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https://bellingencouncil-my.sharepoint.com/personal/gsteller_bellingen_nsw_gov_au/Documents/Desktop/2023 Working Folder/Website/Finance/"/>
    </mc:Choice>
  </mc:AlternateContent>
  <xr:revisionPtr revIDLastSave="0" documentId="8_{53E27C94-470B-4B6F-BB7B-6E91048DD446}" xr6:coauthVersionLast="47" xr6:coauthVersionMax="47" xr10:uidLastSave="{00000000-0000-0000-0000-000000000000}"/>
  <workbookProtection workbookAlgorithmName="SHA-512" workbookHashValue="aGtag49ZsUcwfRcietGnisDCnynF6LvFUjhPo2TftT6FkjHPJQ9Cf5j7Xrh1EEn05C1DOlDlAY+VLEOtFir0XA==" workbookSaltValue="QlQX1xZQ9draG2zetLwgRQ==" workbookSpinCount="100000" lockStructure="1"/>
  <bookViews>
    <workbookView xWindow="-28920" yWindow="-120" windowWidth="29040" windowHeight="15840" xr2:uid="{00000000-000D-0000-FFFF-FFFF00000000}"/>
  </bookViews>
  <sheets>
    <sheet name="Rates Calculator - Simplified" sheetId="8" r:id="rId1"/>
    <sheet name="Database" sheetId="10" state="hidden" r:id="rId2"/>
    <sheet name="Tables" sheetId="4" state="hidden" r:id="rId3"/>
    <sheet name="Assessment Database" sheetId="9" state="hidden" r:id="rId4"/>
    <sheet name="Calculator - Audit-View" sheetId="5" state="hidden" r:id="rId5"/>
  </sheets>
  <definedNames>
    <definedName name="Add_Garbage">Tables!$A$25:$AD$29</definedName>
    <definedName name="Assess">Database!$A:$F</definedName>
    <definedName name="Assessment">'Assessment Database'!$A:$E</definedName>
    <definedName name="_xlnm.Database">Database!$A:$F</definedName>
    <definedName name="Fulldata">Database!$A:$J</definedName>
    <definedName name="Ordinary_Rates">Tables!$A$4:$N$15</definedName>
    <definedName name="Pensioner">Tables!$A$43:$AD$44</definedName>
    <definedName name="Sewer">Tables!$A$36:$AD$41</definedName>
    <definedName name="Table">Tables!$A$3:$N$15</definedName>
    <definedName name="Waste_Mgmt">Tables!$A$17:$AC$22</definedName>
    <definedName name="Water">Tables!$A$31:$AD$34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157" i="10" l="1"/>
  <c r="I6157" i="10"/>
  <c r="H6157" i="10"/>
  <c r="G6157" i="10"/>
  <c r="F20" i="8"/>
  <c r="D20" i="8"/>
  <c r="G4" i="10"/>
  <c r="H4" i="10"/>
  <c r="I4" i="10"/>
  <c r="J4" i="10"/>
  <c r="G5" i="10"/>
  <c r="H5" i="10"/>
  <c r="I5" i="10"/>
  <c r="J5" i="10"/>
  <c r="G6" i="10"/>
  <c r="H6" i="10"/>
  <c r="I6" i="10"/>
  <c r="J6" i="10"/>
  <c r="G7" i="10"/>
  <c r="H7" i="10"/>
  <c r="I7" i="10"/>
  <c r="J7" i="10"/>
  <c r="G8" i="10"/>
  <c r="H8" i="10"/>
  <c r="I8" i="10"/>
  <c r="J8" i="10"/>
  <c r="G9" i="10"/>
  <c r="H9" i="10"/>
  <c r="I9" i="10"/>
  <c r="J9" i="10"/>
  <c r="G10" i="10"/>
  <c r="H10" i="10"/>
  <c r="I10" i="10"/>
  <c r="J10" i="10"/>
  <c r="G11" i="10"/>
  <c r="H11" i="10"/>
  <c r="I11" i="10"/>
  <c r="J11" i="10"/>
  <c r="G12" i="10"/>
  <c r="H12" i="10"/>
  <c r="I12" i="10"/>
  <c r="J12" i="10"/>
  <c r="G13" i="10"/>
  <c r="H13" i="10"/>
  <c r="I13" i="10"/>
  <c r="J13" i="10"/>
  <c r="G14" i="10"/>
  <c r="H14" i="10"/>
  <c r="I14" i="10"/>
  <c r="J14" i="10"/>
  <c r="G15" i="10"/>
  <c r="H15" i="10"/>
  <c r="I15" i="10"/>
  <c r="J15" i="10"/>
  <c r="G16" i="10"/>
  <c r="H16" i="10"/>
  <c r="I16" i="10"/>
  <c r="J16" i="10"/>
  <c r="G17" i="10"/>
  <c r="H17" i="10"/>
  <c r="I17" i="10"/>
  <c r="J17" i="10"/>
  <c r="G18" i="10"/>
  <c r="H18" i="10"/>
  <c r="I18" i="10"/>
  <c r="J18" i="10"/>
  <c r="G19" i="10"/>
  <c r="H19" i="10"/>
  <c r="I19" i="10"/>
  <c r="J19" i="10"/>
  <c r="G20" i="10"/>
  <c r="H20" i="10"/>
  <c r="I20" i="10"/>
  <c r="J20" i="10"/>
  <c r="G21" i="10"/>
  <c r="H21" i="10"/>
  <c r="F12" i="8" s="1"/>
  <c r="I21" i="10"/>
  <c r="J21" i="10"/>
  <c r="G22" i="10"/>
  <c r="H22" i="10"/>
  <c r="I22" i="10"/>
  <c r="J22" i="10"/>
  <c r="G23" i="10"/>
  <c r="H23" i="10"/>
  <c r="I23" i="10"/>
  <c r="J23" i="10"/>
  <c r="G24" i="10"/>
  <c r="H24" i="10"/>
  <c r="I24" i="10"/>
  <c r="J24" i="10"/>
  <c r="G25" i="10"/>
  <c r="H25" i="10"/>
  <c r="I25" i="10"/>
  <c r="J25" i="10"/>
  <c r="G26" i="10"/>
  <c r="H26" i="10"/>
  <c r="I26" i="10"/>
  <c r="J26" i="10"/>
  <c r="G27" i="10"/>
  <c r="H27" i="10"/>
  <c r="I27" i="10"/>
  <c r="J27" i="10"/>
  <c r="G28" i="10"/>
  <c r="H28" i="10"/>
  <c r="I28" i="10"/>
  <c r="J28" i="10"/>
  <c r="G29" i="10"/>
  <c r="H29" i="10"/>
  <c r="I29" i="10"/>
  <c r="J29" i="10"/>
  <c r="G30" i="10"/>
  <c r="H30" i="10"/>
  <c r="I30" i="10"/>
  <c r="J30" i="10"/>
  <c r="G31" i="10"/>
  <c r="H31" i="10"/>
  <c r="I31" i="10"/>
  <c r="J31" i="10"/>
  <c r="G32" i="10"/>
  <c r="H32" i="10"/>
  <c r="I32" i="10"/>
  <c r="J32" i="10"/>
  <c r="G33" i="10"/>
  <c r="H33" i="10"/>
  <c r="I33" i="10"/>
  <c r="J33" i="10"/>
  <c r="G34" i="10"/>
  <c r="H34" i="10"/>
  <c r="I34" i="10"/>
  <c r="J34" i="10"/>
  <c r="G35" i="10"/>
  <c r="H35" i="10"/>
  <c r="I35" i="10"/>
  <c r="J35" i="10"/>
  <c r="G36" i="10"/>
  <c r="H36" i="10"/>
  <c r="I36" i="10"/>
  <c r="J36" i="10"/>
  <c r="G37" i="10"/>
  <c r="H37" i="10"/>
  <c r="I37" i="10"/>
  <c r="J37" i="10"/>
  <c r="G38" i="10"/>
  <c r="H38" i="10"/>
  <c r="I38" i="10"/>
  <c r="J38" i="10"/>
  <c r="G39" i="10"/>
  <c r="H39" i="10"/>
  <c r="I39" i="10"/>
  <c r="J39" i="10"/>
  <c r="G40" i="10"/>
  <c r="H40" i="10"/>
  <c r="I40" i="10"/>
  <c r="J40" i="10"/>
  <c r="G41" i="10"/>
  <c r="H41" i="10"/>
  <c r="I41" i="10"/>
  <c r="J41" i="10"/>
  <c r="G42" i="10"/>
  <c r="H42" i="10"/>
  <c r="I42" i="10"/>
  <c r="J42" i="10"/>
  <c r="G43" i="10"/>
  <c r="H43" i="10"/>
  <c r="I43" i="10"/>
  <c r="J43" i="10"/>
  <c r="G44" i="10"/>
  <c r="H44" i="10"/>
  <c r="I44" i="10"/>
  <c r="J44" i="10"/>
  <c r="G45" i="10"/>
  <c r="H45" i="10"/>
  <c r="I45" i="10"/>
  <c r="J45" i="10"/>
  <c r="G46" i="10"/>
  <c r="H46" i="10"/>
  <c r="I46" i="10"/>
  <c r="J46" i="10"/>
  <c r="G47" i="10"/>
  <c r="H47" i="10"/>
  <c r="I47" i="10"/>
  <c r="J47" i="10"/>
  <c r="G48" i="10"/>
  <c r="H48" i="10"/>
  <c r="I48" i="10"/>
  <c r="J48" i="10"/>
  <c r="G49" i="10"/>
  <c r="H49" i="10"/>
  <c r="I49" i="10"/>
  <c r="J49" i="10"/>
  <c r="G50" i="10"/>
  <c r="H50" i="10"/>
  <c r="I50" i="10"/>
  <c r="J50" i="10"/>
  <c r="G51" i="10"/>
  <c r="H51" i="10"/>
  <c r="I51" i="10"/>
  <c r="J51" i="10"/>
  <c r="G52" i="10"/>
  <c r="H52" i="10"/>
  <c r="I52" i="10"/>
  <c r="J52" i="10"/>
  <c r="G53" i="10"/>
  <c r="H53" i="10"/>
  <c r="I53" i="10"/>
  <c r="J53" i="10"/>
  <c r="G54" i="10"/>
  <c r="H54" i="10"/>
  <c r="I54" i="10"/>
  <c r="J54" i="10"/>
  <c r="G55" i="10"/>
  <c r="H55" i="10"/>
  <c r="I55" i="10"/>
  <c r="J55" i="10"/>
  <c r="G56" i="10"/>
  <c r="H56" i="10"/>
  <c r="I56" i="10"/>
  <c r="J56" i="10"/>
  <c r="G57" i="10"/>
  <c r="H57" i="10"/>
  <c r="I57" i="10"/>
  <c r="J57" i="10"/>
  <c r="G58" i="10"/>
  <c r="H58" i="10"/>
  <c r="I58" i="10"/>
  <c r="J58" i="10"/>
  <c r="G59" i="10"/>
  <c r="H59" i="10"/>
  <c r="I59" i="10"/>
  <c r="J59" i="10"/>
  <c r="G60" i="10"/>
  <c r="H60" i="10"/>
  <c r="I60" i="10"/>
  <c r="J60" i="10"/>
  <c r="G61" i="10"/>
  <c r="H61" i="10"/>
  <c r="I61" i="10"/>
  <c r="J61" i="10"/>
  <c r="G62" i="10"/>
  <c r="H62" i="10"/>
  <c r="I62" i="10"/>
  <c r="J62" i="10"/>
  <c r="G63" i="10"/>
  <c r="H63" i="10"/>
  <c r="I63" i="10"/>
  <c r="J63" i="10"/>
  <c r="G64" i="10"/>
  <c r="H64" i="10"/>
  <c r="I64" i="10"/>
  <c r="J64" i="10"/>
  <c r="G65" i="10"/>
  <c r="H65" i="10"/>
  <c r="I65" i="10"/>
  <c r="J65" i="10"/>
  <c r="G66" i="10"/>
  <c r="H66" i="10"/>
  <c r="I66" i="10"/>
  <c r="J66" i="10"/>
  <c r="G67" i="10"/>
  <c r="H67" i="10"/>
  <c r="I67" i="10"/>
  <c r="J67" i="10"/>
  <c r="G68" i="10"/>
  <c r="H68" i="10"/>
  <c r="I68" i="10"/>
  <c r="J68" i="10"/>
  <c r="G69" i="10"/>
  <c r="H69" i="10"/>
  <c r="I69" i="10"/>
  <c r="J69" i="10"/>
  <c r="G70" i="10"/>
  <c r="H70" i="10"/>
  <c r="I70" i="10"/>
  <c r="J70" i="10"/>
  <c r="G71" i="10"/>
  <c r="H71" i="10"/>
  <c r="I71" i="10"/>
  <c r="J71" i="10"/>
  <c r="G72" i="10"/>
  <c r="H72" i="10"/>
  <c r="I72" i="10"/>
  <c r="J72" i="10"/>
  <c r="G73" i="10"/>
  <c r="H73" i="10"/>
  <c r="I73" i="10"/>
  <c r="J73" i="10"/>
  <c r="G74" i="10"/>
  <c r="H74" i="10"/>
  <c r="I74" i="10"/>
  <c r="J74" i="10"/>
  <c r="G75" i="10"/>
  <c r="H75" i="10"/>
  <c r="I75" i="10"/>
  <c r="J75" i="10"/>
  <c r="G76" i="10"/>
  <c r="H76" i="10"/>
  <c r="I76" i="10"/>
  <c r="J76" i="10"/>
  <c r="G77" i="10"/>
  <c r="H77" i="10"/>
  <c r="I77" i="10"/>
  <c r="J77" i="10"/>
  <c r="G78" i="10"/>
  <c r="H78" i="10"/>
  <c r="I78" i="10"/>
  <c r="J78" i="10"/>
  <c r="G79" i="10"/>
  <c r="H79" i="10"/>
  <c r="I79" i="10"/>
  <c r="J79" i="10"/>
  <c r="G80" i="10"/>
  <c r="H80" i="10"/>
  <c r="I80" i="10"/>
  <c r="J80" i="10"/>
  <c r="G81" i="10"/>
  <c r="H81" i="10"/>
  <c r="I81" i="10"/>
  <c r="J81" i="10"/>
  <c r="G82" i="10"/>
  <c r="H82" i="10"/>
  <c r="I82" i="10"/>
  <c r="J82" i="10"/>
  <c r="G83" i="10"/>
  <c r="H83" i="10"/>
  <c r="I83" i="10"/>
  <c r="J83" i="10"/>
  <c r="G84" i="10"/>
  <c r="H84" i="10"/>
  <c r="I84" i="10"/>
  <c r="J84" i="10"/>
  <c r="G85" i="10"/>
  <c r="H85" i="10"/>
  <c r="I85" i="10"/>
  <c r="J85" i="10"/>
  <c r="G86" i="10"/>
  <c r="H86" i="10"/>
  <c r="I86" i="10"/>
  <c r="J86" i="10"/>
  <c r="G87" i="10"/>
  <c r="H87" i="10"/>
  <c r="I87" i="10"/>
  <c r="J87" i="10"/>
  <c r="G88" i="10"/>
  <c r="H88" i="10"/>
  <c r="I88" i="10"/>
  <c r="J88" i="10"/>
  <c r="G89" i="10"/>
  <c r="H89" i="10"/>
  <c r="I89" i="10"/>
  <c r="J89" i="10"/>
  <c r="G90" i="10"/>
  <c r="H90" i="10"/>
  <c r="I90" i="10"/>
  <c r="J90" i="10"/>
  <c r="G91" i="10"/>
  <c r="H91" i="10"/>
  <c r="I91" i="10"/>
  <c r="J91" i="10"/>
  <c r="G92" i="10"/>
  <c r="H92" i="10"/>
  <c r="I92" i="10"/>
  <c r="J92" i="10"/>
  <c r="G93" i="10"/>
  <c r="H93" i="10"/>
  <c r="I93" i="10"/>
  <c r="J93" i="10"/>
  <c r="G94" i="10"/>
  <c r="H94" i="10"/>
  <c r="I94" i="10"/>
  <c r="J94" i="10"/>
  <c r="G95" i="10"/>
  <c r="H95" i="10"/>
  <c r="I95" i="10"/>
  <c r="J95" i="10"/>
  <c r="G96" i="10"/>
  <c r="H96" i="10"/>
  <c r="I96" i="10"/>
  <c r="J96" i="10"/>
  <c r="G97" i="10"/>
  <c r="H97" i="10"/>
  <c r="I97" i="10"/>
  <c r="J97" i="10"/>
  <c r="G98" i="10"/>
  <c r="H98" i="10"/>
  <c r="I98" i="10"/>
  <c r="J98" i="10"/>
  <c r="G99" i="10"/>
  <c r="H99" i="10"/>
  <c r="I99" i="10"/>
  <c r="J99" i="10"/>
  <c r="G100" i="10"/>
  <c r="H100" i="10"/>
  <c r="I100" i="10"/>
  <c r="J100" i="10"/>
  <c r="G101" i="10"/>
  <c r="H101" i="10"/>
  <c r="I101" i="10"/>
  <c r="J101" i="10"/>
  <c r="G102" i="10"/>
  <c r="H102" i="10"/>
  <c r="I102" i="10"/>
  <c r="J102" i="10"/>
  <c r="G103" i="10"/>
  <c r="H103" i="10"/>
  <c r="I103" i="10"/>
  <c r="J103" i="10"/>
  <c r="G104" i="10"/>
  <c r="H104" i="10"/>
  <c r="I104" i="10"/>
  <c r="J104" i="10"/>
  <c r="G105" i="10"/>
  <c r="H105" i="10"/>
  <c r="I105" i="10"/>
  <c r="J105" i="10"/>
  <c r="G106" i="10"/>
  <c r="H106" i="10"/>
  <c r="I106" i="10"/>
  <c r="J106" i="10"/>
  <c r="G107" i="10"/>
  <c r="H107" i="10"/>
  <c r="I107" i="10"/>
  <c r="J107" i="10"/>
  <c r="G108" i="10"/>
  <c r="H108" i="10"/>
  <c r="I108" i="10"/>
  <c r="J108" i="10"/>
  <c r="G109" i="10"/>
  <c r="H109" i="10"/>
  <c r="I109" i="10"/>
  <c r="J109" i="10"/>
  <c r="G110" i="10"/>
  <c r="H110" i="10"/>
  <c r="I110" i="10"/>
  <c r="J110" i="10"/>
  <c r="G111" i="10"/>
  <c r="H111" i="10"/>
  <c r="I111" i="10"/>
  <c r="J111" i="10"/>
  <c r="G112" i="10"/>
  <c r="H112" i="10"/>
  <c r="I112" i="10"/>
  <c r="J112" i="10"/>
  <c r="G113" i="10"/>
  <c r="H113" i="10"/>
  <c r="I113" i="10"/>
  <c r="J113" i="10"/>
  <c r="G114" i="10"/>
  <c r="H114" i="10"/>
  <c r="I114" i="10"/>
  <c r="J114" i="10"/>
  <c r="G115" i="10"/>
  <c r="H115" i="10"/>
  <c r="I115" i="10"/>
  <c r="J115" i="10"/>
  <c r="G116" i="10"/>
  <c r="H116" i="10"/>
  <c r="I116" i="10"/>
  <c r="J116" i="10"/>
  <c r="G117" i="10"/>
  <c r="H117" i="10"/>
  <c r="I117" i="10"/>
  <c r="J117" i="10"/>
  <c r="G118" i="10"/>
  <c r="H118" i="10"/>
  <c r="I118" i="10"/>
  <c r="J118" i="10"/>
  <c r="G119" i="10"/>
  <c r="H119" i="10"/>
  <c r="I119" i="10"/>
  <c r="J119" i="10"/>
  <c r="G120" i="10"/>
  <c r="H120" i="10"/>
  <c r="I120" i="10"/>
  <c r="J120" i="10"/>
  <c r="G121" i="10"/>
  <c r="H121" i="10"/>
  <c r="I121" i="10"/>
  <c r="J121" i="10"/>
  <c r="G122" i="10"/>
  <c r="H122" i="10"/>
  <c r="I122" i="10"/>
  <c r="J122" i="10"/>
  <c r="G123" i="10"/>
  <c r="H123" i="10"/>
  <c r="I123" i="10"/>
  <c r="J123" i="10"/>
  <c r="G124" i="10"/>
  <c r="H124" i="10"/>
  <c r="I124" i="10"/>
  <c r="J124" i="10"/>
  <c r="G125" i="10"/>
  <c r="H125" i="10"/>
  <c r="I125" i="10"/>
  <c r="J125" i="10"/>
  <c r="G126" i="10"/>
  <c r="H126" i="10"/>
  <c r="I126" i="10"/>
  <c r="J126" i="10"/>
  <c r="G127" i="10"/>
  <c r="H127" i="10"/>
  <c r="I127" i="10"/>
  <c r="J127" i="10"/>
  <c r="G128" i="10"/>
  <c r="H128" i="10"/>
  <c r="I128" i="10"/>
  <c r="J128" i="10"/>
  <c r="G129" i="10"/>
  <c r="H129" i="10"/>
  <c r="I129" i="10"/>
  <c r="J129" i="10"/>
  <c r="G130" i="10"/>
  <c r="H130" i="10"/>
  <c r="I130" i="10"/>
  <c r="J130" i="10"/>
  <c r="G131" i="10"/>
  <c r="H131" i="10"/>
  <c r="I131" i="10"/>
  <c r="J131" i="10"/>
  <c r="G132" i="10"/>
  <c r="H132" i="10"/>
  <c r="I132" i="10"/>
  <c r="J132" i="10"/>
  <c r="G133" i="10"/>
  <c r="H133" i="10"/>
  <c r="I133" i="10"/>
  <c r="J133" i="10"/>
  <c r="G134" i="10"/>
  <c r="H134" i="10"/>
  <c r="I134" i="10"/>
  <c r="J134" i="10"/>
  <c r="G135" i="10"/>
  <c r="H135" i="10"/>
  <c r="I135" i="10"/>
  <c r="J135" i="10"/>
  <c r="G136" i="10"/>
  <c r="H136" i="10"/>
  <c r="I136" i="10"/>
  <c r="J136" i="10"/>
  <c r="G137" i="10"/>
  <c r="H137" i="10"/>
  <c r="I137" i="10"/>
  <c r="J137" i="10"/>
  <c r="G138" i="10"/>
  <c r="H138" i="10"/>
  <c r="I138" i="10"/>
  <c r="J138" i="10"/>
  <c r="G139" i="10"/>
  <c r="H139" i="10"/>
  <c r="I139" i="10"/>
  <c r="J139" i="10"/>
  <c r="G140" i="10"/>
  <c r="H140" i="10"/>
  <c r="I140" i="10"/>
  <c r="J140" i="10"/>
  <c r="G141" i="10"/>
  <c r="H141" i="10"/>
  <c r="I141" i="10"/>
  <c r="J141" i="10"/>
  <c r="G142" i="10"/>
  <c r="H142" i="10"/>
  <c r="I142" i="10"/>
  <c r="J142" i="10"/>
  <c r="G143" i="10"/>
  <c r="H143" i="10"/>
  <c r="I143" i="10"/>
  <c r="J143" i="10"/>
  <c r="G144" i="10"/>
  <c r="H144" i="10"/>
  <c r="I144" i="10"/>
  <c r="J144" i="10"/>
  <c r="G145" i="10"/>
  <c r="H145" i="10"/>
  <c r="I145" i="10"/>
  <c r="J145" i="10"/>
  <c r="G146" i="10"/>
  <c r="H146" i="10"/>
  <c r="I146" i="10"/>
  <c r="J146" i="10"/>
  <c r="G147" i="10"/>
  <c r="H147" i="10"/>
  <c r="I147" i="10"/>
  <c r="J147" i="10"/>
  <c r="G148" i="10"/>
  <c r="H148" i="10"/>
  <c r="I148" i="10"/>
  <c r="J148" i="10"/>
  <c r="G149" i="10"/>
  <c r="H149" i="10"/>
  <c r="I149" i="10"/>
  <c r="J149" i="10"/>
  <c r="G150" i="10"/>
  <c r="H150" i="10"/>
  <c r="I150" i="10"/>
  <c r="J150" i="10"/>
  <c r="G151" i="10"/>
  <c r="H151" i="10"/>
  <c r="I151" i="10"/>
  <c r="J151" i="10"/>
  <c r="G152" i="10"/>
  <c r="H152" i="10"/>
  <c r="I152" i="10"/>
  <c r="J152" i="10"/>
  <c r="G153" i="10"/>
  <c r="H153" i="10"/>
  <c r="I153" i="10"/>
  <c r="J153" i="10"/>
  <c r="G154" i="10"/>
  <c r="H154" i="10"/>
  <c r="I154" i="10"/>
  <c r="J154" i="10"/>
  <c r="G155" i="10"/>
  <c r="H155" i="10"/>
  <c r="I155" i="10"/>
  <c r="J155" i="10"/>
  <c r="G156" i="10"/>
  <c r="H156" i="10"/>
  <c r="I156" i="10"/>
  <c r="J156" i="10"/>
  <c r="G157" i="10"/>
  <c r="H157" i="10"/>
  <c r="I157" i="10"/>
  <c r="J157" i="10"/>
  <c r="G158" i="10"/>
  <c r="H158" i="10"/>
  <c r="I158" i="10"/>
  <c r="J158" i="10"/>
  <c r="G159" i="10"/>
  <c r="H159" i="10"/>
  <c r="I159" i="10"/>
  <c r="J159" i="10"/>
  <c r="G160" i="10"/>
  <c r="H160" i="10"/>
  <c r="I160" i="10"/>
  <c r="J160" i="10"/>
  <c r="G161" i="10"/>
  <c r="H161" i="10"/>
  <c r="I161" i="10"/>
  <c r="J161" i="10"/>
  <c r="G162" i="10"/>
  <c r="H162" i="10"/>
  <c r="I162" i="10"/>
  <c r="J162" i="10"/>
  <c r="G163" i="10"/>
  <c r="H163" i="10"/>
  <c r="I163" i="10"/>
  <c r="J163" i="10"/>
  <c r="G164" i="10"/>
  <c r="H164" i="10"/>
  <c r="I164" i="10"/>
  <c r="J164" i="10"/>
  <c r="G165" i="10"/>
  <c r="H165" i="10"/>
  <c r="I165" i="10"/>
  <c r="J165" i="10"/>
  <c r="G166" i="10"/>
  <c r="H166" i="10"/>
  <c r="I166" i="10"/>
  <c r="J166" i="10"/>
  <c r="G167" i="10"/>
  <c r="H167" i="10"/>
  <c r="I167" i="10"/>
  <c r="J167" i="10"/>
  <c r="G168" i="10"/>
  <c r="H168" i="10"/>
  <c r="I168" i="10"/>
  <c r="J168" i="10"/>
  <c r="G169" i="10"/>
  <c r="H169" i="10"/>
  <c r="I169" i="10"/>
  <c r="J169" i="10"/>
  <c r="G170" i="10"/>
  <c r="H170" i="10"/>
  <c r="I170" i="10"/>
  <c r="J170" i="10"/>
  <c r="G171" i="10"/>
  <c r="H171" i="10"/>
  <c r="I171" i="10"/>
  <c r="J171" i="10"/>
  <c r="G172" i="10"/>
  <c r="H172" i="10"/>
  <c r="I172" i="10"/>
  <c r="J172" i="10"/>
  <c r="G173" i="10"/>
  <c r="H173" i="10"/>
  <c r="I173" i="10"/>
  <c r="J173" i="10"/>
  <c r="G174" i="10"/>
  <c r="H174" i="10"/>
  <c r="I174" i="10"/>
  <c r="J174" i="10"/>
  <c r="G175" i="10"/>
  <c r="H175" i="10"/>
  <c r="I175" i="10"/>
  <c r="J175" i="10"/>
  <c r="G176" i="10"/>
  <c r="H176" i="10"/>
  <c r="I176" i="10"/>
  <c r="J176" i="10"/>
  <c r="G177" i="10"/>
  <c r="H177" i="10"/>
  <c r="I177" i="10"/>
  <c r="J177" i="10"/>
  <c r="G178" i="10"/>
  <c r="H178" i="10"/>
  <c r="I178" i="10"/>
  <c r="J178" i="10"/>
  <c r="G179" i="10"/>
  <c r="H179" i="10"/>
  <c r="I179" i="10"/>
  <c r="J179" i="10"/>
  <c r="G180" i="10"/>
  <c r="H180" i="10"/>
  <c r="I180" i="10"/>
  <c r="J180" i="10"/>
  <c r="G181" i="10"/>
  <c r="H181" i="10"/>
  <c r="I181" i="10"/>
  <c r="J181" i="10"/>
  <c r="G182" i="10"/>
  <c r="H182" i="10"/>
  <c r="I182" i="10"/>
  <c r="J182" i="10"/>
  <c r="G183" i="10"/>
  <c r="H183" i="10"/>
  <c r="I183" i="10"/>
  <c r="J183" i="10"/>
  <c r="G184" i="10"/>
  <c r="H184" i="10"/>
  <c r="I184" i="10"/>
  <c r="J184" i="10"/>
  <c r="G185" i="10"/>
  <c r="H185" i="10"/>
  <c r="I185" i="10"/>
  <c r="J185" i="10"/>
  <c r="G186" i="10"/>
  <c r="H186" i="10"/>
  <c r="I186" i="10"/>
  <c r="J186" i="10"/>
  <c r="G187" i="10"/>
  <c r="H187" i="10"/>
  <c r="I187" i="10"/>
  <c r="J187" i="10"/>
  <c r="G188" i="10"/>
  <c r="H188" i="10"/>
  <c r="I188" i="10"/>
  <c r="J188" i="10"/>
  <c r="G189" i="10"/>
  <c r="H189" i="10"/>
  <c r="I189" i="10"/>
  <c r="J189" i="10"/>
  <c r="G190" i="10"/>
  <c r="H190" i="10"/>
  <c r="I190" i="10"/>
  <c r="J190" i="10"/>
  <c r="G191" i="10"/>
  <c r="H191" i="10"/>
  <c r="I191" i="10"/>
  <c r="J191" i="10"/>
  <c r="G192" i="10"/>
  <c r="H192" i="10"/>
  <c r="I192" i="10"/>
  <c r="J192" i="10"/>
  <c r="G193" i="10"/>
  <c r="H193" i="10"/>
  <c r="I193" i="10"/>
  <c r="J193" i="10"/>
  <c r="G194" i="10"/>
  <c r="H194" i="10"/>
  <c r="I194" i="10"/>
  <c r="J194" i="10"/>
  <c r="G195" i="10"/>
  <c r="H195" i="10"/>
  <c r="I195" i="10"/>
  <c r="J195" i="10"/>
  <c r="G196" i="10"/>
  <c r="H196" i="10"/>
  <c r="I196" i="10"/>
  <c r="J196" i="10"/>
  <c r="G197" i="10"/>
  <c r="H197" i="10"/>
  <c r="I197" i="10"/>
  <c r="J197" i="10"/>
  <c r="G198" i="10"/>
  <c r="H198" i="10"/>
  <c r="I198" i="10"/>
  <c r="J198" i="10"/>
  <c r="G199" i="10"/>
  <c r="H199" i="10"/>
  <c r="I199" i="10"/>
  <c r="J199" i="10"/>
  <c r="G200" i="10"/>
  <c r="H200" i="10"/>
  <c r="I200" i="10"/>
  <c r="J200" i="10"/>
  <c r="G201" i="10"/>
  <c r="H201" i="10"/>
  <c r="I201" i="10"/>
  <c r="J201" i="10"/>
  <c r="G202" i="10"/>
  <c r="H202" i="10"/>
  <c r="I202" i="10"/>
  <c r="J202" i="10"/>
  <c r="G203" i="10"/>
  <c r="H203" i="10"/>
  <c r="I203" i="10"/>
  <c r="J203" i="10"/>
  <c r="G204" i="10"/>
  <c r="H204" i="10"/>
  <c r="I204" i="10"/>
  <c r="J204" i="10"/>
  <c r="G205" i="10"/>
  <c r="H205" i="10"/>
  <c r="I205" i="10"/>
  <c r="J205" i="10"/>
  <c r="G206" i="10"/>
  <c r="H206" i="10"/>
  <c r="I206" i="10"/>
  <c r="J206" i="10"/>
  <c r="G207" i="10"/>
  <c r="H207" i="10"/>
  <c r="I207" i="10"/>
  <c r="J207" i="10"/>
  <c r="G208" i="10"/>
  <c r="H208" i="10"/>
  <c r="I208" i="10"/>
  <c r="J208" i="10"/>
  <c r="G209" i="10"/>
  <c r="H209" i="10"/>
  <c r="I209" i="10"/>
  <c r="J209" i="10"/>
  <c r="G210" i="10"/>
  <c r="H210" i="10"/>
  <c r="I210" i="10"/>
  <c r="J210" i="10"/>
  <c r="G211" i="10"/>
  <c r="H211" i="10"/>
  <c r="I211" i="10"/>
  <c r="J211" i="10"/>
  <c r="G212" i="10"/>
  <c r="H212" i="10"/>
  <c r="I212" i="10"/>
  <c r="J212" i="10"/>
  <c r="G213" i="10"/>
  <c r="H213" i="10"/>
  <c r="I213" i="10"/>
  <c r="J213" i="10"/>
  <c r="G214" i="10"/>
  <c r="H214" i="10"/>
  <c r="I214" i="10"/>
  <c r="J214" i="10"/>
  <c r="G215" i="10"/>
  <c r="H215" i="10"/>
  <c r="I215" i="10"/>
  <c r="J215" i="10"/>
  <c r="G216" i="10"/>
  <c r="H216" i="10"/>
  <c r="I216" i="10"/>
  <c r="J216" i="10"/>
  <c r="G217" i="10"/>
  <c r="H217" i="10"/>
  <c r="I217" i="10"/>
  <c r="J217" i="10"/>
  <c r="G218" i="10"/>
  <c r="H218" i="10"/>
  <c r="I218" i="10"/>
  <c r="J218" i="10"/>
  <c r="G219" i="10"/>
  <c r="H219" i="10"/>
  <c r="I219" i="10"/>
  <c r="J219" i="10"/>
  <c r="G220" i="10"/>
  <c r="H220" i="10"/>
  <c r="I220" i="10"/>
  <c r="J220" i="10"/>
  <c r="G221" i="10"/>
  <c r="H221" i="10"/>
  <c r="I221" i="10"/>
  <c r="J221" i="10"/>
  <c r="G222" i="10"/>
  <c r="H222" i="10"/>
  <c r="I222" i="10"/>
  <c r="J222" i="10"/>
  <c r="G223" i="10"/>
  <c r="H223" i="10"/>
  <c r="I223" i="10"/>
  <c r="J223" i="10"/>
  <c r="G224" i="10"/>
  <c r="H224" i="10"/>
  <c r="I224" i="10"/>
  <c r="J224" i="10"/>
  <c r="G225" i="10"/>
  <c r="H225" i="10"/>
  <c r="I225" i="10"/>
  <c r="J225" i="10"/>
  <c r="G226" i="10"/>
  <c r="H226" i="10"/>
  <c r="I226" i="10"/>
  <c r="J226" i="10"/>
  <c r="G227" i="10"/>
  <c r="H227" i="10"/>
  <c r="I227" i="10"/>
  <c r="J227" i="10"/>
  <c r="G228" i="10"/>
  <c r="H228" i="10"/>
  <c r="I228" i="10"/>
  <c r="J228" i="10"/>
  <c r="G229" i="10"/>
  <c r="H229" i="10"/>
  <c r="I229" i="10"/>
  <c r="J229" i="10"/>
  <c r="G230" i="10"/>
  <c r="H230" i="10"/>
  <c r="I230" i="10"/>
  <c r="J230" i="10"/>
  <c r="G231" i="10"/>
  <c r="H231" i="10"/>
  <c r="I231" i="10"/>
  <c r="J231" i="10"/>
  <c r="G232" i="10"/>
  <c r="H232" i="10"/>
  <c r="I232" i="10"/>
  <c r="J232" i="10"/>
  <c r="G233" i="10"/>
  <c r="H233" i="10"/>
  <c r="I233" i="10"/>
  <c r="J233" i="10"/>
  <c r="G234" i="10"/>
  <c r="H234" i="10"/>
  <c r="I234" i="10"/>
  <c r="J234" i="10"/>
  <c r="G235" i="10"/>
  <c r="H235" i="10"/>
  <c r="I235" i="10"/>
  <c r="J235" i="10"/>
  <c r="G236" i="10"/>
  <c r="H236" i="10"/>
  <c r="I236" i="10"/>
  <c r="J236" i="10"/>
  <c r="G237" i="10"/>
  <c r="H237" i="10"/>
  <c r="I237" i="10"/>
  <c r="J237" i="10"/>
  <c r="G238" i="10"/>
  <c r="H238" i="10"/>
  <c r="I238" i="10"/>
  <c r="J238" i="10"/>
  <c r="G239" i="10"/>
  <c r="H239" i="10"/>
  <c r="I239" i="10"/>
  <c r="J239" i="10"/>
  <c r="G240" i="10"/>
  <c r="H240" i="10"/>
  <c r="I240" i="10"/>
  <c r="J240" i="10"/>
  <c r="G241" i="10"/>
  <c r="H241" i="10"/>
  <c r="I241" i="10"/>
  <c r="J241" i="10"/>
  <c r="G242" i="10"/>
  <c r="H242" i="10"/>
  <c r="I242" i="10"/>
  <c r="J242" i="10"/>
  <c r="G243" i="10"/>
  <c r="H243" i="10"/>
  <c r="I243" i="10"/>
  <c r="J243" i="10"/>
  <c r="G244" i="10"/>
  <c r="H244" i="10"/>
  <c r="I244" i="10"/>
  <c r="J244" i="10"/>
  <c r="G245" i="10"/>
  <c r="H245" i="10"/>
  <c r="I245" i="10"/>
  <c r="J245" i="10"/>
  <c r="G246" i="10"/>
  <c r="H246" i="10"/>
  <c r="I246" i="10"/>
  <c r="J246" i="10"/>
  <c r="G247" i="10"/>
  <c r="H247" i="10"/>
  <c r="I247" i="10"/>
  <c r="J247" i="10"/>
  <c r="G248" i="10"/>
  <c r="H248" i="10"/>
  <c r="I248" i="10"/>
  <c r="J248" i="10"/>
  <c r="G249" i="10"/>
  <c r="H249" i="10"/>
  <c r="I249" i="10"/>
  <c r="J249" i="10"/>
  <c r="G250" i="10"/>
  <c r="H250" i="10"/>
  <c r="I250" i="10"/>
  <c r="J250" i="10"/>
  <c r="G251" i="10"/>
  <c r="H251" i="10"/>
  <c r="I251" i="10"/>
  <c r="J251" i="10"/>
  <c r="G252" i="10"/>
  <c r="H252" i="10"/>
  <c r="I252" i="10"/>
  <c r="J252" i="10"/>
  <c r="G253" i="10"/>
  <c r="H253" i="10"/>
  <c r="I253" i="10"/>
  <c r="J253" i="10"/>
  <c r="G254" i="10"/>
  <c r="H254" i="10"/>
  <c r="I254" i="10"/>
  <c r="J254" i="10"/>
  <c r="G255" i="10"/>
  <c r="H255" i="10"/>
  <c r="I255" i="10"/>
  <c r="J255" i="10"/>
  <c r="G256" i="10"/>
  <c r="H256" i="10"/>
  <c r="I256" i="10"/>
  <c r="J256" i="10"/>
  <c r="G257" i="10"/>
  <c r="H257" i="10"/>
  <c r="I257" i="10"/>
  <c r="J257" i="10"/>
  <c r="G258" i="10"/>
  <c r="H258" i="10"/>
  <c r="I258" i="10"/>
  <c r="J258" i="10"/>
  <c r="G259" i="10"/>
  <c r="H259" i="10"/>
  <c r="I259" i="10"/>
  <c r="J259" i="10"/>
  <c r="G260" i="10"/>
  <c r="H260" i="10"/>
  <c r="I260" i="10"/>
  <c r="J260" i="10"/>
  <c r="G261" i="10"/>
  <c r="H261" i="10"/>
  <c r="I261" i="10"/>
  <c r="J261" i="10"/>
  <c r="G262" i="10"/>
  <c r="H262" i="10"/>
  <c r="I262" i="10"/>
  <c r="J262" i="10"/>
  <c r="G263" i="10"/>
  <c r="H263" i="10"/>
  <c r="I263" i="10"/>
  <c r="J263" i="10"/>
  <c r="G264" i="10"/>
  <c r="H264" i="10"/>
  <c r="I264" i="10"/>
  <c r="J264" i="10"/>
  <c r="G265" i="10"/>
  <c r="H265" i="10"/>
  <c r="I265" i="10"/>
  <c r="J265" i="10"/>
  <c r="G266" i="10"/>
  <c r="H266" i="10"/>
  <c r="I266" i="10"/>
  <c r="J266" i="10"/>
  <c r="G267" i="10"/>
  <c r="H267" i="10"/>
  <c r="I267" i="10"/>
  <c r="J267" i="10"/>
  <c r="G268" i="10"/>
  <c r="H268" i="10"/>
  <c r="I268" i="10"/>
  <c r="J268" i="10"/>
  <c r="G269" i="10"/>
  <c r="H269" i="10"/>
  <c r="I269" i="10"/>
  <c r="J269" i="10"/>
  <c r="G270" i="10"/>
  <c r="H270" i="10"/>
  <c r="I270" i="10"/>
  <c r="J270" i="10"/>
  <c r="G271" i="10"/>
  <c r="H271" i="10"/>
  <c r="I271" i="10"/>
  <c r="J271" i="10"/>
  <c r="G272" i="10"/>
  <c r="H272" i="10"/>
  <c r="I272" i="10"/>
  <c r="J272" i="10"/>
  <c r="G273" i="10"/>
  <c r="H273" i="10"/>
  <c r="I273" i="10"/>
  <c r="J273" i="10"/>
  <c r="G274" i="10"/>
  <c r="H274" i="10"/>
  <c r="I274" i="10"/>
  <c r="J274" i="10"/>
  <c r="G275" i="10"/>
  <c r="H275" i="10"/>
  <c r="I275" i="10"/>
  <c r="J275" i="10"/>
  <c r="G276" i="10"/>
  <c r="H276" i="10"/>
  <c r="I276" i="10"/>
  <c r="J276" i="10"/>
  <c r="G277" i="10"/>
  <c r="H277" i="10"/>
  <c r="I277" i="10"/>
  <c r="J277" i="10"/>
  <c r="G278" i="10"/>
  <c r="H278" i="10"/>
  <c r="I278" i="10"/>
  <c r="J278" i="10"/>
  <c r="G279" i="10"/>
  <c r="H279" i="10"/>
  <c r="I279" i="10"/>
  <c r="J279" i="10"/>
  <c r="G280" i="10"/>
  <c r="H280" i="10"/>
  <c r="I280" i="10"/>
  <c r="J280" i="10"/>
  <c r="G281" i="10"/>
  <c r="H281" i="10"/>
  <c r="I281" i="10"/>
  <c r="J281" i="10"/>
  <c r="G282" i="10"/>
  <c r="H282" i="10"/>
  <c r="I282" i="10"/>
  <c r="J282" i="10"/>
  <c r="G283" i="10"/>
  <c r="H283" i="10"/>
  <c r="I283" i="10"/>
  <c r="J283" i="10"/>
  <c r="G284" i="10"/>
  <c r="H284" i="10"/>
  <c r="I284" i="10"/>
  <c r="J284" i="10"/>
  <c r="G285" i="10"/>
  <c r="H285" i="10"/>
  <c r="I285" i="10"/>
  <c r="J285" i="10"/>
  <c r="G286" i="10"/>
  <c r="H286" i="10"/>
  <c r="I286" i="10"/>
  <c r="J286" i="10"/>
  <c r="G287" i="10"/>
  <c r="H287" i="10"/>
  <c r="I287" i="10"/>
  <c r="J287" i="10"/>
  <c r="G288" i="10"/>
  <c r="H288" i="10"/>
  <c r="I288" i="10"/>
  <c r="J288" i="10"/>
  <c r="G289" i="10"/>
  <c r="H289" i="10"/>
  <c r="I289" i="10"/>
  <c r="J289" i="10"/>
  <c r="G290" i="10"/>
  <c r="H290" i="10"/>
  <c r="I290" i="10"/>
  <c r="J290" i="10"/>
  <c r="G291" i="10"/>
  <c r="H291" i="10"/>
  <c r="I291" i="10"/>
  <c r="J291" i="10"/>
  <c r="G292" i="10"/>
  <c r="H292" i="10"/>
  <c r="I292" i="10"/>
  <c r="J292" i="10"/>
  <c r="G293" i="10"/>
  <c r="H293" i="10"/>
  <c r="I293" i="10"/>
  <c r="J293" i="10"/>
  <c r="G294" i="10"/>
  <c r="H294" i="10"/>
  <c r="I294" i="10"/>
  <c r="J294" i="10"/>
  <c r="G295" i="10"/>
  <c r="H295" i="10"/>
  <c r="I295" i="10"/>
  <c r="J295" i="10"/>
  <c r="G296" i="10"/>
  <c r="H296" i="10"/>
  <c r="I296" i="10"/>
  <c r="J296" i="10"/>
  <c r="G297" i="10"/>
  <c r="H297" i="10"/>
  <c r="I297" i="10"/>
  <c r="J297" i="10"/>
  <c r="G298" i="10"/>
  <c r="H298" i="10"/>
  <c r="I298" i="10"/>
  <c r="J298" i="10"/>
  <c r="G299" i="10"/>
  <c r="H299" i="10"/>
  <c r="I299" i="10"/>
  <c r="J299" i="10"/>
  <c r="G300" i="10"/>
  <c r="H300" i="10"/>
  <c r="I300" i="10"/>
  <c r="J300" i="10"/>
  <c r="G301" i="10"/>
  <c r="H301" i="10"/>
  <c r="I301" i="10"/>
  <c r="J301" i="10"/>
  <c r="G302" i="10"/>
  <c r="H302" i="10"/>
  <c r="I302" i="10"/>
  <c r="J302" i="10"/>
  <c r="G303" i="10"/>
  <c r="H303" i="10"/>
  <c r="I303" i="10"/>
  <c r="J303" i="10"/>
  <c r="G304" i="10"/>
  <c r="H304" i="10"/>
  <c r="I304" i="10"/>
  <c r="J304" i="10"/>
  <c r="G305" i="10"/>
  <c r="H305" i="10"/>
  <c r="I305" i="10"/>
  <c r="J305" i="10"/>
  <c r="G306" i="10"/>
  <c r="H306" i="10"/>
  <c r="I306" i="10"/>
  <c r="J306" i="10"/>
  <c r="G307" i="10"/>
  <c r="H307" i="10"/>
  <c r="I307" i="10"/>
  <c r="J307" i="10"/>
  <c r="G308" i="10"/>
  <c r="H308" i="10"/>
  <c r="I308" i="10"/>
  <c r="J308" i="10"/>
  <c r="G309" i="10"/>
  <c r="H309" i="10"/>
  <c r="I309" i="10"/>
  <c r="J309" i="10"/>
  <c r="G310" i="10"/>
  <c r="H310" i="10"/>
  <c r="I310" i="10"/>
  <c r="J310" i="10"/>
  <c r="G311" i="10"/>
  <c r="H311" i="10"/>
  <c r="I311" i="10"/>
  <c r="J311" i="10"/>
  <c r="G312" i="10"/>
  <c r="H312" i="10"/>
  <c r="I312" i="10"/>
  <c r="J312" i="10"/>
  <c r="G313" i="10"/>
  <c r="H313" i="10"/>
  <c r="I313" i="10"/>
  <c r="J313" i="10"/>
  <c r="G314" i="10"/>
  <c r="H314" i="10"/>
  <c r="I314" i="10"/>
  <c r="J314" i="10"/>
  <c r="G315" i="10"/>
  <c r="H315" i="10"/>
  <c r="I315" i="10"/>
  <c r="J315" i="10"/>
  <c r="G316" i="10"/>
  <c r="H316" i="10"/>
  <c r="I316" i="10"/>
  <c r="J316" i="10"/>
  <c r="G317" i="10"/>
  <c r="H317" i="10"/>
  <c r="I317" i="10"/>
  <c r="J317" i="10"/>
  <c r="G318" i="10"/>
  <c r="H318" i="10"/>
  <c r="I318" i="10"/>
  <c r="J318" i="10"/>
  <c r="G319" i="10"/>
  <c r="H319" i="10"/>
  <c r="I319" i="10"/>
  <c r="J319" i="10"/>
  <c r="G320" i="10"/>
  <c r="H320" i="10"/>
  <c r="I320" i="10"/>
  <c r="J320" i="10"/>
  <c r="G321" i="10"/>
  <c r="H321" i="10"/>
  <c r="I321" i="10"/>
  <c r="J321" i="10"/>
  <c r="G322" i="10"/>
  <c r="H322" i="10"/>
  <c r="I322" i="10"/>
  <c r="J322" i="10"/>
  <c r="G323" i="10"/>
  <c r="H323" i="10"/>
  <c r="I323" i="10"/>
  <c r="J323" i="10"/>
  <c r="G324" i="10"/>
  <c r="H324" i="10"/>
  <c r="I324" i="10"/>
  <c r="J324" i="10"/>
  <c r="G325" i="10"/>
  <c r="H325" i="10"/>
  <c r="I325" i="10"/>
  <c r="J325" i="10"/>
  <c r="G326" i="10"/>
  <c r="H326" i="10"/>
  <c r="I326" i="10"/>
  <c r="J326" i="10"/>
  <c r="G327" i="10"/>
  <c r="H327" i="10"/>
  <c r="I327" i="10"/>
  <c r="J327" i="10"/>
  <c r="G328" i="10"/>
  <c r="H328" i="10"/>
  <c r="I328" i="10"/>
  <c r="J328" i="10"/>
  <c r="G329" i="10"/>
  <c r="H329" i="10"/>
  <c r="I329" i="10"/>
  <c r="J329" i="10"/>
  <c r="G330" i="10"/>
  <c r="H330" i="10"/>
  <c r="I330" i="10"/>
  <c r="J330" i="10"/>
  <c r="G331" i="10"/>
  <c r="H331" i="10"/>
  <c r="I331" i="10"/>
  <c r="J331" i="10"/>
  <c r="G332" i="10"/>
  <c r="H332" i="10"/>
  <c r="I332" i="10"/>
  <c r="J332" i="10"/>
  <c r="G333" i="10"/>
  <c r="H333" i="10"/>
  <c r="I333" i="10"/>
  <c r="J333" i="10"/>
  <c r="G334" i="10"/>
  <c r="H334" i="10"/>
  <c r="I334" i="10"/>
  <c r="J334" i="10"/>
  <c r="G335" i="10"/>
  <c r="H335" i="10"/>
  <c r="I335" i="10"/>
  <c r="J335" i="10"/>
  <c r="G336" i="10"/>
  <c r="H336" i="10"/>
  <c r="I336" i="10"/>
  <c r="J336" i="10"/>
  <c r="G337" i="10"/>
  <c r="H337" i="10"/>
  <c r="I337" i="10"/>
  <c r="J337" i="10"/>
  <c r="G338" i="10"/>
  <c r="H338" i="10"/>
  <c r="I338" i="10"/>
  <c r="J338" i="10"/>
  <c r="G339" i="10"/>
  <c r="H339" i="10"/>
  <c r="I339" i="10"/>
  <c r="J339" i="10"/>
  <c r="G340" i="10"/>
  <c r="H340" i="10"/>
  <c r="I340" i="10"/>
  <c r="J340" i="10"/>
  <c r="G341" i="10"/>
  <c r="H341" i="10"/>
  <c r="I341" i="10"/>
  <c r="J341" i="10"/>
  <c r="G342" i="10"/>
  <c r="H342" i="10"/>
  <c r="I342" i="10"/>
  <c r="J342" i="10"/>
  <c r="G343" i="10"/>
  <c r="H343" i="10"/>
  <c r="I343" i="10"/>
  <c r="J343" i="10"/>
  <c r="G344" i="10"/>
  <c r="H344" i="10"/>
  <c r="I344" i="10"/>
  <c r="J344" i="10"/>
  <c r="G345" i="10"/>
  <c r="H345" i="10"/>
  <c r="I345" i="10"/>
  <c r="J345" i="10"/>
  <c r="G346" i="10"/>
  <c r="H346" i="10"/>
  <c r="I346" i="10"/>
  <c r="J346" i="10"/>
  <c r="G347" i="10"/>
  <c r="H347" i="10"/>
  <c r="I347" i="10"/>
  <c r="J347" i="10"/>
  <c r="G348" i="10"/>
  <c r="H348" i="10"/>
  <c r="I348" i="10"/>
  <c r="J348" i="10"/>
  <c r="G349" i="10"/>
  <c r="H349" i="10"/>
  <c r="I349" i="10"/>
  <c r="J349" i="10"/>
  <c r="G350" i="10"/>
  <c r="H350" i="10"/>
  <c r="I350" i="10"/>
  <c r="J350" i="10"/>
  <c r="G351" i="10"/>
  <c r="H351" i="10"/>
  <c r="I351" i="10"/>
  <c r="J351" i="10"/>
  <c r="G352" i="10"/>
  <c r="H352" i="10"/>
  <c r="I352" i="10"/>
  <c r="J352" i="10"/>
  <c r="G353" i="10"/>
  <c r="H353" i="10"/>
  <c r="I353" i="10"/>
  <c r="J353" i="10"/>
  <c r="G354" i="10"/>
  <c r="H354" i="10"/>
  <c r="I354" i="10"/>
  <c r="J354" i="10"/>
  <c r="G355" i="10"/>
  <c r="H355" i="10"/>
  <c r="I355" i="10"/>
  <c r="J355" i="10"/>
  <c r="G356" i="10"/>
  <c r="H356" i="10"/>
  <c r="I356" i="10"/>
  <c r="J356" i="10"/>
  <c r="G357" i="10"/>
  <c r="H357" i="10"/>
  <c r="I357" i="10"/>
  <c r="J357" i="10"/>
  <c r="G358" i="10"/>
  <c r="H358" i="10"/>
  <c r="I358" i="10"/>
  <c r="J358" i="10"/>
  <c r="G359" i="10"/>
  <c r="H359" i="10"/>
  <c r="I359" i="10"/>
  <c r="J359" i="10"/>
  <c r="G360" i="10"/>
  <c r="H360" i="10"/>
  <c r="I360" i="10"/>
  <c r="J360" i="10"/>
  <c r="G361" i="10"/>
  <c r="H361" i="10"/>
  <c r="I361" i="10"/>
  <c r="J361" i="10"/>
  <c r="G362" i="10"/>
  <c r="H362" i="10"/>
  <c r="I362" i="10"/>
  <c r="J362" i="10"/>
  <c r="G363" i="10"/>
  <c r="H363" i="10"/>
  <c r="I363" i="10"/>
  <c r="J363" i="10"/>
  <c r="G364" i="10"/>
  <c r="H364" i="10"/>
  <c r="I364" i="10"/>
  <c r="J364" i="10"/>
  <c r="G365" i="10"/>
  <c r="H365" i="10"/>
  <c r="I365" i="10"/>
  <c r="J365" i="10"/>
  <c r="G366" i="10"/>
  <c r="H366" i="10"/>
  <c r="I366" i="10"/>
  <c r="J366" i="10"/>
  <c r="G367" i="10"/>
  <c r="H367" i="10"/>
  <c r="I367" i="10"/>
  <c r="J367" i="10"/>
  <c r="G368" i="10"/>
  <c r="H368" i="10"/>
  <c r="I368" i="10"/>
  <c r="J368" i="10"/>
  <c r="G369" i="10"/>
  <c r="H369" i="10"/>
  <c r="I369" i="10"/>
  <c r="J369" i="10"/>
  <c r="G370" i="10"/>
  <c r="H370" i="10"/>
  <c r="I370" i="10"/>
  <c r="J370" i="10"/>
  <c r="G371" i="10"/>
  <c r="H371" i="10"/>
  <c r="I371" i="10"/>
  <c r="J371" i="10"/>
  <c r="G372" i="10"/>
  <c r="H372" i="10"/>
  <c r="I372" i="10"/>
  <c r="J372" i="10"/>
  <c r="G373" i="10"/>
  <c r="H373" i="10"/>
  <c r="I373" i="10"/>
  <c r="J373" i="10"/>
  <c r="G374" i="10"/>
  <c r="H374" i="10"/>
  <c r="I374" i="10"/>
  <c r="J374" i="10"/>
  <c r="G375" i="10"/>
  <c r="H375" i="10"/>
  <c r="I375" i="10"/>
  <c r="J375" i="10"/>
  <c r="G376" i="10"/>
  <c r="H376" i="10"/>
  <c r="I376" i="10"/>
  <c r="J376" i="10"/>
  <c r="G377" i="10"/>
  <c r="H377" i="10"/>
  <c r="I377" i="10"/>
  <c r="J377" i="10"/>
  <c r="G378" i="10"/>
  <c r="H378" i="10"/>
  <c r="I378" i="10"/>
  <c r="J378" i="10"/>
  <c r="G379" i="10"/>
  <c r="H379" i="10"/>
  <c r="I379" i="10"/>
  <c r="J379" i="10"/>
  <c r="G380" i="10"/>
  <c r="H380" i="10"/>
  <c r="I380" i="10"/>
  <c r="J380" i="10"/>
  <c r="G381" i="10"/>
  <c r="H381" i="10"/>
  <c r="I381" i="10"/>
  <c r="J381" i="10"/>
  <c r="G382" i="10"/>
  <c r="H382" i="10"/>
  <c r="I382" i="10"/>
  <c r="J382" i="10"/>
  <c r="G383" i="10"/>
  <c r="H383" i="10"/>
  <c r="I383" i="10"/>
  <c r="J383" i="10"/>
  <c r="G384" i="10"/>
  <c r="H384" i="10"/>
  <c r="I384" i="10"/>
  <c r="J384" i="10"/>
  <c r="G385" i="10"/>
  <c r="H385" i="10"/>
  <c r="I385" i="10"/>
  <c r="J385" i="10"/>
  <c r="G386" i="10"/>
  <c r="H386" i="10"/>
  <c r="I386" i="10"/>
  <c r="J386" i="10"/>
  <c r="G387" i="10"/>
  <c r="H387" i="10"/>
  <c r="I387" i="10"/>
  <c r="J387" i="10"/>
  <c r="G388" i="10"/>
  <c r="H388" i="10"/>
  <c r="I388" i="10"/>
  <c r="J388" i="10"/>
  <c r="G389" i="10"/>
  <c r="H389" i="10"/>
  <c r="I389" i="10"/>
  <c r="J389" i="10"/>
  <c r="G390" i="10"/>
  <c r="H390" i="10"/>
  <c r="I390" i="10"/>
  <c r="J390" i="10"/>
  <c r="G391" i="10"/>
  <c r="H391" i="10"/>
  <c r="I391" i="10"/>
  <c r="J391" i="10"/>
  <c r="G392" i="10"/>
  <c r="H392" i="10"/>
  <c r="I392" i="10"/>
  <c r="J392" i="10"/>
  <c r="G393" i="10"/>
  <c r="H393" i="10"/>
  <c r="I393" i="10"/>
  <c r="J393" i="10"/>
  <c r="G394" i="10"/>
  <c r="H394" i="10"/>
  <c r="I394" i="10"/>
  <c r="J394" i="10"/>
  <c r="G395" i="10"/>
  <c r="H395" i="10"/>
  <c r="I395" i="10"/>
  <c r="J395" i="10"/>
  <c r="G396" i="10"/>
  <c r="H396" i="10"/>
  <c r="I396" i="10"/>
  <c r="J396" i="10"/>
  <c r="G397" i="10"/>
  <c r="H397" i="10"/>
  <c r="I397" i="10"/>
  <c r="J397" i="10"/>
  <c r="G398" i="10"/>
  <c r="H398" i="10"/>
  <c r="I398" i="10"/>
  <c r="J398" i="10"/>
  <c r="G399" i="10"/>
  <c r="H399" i="10"/>
  <c r="I399" i="10"/>
  <c r="J399" i="10"/>
  <c r="G400" i="10"/>
  <c r="H400" i="10"/>
  <c r="I400" i="10"/>
  <c r="J400" i="10"/>
  <c r="G401" i="10"/>
  <c r="H401" i="10"/>
  <c r="I401" i="10"/>
  <c r="J401" i="10"/>
  <c r="G402" i="10"/>
  <c r="H402" i="10"/>
  <c r="I402" i="10"/>
  <c r="J402" i="10"/>
  <c r="G403" i="10"/>
  <c r="H403" i="10"/>
  <c r="I403" i="10"/>
  <c r="J403" i="10"/>
  <c r="G404" i="10"/>
  <c r="H404" i="10"/>
  <c r="I404" i="10"/>
  <c r="J404" i="10"/>
  <c r="G405" i="10"/>
  <c r="H405" i="10"/>
  <c r="I405" i="10"/>
  <c r="J405" i="10"/>
  <c r="G406" i="10"/>
  <c r="H406" i="10"/>
  <c r="I406" i="10"/>
  <c r="J406" i="10"/>
  <c r="G407" i="10"/>
  <c r="H407" i="10"/>
  <c r="I407" i="10"/>
  <c r="J407" i="10"/>
  <c r="G408" i="10"/>
  <c r="H408" i="10"/>
  <c r="I408" i="10"/>
  <c r="J408" i="10"/>
  <c r="G409" i="10"/>
  <c r="H409" i="10"/>
  <c r="I409" i="10"/>
  <c r="J409" i="10"/>
  <c r="G410" i="10"/>
  <c r="H410" i="10"/>
  <c r="I410" i="10"/>
  <c r="J410" i="10"/>
  <c r="G411" i="10"/>
  <c r="H411" i="10"/>
  <c r="I411" i="10"/>
  <c r="J411" i="10"/>
  <c r="G412" i="10"/>
  <c r="H412" i="10"/>
  <c r="I412" i="10"/>
  <c r="J412" i="10"/>
  <c r="G413" i="10"/>
  <c r="H413" i="10"/>
  <c r="I413" i="10"/>
  <c r="J413" i="10"/>
  <c r="G414" i="10"/>
  <c r="H414" i="10"/>
  <c r="I414" i="10"/>
  <c r="J414" i="10"/>
  <c r="G415" i="10"/>
  <c r="H415" i="10"/>
  <c r="I415" i="10"/>
  <c r="J415" i="10"/>
  <c r="G416" i="10"/>
  <c r="H416" i="10"/>
  <c r="I416" i="10"/>
  <c r="J416" i="10"/>
  <c r="G417" i="10"/>
  <c r="H417" i="10"/>
  <c r="I417" i="10"/>
  <c r="J417" i="10"/>
  <c r="G418" i="10"/>
  <c r="H418" i="10"/>
  <c r="I418" i="10"/>
  <c r="J418" i="10"/>
  <c r="G419" i="10"/>
  <c r="H419" i="10"/>
  <c r="I419" i="10"/>
  <c r="J419" i="10"/>
  <c r="G420" i="10"/>
  <c r="H420" i="10"/>
  <c r="I420" i="10"/>
  <c r="J420" i="10"/>
  <c r="G421" i="10"/>
  <c r="H421" i="10"/>
  <c r="I421" i="10"/>
  <c r="J421" i="10"/>
  <c r="G422" i="10"/>
  <c r="H422" i="10"/>
  <c r="I422" i="10"/>
  <c r="J422" i="10"/>
  <c r="G423" i="10"/>
  <c r="H423" i="10"/>
  <c r="I423" i="10"/>
  <c r="J423" i="10"/>
  <c r="G424" i="10"/>
  <c r="H424" i="10"/>
  <c r="I424" i="10"/>
  <c r="J424" i="10"/>
  <c r="G425" i="10"/>
  <c r="H425" i="10"/>
  <c r="I425" i="10"/>
  <c r="J425" i="10"/>
  <c r="G426" i="10"/>
  <c r="H426" i="10"/>
  <c r="I426" i="10"/>
  <c r="J426" i="10"/>
  <c r="G427" i="10"/>
  <c r="H427" i="10"/>
  <c r="I427" i="10"/>
  <c r="J427" i="10"/>
  <c r="G428" i="10"/>
  <c r="H428" i="10"/>
  <c r="I428" i="10"/>
  <c r="J428" i="10"/>
  <c r="G429" i="10"/>
  <c r="H429" i="10"/>
  <c r="I429" i="10"/>
  <c r="J429" i="10"/>
  <c r="G430" i="10"/>
  <c r="H430" i="10"/>
  <c r="I430" i="10"/>
  <c r="J430" i="10"/>
  <c r="G431" i="10"/>
  <c r="H431" i="10"/>
  <c r="I431" i="10"/>
  <c r="J431" i="10"/>
  <c r="G432" i="10"/>
  <c r="H432" i="10"/>
  <c r="I432" i="10"/>
  <c r="J432" i="10"/>
  <c r="G433" i="10"/>
  <c r="H433" i="10"/>
  <c r="I433" i="10"/>
  <c r="J433" i="10"/>
  <c r="G434" i="10"/>
  <c r="H434" i="10"/>
  <c r="I434" i="10"/>
  <c r="J434" i="10"/>
  <c r="G435" i="10"/>
  <c r="H435" i="10"/>
  <c r="I435" i="10"/>
  <c r="J435" i="10"/>
  <c r="G436" i="10"/>
  <c r="H436" i="10"/>
  <c r="I436" i="10"/>
  <c r="J436" i="10"/>
  <c r="G437" i="10"/>
  <c r="H437" i="10"/>
  <c r="I437" i="10"/>
  <c r="J437" i="10"/>
  <c r="G438" i="10"/>
  <c r="H438" i="10"/>
  <c r="I438" i="10"/>
  <c r="J438" i="10"/>
  <c r="G439" i="10"/>
  <c r="H439" i="10"/>
  <c r="I439" i="10"/>
  <c r="J439" i="10"/>
  <c r="G440" i="10"/>
  <c r="H440" i="10"/>
  <c r="I440" i="10"/>
  <c r="J440" i="10"/>
  <c r="G441" i="10"/>
  <c r="H441" i="10"/>
  <c r="I441" i="10"/>
  <c r="J441" i="10"/>
  <c r="G442" i="10"/>
  <c r="H442" i="10"/>
  <c r="I442" i="10"/>
  <c r="J442" i="10"/>
  <c r="G443" i="10"/>
  <c r="H443" i="10"/>
  <c r="I443" i="10"/>
  <c r="J443" i="10"/>
  <c r="G444" i="10"/>
  <c r="H444" i="10"/>
  <c r="I444" i="10"/>
  <c r="J444" i="10"/>
  <c r="G445" i="10"/>
  <c r="H445" i="10"/>
  <c r="I445" i="10"/>
  <c r="J445" i="10"/>
  <c r="G446" i="10"/>
  <c r="H446" i="10"/>
  <c r="I446" i="10"/>
  <c r="J446" i="10"/>
  <c r="G447" i="10"/>
  <c r="H447" i="10"/>
  <c r="I447" i="10"/>
  <c r="J447" i="10"/>
  <c r="G448" i="10"/>
  <c r="H448" i="10"/>
  <c r="I448" i="10"/>
  <c r="J448" i="10"/>
  <c r="G449" i="10"/>
  <c r="H449" i="10"/>
  <c r="I449" i="10"/>
  <c r="J449" i="10"/>
  <c r="G450" i="10"/>
  <c r="H450" i="10"/>
  <c r="I450" i="10"/>
  <c r="J450" i="10"/>
  <c r="G451" i="10"/>
  <c r="H451" i="10"/>
  <c r="I451" i="10"/>
  <c r="J451" i="10"/>
  <c r="G452" i="10"/>
  <c r="H452" i="10"/>
  <c r="I452" i="10"/>
  <c r="J452" i="10"/>
  <c r="G453" i="10"/>
  <c r="H453" i="10"/>
  <c r="I453" i="10"/>
  <c r="J453" i="10"/>
  <c r="G454" i="10"/>
  <c r="H454" i="10"/>
  <c r="I454" i="10"/>
  <c r="J454" i="10"/>
  <c r="G455" i="10"/>
  <c r="H455" i="10"/>
  <c r="I455" i="10"/>
  <c r="J455" i="10"/>
  <c r="G456" i="10"/>
  <c r="H456" i="10"/>
  <c r="I456" i="10"/>
  <c r="J456" i="10"/>
  <c r="G457" i="10"/>
  <c r="H457" i="10"/>
  <c r="I457" i="10"/>
  <c r="J457" i="10"/>
  <c r="G458" i="10"/>
  <c r="H458" i="10"/>
  <c r="I458" i="10"/>
  <c r="J458" i="10"/>
  <c r="G459" i="10"/>
  <c r="H459" i="10"/>
  <c r="I459" i="10"/>
  <c r="J459" i="10"/>
  <c r="G460" i="10"/>
  <c r="H460" i="10"/>
  <c r="I460" i="10"/>
  <c r="J460" i="10"/>
  <c r="G461" i="10"/>
  <c r="H461" i="10"/>
  <c r="I461" i="10"/>
  <c r="J461" i="10"/>
  <c r="G462" i="10"/>
  <c r="H462" i="10"/>
  <c r="I462" i="10"/>
  <c r="J462" i="10"/>
  <c r="G463" i="10"/>
  <c r="H463" i="10"/>
  <c r="I463" i="10"/>
  <c r="J463" i="10"/>
  <c r="G464" i="10"/>
  <c r="H464" i="10"/>
  <c r="I464" i="10"/>
  <c r="J464" i="10"/>
  <c r="G465" i="10"/>
  <c r="H465" i="10"/>
  <c r="I465" i="10"/>
  <c r="J465" i="10"/>
  <c r="G466" i="10"/>
  <c r="H466" i="10"/>
  <c r="I466" i="10"/>
  <c r="J466" i="10"/>
  <c r="G467" i="10"/>
  <c r="H467" i="10"/>
  <c r="I467" i="10"/>
  <c r="J467" i="10"/>
  <c r="G468" i="10"/>
  <c r="H468" i="10"/>
  <c r="I468" i="10"/>
  <c r="J468" i="10"/>
  <c r="G469" i="10"/>
  <c r="H469" i="10"/>
  <c r="I469" i="10"/>
  <c r="J469" i="10"/>
  <c r="G470" i="10"/>
  <c r="H470" i="10"/>
  <c r="I470" i="10"/>
  <c r="J470" i="10"/>
  <c r="G471" i="10"/>
  <c r="H471" i="10"/>
  <c r="I471" i="10"/>
  <c r="J471" i="10"/>
  <c r="G472" i="10"/>
  <c r="H472" i="10"/>
  <c r="I472" i="10"/>
  <c r="J472" i="10"/>
  <c r="G473" i="10"/>
  <c r="H473" i="10"/>
  <c r="I473" i="10"/>
  <c r="J473" i="10"/>
  <c r="G474" i="10"/>
  <c r="H474" i="10"/>
  <c r="I474" i="10"/>
  <c r="J474" i="10"/>
  <c r="G475" i="10"/>
  <c r="H475" i="10"/>
  <c r="I475" i="10"/>
  <c r="J475" i="10"/>
  <c r="G476" i="10"/>
  <c r="H476" i="10"/>
  <c r="I476" i="10"/>
  <c r="J476" i="10"/>
  <c r="G477" i="10"/>
  <c r="H477" i="10"/>
  <c r="I477" i="10"/>
  <c r="J477" i="10"/>
  <c r="G478" i="10"/>
  <c r="H478" i="10"/>
  <c r="I478" i="10"/>
  <c r="J478" i="10"/>
  <c r="G479" i="10"/>
  <c r="H479" i="10"/>
  <c r="I479" i="10"/>
  <c r="J479" i="10"/>
  <c r="G480" i="10"/>
  <c r="H480" i="10"/>
  <c r="I480" i="10"/>
  <c r="J480" i="10"/>
  <c r="G481" i="10"/>
  <c r="H481" i="10"/>
  <c r="I481" i="10"/>
  <c r="J481" i="10"/>
  <c r="G482" i="10"/>
  <c r="H482" i="10"/>
  <c r="I482" i="10"/>
  <c r="J482" i="10"/>
  <c r="G483" i="10"/>
  <c r="H483" i="10"/>
  <c r="I483" i="10"/>
  <c r="J483" i="10"/>
  <c r="G484" i="10"/>
  <c r="H484" i="10"/>
  <c r="I484" i="10"/>
  <c r="J484" i="10"/>
  <c r="G485" i="10"/>
  <c r="H485" i="10"/>
  <c r="I485" i="10"/>
  <c r="J485" i="10"/>
  <c r="G486" i="10"/>
  <c r="H486" i="10"/>
  <c r="I486" i="10"/>
  <c r="J486" i="10"/>
  <c r="G487" i="10"/>
  <c r="H487" i="10"/>
  <c r="I487" i="10"/>
  <c r="J487" i="10"/>
  <c r="G488" i="10"/>
  <c r="H488" i="10"/>
  <c r="I488" i="10"/>
  <c r="J488" i="10"/>
  <c r="G489" i="10"/>
  <c r="H489" i="10"/>
  <c r="I489" i="10"/>
  <c r="J489" i="10"/>
  <c r="G490" i="10"/>
  <c r="H490" i="10"/>
  <c r="I490" i="10"/>
  <c r="J490" i="10"/>
  <c r="G491" i="10"/>
  <c r="H491" i="10"/>
  <c r="I491" i="10"/>
  <c r="J491" i="10"/>
  <c r="G492" i="10"/>
  <c r="H492" i="10"/>
  <c r="I492" i="10"/>
  <c r="J492" i="10"/>
  <c r="G493" i="10"/>
  <c r="H493" i="10"/>
  <c r="I493" i="10"/>
  <c r="J493" i="10"/>
  <c r="G494" i="10"/>
  <c r="H494" i="10"/>
  <c r="I494" i="10"/>
  <c r="J494" i="10"/>
  <c r="G495" i="10"/>
  <c r="H495" i="10"/>
  <c r="I495" i="10"/>
  <c r="J495" i="10"/>
  <c r="G496" i="10"/>
  <c r="H496" i="10"/>
  <c r="I496" i="10"/>
  <c r="J496" i="10"/>
  <c r="G497" i="10"/>
  <c r="H497" i="10"/>
  <c r="I497" i="10"/>
  <c r="J497" i="10"/>
  <c r="G498" i="10"/>
  <c r="H498" i="10"/>
  <c r="I498" i="10"/>
  <c r="J498" i="10"/>
  <c r="G499" i="10"/>
  <c r="H499" i="10"/>
  <c r="I499" i="10"/>
  <c r="J499" i="10"/>
  <c r="G500" i="10"/>
  <c r="H500" i="10"/>
  <c r="I500" i="10"/>
  <c r="J500" i="10"/>
  <c r="G501" i="10"/>
  <c r="H501" i="10"/>
  <c r="I501" i="10"/>
  <c r="J501" i="10"/>
  <c r="G502" i="10"/>
  <c r="H502" i="10"/>
  <c r="I502" i="10"/>
  <c r="J502" i="10"/>
  <c r="G503" i="10"/>
  <c r="H503" i="10"/>
  <c r="I503" i="10"/>
  <c r="J503" i="10"/>
  <c r="G504" i="10"/>
  <c r="H504" i="10"/>
  <c r="I504" i="10"/>
  <c r="J504" i="10"/>
  <c r="G505" i="10"/>
  <c r="H505" i="10"/>
  <c r="I505" i="10"/>
  <c r="J505" i="10"/>
  <c r="G506" i="10"/>
  <c r="H506" i="10"/>
  <c r="I506" i="10"/>
  <c r="J506" i="10"/>
  <c r="G507" i="10"/>
  <c r="H507" i="10"/>
  <c r="I507" i="10"/>
  <c r="J507" i="10"/>
  <c r="G508" i="10"/>
  <c r="H508" i="10"/>
  <c r="I508" i="10"/>
  <c r="J508" i="10"/>
  <c r="G509" i="10"/>
  <c r="H509" i="10"/>
  <c r="I509" i="10"/>
  <c r="J509" i="10"/>
  <c r="G510" i="10"/>
  <c r="H510" i="10"/>
  <c r="I510" i="10"/>
  <c r="J510" i="10"/>
  <c r="G511" i="10"/>
  <c r="H511" i="10"/>
  <c r="I511" i="10"/>
  <c r="J511" i="10"/>
  <c r="G512" i="10"/>
  <c r="H512" i="10"/>
  <c r="I512" i="10"/>
  <c r="J512" i="10"/>
  <c r="G513" i="10"/>
  <c r="H513" i="10"/>
  <c r="I513" i="10"/>
  <c r="J513" i="10"/>
  <c r="G514" i="10"/>
  <c r="H514" i="10"/>
  <c r="I514" i="10"/>
  <c r="J514" i="10"/>
  <c r="G515" i="10"/>
  <c r="H515" i="10"/>
  <c r="I515" i="10"/>
  <c r="J515" i="10"/>
  <c r="G516" i="10"/>
  <c r="H516" i="10"/>
  <c r="I516" i="10"/>
  <c r="J516" i="10"/>
  <c r="G517" i="10"/>
  <c r="H517" i="10"/>
  <c r="I517" i="10"/>
  <c r="J517" i="10"/>
  <c r="G518" i="10"/>
  <c r="H518" i="10"/>
  <c r="I518" i="10"/>
  <c r="J518" i="10"/>
  <c r="G519" i="10"/>
  <c r="H519" i="10"/>
  <c r="I519" i="10"/>
  <c r="J519" i="10"/>
  <c r="G520" i="10"/>
  <c r="H520" i="10"/>
  <c r="I520" i="10"/>
  <c r="J520" i="10"/>
  <c r="G521" i="10"/>
  <c r="H521" i="10"/>
  <c r="I521" i="10"/>
  <c r="J521" i="10"/>
  <c r="G522" i="10"/>
  <c r="H522" i="10"/>
  <c r="I522" i="10"/>
  <c r="J522" i="10"/>
  <c r="G523" i="10"/>
  <c r="H523" i="10"/>
  <c r="I523" i="10"/>
  <c r="J523" i="10"/>
  <c r="G524" i="10"/>
  <c r="H524" i="10"/>
  <c r="I524" i="10"/>
  <c r="J524" i="10"/>
  <c r="G525" i="10"/>
  <c r="H525" i="10"/>
  <c r="I525" i="10"/>
  <c r="J525" i="10"/>
  <c r="G526" i="10"/>
  <c r="H526" i="10"/>
  <c r="I526" i="10"/>
  <c r="J526" i="10"/>
  <c r="G527" i="10"/>
  <c r="H527" i="10"/>
  <c r="I527" i="10"/>
  <c r="J527" i="10"/>
  <c r="G528" i="10"/>
  <c r="H528" i="10"/>
  <c r="I528" i="10"/>
  <c r="J528" i="10"/>
  <c r="G529" i="10"/>
  <c r="H529" i="10"/>
  <c r="I529" i="10"/>
  <c r="J529" i="10"/>
  <c r="G530" i="10"/>
  <c r="H530" i="10"/>
  <c r="I530" i="10"/>
  <c r="J530" i="10"/>
  <c r="G531" i="10"/>
  <c r="H531" i="10"/>
  <c r="I531" i="10"/>
  <c r="J531" i="10"/>
  <c r="G532" i="10"/>
  <c r="H532" i="10"/>
  <c r="I532" i="10"/>
  <c r="J532" i="10"/>
  <c r="G533" i="10"/>
  <c r="H533" i="10"/>
  <c r="I533" i="10"/>
  <c r="J533" i="10"/>
  <c r="G534" i="10"/>
  <c r="H534" i="10"/>
  <c r="I534" i="10"/>
  <c r="J534" i="10"/>
  <c r="G535" i="10"/>
  <c r="H535" i="10"/>
  <c r="I535" i="10"/>
  <c r="J535" i="10"/>
  <c r="G536" i="10"/>
  <c r="H536" i="10"/>
  <c r="I536" i="10"/>
  <c r="J536" i="10"/>
  <c r="G537" i="10"/>
  <c r="H537" i="10"/>
  <c r="I537" i="10"/>
  <c r="J537" i="10"/>
  <c r="G538" i="10"/>
  <c r="H538" i="10"/>
  <c r="I538" i="10"/>
  <c r="J538" i="10"/>
  <c r="G539" i="10"/>
  <c r="H539" i="10"/>
  <c r="I539" i="10"/>
  <c r="J539" i="10"/>
  <c r="G540" i="10"/>
  <c r="H540" i="10"/>
  <c r="I540" i="10"/>
  <c r="J540" i="10"/>
  <c r="G541" i="10"/>
  <c r="H541" i="10"/>
  <c r="I541" i="10"/>
  <c r="J541" i="10"/>
  <c r="G542" i="10"/>
  <c r="H542" i="10"/>
  <c r="I542" i="10"/>
  <c r="J542" i="10"/>
  <c r="G543" i="10"/>
  <c r="H543" i="10"/>
  <c r="I543" i="10"/>
  <c r="J543" i="10"/>
  <c r="G544" i="10"/>
  <c r="H544" i="10"/>
  <c r="I544" i="10"/>
  <c r="J544" i="10"/>
  <c r="G545" i="10"/>
  <c r="H545" i="10"/>
  <c r="I545" i="10"/>
  <c r="J545" i="10"/>
  <c r="G546" i="10"/>
  <c r="H546" i="10"/>
  <c r="I546" i="10"/>
  <c r="J546" i="10"/>
  <c r="G547" i="10"/>
  <c r="H547" i="10"/>
  <c r="I547" i="10"/>
  <c r="J547" i="10"/>
  <c r="G548" i="10"/>
  <c r="H548" i="10"/>
  <c r="I548" i="10"/>
  <c r="J548" i="10"/>
  <c r="G549" i="10"/>
  <c r="H549" i="10"/>
  <c r="I549" i="10"/>
  <c r="J549" i="10"/>
  <c r="G550" i="10"/>
  <c r="H550" i="10"/>
  <c r="I550" i="10"/>
  <c r="J550" i="10"/>
  <c r="G551" i="10"/>
  <c r="H551" i="10"/>
  <c r="I551" i="10"/>
  <c r="J551" i="10"/>
  <c r="G552" i="10"/>
  <c r="H552" i="10"/>
  <c r="I552" i="10"/>
  <c r="J552" i="10"/>
  <c r="G553" i="10"/>
  <c r="H553" i="10"/>
  <c r="I553" i="10"/>
  <c r="J553" i="10"/>
  <c r="G554" i="10"/>
  <c r="H554" i="10"/>
  <c r="I554" i="10"/>
  <c r="J554" i="10"/>
  <c r="G555" i="10"/>
  <c r="H555" i="10"/>
  <c r="I555" i="10"/>
  <c r="J555" i="10"/>
  <c r="G556" i="10"/>
  <c r="H556" i="10"/>
  <c r="I556" i="10"/>
  <c r="J556" i="10"/>
  <c r="G557" i="10"/>
  <c r="H557" i="10"/>
  <c r="I557" i="10"/>
  <c r="J557" i="10"/>
  <c r="G558" i="10"/>
  <c r="H558" i="10"/>
  <c r="I558" i="10"/>
  <c r="J558" i="10"/>
  <c r="G559" i="10"/>
  <c r="H559" i="10"/>
  <c r="I559" i="10"/>
  <c r="J559" i="10"/>
  <c r="G560" i="10"/>
  <c r="H560" i="10"/>
  <c r="I560" i="10"/>
  <c r="J560" i="10"/>
  <c r="G561" i="10"/>
  <c r="H561" i="10"/>
  <c r="I561" i="10"/>
  <c r="J561" i="10"/>
  <c r="G562" i="10"/>
  <c r="H562" i="10"/>
  <c r="I562" i="10"/>
  <c r="J562" i="10"/>
  <c r="G563" i="10"/>
  <c r="H563" i="10"/>
  <c r="I563" i="10"/>
  <c r="J563" i="10"/>
  <c r="G564" i="10"/>
  <c r="H564" i="10"/>
  <c r="I564" i="10"/>
  <c r="J564" i="10"/>
  <c r="G565" i="10"/>
  <c r="H565" i="10"/>
  <c r="I565" i="10"/>
  <c r="J565" i="10"/>
  <c r="G566" i="10"/>
  <c r="H566" i="10"/>
  <c r="I566" i="10"/>
  <c r="J566" i="10"/>
  <c r="G567" i="10"/>
  <c r="H567" i="10"/>
  <c r="I567" i="10"/>
  <c r="J567" i="10"/>
  <c r="G568" i="10"/>
  <c r="H568" i="10"/>
  <c r="I568" i="10"/>
  <c r="J568" i="10"/>
  <c r="G569" i="10"/>
  <c r="H569" i="10"/>
  <c r="I569" i="10"/>
  <c r="J569" i="10"/>
  <c r="G570" i="10"/>
  <c r="H570" i="10"/>
  <c r="I570" i="10"/>
  <c r="J570" i="10"/>
  <c r="G571" i="10"/>
  <c r="H571" i="10"/>
  <c r="I571" i="10"/>
  <c r="J571" i="10"/>
  <c r="G572" i="10"/>
  <c r="H572" i="10"/>
  <c r="I572" i="10"/>
  <c r="J572" i="10"/>
  <c r="G573" i="10"/>
  <c r="H573" i="10"/>
  <c r="I573" i="10"/>
  <c r="J573" i="10"/>
  <c r="G574" i="10"/>
  <c r="H574" i="10"/>
  <c r="I574" i="10"/>
  <c r="J574" i="10"/>
  <c r="G575" i="10"/>
  <c r="H575" i="10"/>
  <c r="I575" i="10"/>
  <c r="J575" i="10"/>
  <c r="G576" i="10"/>
  <c r="H576" i="10"/>
  <c r="I576" i="10"/>
  <c r="J576" i="10"/>
  <c r="G577" i="10"/>
  <c r="H577" i="10"/>
  <c r="I577" i="10"/>
  <c r="J577" i="10"/>
  <c r="G578" i="10"/>
  <c r="H578" i="10"/>
  <c r="I578" i="10"/>
  <c r="J578" i="10"/>
  <c r="G579" i="10"/>
  <c r="H579" i="10"/>
  <c r="I579" i="10"/>
  <c r="J579" i="10"/>
  <c r="G580" i="10"/>
  <c r="H580" i="10"/>
  <c r="I580" i="10"/>
  <c r="J580" i="10"/>
  <c r="G581" i="10"/>
  <c r="H581" i="10"/>
  <c r="I581" i="10"/>
  <c r="J581" i="10"/>
  <c r="G582" i="10"/>
  <c r="H582" i="10"/>
  <c r="I582" i="10"/>
  <c r="J582" i="10"/>
  <c r="G583" i="10"/>
  <c r="H583" i="10"/>
  <c r="I583" i="10"/>
  <c r="J583" i="10"/>
  <c r="G584" i="10"/>
  <c r="H584" i="10"/>
  <c r="I584" i="10"/>
  <c r="J584" i="10"/>
  <c r="G585" i="10"/>
  <c r="H585" i="10"/>
  <c r="I585" i="10"/>
  <c r="J585" i="10"/>
  <c r="G586" i="10"/>
  <c r="H586" i="10"/>
  <c r="I586" i="10"/>
  <c r="J586" i="10"/>
  <c r="G587" i="10"/>
  <c r="H587" i="10"/>
  <c r="I587" i="10"/>
  <c r="J587" i="10"/>
  <c r="G588" i="10"/>
  <c r="H588" i="10"/>
  <c r="I588" i="10"/>
  <c r="J588" i="10"/>
  <c r="G589" i="10"/>
  <c r="H589" i="10"/>
  <c r="I589" i="10"/>
  <c r="J589" i="10"/>
  <c r="G590" i="10"/>
  <c r="H590" i="10"/>
  <c r="I590" i="10"/>
  <c r="J590" i="10"/>
  <c r="G591" i="10"/>
  <c r="H591" i="10"/>
  <c r="I591" i="10"/>
  <c r="J591" i="10"/>
  <c r="G592" i="10"/>
  <c r="H592" i="10"/>
  <c r="I592" i="10"/>
  <c r="J592" i="10"/>
  <c r="G593" i="10"/>
  <c r="H593" i="10"/>
  <c r="I593" i="10"/>
  <c r="J593" i="10"/>
  <c r="G594" i="10"/>
  <c r="H594" i="10"/>
  <c r="I594" i="10"/>
  <c r="J594" i="10"/>
  <c r="G595" i="10"/>
  <c r="H595" i="10"/>
  <c r="I595" i="10"/>
  <c r="J595" i="10"/>
  <c r="G596" i="10"/>
  <c r="H596" i="10"/>
  <c r="I596" i="10"/>
  <c r="J596" i="10"/>
  <c r="G597" i="10"/>
  <c r="H597" i="10"/>
  <c r="I597" i="10"/>
  <c r="J597" i="10"/>
  <c r="G598" i="10"/>
  <c r="H598" i="10"/>
  <c r="I598" i="10"/>
  <c r="J598" i="10"/>
  <c r="G599" i="10"/>
  <c r="H599" i="10"/>
  <c r="I599" i="10"/>
  <c r="J599" i="10"/>
  <c r="G600" i="10"/>
  <c r="H600" i="10"/>
  <c r="I600" i="10"/>
  <c r="J600" i="10"/>
  <c r="G601" i="10"/>
  <c r="H601" i="10"/>
  <c r="I601" i="10"/>
  <c r="J601" i="10"/>
  <c r="G602" i="10"/>
  <c r="H602" i="10"/>
  <c r="I602" i="10"/>
  <c r="J602" i="10"/>
  <c r="G603" i="10"/>
  <c r="H603" i="10"/>
  <c r="I603" i="10"/>
  <c r="J603" i="10"/>
  <c r="G604" i="10"/>
  <c r="H604" i="10"/>
  <c r="I604" i="10"/>
  <c r="J604" i="10"/>
  <c r="G605" i="10"/>
  <c r="H605" i="10"/>
  <c r="I605" i="10"/>
  <c r="J605" i="10"/>
  <c r="G606" i="10"/>
  <c r="H606" i="10"/>
  <c r="I606" i="10"/>
  <c r="J606" i="10"/>
  <c r="G607" i="10"/>
  <c r="H607" i="10"/>
  <c r="I607" i="10"/>
  <c r="J607" i="10"/>
  <c r="G608" i="10"/>
  <c r="H608" i="10"/>
  <c r="I608" i="10"/>
  <c r="J608" i="10"/>
  <c r="G609" i="10"/>
  <c r="H609" i="10"/>
  <c r="I609" i="10"/>
  <c r="J609" i="10"/>
  <c r="G610" i="10"/>
  <c r="H610" i="10"/>
  <c r="I610" i="10"/>
  <c r="J610" i="10"/>
  <c r="G611" i="10"/>
  <c r="H611" i="10"/>
  <c r="I611" i="10"/>
  <c r="J611" i="10"/>
  <c r="G612" i="10"/>
  <c r="H612" i="10"/>
  <c r="I612" i="10"/>
  <c r="J612" i="10"/>
  <c r="G613" i="10"/>
  <c r="H613" i="10"/>
  <c r="I613" i="10"/>
  <c r="J613" i="10"/>
  <c r="G614" i="10"/>
  <c r="H614" i="10"/>
  <c r="I614" i="10"/>
  <c r="J614" i="10"/>
  <c r="G615" i="10"/>
  <c r="H615" i="10"/>
  <c r="I615" i="10"/>
  <c r="J615" i="10"/>
  <c r="G616" i="10"/>
  <c r="H616" i="10"/>
  <c r="I616" i="10"/>
  <c r="J616" i="10"/>
  <c r="G617" i="10"/>
  <c r="H617" i="10"/>
  <c r="I617" i="10"/>
  <c r="J617" i="10"/>
  <c r="G618" i="10"/>
  <c r="H618" i="10"/>
  <c r="I618" i="10"/>
  <c r="J618" i="10"/>
  <c r="G619" i="10"/>
  <c r="H619" i="10"/>
  <c r="I619" i="10"/>
  <c r="J619" i="10"/>
  <c r="G620" i="10"/>
  <c r="H620" i="10"/>
  <c r="I620" i="10"/>
  <c r="J620" i="10"/>
  <c r="G621" i="10"/>
  <c r="H621" i="10"/>
  <c r="I621" i="10"/>
  <c r="J621" i="10"/>
  <c r="G622" i="10"/>
  <c r="H622" i="10"/>
  <c r="I622" i="10"/>
  <c r="J622" i="10"/>
  <c r="G623" i="10"/>
  <c r="H623" i="10"/>
  <c r="I623" i="10"/>
  <c r="J623" i="10"/>
  <c r="G624" i="10"/>
  <c r="H624" i="10"/>
  <c r="I624" i="10"/>
  <c r="J624" i="10"/>
  <c r="G625" i="10"/>
  <c r="H625" i="10"/>
  <c r="I625" i="10"/>
  <c r="J625" i="10"/>
  <c r="G626" i="10"/>
  <c r="H626" i="10"/>
  <c r="I626" i="10"/>
  <c r="J626" i="10"/>
  <c r="G627" i="10"/>
  <c r="H627" i="10"/>
  <c r="I627" i="10"/>
  <c r="J627" i="10"/>
  <c r="G628" i="10"/>
  <c r="H628" i="10"/>
  <c r="I628" i="10"/>
  <c r="J628" i="10"/>
  <c r="G629" i="10"/>
  <c r="H629" i="10"/>
  <c r="I629" i="10"/>
  <c r="J629" i="10"/>
  <c r="G630" i="10"/>
  <c r="H630" i="10"/>
  <c r="I630" i="10"/>
  <c r="J630" i="10"/>
  <c r="G631" i="10"/>
  <c r="H631" i="10"/>
  <c r="I631" i="10"/>
  <c r="J631" i="10"/>
  <c r="G632" i="10"/>
  <c r="H632" i="10"/>
  <c r="I632" i="10"/>
  <c r="J632" i="10"/>
  <c r="G633" i="10"/>
  <c r="H633" i="10"/>
  <c r="I633" i="10"/>
  <c r="J633" i="10"/>
  <c r="G634" i="10"/>
  <c r="H634" i="10"/>
  <c r="I634" i="10"/>
  <c r="J634" i="10"/>
  <c r="G635" i="10"/>
  <c r="H635" i="10"/>
  <c r="I635" i="10"/>
  <c r="J635" i="10"/>
  <c r="G636" i="10"/>
  <c r="H636" i="10"/>
  <c r="I636" i="10"/>
  <c r="J636" i="10"/>
  <c r="G637" i="10"/>
  <c r="H637" i="10"/>
  <c r="I637" i="10"/>
  <c r="J637" i="10"/>
  <c r="G638" i="10"/>
  <c r="H638" i="10"/>
  <c r="I638" i="10"/>
  <c r="J638" i="10"/>
  <c r="G639" i="10"/>
  <c r="H639" i="10"/>
  <c r="I639" i="10"/>
  <c r="J639" i="10"/>
  <c r="G640" i="10"/>
  <c r="H640" i="10"/>
  <c r="I640" i="10"/>
  <c r="J640" i="10"/>
  <c r="G641" i="10"/>
  <c r="H641" i="10"/>
  <c r="I641" i="10"/>
  <c r="J641" i="10"/>
  <c r="G642" i="10"/>
  <c r="H642" i="10"/>
  <c r="I642" i="10"/>
  <c r="J642" i="10"/>
  <c r="G643" i="10"/>
  <c r="H643" i="10"/>
  <c r="I643" i="10"/>
  <c r="J643" i="10"/>
  <c r="G644" i="10"/>
  <c r="H644" i="10"/>
  <c r="I644" i="10"/>
  <c r="J644" i="10"/>
  <c r="G645" i="10"/>
  <c r="H645" i="10"/>
  <c r="I645" i="10"/>
  <c r="J645" i="10"/>
  <c r="G646" i="10"/>
  <c r="H646" i="10"/>
  <c r="I646" i="10"/>
  <c r="J646" i="10"/>
  <c r="G647" i="10"/>
  <c r="H647" i="10"/>
  <c r="I647" i="10"/>
  <c r="J647" i="10"/>
  <c r="G648" i="10"/>
  <c r="H648" i="10"/>
  <c r="I648" i="10"/>
  <c r="J648" i="10"/>
  <c r="G649" i="10"/>
  <c r="H649" i="10"/>
  <c r="I649" i="10"/>
  <c r="J649" i="10"/>
  <c r="G650" i="10"/>
  <c r="H650" i="10"/>
  <c r="I650" i="10"/>
  <c r="J650" i="10"/>
  <c r="G651" i="10"/>
  <c r="H651" i="10"/>
  <c r="I651" i="10"/>
  <c r="J651" i="10"/>
  <c r="G652" i="10"/>
  <c r="H652" i="10"/>
  <c r="I652" i="10"/>
  <c r="J652" i="10"/>
  <c r="G653" i="10"/>
  <c r="H653" i="10"/>
  <c r="I653" i="10"/>
  <c r="J653" i="10"/>
  <c r="G654" i="10"/>
  <c r="H654" i="10"/>
  <c r="I654" i="10"/>
  <c r="J654" i="10"/>
  <c r="G655" i="10"/>
  <c r="H655" i="10"/>
  <c r="I655" i="10"/>
  <c r="J655" i="10"/>
  <c r="G656" i="10"/>
  <c r="H656" i="10"/>
  <c r="I656" i="10"/>
  <c r="J656" i="10"/>
  <c r="G657" i="10"/>
  <c r="H657" i="10"/>
  <c r="I657" i="10"/>
  <c r="J657" i="10"/>
  <c r="G658" i="10"/>
  <c r="H658" i="10"/>
  <c r="I658" i="10"/>
  <c r="J658" i="10"/>
  <c r="G659" i="10"/>
  <c r="H659" i="10"/>
  <c r="I659" i="10"/>
  <c r="J659" i="10"/>
  <c r="G660" i="10"/>
  <c r="H660" i="10"/>
  <c r="I660" i="10"/>
  <c r="J660" i="10"/>
  <c r="G661" i="10"/>
  <c r="H661" i="10"/>
  <c r="I661" i="10"/>
  <c r="J661" i="10"/>
  <c r="G662" i="10"/>
  <c r="H662" i="10"/>
  <c r="I662" i="10"/>
  <c r="J662" i="10"/>
  <c r="G663" i="10"/>
  <c r="H663" i="10"/>
  <c r="I663" i="10"/>
  <c r="J663" i="10"/>
  <c r="G664" i="10"/>
  <c r="H664" i="10"/>
  <c r="I664" i="10"/>
  <c r="J664" i="10"/>
  <c r="G665" i="10"/>
  <c r="H665" i="10"/>
  <c r="I665" i="10"/>
  <c r="J665" i="10"/>
  <c r="G666" i="10"/>
  <c r="H666" i="10"/>
  <c r="I666" i="10"/>
  <c r="J666" i="10"/>
  <c r="G667" i="10"/>
  <c r="H667" i="10"/>
  <c r="I667" i="10"/>
  <c r="J667" i="10"/>
  <c r="G668" i="10"/>
  <c r="H668" i="10"/>
  <c r="I668" i="10"/>
  <c r="J668" i="10"/>
  <c r="G669" i="10"/>
  <c r="H669" i="10"/>
  <c r="I669" i="10"/>
  <c r="J669" i="10"/>
  <c r="G670" i="10"/>
  <c r="H670" i="10"/>
  <c r="I670" i="10"/>
  <c r="J670" i="10"/>
  <c r="G671" i="10"/>
  <c r="H671" i="10"/>
  <c r="I671" i="10"/>
  <c r="J671" i="10"/>
  <c r="G672" i="10"/>
  <c r="H672" i="10"/>
  <c r="I672" i="10"/>
  <c r="J672" i="10"/>
  <c r="G673" i="10"/>
  <c r="H673" i="10"/>
  <c r="I673" i="10"/>
  <c r="J673" i="10"/>
  <c r="G674" i="10"/>
  <c r="H674" i="10"/>
  <c r="I674" i="10"/>
  <c r="J674" i="10"/>
  <c r="G675" i="10"/>
  <c r="H675" i="10"/>
  <c r="I675" i="10"/>
  <c r="J675" i="10"/>
  <c r="G676" i="10"/>
  <c r="H676" i="10"/>
  <c r="I676" i="10"/>
  <c r="J676" i="10"/>
  <c r="G677" i="10"/>
  <c r="H677" i="10"/>
  <c r="I677" i="10"/>
  <c r="J677" i="10"/>
  <c r="G678" i="10"/>
  <c r="H678" i="10"/>
  <c r="I678" i="10"/>
  <c r="J678" i="10"/>
  <c r="G679" i="10"/>
  <c r="H679" i="10"/>
  <c r="I679" i="10"/>
  <c r="J679" i="10"/>
  <c r="G680" i="10"/>
  <c r="H680" i="10"/>
  <c r="I680" i="10"/>
  <c r="J680" i="10"/>
  <c r="G681" i="10"/>
  <c r="H681" i="10"/>
  <c r="I681" i="10"/>
  <c r="J681" i="10"/>
  <c r="G682" i="10"/>
  <c r="H682" i="10"/>
  <c r="I682" i="10"/>
  <c r="J682" i="10"/>
  <c r="G683" i="10"/>
  <c r="H683" i="10"/>
  <c r="I683" i="10"/>
  <c r="J683" i="10"/>
  <c r="G684" i="10"/>
  <c r="H684" i="10"/>
  <c r="I684" i="10"/>
  <c r="J684" i="10"/>
  <c r="G685" i="10"/>
  <c r="H685" i="10"/>
  <c r="I685" i="10"/>
  <c r="J685" i="10"/>
  <c r="G686" i="10"/>
  <c r="H686" i="10"/>
  <c r="I686" i="10"/>
  <c r="J686" i="10"/>
  <c r="G687" i="10"/>
  <c r="H687" i="10"/>
  <c r="I687" i="10"/>
  <c r="J687" i="10"/>
  <c r="G688" i="10"/>
  <c r="H688" i="10"/>
  <c r="I688" i="10"/>
  <c r="J688" i="10"/>
  <c r="G689" i="10"/>
  <c r="H689" i="10"/>
  <c r="I689" i="10"/>
  <c r="J689" i="10"/>
  <c r="G690" i="10"/>
  <c r="H690" i="10"/>
  <c r="I690" i="10"/>
  <c r="J690" i="10"/>
  <c r="G691" i="10"/>
  <c r="H691" i="10"/>
  <c r="I691" i="10"/>
  <c r="J691" i="10"/>
  <c r="G692" i="10"/>
  <c r="H692" i="10"/>
  <c r="I692" i="10"/>
  <c r="J692" i="10"/>
  <c r="G693" i="10"/>
  <c r="H693" i="10"/>
  <c r="I693" i="10"/>
  <c r="J693" i="10"/>
  <c r="G694" i="10"/>
  <c r="H694" i="10"/>
  <c r="I694" i="10"/>
  <c r="J694" i="10"/>
  <c r="G695" i="10"/>
  <c r="H695" i="10"/>
  <c r="I695" i="10"/>
  <c r="J695" i="10"/>
  <c r="G696" i="10"/>
  <c r="H696" i="10"/>
  <c r="I696" i="10"/>
  <c r="J696" i="10"/>
  <c r="G697" i="10"/>
  <c r="H697" i="10"/>
  <c r="I697" i="10"/>
  <c r="J697" i="10"/>
  <c r="G698" i="10"/>
  <c r="H698" i="10"/>
  <c r="I698" i="10"/>
  <c r="J698" i="10"/>
  <c r="G699" i="10"/>
  <c r="H699" i="10"/>
  <c r="I699" i="10"/>
  <c r="J699" i="10"/>
  <c r="G700" i="10"/>
  <c r="H700" i="10"/>
  <c r="I700" i="10"/>
  <c r="J700" i="10"/>
  <c r="G701" i="10"/>
  <c r="H701" i="10"/>
  <c r="I701" i="10"/>
  <c r="J701" i="10"/>
  <c r="G702" i="10"/>
  <c r="H702" i="10"/>
  <c r="I702" i="10"/>
  <c r="J702" i="10"/>
  <c r="G703" i="10"/>
  <c r="H703" i="10"/>
  <c r="I703" i="10"/>
  <c r="J703" i="10"/>
  <c r="G704" i="10"/>
  <c r="H704" i="10"/>
  <c r="I704" i="10"/>
  <c r="J704" i="10"/>
  <c r="G705" i="10"/>
  <c r="H705" i="10"/>
  <c r="I705" i="10"/>
  <c r="J705" i="10"/>
  <c r="G706" i="10"/>
  <c r="H706" i="10"/>
  <c r="I706" i="10"/>
  <c r="J706" i="10"/>
  <c r="G707" i="10"/>
  <c r="H707" i="10"/>
  <c r="I707" i="10"/>
  <c r="J707" i="10"/>
  <c r="G708" i="10"/>
  <c r="H708" i="10"/>
  <c r="I708" i="10"/>
  <c r="J708" i="10"/>
  <c r="G709" i="10"/>
  <c r="H709" i="10"/>
  <c r="I709" i="10"/>
  <c r="J709" i="10"/>
  <c r="G710" i="10"/>
  <c r="H710" i="10"/>
  <c r="I710" i="10"/>
  <c r="J710" i="10"/>
  <c r="G711" i="10"/>
  <c r="H711" i="10"/>
  <c r="I711" i="10"/>
  <c r="J711" i="10"/>
  <c r="G712" i="10"/>
  <c r="H712" i="10"/>
  <c r="I712" i="10"/>
  <c r="J712" i="10"/>
  <c r="G713" i="10"/>
  <c r="H713" i="10"/>
  <c r="I713" i="10"/>
  <c r="J713" i="10"/>
  <c r="G714" i="10"/>
  <c r="H714" i="10"/>
  <c r="I714" i="10"/>
  <c r="J714" i="10"/>
  <c r="G715" i="10"/>
  <c r="H715" i="10"/>
  <c r="I715" i="10"/>
  <c r="J715" i="10"/>
  <c r="G716" i="10"/>
  <c r="H716" i="10"/>
  <c r="I716" i="10"/>
  <c r="J716" i="10"/>
  <c r="G717" i="10"/>
  <c r="H717" i="10"/>
  <c r="I717" i="10"/>
  <c r="J717" i="10"/>
  <c r="G718" i="10"/>
  <c r="H718" i="10"/>
  <c r="I718" i="10"/>
  <c r="J718" i="10"/>
  <c r="G719" i="10"/>
  <c r="H719" i="10"/>
  <c r="I719" i="10"/>
  <c r="J719" i="10"/>
  <c r="G720" i="10"/>
  <c r="H720" i="10"/>
  <c r="I720" i="10"/>
  <c r="J720" i="10"/>
  <c r="G721" i="10"/>
  <c r="H721" i="10"/>
  <c r="I721" i="10"/>
  <c r="J721" i="10"/>
  <c r="G722" i="10"/>
  <c r="H722" i="10"/>
  <c r="I722" i="10"/>
  <c r="J722" i="10"/>
  <c r="G723" i="10"/>
  <c r="H723" i="10"/>
  <c r="I723" i="10"/>
  <c r="J723" i="10"/>
  <c r="G724" i="10"/>
  <c r="H724" i="10"/>
  <c r="I724" i="10"/>
  <c r="J724" i="10"/>
  <c r="G725" i="10"/>
  <c r="H725" i="10"/>
  <c r="I725" i="10"/>
  <c r="J725" i="10"/>
  <c r="G726" i="10"/>
  <c r="H726" i="10"/>
  <c r="I726" i="10"/>
  <c r="J726" i="10"/>
  <c r="G727" i="10"/>
  <c r="H727" i="10"/>
  <c r="I727" i="10"/>
  <c r="J727" i="10"/>
  <c r="G728" i="10"/>
  <c r="H728" i="10"/>
  <c r="I728" i="10"/>
  <c r="J728" i="10"/>
  <c r="G729" i="10"/>
  <c r="H729" i="10"/>
  <c r="I729" i="10"/>
  <c r="J729" i="10"/>
  <c r="G730" i="10"/>
  <c r="H730" i="10"/>
  <c r="I730" i="10"/>
  <c r="J730" i="10"/>
  <c r="G731" i="10"/>
  <c r="H731" i="10"/>
  <c r="I731" i="10"/>
  <c r="J731" i="10"/>
  <c r="G732" i="10"/>
  <c r="H732" i="10"/>
  <c r="I732" i="10"/>
  <c r="J732" i="10"/>
  <c r="G733" i="10"/>
  <c r="H733" i="10"/>
  <c r="I733" i="10"/>
  <c r="J733" i="10"/>
  <c r="G734" i="10"/>
  <c r="H734" i="10"/>
  <c r="I734" i="10"/>
  <c r="J734" i="10"/>
  <c r="G735" i="10"/>
  <c r="H735" i="10"/>
  <c r="I735" i="10"/>
  <c r="J735" i="10"/>
  <c r="G736" i="10"/>
  <c r="H736" i="10"/>
  <c r="I736" i="10"/>
  <c r="J736" i="10"/>
  <c r="G737" i="10"/>
  <c r="H737" i="10"/>
  <c r="I737" i="10"/>
  <c r="J737" i="10"/>
  <c r="G738" i="10"/>
  <c r="H738" i="10"/>
  <c r="I738" i="10"/>
  <c r="J738" i="10"/>
  <c r="G739" i="10"/>
  <c r="H739" i="10"/>
  <c r="I739" i="10"/>
  <c r="J739" i="10"/>
  <c r="G740" i="10"/>
  <c r="H740" i="10"/>
  <c r="I740" i="10"/>
  <c r="J740" i="10"/>
  <c r="G741" i="10"/>
  <c r="H741" i="10"/>
  <c r="I741" i="10"/>
  <c r="J741" i="10"/>
  <c r="G742" i="10"/>
  <c r="H742" i="10"/>
  <c r="I742" i="10"/>
  <c r="J742" i="10"/>
  <c r="G743" i="10"/>
  <c r="H743" i="10"/>
  <c r="I743" i="10"/>
  <c r="J743" i="10"/>
  <c r="G744" i="10"/>
  <c r="H744" i="10"/>
  <c r="I744" i="10"/>
  <c r="J744" i="10"/>
  <c r="G745" i="10"/>
  <c r="H745" i="10"/>
  <c r="I745" i="10"/>
  <c r="J745" i="10"/>
  <c r="G746" i="10"/>
  <c r="H746" i="10"/>
  <c r="I746" i="10"/>
  <c r="J746" i="10"/>
  <c r="G747" i="10"/>
  <c r="H747" i="10"/>
  <c r="I747" i="10"/>
  <c r="J747" i="10"/>
  <c r="G748" i="10"/>
  <c r="H748" i="10"/>
  <c r="I748" i="10"/>
  <c r="J748" i="10"/>
  <c r="G749" i="10"/>
  <c r="H749" i="10"/>
  <c r="I749" i="10"/>
  <c r="J749" i="10"/>
  <c r="G750" i="10"/>
  <c r="H750" i="10"/>
  <c r="I750" i="10"/>
  <c r="J750" i="10"/>
  <c r="G751" i="10"/>
  <c r="H751" i="10"/>
  <c r="I751" i="10"/>
  <c r="J751" i="10"/>
  <c r="G752" i="10"/>
  <c r="H752" i="10"/>
  <c r="I752" i="10"/>
  <c r="J752" i="10"/>
  <c r="G753" i="10"/>
  <c r="H753" i="10"/>
  <c r="I753" i="10"/>
  <c r="J753" i="10"/>
  <c r="G754" i="10"/>
  <c r="H754" i="10"/>
  <c r="I754" i="10"/>
  <c r="J754" i="10"/>
  <c r="G755" i="10"/>
  <c r="H755" i="10"/>
  <c r="I755" i="10"/>
  <c r="J755" i="10"/>
  <c r="G756" i="10"/>
  <c r="H756" i="10"/>
  <c r="I756" i="10"/>
  <c r="J756" i="10"/>
  <c r="G757" i="10"/>
  <c r="H757" i="10"/>
  <c r="I757" i="10"/>
  <c r="J757" i="10"/>
  <c r="G758" i="10"/>
  <c r="H758" i="10"/>
  <c r="I758" i="10"/>
  <c r="J758" i="10"/>
  <c r="G759" i="10"/>
  <c r="H759" i="10"/>
  <c r="I759" i="10"/>
  <c r="J759" i="10"/>
  <c r="G760" i="10"/>
  <c r="H760" i="10"/>
  <c r="I760" i="10"/>
  <c r="J760" i="10"/>
  <c r="G761" i="10"/>
  <c r="H761" i="10"/>
  <c r="I761" i="10"/>
  <c r="J761" i="10"/>
  <c r="G762" i="10"/>
  <c r="H762" i="10"/>
  <c r="I762" i="10"/>
  <c r="J762" i="10"/>
  <c r="G763" i="10"/>
  <c r="H763" i="10"/>
  <c r="I763" i="10"/>
  <c r="J763" i="10"/>
  <c r="G764" i="10"/>
  <c r="H764" i="10"/>
  <c r="I764" i="10"/>
  <c r="J764" i="10"/>
  <c r="G765" i="10"/>
  <c r="H765" i="10"/>
  <c r="I765" i="10"/>
  <c r="J765" i="10"/>
  <c r="G766" i="10"/>
  <c r="H766" i="10"/>
  <c r="I766" i="10"/>
  <c r="J766" i="10"/>
  <c r="G767" i="10"/>
  <c r="H767" i="10"/>
  <c r="I767" i="10"/>
  <c r="J767" i="10"/>
  <c r="G768" i="10"/>
  <c r="H768" i="10"/>
  <c r="I768" i="10"/>
  <c r="J768" i="10"/>
  <c r="G769" i="10"/>
  <c r="H769" i="10"/>
  <c r="I769" i="10"/>
  <c r="J769" i="10"/>
  <c r="G770" i="10"/>
  <c r="H770" i="10"/>
  <c r="I770" i="10"/>
  <c r="J770" i="10"/>
  <c r="G771" i="10"/>
  <c r="H771" i="10"/>
  <c r="I771" i="10"/>
  <c r="J771" i="10"/>
  <c r="G772" i="10"/>
  <c r="H772" i="10"/>
  <c r="I772" i="10"/>
  <c r="J772" i="10"/>
  <c r="G773" i="10"/>
  <c r="H773" i="10"/>
  <c r="I773" i="10"/>
  <c r="J773" i="10"/>
  <c r="G774" i="10"/>
  <c r="H774" i="10"/>
  <c r="I774" i="10"/>
  <c r="J774" i="10"/>
  <c r="G775" i="10"/>
  <c r="H775" i="10"/>
  <c r="I775" i="10"/>
  <c r="J775" i="10"/>
  <c r="G776" i="10"/>
  <c r="H776" i="10"/>
  <c r="I776" i="10"/>
  <c r="J776" i="10"/>
  <c r="G777" i="10"/>
  <c r="H777" i="10"/>
  <c r="I777" i="10"/>
  <c r="J777" i="10"/>
  <c r="G778" i="10"/>
  <c r="H778" i="10"/>
  <c r="I778" i="10"/>
  <c r="J778" i="10"/>
  <c r="G779" i="10"/>
  <c r="H779" i="10"/>
  <c r="I779" i="10"/>
  <c r="J779" i="10"/>
  <c r="G780" i="10"/>
  <c r="H780" i="10"/>
  <c r="I780" i="10"/>
  <c r="J780" i="10"/>
  <c r="G781" i="10"/>
  <c r="H781" i="10"/>
  <c r="I781" i="10"/>
  <c r="J781" i="10"/>
  <c r="G782" i="10"/>
  <c r="H782" i="10"/>
  <c r="I782" i="10"/>
  <c r="J782" i="10"/>
  <c r="G783" i="10"/>
  <c r="H783" i="10"/>
  <c r="I783" i="10"/>
  <c r="J783" i="10"/>
  <c r="G784" i="10"/>
  <c r="H784" i="10"/>
  <c r="I784" i="10"/>
  <c r="J784" i="10"/>
  <c r="G785" i="10"/>
  <c r="H785" i="10"/>
  <c r="I785" i="10"/>
  <c r="J785" i="10"/>
  <c r="G786" i="10"/>
  <c r="H786" i="10"/>
  <c r="I786" i="10"/>
  <c r="J786" i="10"/>
  <c r="G787" i="10"/>
  <c r="H787" i="10"/>
  <c r="I787" i="10"/>
  <c r="J787" i="10"/>
  <c r="G788" i="10"/>
  <c r="H788" i="10"/>
  <c r="I788" i="10"/>
  <c r="J788" i="10"/>
  <c r="G789" i="10"/>
  <c r="H789" i="10"/>
  <c r="I789" i="10"/>
  <c r="J789" i="10"/>
  <c r="G790" i="10"/>
  <c r="H790" i="10"/>
  <c r="I790" i="10"/>
  <c r="J790" i="10"/>
  <c r="G791" i="10"/>
  <c r="H791" i="10"/>
  <c r="I791" i="10"/>
  <c r="J791" i="10"/>
  <c r="G792" i="10"/>
  <c r="H792" i="10"/>
  <c r="I792" i="10"/>
  <c r="J792" i="10"/>
  <c r="G793" i="10"/>
  <c r="H793" i="10"/>
  <c r="I793" i="10"/>
  <c r="J793" i="10"/>
  <c r="G794" i="10"/>
  <c r="H794" i="10"/>
  <c r="I794" i="10"/>
  <c r="J794" i="10"/>
  <c r="G795" i="10"/>
  <c r="H795" i="10"/>
  <c r="I795" i="10"/>
  <c r="J795" i="10"/>
  <c r="G796" i="10"/>
  <c r="H796" i="10"/>
  <c r="I796" i="10"/>
  <c r="J796" i="10"/>
  <c r="G797" i="10"/>
  <c r="H797" i="10"/>
  <c r="I797" i="10"/>
  <c r="J797" i="10"/>
  <c r="G798" i="10"/>
  <c r="H798" i="10"/>
  <c r="I798" i="10"/>
  <c r="J798" i="10"/>
  <c r="G799" i="10"/>
  <c r="H799" i="10"/>
  <c r="I799" i="10"/>
  <c r="J799" i="10"/>
  <c r="G800" i="10"/>
  <c r="H800" i="10"/>
  <c r="I800" i="10"/>
  <c r="J800" i="10"/>
  <c r="G801" i="10"/>
  <c r="H801" i="10"/>
  <c r="I801" i="10"/>
  <c r="J801" i="10"/>
  <c r="G802" i="10"/>
  <c r="H802" i="10"/>
  <c r="I802" i="10"/>
  <c r="J802" i="10"/>
  <c r="G803" i="10"/>
  <c r="H803" i="10"/>
  <c r="I803" i="10"/>
  <c r="J803" i="10"/>
  <c r="G804" i="10"/>
  <c r="H804" i="10"/>
  <c r="I804" i="10"/>
  <c r="J804" i="10"/>
  <c r="G805" i="10"/>
  <c r="H805" i="10"/>
  <c r="I805" i="10"/>
  <c r="J805" i="10"/>
  <c r="G806" i="10"/>
  <c r="H806" i="10"/>
  <c r="I806" i="10"/>
  <c r="J806" i="10"/>
  <c r="G807" i="10"/>
  <c r="H807" i="10"/>
  <c r="I807" i="10"/>
  <c r="J807" i="10"/>
  <c r="G808" i="10"/>
  <c r="H808" i="10"/>
  <c r="I808" i="10"/>
  <c r="J808" i="10"/>
  <c r="G809" i="10"/>
  <c r="H809" i="10"/>
  <c r="I809" i="10"/>
  <c r="J809" i="10"/>
  <c r="G810" i="10"/>
  <c r="H810" i="10"/>
  <c r="I810" i="10"/>
  <c r="J810" i="10"/>
  <c r="G811" i="10"/>
  <c r="H811" i="10"/>
  <c r="I811" i="10"/>
  <c r="J811" i="10"/>
  <c r="G812" i="10"/>
  <c r="H812" i="10"/>
  <c r="I812" i="10"/>
  <c r="J812" i="10"/>
  <c r="G813" i="10"/>
  <c r="H813" i="10"/>
  <c r="I813" i="10"/>
  <c r="J813" i="10"/>
  <c r="G814" i="10"/>
  <c r="H814" i="10"/>
  <c r="I814" i="10"/>
  <c r="J814" i="10"/>
  <c r="G815" i="10"/>
  <c r="H815" i="10"/>
  <c r="I815" i="10"/>
  <c r="J815" i="10"/>
  <c r="G816" i="10"/>
  <c r="H816" i="10"/>
  <c r="I816" i="10"/>
  <c r="J816" i="10"/>
  <c r="G817" i="10"/>
  <c r="H817" i="10"/>
  <c r="I817" i="10"/>
  <c r="J817" i="10"/>
  <c r="G818" i="10"/>
  <c r="H818" i="10"/>
  <c r="I818" i="10"/>
  <c r="J818" i="10"/>
  <c r="G819" i="10"/>
  <c r="H819" i="10"/>
  <c r="I819" i="10"/>
  <c r="J819" i="10"/>
  <c r="G820" i="10"/>
  <c r="H820" i="10"/>
  <c r="I820" i="10"/>
  <c r="J820" i="10"/>
  <c r="G821" i="10"/>
  <c r="H821" i="10"/>
  <c r="I821" i="10"/>
  <c r="J821" i="10"/>
  <c r="G822" i="10"/>
  <c r="H822" i="10"/>
  <c r="I822" i="10"/>
  <c r="J822" i="10"/>
  <c r="G823" i="10"/>
  <c r="H823" i="10"/>
  <c r="I823" i="10"/>
  <c r="J823" i="10"/>
  <c r="G824" i="10"/>
  <c r="H824" i="10"/>
  <c r="I824" i="10"/>
  <c r="J824" i="10"/>
  <c r="G825" i="10"/>
  <c r="H825" i="10"/>
  <c r="I825" i="10"/>
  <c r="J825" i="10"/>
  <c r="G826" i="10"/>
  <c r="H826" i="10"/>
  <c r="I826" i="10"/>
  <c r="J826" i="10"/>
  <c r="G827" i="10"/>
  <c r="H827" i="10"/>
  <c r="I827" i="10"/>
  <c r="J827" i="10"/>
  <c r="G828" i="10"/>
  <c r="H828" i="10"/>
  <c r="I828" i="10"/>
  <c r="J828" i="10"/>
  <c r="G829" i="10"/>
  <c r="H829" i="10"/>
  <c r="I829" i="10"/>
  <c r="J829" i="10"/>
  <c r="G830" i="10"/>
  <c r="H830" i="10"/>
  <c r="I830" i="10"/>
  <c r="J830" i="10"/>
  <c r="G831" i="10"/>
  <c r="H831" i="10"/>
  <c r="I831" i="10"/>
  <c r="J831" i="10"/>
  <c r="G832" i="10"/>
  <c r="H832" i="10"/>
  <c r="I832" i="10"/>
  <c r="J832" i="10"/>
  <c r="G833" i="10"/>
  <c r="H833" i="10"/>
  <c r="I833" i="10"/>
  <c r="J833" i="10"/>
  <c r="G834" i="10"/>
  <c r="H834" i="10"/>
  <c r="I834" i="10"/>
  <c r="J834" i="10"/>
  <c r="G835" i="10"/>
  <c r="H835" i="10"/>
  <c r="I835" i="10"/>
  <c r="J835" i="10"/>
  <c r="G836" i="10"/>
  <c r="H836" i="10"/>
  <c r="I836" i="10"/>
  <c r="J836" i="10"/>
  <c r="G837" i="10"/>
  <c r="H837" i="10"/>
  <c r="I837" i="10"/>
  <c r="J837" i="10"/>
  <c r="G838" i="10"/>
  <c r="H838" i="10"/>
  <c r="I838" i="10"/>
  <c r="J838" i="10"/>
  <c r="G839" i="10"/>
  <c r="H839" i="10"/>
  <c r="I839" i="10"/>
  <c r="J839" i="10"/>
  <c r="G840" i="10"/>
  <c r="H840" i="10"/>
  <c r="I840" i="10"/>
  <c r="J840" i="10"/>
  <c r="G841" i="10"/>
  <c r="H841" i="10"/>
  <c r="I841" i="10"/>
  <c r="J841" i="10"/>
  <c r="G842" i="10"/>
  <c r="H842" i="10"/>
  <c r="I842" i="10"/>
  <c r="J842" i="10"/>
  <c r="G843" i="10"/>
  <c r="H843" i="10"/>
  <c r="I843" i="10"/>
  <c r="J843" i="10"/>
  <c r="G844" i="10"/>
  <c r="H844" i="10"/>
  <c r="I844" i="10"/>
  <c r="J844" i="10"/>
  <c r="G845" i="10"/>
  <c r="H845" i="10"/>
  <c r="I845" i="10"/>
  <c r="J845" i="10"/>
  <c r="G846" i="10"/>
  <c r="H846" i="10"/>
  <c r="I846" i="10"/>
  <c r="J846" i="10"/>
  <c r="G847" i="10"/>
  <c r="H847" i="10"/>
  <c r="I847" i="10"/>
  <c r="J847" i="10"/>
  <c r="G848" i="10"/>
  <c r="H848" i="10"/>
  <c r="I848" i="10"/>
  <c r="J848" i="10"/>
  <c r="G849" i="10"/>
  <c r="H849" i="10"/>
  <c r="I849" i="10"/>
  <c r="J849" i="10"/>
  <c r="G850" i="10"/>
  <c r="H850" i="10"/>
  <c r="I850" i="10"/>
  <c r="J850" i="10"/>
  <c r="G851" i="10"/>
  <c r="H851" i="10"/>
  <c r="I851" i="10"/>
  <c r="J851" i="10"/>
  <c r="G852" i="10"/>
  <c r="H852" i="10"/>
  <c r="I852" i="10"/>
  <c r="J852" i="10"/>
  <c r="G853" i="10"/>
  <c r="H853" i="10"/>
  <c r="I853" i="10"/>
  <c r="J853" i="10"/>
  <c r="G854" i="10"/>
  <c r="H854" i="10"/>
  <c r="I854" i="10"/>
  <c r="J854" i="10"/>
  <c r="G855" i="10"/>
  <c r="H855" i="10"/>
  <c r="I855" i="10"/>
  <c r="J855" i="10"/>
  <c r="G856" i="10"/>
  <c r="H856" i="10"/>
  <c r="I856" i="10"/>
  <c r="J856" i="10"/>
  <c r="G857" i="10"/>
  <c r="H857" i="10"/>
  <c r="I857" i="10"/>
  <c r="J857" i="10"/>
  <c r="G858" i="10"/>
  <c r="H858" i="10"/>
  <c r="I858" i="10"/>
  <c r="J858" i="10"/>
  <c r="G859" i="10"/>
  <c r="H859" i="10"/>
  <c r="I859" i="10"/>
  <c r="J859" i="10"/>
  <c r="G860" i="10"/>
  <c r="H860" i="10"/>
  <c r="I860" i="10"/>
  <c r="J860" i="10"/>
  <c r="G861" i="10"/>
  <c r="H861" i="10"/>
  <c r="I861" i="10"/>
  <c r="J861" i="10"/>
  <c r="G862" i="10"/>
  <c r="H862" i="10"/>
  <c r="I862" i="10"/>
  <c r="J862" i="10"/>
  <c r="G863" i="10"/>
  <c r="H863" i="10"/>
  <c r="I863" i="10"/>
  <c r="J863" i="10"/>
  <c r="G864" i="10"/>
  <c r="H864" i="10"/>
  <c r="I864" i="10"/>
  <c r="J864" i="10"/>
  <c r="G865" i="10"/>
  <c r="H865" i="10"/>
  <c r="I865" i="10"/>
  <c r="J865" i="10"/>
  <c r="G866" i="10"/>
  <c r="H866" i="10"/>
  <c r="I866" i="10"/>
  <c r="J866" i="10"/>
  <c r="G867" i="10"/>
  <c r="H867" i="10"/>
  <c r="I867" i="10"/>
  <c r="J867" i="10"/>
  <c r="G868" i="10"/>
  <c r="H868" i="10"/>
  <c r="I868" i="10"/>
  <c r="J868" i="10"/>
  <c r="G869" i="10"/>
  <c r="H869" i="10"/>
  <c r="I869" i="10"/>
  <c r="J869" i="10"/>
  <c r="G870" i="10"/>
  <c r="H870" i="10"/>
  <c r="I870" i="10"/>
  <c r="J870" i="10"/>
  <c r="G871" i="10"/>
  <c r="H871" i="10"/>
  <c r="I871" i="10"/>
  <c r="J871" i="10"/>
  <c r="G872" i="10"/>
  <c r="H872" i="10"/>
  <c r="I872" i="10"/>
  <c r="J872" i="10"/>
  <c r="G873" i="10"/>
  <c r="H873" i="10"/>
  <c r="I873" i="10"/>
  <c r="J873" i="10"/>
  <c r="G874" i="10"/>
  <c r="H874" i="10"/>
  <c r="I874" i="10"/>
  <c r="J874" i="10"/>
  <c r="G875" i="10"/>
  <c r="H875" i="10"/>
  <c r="I875" i="10"/>
  <c r="J875" i="10"/>
  <c r="G876" i="10"/>
  <c r="H876" i="10"/>
  <c r="I876" i="10"/>
  <c r="J876" i="10"/>
  <c r="G877" i="10"/>
  <c r="H877" i="10"/>
  <c r="I877" i="10"/>
  <c r="J877" i="10"/>
  <c r="G878" i="10"/>
  <c r="H878" i="10"/>
  <c r="I878" i="10"/>
  <c r="J878" i="10"/>
  <c r="G879" i="10"/>
  <c r="H879" i="10"/>
  <c r="I879" i="10"/>
  <c r="J879" i="10"/>
  <c r="G880" i="10"/>
  <c r="H880" i="10"/>
  <c r="I880" i="10"/>
  <c r="J880" i="10"/>
  <c r="G881" i="10"/>
  <c r="H881" i="10"/>
  <c r="I881" i="10"/>
  <c r="J881" i="10"/>
  <c r="G882" i="10"/>
  <c r="H882" i="10"/>
  <c r="I882" i="10"/>
  <c r="J882" i="10"/>
  <c r="G883" i="10"/>
  <c r="H883" i="10"/>
  <c r="I883" i="10"/>
  <c r="J883" i="10"/>
  <c r="G884" i="10"/>
  <c r="H884" i="10"/>
  <c r="I884" i="10"/>
  <c r="J884" i="10"/>
  <c r="G885" i="10"/>
  <c r="H885" i="10"/>
  <c r="I885" i="10"/>
  <c r="J885" i="10"/>
  <c r="G886" i="10"/>
  <c r="H886" i="10"/>
  <c r="I886" i="10"/>
  <c r="J886" i="10"/>
  <c r="G887" i="10"/>
  <c r="H887" i="10"/>
  <c r="I887" i="10"/>
  <c r="J887" i="10"/>
  <c r="G888" i="10"/>
  <c r="H888" i="10"/>
  <c r="I888" i="10"/>
  <c r="J888" i="10"/>
  <c r="G889" i="10"/>
  <c r="H889" i="10"/>
  <c r="I889" i="10"/>
  <c r="J889" i="10"/>
  <c r="G890" i="10"/>
  <c r="H890" i="10"/>
  <c r="I890" i="10"/>
  <c r="J890" i="10"/>
  <c r="G891" i="10"/>
  <c r="H891" i="10"/>
  <c r="I891" i="10"/>
  <c r="J891" i="10"/>
  <c r="G892" i="10"/>
  <c r="H892" i="10"/>
  <c r="I892" i="10"/>
  <c r="J892" i="10"/>
  <c r="G893" i="10"/>
  <c r="H893" i="10"/>
  <c r="I893" i="10"/>
  <c r="J893" i="10"/>
  <c r="G894" i="10"/>
  <c r="H894" i="10"/>
  <c r="I894" i="10"/>
  <c r="J894" i="10"/>
  <c r="G895" i="10"/>
  <c r="H895" i="10"/>
  <c r="I895" i="10"/>
  <c r="J895" i="10"/>
  <c r="G896" i="10"/>
  <c r="H896" i="10"/>
  <c r="I896" i="10"/>
  <c r="J896" i="10"/>
  <c r="G897" i="10"/>
  <c r="H897" i="10"/>
  <c r="I897" i="10"/>
  <c r="J897" i="10"/>
  <c r="G898" i="10"/>
  <c r="H898" i="10"/>
  <c r="I898" i="10"/>
  <c r="J898" i="10"/>
  <c r="G899" i="10"/>
  <c r="H899" i="10"/>
  <c r="I899" i="10"/>
  <c r="J899" i="10"/>
  <c r="G900" i="10"/>
  <c r="H900" i="10"/>
  <c r="I900" i="10"/>
  <c r="J900" i="10"/>
  <c r="G901" i="10"/>
  <c r="H901" i="10"/>
  <c r="I901" i="10"/>
  <c r="J901" i="10"/>
  <c r="G902" i="10"/>
  <c r="H902" i="10"/>
  <c r="I902" i="10"/>
  <c r="J902" i="10"/>
  <c r="G903" i="10"/>
  <c r="H903" i="10"/>
  <c r="I903" i="10"/>
  <c r="J903" i="10"/>
  <c r="G904" i="10"/>
  <c r="H904" i="10"/>
  <c r="I904" i="10"/>
  <c r="J904" i="10"/>
  <c r="G905" i="10"/>
  <c r="H905" i="10"/>
  <c r="I905" i="10"/>
  <c r="J905" i="10"/>
  <c r="G906" i="10"/>
  <c r="H906" i="10"/>
  <c r="I906" i="10"/>
  <c r="J906" i="10"/>
  <c r="G907" i="10"/>
  <c r="H907" i="10"/>
  <c r="I907" i="10"/>
  <c r="J907" i="10"/>
  <c r="G908" i="10"/>
  <c r="H908" i="10"/>
  <c r="I908" i="10"/>
  <c r="J908" i="10"/>
  <c r="G909" i="10"/>
  <c r="H909" i="10"/>
  <c r="I909" i="10"/>
  <c r="J909" i="10"/>
  <c r="G910" i="10"/>
  <c r="H910" i="10"/>
  <c r="I910" i="10"/>
  <c r="J910" i="10"/>
  <c r="G911" i="10"/>
  <c r="H911" i="10"/>
  <c r="I911" i="10"/>
  <c r="J911" i="10"/>
  <c r="G912" i="10"/>
  <c r="H912" i="10"/>
  <c r="I912" i="10"/>
  <c r="J912" i="10"/>
  <c r="G913" i="10"/>
  <c r="H913" i="10"/>
  <c r="I913" i="10"/>
  <c r="J913" i="10"/>
  <c r="G914" i="10"/>
  <c r="H914" i="10"/>
  <c r="I914" i="10"/>
  <c r="J914" i="10"/>
  <c r="G915" i="10"/>
  <c r="H915" i="10"/>
  <c r="I915" i="10"/>
  <c r="J915" i="10"/>
  <c r="G916" i="10"/>
  <c r="H916" i="10"/>
  <c r="I916" i="10"/>
  <c r="J916" i="10"/>
  <c r="G917" i="10"/>
  <c r="H917" i="10"/>
  <c r="I917" i="10"/>
  <c r="J917" i="10"/>
  <c r="G918" i="10"/>
  <c r="H918" i="10"/>
  <c r="I918" i="10"/>
  <c r="J918" i="10"/>
  <c r="G919" i="10"/>
  <c r="H919" i="10"/>
  <c r="I919" i="10"/>
  <c r="J919" i="10"/>
  <c r="G920" i="10"/>
  <c r="H920" i="10"/>
  <c r="I920" i="10"/>
  <c r="J920" i="10"/>
  <c r="G921" i="10"/>
  <c r="H921" i="10"/>
  <c r="I921" i="10"/>
  <c r="J921" i="10"/>
  <c r="G922" i="10"/>
  <c r="H922" i="10"/>
  <c r="I922" i="10"/>
  <c r="J922" i="10"/>
  <c r="G923" i="10"/>
  <c r="H923" i="10"/>
  <c r="I923" i="10"/>
  <c r="J923" i="10"/>
  <c r="G924" i="10"/>
  <c r="H924" i="10"/>
  <c r="I924" i="10"/>
  <c r="J924" i="10"/>
  <c r="G925" i="10"/>
  <c r="H925" i="10"/>
  <c r="I925" i="10"/>
  <c r="J925" i="10"/>
  <c r="G926" i="10"/>
  <c r="H926" i="10"/>
  <c r="I926" i="10"/>
  <c r="J926" i="10"/>
  <c r="G927" i="10"/>
  <c r="H927" i="10"/>
  <c r="I927" i="10"/>
  <c r="J927" i="10"/>
  <c r="G928" i="10"/>
  <c r="H928" i="10"/>
  <c r="I928" i="10"/>
  <c r="J928" i="10"/>
  <c r="G929" i="10"/>
  <c r="H929" i="10"/>
  <c r="I929" i="10"/>
  <c r="J929" i="10"/>
  <c r="G930" i="10"/>
  <c r="H930" i="10"/>
  <c r="I930" i="10"/>
  <c r="J930" i="10"/>
  <c r="G931" i="10"/>
  <c r="H931" i="10"/>
  <c r="I931" i="10"/>
  <c r="J931" i="10"/>
  <c r="G932" i="10"/>
  <c r="H932" i="10"/>
  <c r="I932" i="10"/>
  <c r="J932" i="10"/>
  <c r="G933" i="10"/>
  <c r="H933" i="10"/>
  <c r="I933" i="10"/>
  <c r="J933" i="10"/>
  <c r="G934" i="10"/>
  <c r="H934" i="10"/>
  <c r="I934" i="10"/>
  <c r="J934" i="10"/>
  <c r="G935" i="10"/>
  <c r="H935" i="10"/>
  <c r="I935" i="10"/>
  <c r="J935" i="10"/>
  <c r="G936" i="10"/>
  <c r="H936" i="10"/>
  <c r="I936" i="10"/>
  <c r="J936" i="10"/>
  <c r="G937" i="10"/>
  <c r="H937" i="10"/>
  <c r="I937" i="10"/>
  <c r="J937" i="10"/>
  <c r="G938" i="10"/>
  <c r="H938" i="10"/>
  <c r="I938" i="10"/>
  <c r="J938" i="10"/>
  <c r="G939" i="10"/>
  <c r="H939" i="10"/>
  <c r="I939" i="10"/>
  <c r="J939" i="10"/>
  <c r="G940" i="10"/>
  <c r="H940" i="10"/>
  <c r="I940" i="10"/>
  <c r="J940" i="10"/>
  <c r="G941" i="10"/>
  <c r="H941" i="10"/>
  <c r="I941" i="10"/>
  <c r="J941" i="10"/>
  <c r="G942" i="10"/>
  <c r="H942" i="10"/>
  <c r="I942" i="10"/>
  <c r="J942" i="10"/>
  <c r="G943" i="10"/>
  <c r="H943" i="10"/>
  <c r="I943" i="10"/>
  <c r="J943" i="10"/>
  <c r="G944" i="10"/>
  <c r="H944" i="10"/>
  <c r="I944" i="10"/>
  <c r="J944" i="10"/>
  <c r="G945" i="10"/>
  <c r="H945" i="10"/>
  <c r="I945" i="10"/>
  <c r="J945" i="10"/>
  <c r="G946" i="10"/>
  <c r="H946" i="10"/>
  <c r="I946" i="10"/>
  <c r="J946" i="10"/>
  <c r="G947" i="10"/>
  <c r="H947" i="10"/>
  <c r="I947" i="10"/>
  <c r="J947" i="10"/>
  <c r="G948" i="10"/>
  <c r="H948" i="10"/>
  <c r="I948" i="10"/>
  <c r="J948" i="10"/>
  <c r="G949" i="10"/>
  <c r="H949" i="10"/>
  <c r="I949" i="10"/>
  <c r="J949" i="10"/>
  <c r="G950" i="10"/>
  <c r="H950" i="10"/>
  <c r="I950" i="10"/>
  <c r="J950" i="10"/>
  <c r="G951" i="10"/>
  <c r="H951" i="10"/>
  <c r="I951" i="10"/>
  <c r="J951" i="10"/>
  <c r="G952" i="10"/>
  <c r="H952" i="10"/>
  <c r="I952" i="10"/>
  <c r="J952" i="10"/>
  <c r="G953" i="10"/>
  <c r="H953" i="10"/>
  <c r="I953" i="10"/>
  <c r="J953" i="10"/>
  <c r="G954" i="10"/>
  <c r="H954" i="10"/>
  <c r="I954" i="10"/>
  <c r="J954" i="10"/>
  <c r="G955" i="10"/>
  <c r="H955" i="10"/>
  <c r="I955" i="10"/>
  <c r="J955" i="10"/>
  <c r="G956" i="10"/>
  <c r="H956" i="10"/>
  <c r="I956" i="10"/>
  <c r="J956" i="10"/>
  <c r="G957" i="10"/>
  <c r="H957" i="10"/>
  <c r="I957" i="10"/>
  <c r="J957" i="10"/>
  <c r="G958" i="10"/>
  <c r="H958" i="10"/>
  <c r="I958" i="10"/>
  <c r="J958" i="10"/>
  <c r="G959" i="10"/>
  <c r="H959" i="10"/>
  <c r="I959" i="10"/>
  <c r="J959" i="10"/>
  <c r="G960" i="10"/>
  <c r="H960" i="10"/>
  <c r="I960" i="10"/>
  <c r="J960" i="10"/>
  <c r="G961" i="10"/>
  <c r="H961" i="10"/>
  <c r="I961" i="10"/>
  <c r="J961" i="10"/>
  <c r="G962" i="10"/>
  <c r="H962" i="10"/>
  <c r="I962" i="10"/>
  <c r="J962" i="10"/>
  <c r="G963" i="10"/>
  <c r="H963" i="10"/>
  <c r="I963" i="10"/>
  <c r="J963" i="10"/>
  <c r="G964" i="10"/>
  <c r="H964" i="10"/>
  <c r="I964" i="10"/>
  <c r="J964" i="10"/>
  <c r="G965" i="10"/>
  <c r="H965" i="10"/>
  <c r="I965" i="10"/>
  <c r="J965" i="10"/>
  <c r="G966" i="10"/>
  <c r="H966" i="10"/>
  <c r="I966" i="10"/>
  <c r="J966" i="10"/>
  <c r="G967" i="10"/>
  <c r="H967" i="10"/>
  <c r="I967" i="10"/>
  <c r="J967" i="10"/>
  <c r="G968" i="10"/>
  <c r="H968" i="10"/>
  <c r="I968" i="10"/>
  <c r="J968" i="10"/>
  <c r="G969" i="10"/>
  <c r="H969" i="10"/>
  <c r="I969" i="10"/>
  <c r="J969" i="10"/>
  <c r="G970" i="10"/>
  <c r="H970" i="10"/>
  <c r="I970" i="10"/>
  <c r="J970" i="10"/>
  <c r="G971" i="10"/>
  <c r="H971" i="10"/>
  <c r="I971" i="10"/>
  <c r="J971" i="10"/>
  <c r="G972" i="10"/>
  <c r="H972" i="10"/>
  <c r="I972" i="10"/>
  <c r="J972" i="10"/>
  <c r="G973" i="10"/>
  <c r="H973" i="10"/>
  <c r="I973" i="10"/>
  <c r="J973" i="10"/>
  <c r="G974" i="10"/>
  <c r="H974" i="10"/>
  <c r="I974" i="10"/>
  <c r="J974" i="10"/>
  <c r="G975" i="10"/>
  <c r="H975" i="10"/>
  <c r="I975" i="10"/>
  <c r="J975" i="10"/>
  <c r="G976" i="10"/>
  <c r="H976" i="10"/>
  <c r="I976" i="10"/>
  <c r="J976" i="10"/>
  <c r="G977" i="10"/>
  <c r="H977" i="10"/>
  <c r="I977" i="10"/>
  <c r="J977" i="10"/>
  <c r="G978" i="10"/>
  <c r="H978" i="10"/>
  <c r="I978" i="10"/>
  <c r="J978" i="10"/>
  <c r="G979" i="10"/>
  <c r="H979" i="10"/>
  <c r="I979" i="10"/>
  <c r="J979" i="10"/>
  <c r="G980" i="10"/>
  <c r="H980" i="10"/>
  <c r="I980" i="10"/>
  <c r="J980" i="10"/>
  <c r="G981" i="10"/>
  <c r="H981" i="10"/>
  <c r="I981" i="10"/>
  <c r="J981" i="10"/>
  <c r="G982" i="10"/>
  <c r="H982" i="10"/>
  <c r="I982" i="10"/>
  <c r="J982" i="10"/>
  <c r="G983" i="10"/>
  <c r="H983" i="10"/>
  <c r="I983" i="10"/>
  <c r="J983" i="10"/>
  <c r="G984" i="10"/>
  <c r="H984" i="10"/>
  <c r="I984" i="10"/>
  <c r="J984" i="10"/>
  <c r="G985" i="10"/>
  <c r="H985" i="10"/>
  <c r="I985" i="10"/>
  <c r="J985" i="10"/>
  <c r="G986" i="10"/>
  <c r="H986" i="10"/>
  <c r="I986" i="10"/>
  <c r="J986" i="10"/>
  <c r="G987" i="10"/>
  <c r="H987" i="10"/>
  <c r="I987" i="10"/>
  <c r="J987" i="10"/>
  <c r="G988" i="10"/>
  <c r="H988" i="10"/>
  <c r="I988" i="10"/>
  <c r="J988" i="10"/>
  <c r="G989" i="10"/>
  <c r="H989" i="10"/>
  <c r="I989" i="10"/>
  <c r="J989" i="10"/>
  <c r="G990" i="10"/>
  <c r="H990" i="10"/>
  <c r="I990" i="10"/>
  <c r="J990" i="10"/>
  <c r="G991" i="10"/>
  <c r="H991" i="10"/>
  <c r="I991" i="10"/>
  <c r="J991" i="10"/>
  <c r="G992" i="10"/>
  <c r="H992" i="10"/>
  <c r="I992" i="10"/>
  <c r="J992" i="10"/>
  <c r="G993" i="10"/>
  <c r="H993" i="10"/>
  <c r="I993" i="10"/>
  <c r="J993" i="10"/>
  <c r="G994" i="10"/>
  <c r="H994" i="10"/>
  <c r="I994" i="10"/>
  <c r="J994" i="10"/>
  <c r="G995" i="10"/>
  <c r="H995" i="10"/>
  <c r="I995" i="10"/>
  <c r="J995" i="10"/>
  <c r="G996" i="10"/>
  <c r="H996" i="10"/>
  <c r="I996" i="10"/>
  <c r="J996" i="10"/>
  <c r="G997" i="10"/>
  <c r="H997" i="10"/>
  <c r="I997" i="10"/>
  <c r="J997" i="10"/>
  <c r="G998" i="10"/>
  <c r="H998" i="10"/>
  <c r="I998" i="10"/>
  <c r="J998" i="10"/>
  <c r="G999" i="10"/>
  <c r="H999" i="10"/>
  <c r="I999" i="10"/>
  <c r="J999" i="10"/>
  <c r="G1000" i="10"/>
  <c r="H1000" i="10"/>
  <c r="I1000" i="10"/>
  <c r="J1000" i="10"/>
  <c r="G1001" i="10"/>
  <c r="H1001" i="10"/>
  <c r="I1001" i="10"/>
  <c r="J1001" i="10"/>
  <c r="G1002" i="10"/>
  <c r="H1002" i="10"/>
  <c r="I1002" i="10"/>
  <c r="J1002" i="10"/>
  <c r="G1003" i="10"/>
  <c r="H1003" i="10"/>
  <c r="I1003" i="10"/>
  <c r="J1003" i="10"/>
  <c r="G1004" i="10"/>
  <c r="H1004" i="10"/>
  <c r="I1004" i="10"/>
  <c r="J1004" i="10"/>
  <c r="G1005" i="10"/>
  <c r="H1005" i="10"/>
  <c r="I1005" i="10"/>
  <c r="J1005" i="10"/>
  <c r="G1006" i="10"/>
  <c r="H1006" i="10"/>
  <c r="I1006" i="10"/>
  <c r="J1006" i="10"/>
  <c r="G1007" i="10"/>
  <c r="H1007" i="10"/>
  <c r="I1007" i="10"/>
  <c r="J1007" i="10"/>
  <c r="G1008" i="10"/>
  <c r="H1008" i="10"/>
  <c r="I1008" i="10"/>
  <c r="J1008" i="10"/>
  <c r="G1009" i="10"/>
  <c r="H1009" i="10"/>
  <c r="I1009" i="10"/>
  <c r="J1009" i="10"/>
  <c r="G1010" i="10"/>
  <c r="H1010" i="10"/>
  <c r="I1010" i="10"/>
  <c r="J1010" i="10"/>
  <c r="G1011" i="10"/>
  <c r="H1011" i="10"/>
  <c r="I1011" i="10"/>
  <c r="J1011" i="10"/>
  <c r="G1012" i="10"/>
  <c r="H1012" i="10"/>
  <c r="I1012" i="10"/>
  <c r="J1012" i="10"/>
  <c r="G1013" i="10"/>
  <c r="H1013" i="10"/>
  <c r="I1013" i="10"/>
  <c r="J1013" i="10"/>
  <c r="G1014" i="10"/>
  <c r="H1014" i="10"/>
  <c r="I1014" i="10"/>
  <c r="J1014" i="10"/>
  <c r="G1015" i="10"/>
  <c r="H1015" i="10"/>
  <c r="I1015" i="10"/>
  <c r="J1015" i="10"/>
  <c r="G1016" i="10"/>
  <c r="H1016" i="10"/>
  <c r="I1016" i="10"/>
  <c r="J1016" i="10"/>
  <c r="G1017" i="10"/>
  <c r="H1017" i="10"/>
  <c r="I1017" i="10"/>
  <c r="J1017" i="10"/>
  <c r="G1018" i="10"/>
  <c r="H1018" i="10"/>
  <c r="I1018" i="10"/>
  <c r="J1018" i="10"/>
  <c r="G1019" i="10"/>
  <c r="H1019" i="10"/>
  <c r="I1019" i="10"/>
  <c r="J1019" i="10"/>
  <c r="G1020" i="10"/>
  <c r="H1020" i="10"/>
  <c r="I1020" i="10"/>
  <c r="J1020" i="10"/>
  <c r="G1021" i="10"/>
  <c r="H1021" i="10"/>
  <c r="I1021" i="10"/>
  <c r="J1021" i="10"/>
  <c r="G1022" i="10"/>
  <c r="H1022" i="10"/>
  <c r="I1022" i="10"/>
  <c r="J1022" i="10"/>
  <c r="G1023" i="10"/>
  <c r="H1023" i="10"/>
  <c r="I1023" i="10"/>
  <c r="J1023" i="10"/>
  <c r="G1024" i="10"/>
  <c r="H1024" i="10"/>
  <c r="I1024" i="10"/>
  <c r="J1024" i="10"/>
  <c r="G1025" i="10"/>
  <c r="H1025" i="10"/>
  <c r="I1025" i="10"/>
  <c r="J1025" i="10"/>
  <c r="G1026" i="10"/>
  <c r="H1026" i="10"/>
  <c r="I1026" i="10"/>
  <c r="J1026" i="10"/>
  <c r="G1027" i="10"/>
  <c r="H1027" i="10"/>
  <c r="I1027" i="10"/>
  <c r="J1027" i="10"/>
  <c r="G1028" i="10"/>
  <c r="H1028" i="10"/>
  <c r="I1028" i="10"/>
  <c r="J1028" i="10"/>
  <c r="G1029" i="10"/>
  <c r="H1029" i="10"/>
  <c r="I1029" i="10"/>
  <c r="J1029" i="10"/>
  <c r="G1030" i="10"/>
  <c r="H1030" i="10"/>
  <c r="I1030" i="10"/>
  <c r="J1030" i="10"/>
  <c r="G1031" i="10"/>
  <c r="H1031" i="10"/>
  <c r="I1031" i="10"/>
  <c r="J1031" i="10"/>
  <c r="G1032" i="10"/>
  <c r="H1032" i="10"/>
  <c r="I1032" i="10"/>
  <c r="J1032" i="10"/>
  <c r="G1033" i="10"/>
  <c r="H1033" i="10"/>
  <c r="I1033" i="10"/>
  <c r="J1033" i="10"/>
  <c r="G1034" i="10"/>
  <c r="H1034" i="10"/>
  <c r="I1034" i="10"/>
  <c r="J1034" i="10"/>
  <c r="G1035" i="10"/>
  <c r="H1035" i="10"/>
  <c r="I1035" i="10"/>
  <c r="J1035" i="10"/>
  <c r="G1036" i="10"/>
  <c r="H1036" i="10"/>
  <c r="I1036" i="10"/>
  <c r="J1036" i="10"/>
  <c r="G1037" i="10"/>
  <c r="H1037" i="10"/>
  <c r="I1037" i="10"/>
  <c r="J1037" i="10"/>
  <c r="G1038" i="10"/>
  <c r="H1038" i="10"/>
  <c r="I1038" i="10"/>
  <c r="J1038" i="10"/>
  <c r="G1039" i="10"/>
  <c r="H1039" i="10"/>
  <c r="I1039" i="10"/>
  <c r="J1039" i="10"/>
  <c r="G1040" i="10"/>
  <c r="H1040" i="10"/>
  <c r="I1040" i="10"/>
  <c r="J1040" i="10"/>
  <c r="G1041" i="10"/>
  <c r="H1041" i="10"/>
  <c r="I1041" i="10"/>
  <c r="J1041" i="10"/>
  <c r="G1042" i="10"/>
  <c r="H1042" i="10"/>
  <c r="I1042" i="10"/>
  <c r="J1042" i="10"/>
  <c r="G1043" i="10"/>
  <c r="H1043" i="10"/>
  <c r="I1043" i="10"/>
  <c r="J1043" i="10"/>
  <c r="G1044" i="10"/>
  <c r="H1044" i="10"/>
  <c r="I1044" i="10"/>
  <c r="J1044" i="10"/>
  <c r="G1045" i="10"/>
  <c r="H1045" i="10"/>
  <c r="I1045" i="10"/>
  <c r="J1045" i="10"/>
  <c r="G1046" i="10"/>
  <c r="H1046" i="10"/>
  <c r="I1046" i="10"/>
  <c r="J1046" i="10"/>
  <c r="G1047" i="10"/>
  <c r="H1047" i="10"/>
  <c r="I1047" i="10"/>
  <c r="J1047" i="10"/>
  <c r="G1048" i="10"/>
  <c r="H1048" i="10"/>
  <c r="I1048" i="10"/>
  <c r="J1048" i="10"/>
  <c r="G1049" i="10"/>
  <c r="H1049" i="10"/>
  <c r="I1049" i="10"/>
  <c r="J1049" i="10"/>
  <c r="G1050" i="10"/>
  <c r="H1050" i="10"/>
  <c r="I1050" i="10"/>
  <c r="J1050" i="10"/>
  <c r="G1051" i="10"/>
  <c r="H1051" i="10"/>
  <c r="I1051" i="10"/>
  <c r="J1051" i="10"/>
  <c r="G1052" i="10"/>
  <c r="H1052" i="10"/>
  <c r="I1052" i="10"/>
  <c r="J1052" i="10"/>
  <c r="G1053" i="10"/>
  <c r="H1053" i="10"/>
  <c r="I1053" i="10"/>
  <c r="J1053" i="10"/>
  <c r="G1054" i="10"/>
  <c r="H1054" i="10"/>
  <c r="I1054" i="10"/>
  <c r="J1054" i="10"/>
  <c r="G1055" i="10"/>
  <c r="H1055" i="10"/>
  <c r="I1055" i="10"/>
  <c r="J1055" i="10"/>
  <c r="G1056" i="10"/>
  <c r="H1056" i="10"/>
  <c r="I1056" i="10"/>
  <c r="J1056" i="10"/>
  <c r="G1057" i="10"/>
  <c r="H1057" i="10"/>
  <c r="I1057" i="10"/>
  <c r="J1057" i="10"/>
  <c r="G1058" i="10"/>
  <c r="H1058" i="10"/>
  <c r="I1058" i="10"/>
  <c r="J1058" i="10"/>
  <c r="G1059" i="10"/>
  <c r="H1059" i="10"/>
  <c r="I1059" i="10"/>
  <c r="J1059" i="10"/>
  <c r="G1060" i="10"/>
  <c r="H1060" i="10"/>
  <c r="I1060" i="10"/>
  <c r="J1060" i="10"/>
  <c r="G1061" i="10"/>
  <c r="H1061" i="10"/>
  <c r="I1061" i="10"/>
  <c r="J1061" i="10"/>
  <c r="G1062" i="10"/>
  <c r="H1062" i="10"/>
  <c r="I1062" i="10"/>
  <c r="J1062" i="10"/>
  <c r="G1063" i="10"/>
  <c r="H1063" i="10"/>
  <c r="I1063" i="10"/>
  <c r="J1063" i="10"/>
  <c r="G1064" i="10"/>
  <c r="H1064" i="10"/>
  <c r="I1064" i="10"/>
  <c r="J1064" i="10"/>
  <c r="G1065" i="10"/>
  <c r="H1065" i="10"/>
  <c r="I1065" i="10"/>
  <c r="J1065" i="10"/>
  <c r="G1066" i="10"/>
  <c r="H1066" i="10"/>
  <c r="I1066" i="10"/>
  <c r="J1066" i="10"/>
  <c r="G1067" i="10"/>
  <c r="H1067" i="10"/>
  <c r="I1067" i="10"/>
  <c r="J1067" i="10"/>
  <c r="G1068" i="10"/>
  <c r="H1068" i="10"/>
  <c r="I1068" i="10"/>
  <c r="J1068" i="10"/>
  <c r="G1069" i="10"/>
  <c r="H1069" i="10"/>
  <c r="I1069" i="10"/>
  <c r="J1069" i="10"/>
  <c r="G1070" i="10"/>
  <c r="H1070" i="10"/>
  <c r="I1070" i="10"/>
  <c r="J1070" i="10"/>
  <c r="G1071" i="10"/>
  <c r="H1071" i="10"/>
  <c r="I1071" i="10"/>
  <c r="J1071" i="10"/>
  <c r="G1072" i="10"/>
  <c r="H1072" i="10"/>
  <c r="I1072" i="10"/>
  <c r="J1072" i="10"/>
  <c r="G1073" i="10"/>
  <c r="H1073" i="10"/>
  <c r="I1073" i="10"/>
  <c r="J1073" i="10"/>
  <c r="G1074" i="10"/>
  <c r="H1074" i="10"/>
  <c r="I1074" i="10"/>
  <c r="J1074" i="10"/>
  <c r="G1075" i="10"/>
  <c r="H1075" i="10"/>
  <c r="I1075" i="10"/>
  <c r="J1075" i="10"/>
  <c r="G1076" i="10"/>
  <c r="H1076" i="10"/>
  <c r="I1076" i="10"/>
  <c r="J1076" i="10"/>
  <c r="G1077" i="10"/>
  <c r="H1077" i="10"/>
  <c r="I1077" i="10"/>
  <c r="J1077" i="10"/>
  <c r="G1078" i="10"/>
  <c r="H1078" i="10"/>
  <c r="I1078" i="10"/>
  <c r="J1078" i="10"/>
  <c r="G1079" i="10"/>
  <c r="H1079" i="10"/>
  <c r="I1079" i="10"/>
  <c r="J1079" i="10"/>
  <c r="G1080" i="10"/>
  <c r="H1080" i="10"/>
  <c r="I1080" i="10"/>
  <c r="J1080" i="10"/>
  <c r="G1081" i="10"/>
  <c r="H1081" i="10"/>
  <c r="I1081" i="10"/>
  <c r="J1081" i="10"/>
  <c r="G1082" i="10"/>
  <c r="H1082" i="10"/>
  <c r="I1082" i="10"/>
  <c r="J1082" i="10"/>
  <c r="G1083" i="10"/>
  <c r="H1083" i="10"/>
  <c r="I1083" i="10"/>
  <c r="J1083" i="10"/>
  <c r="G1084" i="10"/>
  <c r="H1084" i="10"/>
  <c r="I1084" i="10"/>
  <c r="J1084" i="10"/>
  <c r="G1085" i="10"/>
  <c r="H1085" i="10"/>
  <c r="I1085" i="10"/>
  <c r="J1085" i="10"/>
  <c r="G1086" i="10"/>
  <c r="H1086" i="10"/>
  <c r="I1086" i="10"/>
  <c r="J1086" i="10"/>
  <c r="G1087" i="10"/>
  <c r="H1087" i="10"/>
  <c r="I1087" i="10"/>
  <c r="J1087" i="10"/>
  <c r="G1088" i="10"/>
  <c r="H1088" i="10"/>
  <c r="I1088" i="10"/>
  <c r="J1088" i="10"/>
  <c r="G1089" i="10"/>
  <c r="H1089" i="10"/>
  <c r="I1089" i="10"/>
  <c r="J1089" i="10"/>
  <c r="G1090" i="10"/>
  <c r="H1090" i="10"/>
  <c r="I1090" i="10"/>
  <c r="J1090" i="10"/>
  <c r="G1091" i="10"/>
  <c r="H1091" i="10"/>
  <c r="I1091" i="10"/>
  <c r="J1091" i="10"/>
  <c r="G1092" i="10"/>
  <c r="H1092" i="10"/>
  <c r="I1092" i="10"/>
  <c r="J1092" i="10"/>
  <c r="G1093" i="10"/>
  <c r="H1093" i="10"/>
  <c r="I1093" i="10"/>
  <c r="J1093" i="10"/>
  <c r="G1094" i="10"/>
  <c r="H1094" i="10"/>
  <c r="I1094" i="10"/>
  <c r="J1094" i="10"/>
  <c r="G1095" i="10"/>
  <c r="H1095" i="10"/>
  <c r="I1095" i="10"/>
  <c r="J1095" i="10"/>
  <c r="G1096" i="10"/>
  <c r="H1096" i="10"/>
  <c r="I1096" i="10"/>
  <c r="J1096" i="10"/>
  <c r="G1097" i="10"/>
  <c r="H1097" i="10"/>
  <c r="I1097" i="10"/>
  <c r="J1097" i="10"/>
  <c r="G1098" i="10"/>
  <c r="H1098" i="10"/>
  <c r="I1098" i="10"/>
  <c r="J1098" i="10"/>
  <c r="G1099" i="10"/>
  <c r="H1099" i="10"/>
  <c r="I1099" i="10"/>
  <c r="J1099" i="10"/>
  <c r="G1100" i="10"/>
  <c r="H1100" i="10"/>
  <c r="I1100" i="10"/>
  <c r="J1100" i="10"/>
  <c r="G1101" i="10"/>
  <c r="H1101" i="10"/>
  <c r="I1101" i="10"/>
  <c r="J1101" i="10"/>
  <c r="G1102" i="10"/>
  <c r="H1102" i="10"/>
  <c r="I1102" i="10"/>
  <c r="J1102" i="10"/>
  <c r="G1103" i="10"/>
  <c r="H1103" i="10"/>
  <c r="I1103" i="10"/>
  <c r="J1103" i="10"/>
  <c r="G1104" i="10"/>
  <c r="H1104" i="10"/>
  <c r="I1104" i="10"/>
  <c r="J1104" i="10"/>
  <c r="G1105" i="10"/>
  <c r="H1105" i="10"/>
  <c r="I1105" i="10"/>
  <c r="J1105" i="10"/>
  <c r="G1106" i="10"/>
  <c r="H1106" i="10"/>
  <c r="I1106" i="10"/>
  <c r="J1106" i="10"/>
  <c r="G1107" i="10"/>
  <c r="H1107" i="10"/>
  <c r="I1107" i="10"/>
  <c r="J1107" i="10"/>
  <c r="G1108" i="10"/>
  <c r="H1108" i="10"/>
  <c r="I1108" i="10"/>
  <c r="J1108" i="10"/>
  <c r="G1109" i="10"/>
  <c r="H1109" i="10"/>
  <c r="I1109" i="10"/>
  <c r="J1109" i="10"/>
  <c r="G1110" i="10"/>
  <c r="H1110" i="10"/>
  <c r="I1110" i="10"/>
  <c r="J1110" i="10"/>
  <c r="G1111" i="10"/>
  <c r="H1111" i="10"/>
  <c r="I1111" i="10"/>
  <c r="J1111" i="10"/>
  <c r="G1112" i="10"/>
  <c r="H1112" i="10"/>
  <c r="I1112" i="10"/>
  <c r="J1112" i="10"/>
  <c r="G1113" i="10"/>
  <c r="H1113" i="10"/>
  <c r="I1113" i="10"/>
  <c r="J1113" i="10"/>
  <c r="G1114" i="10"/>
  <c r="H1114" i="10"/>
  <c r="I1114" i="10"/>
  <c r="J1114" i="10"/>
  <c r="G1115" i="10"/>
  <c r="H1115" i="10"/>
  <c r="I1115" i="10"/>
  <c r="J1115" i="10"/>
  <c r="G1116" i="10"/>
  <c r="H1116" i="10"/>
  <c r="I1116" i="10"/>
  <c r="J1116" i="10"/>
  <c r="G1117" i="10"/>
  <c r="H1117" i="10"/>
  <c r="I1117" i="10"/>
  <c r="J1117" i="10"/>
  <c r="G1118" i="10"/>
  <c r="H1118" i="10"/>
  <c r="I1118" i="10"/>
  <c r="J1118" i="10"/>
  <c r="G1119" i="10"/>
  <c r="H1119" i="10"/>
  <c r="I1119" i="10"/>
  <c r="J1119" i="10"/>
  <c r="G1120" i="10"/>
  <c r="H1120" i="10"/>
  <c r="I1120" i="10"/>
  <c r="J1120" i="10"/>
  <c r="G1121" i="10"/>
  <c r="H1121" i="10"/>
  <c r="I1121" i="10"/>
  <c r="J1121" i="10"/>
  <c r="G1122" i="10"/>
  <c r="H1122" i="10"/>
  <c r="I1122" i="10"/>
  <c r="J1122" i="10"/>
  <c r="G1123" i="10"/>
  <c r="H1123" i="10"/>
  <c r="I1123" i="10"/>
  <c r="J1123" i="10"/>
  <c r="G1124" i="10"/>
  <c r="H1124" i="10"/>
  <c r="I1124" i="10"/>
  <c r="J1124" i="10"/>
  <c r="G1125" i="10"/>
  <c r="H1125" i="10"/>
  <c r="I1125" i="10"/>
  <c r="J1125" i="10"/>
  <c r="G1126" i="10"/>
  <c r="H1126" i="10"/>
  <c r="I1126" i="10"/>
  <c r="J1126" i="10"/>
  <c r="G1127" i="10"/>
  <c r="H1127" i="10"/>
  <c r="I1127" i="10"/>
  <c r="J1127" i="10"/>
  <c r="G1128" i="10"/>
  <c r="H1128" i="10"/>
  <c r="I1128" i="10"/>
  <c r="J1128" i="10"/>
  <c r="G1129" i="10"/>
  <c r="H1129" i="10"/>
  <c r="I1129" i="10"/>
  <c r="J1129" i="10"/>
  <c r="G1130" i="10"/>
  <c r="H1130" i="10"/>
  <c r="I1130" i="10"/>
  <c r="J1130" i="10"/>
  <c r="G1131" i="10"/>
  <c r="H1131" i="10"/>
  <c r="I1131" i="10"/>
  <c r="J1131" i="10"/>
  <c r="G1132" i="10"/>
  <c r="H1132" i="10"/>
  <c r="I1132" i="10"/>
  <c r="J1132" i="10"/>
  <c r="G1133" i="10"/>
  <c r="H1133" i="10"/>
  <c r="I1133" i="10"/>
  <c r="J1133" i="10"/>
  <c r="G1134" i="10"/>
  <c r="H1134" i="10"/>
  <c r="I1134" i="10"/>
  <c r="J1134" i="10"/>
  <c r="G1135" i="10"/>
  <c r="H1135" i="10"/>
  <c r="I1135" i="10"/>
  <c r="J1135" i="10"/>
  <c r="G1136" i="10"/>
  <c r="H1136" i="10"/>
  <c r="I1136" i="10"/>
  <c r="J1136" i="10"/>
  <c r="G1137" i="10"/>
  <c r="H1137" i="10"/>
  <c r="I1137" i="10"/>
  <c r="J1137" i="10"/>
  <c r="G1138" i="10"/>
  <c r="H1138" i="10"/>
  <c r="I1138" i="10"/>
  <c r="J1138" i="10"/>
  <c r="G1139" i="10"/>
  <c r="H1139" i="10"/>
  <c r="I1139" i="10"/>
  <c r="J1139" i="10"/>
  <c r="G1140" i="10"/>
  <c r="H1140" i="10"/>
  <c r="I1140" i="10"/>
  <c r="J1140" i="10"/>
  <c r="G1141" i="10"/>
  <c r="H1141" i="10"/>
  <c r="I1141" i="10"/>
  <c r="J1141" i="10"/>
  <c r="G1142" i="10"/>
  <c r="H1142" i="10"/>
  <c r="I1142" i="10"/>
  <c r="J1142" i="10"/>
  <c r="G1143" i="10"/>
  <c r="H1143" i="10"/>
  <c r="I1143" i="10"/>
  <c r="J1143" i="10"/>
  <c r="G1144" i="10"/>
  <c r="H1144" i="10"/>
  <c r="I1144" i="10"/>
  <c r="J1144" i="10"/>
  <c r="G1145" i="10"/>
  <c r="H1145" i="10"/>
  <c r="I1145" i="10"/>
  <c r="J1145" i="10"/>
  <c r="G1146" i="10"/>
  <c r="H1146" i="10"/>
  <c r="I1146" i="10"/>
  <c r="J1146" i="10"/>
  <c r="G1147" i="10"/>
  <c r="H1147" i="10"/>
  <c r="I1147" i="10"/>
  <c r="J1147" i="10"/>
  <c r="G1148" i="10"/>
  <c r="H1148" i="10"/>
  <c r="I1148" i="10"/>
  <c r="J1148" i="10"/>
  <c r="G1149" i="10"/>
  <c r="H1149" i="10"/>
  <c r="I1149" i="10"/>
  <c r="J1149" i="10"/>
  <c r="G1150" i="10"/>
  <c r="H1150" i="10"/>
  <c r="I1150" i="10"/>
  <c r="J1150" i="10"/>
  <c r="G1151" i="10"/>
  <c r="H1151" i="10"/>
  <c r="I1151" i="10"/>
  <c r="J1151" i="10"/>
  <c r="G1152" i="10"/>
  <c r="H1152" i="10"/>
  <c r="I1152" i="10"/>
  <c r="J1152" i="10"/>
  <c r="G1153" i="10"/>
  <c r="H1153" i="10"/>
  <c r="I1153" i="10"/>
  <c r="J1153" i="10"/>
  <c r="G1154" i="10"/>
  <c r="H1154" i="10"/>
  <c r="I1154" i="10"/>
  <c r="J1154" i="10"/>
  <c r="G1155" i="10"/>
  <c r="H1155" i="10"/>
  <c r="I1155" i="10"/>
  <c r="J1155" i="10"/>
  <c r="G1156" i="10"/>
  <c r="H1156" i="10"/>
  <c r="I1156" i="10"/>
  <c r="J1156" i="10"/>
  <c r="G1157" i="10"/>
  <c r="H1157" i="10"/>
  <c r="I1157" i="10"/>
  <c r="J1157" i="10"/>
  <c r="G1158" i="10"/>
  <c r="H1158" i="10"/>
  <c r="I1158" i="10"/>
  <c r="J1158" i="10"/>
  <c r="G1159" i="10"/>
  <c r="H1159" i="10"/>
  <c r="I1159" i="10"/>
  <c r="J1159" i="10"/>
  <c r="G1160" i="10"/>
  <c r="H1160" i="10"/>
  <c r="I1160" i="10"/>
  <c r="J1160" i="10"/>
  <c r="G1161" i="10"/>
  <c r="H1161" i="10"/>
  <c r="I1161" i="10"/>
  <c r="J1161" i="10"/>
  <c r="G1162" i="10"/>
  <c r="H1162" i="10"/>
  <c r="I1162" i="10"/>
  <c r="J1162" i="10"/>
  <c r="G1163" i="10"/>
  <c r="H1163" i="10"/>
  <c r="I1163" i="10"/>
  <c r="J1163" i="10"/>
  <c r="G1164" i="10"/>
  <c r="H1164" i="10"/>
  <c r="I1164" i="10"/>
  <c r="J1164" i="10"/>
  <c r="G1165" i="10"/>
  <c r="H1165" i="10"/>
  <c r="I1165" i="10"/>
  <c r="J1165" i="10"/>
  <c r="G1166" i="10"/>
  <c r="H1166" i="10"/>
  <c r="I1166" i="10"/>
  <c r="J1166" i="10"/>
  <c r="G1167" i="10"/>
  <c r="H1167" i="10"/>
  <c r="I1167" i="10"/>
  <c r="J1167" i="10"/>
  <c r="G1168" i="10"/>
  <c r="H1168" i="10"/>
  <c r="I1168" i="10"/>
  <c r="J1168" i="10"/>
  <c r="G1169" i="10"/>
  <c r="H1169" i="10"/>
  <c r="I1169" i="10"/>
  <c r="J1169" i="10"/>
  <c r="G1170" i="10"/>
  <c r="H1170" i="10"/>
  <c r="I1170" i="10"/>
  <c r="J1170" i="10"/>
  <c r="G1171" i="10"/>
  <c r="H1171" i="10"/>
  <c r="I1171" i="10"/>
  <c r="J1171" i="10"/>
  <c r="G1172" i="10"/>
  <c r="H1172" i="10"/>
  <c r="I1172" i="10"/>
  <c r="J1172" i="10"/>
  <c r="G1173" i="10"/>
  <c r="H1173" i="10"/>
  <c r="I1173" i="10"/>
  <c r="J1173" i="10"/>
  <c r="G1174" i="10"/>
  <c r="H1174" i="10"/>
  <c r="I1174" i="10"/>
  <c r="J1174" i="10"/>
  <c r="G1175" i="10"/>
  <c r="H1175" i="10"/>
  <c r="I1175" i="10"/>
  <c r="J1175" i="10"/>
  <c r="G1176" i="10"/>
  <c r="H1176" i="10"/>
  <c r="I1176" i="10"/>
  <c r="J1176" i="10"/>
  <c r="G1177" i="10"/>
  <c r="H1177" i="10"/>
  <c r="I1177" i="10"/>
  <c r="J1177" i="10"/>
  <c r="G1178" i="10"/>
  <c r="H1178" i="10"/>
  <c r="I1178" i="10"/>
  <c r="J1178" i="10"/>
  <c r="G1179" i="10"/>
  <c r="H1179" i="10"/>
  <c r="I1179" i="10"/>
  <c r="J1179" i="10"/>
  <c r="G1180" i="10"/>
  <c r="H1180" i="10"/>
  <c r="I1180" i="10"/>
  <c r="J1180" i="10"/>
  <c r="G1181" i="10"/>
  <c r="H1181" i="10"/>
  <c r="I1181" i="10"/>
  <c r="J1181" i="10"/>
  <c r="G1182" i="10"/>
  <c r="H1182" i="10"/>
  <c r="I1182" i="10"/>
  <c r="J1182" i="10"/>
  <c r="G1183" i="10"/>
  <c r="H1183" i="10"/>
  <c r="I1183" i="10"/>
  <c r="J1183" i="10"/>
  <c r="G1184" i="10"/>
  <c r="H1184" i="10"/>
  <c r="I1184" i="10"/>
  <c r="J1184" i="10"/>
  <c r="G1185" i="10"/>
  <c r="H1185" i="10"/>
  <c r="I1185" i="10"/>
  <c r="J1185" i="10"/>
  <c r="G1186" i="10"/>
  <c r="H1186" i="10"/>
  <c r="I1186" i="10"/>
  <c r="J1186" i="10"/>
  <c r="G1187" i="10"/>
  <c r="H1187" i="10"/>
  <c r="I1187" i="10"/>
  <c r="J1187" i="10"/>
  <c r="G1188" i="10"/>
  <c r="H1188" i="10"/>
  <c r="I1188" i="10"/>
  <c r="J1188" i="10"/>
  <c r="G1189" i="10"/>
  <c r="H1189" i="10"/>
  <c r="I1189" i="10"/>
  <c r="J1189" i="10"/>
  <c r="G1190" i="10"/>
  <c r="H1190" i="10"/>
  <c r="I1190" i="10"/>
  <c r="J1190" i="10"/>
  <c r="G1191" i="10"/>
  <c r="H1191" i="10"/>
  <c r="I1191" i="10"/>
  <c r="J1191" i="10"/>
  <c r="G1192" i="10"/>
  <c r="H1192" i="10"/>
  <c r="I1192" i="10"/>
  <c r="J1192" i="10"/>
  <c r="G1193" i="10"/>
  <c r="H1193" i="10"/>
  <c r="I1193" i="10"/>
  <c r="J1193" i="10"/>
  <c r="G1194" i="10"/>
  <c r="H1194" i="10"/>
  <c r="I1194" i="10"/>
  <c r="J1194" i="10"/>
  <c r="G1195" i="10"/>
  <c r="H1195" i="10"/>
  <c r="I1195" i="10"/>
  <c r="J1195" i="10"/>
  <c r="G1196" i="10"/>
  <c r="H1196" i="10"/>
  <c r="I1196" i="10"/>
  <c r="J1196" i="10"/>
  <c r="G1197" i="10"/>
  <c r="H1197" i="10"/>
  <c r="I1197" i="10"/>
  <c r="J1197" i="10"/>
  <c r="G1198" i="10"/>
  <c r="H1198" i="10"/>
  <c r="I1198" i="10"/>
  <c r="J1198" i="10"/>
  <c r="G1199" i="10"/>
  <c r="H1199" i="10"/>
  <c r="I1199" i="10"/>
  <c r="J1199" i="10"/>
  <c r="G1200" i="10"/>
  <c r="H1200" i="10"/>
  <c r="I1200" i="10"/>
  <c r="J1200" i="10"/>
  <c r="G1201" i="10"/>
  <c r="H1201" i="10"/>
  <c r="I1201" i="10"/>
  <c r="J1201" i="10"/>
  <c r="G1202" i="10"/>
  <c r="H1202" i="10"/>
  <c r="I1202" i="10"/>
  <c r="J1202" i="10"/>
  <c r="G1203" i="10"/>
  <c r="H1203" i="10"/>
  <c r="I1203" i="10"/>
  <c r="J1203" i="10"/>
  <c r="G1204" i="10"/>
  <c r="H1204" i="10"/>
  <c r="I1204" i="10"/>
  <c r="J1204" i="10"/>
  <c r="G1205" i="10"/>
  <c r="H1205" i="10"/>
  <c r="I1205" i="10"/>
  <c r="J1205" i="10"/>
  <c r="G1206" i="10"/>
  <c r="H1206" i="10"/>
  <c r="I1206" i="10"/>
  <c r="J1206" i="10"/>
  <c r="G1207" i="10"/>
  <c r="H1207" i="10"/>
  <c r="I1207" i="10"/>
  <c r="J1207" i="10"/>
  <c r="G1208" i="10"/>
  <c r="H1208" i="10"/>
  <c r="I1208" i="10"/>
  <c r="J1208" i="10"/>
  <c r="G1209" i="10"/>
  <c r="H1209" i="10"/>
  <c r="I1209" i="10"/>
  <c r="J1209" i="10"/>
  <c r="G1210" i="10"/>
  <c r="H1210" i="10"/>
  <c r="I1210" i="10"/>
  <c r="J1210" i="10"/>
  <c r="G1211" i="10"/>
  <c r="H1211" i="10"/>
  <c r="I1211" i="10"/>
  <c r="J1211" i="10"/>
  <c r="G1212" i="10"/>
  <c r="H1212" i="10"/>
  <c r="I1212" i="10"/>
  <c r="J1212" i="10"/>
  <c r="G1213" i="10"/>
  <c r="H1213" i="10"/>
  <c r="I1213" i="10"/>
  <c r="J1213" i="10"/>
  <c r="G1214" i="10"/>
  <c r="H1214" i="10"/>
  <c r="I1214" i="10"/>
  <c r="J1214" i="10"/>
  <c r="G1215" i="10"/>
  <c r="H1215" i="10"/>
  <c r="I1215" i="10"/>
  <c r="J1215" i="10"/>
  <c r="G1216" i="10"/>
  <c r="H1216" i="10"/>
  <c r="I1216" i="10"/>
  <c r="J1216" i="10"/>
  <c r="G1217" i="10"/>
  <c r="H1217" i="10"/>
  <c r="I1217" i="10"/>
  <c r="J1217" i="10"/>
  <c r="G1218" i="10"/>
  <c r="H1218" i="10"/>
  <c r="I1218" i="10"/>
  <c r="J1218" i="10"/>
  <c r="G1219" i="10"/>
  <c r="H1219" i="10"/>
  <c r="I1219" i="10"/>
  <c r="J1219" i="10"/>
  <c r="G1220" i="10"/>
  <c r="H1220" i="10"/>
  <c r="I1220" i="10"/>
  <c r="J1220" i="10"/>
  <c r="G1221" i="10"/>
  <c r="H1221" i="10"/>
  <c r="I1221" i="10"/>
  <c r="J1221" i="10"/>
  <c r="G1222" i="10"/>
  <c r="H1222" i="10"/>
  <c r="I1222" i="10"/>
  <c r="J1222" i="10"/>
  <c r="G1223" i="10"/>
  <c r="H1223" i="10"/>
  <c r="I1223" i="10"/>
  <c r="J1223" i="10"/>
  <c r="G1224" i="10"/>
  <c r="H1224" i="10"/>
  <c r="I1224" i="10"/>
  <c r="J1224" i="10"/>
  <c r="G1225" i="10"/>
  <c r="H1225" i="10"/>
  <c r="I1225" i="10"/>
  <c r="J1225" i="10"/>
  <c r="G1226" i="10"/>
  <c r="H1226" i="10"/>
  <c r="I1226" i="10"/>
  <c r="J1226" i="10"/>
  <c r="G1227" i="10"/>
  <c r="H1227" i="10"/>
  <c r="I1227" i="10"/>
  <c r="J1227" i="10"/>
  <c r="G1228" i="10"/>
  <c r="H1228" i="10"/>
  <c r="I1228" i="10"/>
  <c r="J1228" i="10"/>
  <c r="G1229" i="10"/>
  <c r="H1229" i="10"/>
  <c r="I1229" i="10"/>
  <c r="J1229" i="10"/>
  <c r="G1230" i="10"/>
  <c r="H1230" i="10"/>
  <c r="I1230" i="10"/>
  <c r="J1230" i="10"/>
  <c r="G1231" i="10"/>
  <c r="H1231" i="10"/>
  <c r="I1231" i="10"/>
  <c r="J1231" i="10"/>
  <c r="G1232" i="10"/>
  <c r="H1232" i="10"/>
  <c r="I1232" i="10"/>
  <c r="J1232" i="10"/>
  <c r="G1233" i="10"/>
  <c r="H1233" i="10"/>
  <c r="I1233" i="10"/>
  <c r="J1233" i="10"/>
  <c r="G1234" i="10"/>
  <c r="H1234" i="10"/>
  <c r="I1234" i="10"/>
  <c r="J1234" i="10"/>
  <c r="G1235" i="10"/>
  <c r="H1235" i="10"/>
  <c r="I1235" i="10"/>
  <c r="J1235" i="10"/>
  <c r="G1236" i="10"/>
  <c r="H1236" i="10"/>
  <c r="I1236" i="10"/>
  <c r="J1236" i="10"/>
  <c r="G1237" i="10"/>
  <c r="H1237" i="10"/>
  <c r="I1237" i="10"/>
  <c r="J1237" i="10"/>
  <c r="G1238" i="10"/>
  <c r="H1238" i="10"/>
  <c r="I1238" i="10"/>
  <c r="J1238" i="10"/>
  <c r="G1239" i="10"/>
  <c r="H1239" i="10"/>
  <c r="I1239" i="10"/>
  <c r="J1239" i="10"/>
  <c r="G1240" i="10"/>
  <c r="H1240" i="10"/>
  <c r="I1240" i="10"/>
  <c r="J1240" i="10"/>
  <c r="G1241" i="10"/>
  <c r="H1241" i="10"/>
  <c r="I1241" i="10"/>
  <c r="J1241" i="10"/>
  <c r="G1242" i="10"/>
  <c r="H1242" i="10"/>
  <c r="I1242" i="10"/>
  <c r="J1242" i="10"/>
  <c r="G1243" i="10"/>
  <c r="H1243" i="10"/>
  <c r="I1243" i="10"/>
  <c r="J1243" i="10"/>
  <c r="G1244" i="10"/>
  <c r="H1244" i="10"/>
  <c r="I1244" i="10"/>
  <c r="J1244" i="10"/>
  <c r="G1245" i="10"/>
  <c r="H1245" i="10"/>
  <c r="I1245" i="10"/>
  <c r="J1245" i="10"/>
  <c r="G1246" i="10"/>
  <c r="H1246" i="10"/>
  <c r="I1246" i="10"/>
  <c r="J1246" i="10"/>
  <c r="G1247" i="10"/>
  <c r="H1247" i="10"/>
  <c r="I1247" i="10"/>
  <c r="J1247" i="10"/>
  <c r="G1248" i="10"/>
  <c r="H1248" i="10"/>
  <c r="I1248" i="10"/>
  <c r="J1248" i="10"/>
  <c r="G1249" i="10"/>
  <c r="H1249" i="10"/>
  <c r="I1249" i="10"/>
  <c r="J1249" i="10"/>
  <c r="G1250" i="10"/>
  <c r="H1250" i="10"/>
  <c r="I1250" i="10"/>
  <c r="J1250" i="10"/>
  <c r="G1251" i="10"/>
  <c r="H1251" i="10"/>
  <c r="I1251" i="10"/>
  <c r="J1251" i="10"/>
  <c r="G1252" i="10"/>
  <c r="H1252" i="10"/>
  <c r="I1252" i="10"/>
  <c r="J1252" i="10"/>
  <c r="G1253" i="10"/>
  <c r="H1253" i="10"/>
  <c r="I1253" i="10"/>
  <c r="J1253" i="10"/>
  <c r="G1254" i="10"/>
  <c r="H1254" i="10"/>
  <c r="I1254" i="10"/>
  <c r="J1254" i="10"/>
  <c r="G1255" i="10"/>
  <c r="H1255" i="10"/>
  <c r="I1255" i="10"/>
  <c r="J1255" i="10"/>
  <c r="G1256" i="10"/>
  <c r="H1256" i="10"/>
  <c r="I1256" i="10"/>
  <c r="J1256" i="10"/>
  <c r="G1257" i="10"/>
  <c r="H1257" i="10"/>
  <c r="I1257" i="10"/>
  <c r="J1257" i="10"/>
  <c r="G1258" i="10"/>
  <c r="H1258" i="10"/>
  <c r="I1258" i="10"/>
  <c r="J1258" i="10"/>
  <c r="G1259" i="10"/>
  <c r="H1259" i="10"/>
  <c r="I1259" i="10"/>
  <c r="J1259" i="10"/>
  <c r="G1260" i="10"/>
  <c r="H1260" i="10"/>
  <c r="I1260" i="10"/>
  <c r="J1260" i="10"/>
  <c r="G1261" i="10"/>
  <c r="H1261" i="10"/>
  <c r="I1261" i="10"/>
  <c r="J1261" i="10"/>
  <c r="G1262" i="10"/>
  <c r="H1262" i="10"/>
  <c r="I1262" i="10"/>
  <c r="J1262" i="10"/>
  <c r="G1263" i="10"/>
  <c r="H1263" i="10"/>
  <c r="I1263" i="10"/>
  <c r="J1263" i="10"/>
  <c r="G1264" i="10"/>
  <c r="H1264" i="10"/>
  <c r="I1264" i="10"/>
  <c r="J1264" i="10"/>
  <c r="G1265" i="10"/>
  <c r="H1265" i="10"/>
  <c r="I1265" i="10"/>
  <c r="J1265" i="10"/>
  <c r="G1266" i="10"/>
  <c r="H1266" i="10"/>
  <c r="I1266" i="10"/>
  <c r="J1266" i="10"/>
  <c r="G1267" i="10"/>
  <c r="H1267" i="10"/>
  <c r="I1267" i="10"/>
  <c r="J1267" i="10"/>
  <c r="G1268" i="10"/>
  <c r="H1268" i="10"/>
  <c r="I1268" i="10"/>
  <c r="J1268" i="10"/>
  <c r="G1269" i="10"/>
  <c r="H1269" i="10"/>
  <c r="I1269" i="10"/>
  <c r="J1269" i="10"/>
  <c r="G1270" i="10"/>
  <c r="H1270" i="10"/>
  <c r="I1270" i="10"/>
  <c r="J1270" i="10"/>
  <c r="G1271" i="10"/>
  <c r="H1271" i="10"/>
  <c r="I1271" i="10"/>
  <c r="J1271" i="10"/>
  <c r="G1272" i="10"/>
  <c r="H1272" i="10"/>
  <c r="I1272" i="10"/>
  <c r="J1272" i="10"/>
  <c r="G1273" i="10"/>
  <c r="H1273" i="10"/>
  <c r="I1273" i="10"/>
  <c r="J1273" i="10"/>
  <c r="G1274" i="10"/>
  <c r="H1274" i="10"/>
  <c r="I1274" i="10"/>
  <c r="J1274" i="10"/>
  <c r="G1275" i="10"/>
  <c r="H1275" i="10"/>
  <c r="I1275" i="10"/>
  <c r="J1275" i="10"/>
  <c r="G1276" i="10"/>
  <c r="H1276" i="10"/>
  <c r="I1276" i="10"/>
  <c r="J1276" i="10"/>
  <c r="G1277" i="10"/>
  <c r="H1277" i="10"/>
  <c r="I1277" i="10"/>
  <c r="J1277" i="10"/>
  <c r="G1278" i="10"/>
  <c r="H1278" i="10"/>
  <c r="I1278" i="10"/>
  <c r="J1278" i="10"/>
  <c r="G1279" i="10"/>
  <c r="H1279" i="10"/>
  <c r="I1279" i="10"/>
  <c r="J1279" i="10"/>
  <c r="G1280" i="10"/>
  <c r="H1280" i="10"/>
  <c r="I1280" i="10"/>
  <c r="J1280" i="10"/>
  <c r="G1281" i="10"/>
  <c r="H1281" i="10"/>
  <c r="I1281" i="10"/>
  <c r="J1281" i="10"/>
  <c r="G1282" i="10"/>
  <c r="H1282" i="10"/>
  <c r="I1282" i="10"/>
  <c r="J1282" i="10"/>
  <c r="G1283" i="10"/>
  <c r="H1283" i="10"/>
  <c r="I1283" i="10"/>
  <c r="J1283" i="10"/>
  <c r="G1284" i="10"/>
  <c r="H1284" i="10"/>
  <c r="I1284" i="10"/>
  <c r="J1284" i="10"/>
  <c r="G1285" i="10"/>
  <c r="H1285" i="10"/>
  <c r="I1285" i="10"/>
  <c r="J1285" i="10"/>
  <c r="G1286" i="10"/>
  <c r="H1286" i="10"/>
  <c r="I1286" i="10"/>
  <c r="J1286" i="10"/>
  <c r="G1287" i="10"/>
  <c r="H1287" i="10"/>
  <c r="I1287" i="10"/>
  <c r="J1287" i="10"/>
  <c r="G1288" i="10"/>
  <c r="H1288" i="10"/>
  <c r="I1288" i="10"/>
  <c r="J1288" i="10"/>
  <c r="G1289" i="10"/>
  <c r="H1289" i="10"/>
  <c r="I1289" i="10"/>
  <c r="J1289" i="10"/>
  <c r="G1290" i="10"/>
  <c r="H1290" i="10"/>
  <c r="I1290" i="10"/>
  <c r="J1290" i="10"/>
  <c r="G1291" i="10"/>
  <c r="H1291" i="10"/>
  <c r="I1291" i="10"/>
  <c r="J1291" i="10"/>
  <c r="G1292" i="10"/>
  <c r="H1292" i="10"/>
  <c r="I1292" i="10"/>
  <c r="J1292" i="10"/>
  <c r="G1293" i="10"/>
  <c r="H1293" i="10"/>
  <c r="I1293" i="10"/>
  <c r="J1293" i="10"/>
  <c r="G1294" i="10"/>
  <c r="H1294" i="10"/>
  <c r="I1294" i="10"/>
  <c r="J1294" i="10"/>
  <c r="G1295" i="10"/>
  <c r="H1295" i="10"/>
  <c r="I1295" i="10"/>
  <c r="J1295" i="10"/>
  <c r="G1296" i="10"/>
  <c r="H1296" i="10"/>
  <c r="I1296" i="10"/>
  <c r="J1296" i="10"/>
  <c r="G1297" i="10"/>
  <c r="H1297" i="10"/>
  <c r="I1297" i="10"/>
  <c r="J1297" i="10"/>
  <c r="G1298" i="10"/>
  <c r="H1298" i="10"/>
  <c r="I1298" i="10"/>
  <c r="J1298" i="10"/>
  <c r="G1299" i="10"/>
  <c r="H1299" i="10"/>
  <c r="I1299" i="10"/>
  <c r="J1299" i="10"/>
  <c r="G1300" i="10"/>
  <c r="H1300" i="10"/>
  <c r="I1300" i="10"/>
  <c r="J1300" i="10"/>
  <c r="G1301" i="10"/>
  <c r="H1301" i="10"/>
  <c r="I1301" i="10"/>
  <c r="J1301" i="10"/>
  <c r="G1302" i="10"/>
  <c r="H1302" i="10"/>
  <c r="I1302" i="10"/>
  <c r="J1302" i="10"/>
  <c r="G1303" i="10"/>
  <c r="H1303" i="10"/>
  <c r="I1303" i="10"/>
  <c r="J1303" i="10"/>
  <c r="G1304" i="10"/>
  <c r="H1304" i="10"/>
  <c r="I1304" i="10"/>
  <c r="J1304" i="10"/>
  <c r="G1305" i="10"/>
  <c r="H1305" i="10"/>
  <c r="I1305" i="10"/>
  <c r="J1305" i="10"/>
  <c r="G1306" i="10"/>
  <c r="H1306" i="10"/>
  <c r="I1306" i="10"/>
  <c r="J1306" i="10"/>
  <c r="G1307" i="10"/>
  <c r="H1307" i="10"/>
  <c r="I1307" i="10"/>
  <c r="J1307" i="10"/>
  <c r="G1308" i="10"/>
  <c r="H1308" i="10"/>
  <c r="I1308" i="10"/>
  <c r="J1308" i="10"/>
  <c r="G1309" i="10"/>
  <c r="H1309" i="10"/>
  <c r="I1309" i="10"/>
  <c r="J1309" i="10"/>
  <c r="G1310" i="10"/>
  <c r="H1310" i="10"/>
  <c r="I1310" i="10"/>
  <c r="J1310" i="10"/>
  <c r="G1311" i="10"/>
  <c r="H1311" i="10"/>
  <c r="I1311" i="10"/>
  <c r="J1311" i="10"/>
  <c r="G1312" i="10"/>
  <c r="H1312" i="10"/>
  <c r="I1312" i="10"/>
  <c r="J1312" i="10"/>
  <c r="G1313" i="10"/>
  <c r="H1313" i="10"/>
  <c r="I1313" i="10"/>
  <c r="J1313" i="10"/>
  <c r="G1314" i="10"/>
  <c r="H1314" i="10"/>
  <c r="I1314" i="10"/>
  <c r="J1314" i="10"/>
  <c r="G1315" i="10"/>
  <c r="H1315" i="10"/>
  <c r="I1315" i="10"/>
  <c r="J1315" i="10"/>
  <c r="G1316" i="10"/>
  <c r="H1316" i="10"/>
  <c r="I1316" i="10"/>
  <c r="J1316" i="10"/>
  <c r="G1317" i="10"/>
  <c r="H1317" i="10"/>
  <c r="I1317" i="10"/>
  <c r="J1317" i="10"/>
  <c r="G1318" i="10"/>
  <c r="H1318" i="10"/>
  <c r="I1318" i="10"/>
  <c r="J1318" i="10"/>
  <c r="G1319" i="10"/>
  <c r="H1319" i="10"/>
  <c r="I1319" i="10"/>
  <c r="J1319" i="10"/>
  <c r="G1320" i="10"/>
  <c r="H1320" i="10"/>
  <c r="I1320" i="10"/>
  <c r="J1320" i="10"/>
  <c r="G1321" i="10"/>
  <c r="H1321" i="10"/>
  <c r="I1321" i="10"/>
  <c r="J1321" i="10"/>
  <c r="G1322" i="10"/>
  <c r="H1322" i="10"/>
  <c r="I1322" i="10"/>
  <c r="J1322" i="10"/>
  <c r="G1323" i="10"/>
  <c r="H1323" i="10"/>
  <c r="I1323" i="10"/>
  <c r="J1323" i="10"/>
  <c r="G1324" i="10"/>
  <c r="H1324" i="10"/>
  <c r="I1324" i="10"/>
  <c r="J1324" i="10"/>
  <c r="G1325" i="10"/>
  <c r="H1325" i="10"/>
  <c r="I1325" i="10"/>
  <c r="J1325" i="10"/>
  <c r="G1326" i="10"/>
  <c r="H1326" i="10"/>
  <c r="I1326" i="10"/>
  <c r="J1326" i="10"/>
  <c r="G1327" i="10"/>
  <c r="H1327" i="10"/>
  <c r="I1327" i="10"/>
  <c r="J1327" i="10"/>
  <c r="G1328" i="10"/>
  <c r="H1328" i="10"/>
  <c r="I1328" i="10"/>
  <c r="J1328" i="10"/>
  <c r="G1329" i="10"/>
  <c r="H1329" i="10"/>
  <c r="I1329" i="10"/>
  <c r="J1329" i="10"/>
  <c r="G1330" i="10"/>
  <c r="H1330" i="10"/>
  <c r="I1330" i="10"/>
  <c r="J1330" i="10"/>
  <c r="G1331" i="10"/>
  <c r="H1331" i="10"/>
  <c r="I1331" i="10"/>
  <c r="J1331" i="10"/>
  <c r="G1332" i="10"/>
  <c r="H1332" i="10"/>
  <c r="I1332" i="10"/>
  <c r="J1332" i="10"/>
  <c r="G1333" i="10"/>
  <c r="H1333" i="10"/>
  <c r="I1333" i="10"/>
  <c r="J1333" i="10"/>
  <c r="G1334" i="10"/>
  <c r="H1334" i="10"/>
  <c r="I1334" i="10"/>
  <c r="J1334" i="10"/>
  <c r="G1335" i="10"/>
  <c r="H1335" i="10"/>
  <c r="I1335" i="10"/>
  <c r="J1335" i="10"/>
  <c r="G1336" i="10"/>
  <c r="H1336" i="10"/>
  <c r="I1336" i="10"/>
  <c r="J1336" i="10"/>
  <c r="G1337" i="10"/>
  <c r="H1337" i="10"/>
  <c r="I1337" i="10"/>
  <c r="J1337" i="10"/>
  <c r="G1338" i="10"/>
  <c r="H1338" i="10"/>
  <c r="I1338" i="10"/>
  <c r="J1338" i="10"/>
  <c r="G1339" i="10"/>
  <c r="H1339" i="10"/>
  <c r="I1339" i="10"/>
  <c r="J1339" i="10"/>
  <c r="G1340" i="10"/>
  <c r="H1340" i="10"/>
  <c r="I1340" i="10"/>
  <c r="J1340" i="10"/>
  <c r="G1341" i="10"/>
  <c r="H1341" i="10"/>
  <c r="I1341" i="10"/>
  <c r="J1341" i="10"/>
  <c r="G1342" i="10"/>
  <c r="H1342" i="10"/>
  <c r="I1342" i="10"/>
  <c r="J1342" i="10"/>
  <c r="G1343" i="10"/>
  <c r="H1343" i="10"/>
  <c r="I1343" i="10"/>
  <c r="J1343" i="10"/>
  <c r="G1344" i="10"/>
  <c r="H1344" i="10"/>
  <c r="I1344" i="10"/>
  <c r="J1344" i="10"/>
  <c r="G1345" i="10"/>
  <c r="H1345" i="10"/>
  <c r="I1345" i="10"/>
  <c r="J1345" i="10"/>
  <c r="G1346" i="10"/>
  <c r="H1346" i="10"/>
  <c r="I1346" i="10"/>
  <c r="J1346" i="10"/>
  <c r="G1347" i="10"/>
  <c r="H1347" i="10"/>
  <c r="I1347" i="10"/>
  <c r="J1347" i="10"/>
  <c r="G1348" i="10"/>
  <c r="H1348" i="10"/>
  <c r="I1348" i="10"/>
  <c r="J1348" i="10"/>
  <c r="G1349" i="10"/>
  <c r="H1349" i="10"/>
  <c r="I1349" i="10"/>
  <c r="J1349" i="10"/>
  <c r="G1350" i="10"/>
  <c r="H1350" i="10"/>
  <c r="I1350" i="10"/>
  <c r="J1350" i="10"/>
  <c r="G1351" i="10"/>
  <c r="H1351" i="10"/>
  <c r="I1351" i="10"/>
  <c r="J1351" i="10"/>
  <c r="G1352" i="10"/>
  <c r="H1352" i="10"/>
  <c r="I1352" i="10"/>
  <c r="J1352" i="10"/>
  <c r="G1353" i="10"/>
  <c r="H1353" i="10"/>
  <c r="I1353" i="10"/>
  <c r="J1353" i="10"/>
  <c r="G1354" i="10"/>
  <c r="H1354" i="10"/>
  <c r="I1354" i="10"/>
  <c r="J1354" i="10"/>
  <c r="G1355" i="10"/>
  <c r="H1355" i="10"/>
  <c r="I1355" i="10"/>
  <c r="J1355" i="10"/>
  <c r="G1356" i="10"/>
  <c r="H1356" i="10"/>
  <c r="I1356" i="10"/>
  <c r="J1356" i="10"/>
  <c r="G1357" i="10"/>
  <c r="H1357" i="10"/>
  <c r="I1357" i="10"/>
  <c r="J1357" i="10"/>
  <c r="G1358" i="10"/>
  <c r="H1358" i="10"/>
  <c r="I1358" i="10"/>
  <c r="J1358" i="10"/>
  <c r="G1359" i="10"/>
  <c r="H1359" i="10"/>
  <c r="I1359" i="10"/>
  <c r="J1359" i="10"/>
  <c r="G1360" i="10"/>
  <c r="H1360" i="10"/>
  <c r="I1360" i="10"/>
  <c r="J1360" i="10"/>
  <c r="G1361" i="10"/>
  <c r="H1361" i="10"/>
  <c r="I1361" i="10"/>
  <c r="J1361" i="10"/>
  <c r="G1362" i="10"/>
  <c r="H1362" i="10"/>
  <c r="I1362" i="10"/>
  <c r="J1362" i="10"/>
  <c r="G1363" i="10"/>
  <c r="H1363" i="10"/>
  <c r="I1363" i="10"/>
  <c r="J1363" i="10"/>
  <c r="G1364" i="10"/>
  <c r="H1364" i="10"/>
  <c r="I1364" i="10"/>
  <c r="J1364" i="10"/>
  <c r="G1365" i="10"/>
  <c r="H1365" i="10"/>
  <c r="I1365" i="10"/>
  <c r="J1365" i="10"/>
  <c r="G1366" i="10"/>
  <c r="H1366" i="10"/>
  <c r="I1366" i="10"/>
  <c r="J1366" i="10"/>
  <c r="G1367" i="10"/>
  <c r="H1367" i="10"/>
  <c r="I1367" i="10"/>
  <c r="J1367" i="10"/>
  <c r="G1368" i="10"/>
  <c r="H1368" i="10"/>
  <c r="I1368" i="10"/>
  <c r="J1368" i="10"/>
  <c r="G1369" i="10"/>
  <c r="H1369" i="10"/>
  <c r="I1369" i="10"/>
  <c r="J1369" i="10"/>
  <c r="G1370" i="10"/>
  <c r="H1370" i="10"/>
  <c r="I1370" i="10"/>
  <c r="J1370" i="10"/>
  <c r="G1371" i="10"/>
  <c r="H1371" i="10"/>
  <c r="I1371" i="10"/>
  <c r="J1371" i="10"/>
  <c r="G1372" i="10"/>
  <c r="H1372" i="10"/>
  <c r="I1372" i="10"/>
  <c r="J1372" i="10"/>
  <c r="G1373" i="10"/>
  <c r="H1373" i="10"/>
  <c r="I1373" i="10"/>
  <c r="J1373" i="10"/>
  <c r="G1374" i="10"/>
  <c r="H1374" i="10"/>
  <c r="I1374" i="10"/>
  <c r="J1374" i="10"/>
  <c r="G1375" i="10"/>
  <c r="H1375" i="10"/>
  <c r="I1375" i="10"/>
  <c r="J1375" i="10"/>
  <c r="G1376" i="10"/>
  <c r="H1376" i="10"/>
  <c r="I1376" i="10"/>
  <c r="J1376" i="10"/>
  <c r="G1377" i="10"/>
  <c r="H1377" i="10"/>
  <c r="I1377" i="10"/>
  <c r="J1377" i="10"/>
  <c r="G1378" i="10"/>
  <c r="H1378" i="10"/>
  <c r="I1378" i="10"/>
  <c r="J1378" i="10"/>
  <c r="G1379" i="10"/>
  <c r="H1379" i="10"/>
  <c r="I1379" i="10"/>
  <c r="J1379" i="10"/>
  <c r="G1380" i="10"/>
  <c r="H1380" i="10"/>
  <c r="I1380" i="10"/>
  <c r="J1380" i="10"/>
  <c r="G1381" i="10"/>
  <c r="H1381" i="10"/>
  <c r="I1381" i="10"/>
  <c r="J1381" i="10"/>
  <c r="G1382" i="10"/>
  <c r="H1382" i="10"/>
  <c r="I1382" i="10"/>
  <c r="J1382" i="10"/>
  <c r="G1383" i="10"/>
  <c r="H1383" i="10"/>
  <c r="I1383" i="10"/>
  <c r="J1383" i="10"/>
  <c r="G1384" i="10"/>
  <c r="H1384" i="10"/>
  <c r="I1384" i="10"/>
  <c r="J1384" i="10"/>
  <c r="G1385" i="10"/>
  <c r="H1385" i="10"/>
  <c r="I1385" i="10"/>
  <c r="J1385" i="10"/>
  <c r="G1386" i="10"/>
  <c r="H1386" i="10"/>
  <c r="I1386" i="10"/>
  <c r="J1386" i="10"/>
  <c r="G1387" i="10"/>
  <c r="H1387" i="10"/>
  <c r="I1387" i="10"/>
  <c r="J1387" i="10"/>
  <c r="G1388" i="10"/>
  <c r="H1388" i="10"/>
  <c r="I1388" i="10"/>
  <c r="J1388" i="10"/>
  <c r="G1389" i="10"/>
  <c r="H1389" i="10"/>
  <c r="I1389" i="10"/>
  <c r="J1389" i="10"/>
  <c r="G1390" i="10"/>
  <c r="H1390" i="10"/>
  <c r="I1390" i="10"/>
  <c r="J1390" i="10"/>
  <c r="G1391" i="10"/>
  <c r="H1391" i="10"/>
  <c r="I1391" i="10"/>
  <c r="J1391" i="10"/>
  <c r="G1392" i="10"/>
  <c r="H1392" i="10"/>
  <c r="I1392" i="10"/>
  <c r="J1392" i="10"/>
  <c r="G1393" i="10"/>
  <c r="H1393" i="10"/>
  <c r="I1393" i="10"/>
  <c r="J1393" i="10"/>
  <c r="G1394" i="10"/>
  <c r="H1394" i="10"/>
  <c r="I1394" i="10"/>
  <c r="J1394" i="10"/>
  <c r="G1395" i="10"/>
  <c r="H1395" i="10"/>
  <c r="I1395" i="10"/>
  <c r="J1395" i="10"/>
  <c r="G1396" i="10"/>
  <c r="H1396" i="10"/>
  <c r="I1396" i="10"/>
  <c r="J1396" i="10"/>
  <c r="G1397" i="10"/>
  <c r="H1397" i="10"/>
  <c r="I1397" i="10"/>
  <c r="J1397" i="10"/>
  <c r="G1398" i="10"/>
  <c r="H1398" i="10"/>
  <c r="I1398" i="10"/>
  <c r="J1398" i="10"/>
  <c r="G1399" i="10"/>
  <c r="H1399" i="10"/>
  <c r="I1399" i="10"/>
  <c r="J1399" i="10"/>
  <c r="G1400" i="10"/>
  <c r="H1400" i="10"/>
  <c r="I1400" i="10"/>
  <c r="J1400" i="10"/>
  <c r="G1401" i="10"/>
  <c r="H1401" i="10"/>
  <c r="I1401" i="10"/>
  <c r="J1401" i="10"/>
  <c r="G1402" i="10"/>
  <c r="H1402" i="10"/>
  <c r="I1402" i="10"/>
  <c r="J1402" i="10"/>
  <c r="G1403" i="10"/>
  <c r="H1403" i="10"/>
  <c r="I1403" i="10"/>
  <c r="J1403" i="10"/>
  <c r="G1404" i="10"/>
  <c r="H1404" i="10"/>
  <c r="I1404" i="10"/>
  <c r="J1404" i="10"/>
  <c r="G1405" i="10"/>
  <c r="H1405" i="10"/>
  <c r="I1405" i="10"/>
  <c r="J1405" i="10"/>
  <c r="G1406" i="10"/>
  <c r="H1406" i="10"/>
  <c r="I1406" i="10"/>
  <c r="J1406" i="10"/>
  <c r="G1407" i="10"/>
  <c r="H1407" i="10"/>
  <c r="I1407" i="10"/>
  <c r="J1407" i="10"/>
  <c r="G1408" i="10"/>
  <c r="H1408" i="10"/>
  <c r="I1408" i="10"/>
  <c r="J1408" i="10"/>
  <c r="G1409" i="10"/>
  <c r="H1409" i="10"/>
  <c r="I1409" i="10"/>
  <c r="J1409" i="10"/>
  <c r="G1410" i="10"/>
  <c r="H1410" i="10"/>
  <c r="I1410" i="10"/>
  <c r="J1410" i="10"/>
  <c r="G1411" i="10"/>
  <c r="H1411" i="10"/>
  <c r="I1411" i="10"/>
  <c r="J1411" i="10"/>
  <c r="G1412" i="10"/>
  <c r="H1412" i="10"/>
  <c r="I1412" i="10"/>
  <c r="J1412" i="10"/>
  <c r="G1413" i="10"/>
  <c r="H1413" i="10"/>
  <c r="I1413" i="10"/>
  <c r="J1413" i="10"/>
  <c r="G1414" i="10"/>
  <c r="H1414" i="10"/>
  <c r="I1414" i="10"/>
  <c r="J1414" i="10"/>
  <c r="G1415" i="10"/>
  <c r="H1415" i="10"/>
  <c r="I1415" i="10"/>
  <c r="J1415" i="10"/>
  <c r="G1416" i="10"/>
  <c r="H1416" i="10"/>
  <c r="I1416" i="10"/>
  <c r="J1416" i="10"/>
  <c r="G1417" i="10"/>
  <c r="H1417" i="10"/>
  <c r="I1417" i="10"/>
  <c r="J1417" i="10"/>
  <c r="G1418" i="10"/>
  <c r="H1418" i="10"/>
  <c r="I1418" i="10"/>
  <c r="J1418" i="10"/>
  <c r="G1419" i="10"/>
  <c r="H1419" i="10"/>
  <c r="I1419" i="10"/>
  <c r="J1419" i="10"/>
  <c r="G1420" i="10"/>
  <c r="H1420" i="10"/>
  <c r="I1420" i="10"/>
  <c r="J1420" i="10"/>
  <c r="G1421" i="10"/>
  <c r="H1421" i="10"/>
  <c r="I1421" i="10"/>
  <c r="J1421" i="10"/>
  <c r="G1422" i="10"/>
  <c r="H1422" i="10"/>
  <c r="I1422" i="10"/>
  <c r="J1422" i="10"/>
  <c r="G1423" i="10"/>
  <c r="H1423" i="10"/>
  <c r="I1423" i="10"/>
  <c r="J1423" i="10"/>
  <c r="G1424" i="10"/>
  <c r="H1424" i="10"/>
  <c r="I1424" i="10"/>
  <c r="J1424" i="10"/>
  <c r="G1425" i="10"/>
  <c r="H1425" i="10"/>
  <c r="I1425" i="10"/>
  <c r="J1425" i="10"/>
  <c r="G1426" i="10"/>
  <c r="H1426" i="10"/>
  <c r="I1426" i="10"/>
  <c r="J1426" i="10"/>
  <c r="G1427" i="10"/>
  <c r="H1427" i="10"/>
  <c r="I1427" i="10"/>
  <c r="J1427" i="10"/>
  <c r="G1428" i="10"/>
  <c r="H1428" i="10"/>
  <c r="I1428" i="10"/>
  <c r="J1428" i="10"/>
  <c r="G1429" i="10"/>
  <c r="H1429" i="10"/>
  <c r="I1429" i="10"/>
  <c r="J1429" i="10"/>
  <c r="G1430" i="10"/>
  <c r="H1430" i="10"/>
  <c r="I1430" i="10"/>
  <c r="J1430" i="10"/>
  <c r="G1431" i="10"/>
  <c r="H1431" i="10"/>
  <c r="I1431" i="10"/>
  <c r="J1431" i="10"/>
  <c r="G1432" i="10"/>
  <c r="H1432" i="10"/>
  <c r="I1432" i="10"/>
  <c r="J1432" i="10"/>
  <c r="G1433" i="10"/>
  <c r="H1433" i="10"/>
  <c r="I1433" i="10"/>
  <c r="J1433" i="10"/>
  <c r="G1434" i="10"/>
  <c r="H1434" i="10"/>
  <c r="I1434" i="10"/>
  <c r="J1434" i="10"/>
  <c r="G1435" i="10"/>
  <c r="H1435" i="10"/>
  <c r="I1435" i="10"/>
  <c r="J1435" i="10"/>
  <c r="G1436" i="10"/>
  <c r="H1436" i="10"/>
  <c r="I1436" i="10"/>
  <c r="J1436" i="10"/>
  <c r="G1437" i="10"/>
  <c r="H1437" i="10"/>
  <c r="I1437" i="10"/>
  <c r="J1437" i="10"/>
  <c r="G1438" i="10"/>
  <c r="H1438" i="10"/>
  <c r="I1438" i="10"/>
  <c r="J1438" i="10"/>
  <c r="G1439" i="10"/>
  <c r="H1439" i="10"/>
  <c r="I1439" i="10"/>
  <c r="J1439" i="10"/>
  <c r="G1440" i="10"/>
  <c r="H1440" i="10"/>
  <c r="I1440" i="10"/>
  <c r="J1440" i="10"/>
  <c r="G1441" i="10"/>
  <c r="H1441" i="10"/>
  <c r="I1441" i="10"/>
  <c r="J1441" i="10"/>
  <c r="G1442" i="10"/>
  <c r="H1442" i="10"/>
  <c r="I1442" i="10"/>
  <c r="J1442" i="10"/>
  <c r="G1443" i="10"/>
  <c r="H1443" i="10"/>
  <c r="I1443" i="10"/>
  <c r="J1443" i="10"/>
  <c r="G1444" i="10"/>
  <c r="H1444" i="10"/>
  <c r="I1444" i="10"/>
  <c r="J1444" i="10"/>
  <c r="G1445" i="10"/>
  <c r="H1445" i="10"/>
  <c r="I1445" i="10"/>
  <c r="J1445" i="10"/>
  <c r="G1446" i="10"/>
  <c r="H1446" i="10"/>
  <c r="I1446" i="10"/>
  <c r="J1446" i="10"/>
  <c r="G1447" i="10"/>
  <c r="H1447" i="10"/>
  <c r="I1447" i="10"/>
  <c r="J1447" i="10"/>
  <c r="G1448" i="10"/>
  <c r="H1448" i="10"/>
  <c r="I1448" i="10"/>
  <c r="J1448" i="10"/>
  <c r="G1449" i="10"/>
  <c r="H1449" i="10"/>
  <c r="I1449" i="10"/>
  <c r="J1449" i="10"/>
  <c r="G1450" i="10"/>
  <c r="H1450" i="10"/>
  <c r="I1450" i="10"/>
  <c r="J1450" i="10"/>
  <c r="G1451" i="10"/>
  <c r="H1451" i="10"/>
  <c r="I1451" i="10"/>
  <c r="J1451" i="10"/>
  <c r="G1452" i="10"/>
  <c r="H1452" i="10"/>
  <c r="I1452" i="10"/>
  <c r="J1452" i="10"/>
  <c r="G1453" i="10"/>
  <c r="H1453" i="10"/>
  <c r="I1453" i="10"/>
  <c r="J1453" i="10"/>
  <c r="G1454" i="10"/>
  <c r="H1454" i="10"/>
  <c r="I1454" i="10"/>
  <c r="J1454" i="10"/>
  <c r="G1455" i="10"/>
  <c r="H1455" i="10"/>
  <c r="I1455" i="10"/>
  <c r="J1455" i="10"/>
  <c r="G1456" i="10"/>
  <c r="H1456" i="10"/>
  <c r="I1456" i="10"/>
  <c r="J1456" i="10"/>
  <c r="G1457" i="10"/>
  <c r="H1457" i="10"/>
  <c r="I1457" i="10"/>
  <c r="J1457" i="10"/>
  <c r="G1458" i="10"/>
  <c r="H1458" i="10"/>
  <c r="I1458" i="10"/>
  <c r="J1458" i="10"/>
  <c r="G1459" i="10"/>
  <c r="H1459" i="10"/>
  <c r="I1459" i="10"/>
  <c r="J1459" i="10"/>
  <c r="G1460" i="10"/>
  <c r="H1460" i="10"/>
  <c r="I1460" i="10"/>
  <c r="J1460" i="10"/>
  <c r="G1461" i="10"/>
  <c r="H1461" i="10"/>
  <c r="I1461" i="10"/>
  <c r="J1461" i="10"/>
  <c r="G1462" i="10"/>
  <c r="H1462" i="10"/>
  <c r="I1462" i="10"/>
  <c r="J1462" i="10"/>
  <c r="G1463" i="10"/>
  <c r="H1463" i="10"/>
  <c r="I1463" i="10"/>
  <c r="J1463" i="10"/>
  <c r="G1464" i="10"/>
  <c r="H1464" i="10"/>
  <c r="I1464" i="10"/>
  <c r="J1464" i="10"/>
  <c r="G1465" i="10"/>
  <c r="H1465" i="10"/>
  <c r="I1465" i="10"/>
  <c r="J1465" i="10"/>
  <c r="G1466" i="10"/>
  <c r="H1466" i="10"/>
  <c r="I1466" i="10"/>
  <c r="J1466" i="10"/>
  <c r="G1467" i="10"/>
  <c r="H1467" i="10"/>
  <c r="I1467" i="10"/>
  <c r="J1467" i="10"/>
  <c r="G1468" i="10"/>
  <c r="H1468" i="10"/>
  <c r="I1468" i="10"/>
  <c r="J1468" i="10"/>
  <c r="G1469" i="10"/>
  <c r="H1469" i="10"/>
  <c r="I1469" i="10"/>
  <c r="J1469" i="10"/>
  <c r="G1470" i="10"/>
  <c r="H1470" i="10"/>
  <c r="I1470" i="10"/>
  <c r="J1470" i="10"/>
  <c r="G1471" i="10"/>
  <c r="H1471" i="10"/>
  <c r="I1471" i="10"/>
  <c r="J1471" i="10"/>
  <c r="G1472" i="10"/>
  <c r="H1472" i="10"/>
  <c r="I1472" i="10"/>
  <c r="J1472" i="10"/>
  <c r="G1473" i="10"/>
  <c r="H1473" i="10"/>
  <c r="I1473" i="10"/>
  <c r="J1473" i="10"/>
  <c r="G1474" i="10"/>
  <c r="H1474" i="10"/>
  <c r="I1474" i="10"/>
  <c r="J1474" i="10"/>
  <c r="G1475" i="10"/>
  <c r="H1475" i="10"/>
  <c r="I1475" i="10"/>
  <c r="J1475" i="10"/>
  <c r="G1476" i="10"/>
  <c r="H1476" i="10"/>
  <c r="I1476" i="10"/>
  <c r="J1476" i="10"/>
  <c r="G1477" i="10"/>
  <c r="H1477" i="10"/>
  <c r="I1477" i="10"/>
  <c r="J1477" i="10"/>
  <c r="G1478" i="10"/>
  <c r="H1478" i="10"/>
  <c r="I1478" i="10"/>
  <c r="J1478" i="10"/>
  <c r="G1479" i="10"/>
  <c r="H1479" i="10"/>
  <c r="I1479" i="10"/>
  <c r="J1479" i="10"/>
  <c r="G1480" i="10"/>
  <c r="H1480" i="10"/>
  <c r="I1480" i="10"/>
  <c r="J1480" i="10"/>
  <c r="G1481" i="10"/>
  <c r="H1481" i="10"/>
  <c r="I1481" i="10"/>
  <c r="J1481" i="10"/>
  <c r="G1482" i="10"/>
  <c r="H1482" i="10"/>
  <c r="I1482" i="10"/>
  <c r="J1482" i="10"/>
  <c r="G1483" i="10"/>
  <c r="H1483" i="10"/>
  <c r="I1483" i="10"/>
  <c r="J1483" i="10"/>
  <c r="G1484" i="10"/>
  <c r="H1484" i="10"/>
  <c r="I1484" i="10"/>
  <c r="J1484" i="10"/>
  <c r="G1485" i="10"/>
  <c r="H1485" i="10"/>
  <c r="I1485" i="10"/>
  <c r="J1485" i="10"/>
  <c r="G1486" i="10"/>
  <c r="H1486" i="10"/>
  <c r="I1486" i="10"/>
  <c r="J1486" i="10"/>
  <c r="G1487" i="10"/>
  <c r="H1487" i="10"/>
  <c r="I1487" i="10"/>
  <c r="J1487" i="10"/>
  <c r="G1488" i="10"/>
  <c r="H1488" i="10"/>
  <c r="I1488" i="10"/>
  <c r="J1488" i="10"/>
  <c r="G1489" i="10"/>
  <c r="H1489" i="10"/>
  <c r="I1489" i="10"/>
  <c r="J1489" i="10"/>
  <c r="G1490" i="10"/>
  <c r="H1490" i="10"/>
  <c r="I1490" i="10"/>
  <c r="J1490" i="10"/>
  <c r="G1491" i="10"/>
  <c r="H1491" i="10"/>
  <c r="I1491" i="10"/>
  <c r="J1491" i="10"/>
  <c r="G1492" i="10"/>
  <c r="H1492" i="10"/>
  <c r="I1492" i="10"/>
  <c r="J1492" i="10"/>
  <c r="G1493" i="10"/>
  <c r="H1493" i="10"/>
  <c r="I1493" i="10"/>
  <c r="J1493" i="10"/>
  <c r="G1494" i="10"/>
  <c r="H1494" i="10"/>
  <c r="I1494" i="10"/>
  <c r="J1494" i="10"/>
  <c r="G1495" i="10"/>
  <c r="H1495" i="10"/>
  <c r="I1495" i="10"/>
  <c r="J1495" i="10"/>
  <c r="G1496" i="10"/>
  <c r="H1496" i="10"/>
  <c r="I1496" i="10"/>
  <c r="J1496" i="10"/>
  <c r="G1497" i="10"/>
  <c r="H1497" i="10"/>
  <c r="I1497" i="10"/>
  <c r="J1497" i="10"/>
  <c r="G1498" i="10"/>
  <c r="H1498" i="10"/>
  <c r="I1498" i="10"/>
  <c r="J1498" i="10"/>
  <c r="G1499" i="10"/>
  <c r="H1499" i="10"/>
  <c r="I1499" i="10"/>
  <c r="J1499" i="10"/>
  <c r="G1500" i="10"/>
  <c r="H1500" i="10"/>
  <c r="I1500" i="10"/>
  <c r="J1500" i="10"/>
  <c r="G1501" i="10"/>
  <c r="H1501" i="10"/>
  <c r="I1501" i="10"/>
  <c r="J1501" i="10"/>
  <c r="G1502" i="10"/>
  <c r="H1502" i="10"/>
  <c r="I1502" i="10"/>
  <c r="J1502" i="10"/>
  <c r="G1503" i="10"/>
  <c r="H1503" i="10"/>
  <c r="I1503" i="10"/>
  <c r="J1503" i="10"/>
  <c r="G1504" i="10"/>
  <c r="H1504" i="10"/>
  <c r="I1504" i="10"/>
  <c r="J1504" i="10"/>
  <c r="G1505" i="10"/>
  <c r="H1505" i="10"/>
  <c r="I1505" i="10"/>
  <c r="J1505" i="10"/>
  <c r="G1506" i="10"/>
  <c r="H1506" i="10"/>
  <c r="I1506" i="10"/>
  <c r="J1506" i="10"/>
  <c r="G1507" i="10"/>
  <c r="H1507" i="10"/>
  <c r="I1507" i="10"/>
  <c r="J1507" i="10"/>
  <c r="G1508" i="10"/>
  <c r="H1508" i="10"/>
  <c r="I1508" i="10"/>
  <c r="J1508" i="10"/>
  <c r="G1509" i="10"/>
  <c r="H1509" i="10"/>
  <c r="I1509" i="10"/>
  <c r="J1509" i="10"/>
  <c r="G1510" i="10"/>
  <c r="H1510" i="10"/>
  <c r="I1510" i="10"/>
  <c r="J1510" i="10"/>
  <c r="G1511" i="10"/>
  <c r="H1511" i="10"/>
  <c r="I1511" i="10"/>
  <c r="J1511" i="10"/>
  <c r="G1512" i="10"/>
  <c r="H1512" i="10"/>
  <c r="I1512" i="10"/>
  <c r="J1512" i="10"/>
  <c r="G1513" i="10"/>
  <c r="H1513" i="10"/>
  <c r="I1513" i="10"/>
  <c r="J1513" i="10"/>
  <c r="G1514" i="10"/>
  <c r="H1514" i="10"/>
  <c r="I1514" i="10"/>
  <c r="J1514" i="10"/>
  <c r="G1515" i="10"/>
  <c r="H1515" i="10"/>
  <c r="I1515" i="10"/>
  <c r="J1515" i="10"/>
  <c r="G1516" i="10"/>
  <c r="H1516" i="10"/>
  <c r="I1516" i="10"/>
  <c r="J1516" i="10"/>
  <c r="G1517" i="10"/>
  <c r="H1517" i="10"/>
  <c r="I1517" i="10"/>
  <c r="J1517" i="10"/>
  <c r="G1518" i="10"/>
  <c r="H1518" i="10"/>
  <c r="I1518" i="10"/>
  <c r="J1518" i="10"/>
  <c r="G1519" i="10"/>
  <c r="H1519" i="10"/>
  <c r="I1519" i="10"/>
  <c r="J1519" i="10"/>
  <c r="G1520" i="10"/>
  <c r="H1520" i="10"/>
  <c r="I1520" i="10"/>
  <c r="J1520" i="10"/>
  <c r="G1521" i="10"/>
  <c r="H1521" i="10"/>
  <c r="I1521" i="10"/>
  <c r="J1521" i="10"/>
  <c r="G1522" i="10"/>
  <c r="H1522" i="10"/>
  <c r="I1522" i="10"/>
  <c r="J1522" i="10"/>
  <c r="G1523" i="10"/>
  <c r="H1523" i="10"/>
  <c r="I1523" i="10"/>
  <c r="J1523" i="10"/>
  <c r="G1524" i="10"/>
  <c r="H1524" i="10"/>
  <c r="I1524" i="10"/>
  <c r="J1524" i="10"/>
  <c r="G1525" i="10"/>
  <c r="H1525" i="10"/>
  <c r="I1525" i="10"/>
  <c r="J1525" i="10"/>
  <c r="G1526" i="10"/>
  <c r="H1526" i="10"/>
  <c r="I1526" i="10"/>
  <c r="J1526" i="10"/>
  <c r="G1527" i="10"/>
  <c r="H1527" i="10"/>
  <c r="I1527" i="10"/>
  <c r="J1527" i="10"/>
  <c r="G1528" i="10"/>
  <c r="H1528" i="10"/>
  <c r="I1528" i="10"/>
  <c r="J1528" i="10"/>
  <c r="G1529" i="10"/>
  <c r="H1529" i="10"/>
  <c r="I1529" i="10"/>
  <c r="J1529" i="10"/>
  <c r="G1530" i="10"/>
  <c r="H1530" i="10"/>
  <c r="I1530" i="10"/>
  <c r="J1530" i="10"/>
  <c r="G1531" i="10"/>
  <c r="H1531" i="10"/>
  <c r="I1531" i="10"/>
  <c r="J1531" i="10"/>
  <c r="G1532" i="10"/>
  <c r="H1532" i="10"/>
  <c r="I1532" i="10"/>
  <c r="J1532" i="10"/>
  <c r="G1533" i="10"/>
  <c r="H1533" i="10"/>
  <c r="I1533" i="10"/>
  <c r="J1533" i="10"/>
  <c r="G1534" i="10"/>
  <c r="H1534" i="10"/>
  <c r="I1534" i="10"/>
  <c r="J1534" i="10"/>
  <c r="G1535" i="10"/>
  <c r="H1535" i="10"/>
  <c r="I1535" i="10"/>
  <c r="J1535" i="10"/>
  <c r="G1536" i="10"/>
  <c r="H1536" i="10"/>
  <c r="I1536" i="10"/>
  <c r="J1536" i="10"/>
  <c r="G1537" i="10"/>
  <c r="H1537" i="10"/>
  <c r="I1537" i="10"/>
  <c r="J1537" i="10"/>
  <c r="G1538" i="10"/>
  <c r="H1538" i="10"/>
  <c r="I1538" i="10"/>
  <c r="J1538" i="10"/>
  <c r="G1539" i="10"/>
  <c r="H1539" i="10"/>
  <c r="I1539" i="10"/>
  <c r="J1539" i="10"/>
  <c r="G1540" i="10"/>
  <c r="H1540" i="10"/>
  <c r="I1540" i="10"/>
  <c r="J1540" i="10"/>
  <c r="G1541" i="10"/>
  <c r="H1541" i="10"/>
  <c r="I1541" i="10"/>
  <c r="J1541" i="10"/>
  <c r="G1542" i="10"/>
  <c r="H1542" i="10"/>
  <c r="I1542" i="10"/>
  <c r="J1542" i="10"/>
  <c r="G1543" i="10"/>
  <c r="H1543" i="10"/>
  <c r="I1543" i="10"/>
  <c r="J1543" i="10"/>
  <c r="G1544" i="10"/>
  <c r="H1544" i="10"/>
  <c r="I1544" i="10"/>
  <c r="J1544" i="10"/>
  <c r="G1545" i="10"/>
  <c r="H1545" i="10"/>
  <c r="I1545" i="10"/>
  <c r="J1545" i="10"/>
  <c r="G1546" i="10"/>
  <c r="H1546" i="10"/>
  <c r="I1546" i="10"/>
  <c r="J1546" i="10"/>
  <c r="G1547" i="10"/>
  <c r="H1547" i="10"/>
  <c r="I1547" i="10"/>
  <c r="J1547" i="10"/>
  <c r="G1548" i="10"/>
  <c r="H1548" i="10"/>
  <c r="I1548" i="10"/>
  <c r="J1548" i="10"/>
  <c r="G1549" i="10"/>
  <c r="H1549" i="10"/>
  <c r="I1549" i="10"/>
  <c r="J1549" i="10"/>
  <c r="G1550" i="10"/>
  <c r="H1550" i="10"/>
  <c r="I1550" i="10"/>
  <c r="J1550" i="10"/>
  <c r="G1551" i="10"/>
  <c r="H1551" i="10"/>
  <c r="I1551" i="10"/>
  <c r="J1551" i="10"/>
  <c r="G1552" i="10"/>
  <c r="H1552" i="10"/>
  <c r="I1552" i="10"/>
  <c r="J1552" i="10"/>
  <c r="G1553" i="10"/>
  <c r="H1553" i="10"/>
  <c r="I1553" i="10"/>
  <c r="J1553" i="10"/>
  <c r="G1554" i="10"/>
  <c r="H1554" i="10"/>
  <c r="I1554" i="10"/>
  <c r="J1554" i="10"/>
  <c r="G1555" i="10"/>
  <c r="H1555" i="10"/>
  <c r="I1555" i="10"/>
  <c r="J1555" i="10"/>
  <c r="G1556" i="10"/>
  <c r="H1556" i="10"/>
  <c r="I1556" i="10"/>
  <c r="J1556" i="10"/>
  <c r="G1557" i="10"/>
  <c r="H1557" i="10"/>
  <c r="I1557" i="10"/>
  <c r="J1557" i="10"/>
  <c r="G1558" i="10"/>
  <c r="H1558" i="10"/>
  <c r="I1558" i="10"/>
  <c r="J1558" i="10"/>
  <c r="G1559" i="10"/>
  <c r="H1559" i="10"/>
  <c r="I1559" i="10"/>
  <c r="J1559" i="10"/>
  <c r="G1560" i="10"/>
  <c r="H1560" i="10"/>
  <c r="I1560" i="10"/>
  <c r="J1560" i="10"/>
  <c r="G1561" i="10"/>
  <c r="H1561" i="10"/>
  <c r="I1561" i="10"/>
  <c r="J1561" i="10"/>
  <c r="G1562" i="10"/>
  <c r="H1562" i="10"/>
  <c r="I1562" i="10"/>
  <c r="J1562" i="10"/>
  <c r="G1563" i="10"/>
  <c r="H1563" i="10"/>
  <c r="I1563" i="10"/>
  <c r="J1563" i="10"/>
  <c r="G1564" i="10"/>
  <c r="H1564" i="10"/>
  <c r="I1564" i="10"/>
  <c r="J1564" i="10"/>
  <c r="G1565" i="10"/>
  <c r="H1565" i="10"/>
  <c r="I1565" i="10"/>
  <c r="J1565" i="10"/>
  <c r="G1566" i="10"/>
  <c r="H1566" i="10"/>
  <c r="I1566" i="10"/>
  <c r="J1566" i="10"/>
  <c r="G1567" i="10"/>
  <c r="H1567" i="10"/>
  <c r="I1567" i="10"/>
  <c r="J1567" i="10"/>
  <c r="G1568" i="10"/>
  <c r="H1568" i="10"/>
  <c r="I1568" i="10"/>
  <c r="J1568" i="10"/>
  <c r="G1569" i="10"/>
  <c r="H1569" i="10"/>
  <c r="I1569" i="10"/>
  <c r="J1569" i="10"/>
  <c r="G1570" i="10"/>
  <c r="H1570" i="10"/>
  <c r="I1570" i="10"/>
  <c r="J1570" i="10"/>
  <c r="G1571" i="10"/>
  <c r="H1571" i="10"/>
  <c r="I1571" i="10"/>
  <c r="J1571" i="10"/>
  <c r="G1572" i="10"/>
  <c r="H1572" i="10"/>
  <c r="I1572" i="10"/>
  <c r="J1572" i="10"/>
  <c r="G1573" i="10"/>
  <c r="H1573" i="10"/>
  <c r="I1573" i="10"/>
  <c r="J1573" i="10"/>
  <c r="G1574" i="10"/>
  <c r="H1574" i="10"/>
  <c r="I1574" i="10"/>
  <c r="J1574" i="10"/>
  <c r="G1575" i="10"/>
  <c r="H1575" i="10"/>
  <c r="I1575" i="10"/>
  <c r="J1575" i="10"/>
  <c r="G1576" i="10"/>
  <c r="H1576" i="10"/>
  <c r="I1576" i="10"/>
  <c r="J1576" i="10"/>
  <c r="G1577" i="10"/>
  <c r="H1577" i="10"/>
  <c r="I1577" i="10"/>
  <c r="J1577" i="10"/>
  <c r="G1578" i="10"/>
  <c r="H1578" i="10"/>
  <c r="I1578" i="10"/>
  <c r="J1578" i="10"/>
  <c r="G1579" i="10"/>
  <c r="H1579" i="10"/>
  <c r="I1579" i="10"/>
  <c r="J1579" i="10"/>
  <c r="G1580" i="10"/>
  <c r="H1580" i="10"/>
  <c r="I1580" i="10"/>
  <c r="J1580" i="10"/>
  <c r="G1581" i="10"/>
  <c r="H1581" i="10"/>
  <c r="I1581" i="10"/>
  <c r="J1581" i="10"/>
  <c r="G1582" i="10"/>
  <c r="H1582" i="10"/>
  <c r="I1582" i="10"/>
  <c r="J1582" i="10"/>
  <c r="G1583" i="10"/>
  <c r="H1583" i="10"/>
  <c r="I1583" i="10"/>
  <c r="J1583" i="10"/>
  <c r="G1584" i="10"/>
  <c r="H1584" i="10"/>
  <c r="I1584" i="10"/>
  <c r="J1584" i="10"/>
  <c r="G1585" i="10"/>
  <c r="H1585" i="10"/>
  <c r="I1585" i="10"/>
  <c r="J1585" i="10"/>
  <c r="G1586" i="10"/>
  <c r="H1586" i="10"/>
  <c r="I1586" i="10"/>
  <c r="J1586" i="10"/>
  <c r="G1587" i="10"/>
  <c r="H1587" i="10"/>
  <c r="I1587" i="10"/>
  <c r="J1587" i="10"/>
  <c r="G1588" i="10"/>
  <c r="H1588" i="10"/>
  <c r="I1588" i="10"/>
  <c r="J1588" i="10"/>
  <c r="G1589" i="10"/>
  <c r="H1589" i="10"/>
  <c r="I1589" i="10"/>
  <c r="J1589" i="10"/>
  <c r="G1590" i="10"/>
  <c r="H1590" i="10"/>
  <c r="I1590" i="10"/>
  <c r="J1590" i="10"/>
  <c r="G1591" i="10"/>
  <c r="H1591" i="10"/>
  <c r="I1591" i="10"/>
  <c r="J1591" i="10"/>
  <c r="G1592" i="10"/>
  <c r="H1592" i="10"/>
  <c r="I1592" i="10"/>
  <c r="J1592" i="10"/>
  <c r="G1593" i="10"/>
  <c r="H1593" i="10"/>
  <c r="I1593" i="10"/>
  <c r="J1593" i="10"/>
  <c r="G1594" i="10"/>
  <c r="H1594" i="10"/>
  <c r="I1594" i="10"/>
  <c r="J1594" i="10"/>
  <c r="G1595" i="10"/>
  <c r="H1595" i="10"/>
  <c r="I1595" i="10"/>
  <c r="J1595" i="10"/>
  <c r="G1596" i="10"/>
  <c r="H1596" i="10"/>
  <c r="I1596" i="10"/>
  <c r="J1596" i="10"/>
  <c r="G1597" i="10"/>
  <c r="H1597" i="10"/>
  <c r="I1597" i="10"/>
  <c r="J1597" i="10"/>
  <c r="G1598" i="10"/>
  <c r="H1598" i="10"/>
  <c r="I1598" i="10"/>
  <c r="J1598" i="10"/>
  <c r="G1599" i="10"/>
  <c r="H1599" i="10"/>
  <c r="I1599" i="10"/>
  <c r="J1599" i="10"/>
  <c r="G1600" i="10"/>
  <c r="H1600" i="10"/>
  <c r="I1600" i="10"/>
  <c r="J1600" i="10"/>
  <c r="G1601" i="10"/>
  <c r="H1601" i="10"/>
  <c r="I1601" i="10"/>
  <c r="J1601" i="10"/>
  <c r="G1602" i="10"/>
  <c r="H1602" i="10"/>
  <c r="I1602" i="10"/>
  <c r="J1602" i="10"/>
  <c r="G1603" i="10"/>
  <c r="H1603" i="10"/>
  <c r="I1603" i="10"/>
  <c r="J1603" i="10"/>
  <c r="G1604" i="10"/>
  <c r="H1604" i="10"/>
  <c r="I1604" i="10"/>
  <c r="J1604" i="10"/>
  <c r="G1605" i="10"/>
  <c r="H1605" i="10"/>
  <c r="I1605" i="10"/>
  <c r="J1605" i="10"/>
  <c r="G1606" i="10"/>
  <c r="H1606" i="10"/>
  <c r="I1606" i="10"/>
  <c r="J1606" i="10"/>
  <c r="G1607" i="10"/>
  <c r="H1607" i="10"/>
  <c r="I1607" i="10"/>
  <c r="J1607" i="10"/>
  <c r="G1608" i="10"/>
  <c r="H1608" i="10"/>
  <c r="I1608" i="10"/>
  <c r="J1608" i="10"/>
  <c r="G1609" i="10"/>
  <c r="H1609" i="10"/>
  <c r="I1609" i="10"/>
  <c r="J1609" i="10"/>
  <c r="G1610" i="10"/>
  <c r="H1610" i="10"/>
  <c r="I1610" i="10"/>
  <c r="J1610" i="10"/>
  <c r="G1611" i="10"/>
  <c r="H1611" i="10"/>
  <c r="I1611" i="10"/>
  <c r="J1611" i="10"/>
  <c r="G1612" i="10"/>
  <c r="H1612" i="10"/>
  <c r="I1612" i="10"/>
  <c r="J1612" i="10"/>
  <c r="G1613" i="10"/>
  <c r="H1613" i="10"/>
  <c r="I1613" i="10"/>
  <c r="J1613" i="10"/>
  <c r="G1614" i="10"/>
  <c r="H1614" i="10"/>
  <c r="I1614" i="10"/>
  <c r="J1614" i="10"/>
  <c r="G1615" i="10"/>
  <c r="H1615" i="10"/>
  <c r="I1615" i="10"/>
  <c r="J1615" i="10"/>
  <c r="G1616" i="10"/>
  <c r="H1616" i="10"/>
  <c r="I1616" i="10"/>
  <c r="J1616" i="10"/>
  <c r="G1617" i="10"/>
  <c r="H1617" i="10"/>
  <c r="I1617" i="10"/>
  <c r="J1617" i="10"/>
  <c r="G1618" i="10"/>
  <c r="H1618" i="10"/>
  <c r="I1618" i="10"/>
  <c r="J1618" i="10"/>
  <c r="G1619" i="10"/>
  <c r="H1619" i="10"/>
  <c r="I1619" i="10"/>
  <c r="J1619" i="10"/>
  <c r="G1620" i="10"/>
  <c r="H1620" i="10"/>
  <c r="I1620" i="10"/>
  <c r="J1620" i="10"/>
  <c r="G1621" i="10"/>
  <c r="H1621" i="10"/>
  <c r="I1621" i="10"/>
  <c r="J1621" i="10"/>
  <c r="G1622" i="10"/>
  <c r="H1622" i="10"/>
  <c r="I1622" i="10"/>
  <c r="J1622" i="10"/>
  <c r="G1623" i="10"/>
  <c r="H1623" i="10"/>
  <c r="I1623" i="10"/>
  <c r="J1623" i="10"/>
  <c r="G1624" i="10"/>
  <c r="H1624" i="10"/>
  <c r="I1624" i="10"/>
  <c r="J1624" i="10"/>
  <c r="G1625" i="10"/>
  <c r="H1625" i="10"/>
  <c r="I1625" i="10"/>
  <c r="J1625" i="10"/>
  <c r="G1626" i="10"/>
  <c r="H1626" i="10"/>
  <c r="I1626" i="10"/>
  <c r="J1626" i="10"/>
  <c r="G1627" i="10"/>
  <c r="H1627" i="10"/>
  <c r="I1627" i="10"/>
  <c r="J1627" i="10"/>
  <c r="G1628" i="10"/>
  <c r="H1628" i="10"/>
  <c r="I1628" i="10"/>
  <c r="J1628" i="10"/>
  <c r="G1629" i="10"/>
  <c r="H1629" i="10"/>
  <c r="I1629" i="10"/>
  <c r="J1629" i="10"/>
  <c r="G1630" i="10"/>
  <c r="H1630" i="10"/>
  <c r="I1630" i="10"/>
  <c r="J1630" i="10"/>
  <c r="G1631" i="10"/>
  <c r="H1631" i="10"/>
  <c r="I1631" i="10"/>
  <c r="J1631" i="10"/>
  <c r="G1632" i="10"/>
  <c r="H1632" i="10"/>
  <c r="I1632" i="10"/>
  <c r="J1632" i="10"/>
  <c r="G1633" i="10"/>
  <c r="H1633" i="10"/>
  <c r="I1633" i="10"/>
  <c r="J1633" i="10"/>
  <c r="G1634" i="10"/>
  <c r="H1634" i="10"/>
  <c r="I1634" i="10"/>
  <c r="J1634" i="10"/>
  <c r="G1635" i="10"/>
  <c r="H1635" i="10"/>
  <c r="I1635" i="10"/>
  <c r="J1635" i="10"/>
  <c r="G1636" i="10"/>
  <c r="H1636" i="10"/>
  <c r="I1636" i="10"/>
  <c r="J1636" i="10"/>
  <c r="G1637" i="10"/>
  <c r="H1637" i="10"/>
  <c r="I1637" i="10"/>
  <c r="J1637" i="10"/>
  <c r="G1638" i="10"/>
  <c r="H1638" i="10"/>
  <c r="I1638" i="10"/>
  <c r="J1638" i="10"/>
  <c r="G1639" i="10"/>
  <c r="H1639" i="10"/>
  <c r="I1639" i="10"/>
  <c r="J1639" i="10"/>
  <c r="G1640" i="10"/>
  <c r="H1640" i="10"/>
  <c r="I1640" i="10"/>
  <c r="J1640" i="10"/>
  <c r="G1641" i="10"/>
  <c r="H1641" i="10"/>
  <c r="I1641" i="10"/>
  <c r="J1641" i="10"/>
  <c r="G1642" i="10"/>
  <c r="H1642" i="10"/>
  <c r="I1642" i="10"/>
  <c r="J1642" i="10"/>
  <c r="G1643" i="10"/>
  <c r="H1643" i="10"/>
  <c r="I1643" i="10"/>
  <c r="J1643" i="10"/>
  <c r="G1644" i="10"/>
  <c r="H1644" i="10"/>
  <c r="I1644" i="10"/>
  <c r="J1644" i="10"/>
  <c r="G1645" i="10"/>
  <c r="H1645" i="10"/>
  <c r="I1645" i="10"/>
  <c r="J1645" i="10"/>
  <c r="G1646" i="10"/>
  <c r="H1646" i="10"/>
  <c r="I1646" i="10"/>
  <c r="J1646" i="10"/>
  <c r="G1647" i="10"/>
  <c r="H1647" i="10"/>
  <c r="I1647" i="10"/>
  <c r="J1647" i="10"/>
  <c r="G1648" i="10"/>
  <c r="H1648" i="10"/>
  <c r="I1648" i="10"/>
  <c r="J1648" i="10"/>
  <c r="G1649" i="10"/>
  <c r="H1649" i="10"/>
  <c r="I1649" i="10"/>
  <c r="J1649" i="10"/>
  <c r="G1650" i="10"/>
  <c r="H1650" i="10"/>
  <c r="I1650" i="10"/>
  <c r="J1650" i="10"/>
  <c r="G1651" i="10"/>
  <c r="H1651" i="10"/>
  <c r="I1651" i="10"/>
  <c r="J1651" i="10"/>
  <c r="G1652" i="10"/>
  <c r="H1652" i="10"/>
  <c r="I1652" i="10"/>
  <c r="J1652" i="10"/>
  <c r="G1653" i="10"/>
  <c r="H1653" i="10"/>
  <c r="I1653" i="10"/>
  <c r="J1653" i="10"/>
  <c r="G1654" i="10"/>
  <c r="H1654" i="10"/>
  <c r="I1654" i="10"/>
  <c r="J1654" i="10"/>
  <c r="G1655" i="10"/>
  <c r="H1655" i="10"/>
  <c r="I1655" i="10"/>
  <c r="J1655" i="10"/>
  <c r="G1656" i="10"/>
  <c r="H1656" i="10"/>
  <c r="I1656" i="10"/>
  <c r="J1656" i="10"/>
  <c r="G1657" i="10"/>
  <c r="H1657" i="10"/>
  <c r="I1657" i="10"/>
  <c r="J1657" i="10"/>
  <c r="G1658" i="10"/>
  <c r="H1658" i="10"/>
  <c r="I1658" i="10"/>
  <c r="J1658" i="10"/>
  <c r="G1659" i="10"/>
  <c r="H1659" i="10"/>
  <c r="I1659" i="10"/>
  <c r="J1659" i="10"/>
  <c r="G1660" i="10"/>
  <c r="H1660" i="10"/>
  <c r="I1660" i="10"/>
  <c r="J1660" i="10"/>
  <c r="G1661" i="10"/>
  <c r="H1661" i="10"/>
  <c r="I1661" i="10"/>
  <c r="J1661" i="10"/>
  <c r="G1662" i="10"/>
  <c r="H1662" i="10"/>
  <c r="I1662" i="10"/>
  <c r="J1662" i="10"/>
  <c r="G1663" i="10"/>
  <c r="H1663" i="10"/>
  <c r="I1663" i="10"/>
  <c r="J1663" i="10"/>
  <c r="G1664" i="10"/>
  <c r="H1664" i="10"/>
  <c r="I1664" i="10"/>
  <c r="J1664" i="10"/>
  <c r="G1665" i="10"/>
  <c r="H1665" i="10"/>
  <c r="I1665" i="10"/>
  <c r="J1665" i="10"/>
  <c r="G1666" i="10"/>
  <c r="H1666" i="10"/>
  <c r="I1666" i="10"/>
  <c r="J1666" i="10"/>
  <c r="G1667" i="10"/>
  <c r="H1667" i="10"/>
  <c r="I1667" i="10"/>
  <c r="J1667" i="10"/>
  <c r="G1668" i="10"/>
  <c r="H1668" i="10"/>
  <c r="I1668" i="10"/>
  <c r="J1668" i="10"/>
  <c r="G1669" i="10"/>
  <c r="H1669" i="10"/>
  <c r="I1669" i="10"/>
  <c r="J1669" i="10"/>
  <c r="G1670" i="10"/>
  <c r="H1670" i="10"/>
  <c r="I1670" i="10"/>
  <c r="J1670" i="10"/>
  <c r="G1671" i="10"/>
  <c r="H1671" i="10"/>
  <c r="I1671" i="10"/>
  <c r="J1671" i="10"/>
  <c r="G1672" i="10"/>
  <c r="H1672" i="10"/>
  <c r="I1672" i="10"/>
  <c r="J1672" i="10"/>
  <c r="G1673" i="10"/>
  <c r="H1673" i="10"/>
  <c r="I1673" i="10"/>
  <c r="J1673" i="10"/>
  <c r="G1674" i="10"/>
  <c r="H1674" i="10"/>
  <c r="I1674" i="10"/>
  <c r="J1674" i="10"/>
  <c r="G1675" i="10"/>
  <c r="H1675" i="10"/>
  <c r="I1675" i="10"/>
  <c r="J1675" i="10"/>
  <c r="G1676" i="10"/>
  <c r="H1676" i="10"/>
  <c r="I1676" i="10"/>
  <c r="J1676" i="10"/>
  <c r="G1677" i="10"/>
  <c r="H1677" i="10"/>
  <c r="I1677" i="10"/>
  <c r="J1677" i="10"/>
  <c r="G1678" i="10"/>
  <c r="H1678" i="10"/>
  <c r="I1678" i="10"/>
  <c r="J1678" i="10"/>
  <c r="G1679" i="10"/>
  <c r="H1679" i="10"/>
  <c r="I1679" i="10"/>
  <c r="J1679" i="10"/>
  <c r="G1680" i="10"/>
  <c r="H1680" i="10"/>
  <c r="I1680" i="10"/>
  <c r="J1680" i="10"/>
  <c r="G1681" i="10"/>
  <c r="H1681" i="10"/>
  <c r="I1681" i="10"/>
  <c r="J1681" i="10"/>
  <c r="G1682" i="10"/>
  <c r="H1682" i="10"/>
  <c r="I1682" i="10"/>
  <c r="J1682" i="10"/>
  <c r="G1683" i="10"/>
  <c r="H1683" i="10"/>
  <c r="I1683" i="10"/>
  <c r="J1683" i="10"/>
  <c r="G1684" i="10"/>
  <c r="H1684" i="10"/>
  <c r="I1684" i="10"/>
  <c r="J1684" i="10"/>
  <c r="G1685" i="10"/>
  <c r="H1685" i="10"/>
  <c r="I1685" i="10"/>
  <c r="J1685" i="10"/>
  <c r="G1686" i="10"/>
  <c r="H1686" i="10"/>
  <c r="I1686" i="10"/>
  <c r="J1686" i="10"/>
  <c r="G1687" i="10"/>
  <c r="H1687" i="10"/>
  <c r="I1687" i="10"/>
  <c r="J1687" i="10"/>
  <c r="G1688" i="10"/>
  <c r="H1688" i="10"/>
  <c r="I1688" i="10"/>
  <c r="J1688" i="10"/>
  <c r="G1689" i="10"/>
  <c r="H1689" i="10"/>
  <c r="I1689" i="10"/>
  <c r="J1689" i="10"/>
  <c r="G1690" i="10"/>
  <c r="H1690" i="10"/>
  <c r="I1690" i="10"/>
  <c r="J1690" i="10"/>
  <c r="G1691" i="10"/>
  <c r="H1691" i="10"/>
  <c r="I1691" i="10"/>
  <c r="J1691" i="10"/>
  <c r="G1692" i="10"/>
  <c r="H1692" i="10"/>
  <c r="I1692" i="10"/>
  <c r="J1692" i="10"/>
  <c r="G1693" i="10"/>
  <c r="H1693" i="10"/>
  <c r="I1693" i="10"/>
  <c r="J1693" i="10"/>
  <c r="G1694" i="10"/>
  <c r="H1694" i="10"/>
  <c r="I1694" i="10"/>
  <c r="J1694" i="10"/>
  <c r="G1695" i="10"/>
  <c r="H1695" i="10"/>
  <c r="I1695" i="10"/>
  <c r="J1695" i="10"/>
  <c r="G1696" i="10"/>
  <c r="H1696" i="10"/>
  <c r="I1696" i="10"/>
  <c r="J1696" i="10"/>
  <c r="G1697" i="10"/>
  <c r="H1697" i="10"/>
  <c r="I1697" i="10"/>
  <c r="J1697" i="10"/>
  <c r="G1698" i="10"/>
  <c r="H1698" i="10"/>
  <c r="I1698" i="10"/>
  <c r="J1698" i="10"/>
  <c r="G1699" i="10"/>
  <c r="H1699" i="10"/>
  <c r="I1699" i="10"/>
  <c r="J1699" i="10"/>
  <c r="G1700" i="10"/>
  <c r="H1700" i="10"/>
  <c r="I1700" i="10"/>
  <c r="J1700" i="10"/>
  <c r="G1701" i="10"/>
  <c r="H1701" i="10"/>
  <c r="I1701" i="10"/>
  <c r="J1701" i="10"/>
  <c r="G1702" i="10"/>
  <c r="H1702" i="10"/>
  <c r="I1702" i="10"/>
  <c r="J1702" i="10"/>
  <c r="G1703" i="10"/>
  <c r="H1703" i="10"/>
  <c r="I1703" i="10"/>
  <c r="J1703" i="10"/>
  <c r="G1704" i="10"/>
  <c r="H1704" i="10"/>
  <c r="I1704" i="10"/>
  <c r="J1704" i="10"/>
  <c r="G1705" i="10"/>
  <c r="H1705" i="10"/>
  <c r="I1705" i="10"/>
  <c r="J1705" i="10"/>
  <c r="G1706" i="10"/>
  <c r="H1706" i="10"/>
  <c r="I1706" i="10"/>
  <c r="J1706" i="10"/>
  <c r="G1707" i="10"/>
  <c r="H1707" i="10"/>
  <c r="I1707" i="10"/>
  <c r="J1707" i="10"/>
  <c r="G1708" i="10"/>
  <c r="H1708" i="10"/>
  <c r="I1708" i="10"/>
  <c r="J1708" i="10"/>
  <c r="G1709" i="10"/>
  <c r="H1709" i="10"/>
  <c r="I1709" i="10"/>
  <c r="J1709" i="10"/>
  <c r="G1710" i="10"/>
  <c r="H1710" i="10"/>
  <c r="I1710" i="10"/>
  <c r="J1710" i="10"/>
  <c r="G1711" i="10"/>
  <c r="H1711" i="10"/>
  <c r="I1711" i="10"/>
  <c r="J1711" i="10"/>
  <c r="G1712" i="10"/>
  <c r="H1712" i="10"/>
  <c r="I1712" i="10"/>
  <c r="J1712" i="10"/>
  <c r="G1713" i="10"/>
  <c r="H1713" i="10"/>
  <c r="I1713" i="10"/>
  <c r="J1713" i="10"/>
  <c r="G1714" i="10"/>
  <c r="H1714" i="10"/>
  <c r="I1714" i="10"/>
  <c r="J1714" i="10"/>
  <c r="G1715" i="10"/>
  <c r="H1715" i="10"/>
  <c r="I1715" i="10"/>
  <c r="J1715" i="10"/>
  <c r="G1716" i="10"/>
  <c r="H1716" i="10"/>
  <c r="I1716" i="10"/>
  <c r="J1716" i="10"/>
  <c r="G1717" i="10"/>
  <c r="H1717" i="10"/>
  <c r="I1717" i="10"/>
  <c r="J1717" i="10"/>
  <c r="G1718" i="10"/>
  <c r="H1718" i="10"/>
  <c r="I1718" i="10"/>
  <c r="J1718" i="10"/>
  <c r="G1719" i="10"/>
  <c r="H1719" i="10"/>
  <c r="I1719" i="10"/>
  <c r="J1719" i="10"/>
  <c r="G1720" i="10"/>
  <c r="H1720" i="10"/>
  <c r="I1720" i="10"/>
  <c r="J1720" i="10"/>
  <c r="G1721" i="10"/>
  <c r="H1721" i="10"/>
  <c r="I1721" i="10"/>
  <c r="J1721" i="10"/>
  <c r="G1722" i="10"/>
  <c r="H1722" i="10"/>
  <c r="I1722" i="10"/>
  <c r="J1722" i="10"/>
  <c r="G1723" i="10"/>
  <c r="H1723" i="10"/>
  <c r="I1723" i="10"/>
  <c r="J1723" i="10"/>
  <c r="G1724" i="10"/>
  <c r="H1724" i="10"/>
  <c r="I1724" i="10"/>
  <c r="J1724" i="10"/>
  <c r="G1725" i="10"/>
  <c r="H1725" i="10"/>
  <c r="I1725" i="10"/>
  <c r="J1725" i="10"/>
  <c r="G1726" i="10"/>
  <c r="H1726" i="10"/>
  <c r="I1726" i="10"/>
  <c r="J1726" i="10"/>
  <c r="G1727" i="10"/>
  <c r="H1727" i="10"/>
  <c r="I1727" i="10"/>
  <c r="J1727" i="10"/>
  <c r="G1728" i="10"/>
  <c r="H1728" i="10"/>
  <c r="I1728" i="10"/>
  <c r="J1728" i="10"/>
  <c r="G1729" i="10"/>
  <c r="H1729" i="10"/>
  <c r="I1729" i="10"/>
  <c r="J1729" i="10"/>
  <c r="G1730" i="10"/>
  <c r="H1730" i="10"/>
  <c r="I1730" i="10"/>
  <c r="J1730" i="10"/>
  <c r="G1731" i="10"/>
  <c r="H1731" i="10"/>
  <c r="I1731" i="10"/>
  <c r="J1731" i="10"/>
  <c r="G1732" i="10"/>
  <c r="H1732" i="10"/>
  <c r="I1732" i="10"/>
  <c r="J1732" i="10"/>
  <c r="G1733" i="10"/>
  <c r="H1733" i="10"/>
  <c r="I1733" i="10"/>
  <c r="J1733" i="10"/>
  <c r="G1734" i="10"/>
  <c r="H1734" i="10"/>
  <c r="I1734" i="10"/>
  <c r="J1734" i="10"/>
  <c r="G1735" i="10"/>
  <c r="H1735" i="10"/>
  <c r="I1735" i="10"/>
  <c r="J1735" i="10"/>
  <c r="G1736" i="10"/>
  <c r="H1736" i="10"/>
  <c r="I1736" i="10"/>
  <c r="J1736" i="10"/>
  <c r="G1737" i="10"/>
  <c r="H1737" i="10"/>
  <c r="I1737" i="10"/>
  <c r="J1737" i="10"/>
  <c r="G1738" i="10"/>
  <c r="H1738" i="10"/>
  <c r="I1738" i="10"/>
  <c r="J1738" i="10"/>
  <c r="G1739" i="10"/>
  <c r="H1739" i="10"/>
  <c r="I1739" i="10"/>
  <c r="J1739" i="10"/>
  <c r="G1740" i="10"/>
  <c r="H1740" i="10"/>
  <c r="I1740" i="10"/>
  <c r="J1740" i="10"/>
  <c r="G1741" i="10"/>
  <c r="H1741" i="10"/>
  <c r="I1741" i="10"/>
  <c r="J1741" i="10"/>
  <c r="G1742" i="10"/>
  <c r="H1742" i="10"/>
  <c r="I1742" i="10"/>
  <c r="J1742" i="10"/>
  <c r="G1743" i="10"/>
  <c r="H1743" i="10"/>
  <c r="I1743" i="10"/>
  <c r="J1743" i="10"/>
  <c r="G1744" i="10"/>
  <c r="H1744" i="10"/>
  <c r="I1744" i="10"/>
  <c r="J1744" i="10"/>
  <c r="G1745" i="10"/>
  <c r="H1745" i="10"/>
  <c r="I1745" i="10"/>
  <c r="J1745" i="10"/>
  <c r="G1746" i="10"/>
  <c r="H1746" i="10"/>
  <c r="I1746" i="10"/>
  <c r="J1746" i="10"/>
  <c r="G1747" i="10"/>
  <c r="H1747" i="10"/>
  <c r="I1747" i="10"/>
  <c r="J1747" i="10"/>
  <c r="G1748" i="10"/>
  <c r="H1748" i="10"/>
  <c r="I1748" i="10"/>
  <c r="J1748" i="10"/>
  <c r="G1749" i="10"/>
  <c r="H1749" i="10"/>
  <c r="I1749" i="10"/>
  <c r="J1749" i="10"/>
  <c r="G1750" i="10"/>
  <c r="H1750" i="10"/>
  <c r="I1750" i="10"/>
  <c r="J1750" i="10"/>
  <c r="G1751" i="10"/>
  <c r="H1751" i="10"/>
  <c r="I1751" i="10"/>
  <c r="J1751" i="10"/>
  <c r="G1752" i="10"/>
  <c r="H1752" i="10"/>
  <c r="I1752" i="10"/>
  <c r="J1752" i="10"/>
  <c r="G1753" i="10"/>
  <c r="H1753" i="10"/>
  <c r="I1753" i="10"/>
  <c r="J1753" i="10"/>
  <c r="G1754" i="10"/>
  <c r="H1754" i="10"/>
  <c r="I1754" i="10"/>
  <c r="J1754" i="10"/>
  <c r="G1755" i="10"/>
  <c r="H1755" i="10"/>
  <c r="I1755" i="10"/>
  <c r="J1755" i="10"/>
  <c r="G1756" i="10"/>
  <c r="H1756" i="10"/>
  <c r="I1756" i="10"/>
  <c r="J1756" i="10"/>
  <c r="G1757" i="10"/>
  <c r="H1757" i="10"/>
  <c r="I1757" i="10"/>
  <c r="J1757" i="10"/>
  <c r="G1758" i="10"/>
  <c r="H1758" i="10"/>
  <c r="I1758" i="10"/>
  <c r="J1758" i="10"/>
  <c r="G1759" i="10"/>
  <c r="H1759" i="10"/>
  <c r="I1759" i="10"/>
  <c r="J1759" i="10"/>
  <c r="G1760" i="10"/>
  <c r="H1760" i="10"/>
  <c r="I1760" i="10"/>
  <c r="J1760" i="10"/>
  <c r="G1761" i="10"/>
  <c r="H1761" i="10"/>
  <c r="I1761" i="10"/>
  <c r="J1761" i="10"/>
  <c r="G1762" i="10"/>
  <c r="H1762" i="10"/>
  <c r="I1762" i="10"/>
  <c r="J1762" i="10"/>
  <c r="G1763" i="10"/>
  <c r="H1763" i="10"/>
  <c r="I1763" i="10"/>
  <c r="J1763" i="10"/>
  <c r="G1764" i="10"/>
  <c r="H1764" i="10"/>
  <c r="I1764" i="10"/>
  <c r="J1764" i="10"/>
  <c r="G1765" i="10"/>
  <c r="H1765" i="10"/>
  <c r="I1765" i="10"/>
  <c r="J1765" i="10"/>
  <c r="G1766" i="10"/>
  <c r="H1766" i="10"/>
  <c r="I1766" i="10"/>
  <c r="J1766" i="10"/>
  <c r="G1767" i="10"/>
  <c r="H1767" i="10"/>
  <c r="I1767" i="10"/>
  <c r="J1767" i="10"/>
  <c r="G1768" i="10"/>
  <c r="H1768" i="10"/>
  <c r="I1768" i="10"/>
  <c r="J1768" i="10"/>
  <c r="G1769" i="10"/>
  <c r="H1769" i="10"/>
  <c r="I1769" i="10"/>
  <c r="J1769" i="10"/>
  <c r="G1770" i="10"/>
  <c r="H1770" i="10"/>
  <c r="I1770" i="10"/>
  <c r="J1770" i="10"/>
  <c r="G1771" i="10"/>
  <c r="H1771" i="10"/>
  <c r="I1771" i="10"/>
  <c r="J1771" i="10"/>
  <c r="G1772" i="10"/>
  <c r="H1772" i="10"/>
  <c r="I1772" i="10"/>
  <c r="J1772" i="10"/>
  <c r="G1773" i="10"/>
  <c r="H1773" i="10"/>
  <c r="I1773" i="10"/>
  <c r="J1773" i="10"/>
  <c r="G1774" i="10"/>
  <c r="H1774" i="10"/>
  <c r="I1774" i="10"/>
  <c r="J1774" i="10"/>
  <c r="G1775" i="10"/>
  <c r="H1775" i="10"/>
  <c r="I1775" i="10"/>
  <c r="J1775" i="10"/>
  <c r="G1776" i="10"/>
  <c r="H1776" i="10"/>
  <c r="I1776" i="10"/>
  <c r="J1776" i="10"/>
  <c r="G1777" i="10"/>
  <c r="H1777" i="10"/>
  <c r="I1777" i="10"/>
  <c r="J1777" i="10"/>
  <c r="G1778" i="10"/>
  <c r="H1778" i="10"/>
  <c r="I1778" i="10"/>
  <c r="J1778" i="10"/>
  <c r="G1779" i="10"/>
  <c r="H1779" i="10"/>
  <c r="I1779" i="10"/>
  <c r="J1779" i="10"/>
  <c r="G1780" i="10"/>
  <c r="H1780" i="10"/>
  <c r="I1780" i="10"/>
  <c r="J1780" i="10"/>
  <c r="G1781" i="10"/>
  <c r="H1781" i="10"/>
  <c r="I1781" i="10"/>
  <c r="J1781" i="10"/>
  <c r="G1782" i="10"/>
  <c r="H1782" i="10"/>
  <c r="I1782" i="10"/>
  <c r="J1782" i="10"/>
  <c r="G1783" i="10"/>
  <c r="H1783" i="10"/>
  <c r="I1783" i="10"/>
  <c r="J1783" i="10"/>
  <c r="G1784" i="10"/>
  <c r="H1784" i="10"/>
  <c r="I1784" i="10"/>
  <c r="J1784" i="10"/>
  <c r="G1785" i="10"/>
  <c r="H1785" i="10"/>
  <c r="I1785" i="10"/>
  <c r="J1785" i="10"/>
  <c r="G1786" i="10"/>
  <c r="H1786" i="10"/>
  <c r="I1786" i="10"/>
  <c r="J1786" i="10"/>
  <c r="G1787" i="10"/>
  <c r="H1787" i="10"/>
  <c r="I1787" i="10"/>
  <c r="J1787" i="10"/>
  <c r="G1788" i="10"/>
  <c r="H1788" i="10"/>
  <c r="I1788" i="10"/>
  <c r="J1788" i="10"/>
  <c r="G1789" i="10"/>
  <c r="H1789" i="10"/>
  <c r="I1789" i="10"/>
  <c r="J1789" i="10"/>
  <c r="G1790" i="10"/>
  <c r="H1790" i="10"/>
  <c r="I1790" i="10"/>
  <c r="J1790" i="10"/>
  <c r="G1791" i="10"/>
  <c r="H1791" i="10"/>
  <c r="I1791" i="10"/>
  <c r="J1791" i="10"/>
  <c r="G1792" i="10"/>
  <c r="H1792" i="10"/>
  <c r="I1792" i="10"/>
  <c r="J1792" i="10"/>
  <c r="G1793" i="10"/>
  <c r="H1793" i="10"/>
  <c r="I1793" i="10"/>
  <c r="J1793" i="10"/>
  <c r="G1794" i="10"/>
  <c r="H1794" i="10"/>
  <c r="I1794" i="10"/>
  <c r="J1794" i="10"/>
  <c r="G1795" i="10"/>
  <c r="H1795" i="10"/>
  <c r="I1795" i="10"/>
  <c r="J1795" i="10"/>
  <c r="G1796" i="10"/>
  <c r="H1796" i="10"/>
  <c r="I1796" i="10"/>
  <c r="J1796" i="10"/>
  <c r="G1797" i="10"/>
  <c r="H1797" i="10"/>
  <c r="I1797" i="10"/>
  <c r="J1797" i="10"/>
  <c r="G1798" i="10"/>
  <c r="H1798" i="10"/>
  <c r="I1798" i="10"/>
  <c r="J1798" i="10"/>
  <c r="G1799" i="10"/>
  <c r="H1799" i="10"/>
  <c r="I1799" i="10"/>
  <c r="J1799" i="10"/>
  <c r="G1800" i="10"/>
  <c r="H1800" i="10"/>
  <c r="I1800" i="10"/>
  <c r="J1800" i="10"/>
  <c r="G1801" i="10"/>
  <c r="H1801" i="10"/>
  <c r="I1801" i="10"/>
  <c r="J1801" i="10"/>
  <c r="G1802" i="10"/>
  <c r="H1802" i="10"/>
  <c r="I1802" i="10"/>
  <c r="J1802" i="10"/>
  <c r="G1803" i="10"/>
  <c r="H1803" i="10"/>
  <c r="I1803" i="10"/>
  <c r="J1803" i="10"/>
  <c r="G1804" i="10"/>
  <c r="H1804" i="10"/>
  <c r="I1804" i="10"/>
  <c r="J1804" i="10"/>
  <c r="G1805" i="10"/>
  <c r="H1805" i="10"/>
  <c r="I1805" i="10"/>
  <c r="J1805" i="10"/>
  <c r="G1806" i="10"/>
  <c r="H1806" i="10"/>
  <c r="I1806" i="10"/>
  <c r="J1806" i="10"/>
  <c r="G1807" i="10"/>
  <c r="H1807" i="10"/>
  <c r="I1807" i="10"/>
  <c r="J1807" i="10"/>
  <c r="G1808" i="10"/>
  <c r="H1808" i="10"/>
  <c r="I1808" i="10"/>
  <c r="J1808" i="10"/>
  <c r="G1809" i="10"/>
  <c r="H1809" i="10"/>
  <c r="I1809" i="10"/>
  <c r="J1809" i="10"/>
  <c r="G1810" i="10"/>
  <c r="H1810" i="10"/>
  <c r="I1810" i="10"/>
  <c r="J1810" i="10"/>
  <c r="G1811" i="10"/>
  <c r="H1811" i="10"/>
  <c r="I1811" i="10"/>
  <c r="J1811" i="10"/>
  <c r="G1812" i="10"/>
  <c r="H1812" i="10"/>
  <c r="I1812" i="10"/>
  <c r="J1812" i="10"/>
  <c r="G1813" i="10"/>
  <c r="H1813" i="10"/>
  <c r="I1813" i="10"/>
  <c r="J1813" i="10"/>
  <c r="G1814" i="10"/>
  <c r="H1814" i="10"/>
  <c r="I1814" i="10"/>
  <c r="J1814" i="10"/>
  <c r="G1815" i="10"/>
  <c r="H1815" i="10"/>
  <c r="I1815" i="10"/>
  <c r="J1815" i="10"/>
  <c r="G1816" i="10"/>
  <c r="H1816" i="10"/>
  <c r="I1816" i="10"/>
  <c r="J1816" i="10"/>
  <c r="G1817" i="10"/>
  <c r="H1817" i="10"/>
  <c r="I1817" i="10"/>
  <c r="J1817" i="10"/>
  <c r="G1818" i="10"/>
  <c r="H1818" i="10"/>
  <c r="I1818" i="10"/>
  <c r="J1818" i="10"/>
  <c r="G1819" i="10"/>
  <c r="H1819" i="10"/>
  <c r="I1819" i="10"/>
  <c r="J1819" i="10"/>
  <c r="G1820" i="10"/>
  <c r="H1820" i="10"/>
  <c r="I1820" i="10"/>
  <c r="J1820" i="10"/>
  <c r="G1821" i="10"/>
  <c r="H1821" i="10"/>
  <c r="I1821" i="10"/>
  <c r="J1821" i="10"/>
  <c r="G1822" i="10"/>
  <c r="H1822" i="10"/>
  <c r="I1822" i="10"/>
  <c r="J1822" i="10"/>
  <c r="G1823" i="10"/>
  <c r="H1823" i="10"/>
  <c r="I1823" i="10"/>
  <c r="J1823" i="10"/>
  <c r="G1824" i="10"/>
  <c r="H1824" i="10"/>
  <c r="I1824" i="10"/>
  <c r="J1824" i="10"/>
  <c r="G1825" i="10"/>
  <c r="H1825" i="10"/>
  <c r="I1825" i="10"/>
  <c r="J1825" i="10"/>
  <c r="G1826" i="10"/>
  <c r="H1826" i="10"/>
  <c r="I1826" i="10"/>
  <c r="J1826" i="10"/>
  <c r="G1827" i="10"/>
  <c r="H1827" i="10"/>
  <c r="I1827" i="10"/>
  <c r="J1827" i="10"/>
  <c r="G1828" i="10"/>
  <c r="H1828" i="10"/>
  <c r="I1828" i="10"/>
  <c r="J1828" i="10"/>
  <c r="G1829" i="10"/>
  <c r="H1829" i="10"/>
  <c r="I1829" i="10"/>
  <c r="J1829" i="10"/>
  <c r="G1830" i="10"/>
  <c r="H1830" i="10"/>
  <c r="I1830" i="10"/>
  <c r="J1830" i="10"/>
  <c r="G1831" i="10"/>
  <c r="H1831" i="10"/>
  <c r="I1831" i="10"/>
  <c r="J1831" i="10"/>
  <c r="G1832" i="10"/>
  <c r="H1832" i="10"/>
  <c r="I1832" i="10"/>
  <c r="J1832" i="10"/>
  <c r="G1833" i="10"/>
  <c r="H1833" i="10"/>
  <c r="I1833" i="10"/>
  <c r="J1833" i="10"/>
  <c r="G1834" i="10"/>
  <c r="H1834" i="10"/>
  <c r="I1834" i="10"/>
  <c r="J1834" i="10"/>
  <c r="G1835" i="10"/>
  <c r="H1835" i="10"/>
  <c r="I1835" i="10"/>
  <c r="J1835" i="10"/>
  <c r="G1836" i="10"/>
  <c r="H1836" i="10"/>
  <c r="I1836" i="10"/>
  <c r="J1836" i="10"/>
  <c r="G1837" i="10"/>
  <c r="H1837" i="10"/>
  <c r="I1837" i="10"/>
  <c r="J1837" i="10"/>
  <c r="G1838" i="10"/>
  <c r="H1838" i="10"/>
  <c r="I1838" i="10"/>
  <c r="J1838" i="10"/>
  <c r="G1839" i="10"/>
  <c r="H1839" i="10"/>
  <c r="I1839" i="10"/>
  <c r="J1839" i="10"/>
  <c r="G1840" i="10"/>
  <c r="H1840" i="10"/>
  <c r="I1840" i="10"/>
  <c r="J1840" i="10"/>
  <c r="G1841" i="10"/>
  <c r="H1841" i="10"/>
  <c r="I1841" i="10"/>
  <c r="J1841" i="10"/>
  <c r="G1842" i="10"/>
  <c r="H1842" i="10"/>
  <c r="I1842" i="10"/>
  <c r="J1842" i="10"/>
  <c r="G1843" i="10"/>
  <c r="H1843" i="10"/>
  <c r="I1843" i="10"/>
  <c r="J1843" i="10"/>
  <c r="G1844" i="10"/>
  <c r="H1844" i="10"/>
  <c r="I1844" i="10"/>
  <c r="J1844" i="10"/>
  <c r="G1845" i="10"/>
  <c r="H1845" i="10"/>
  <c r="I1845" i="10"/>
  <c r="J1845" i="10"/>
  <c r="G1846" i="10"/>
  <c r="H1846" i="10"/>
  <c r="I1846" i="10"/>
  <c r="J1846" i="10"/>
  <c r="G1847" i="10"/>
  <c r="H1847" i="10"/>
  <c r="I1847" i="10"/>
  <c r="J1847" i="10"/>
  <c r="G1848" i="10"/>
  <c r="H1848" i="10"/>
  <c r="I1848" i="10"/>
  <c r="J1848" i="10"/>
  <c r="G1849" i="10"/>
  <c r="H1849" i="10"/>
  <c r="I1849" i="10"/>
  <c r="J1849" i="10"/>
  <c r="G1850" i="10"/>
  <c r="H1850" i="10"/>
  <c r="I1850" i="10"/>
  <c r="J1850" i="10"/>
  <c r="G1851" i="10"/>
  <c r="H1851" i="10"/>
  <c r="I1851" i="10"/>
  <c r="J1851" i="10"/>
  <c r="G1852" i="10"/>
  <c r="H1852" i="10"/>
  <c r="I1852" i="10"/>
  <c r="J1852" i="10"/>
  <c r="G1853" i="10"/>
  <c r="H1853" i="10"/>
  <c r="I1853" i="10"/>
  <c r="J1853" i="10"/>
  <c r="G1854" i="10"/>
  <c r="H1854" i="10"/>
  <c r="I1854" i="10"/>
  <c r="J1854" i="10"/>
  <c r="G1855" i="10"/>
  <c r="H1855" i="10"/>
  <c r="I1855" i="10"/>
  <c r="J1855" i="10"/>
  <c r="G1856" i="10"/>
  <c r="H1856" i="10"/>
  <c r="I1856" i="10"/>
  <c r="J1856" i="10"/>
  <c r="G1857" i="10"/>
  <c r="H1857" i="10"/>
  <c r="I1857" i="10"/>
  <c r="J1857" i="10"/>
  <c r="G1858" i="10"/>
  <c r="H1858" i="10"/>
  <c r="I1858" i="10"/>
  <c r="J1858" i="10"/>
  <c r="G1859" i="10"/>
  <c r="H1859" i="10"/>
  <c r="I1859" i="10"/>
  <c r="J1859" i="10"/>
  <c r="G1860" i="10"/>
  <c r="H1860" i="10"/>
  <c r="I1860" i="10"/>
  <c r="J1860" i="10"/>
  <c r="G1861" i="10"/>
  <c r="H1861" i="10"/>
  <c r="I1861" i="10"/>
  <c r="J1861" i="10"/>
  <c r="G1862" i="10"/>
  <c r="H1862" i="10"/>
  <c r="I1862" i="10"/>
  <c r="J1862" i="10"/>
  <c r="G1863" i="10"/>
  <c r="H1863" i="10"/>
  <c r="I1863" i="10"/>
  <c r="J1863" i="10"/>
  <c r="G1864" i="10"/>
  <c r="H1864" i="10"/>
  <c r="I1864" i="10"/>
  <c r="J1864" i="10"/>
  <c r="G1865" i="10"/>
  <c r="H1865" i="10"/>
  <c r="I1865" i="10"/>
  <c r="J1865" i="10"/>
  <c r="G1866" i="10"/>
  <c r="H1866" i="10"/>
  <c r="I1866" i="10"/>
  <c r="J1866" i="10"/>
  <c r="G1867" i="10"/>
  <c r="H1867" i="10"/>
  <c r="I1867" i="10"/>
  <c r="J1867" i="10"/>
  <c r="G1868" i="10"/>
  <c r="H1868" i="10"/>
  <c r="I1868" i="10"/>
  <c r="J1868" i="10"/>
  <c r="G1869" i="10"/>
  <c r="H1869" i="10"/>
  <c r="I1869" i="10"/>
  <c r="J1869" i="10"/>
  <c r="G1870" i="10"/>
  <c r="H1870" i="10"/>
  <c r="I1870" i="10"/>
  <c r="J1870" i="10"/>
  <c r="G1871" i="10"/>
  <c r="H1871" i="10"/>
  <c r="I1871" i="10"/>
  <c r="J1871" i="10"/>
  <c r="G1872" i="10"/>
  <c r="H1872" i="10"/>
  <c r="I1872" i="10"/>
  <c r="J1872" i="10"/>
  <c r="G1873" i="10"/>
  <c r="H1873" i="10"/>
  <c r="I1873" i="10"/>
  <c r="J1873" i="10"/>
  <c r="G1874" i="10"/>
  <c r="H1874" i="10"/>
  <c r="I1874" i="10"/>
  <c r="J1874" i="10"/>
  <c r="G1875" i="10"/>
  <c r="H1875" i="10"/>
  <c r="I1875" i="10"/>
  <c r="J1875" i="10"/>
  <c r="G1876" i="10"/>
  <c r="H1876" i="10"/>
  <c r="I1876" i="10"/>
  <c r="J1876" i="10"/>
  <c r="G1877" i="10"/>
  <c r="H1877" i="10"/>
  <c r="I1877" i="10"/>
  <c r="J1877" i="10"/>
  <c r="G1878" i="10"/>
  <c r="H1878" i="10"/>
  <c r="I1878" i="10"/>
  <c r="J1878" i="10"/>
  <c r="G1879" i="10"/>
  <c r="H1879" i="10"/>
  <c r="I1879" i="10"/>
  <c r="J1879" i="10"/>
  <c r="G1880" i="10"/>
  <c r="H1880" i="10"/>
  <c r="I1880" i="10"/>
  <c r="J1880" i="10"/>
  <c r="G1881" i="10"/>
  <c r="H1881" i="10"/>
  <c r="I1881" i="10"/>
  <c r="J1881" i="10"/>
  <c r="G1882" i="10"/>
  <c r="H1882" i="10"/>
  <c r="I1882" i="10"/>
  <c r="J1882" i="10"/>
  <c r="G1883" i="10"/>
  <c r="H1883" i="10"/>
  <c r="I1883" i="10"/>
  <c r="J1883" i="10"/>
  <c r="G1884" i="10"/>
  <c r="H1884" i="10"/>
  <c r="I1884" i="10"/>
  <c r="J1884" i="10"/>
  <c r="G1885" i="10"/>
  <c r="H1885" i="10"/>
  <c r="I1885" i="10"/>
  <c r="J1885" i="10"/>
  <c r="G1886" i="10"/>
  <c r="H1886" i="10"/>
  <c r="I1886" i="10"/>
  <c r="J1886" i="10"/>
  <c r="G1887" i="10"/>
  <c r="H1887" i="10"/>
  <c r="I1887" i="10"/>
  <c r="J1887" i="10"/>
  <c r="G1888" i="10"/>
  <c r="H1888" i="10"/>
  <c r="I1888" i="10"/>
  <c r="J1888" i="10"/>
  <c r="G1889" i="10"/>
  <c r="H1889" i="10"/>
  <c r="I1889" i="10"/>
  <c r="J1889" i="10"/>
  <c r="G1890" i="10"/>
  <c r="H1890" i="10"/>
  <c r="I1890" i="10"/>
  <c r="J1890" i="10"/>
  <c r="G1891" i="10"/>
  <c r="H1891" i="10"/>
  <c r="I1891" i="10"/>
  <c r="J1891" i="10"/>
  <c r="G1892" i="10"/>
  <c r="H1892" i="10"/>
  <c r="I1892" i="10"/>
  <c r="J1892" i="10"/>
  <c r="G1893" i="10"/>
  <c r="H1893" i="10"/>
  <c r="I1893" i="10"/>
  <c r="J1893" i="10"/>
  <c r="G1894" i="10"/>
  <c r="H1894" i="10"/>
  <c r="I1894" i="10"/>
  <c r="J1894" i="10"/>
  <c r="G1895" i="10"/>
  <c r="H1895" i="10"/>
  <c r="I1895" i="10"/>
  <c r="J1895" i="10"/>
  <c r="G1896" i="10"/>
  <c r="H1896" i="10"/>
  <c r="I1896" i="10"/>
  <c r="J1896" i="10"/>
  <c r="G1897" i="10"/>
  <c r="H1897" i="10"/>
  <c r="I1897" i="10"/>
  <c r="J1897" i="10"/>
  <c r="G1898" i="10"/>
  <c r="H1898" i="10"/>
  <c r="I1898" i="10"/>
  <c r="J1898" i="10"/>
  <c r="G1899" i="10"/>
  <c r="H1899" i="10"/>
  <c r="I1899" i="10"/>
  <c r="J1899" i="10"/>
  <c r="G1900" i="10"/>
  <c r="H1900" i="10"/>
  <c r="I1900" i="10"/>
  <c r="J1900" i="10"/>
  <c r="G1901" i="10"/>
  <c r="H1901" i="10"/>
  <c r="I1901" i="10"/>
  <c r="J1901" i="10"/>
  <c r="G1902" i="10"/>
  <c r="H1902" i="10"/>
  <c r="I1902" i="10"/>
  <c r="J1902" i="10"/>
  <c r="G1903" i="10"/>
  <c r="H1903" i="10"/>
  <c r="I1903" i="10"/>
  <c r="J1903" i="10"/>
  <c r="G1904" i="10"/>
  <c r="H1904" i="10"/>
  <c r="I1904" i="10"/>
  <c r="J1904" i="10"/>
  <c r="G1905" i="10"/>
  <c r="H1905" i="10"/>
  <c r="I1905" i="10"/>
  <c r="J1905" i="10"/>
  <c r="G1906" i="10"/>
  <c r="H1906" i="10"/>
  <c r="I1906" i="10"/>
  <c r="J1906" i="10"/>
  <c r="G1907" i="10"/>
  <c r="H1907" i="10"/>
  <c r="I1907" i="10"/>
  <c r="J1907" i="10"/>
  <c r="G1908" i="10"/>
  <c r="H1908" i="10"/>
  <c r="I1908" i="10"/>
  <c r="J1908" i="10"/>
  <c r="G1909" i="10"/>
  <c r="H1909" i="10"/>
  <c r="I1909" i="10"/>
  <c r="J1909" i="10"/>
  <c r="G1910" i="10"/>
  <c r="H1910" i="10"/>
  <c r="I1910" i="10"/>
  <c r="J1910" i="10"/>
  <c r="G1911" i="10"/>
  <c r="H1911" i="10"/>
  <c r="I1911" i="10"/>
  <c r="J1911" i="10"/>
  <c r="G1912" i="10"/>
  <c r="H1912" i="10"/>
  <c r="I1912" i="10"/>
  <c r="J1912" i="10"/>
  <c r="G1913" i="10"/>
  <c r="H1913" i="10"/>
  <c r="I1913" i="10"/>
  <c r="J1913" i="10"/>
  <c r="G1914" i="10"/>
  <c r="H1914" i="10"/>
  <c r="I1914" i="10"/>
  <c r="J1914" i="10"/>
  <c r="G1915" i="10"/>
  <c r="H1915" i="10"/>
  <c r="I1915" i="10"/>
  <c r="J1915" i="10"/>
  <c r="G1916" i="10"/>
  <c r="H1916" i="10"/>
  <c r="I1916" i="10"/>
  <c r="J1916" i="10"/>
  <c r="G1917" i="10"/>
  <c r="H1917" i="10"/>
  <c r="I1917" i="10"/>
  <c r="J1917" i="10"/>
  <c r="G1918" i="10"/>
  <c r="H1918" i="10"/>
  <c r="I1918" i="10"/>
  <c r="J1918" i="10"/>
  <c r="G1919" i="10"/>
  <c r="H1919" i="10"/>
  <c r="I1919" i="10"/>
  <c r="J1919" i="10"/>
  <c r="G1920" i="10"/>
  <c r="H1920" i="10"/>
  <c r="I1920" i="10"/>
  <c r="J1920" i="10"/>
  <c r="G1921" i="10"/>
  <c r="H1921" i="10"/>
  <c r="I1921" i="10"/>
  <c r="J1921" i="10"/>
  <c r="G1922" i="10"/>
  <c r="H1922" i="10"/>
  <c r="I1922" i="10"/>
  <c r="J1922" i="10"/>
  <c r="G1923" i="10"/>
  <c r="H1923" i="10"/>
  <c r="I1923" i="10"/>
  <c r="J1923" i="10"/>
  <c r="G1924" i="10"/>
  <c r="H1924" i="10"/>
  <c r="I1924" i="10"/>
  <c r="J1924" i="10"/>
  <c r="G1925" i="10"/>
  <c r="H1925" i="10"/>
  <c r="I1925" i="10"/>
  <c r="J1925" i="10"/>
  <c r="G1926" i="10"/>
  <c r="H1926" i="10"/>
  <c r="I1926" i="10"/>
  <c r="J1926" i="10"/>
  <c r="G1927" i="10"/>
  <c r="H1927" i="10"/>
  <c r="I1927" i="10"/>
  <c r="J1927" i="10"/>
  <c r="G1928" i="10"/>
  <c r="H1928" i="10"/>
  <c r="I1928" i="10"/>
  <c r="J1928" i="10"/>
  <c r="G1929" i="10"/>
  <c r="H1929" i="10"/>
  <c r="I1929" i="10"/>
  <c r="J1929" i="10"/>
  <c r="G1930" i="10"/>
  <c r="H1930" i="10"/>
  <c r="I1930" i="10"/>
  <c r="J1930" i="10"/>
  <c r="G1931" i="10"/>
  <c r="H1931" i="10"/>
  <c r="I1931" i="10"/>
  <c r="J1931" i="10"/>
  <c r="G1932" i="10"/>
  <c r="H1932" i="10"/>
  <c r="I1932" i="10"/>
  <c r="J1932" i="10"/>
  <c r="G1933" i="10"/>
  <c r="H1933" i="10"/>
  <c r="I1933" i="10"/>
  <c r="J1933" i="10"/>
  <c r="G1934" i="10"/>
  <c r="H1934" i="10"/>
  <c r="I1934" i="10"/>
  <c r="J1934" i="10"/>
  <c r="G1935" i="10"/>
  <c r="H1935" i="10"/>
  <c r="I1935" i="10"/>
  <c r="J1935" i="10"/>
  <c r="G1936" i="10"/>
  <c r="H1936" i="10"/>
  <c r="I1936" i="10"/>
  <c r="J1936" i="10"/>
  <c r="G1937" i="10"/>
  <c r="H1937" i="10"/>
  <c r="I1937" i="10"/>
  <c r="J1937" i="10"/>
  <c r="G1938" i="10"/>
  <c r="H1938" i="10"/>
  <c r="I1938" i="10"/>
  <c r="J1938" i="10"/>
  <c r="G1939" i="10"/>
  <c r="H1939" i="10"/>
  <c r="I1939" i="10"/>
  <c r="J1939" i="10"/>
  <c r="G1940" i="10"/>
  <c r="H1940" i="10"/>
  <c r="I1940" i="10"/>
  <c r="J1940" i="10"/>
  <c r="G1941" i="10"/>
  <c r="H1941" i="10"/>
  <c r="I1941" i="10"/>
  <c r="J1941" i="10"/>
  <c r="G1942" i="10"/>
  <c r="H1942" i="10"/>
  <c r="I1942" i="10"/>
  <c r="J1942" i="10"/>
  <c r="G1943" i="10"/>
  <c r="H1943" i="10"/>
  <c r="I1943" i="10"/>
  <c r="J1943" i="10"/>
  <c r="G1944" i="10"/>
  <c r="H1944" i="10"/>
  <c r="I1944" i="10"/>
  <c r="J1944" i="10"/>
  <c r="G1945" i="10"/>
  <c r="H1945" i="10"/>
  <c r="I1945" i="10"/>
  <c r="J1945" i="10"/>
  <c r="G1946" i="10"/>
  <c r="H1946" i="10"/>
  <c r="I1946" i="10"/>
  <c r="J1946" i="10"/>
  <c r="G1947" i="10"/>
  <c r="H1947" i="10"/>
  <c r="I1947" i="10"/>
  <c r="J1947" i="10"/>
  <c r="G1948" i="10"/>
  <c r="H1948" i="10"/>
  <c r="I1948" i="10"/>
  <c r="J1948" i="10"/>
  <c r="G1949" i="10"/>
  <c r="H1949" i="10"/>
  <c r="I1949" i="10"/>
  <c r="J1949" i="10"/>
  <c r="G1950" i="10"/>
  <c r="H1950" i="10"/>
  <c r="I1950" i="10"/>
  <c r="J1950" i="10"/>
  <c r="G1951" i="10"/>
  <c r="H1951" i="10"/>
  <c r="I1951" i="10"/>
  <c r="J1951" i="10"/>
  <c r="G1952" i="10"/>
  <c r="H1952" i="10"/>
  <c r="I1952" i="10"/>
  <c r="J1952" i="10"/>
  <c r="G1953" i="10"/>
  <c r="H1953" i="10"/>
  <c r="I1953" i="10"/>
  <c r="J1953" i="10"/>
  <c r="G1954" i="10"/>
  <c r="H1954" i="10"/>
  <c r="I1954" i="10"/>
  <c r="J1954" i="10"/>
  <c r="G1955" i="10"/>
  <c r="H1955" i="10"/>
  <c r="I1955" i="10"/>
  <c r="J1955" i="10"/>
  <c r="G1956" i="10"/>
  <c r="H1956" i="10"/>
  <c r="I1956" i="10"/>
  <c r="J1956" i="10"/>
  <c r="G1957" i="10"/>
  <c r="H1957" i="10"/>
  <c r="I1957" i="10"/>
  <c r="J1957" i="10"/>
  <c r="G1958" i="10"/>
  <c r="H1958" i="10"/>
  <c r="I1958" i="10"/>
  <c r="J1958" i="10"/>
  <c r="G1959" i="10"/>
  <c r="H1959" i="10"/>
  <c r="I1959" i="10"/>
  <c r="J1959" i="10"/>
  <c r="G1960" i="10"/>
  <c r="H1960" i="10"/>
  <c r="I1960" i="10"/>
  <c r="J1960" i="10"/>
  <c r="G1961" i="10"/>
  <c r="H1961" i="10"/>
  <c r="I1961" i="10"/>
  <c r="J1961" i="10"/>
  <c r="G1962" i="10"/>
  <c r="H1962" i="10"/>
  <c r="I1962" i="10"/>
  <c r="J1962" i="10"/>
  <c r="G1963" i="10"/>
  <c r="H1963" i="10"/>
  <c r="I1963" i="10"/>
  <c r="J1963" i="10"/>
  <c r="G1964" i="10"/>
  <c r="H1964" i="10"/>
  <c r="I1964" i="10"/>
  <c r="J1964" i="10"/>
  <c r="G1965" i="10"/>
  <c r="H1965" i="10"/>
  <c r="I1965" i="10"/>
  <c r="J1965" i="10"/>
  <c r="G1966" i="10"/>
  <c r="H1966" i="10"/>
  <c r="I1966" i="10"/>
  <c r="J1966" i="10"/>
  <c r="G1967" i="10"/>
  <c r="H1967" i="10"/>
  <c r="I1967" i="10"/>
  <c r="J1967" i="10"/>
  <c r="G1968" i="10"/>
  <c r="H1968" i="10"/>
  <c r="I1968" i="10"/>
  <c r="J1968" i="10"/>
  <c r="G1969" i="10"/>
  <c r="H1969" i="10"/>
  <c r="I1969" i="10"/>
  <c r="J1969" i="10"/>
  <c r="G1970" i="10"/>
  <c r="H1970" i="10"/>
  <c r="I1970" i="10"/>
  <c r="J1970" i="10"/>
  <c r="G1971" i="10"/>
  <c r="H1971" i="10"/>
  <c r="I1971" i="10"/>
  <c r="J1971" i="10"/>
  <c r="G1972" i="10"/>
  <c r="H1972" i="10"/>
  <c r="I1972" i="10"/>
  <c r="J1972" i="10"/>
  <c r="G1973" i="10"/>
  <c r="H1973" i="10"/>
  <c r="I1973" i="10"/>
  <c r="J1973" i="10"/>
  <c r="G1974" i="10"/>
  <c r="H1974" i="10"/>
  <c r="I1974" i="10"/>
  <c r="J1974" i="10"/>
  <c r="G1975" i="10"/>
  <c r="H1975" i="10"/>
  <c r="I1975" i="10"/>
  <c r="J1975" i="10"/>
  <c r="G1976" i="10"/>
  <c r="H1976" i="10"/>
  <c r="I1976" i="10"/>
  <c r="J1976" i="10"/>
  <c r="G1977" i="10"/>
  <c r="H1977" i="10"/>
  <c r="I1977" i="10"/>
  <c r="J1977" i="10"/>
  <c r="G1978" i="10"/>
  <c r="H1978" i="10"/>
  <c r="I1978" i="10"/>
  <c r="J1978" i="10"/>
  <c r="G1979" i="10"/>
  <c r="H1979" i="10"/>
  <c r="I1979" i="10"/>
  <c r="J1979" i="10"/>
  <c r="G1980" i="10"/>
  <c r="H1980" i="10"/>
  <c r="I1980" i="10"/>
  <c r="J1980" i="10"/>
  <c r="G1981" i="10"/>
  <c r="H1981" i="10"/>
  <c r="I1981" i="10"/>
  <c r="J1981" i="10"/>
  <c r="G1982" i="10"/>
  <c r="H1982" i="10"/>
  <c r="I1982" i="10"/>
  <c r="J1982" i="10"/>
  <c r="G1983" i="10"/>
  <c r="H1983" i="10"/>
  <c r="I1983" i="10"/>
  <c r="J1983" i="10"/>
  <c r="G1984" i="10"/>
  <c r="H1984" i="10"/>
  <c r="I1984" i="10"/>
  <c r="J1984" i="10"/>
  <c r="G1985" i="10"/>
  <c r="H1985" i="10"/>
  <c r="I1985" i="10"/>
  <c r="J1985" i="10"/>
  <c r="G1986" i="10"/>
  <c r="H1986" i="10"/>
  <c r="I1986" i="10"/>
  <c r="J1986" i="10"/>
  <c r="G1987" i="10"/>
  <c r="H1987" i="10"/>
  <c r="I1987" i="10"/>
  <c r="J1987" i="10"/>
  <c r="G1988" i="10"/>
  <c r="H1988" i="10"/>
  <c r="I1988" i="10"/>
  <c r="J1988" i="10"/>
  <c r="G1989" i="10"/>
  <c r="H1989" i="10"/>
  <c r="I1989" i="10"/>
  <c r="J1989" i="10"/>
  <c r="G1990" i="10"/>
  <c r="H1990" i="10"/>
  <c r="I1990" i="10"/>
  <c r="J1990" i="10"/>
  <c r="G1991" i="10"/>
  <c r="H1991" i="10"/>
  <c r="I1991" i="10"/>
  <c r="J1991" i="10"/>
  <c r="G1992" i="10"/>
  <c r="H1992" i="10"/>
  <c r="I1992" i="10"/>
  <c r="J1992" i="10"/>
  <c r="G1993" i="10"/>
  <c r="H1993" i="10"/>
  <c r="I1993" i="10"/>
  <c r="J1993" i="10"/>
  <c r="G1994" i="10"/>
  <c r="H1994" i="10"/>
  <c r="I1994" i="10"/>
  <c r="J1994" i="10"/>
  <c r="G1995" i="10"/>
  <c r="H1995" i="10"/>
  <c r="I1995" i="10"/>
  <c r="J1995" i="10"/>
  <c r="G1996" i="10"/>
  <c r="H1996" i="10"/>
  <c r="I1996" i="10"/>
  <c r="J1996" i="10"/>
  <c r="G1997" i="10"/>
  <c r="H1997" i="10"/>
  <c r="I1997" i="10"/>
  <c r="J1997" i="10"/>
  <c r="G1998" i="10"/>
  <c r="H1998" i="10"/>
  <c r="I1998" i="10"/>
  <c r="J1998" i="10"/>
  <c r="G1999" i="10"/>
  <c r="H1999" i="10"/>
  <c r="I1999" i="10"/>
  <c r="J1999" i="10"/>
  <c r="G2000" i="10"/>
  <c r="H2000" i="10"/>
  <c r="I2000" i="10"/>
  <c r="J2000" i="10"/>
  <c r="G2001" i="10"/>
  <c r="H2001" i="10"/>
  <c r="I2001" i="10"/>
  <c r="J2001" i="10"/>
  <c r="G2002" i="10"/>
  <c r="H2002" i="10"/>
  <c r="I2002" i="10"/>
  <c r="J2002" i="10"/>
  <c r="G2003" i="10"/>
  <c r="H2003" i="10"/>
  <c r="I2003" i="10"/>
  <c r="J2003" i="10"/>
  <c r="G2004" i="10"/>
  <c r="H2004" i="10"/>
  <c r="I2004" i="10"/>
  <c r="J2004" i="10"/>
  <c r="G2005" i="10"/>
  <c r="H2005" i="10"/>
  <c r="I2005" i="10"/>
  <c r="J2005" i="10"/>
  <c r="G2006" i="10"/>
  <c r="H2006" i="10"/>
  <c r="I2006" i="10"/>
  <c r="J2006" i="10"/>
  <c r="G2007" i="10"/>
  <c r="H2007" i="10"/>
  <c r="I2007" i="10"/>
  <c r="J2007" i="10"/>
  <c r="G2008" i="10"/>
  <c r="H2008" i="10"/>
  <c r="I2008" i="10"/>
  <c r="J2008" i="10"/>
  <c r="G2009" i="10"/>
  <c r="H2009" i="10"/>
  <c r="I2009" i="10"/>
  <c r="J2009" i="10"/>
  <c r="G2010" i="10"/>
  <c r="H2010" i="10"/>
  <c r="I2010" i="10"/>
  <c r="J2010" i="10"/>
  <c r="G2011" i="10"/>
  <c r="H2011" i="10"/>
  <c r="I2011" i="10"/>
  <c r="J2011" i="10"/>
  <c r="G2012" i="10"/>
  <c r="H2012" i="10"/>
  <c r="I2012" i="10"/>
  <c r="J2012" i="10"/>
  <c r="G2013" i="10"/>
  <c r="H2013" i="10"/>
  <c r="I2013" i="10"/>
  <c r="J2013" i="10"/>
  <c r="G2014" i="10"/>
  <c r="H2014" i="10"/>
  <c r="I2014" i="10"/>
  <c r="J2014" i="10"/>
  <c r="G2015" i="10"/>
  <c r="H2015" i="10"/>
  <c r="I2015" i="10"/>
  <c r="J2015" i="10"/>
  <c r="G2016" i="10"/>
  <c r="H2016" i="10"/>
  <c r="I2016" i="10"/>
  <c r="J2016" i="10"/>
  <c r="G2017" i="10"/>
  <c r="H2017" i="10"/>
  <c r="I2017" i="10"/>
  <c r="J2017" i="10"/>
  <c r="G2018" i="10"/>
  <c r="H2018" i="10"/>
  <c r="I2018" i="10"/>
  <c r="J2018" i="10"/>
  <c r="G2019" i="10"/>
  <c r="H2019" i="10"/>
  <c r="I2019" i="10"/>
  <c r="J2019" i="10"/>
  <c r="G2020" i="10"/>
  <c r="H2020" i="10"/>
  <c r="I2020" i="10"/>
  <c r="J2020" i="10"/>
  <c r="G2021" i="10"/>
  <c r="H2021" i="10"/>
  <c r="I2021" i="10"/>
  <c r="J2021" i="10"/>
  <c r="G2022" i="10"/>
  <c r="H2022" i="10"/>
  <c r="I2022" i="10"/>
  <c r="J2022" i="10"/>
  <c r="G2023" i="10"/>
  <c r="H2023" i="10"/>
  <c r="I2023" i="10"/>
  <c r="J2023" i="10"/>
  <c r="G2024" i="10"/>
  <c r="H2024" i="10"/>
  <c r="I2024" i="10"/>
  <c r="J2024" i="10"/>
  <c r="G2025" i="10"/>
  <c r="H2025" i="10"/>
  <c r="I2025" i="10"/>
  <c r="J2025" i="10"/>
  <c r="G2026" i="10"/>
  <c r="H2026" i="10"/>
  <c r="I2026" i="10"/>
  <c r="J2026" i="10"/>
  <c r="G2027" i="10"/>
  <c r="H2027" i="10"/>
  <c r="I2027" i="10"/>
  <c r="J2027" i="10"/>
  <c r="G2028" i="10"/>
  <c r="H2028" i="10"/>
  <c r="I2028" i="10"/>
  <c r="J2028" i="10"/>
  <c r="G2029" i="10"/>
  <c r="H2029" i="10"/>
  <c r="I2029" i="10"/>
  <c r="J2029" i="10"/>
  <c r="G2030" i="10"/>
  <c r="H2030" i="10"/>
  <c r="I2030" i="10"/>
  <c r="J2030" i="10"/>
  <c r="G2031" i="10"/>
  <c r="H2031" i="10"/>
  <c r="I2031" i="10"/>
  <c r="J2031" i="10"/>
  <c r="G2032" i="10"/>
  <c r="H2032" i="10"/>
  <c r="I2032" i="10"/>
  <c r="J2032" i="10"/>
  <c r="G2033" i="10"/>
  <c r="H2033" i="10"/>
  <c r="I2033" i="10"/>
  <c r="J2033" i="10"/>
  <c r="G2034" i="10"/>
  <c r="H2034" i="10"/>
  <c r="I2034" i="10"/>
  <c r="J2034" i="10"/>
  <c r="G2035" i="10"/>
  <c r="H2035" i="10"/>
  <c r="I2035" i="10"/>
  <c r="J2035" i="10"/>
  <c r="G2036" i="10"/>
  <c r="H2036" i="10"/>
  <c r="I2036" i="10"/>
  <c r="J2036" i="10"/>
  <c r="G2037" i="10"/>
  <c r="H2037" i="10"/>
  <c r="I2037" i="10"/>
  <c r="J2037" i="10"/>
  <c r="G2038" i="10"/>
  <c r="H2038" i="10"/>
  <c r="I2038" i="10"/>
  <c r="J2038" i="10"/>
  <c r="G2039" i="10"/>
  <c r="H2039" i="10"/>
  <c r="I2039" i="10"/>
  <c r="J2039" i="10"/>
  <c r="G2040" i="10"/>
  <c r="H2040" i="10"/>
  <c r="I2040" i="10"/>
  <c r="J2040" i="10"/>
  <c r="G2041" i="10"/>
  <c r="H2041" i="10"/>
  <c r="I2041" i="10"/>
  <c r="J2041" i="10"/>
  <c r="G2042" i="10"/>
  <c r="H2042" i="10"/>
  <c r="I2042" i="10"/>
  <c r="J2042" i="10"/>
  <c r="G2043" i="10"/>
  <c r="H2043" i="10"/>
  <c r="I2043" i="10"/>
  <c r="J2043" i="10"/>
  <c r="G2044" i="10"/>
  <c r="H2044" i="10"/>
  <c r="I2044" i="10"/>
  <c r="J2044" i="10"/>
  <c r="G2045" i="10"/>
  <c r="H2045" i="10"/>
  <c r="I2045" i="10"/>
  <c r="J2045" i="10"/>
  <c r="G2046" i="10"/>
  <c r="H2046" i="10"/>
  <c r="I2046" i="10"/>
  <c r="J2046" i="10"/>
  <c r="G2047" i="10"/>
  <c r="H2047" i="10"/>
  <c r="I2047" i="10"/>
  <c r="J2047" i="10"/>
  <c r="G2048" i="10"/>
  <c r="H2048" i="10"/>
  <c r="I2048" i="10"/>
  <c r="J2048" i="10"/>
  <c r="G2049" i="10"/>
  <c r="H2049" i="10"/>
  <c r="I2049" i="10"/>
  <c r="J2049" i="10"/>
  <c r="G2050" i="10"/>
  <c r="H2050" i="10"/>
  <c r="I2050" i="10"/>
  <c r="J2050" i="10"/>
  <c r="G2051" i="10"/>
  <c r="H2051" i="10"/>
  <c r="I2051" i="10"/>
  <c r="J2051" i="10"/>
  <c r="G2052" i="10"/>
  <c r="H2052" i="10"/>
  <c r="I2052" i="10"/>
  <c r="J2052" i="10"/>
  <c r="G2053" i="10"/>
  <c r="H2053" i="10"/>
  <c r="I2053" i="10"/>
  <c r="J2053" i="10"/>
  <c r="G2054" i="10"/>
  <c r="H2054" i="10"/>
  <c r="I2054" i="10"/>
  <c r="J2054" i="10"/>
  <c r="G2055" i="10"/>
  <c r="H2055" i="10"/>
  <c r="I2055" i="10"/>
  <c r="J2055" i="10"/>
  <c r="G2056" i="10"/>
  <c r="H2056" i="10"/>
  <c r="I2056" i="10"/>
  <c r="J2056" i="10"/>
  <c r="G2057" i="10"/>
  <c r="H2057" i="10"/>
  <c r="I2057" i="10"/>
  <c r="J2057" i="10"/>
  <c r="G2058" i="10"/>
  <c r="H2058" i="10"/>
  <c r="I2058" i="10"/>
  <c r="J2058" i="10"/>
  <c r="G2059" i="10"/>
  <c r="H2059" i="10"/>
  <c r="I2059" i="10"/>
  <c r="J2059" i="10"/>
  <c r="G2060" i="10"/>
  <c r="H2060" i="10"/>
  <c r="I2060" i="10"/>
  <c r="J2060" i="10"/>
  <c r="G2061" i="10"/>
  <c r="H2061" i="10"/>
  <c r="I2061" i="10"/>
  <c r="J2061" i="10"/>
  <c r="G2062" i="10"/>
  <c r="H2062" i="10"/>
  <c r="I2062" i="10"/>
  <c r="J2062" i="10"/>
  <c r="G2063" i="10"/>
  <c r="H2063" i="10"/>
  <c r="I2063" i="10"/>
  <c r="J2063" i="10"/>
  <c r="G2064" i="10"/>
  <c r="H2064" i="10"/>
  <c r="I2064" i="10"/>
  <c r="J2064" i="10"/>
  <c r="G2065" i="10"/>
  <c r="H2065" i="10"/>
  <c r="I2065" i="10"/>
  <c r="J2065" i="10"/>
  <c r="G2066" i="10"/>
  <c r="H2066" i="10"/>
  <c r="I2066" i="10"/>
  <c r="J2066" i="10"/>
  <c r="G2067" i="10"/>
  <c r="H2067" i="10"/>
  <c r="I2067" i="10"/>
  <c r="J2067" i="10"/>
  <c r="G2068" i="10"/>
  <c r="H2068" i="10"/>
  <c r="I2068" i="10"/>
  <c r="J2068" i="10"/>
  <c r="G2069" i="10"/>
  <c r="H2069" i="10"/>
  <c r="I2069" i="10"/>
  <c r="J2069" i="10"/>
  <c r="G2070" i="10"/>
  <c r="H2070" i="10"/>
  <c r="I2070" i="10"/>
  <c r="J2070" i="10"/>
  <c r="G2071" i="10"/>
  <c r="H2071" i="10"/>
  <c r="I2071" i="10"/>
  <c r="J2071" i="10"/>
  <c r="G2072" i="10"/>
  <c r="H2072" i="10"/>
  <c r="I2072" i="10"/>
  <c r="J2072" i="10"/>
  <c r="G2073" i="10"/>
  <c r="H2073" i="10"/>
  <c r="I2073" i="10"/>
  <c r="J2073" i="10"/>
  <c r="G2074" i="10"/>
  <c r="H2074" i="10"/>
  <c r="I2074" i="10"/>
  <c r="J2074" i="10"/>
  <c r="G2075" i="10"/>
  <c r="H2075" i="10"/>
  <c r="I2075" i="10"/>
  <c r="J2075" i="10"/>
  <c r="G2076" i="10"/>
  <c r="H2076" i="10"/>
  <c r="I2076" i="10"/>
  <c r="J2076" i="10"/>
  <c r="G2077" i="10"/>
  <c r="H2077" i="10"/>
  <c r="I2077" i="10"/>
  <c r="J2077" i="10"/>
  <c r="G2078" i="10"/>
  <c r="H2078" i="10"/>
  <c r="I2078" i="10"/>
  <c r="J2078" i="10"/>
  <c r="G2079" i="10"/>
  <c r="H2079" i="10"/>
  <c r="I2079" i="10"/>
  <c r="J2079" i="10"/>
  <c r="G2080" i="10"/>
  <c r="H2080" i="10"/>
  <c r="I2080" i="10"/>
  <c r="J2080" i="10"/>
  <c r="G2081" i="10"/>
  <c r="H2081" i="10"/>
  <c r="I2081" i="10"/>
  <c r="J2081" i="10"/>
  <c r="G2082" i="10"/>
  <c r="H2082" i="10"/>
  <c r="I2082" i="10"/>
  <c r="J2082" i="10"/>
  <c r="G2083" i="10"/>
  <c r="H2083" i="10"/>
  <c r="I2083" i="10"/>
  <c r="J2083" i="10"/>
  <c r="G2084" i="10"/>
  <c r="H2084" i="10"/>
  <c r="I2084" i="10"/>
  <c r="J2084" i="10"/>
  <c r="G2085" i="10"/>
  <c r="H2085" i="10"/>
  <c r="I2085" i="10"/>
  <c r="J2085" i="10"/>
  <c r="G2086" i="10"/>
  <c r="H2086" i="10"/>
  <c r="I2086" i="10"/>
  <c r="J2086" i="10"/>
  <c r="G2087" i="10"/>
  <c r="H2087" i="10"/>
  <c r="I2087" i="10"/>
  <c r="J2087" i="10"/>
  <c r="G2088" i="10"/>
  <c r="H2088" i="10"/>
  <c r="I2088" i="10"/>
  <c r="J2088" i="10"/>
  <c r="G2089" i="10"/>
  <c r="H2089" i="10"/>
  <c r="I2089" i="10"/>
  <c r="J2089" i="10"/>
  <c r="G2090" i="10"/>
  <c r="H2090" i="10"/>
  <c r="I2090" i="10"/>
  <c r="J2090" i="10"/>
  <c r="G2091" i="10"/>
  <c r="H2091" i="10"/>
  <c r="I2091" i="10"/>
  <c r="J2091" i="10"/>
  <c r="G2092" i="10"/>
  <c r="H2092" i="10"/>
  <c r="I2092" i="10"/>
  <c r="J2092" i="10"/>
  <c r="G2093" i="10"/>
  <c r="H2093" i="10"/>
  <c r="I2093" i="10"/>
  <c r="J2093" i="10"/>
  <c r="G2094" i="10"/>
  <c r="H2094" i="10"/>
  <c r="I2094" i="10"/>
  <c r="J2094" i="10"/>
  <c r="G2095" i="10"/>
  <c r="H2095" i="10"/>
  <c r="I2095" i="10"/>
  <c r="J2095" i="10"/>
  <c r="G2096" i="10"/>
  <c r="H2096" i="10"/>
  <c r="I2096" i="10"/>
  <c r="J2096" i="10"/>
  <c r="G2097" i="10"/>
  <c r="H2097" i="10"/>
  <c r="I2097" i="10"/>
  <c r="J2097" i="10"/>
  <c r="G2098" i="10"/>
  <c r="H2098" i="10"/>
  <c r="I2098" i="10"/>
  <c r="J2098" i="10"/>
  <c r="G2099" i="10"/>
  <c r="H2099" i="10"/>
  <c r="I2099" i="10"/>
  <c r="J2099" i="10"/>
  <c r="G2100" i="10"/>
  <c r="H2100" i="10"/>
  <c r="I2100" i="10"/>
  <c r="J2100" i="10"/>
  <c r="G2101" i="10"/>
  <c r="H2101" i="10"/>
  <c r="I2101" i="10"/>
  <c r="J2101" i="10"/>
  <c r="G2102" i="10"/>
  <c r="H2102" i="10"/>
  <c r="I2102" i="10"/>
  <c r="J2102" i="10"/>
  <c r="G2103" i="10"/>
  <c r="H2103" i="10"/>
  <c r="I2103" i="10"/>
  <c r="J2103" i="10"/>
  <c r="G2104" i="10"/>
  <c r="H2104" i="10"/>
  <c r="I2104" i="10"/>
  <c r="J2104" i="10"/>
  <c r="G2105" i="10"/>
  <c r="H2105" i="10"/>
  <c r="I2105" i="10"/>
  <c r="J2105" i="10"/>
  <c r="G2106" i="10"/>
  <c r="H2106" i="10"/>
  <c r="I2106" i="10"/>
  <c r="J2106" i="10"/>
  <c r="G2107" i="10"/>
  <c r="H2107" i="10"/>
  <c r="I2107" i="10"/>
  <c r="J2107" i="10"/>
  <c r="G2108" i="10"/>
  <c r="H2108" i="10"/>
  <c r="I2108" i="10"/>
  <c r="J2108" i="10"/>
  <c r="G2109" i="10"/>
  <c r="H2109" i="10"/>
  <c r="I2109" i="10"/>
  <c r="J2109" i="10"/>
  <c r="G2110" i="10"/>
  <c r="H2110" i="10"/>
  <c r="I2110" i="10"/>
  <c r="J2110" i="10"/>
  <c r="G2111" i="10"/>
  <c r="H2111" i="10"/>
  <c r="I2111" i="10"/>
  <c r="J2111" i="10"/>
  <c r="G2112" i="10"/>
  <c r="H2112" i="10"/>
  <c r="I2112" i="10"/>
  <c r="J2112" i="10"/>
  <c r="G2113" i="10"/>
  <c r="H2113" i="10"/>
  <c r="I2113" i="10"/>
  <c r="J2113" i="10"/>
  <c r="G2114" i="10"/>
  <c r="H2114" i="10"/>
  <c r="I2114" i="10"/>
  <c r="J2114" i="10"/>
  <c r="G2115" i="10"/>
  <c r="H2115" i="10"/>
  <c r="I2115" i="10"/>
  <c r="J2115" i="10"/>
  <c r="G2116" i="10"/>
  <c r="H2116" i="10"/>
  <c r="I2116" i="10"/>
  <c r="J2116" i="10"/>
  <c r="G2117" i="10"/>
  <c r="H2117" i="10"/>
  <c r="I2117" i="10"/>
  <c r="J2117" i="10"/>
  <c r="G2118" i="10"/>
  <c r="H2118" i="10"/>
  <c r="I2118" i="10"/>
  <c r="J2118" i="10"/>
  <c r="G2119" i="10"/>
  <c r="H2119" i="10"/>
  <c r="I2119" i="10"/>
  <c r="J2119" i="10"/>
  <c r="G2120" i="10"/>
  <c r="H2120" i="10"/>
  <c r="I2120" i="10"/>
  <c r="J2120" i="10"/>
  <c r="G2121" i="10"/>
  <c r="H2121" i="10"/>
  <c r="I2121" i="10"/>
  <c r="J2121" i="10"/>
  <c r="G2122" i="10"/>
  <c r="H2122" i="10"/>
  <c r="I2122" i="10"/>
  <c r="J2122" i="10"/>
  <c r="G2123" i="10"/>
  <c r="H2123" i="10"/>
  <c r="I2123" i="10"/>
  <c r="J2123" i="10"/>
  <c r="G2124" i="10"/>
  <c r="H2124" i="10"/>
  <c r="I2124" i="10"/>
  <c r="J2124" i="10"/>
  <c r="G2125" i="10"/>
  <c r="H2125" i="10"/>
  <c r="I2125" i="10"/>
  <c r="J2125" i="10"/>
  <c r="G2126" i="10"/>
  <c r="H2126" i="10"/>
  <c r="I2126" i="10"/>
  <c r="J2126" i="10"/>
  <c r="G2127" i="10"/>
  <c r="H2127" i="10"/>
  <c r="I2127" i="10"/>
  <c r="J2127" i="10"/>
  <c r="G2128" i="10"/>
  <c r="H2128" i="10"/>
  <c r="I2128" i="10"/>
  <c r="J2128" i="10"/>
  <c r="G2129" i="10"/>
  <c r="H2129" i="10"/>
  <c r="I2129" i="10"/>
  <c r="J2129" i="10"/>
  <c r="G2130" i="10"/>
  <c r="H2130" i="10"/>
  <c r="I2130" i="10"/>
  <c r="J2130" i="10"/>
  <c r="G2131" i="10"/>
  <c r="H2131" i="10"/>
  <c r="I2131" i="10"/>
  <c r="J2131" i="10"/>
  <c r="G2132" i="10"/>
  <c r="H2132" i="10"/>
  <c r="I2132" i="10"/>
  <c r="J2132" i="10"/>
  <c r="G2133" i="10"/>
  <c r="H2133" i="10"/>
  <c r="I2133" i="10"/>
  <c r="J2133" i="10"/>
  <c r="G2134" i="10"/>
  <c r="H2134" i="10"/>
  <c r="I2134" i="10"/>
  <c r="J2134" i="10"/>
  <c r="G2135" i="10"/>
  <c r="H2135" i="10"/>
  <c r="I2135" i="10"/>
  <c r="J2135" i="10"/>
  <c r="G2136" i="10"/>
  <c r="H2136" i="10"/>
  <c r="I2136" i="10"/>
  <c r="J2136" i="10"/>
  <c r="G2137" i="10"/>
  <c r="H2137" i="10"/>
  <c r="I2137" i="10"/>
  <c r="J2137" i="10"/>
  <c r="G2138" i="10"/>
  <c r="H2138" i="10"/>
  <c r="I2138" i="10"/>
  <c r="J2138" i="10"/>
  <c r="G2139" i="10"/>
  <c r="H2139" i="10"/>
  <c r="I2139" i="10"/>
  <c r="J2139" i="10"/>
  <c r="G2140" i="10"/>
  <c r="H2140" i="10"/>
  <c r="I2140" i="10"/>
  <c r="J2140" i="10"/>
  <c r="G2141" i="10"/>
  <c r="H2141" i="10"/>
  <c r="I2141" i="10"/>
  <c r="J2141" i="10"/>
  <c r="G2142" i="10"/>
  <c r="H2142" i="10"/>
  <c r="I2142" i="10"/>
  <c r="J2142" i="10"/>
  <c r="G2143" i="10"/>
  <c r="H2143" i="10"/>
  <c r="I2143" i="10"/>
  <c r="J2143" i="10"/>
  <c r="G2144" i="10"/>
  <c r="H2144" i="10"/>
  <c r="I2144" i="10"/>
  <c r="J2144" i="10"/>
  <c r="G2145" i="10"/>
  <c r="H2145" i="10"/>
  <c r="I2145" i="10"/>
  <c r="J2145" i="10"/>
  <c r="G2146" i="10"/>
  <c r="H2146" i="10"/>
  <c r="I2146" i="10"/>
  <c r="J2146" i="10"/>
  <c r="G2147" i="10"/>
  <c r="H2147" i="10"/>
  <c r="I2147" i="10"/>
  <c r="J2147" i="10"/>
  <c r="G2148" i="10"/>
  <c r="H2148" i="10"/>
  <c r="I2148" i="10"/>
  <c r="J2148" i="10"/>
  <c r="G2149" i="10"/>
  <c r="H2149" i="10"/>
  <c r="I2149" i="10"/>
  <c r="J2149" i="10"/>
  <c r="G2150" i="10"/>
  <c r="H2150" i="10"/>
  <c r="I2150" i="10"/>
  <c r="J2150" i="10"/>
  <c r="G2151" i="10"/>
  <c r="H2151" i="10"/>
  <c r="I2151" i="10"/>
  <c r="J2151" i="10"/>
  <c r="G2152" i="10"/>
  <c r="H2152" i="10"/>
  <c r="I2152" i="10"/>
  <c r="J2152" i="10"/>
  <c r="G2153" i="10"/>
  <c r="H2153" i="10"/>
  <c r="I2153" i="10"/>
  <c r="J2153" i="10"/>
  <c r="G2154" i="10"/>
  <c r="H2154" i="10"/>
  <c r="I2154" i="10"/>
  <c r="J2154" i="10"/>
  <c r="G2155" i="10"/>
  <c r="H2155" i="10"/>
  <c r="I2155" i="10"/>
  <c r="J2155" i="10"/>
  <c r="G2156" i="10"/>
  <c r="H2156" i="10"/>
  <c r="I2156" i="10"/>
  <c r="J2156" i="10"/>
  <c r="G2157" i="10"/>
  <c r="H2157" i="10"/>
  <c r="I2157" i="10"/>
  <c r="J2157" i="10"/>
  <c r="G2158" i="10"/>
  <c r="H2158" i="10"/>
  <c r="I2158" i="10"/>
  <c r="J2158" i="10"/>
  <c r="G2159" i="10"/>
  <c r="H2159" i="10"/>
  <c r="I2159" i="10"/>
  <c r="J2159" i="10"/>
  <c r="G2160" i="10"/>
  <c r="H2160" i="10"/>
  <c r="I2160" i="10"/>
  <c r="J2160" i="10"/>
  <c r="G2161" i="10"/>
  <c r="H2161" i="10"/>
  <c r="I2161" i="10"/>
  <c r="J2161" i="10"/>
  <c r="G2162" i="10"/>
  <c r="H2162" i="10"/>
  <c r="I2162" i="10"/>
  <c r="J2162" i="10"/>
  <c r="G2163" i="10"/>
  <c r="H2163" i="10"/>
  <c r="I2163" i="10"/>
  <c r="J2163" i="10"/>
  <c r="G2164" i="10"/>
  <c r="H2164" i="10"/>
  <c r="I2164" i="10"/>
  <c r="J2164" i="10"/>
  <c r="G2165" i="10"/>
  <c r="H2165" i="10"/>
  <c r="I2165" i="10"/>
  <c r="J2165" i="10"/>
  <c r="G2166" i="10"/>
  <c r="H2166" i="10"/>
  <c r="I2166" i="10"/>
  <c r="J2166" i="10"/>
  <c r="G2167" i="10"/>
  <c r="H2167" i="10"/>
  <c r="I2167" i="10"/>
  <c r="J2167" i="10"/>
  <c r="G2168" i="10"/>
  <c r="H2168" i="10"/>
  <c r="I2168" i="10"/>
  <c r="J2168" i="10"/>
  <c r="G2169" i="10"/>
  <c r="H2169" i="10"/>
  <c r="I2169" i="10"/>
  <c r="J2169" i="10"/>
  <c r="G2170" i="10"/>
  <c r="H2170" i="10"/>
  <c r="I2170" i="10"/>
  <c r="J2170" i="10"/>
  <c r="G2171" i="10"/>
  <c r="H2171" i="10"/>
  <c r="I2171" i="10"/>
  <c r="J2171" i="10"/>
  <c r="G2172" i="10"/>
  <c r="H2172" i="10"/>
  <c r="I2172" i="10"/>
  <c r="J2172" i="10"/>
  <c r="G2173" i="10"/>
  <c r="H2173" i="10"/>
  <c r="I2173" i="10"/>
  <c r="J2173" i="10"/>
  <c r="G2174" i="10"/>
  <c r="H2174" i="10"/>
  <c r="I2174" i="10"/>
  <c r="J2174" i="10"/>
  <c r="G2175" i="10"/>
  <c r="H2175" i="10"/>
  <c r="I2175" i="10"/>
  <c r="J2175" i="10"/>
  <c r="G2176" i="10"/>
  <c r="H2176" i="10"/>
  <c r="I2176" i="10"/>
  <c r="J2176" i="10"/>
  <c r="G2177" i="10"/>
  <c r="H2177" i="10"/>
  <c r="I2177" i="10"/>
  <c r="J2177" i="10"/>
  <c r="G2178" i="10"/>
  <c r="H2178" i="10"/>
  <c r="I2178" i="10"/>
  <c r="J2178" i="10"/>
  <c r="G2179" i="10"/>
  <c r="H2179" i="10"/>
  <c r="I2179" i="10"/>
  <c r="J2179" i="10"/>
  <c r="G2180" i="10"/>
  <c r="H2180" i="10"/>
  <c r="I2180" i="10"/>
  <c r="J2180" i="10"/>
  <c r="G2181" i="10"/>
  <c r="H2181" i="10"/>
  <c r="I2181" i="10"/>
  <c r="J2181" i="10"/>
  <c r="G2182" i="10"/>
  <c r="H2182" i="10"/>
  <c r="I2182" i="10"/>
  <c r="J2182" i="10"/>
  <c r="G2183" i="10"/>
  <c r="H2183" i="10"/>
  <c r="I2183" i="10"/>
  <c r="J2183" i="10"/>
  <c r="G2184" i="10"/>
  <c r="H2184" i="10"/>
  <c r="I2184" i="10"/>
  <c r="J2184" i="10"/>
  <c r="G2185" i="10"/>
  <c r="H2185" i="10"/>
  <c r="I2185" i="10"/>
  <c r="J2185" i="10"/>
  <c r="G2186" i="10"/>
  <c r="H2186" i="10"/>
  <c r="I2186" i="10"/>
  <c r="J2186" i="10"/>
  <c r="G2187" i="10"/>
  <c r="H2187" i="10"/>
  <c r="I2187" i="10"/>
  <c r="J2187" i="10"/>
  <c r="G2188" i="10"/>
  <c r="H2188" i="10"/>
  <c r="I2188" i="10"/>
  <c r="J2188" i="10"/>
  <c r="G2189" i="10"/>
  <c r="H2189" i="10"/>
  <c r="I2189" i="10"/>
  <c r="J2189" i="10"/>
  <c r="G2190" i="10"/>
  <c r="H2190" i="10"/>
  <c r="I2190" i="10"/>
  <c r="J2190" i="10"/>
  <c r="G2191" i="10"/>
  <c r="H2191" i="10"/>
  <c r="I2191" i="10"/>
  <c r="J2191" i="10"/>
  <c r="G2192" i="10"/>
  <c r="H2192" i="10"/>
  <c r="I2192" i="10"/>
  <c r="J2192" i="10"/>
  <c r="G2193" i="10"/>
  <c r="H2193" i="10"/>
  <c r="I2193" i="10"/>
  <c r="J2193" i="10"/>
  <c r="G2194" i="10"/>
  <c r="H2194" i="10"/>
  <c r="I2194" i="10"/>
  <c r="J2194" i="10"/>
  <c r="G2195" i="10"/>
  <c r="H2195" i="10"/>
  <c r="I2195" i="10"/>
  <c r="J2195" i="10"/>
  <c r="G2196" i="10"/>
  <c r="H2196" i="10"/>
  <c r="I2196" i="10"/>
  <c r="J2196" i="10"/>
  <c r="G2197" i="10"/>
  <c r="H2197" i="10"/>
  <c r="I2197" i="10"/>
  <c r="J2197" i="10"/>
  <c r="G2198" i="10"/>
  <c r="H2198" i="10"/>
  <c r="I2198" i="10"/>
  <c r="J2198" i="10"/>
  <c r="G2199" i="10"/>
  <c r="H2199" i="10"/>
  <c r="I2199" i="10"/>
  <c r="J2199" i="10"/>
  <c r="G2200" i="10"/>
  <c r="H2200" i="10"/>
  <c r="I2200" i="10"/>
  <c r="J2200" i="10"/>
  <c r="G2201" i="10"/>
  <c r="H2201" i="10"/>
  <c r="I2201" i="10"/>
  <c r="J2201" i="10"/>
  <c r="G2202" i="10"/>
  <c r="H2202" i="10"/>
  <c r="I2202" i="10"/>
  <c r="J2202" i="10"/>
  <c r="G2203" i="10"/>
  <c r="H2203" i="10"/>
  <c r="I2203" i="10"/>
  <c r="J2203" i="10"/>
  <c r="G2204" i="10"/>
  <c r="H2204" i="10"/>
  <c r="I2204" i="10"/>
  <c r="J2204" i="10"/>
  <c r="G2205" i="10"/>
  <c r="H2205" i="10"/>
  <c r="I2205" i="10"/>
  <c r="J2205" i="10"/>
  <c r="G2206" i="10"/>
  <c r="H2206" i="10"/>
  <c r="I2206" i="10"/>
  <c r="J2206" i="10"/>
  <c r="G2207" i="10"/>
  <c r="H2207" i="10"/>
  <c r="I2207" i="10"/>
  <c r="J2207" i="10"/>
  <c r="G2208" i="10"/>
  <c r="H2208" i="10"/>
  <c r="I2208" i="10"/>
  <c r="J2208" i="10"/>
  <c r="G2209" i="10"/>
  <c r="H2209" i="10"/>
  <c r="I2209" i="10"/>
  <c r="J2209" i="10"/>
  <c r="G2210" i="10"/>
  <c r="H2210" i="10"/>
  <c r="I2210" i="10"/>
  <c r="J2210" i="10"/>
  <c r="G2211" i="10"/>
  <c r="H2211" i="10"/>
  <c r="I2211" i="10"/>
  <c r="J2211" i="10"/>
  <c r="G2212" i="10"/>
  <c r="H2212" i="10"/>
  <c r="I2212" i="10"/>
  <c r="J2212" i="10"/>
  <c r="G2213" i="10"/>
  <c r="H2213" i="10"/>
  <c r="I2213" i="10"/>
  <c r="J2213" i="10"/>
  <c r="G2214" i="10"/>
  <c r="H2214" i="10"/>
  <c r="I2214" i="10"/>
  <c r="J2214" i="10"/>
  <c r="G2215" i="10"/>
  <c r="H2215" i="10"/>
  <c r="I2215" i="10"/>
  <c r="J2215" i="10"/>
  <c r="G2216" i="10"/>
  <c r="H2216" i="10"/>
  <c r="I2216" i="10"/>
  <c r="J2216" i="10"/>
  <c r="G2217" i="10"/>
  <c r="H2217" i="10"/>
  <c r="I2217" i="10"/>
  <c r="J2217" i="10"/>
  <c r="G2218" i="10"/>
  <c r="H2218" i="10"/>
  <c r="I2218" i="10"/>
  <c r="J2218" i="10"/>
  <c r="G2219" i="10"/>
  <c r="H2219" i="10"/>
  <c r="I2219" i="10"/>
  <c r="J2219" i="10"/>
  <c r="G2220" i="10"/>
  <c r="H2220" i="10"/>
  <c r="I2220" i="10"/>
  <c r="J2220" i="10"/>
  <c r="G2221" i="10"/>
  <c r="H2221" i="10"/>
  <c r="I2221" i="10"/>
  <c r="J2221" i="10"/>
  <c r="G2222" i="10"/>
  <c r="H2222" i="10"/>
  <c r="I2222" i="10"/>
  <c r="J2222" i="10"/>
  <c r="G2223" i="10"/>
  <c r="H2223" i="10"/>
  <c r="I2223" i="10"/>
  <c r="J2223" i="10"/>
  <c r="G2224" i="10"/>
  <c r="H2224" i="10"/>
  <c r="I2224" i="10"/>
  <c r="J2224" i="10"/>
  <c r="G2225" i="10"/>
  <c r="H2225" i="10"/>
  <c r="I2225" i="10"/>
  <c r="J2225" i="10"/>
  <c r="G2226" i="10"/>
  <c r="H2226" i="10"/>
  <c r="I2226" i="10"/>
  <c r="J2226" i="10"/>
  <c r="G2227" i="10"/>
  <c r="H2227" i="10"/>
  <c r="I2227" i="10"/>
  <c r="J2227" i="10"/>
  <c r="G2228" i="10"/>
  <c r="H2228" i="10"/>
  <c r="I2228" i="10"/>
  <c r="J2228" i="10"/>
  <c r="G2229" i="10"/>
  <c r="H2229" i="10"/>
  <c r="I2229" i="10"/>
  <c r="J2229" i="10"/>
  <c r="G2230" i="10"/>
  <c r="H2230" i="10"/>
  <c r="I2230" i="10"/>
  <c r="J2230" i="10"/>
  <c r="G2231" i="10"/>
  <c r="H2231" i="10"/>
  <c r="I2231" i="10"/>
  <c r="J2231" i="10"/>
  <c r="G2232" i="10"/>
  <c r="H2232" i="10"/>
  <c r="I2232" i="10"/>
  <c r="J2232" i="10"/>
  <c r="G2233" i="10"/>
  <c r="H2233" i="10"/>
  <c r="I2233" i="10"/>
  <c r="J2233" i="10"/>
  <c r="G2234" i="10"/>
  <c r="H2234" i="10"/>
  <c r="I2234" i="10"/>
  <c r="J2234" i="10"/>
  <c r="G2235" i="10"/>
  <c r="H2235" i="10"/>
  <c r="I2235" i="10"/>
  <c r="J2235" i="10"/>
  <c r="G2236" i="10"/>
  <c r="H2236" i="10"/>
  <c r="I2236" i="10"/>
  <c r="J2236" i="10"/>
  <c r="G2237" i="10"/>
  <c r="H2237" i="10"/>
  <c r="I2237" i="10"/>
  <c r="J2237" i="10"/>
  <c r="G2238" i="10"/>
  <c r="H2238" i="10"/>
  <c r="I2238" i="10"/>
  <c r="J2238" i="10"/>
  <c r="G2239" i="10"/>
  <c r="H2239" i="10"/>
  <c r="I2239" i="10"/>
  <c r="J2239" i="10"/>
  <c r="G2240" i="10"/>
  <c r="H2240" i="10"/>
  <c r="I2240" i="10"/>
  <c r="J2240" i="10"/>
  <c r="G2241" i="10"/>
  <c r="H2241" i="10"/>
  <c r="I2241" i="10"/>
  <c r="J2241" i="10"/>
  <c r="G2242" i="10"/>
  <c r="H2242" i="10"/>
  <c r="I2242" i="10"/>
  <c r="J2242" i="10"/>
  <c r="G2243" i="10"/>
  <c r="H2243" i="10"/>
  <c r="I2243" i="10"/>
  <c r="J2243" i="10"/>
  <c r="G2244" i="10"/>
  <c r="H2244" i="10"/>
  <c r="I2244" i="10"/>
  <c r="J2244" i="10"/>
  <c r="G2245" i="10"/>
  <c r="H2245" i="10"/>
  <c r="I2245" i="10"/>
  <c r="J2245" i="10"/>
  <c r="G2246" i="10"/>
  <c r="H2246" i="10"/>
  <c r="I2246" i="10"/>
  <c r="J2246" i="10"/>
  <c r="G2247" i="10"/>
  <c r="H2247" i="10"/>
  <c r="I2247" i="10"/>
  <c r="J2247" i="10"/>
  <c r="G2248" i="10"/>
  <c r="H2248" i="10"/>
  <c r="I2248" i="10"/>
  <c r="J2248" i="10"/>
  <c r="G2249" i="10"/>
  <c r="H2249" i="10"/>
  <c r="I2249" i="10"/>
  <c r="J2249" i="10"/>
  <c r="G2250" i="10"/>
  <c r="H2250" i="10"/>
  <c r="I2250" i="10"/>
  <c r="J2250" i="10"/>
  <c r="G2251" i="10"/>
  <c r="H2251" i="10"/>
  <c r="I2251" i="10"/>
  <c r="J2251" i="10"/>
  <c r="G2252" i="10"/>
  <c r="H2252" i="10"/>
  <c r="I2252" i="10"/>
  <c r="J2252" i="10"/>
  <c r="G2253" i="10"/>
  <c r="H2253" i="10"/>
  <c r="I2253" i="10"/>
  <c r="J2253" i="10"/>
  <c r="G2254" i="10"/>
  <c r="H2254" i="10"/>
  <c r="I2254" i="10"/>
  <c r="J2254" i="10"/>
  <c r="G2255" i="10"/>
  <c r="H2255" i="10"/>
  <c r="I2255" i="10"/>
  <c r="J2255" i="10"/>
  <c r="G2256" i="10"/>
  <c r="H2256" i="10"/>
  <c r="I2256" i="10"/>
  <c r="J2256" i="10"/>
  <c r="G2257" i="10"/>
  <c r="H2257" i="10"/>
  <c r="I2257" i="10"/>
  <c r="J2257" i="10"/>
  <c r="G2258" i="10"/>
  <c r="H2258" i="10"/>
  <c r="I2258" i="10"/>
  <c r="J2258" i="10"/>
  <c r="G2259" i="10"/>
  <c r="H2259" i="10"/>
  <c r="I2259" i="10"/>
  <c r="J2259" i="10"/>
  <c r="G2260" i="10"/>
  <c r="H2260" i="10"/>
  <c r="I2260" i="10"/>
  <c r="J2260" i="10"/>
  <c r="G2261" i="10"/>
  <c r="H2261" i="10"/>
  <c r="I2261" i="10"/>
  <c r="J2261" i="10"/>
  <c r="G2262" i="10"/>
  <c r="H2262" i="10"/>
  <c r="I2262" i="10"/>
  <c r="J2262" i="10"/>
  <c r="G2263" i="10"/>
  <c r="H2263" i="10"/>
  <c r="I2263" i="10"/>
  <c r="J2263" i="10"/>
  <c r="G2264" i="10"/>
  <c r="H2264" i="10"/>
  <c r="I2264" i="10"/>
  <c r="J2264" i="10"/>
  <c r="G2265" i="10"/>
  <c r="H2265" i="10"/>
  <c r="I2265" i="10"/>
  <c r="J2265" i="10"/>
  <c r="G2266" i="10"/>
  <c r="H2266" i="10"/>
  <c r="I2266" i="10"/>
  <c r="J2266" i="10"/>
  <c r="G2267" i="10"/>
  <c r="H2267" i="10"/>
  <c r="I2267" i="10"/>
  <c r="J2267" i="10"/>
  <c r="G2268" i="10"/>
  <c r="H2268" i="10"/>
  <c r="I2268" i="10"/>
  <c r="J2268" i="10"/>
  <c r="G2269" i="10"/>
  <c r="H2269" i="10"/>
  <c r="I2269" i="10"/>
  <c r="J2269" i="10"/>
  <c r="G2270" i="10"/>
  <c r="H2270" i="10"/>
  <c r="I2270" i="10"/>
  <c r="J2270" i="10"/>
  <c r="G2271" i="10"/>
  <c r="H2271" i="10"/>
  <c r="I2271" i="10"/>
  <c r="J2271" i="10"/>
  <c r="G2272" i="10"/>
  <c r="H2272" i="10"/>
  <c r="I2272" i="10"/>
  <c r="J2272" i="10"/>
  <c r="G2273" i="10"/>
  <c r="H2273" i="10"/>
  <c r="I2273" i="10"/>
  <c r="J2273" i="10"/>
  <c r="G2274" i="10"/>
  <c r="H2274" i="10"/>
  <c r="I2274" i="10"/>
  <c r="J2274" i="10"/>
  <c r="G2275" i="10"/>
  <c r="H2275" i="10"/>
  <c r="I2275" i="10"/>
  <c r="J2275" i="10"/>
  <c r="G2276" i="10"/>
  <c r="H2276" i="10"/>
  <c r="I2276" i="10"/>
  <c r="J2276" i="10"/>
  <c r="G2277" i="10"/>
  <c r="H2277" i="10"/>
  <c r="I2277" i="10"/>
  <c r="J2277" i="10"/>
  <c r="G2278" i="10"/>
  <c r="H2278" i="10"/>
  <c r="I2278" i="10"/>
  <c r="J2278" i="10"/>
  <c r="G2279" i="10"/>
  <c r="H2279" i="10"/>
  <c r="I2279" i="10"/>
  <c r="J2279" i="10"/>
  <c r="G2280" i="10"/>
  <c r="H2280" i="10"/>
  <c r="I2280" i="10"/>
  <c r="J2280" i="10"/>
  <c r="G2281" i="10"/>
  <c r="H2281" i="10"/>
  <c r="I2281" i="10"/>
  <c r="J2281" i="10"/>
  <c r="G2282" i="10"/>
  <c r="H2282" i="10"/>
  <c r="I2282" i="10"/>
  <c r="J2282" i="10"/>
  <c r="G2283" i="10"/>
  <c r="H2283" i="10"/>
  <c r="I2283" i="10"/>
  <c r="J2283" i="10"/>
  <c r="G2284" i="10"/>
  <c r="H2284" i="10"/>
  <c r="I2284" i="10"/>
  <c r="J2284" i="10"/>
  <c r="G2285" i="10"/>
  <c r="H2285" i="10"/>
  <c r="I2285" i="10"/>
  <c r="J2285" i="10"/>
  <c r="G2286" i="10"/>
  <c r="H2286" i="10"/>
  <c r="I2286" i="10"/>
  <c r="J2286" i="10"/>
  <c r="G2287" i="10"/>
  <c r="H2287" i="10"/>
  <c r="I2287" i="10"/>
  <c r="J2287" i="10"/>
  <c r="G2288" i="10"/>
  <c r="H2288" i="10"/>
  <c r="I2288" i="10"/>
  <c r="J2288" i="10"/>
  <c r="G2289" i="10"/>
  <c r="H2289" i="10"/>
  <c r="I2289" i="10"/>
  <c r="J2289" i="10"/>
  <c r="G2290" i="10"/>
  <c r="H2290" i="10"/>
  <c r="I2290" i="10"/>
  <c r="J2290" i="10"/>
  <c r="G2291" i="10"/>
  <c r="H2291" i="10"/>
  <c r="I2291" i="10"/>
  <c r="J2291" i="10"/>
  <c r="G2292" i="10"/>
  <c r="H2292" i="10"/>
  <c r="I2292" i="10"/>
  <c r="J2292" i="10"/>
  <c r="G2293" i="10"/>
  <c r="H2293" i="10"/>
  <c r="I2293" i="10"/>
  <c r="J2293" i="10"/>
  <c r="G2294" i="10"/>
  <c r="H2294" i="10"/>
  <c r="I2294" i="10"/>
  <c r="J2294" i="10"/>
  <c r="G2295" i="10"/>
  <c r="H2295" i="10"/>
  <c r="I2295" i="10"/>
  <c r="J2295" i="10"/>
  <c r="G2296" i="10"/>
  <c r="H2296" i="10"/>
  <c r="I2296" i="10"/>
  <c r="J2296" i="10"/>
  <c r="G2297" i="10"/>
  <c r="H2297" i="10"/>
  <c r="I2297" i="10"/>
  <c r="J2297" i="10"/>
  <c r="G2298" i="10"/>
  <c r="H2298" i="10"/>
  <c r="I2298" i="10"/>
  <c r="J2298" i="10"/>
  <c r="G2299" i="10"/>
  <c r="H2299" i="10"/>
  <c r="I2299" i="10"/>
  <c r="J2299" i="10"/>
  <c r="G2300" i="10"/>
  <c r="H2300" i="10"/>
  <c r="I2300" i="10"/>
  <c r="J2300" i="10"/>
  <c r="G2301" i="10"/>
  <c r="H2301" i="10"/>
  <c r="I2301" i="10"/>
  <c r="J2301" i="10"/>
  <c r="G2302" i="10"/>
  <c r="H2302" i="10"/>
  <c r="I2302" i="10"/>
  <c r="J2302" i="10"/>
  <c r="G2303" i="10"/>
  <c r="H2303" i="10"/>
  <c r="I2303" i="10"/>
  <c r="J2303" i="10"/>
  <c r="G2304" i="10"/>
  <c r="H2304" i="10"/>
  <c r="I2304" i="10"/>
  <c r="J2304" i="10"/>
  <c r="G2305" i="10"/>
  <c r="H2305" i="10"/>
  <c r="I2305" i="10"/>
  <c r="J2305" i="10"/>
  <c r="G2306" i="10"/>
  <c r="H2306" i="10"/>
  <c r="I2306" i="10"/>
  <c r="J2306" i="10"/>
  <c r="G2307" i="10"/>
  <c r="H2307" i="10"/>
  <c r="I2307" i="10"/>
  <c r="J2307" i="10"/>
  <c r="G2308" i="10"/>
  <c r="H2308" i="10"/>
  <c r="I2308" i="10"/>
  <c r="J2308" i="10"/>
  <c r="G2309" i="10"/>
  <c r="H2309" i="10"/>
  <c r="I2309" i="10"/>
  <c r="J2309" i="10"/>
  <c r="G2310" i="10"/>
  <c r="H2310" i="10"/>
  <c r="I2310" i="10"/>
  <c r="J2310" i="10"/>
  <c r="G2311" i="10"/>
  <c r="H2311" i="10"/>
  <c r="I2311" i="10"/>
  <c r="J2311" i="10"/>
  <c r="G2312" i="10"/>
  <c r="H2312" i="10"/>
  <c r="I2312" i="10"/>
  <c r="J2312" i="10"/>
  <c r="G2313" i="10"/>
  <c r="H2313" i="10"/>
  <c r="I2313" i="10"/>
  <c r="J2313" i="10"/>
  <c r="G2314" i="10"/>
  <c r="H2314" i="10"/>
  <c r="I2314" i="10"/>
  <c r="J2314" i="10"/>
  <c r="G2315" i="10"/>
  <c r="H2315" i="10"/>
  <c r="I2315" i="10"/>
  <c r="J2315" i="10"/>
  <c r="G2316" i="10"/>
  <c r="H2316" i="10"/>
  <c r="I2316" i="10"/>
  <c r="J2316" i="10"/>
  <c r="G2317" i="10"/>
  <c r="H2317" i="10"/>
  <c r="I2317" i="10"/>
  <c r="J2317" i="10"/>
  <c r="G2318" i="10"/>
  <c r="H2318" i="10"/>
  <c r="I2318" i="10"/>
  <c r="J2318" i="10"/>
  <c r="G2319" i="10"/>
  <c r="H2319" i="10"/>
  <c r="I2319" i="10"/>
  <c r="J2319" i="10"/>
  <c r="G2320" i="10"/>
  <c r="H2320" i="10"/>
  <c r="I2320" i="10"/>
  <c r="J2320" i="10"/>
  <c r="G2321" i="10"/>
  <c r="H2321" i="10"/>
  <c r="I2321" i="10"/>
  <c r="J2321" i="10"/>
  <c r="G2322" i="10"/>
  <c r="H2322" i="10"/>
  <c r="I2322" i="10"/>
  <c r="J2322" i="10"/>
  <c r="G2323" i="10"/>
  <c r="H2323" i="10"/>
  <c r="I2323" i="10"/>
  <c r="J2323" i="10"/>
  <c r="G2324" i="10"/>
  <c r="H2324" i="10"/>
  <c r="I2324" i="10"/>
  <c r="J2324" i="10"/>
  <c r="G2325" i="10"/>
  <c r="H2325" i="10"/>
  <c r="I2325" i="10"/>
  <c r="J2325" i="10"/>
  <c r="G2326" i="10"/>
  <c r="H2326" i="10"/>
  <c r="I2326" i="10"/>
  <c r="J2326" i="10"/>
  <c r="G2327" i="10"/>
  <c r="H2327" i="10"/>
  <c r="I2327" i="10"/>
  <c r="J2327" i="10"/>
  <c r="G2328" i="10"/>
  <c r="H2328" i="10"/>
  <c r="I2328" i="10"/>
  <c r="J2328" i="10"/>
  <c r="G2329" i="10"/>
  <c r="H2329" i="10"/>
  <c r="I2329" i="10"/>
  <c r="J2329" i="10"/>
  <c r="G2330" i="10"/>
  <c r="H2330" i="10"/>
  <c r="I2330" i="10"/>
  <c r="J2330" i="10"/>
  <c r="G2331" i="10"/>
  <c r="H2331" i="10"/>
  <c r="I2331" i="10"/>
  <c r="J2331" i="10"/>
  <c r="G2332" i="10"/>
  <c r="H2332" i="10"/>
  <c r="I2332" i="10"/>
  <c r="J2332" i="10"/>
  <c r="G2333" i="10"/>
  <c r="H2333" i="10"/>
  <c r="I2333" i="10"/>
  <c r="J2333" i="10"/>
  <c r="G2334" i="10"/>
  <c r="H2334" i="10"/>
  <c r="I2334" i="10"/>
  <c r="J2334" i="10"/>
  <c r="G2335" i="10"/>
  <c r="H2335" i="10"/>
  <c r="I2335" i="10"/>
  <c r="J2335" i="10"/>
  <c r="G2336" i="10"/>
  <c r="H2336" i="10"/>
  <c r="I2336" i="10"/>
  <c r="J2336" i="10"/>
  <c r="G2337" i="10"/>
  <c r="H2337" i="10"/>
  <c r="I2337" i="10"/>
  <c r="J2337" i="10"/>
  <c r="G2338" i="10"/>
  <c r="H2338" i="10"/>
  <c r="I2338" i="10"/>
  <c r="J2338" i="10"/>
  <c r="G2339" i="10"/>
  <c r="H2339" i="10"/>
  <c r="I2339" i="10"/>
  <c r="J2339" i="10"/>
  <c r="G2340" i="10"/>
  <c r="H2340" i="10"/>
  <c r="I2340" i="10"/>
  <c r="J2340" i="10"/>
  <c r="G2341" i="10"/>
  <c r="H2341" i="10"/>
  <c r="I2341" i="10"/>
  <c r="J2341" i="10"/>
  <c r="G2342" i="10"/>
  <c r="H2342" i="10"/>
  <c r="I2342" i="10"/>
  <c r="J2342" i="10"/>
  <c r="G2343" i="10"/>
  <c r="H2343" i="10"/>
  <c r="I2343" i="10"/>
  <c r="J2343" i="10"/>
  <c r="G2344" i="10"/>
  <c r="H2344" i="10"/>
  <c r="I2344" i="10"/>
  <c r="J2344" i="10"/>
  <c r="G2345" i="10"/>
  <c r="H2345" i="10"/>
  <c r="I2345" i="10"/>
  <c r="J2345" i="10"/>
  <c r="G2346" i="10"/>
  <c r="H2346" i="10"/>
  <c r="I2346" i="10"/>
  <c r="J2346" i="10"/>
  <c r="G2347" i="10"/>
  <c r="H2347" i="10"/>
  <c r="I2347" i="10"/>
  <c r="J2347" i="10"/>
  <c r="G2348" i="10"/>
  <c r="H2348" i="10"/>
  <c r="I2348" i="10"/>
  <c r="J2348" i="10"/>
  <c r="G2349" i="10"/>
  <c r="H2349" i="10"/>
  <c r="I2349" i="10"/>
  <c r="J2349" i="10"/>
  <c r="G2350" i="10"/>
  <c r="H2350" i="10"/>
  <c r="I2350" i="10"/>
  <c r="J2350" i="10"/>
  <c r="G2351" i="10"/>
  <c r="H2351" i="10"/>
  <c r="I2351" i="10"/>
  <c r="J2351" i="10"/>
  <c r="G2352" i="10"/>
  <c r="H2352" i="10"/>
  <c r="I2352" i="10"/>
  <c r="J2352" i="10"/>
  <c r="G2353" i="10"/>
  <c r="H2353" i="10"/>
  <c r="I2353" i="10"/>
  <c r="J2353" i="10"/>
  <c r="G2354" i="10"/>
  <c r="H2354" i="10"/>
  <c r="I2354" i="10"/>
  <c r="J2354" i="10"/>
  <c r="G2355" i="10"/>
  <c r="H2355" i="10"/>
  <c r="I2355" i="10"/>
  <c r="J2355" i="10"/>
  <c r="G2356" i="10"/>
  <c r="H2356" i="10"/>
  <c r="I2356" i="10"/>
  <c r="J2356" i="10"/>
  <c r="G2357" i="10"/>
  <c r="H2357" i="10"/>
  <c r="I2357" i="10"/>
  <c r="J2357" i="10"/>
  <c r="G2358" i="10"/>
  <c r="H2358" i="10"/>
  <c r="I2358" i="10"/>
  <c r="J2358" i="10"/>
  <c r="G2359" i="10"/>
  <c r="H2359" i="10"/>
  <c r="I2359" i="10"/>
  <c r="J2359" i="10"/>
  <c r="G2360" i="10"/>
  <c r="H2360" i="10"/>
  <c r="I2360" i="10"/>
  <c r="J2360" i="10"/>
  <c r="G2361" i="10"/>
  <c r="H2361" i="10"/>
  <c r="I2361" i="10"/>
  <c r="J2361" i="10"/>
  <c r="G2362" i="10"/>
  <c r="H2362" i="10"/>
  <c r="I2362" i="10"/>
  <c r="J2362" i="10"/>
  <c r="G2363" i="10"/>
  <c r="H2363" i="10"/>
  <c r="I2363" i="10"/>
  <c r="J2363" i="10"/>
  <c r="G2364" i="10"/>
  <c r="H2364" i="10"/>
  <c r="I2364" i="10"/>
  <c r="J2364" i="10"/>
  <c r="G2365" i="10"/>
  <c r="H2365" i="10"/>
  <c r="I2365" i="10"/>
  <c r="J2365" i="10"/>
  <c r="G2366" i="10"/>
  <c r="H2366" i="10"/>
  <c r="I2366" i="10"/>
  <c r="J2366" i="10"/>
  <c r="G2367" i="10"/>
  <c r="H2367" i="10"/>
  <c r="I2367" i="10"/>
  <c r="J2367" i="10"/>
  <c r="G2368" i="10"/>
  <c r="H2368" i="10"/>
  <c r="I2368" i="10"/>
  <c r="J2368" i="10"/>
  <c r="G2369" i="10"/>
  <c r="H2369" i="10"/>
  <c r="I2369" i="10"/>
  <c r="J2369" i="10"/>
  <c r="G2370" i="10"/>
  <c r="H2370" i="10"/>
  <c r="I2370" i="10"/>
  <c r="J2370" i="10"/>
  <c r="G2371" i="10"/>
  <c r="H2371" i="10"/>
  <c r="I2371" i="10"/>
  <c r="J2371" i="10"/>
  <c r="G2372" i="10"/>
  <c r="H2372" i="10"/>
  <c r="I2372" i="10"/>
  <c r="J2372" i="10"/>
  <c r="G2373" i="10"/>
  <c r="H2373" i="10"/>
  <c r="I2373" i="10"/>
  <c r="J2373" i="10"/>
  <c r="G2374" i="10"/>
  <c r="H2374" i="10"/>
  <c r="I2374" i="10"/>
  <c r="J2374" i="10"/>
  <c r="G2375" i="10"/>
  <c r="H2375" i="10"/>
  <c r="I2375" i="10"/>
  <c r="J2375" i="10"/>
  <c r="G2376" i="10"/>
  <c r="H2376" i="10"/>
  <c r="I2376" i="10"/>
  <c r="J2376" i="10"/>
  <c r="G2377" i="10"/>
  <c r="H2377" i="10"/>
  <c r="I2377" i="10"/>
  <c r="J2377" i="10"/>
  <c r="G2378" i="10"/>
  <c r="H2378" i="10"/>
  <c r="I2378" i="10"/>
  <c r="J2378" i="10"/>
  <c r="G2379" i="10"/>
  <c r="H2379" i="10"/>
  <c r="I2379" i="10"/>
  <c r="J2379" i="10"/>
  <c r="G2380" i="10"/>
  <c r="H2380" i="10"/>
  <c r="I2380" i="10"/>
  <c r="J2380" i="10"/>
  <c r="G2381" i="10"/>
  <c r="H2381" i="10"/>
  <c r="I2381" i="10"/>
  <c r="J2381" i="10"/>
  <c r="G2382" i="10"/>
  <c r="H2382" i="10"/>
  <c r="I2382" i="10"/>
  <c r="J2382" i="10"/>
  <c r="G2383" i="10"/>
  <c r="H2383" i="10"/>
  <c r="I2383" i="10"/>
  <c r="J2383" i="10"/>
  <c r="G2384" i="10"/>
  <c r="H2384" i="10"/>
  <c r="I2384" i="10"/>
  <c r="J2384" i="10"/>
  <c r="G2385" i="10"/>
  <c r="H2385" i="10"/>
  <c r="I2385" i="10"/>
  <c r="J2385" i="10"/>
  <c r="G2386" i="10"/>
  <c r="H2386" i="10"/>
  <c r="I2386" i="10"/>
  <c r="J2386" i="10"/>
  <c r="G2387" i="10"/>
  <c r="H2387" i="10"/>
  <c r="I2387" i="10"/>
  <c r="J2387" i="10"/>
  <c r="G2388" i="10"/>
  <c r="H2388" i="10"/>
  <c r="I2388" i="10"/>
  <c r="J2388" i="10"/>
  <c r="G2389" i="10"/>
  <c r="H2389" i="10"/>
  <c r="I2389" i="10"/>
  <c r="J2389" i="10"/>
  <c r="G2390" i="10"/>
  <c r="H2390" i="10"/>
  <c r="I2390" i="10"/>
  <c r="J2390" i="10"/>
  <c r="G2391" i="10"/>
  <c r="H2391" i="10"/>
  <c r="I2391" i="10"/>
  <c r="J2391" i="10"/>
  <c r="G2392" i="10"/>
  <c r="H2392" i="10"/>
  <c r="I2392" i="10"/>
  <c r="J2392" i="10"/>
  <c r="G2393" i="10"/>
  <c r="H2393" i="10"/>
  <c r="I2393" i="10"/>
  <c r="J2393" i="10"/>
  <c r="G2394" i="10"/>
  <c r="H2394" i="10"/>
  <c r="I2394" i="10"/>
  <c r="J2394" i="10"/>
  <c r="G2395" i="10"/>
  <c r="H2395" i="10"/>
  <c r="I2395" i="10"/>
  <c r="J2395" i="10"/>
  <c r="G2396" i="10"/>
  <c r="H2396" i="10"/>
  <c r="I2396" i="10"/>
  <c r="J2396" i="10"/>
  <c r="G2397" i="10"/>
  <c r="H2397" i="10"/>
  <c r="I2397" i="10"/>
  <c r="J2397" i="10"/>
  <c r="G2398" i="10"/>
  <c r="H2398" i="10"/>
  <c r="I2398" i="10"/>
  <c r="J2398" i="10"/>
  <c r="G2399" i="10"/>
  <c r="H2399" i="10"/>
  <c r="I2399" i="10"/>
  <c r="J2399" i="10"/>
  <c r="G2400" i="10"/>
  <c r="H2400" i="10"/>
  <c r="I2400" i="10"/>
  <c r="J2400" i="10"/>
  <c r="G2401" i="10"/>
  <c r="H2401" i="10"/>
  <c r="I2401" i="10"/>
  <c r="J2401" i="10"/>
  <c r="G2402" i="10"/>
  <c r="H2402" i="10"/>
  <c r="I2402" i="10"/>
  <c r="J2402" i="10"/>
  <c r="G2403" i="10"/>
  <c r="H2403" i="10"/>
  <c r="I2403" i="10"/>
  <c r="J2403" i="10"/>
  <c r="G2404" i="10"/>
  <c r="H2404" i="10"/>
  <c r="I2404" i="10"/>
  <c r="J2404" i="10"/>
  <c r="G2405" i="10"/>
  <c r="H2405" i="10"/>
  <c r="I2405" i="10"/>
  <c r="J2405" i="10"/>
  <c r="G2406" i="10"/>
  <c r="H2406" i="10"/>
  <c r="I2406" i="10"/>
  <c r="J2406" i="10"/>
  <c r="G2407" i="10"/>
  <c r="H2407" i="10"/>
  <c r="I2407" i="10"/>
  <c r="J2407" i="10"/>
  <c r="G2408" i="10"/>
  <c r="H2408" i="10"/>
  <c r="I2408" i="10"/>
  <c r="J2408" i="10"/>
  <c r="G2409" i="10"/>
  <c r="H2409" i="10"/>
  <c r="I2409" i="10"/>
  <c r="J2409" i="10"/>
  <c r="G2410" i="10"/>
  <c r="H2410" i="10"/>
  <c r="I2410" i="10"/>
  <c r="J2410" i="10"/>
  <c r="G2411" i="10"/>
  <c r="H2411" i="10"/>
  <c r="I2411" i="10"/>
  <c r="J2411" i="10"/>
  <c r="G2412" i="10"/>
  <c r="H2412" i="10"/>
  <c r="I2412" i="10"/>
  <c r="J2412" i="10"/>
  <c r="G2413" i="10"/>
  <c r="H2413" i="10"/>
  <c r="I2413" i="10"/>
  <c r="J2413" i="10"/>
  <c r="G2414" i="10"/>
  <c r="H2414" i="10"/>
  <c r="I2414" i="10"/>
  <c r="J2414" i="10"/>
  <c r="G2415" i="10"/>
  <c r="H2415" i="10"/>
  <c r="I2415" i="10"/>
  <c r="J2415" i="10"/>
  <c r="G2416" i="10"/>
  <c r="H2416" i="10"/>
  <c r="I2416" i="10"/>
  <c r="J2416" i="10"/>
  <c r="G2417" i="10"/>
  <c r="H2417" i="10"/>
  <c r="I2417" i="10"/>
  <c r="J2417" i="10"/>
  <c r="G2418" i="10"/>
  <c r="H2418" i="10"/>
  <c r="I2418" i="10"/>
  <c r="J2418" i="10"/>
  <c r="G2419" i="10"/>
  <c r="H2419" i="10"/>
  <c r="I2419" i="10"/>
  <c r="J2419" i="10"/>
  <c r="G2420" i="10"/>
  <c r="H2420" i="10"/>
  <c r="I2420" i="10"/>
  <c r="J2420" i="10"/>
  <c r="G2421" i="10"/>
  <c r="H2421" i="10"/>
  <c r="I2421" i="10"/>
  <c r="J2421" i="10"/>
  <c r="G2422" i="10"/>
  <c r="H2422" i="10"/>
  <c r="I2422" i="10"/>
  <c r="J2422" i="10"/>
  <c r="G2423" i="10"/>
  <c r="H2423" i="10"/>
  <c r="I2423" i="10"/>
  <c r="J2423" i="10"/>
  <c r="G2424" i="10"/>
  <c r="H2424" i="10"/>
  <c r="I2424" i="10"/>
  <c r="J2424" i="10"/>
  <c r="G2425" i="10"/>
  <c r="H2425" i="10"/>
  <c r="I2425" i="10"/>
  <c r="J2425" i="10"/>
  <c r="G2426" i="10"/>
  <c r="H2426" i="10"/>
  <c r="I2426" i="10"/>
  <c r="J2426" i="10"/>
  <c r="G2427" i="10"/>
  <c r="H2427" i="10"/>
  <c r="I2427" i="10"/>
  <c r="J2427" i="10"/>
  <c r="G2428" i="10"/>
  <c r="H2428" i="10"/>
  <c r="I2428" i="10"/>
  <c r="J2428" i="10"/>
  <c r="G2429" i="10"/>
  <c r="H2429" i="10"/>
  <c r="I2429" i="10"/>
  <c r="J2429" i="10"/>
  <c r="G2430" i="10"/>
  <c r="H2430" i="10"/>
  <c r="I2430" i="10"/>
  <c r="J2430" i="10"/>
  <c r="G2431" i="10"/>
  <c r="H2431" i="10"/>
  <c r="I2431" i="10"/>
  <c r="J2431" i="10"/>
  <c r="G2432" i="10"/>
  <c r="H2432" i="10"/>
  <c r="I2432" i="10"/>
  <c r="J2432" i="10"/>
  <c r="G2433" i="10"/>
  <c r="H2433" i="10"/>
  <c r="I2433" i="10"/>
  <c r="J2433" i="10"/>
  <c r="G2434" i="10"/>
  <c r="H2434" i="10"/>
  <c r="I2434" i="10"/>
  <c r="J2434" i="10"/>
  <c r="G2435" i="10"/>
  <c r="H2435" i="10"/>
  <c r="I2435" i="10"/>
  <c r="J2435" i="10"/>
  <c r="G2436" i="10"/>
  <c r="H2436" i="10"/>
  <c r="I2436" i="10"/>
  <c r="J2436" i="10"/>
  <c r="G2437" i="10"/>
  <c r="H2437" i="10"/>
  <c r="I2437" i="10"/>
  <c r="J2437" i="10"/>
  <c r="G2438" i="10"/>
  <c r="H2438" i="10"/>
  <c r="I2438" i="10"/>
  <c r="J2438" i="10"/>
  <c r="G2439" i="10"/>
  <c r="H2439" i="10"/>
  <c r="I2439" i="10"/>
  <c r="J2439" i="10"/>
  <c r="G2440" i="10"/>
  <c r="H2440" i="10"/>
  <c r="I2440" i="10"/>
  <c r="J2440" i="10"/>
  <c r="G2441" i="10"/>
  <c r="H2441" i="10"/>
  <c r="I2441" i="10"/>
  <c r="J2441" i="10"/>
  <c r="G2442" i="10"/>
  <c r="H2442" i="10"/>
  <c r="I2442" i="10"/>
  <c r="J2442" i="10"/>
  <c r="G2443" i="10"/>
  <c r="H2443" i="10"/>
  <c r="I2443" i="10"/>
  <c r="J2443" i="10"/>
  <c r="G2444" i="10"/>
  <c r="H2444" i="10"/>
  <c r="I2444" i="10"/>
  <c r="J2444" i="10"/>
  <c r="G2445" i="10"/>
  <c r="H2445" i="10"/>
  <c r="I2445" i="10"/>
  <c r="J2445" i="10"/>
  <c r="G2446" i="10"/>
  <c r="H2446" i="10"/>
  <c r="I2446" i="10"/>
  <c r="J2446" i="10"/>
  <c r="G2447" i="10"/>
  <c r="H2447" i="10"/>
  <c r="I2447" i="10"/>
  <c r="J2447" i="10"/>
  <c r="G2448" i="10"/>
  <c r="H2448" i="10"/>
  <c r="I2448" i="10"/>
  <c r="J2448" i="10"/>
  <c r="G2449" i="10"/>
  <c r="H2449" i="10"/>
  <c r="I2449" i="10"/>
  <c r="J2449" i="10"/>
  <c r="G2450" i="10"/>
  <c r="H2450" i="10"/>
  <c r="I2450" i="10"/>
  <c r="J2450" i="10"/>
  <c r="G2451" i="10"/>
  <c r="H2451" i="10"/>
  <c r="I2451" i="10"/>
  <c r="J2451" i="10"/>
  <c r="G2452" i="10"/>
  <c r="H2452" i="10"/>
  <c r="I2452" i="10"/>
  <c r="J2452" i="10"/>
  <c r="G2453" i="10"/>
  <c r="H2453" i="10"/>
  <c r="I2453" i="10"/>
  <c r="J2453" i="10"/>
  <c r="G2454" i="10"/>
  <c r="H2454" i="10"/>
  <c r="I2454" i="10"/>
  <c r="J2454" i="10"/>
  <c r="G2455" i="10"/>
  <c r="H2455" i="10"/>
  <c r="I2455" i="10"/>
  <c r="J2455" i="10"/>
  <c r="G2456" i="10"/>
  <c r="H2456" i="10"/>
  <c r="I2456" i="10"/>
  <c r="J2456" i="10"/>
  <c r="G2457" i="10"/>
  <c r="H2457" i="10"/>
  <c r="I2457" i="10"/>
  <c r="J2457" i="10"/>
  <c r="G2458" i="10"/>
  <c r="H2458" i="10"/>
  <c r="I2458" i="10"/>
  <c r="J2458" i="10"/>
  <c r="G2459" i="10"/>
  <c r="H2459" i="10"/>
  <c r="I2459" i="10"/>
  <c r="J2459" i="10"/>
  <c r="G2460" i="10"/>
  <c r="H2460" i="10"/>
  <c r="I2460" i="10"/>
  <c r="J2460" i="10"/>
  <c r="G2461" i="10"/>
  <c r="H2461" i="10"/>
  <c r="I2461" i="10"/>
  <c r="J2461" i="10"/>
  <c r="G2462" i="10"/>
  <c r="H2462" i="10"/>
  <c r="I2462" i="10"/>
  <c r="J2462" i="10"/>
  <c r="G2463" i="10"/>
  <c r="H2463" i="10"/>
  <c r="I2463" i="10"/>
  <c r="J2463" i="10"/>
  <c r="G2464" i="10"/>
  <c r="H2464" i="10"/>
  <c r="I2464" i="10"/>
  <c r="J2464" i="10"/>
  <c r="G2465" i="10"/>
  <c r="H2465" i="10"/>
  <c r="I2465" i="10"/>
  <c r="J2465" i="10"/>
  <c r="G2466" i="10"/>
  <c r="H2466" i="10"/>
  <c r="I2466" i="10"/>
  <c r="J2466" i="10"/>
  <c r="G2467" i="10"/>
  <c r="H2467" i="10"/>
  <c r="I2467" i="10"/>
  <c r="J2467" i="10"/>
  <c r="G2468" i="10"/>
  <c r="H2468" i="10"/>
  <c r="I2468" i="10"/>
  <c r="J2468" i="10"/>
  <c r="G2469" i="10"/>
  <c r="H2469" i="10"/>
  <c r="I2469" i="10"/>
  <c r="J2469" i="10"/>
  <c r="G2470" i="10"/>
  <c r="H2470" i="10"/>
  <c r="I2470" i="10"/>
  <c r="J2470" i="10"/>
  <c r="G2471" i="10"/>
  <c r="H2471" i="10"/>
  <c r="I2471" i="10"/>
  <c r="J2471" i="10"/>
  <c r="G2472" i="10"/>
  <c r="H2472" i="10"/>
  <c r="I2472" i="10"/>
  <c r="J2472" i="10"/>
  <c r="G2473" i="10"/>
  <c r="H2473" i="10"/>
  <c r="I2473" i="10"/>
  <c r="J2473" i="10"/>
  <c r="G2474" i="10"/>
  <c r="H2474" i="10"/>
  <c r="I2474" i="10"/>
  <c r="J2474" i="10"/>
  <c r="G2475" i="10"/>
  <c r="H2475" i="10"/>
  <c r="I2475" i="10"/>
  <c r="J2475" i="10"/>
  <c r="G2476" i="10"/>
  <c r="H2476" i="10"/>
  <c r="I2476" i="10"/>
  <c r="J2476" i="10"/>
  <c r="G2477" i="10"/>
  <c r="H2477" i="10"/>
  <c r="I2477" i="10"/>
  <c r="J2477" i="10"/>
  <c r="G2478" i="10"/>
  <c r="H2478" i="10"/>
  <c r="I2478" i="10"/>
  <c r="J2478" i="10"/>
  <c r="G2479" i="10"/>
  <c r="H2479" i="10"/>
  <c r="I2479" i="10"/>
  <c r="J2479" i="10"/>
  <c r="G2480" i="10"/>
  <c r="H2480" i="10"/>
  <c r="I2480" i="10"/>
  <c r="J2480" i="10"/>
  <c r="G2481" i="10"/>
  <c r="H2481" i="10"/>
  <c r="I2481" i="10"/>
  <c r="J2481" i="10"/>
  <c r="G2482" i="10"/>
  <c r="H2482" i="10"/>
  <c r="I2482" i="10"/>
  <c r="J2482" i="10"/>
  <c r="G2483" i="10"/>
  <c r="H2483" i="10"/>
  <c r="I2483" i="10"/>
  <c r="J2483" i="10"/>
  <c r="G2484" i="10"/>
  <c r="H2484" i="10"/>
  <c r="I2484" i="10"/>
  <c r="J2484" i="10"/>
  <c r="G2485" i="10"/>
  <c r="H2485" i="10"/>
  <c r="I2485" i="10"/>
  <c r="J2485" i="10"/>
  <c r="G2486" i="10"/>
  <c r="H2486" i="10"/>
  <c r="I2486" i="10"/>
  <c r="J2486" i="10"/>
  <c r="G2487" i="10"/>
  <c r="H2487" i="10"/>
  <c r="I2487" i="10"/>
  <c r="J2487" i="10"/>
  <c r="G2488" i="10"/>
  <c r="H2488" i="10"/>
  <c r="I2488" i="10"/>
  <c r="J2488" i="10"/>
  <c r="G2489" i="10"/>
  <c r="H2489" i="10"/>
  <c r="I2489" i="10"/>
  <c r="J2489" i="10"/>
  <c r="G2490" i="10"/>
  <c r="H2490" i="10"/>
  <c r="I2490" i="10"/>
  <c r="J2490" i="10"/>
  <c r="G2491" i="10"/>
  <c r="H2491" i="10"/>
  <c r="I2491" i="10"/>
  <c r="J2491" i="10"/>
  <c r="G2492" i="10"/>
  <c r="H2492" i="10"/>
  <c r="I2492" i="10"/>
  <c r="J2492" i="10"/>
  <c r="G2493" i="10"/>
  <c r="H2493" i="10"/>
  <c r="I2493" i="10"/>
  <c r="J2493" i="10"/>
  <c r="G2494" i="10"/>
  <c r="H2494" i="10"/>
  <c r="I2494" i="10"/>
  <c r="J2494" i="10"/>
  <c r="G2495" i="10"/>
  <c r="H2495" i="10"/>
  <c r="I2495" i="10"/>
  <c r="J2495" i="10"/>
  <c r="G2496" i="10"/>
  <c r="H2496" i="10"/>
  <c r="I2496" i="10"/>
  <c r="J2496" i="10"/>
  <c r="G2497" i="10"/>
  <c r="H2497" i="10"/>
  <c r="I2497" i="10"/>
  <c r="J2497" i="10"/>
  <c r="G2498" i="10"/>
  <c r="H2498" i="10"/>
  <c r="I2498" i="10"/>
  <c r="J2498" i="10"/>
  <c r="G2499" i="10"/>
  <c r="H2499" i="10"/>
  <c r="I2499" i="10"/>
  <c r="J2499" i="10"/>
  <c r="G2500" i="10"/>
  <c r="H2500" i="10"/>
  <c r="I2500" i="10"/>
  <c r="J2500" i="10"/>
  <c r="G2501" i="10"/>
  <c r="H2501" i="10"/>
  <c r="I2501" i="10"/>
  <c r="J2501" i="10"/>
  <c r="G2502" i="10"/>
  <c r="H2502" i="10"/>
  <c r="I2502" i="10"/>
  <c r="J2502" i="10"/>
  <c r="G2503" i="10"/>
  <c r="H2503" i="10"/>
  <c r="I2503" i="10"/>
  <c r="J2503" i="10"/>
  <c r="G2504" i="10"/>
  <c r="H2504" i="10"/>
  <c r="I2504" i="10"/>
  <c r="J2504" i="10"/>
  <c r="G2505" i="10"/>
  <c r="H2505" i="10"/>
  <c r="I2505" i="10"/>
  <c r="J2505" i="10"/>
  <c r="G2506" i="10"/>
  <c r="H2506" i="10"/>
  <c r="I2506" i="10"/>
  <c r="J2506" i="10"/>
  <c r="G2507" i="10"/>
  <c r="H2507" i="10"/>
  <c r="I2507" i="10"/>
  <c r="J2507" i="10"/>
  <c r="G2508" i="10"/>
  <c r="H2508" i="10"/>
  <c r="I2508" i="10"/>
  <c r="J2508" i="10"/>
  <c r="G2509" i="10"/>
  <c r="H2509" i="10"/>
  <c r="I2509" i="10"/>
  <c r="J2509" i="10"/>
  <c r="G2510" i="10"/>
  <c r="H2510" i="10"/>
  <c r="I2510" i="10"/>
  <c r="J2510" i="10"/>
  <c r="G2511" i="10"/>
  <c r="H2511" i="10"/>
  <c r="I2511" i="10"/>
  <c r="J2511" i="10"/>
  <c r="G2512" i="10"/>
  <c r="H2512" i="10"/>
  <c r="I2512" i="10"/>
  <c r="J2512" i="10"/>
  <c r="G2513" i="10"/>
  <c r="H2513" i="10"/>
  <c r="I2513" i="10"/>
  <c r="J2513" i="10"/>
  <c r="G2514" i="10"/>
  <c r="H2514" i="10"/>
  <c r="I2514" i="10"/>
  <c r="J2514" i="10"/>
  <c r="G2515" i="10"/>
  <c r="H2515" i="10"/>
  <c r="I2515" i="10"/>
  <c r="J2515" i="10"/>
  <c r="G2516" i="10"/>
  <c r="H2516" i="10"/>
  <c r="I2516" i="10"/>
  <c r="J2516" i="10"/>
  <c r="G2517" i="10"/>
  <c r="H2517" i="10"/>
  <c r="I2517" i="10"/>
  <c r="J2517" i="10"/>
  <c r="G2518" i="10"/>
  <c r="H2518" i="10"/>
  <c r="I2518" i="10"/>
  <c r="J2518" i="10"/>
  <c r="G2519" i="10"/>
  <c r="H2519" i="10"/>
  <c r="I2519" i="10"/>
  <c r="J2519" i="10"/>
  <c r="G2520" i="10"/>
  <c r="H2520" i="10"/>
  <c r="I2520" i="10"/>
  <c r="J2520" i="10"/>
  <c r="G2521" i="10"/>
  <c r="H2521" i="10"/>
  <c r="I2521" i="10"/>
  <c r="J2521" i="10"/>
  <c r="G2522" i="10"/>
  <c r="H2522" i="10"/>
  <c r="I2522" i="10"/>
  <c r="J2522" i="10"/>
  <c r="G2523" i="10"/>
  <c r="H2523" i="10"/>
  <c r="I2523" i="10"/>
  <c r="J2523" i="10"/>
  <c r="G2524" i="10"/>
  <c r="H2524" i="10"/>
  <c r="I2524" i="10"/>
  <c r="J2524" i="10"/>
  <c r="G2525" i="10"/>
  <c r="H2525" i="10"/>
  <c r="I2525" i="10"/>
  <c r="J2525" i="10"/>
  <c r="G2526" i="10"/>
  <c r="H2526" i="10"/>
  <c r="I2526" i="10"/>
  <c r="J2526" i="10"/>
  <c r="G2527" i="10"/>
  <c r="H2527" i="10"/>
  <c r="I2527" i="10"/>
  <c r="J2527" i="10"/>
  <c r="G2528" i="10"/>
  <c r="H2528" i="10"/>
  <c r="I2528" i="10"/>
  <c r="J2528" i="10"/>
  <c r="G2529" i="10"/>
  <c r="H2529" i="10"/>
  <c r="I2529" i="10"/>
  <c r="J2529" i="10"/>
  <c r="G2530" i="10"/>
  <c r="H2530" i="10"/>
  <c r="I2530" i="10"/>
  <c r="J2530" i="10"/>
  <c r="G2531" i="10"/>
  <c r="H2531" i="10"/>
  <c r="I2531" i="10"/>
  <c r="J2531" i="10"/>
  <c r="G2532" i="10"/>
  <c r="H2532" i="10"/>
  <c r="I2532" i="10"/>
  <c r="J2532" i="10"/>
  <c r="G2533" i="10"/>
  <c r="H2533" i="10"/>
  <c r="I2533" i="10"/>
  <c r="J2533" i="10"/>
  <c r="G2534" i="10"/>
  <c r="H2534" i="10"/>
  <c r="I2534" i="10"/>
  <c r="J2534" i="10"/>
  <c r="G2535" i="10"/>
  <c r="H2535" i="10"/>
  <c r="I2535" i="10"/>
  <c r="J2535" i="10"/>
  <c r="G2536" i="10"/>
  <c r="H2536" i="10"/>
  <c r="I2536" i="10"/>
  <c r="J2536" i="10"/>
  <c r="G2537" i="10"/>
  <c r="H2537" i="10"/>
  <c r="I2537" i="10"/>
  <c r="J2537" i="10"/>
  <c r="G2538" i="10"/>
  <c r="H2538" i="10"/>
  <c r="I2538" i="10"/>
  <c r="J2538" i="10"/>
  <c r="G2539" i="10"/>
  <c r="H2539" i="10"/>
  <c r="I2539" i="10"/>
  <c r="J2539" i="10"/>
  <c r="G2540" i="10"/>
  <c r="H2540" i="10"/>
  <c r="I2540" i="10"/>
  <c r="J2540" i="10"/>
  <c r="G2541" i="10"/>
  <c r="H2541" i="10"/>
  <c r="I2541" i="10"/>
  <c r="J2541" i="10"/>
  <c r="G2542" i="10"/>
  <c r="H2542" i="10"/>
  <c r="I2542" i="10"/>
  <c r="J2542" i="10"/>
  <c r="G2543" i="10"/>
  <c r="H2543" i="10"/>
  <c r="I2543" i="10"/>
  <c r="J2543" i="10"/>
  <c r="G2544" i="10"/>
  <c r="H2544" i="10"/>
  <c r="I2544" i="10"/>
  <c r="J2544" i="10"/>
  <c r="G2545" i="10"/>
  <c r="H2545" i="10"/>
  <c r="I2545" i="10"/>
  <c r="J2545" i="10"/>
  <c r="G2546" i="10"/>
  <c r="H2546" i="10"/>
  <c r="I2546" i="10"/>
  <c r="J2546" i="10"/>
  <c r="G2547" i="10"/>
  <c r="H2547" i="10"/>
  <c r="I2547" i="10"/>
  <c r="J2547" i="10"/>
  <c r="G2548" i="10"/>
  <c r="H2548" i="10"/>
  <c r="I2548" i="10"/>
  <c r="J2548" i="10"/>
  <c r="G2549" i="10"/>
  <c r="H2549" i="10"/>
  <c r="I2549" i="10"/>
  <c r="J2549" i="10"/>
  <c r="G2550" i="10"/>
  <c r="H2550" i="10"/>
  <c r="I2550" i="10"/>
  <c r="J2550" i="10"/>
  <c r="G2551" i="10"/>
  <c r="H2551" i="10"/>
  <c r="I2551" i="10"/>
  <c r="J2551" i="10"/>
  <c r="G2552" i="10"/>
  <c r="H2552" i="10"/>
  <c r="I2552" i="10"/>
  <c r="J2552" i="10"/>
  <c r="G2553" i="10"/>
  <c r="H2553" i="10"/>
  <c r="I2553" i="10"/>
  <c r="J2553" i="10"/>
  <c r="G2554" i="10"/>
  <c r="H2554" i="10"/>
  <c r="I2554" i="10"/>
  <c r="J2554" i="10"/>
  <c r="G2555" i="10"/>
  <c r="H2555" i="10"/>
  <c r="I2555" i="10"/>
  <c r="J2555" i="10"/>
  <c r="G2556" i="10"/>
  <c r="H2556" i="10"/>
  <c r="I2556" i="10"/>
  <c r="J2556" i="10"/>
  <c r="G2557" i="10"/>
  <c r="H2557" i="10"/>
  <c r="I2557" i="10"/>
  <c r="J2557" i="10"/>
  <c r="G2558" i="10"/>
  <c r="H2558" i="10"/>
  <c r="I2558" i="10"/>
  <c r="J2558" i="10"/>
  <c r="G2559" i="10"/>
  <c r="H2559" i="10"/>
  <c r="I2559" i="10"/>
  <c r="J2559" i="10"/>
  <c r="G2560" i="10"/>
  <c r="H2560" i="10"/>
  <c r="I2560" i="10"/>
  <c r="J2560" i="10"/>
  <c r="G2561" i="10"/>
  <c r="H2561" i="10"/>
  <c r="I2561" i="10"/>
  <c r="J2561" i="10"/>
  <c r="G2562" i="10"/>
  <c r="H2562" i="10"/>
  <c r="I2562" i="10"/>
  <c r="J2562" i="10"/>
  <c r="G2563" i="10"/>
  <c r="H2563" i="10"/>
  <c r="I2563" i="10"/>
  <c r="J2563" i="10"/>
  <c r="G2564" i="10"/>
  <c r="H2564" i="10"/>
  <c r="I2564" i="10"/>
  <c r="J2564" i="10"/>
  <c r="G2565" i="10"/>
  <c r="H2565" i="10"/>
  <c r="I2565" i="10"/>
  <c r="J2565" i="10"/>
  <c r="G2566" i="10"/>
  <c r="H2566" i="10"/>
  <c r="I2566" i="10"/>
  <c r="J2566" i="10"/>
  <c r="G2567" i="10"/>
  <c r="H2567" i="10"/>
  <c r="I2567" i="10"/>
  <c r="J2567" i="10"/>
  <c r="G2568" i="10"/>
  <c r="H2568" i="10"/>
  <c r="I2568" i="10"/>
  <c r="J2568" i="10"/>
  <c r="G2569" i="10"/>
  <c r="H2569" i="10"/>
  <c r="I2569" i="10"/>
  <c r="J2569" i="10"/>
  <c r="G2570" i="10"/>
  <c r="H2570" i="10"/>
  <c r="I2570" i="10"/>
  <c r="J2570" i="10"/>
  <c r="G2571" i="10"/>
  <c r="H2571" i="10"/>
  <c r="I2571" i="10"/>
  <c r="J2571" i="10"/>
  <c r="G2572" i="10"/>
  <c r="H2572" i="10"/>
  <c r="I2572" i="10"/>
  <c r="J2572" i="10"/>
  <c r="G2573" i="10"/>
  <c r="H2573" i="10"/>
  <c r="I2573" i="10"/>
  <c r="J2573" i="10"/>
  <c r="G2574" i="10"/>
  <c r="H2574" i="10"/>
  <c r="I2574" i="10"/>
  <c r="J2574" i="10"/>
  <c r="G2575" i="10"/>
  <c r="H2575" i="10"/>
  <c r="I2575" i="10"/>
  <c r="J2575" i="10"/>
  <c r="G2576" i="10"/>
  <c r="H2576" i="10"/>
  <c r="I2576" i="10"/>
  <c r="J2576" i="10"/>
  <c r="G2577" i="10"/>
  <c r="H2577" i="10"/>
  <c r="I2577" i="10"/>
  <c r="J2577" i="10"/>
  <c r="G2578" i="10"/>
  <c r="H2578" i="10"/>
  <c r="I2578" i="10"/>
  <c r="J2578" i="10"/>
  <c r="G2579" i="10"/>
  <c r="H2579" i="10"/>
  <c r="I2579" i="10"/>
  <c r="J2579" i="10"/>
  <c r="G2580" i="10"/>
  <c r="H2580" i="10"/>
  <c r="I2580" i="10"/>
  <c r="J2580" i="10"/>
  <c r="G2581" i="10"/>
  <c r="H2581" i="10"/>
  <c r="I2581" i="10"/>
  <c r="J2581" i="10"/>
  <c r="G2582" i="10"/>
  <c r="H2582" i="10"/>
  <c r="I2582" i="10"/>
  <c r="J2582" i="10"/>
  <c r="G2583" i="10"/>
  <c r="H2583" i="10"/>
  <c r="I2583" i="10"/>
  <c r="J2583" i="10"/>
  <c r="G2584" i="10"/>
  <c r="H2584" i="10"/>
  <c r="I2584" i="10"/>
  <c r="J2584" i="10"/>
  <c r="G2585" i="10"/>
  <c r="H2585" i="10"/>
  <c r="I2585" i="10"/>
  <c r="J2585" i="10"/>
  <c r="G2586" i="10"/>
  <c r="H2586" i="10"/>
  <c r="I2586" i="10"/>
  <c r="J2586" i="10"/>
  <c r="G2587" i="10"/>
  <c r="H2587" i="10"/>
  <c r="I2587" i="10"/>
  <c r="J2587" i="10"/>
  <c r="G2588" i="10"/>
  <c r="H2588" i="10"/>
  <c r="I2588" i="10"/>
  <c r="J2588" i="10"/>
  <c r="G2589" i="10"/>
  <c r="H2589" i="10"/>
  <c r="I2589" i="10"/>
  <c r="J2589" i="10"/>
  <c r="G2590" i="10"/>
  <c r="H2590" i="10"/>
  <c r="I2590" i="10"/>
  <c r="J2590" i="10"/>
  <c r="G2591" i="10"/>
  <c r="H2591" i="10"/>
  <c r="I2591" i="10"/>
  <c r="J2591" i="10"/>
  <c r="G2592" i="10"/>
  <c r="H2592" i="10"/>
  <c r="I2592" i="10"/>
  <c r="J2592" i="10"/>
  <c r="G2593" i="10"/>
  <c r="H2593" i="10"/>
  <c r="I2593" i="10"/>
  <c r="J2593" i="10"/>
  <c r="G2594" i="10"/>
  <c r="H2594" i="10"/>
  <c r="I2594" i="10"/>
  <c r="J2594" i="10"/>
  <c r="G2595" i="10"/>
  <c r="H2595" i="10"/>
  <c r="I2595" i="10"/>
  <c r="J2595" i="10"/>
  <c r="G2596" i="10"/>
  <c r="H2596" i="10"/>
  <c r="I2596" i="10"/>
  <c r="J2596" i="10"/>
  <c r="G2597" i="10"/>
  <c r="H2597" i="10"/>
  <c r="I2597" i="10"/>
  <c r="J2597" i="10"/>
  <c r="G2598" i="10"/>
  <c r="H2598" i="10"/>
  <c r="I2598" i="10"/>
  <c r="J2598" i="10"/>
  <c r="G2599" i="10"/>
  <c r="H2599" i="10"/>
  <c r="I2599" i="10"/>
  <c r="J2599" i="10"/>
  <c r="G2600" i="10"/>
  <c r="H2600" i="10"/>
  <c r="I2600" i="10"/>
  <c r="J2600" i="10"/>
  <c r="G2601" i="10"/>
  <c r="H2601" i="10"/>
  <c r="I2601" i="10"/>
  <c r="J2601" i="10"/>
  <c r="G2602" i="10"/>
  <c r="H2602" i="10"/>
  <c r="I2602" i="10"/>
  <c r="J2602" i="10"/>
  <c r="G2603" i="10"/>
  <c r="H2603" i="10"/>
  <c r="I2603" i="10"/>
  <c r="J2603" i="10"/>
  <c r="G2604" i="10"/>
  <c r="H2604" i="10"/>
  <c r="I2604" i="10"/>
  <c r="J2604" i="10"/>
  <c r="G2605" i="10"/>
  <c r="H2605" i="10"/>
  <c r="I2605" i="10"/>
  <c r="J2605" i="10"/>
  <c r="G2606" i="10"/>
  <c r="H2606" i="10"/>
  <c r="I2606" i="10"/>
  <c r="J2606" i="10"/>
  <c r="G2607" i="10"/>
  <c r="H2607" i="10"/>
  <c r="I2607" i="10"/>
  <c r="J2607" i="10"/>
  <c r="G2608" i="10"/>
  <c r="H2608" i="10"/>
  <c r="I2608" i="10"/>
  <c r="J2608" i="10"/>
  <c r="G2609" i="10"/>
  <c r="H2609" i="10"/>
  <c r="I2609" i="10"/>
  <c r="J2609" i="10"/>
  <c r="G2610" i="10"/>
  <c r="H2610" i="10"/>
  <c r="I2610" i="10"/>
  <c r="J2610" i="10"/>
  <c r="G2611" i="10"/>
  <c r="H2611" i="10"/>
  <c r="I2611" i="10"/>
  <c r="J2611" i="10"/>
  <c r="G2612" i="10"/>
  <c r="H2612" i="10"/>
  <c r="I2612" i="10"/>
  <c r="J2612" i="10"/>
  <c r="G2613" i="10"/>
  <c r="H2613" i="10"/>
  <c r="I2613" i="10"/>
  <c r="J2613" i="10"/>
  <c r="G2614" i="10"/>
  <c r="H2614" i="10"/>
  <c r="I2614" i="10"/>
  <c r="J2614" i="10"/>
  <c r="G2615" i="10"/>
  <c r="H2615" i="10"/>
  <c r="I2615" i="10"/>
  <c r="J2615" i="10"/>
  <c r="G2616" i="10"/>
  <c r="H2616" i="10"/>
  <c r="I2616" i="10"/>
  <c r="J2616" i="10"/>
  <c r="G2617" i="10"/>
  <c r="H2617" i="10"/>
  <c r="I2617" i="10"/>
  <c r="J2617" i="10"/>
  <c r="G2618" i="10"/>
  <c r="H2618" i="10"/>
  <c r="I2618" i="10"/>
  <c r="J2618" i="10"/>
  <c r="G2619" i="10"/>
  <c r="H2619" i="10"/>
  <c r="I2619" i="10"/>
  <c r="J2619" i="10"/>
  <c r="G2620" i="10"/>
  <c r="H2620" i="10"/>
  <c r="I2620" i="10"/>
  <c r="J2620" i="10"/>
  <c r="G2621" i="10"/>
  <c r="H2621" i="10"/>
  <c r="I2621" i="10"/>
  <c r="J2621" i="10"/>
  <c r="G2622" i="10"/>
  <c r="H2622" i="10"/>
  <c r="I2622" i="10"/>
  <c r="J2622" i="10"/>
  <c r="G2623" i="10"/>
  <c r="H2623" i="10"/>
  <c r="I2623" i="10"/>
  <c r="J2623" i="10"/>
  <c r="G2624" i="10"/>
  <c r="H2624" i="10"/>
  <c r="I2624" i="10"/>
  <c r="J2624" i="10"/>
  <c r="G2625" i="10"/>
  <c r="H2625" i="10"/>
  <c r="I2625" i="10"/>
  <c r="J2625" i="10"/>
  <c r="G2626" i="10"/>
  <c r="H2626" i="10"/>
  <c r="I2626" i="10"/>
  <c r="J2626" i="10"/>
  <c r="G2627" i="10"/>
  <c r="H2627" i="10"/>
  <c r="I2627" i="10"/>
  <c r="J2627" i="10"/>
  <c r="G2628" i="10"/>
  <c r="H2628" i="10"/>
  <c r="I2628" i="10"/>
  <c r="J2628" i="10"/>
  <c r="G2629" i="10"/>
  <c r="H2629" i="10"/>
  <c r="I2629" i="10"/>
  <c r="J2629" i="10"/>
  <c r="G2630" i="10"/>
  <c r="H2630" i="10"/>
  <c r="I2630" i="10"/>
  <c r="J2630" i="10"/>
  <c r="G2631" i="10"/>
  <c r="H2631" i="10"/>
  <c r="I2631" i="10"/>
  <c r="J2631" i="10"/>
  <c r="G2632" i="10"/>
  <c r="H2632" i="10"/>
  <c r="I2632" i="10"/>
  <c r="J2632" i="10"/>
  <c r="G2633" i="10"/>
  <c r="H2633" i="10"/>
  <c r="I2633" i="10"/>
  <c r="J2633" i="10"/>
  <c r="G2634" i="10"/>
  <c r="H2634" i="10"/>
  <c r="I2634" i="10"/>
  <c r="J2634" i="10"/>
  <c r="G2635" i="10"/>
  <c r="H2635" i="10"/>
  <c r="I2635" i="10"/>
  <c r="J2635" i="10"/>
  <c r="G2636" i="10"/>
  <c r="H2636" i="10"/>
  <c r="I2636" i="10"/>
  <c r="J2636" i="10"/>
  <c r="G2637" i="10"/>
  <c r="H2637" i="10"/>
  <c r="I2637" i="10"/>
  <c r="J2637" i="10"/>
  <c r="G2638" i="10"/>
  <c r="H2638" i="10"/>
  <c r="I2638" i="10"/>
  <c r="J2638" i="10"/>
  <c r="G2639" i="10"/>
  <c r="H2639" i="10"/>
  <c r="I2639" i="10"/>
  <c r="J2639" i="10"/>
  <c r="G2640" i="10"/>
  <c r="H2640" i="10"/>
  <c r="I2640" i="10"/>
  <c r="J2640" i="10"/>
  <c r="G2641" i="10"/>
  <c r="H2641" i="10"/>
  <c r="I2641" i="10"/>
  <c r="J2641" i="10"/>
  <c r="G2642" i="10"/>
  <c r="H2642" i="10"/>
  <c r="I2642" i="10"/>
  <c r="J2642" i="10"/>
  <c r="G2643" i="10"/>
  <c r="H2643" i="10"/>
  <c r="I2643" i="10"/>
  <c r="J2643" i="10"/>
  <c r="G2644" i="10"/>
  <c r="H2644" i="10"/>
  <c r="I2644" i="10"/>
  <c r="J2644" i="10"/>
  <c r="G2645" i="10"/>
  <c r="H2645" i="10"/>
  <c r="I2645" i="10"/>
  <c r="J2645" i="10"/>
  <c r="G2646" i="10"/>
  <c r="H2646" i="10"/>
  <c r="I2646" i="10"/>
  <c r="J2646" i="10"/>
  <c r="G2647" i="10"/>
  <c r="H2647" i="10"/>
  <c r="I2647" i="10"/>
  <c r="J2647" i="10"/>
  <c r="G2648" i="10"/>
  <c r="H2648" i="10"/>
  <c r="I2648" i="10"/>
  <c r="J2648" i="10"/>
  <c r="G2649" i="10"/>
  <c r="H2649" i="10"/>
  <c r="I2649" i="10"/>
  <c r="J2649" i="10"/>
  <c r="G2650" i="10"/>
  <c r="H2650" i="10"/>
  <c r="I2650" i="10"/>
  <c r="J2650" i="10"/>
  <c r="G2651" i="10"/>
  <c r="H2651" i="10"/>
  <c r="I2651" i="10"/>
  <c r="J2651" i="10"/>
  <c r="G2652" i="10"/>
  <c r="H2652" i="10"/>
  <c r="I2652" i="10"/>
  <c r="J2652" i="10"/>
  <c r="G2653" i="10"/>
  <c r="H2653" i="10"/>
  <c r="I2653" i="10"/>
  <c r="J2653" i="10"/>
  <c r="G2654" i="10"/>
  <c r="H2654" i="10"/>
  <c r="I2654" i="10"/>
  <c r="J2654" i="10"/>
  <c r="G2655" i="10"/>
  <c r="H2655" i="10"/>
  <c r="I2655" i="10"/>
  <c r="J2655" i="10"/>
  <c r="G2656" i="10"/>
  <c r="H2656" i="10"/>
  <c r="I2656" i="10"/>
  <c r="J2656" i="10"/>
  <c r="G2657" i="10"/>
  <c r="H2657" i="10"/>
  <c r="I2657" i="10"/>
  <c r="J2657" i="10"/>
  <c r="G2658" i="10"/>
  <c r="H2658" i="10"/>
  <c r="I2658" i="10"/>
  <c r="J2658" i="10"/>
  <c r="G2659" i="10"/>
  <c r="H2659" i="10"/>
  <c r="I2659" i="10"/>
  <c r="J2659" i="10"/>
  <c r="G2660" i="10"/>
  <c r="H2660" i="10"/>
  <c r="I2660" i="10"/>
  <c r="J2660" i="10"/>
  <c r="G2661" i="10"/>
  <c r="H2661" i="10"/>
  <c r="I2661" i="10"/>
  <c r="J2661" i="10"/>
  <c r="G2662" i="10"/>
  <c r="H2662" i="10"/>
  <c r="I2662" i="10"/>
  <c r="J2662" i="10"/>
  <c r="G2663" i="10"/>
  <c r="H2663" i="10"/>
  <c r="I2663" i="10"/>
  <c r="J2663" i="10"/>
  <c r="G2664" i="10"/>
  <c r="H2664" i="10"/>
  <c r="I2664" i="10"/>
  <c r="J2664" i="10"/>
  <c r="G2665" i="10"/>
  <c r="H2665" i="10"/>
  <c r="I2665" i="10"/>
  <c r="J2665" i="10"/>
  <c r="G2666" i="10"/>
  <c r="H2666" i="10"/>
  <c r="I2666" i="10"/>
  <c r="J2666" i="10"/>
  <c r="G2667" i="10"/>
  <c r="H2667" i="10"/>
  <c r="I2667" i="10"/>
  <c r="J2667" i="10"/>
  <c r="G2668" i="10"/>
  <c r="H2668" i="10"/>
  <c r="I2668" i="10"/>
  <c r="J2668" i="10"/>
  <c r="G2669" i="10"/>
  <c r="H2669" i="10"/>
  <c r="I2669" i="10"/>
  <c r="J2669" i="10"/>
  <c r="G2670" i="10"/>
  <c r="H2670" i="10"/>
  <c r="I2670" i="10"/>
  <c r="J2670" i="10"/>
  <c r="G2671" i="10"/>
  <c r="H2671" i="10"/>
  <c r="I2671" i="10"/>
  <c r="J2671" i="10"/>
  <c r="G2672" i="10"/>
  <c r="H2672" i="10"/>
  <c r="I2672" i="10"/>
  <c r="J2672" i="10"/>
  <c r="G2673" i="10"/>
  <c r="H2673" i="10"/>
  <c r="I2673" i="10"/>
  <c r="J2673" i="10"/>
  <c r="G2674" i="10"/>
  <c r="H2674" i="10"/>
  <c r="I2674" i="10"/>
  <c r="J2674" i="10"/>
  <c r="G2675" i="10"/>
  <c r="H2675" i="10"/>
  <c r="I2675" i="10"/>
  <c r="J2675" i="10"/>
  <c r="G2676" i="10"/>
  <c r="H2676" i="10"/>
  <c r="I2676" i="10"/>
  <c r="J2676" i="10"/>
  <c r="G2677" i="10"/>
  <c r="H2677" i="10"/>
  <c r="I2677" i="10"/>
  <c r="J2677" i="10"/>
  <c r="G2678" i="10"/>
  <c r="H2678" i="10"/>
  <c r="I2678" i="10"/>
  <c r="J2678" i="10"/>
  <c r="G2679" i="10"/>
  <c r="H2679" i="10"/>
  <c r="I2679" i="10"/>
  <c r="J2679" i="10"/>
  <c r="G2680" i="10"/>
  <c r="H2680" i="10"/>
  <c r="I2680" i="10"/>
  <c r="J2680" i="10"/>
  <c r="G2681" i="10"/>
  <c r="H2681" i="10"/>
  <c r="I2681" i="10"/>
  <c r="J2681" i="10"/>
  <c r="G2682" i="10"/>
  <c r="H2682" i="10"/>
  <c r="I2682" i="10"/>
  <c r="J2682" i="10"/>
  <c r="G2683" i="10"/>
  <c r="H2683" i="10"/>
  <c r="I2683" i="10"/>
  <c r="J2683" i="10"/>
  <c r="G2684" i="10"/>
  <c r="H2684" i="10"/>
  <c r="I2684" i="10"/>
  <c r="J2684" i="10"/>
  <c r="G2685" i="10"/>
  <c r="H2685" i="10"/>
  <c r="I2685" i="10"/>
  <c r="J2685" i="10"/>
  <c r="G2686" i="10"/>
  <c r="H2686" i="10"/>
  <c r="I2686" i="10"/>
  <c r="J2686" i="10"/>
  <c r="G2687" i="10"/>
  <c r="H2687" i="10"/>
  <c r="I2687" i="10"/>
  <c r="J2687" i="10"/>
  <c r="G2688" i="10"/>
  <c r="H2688" i="10"/>
  <c r="I2688" i="10"/>
  <c r="J2688" i="10"/>
  <c r="G2689" i="10"/>
  <c r="H2689" i="10"/>
  <c r="I2689" i="10"/>
  <c r="J2689" i="10"/>
  <c r="G2690" i="10"/>
  <c r="H2690" i="10"/>
  <c r="I2690" i="10"/>
  <c r="J2690" i="10"/>
  <c r="G2691" i="10"/>
  <c r="H2691" i="10"/>
  <c r="I2691" i="10"/>
  <c r="J2691" i="10"/>
  <c r="G2692" i="10"/>
  <c r="H2692" i="10"/>
  <c r="I2692" i="10"/>
  <c r="J2692" i="10"/>
  <c r="G2693" i="10"/>
  <c r="H2693" i="10"/>
  <c r="I2693" i="10"/>
  <c r="J2693" i="10"/>
  <c r="G2694" i="10"/>
  <c r="H2694" i="10"/>
  <c r="I2694" i="10"/>
  <c r="J2694" i="10"/>
  <c r="G2695" i="10"/>
  <c r="H2695" i="10"/>
  <c r="I2695" i="10"/>
  <c r="J2695" i="10"/>
  <c r="G2696" i="10"/>
  <c r="H2696" i="10"/>
  <c r="I2696" i="10"/>
  <c r="J2696" i="10"/>
  <c r="G2697" i="10"/>
  <c r="H2697" i="10"/>
  <c r="I2697" i="10"/>
  <c r="J2697" i="10"/>
  <c r="G2698" i="10"/>
  <c r="H2698" i="10"/>
  <c r="I2698" i="10"/>
  <c r="J2698" i="10"/>
  <c r="G2699" i="10"/>
  <c r="H2699" i="10"/>
  <c r="I2699" i="10"/>
  <c r="J2699" i="10"/>
  <c r="G2700" i="10"/>
  <c r="H2700" i="10"/>
  <c r="I2700" i="10"/>
  <c r="J2700" i="10"/>
  <c r="G2701" i="10"/>
  <c r="H2701" i="10"/>
  <c r="I2701" i="10"/>
  <c r="J2701" i="10"/>
  <c r="G2702" i="10"/>
  <c r="H2702" i="10"/>
  <c r="I2702" i="10"/>
  <c r="J2702" i="10"/>
  <c r="G2703" i="10"/>
  <c r="H2703" i="10"/>
  <c r="I2703" i="10"/>
  <c r="J2703" i="10"/>
  <c r="G2704" i="10"/>
  <c r="H2704" i="10"/>
  <c r="I2704" i="10"/>
  <c r="J2704" i="10"/>
  <c r="G2705" i="10"/>
  <c r="H2705" i="10"/>
  <c r="I2705" i="10"/>
  <c r="J2705" i="10"/>
  <c r="G2706" i="10"/>
  <c r="H2706" i="10"/>
  <c r="I2706" i="10"/>
  <c r="J2706" i="10"/>
  <c r="G2707" i="10"/>
  <c r="H2707" i="10"/>
  <c r="I2707" i="10"/>
  <c r="J2707" i="10"/>
  <c r="G2708" i="10"/>
  <c r="H2708" i="10"/>
  <c r="I2708" i="10"/>
  <c r="J2708" i="10"/>
  <c r="G2709" i="10"/>
  <c r="H2709" i="10"/>
  <c r="I2709" i="10"/>
  <c r="J2709" i="10"/>
  <c r="G2710" i="10"/>
  <c r="H2710" i="10"/>
  <c r="I2710" i="10"/>
  <c r="J2710" i="10"/>
  <c r="G2711" i="10"/>
  <c r="H2711" i="10"/>
  <c r="I2711" i="10"/>
  <c r="J2711" i="10"/>
  <c r="G2712" i="10"/>
  <c r="H2712" i="10"/>
  <c r="I2712" i="10"/>
  <c r="J2712" i="10"/>
  <c r="G2713" i="10"/>
  <c r="H2713" i="10"/>
  <c r="I2713" i="10"/>
  <c r="J2713" i="10"/>
  <c r="G2714" i="10"/>
  <c r="H2714" i="10"/>
  <c r="I2714" i="10"/>
  <c r="J2714" i="10"/>
  <c r="G2715" i="10"/>
  <c r="H2715" i="10"/>
  <c r="I2715" i="10"/>
  <c r="J2715" i="10"/>
  <c r="G2716" i="10"/>
  <c r="H2716" i="10"/>
  <c r="I2716" i="10"/>
  <c r="J2716" i="10"/>
  <c r="G2717" i="10"/>
  <c r="H2717" i="10"/>
  <c r="I2717" i="10"/>
  <c r="J2717" i="10"/>
  <c r="G2718" i="10"/>
  <c r="H2718" i="10"/>
  <c r="I2718" i="10"/>
  <c r="J2718" i="10"/>
  <c r="G2719" i="10"/>
  <c r="H2719" i="10"/>
  <c r="I2719" i="10"/>
  <c r="J2719" i="10"/>
  <c r="G2720" i="10"/>
  <c r="H2720" i="10"/>
  <c r="I2720" i="10"/>
  <c r="J2720" i="10"/>
  <c r="G2721" i="10"/>
  <c r="H2721" i="10"/>
  <c r="I2721" i="10"/>
  <c r="J2721" i="10"/>
  <c r="G2722" i="10"/>
  <c r="H2722" i="10"/>
  <c r="I2722" i="10"/>
  <c r="J2722" i="10"/>
  <c r="G2723" i="10"/>
  <c r="H2723" i="10"/>
  <c r="I2723" i="10"/>
  <c r="J2723" i="10"/>
  <c r="G2724" i="10"/>
  <c r="H2724" i="10"/>
  <c r="I2724" i="10"/>
  <c r="J2724" i="10"/>
  <c r="G2725" i="10"/>
  <c r="H2725" i="10"/>
  <c r="I2725" i="10"/>
  <c r="J2725" i="10"/>
  <c r="G2726" i="10"/>
  <c r="H2726" i="10"/>
  <c r="I2726" i="10"/>
  <c r="J2726" i="10"/>
  <c r="G2727" i="10"/>
  <c r="H2727" i="10"/>
  <c r="I2727" i="10"/>
  <c r="J2727" i="10"/>
  <c r="G2728" i="10"/>
  <c r="H2728" i="10"/>
  <c r="I2728" i="10"/>
  <c r="J2728" i="10"/>
  <c r="G2729" i="10"/>
  <c r="H2729" i="10"/>
  <c r="I2729" i="10"/>
  <c r="J2729" i="10"/>
  <c r="G2730" i="10"/>
  <c r="H2730" i="10"/>
  <c r="I2730" i="10"/>
  <c r="J2730" i="10"/>
  <c r="G2731" i="10"/>
  <c r="H2731" i="10"/>
  <c r="I2731" i="10"/>
  <c r="J2731" i="10"/>
  <c r="G2732" i="10"/>
  <c r="H2732" i="10"/>
  <c r="I2732" i="10"/>
  <c r="J2732" i="10"/>
  <c r="G2733" i="10"/>
  <c r="H2733" i="10"/>
  <c r="I2733" i="10"/>
  <c r="J2733" i="10"/>
  <c r="G2734" i="10"/>
  <c r="H2734" i="10"/>
  <c r="I2734" i="10"/>
  <c r="J2734" i="10"/>
  <c r="G2735" i="10"/>
  <c r="H2735" i="10"/>
  <c r="I2735" i="10"/>
  <c r="J2735" i="10"/>
  <c r="G2736" i="10"/>
  <c r="H2736" i="10"/>
  <c r="I2736" i="10"/>
  <c r="J2736" i="10"/>
  <c r="G2737" i="10"/>
  <c r="H2737" i="10"/>
  <c r="I2737" i="10"/>
  <c r="J2737" i="10"/>
  <c r="G2738" i="10"/>
  <c r="H2738" i="10"/>
  <c r="I2738" i="10"/>
  <c r="J2738" i="10"/>
  <c r="G2739" i="10"/>
  <c r="H2739" i="10"/>
  <c r="I2739" i="10"/>
  <c r="J2739" i="10"/>
  <c r="G2740" i="10"/>
  <c r="H2740" i="10"/>
  <c r="I2740" i="10"/>
  <c r="J2740" i="10"/>
  <c r="G2741" i="10"/>
  <c r="H2741" i="10"/>
  <c r="I2741" i="10"/>
  <c r="J2741" i="10"/>
  <c r="G2742" i="10"/>
  <c r="H2742" i="10"/>
  <c r="I2742" i="10"/>
  <c r="J2742" i="10"/>
  <c r="G2743" i="10"/>
  <c r="H2743" i="10"/>
  <c r="I2743" i="10"/>
  <c r="J2743" i="10"/>
  <c r="G2744" i="10"/>
  <c r="H2744" i="10"/>
  <c r="I2744" i="10"/>
  <c r="J2744" i="10"/>
  <c r="G2745" i="10"/>
  <c r="H2745" i="10"/>
  <c r="I2745" i="10"/>
  <c r="J2745" i="10"/>
  <c r="G2746" i="10"/>
  <c r="H2746" i="10"/>
  <c r="I2746" i="10"/>
  <c r="J2746" i="10"/>
  <c r="G2747" i="10"/>
  <c r="H2747" i="10"/>
  <c r="I2747" i="10"/>
  <c r="J2747" i="10"/>
  <c r="G2748" i="10"/>
  <c r="H2748" i="10"/>
  <c r="I2748" i="10"/>
  <c r="J2748" i="10"/>
  <c r="G2749" i="10"/>
  <c r="H2749" i="10"/>
  <c r="I2749" i="10"/>
  <c r="J2749" i="10"/>
  <c r="G2750" i="10"/>
  <c r="H2750" i="10"/>
  <c r="I2750" i="10"/>
  <c r="J2750" i="10"/>
  <c r="G2751" i="10"/>
  <c r="H2751" i="10"/>
  <c r="I2751" i="10"/>
  <c r="J2751" i="10"/>
  <c r="G2752" i="10"/>
  <c r="H2752" i="10"/>
  <c r="I2752" i="10"/>
  <c r="J2752" i="10"/>
  <c r="G2753" i="10"/>
  <c r="H2753" i="10"/>
  <c r="I2753" i="10"/>
  <c r="J2753" i="10"/>
  <c r="G2754" i="10"/>
  <c r="H2754" i="10"/>
  <c r="I2754" i="10"/>
  <c r="J2754" i="10"/>
  <c r="G2755" i="10"/>
  <c r="H2755" i="10"/>
  <c r="I2755" i="10"/>
  <c r="J2755" i="10"/>
  <c r="G2756" i="10"/>
  <c r="H2756" i="10"/>
  <c r="I2756" i="10"/>
  <c r="J2756" i="10"/>
  <c r="G2757" i="10"/>
  <c r="H2757" i="10"/>
  <c r="I2757" i="10"/>
  <c r="J2757" i="10"/>
  <c r="G2758" i="10"/>
  <c r="H2758" i="10"/>
  <c r="I2758" i="10"/>
  <c r="J2758" i="10"/>
  <c r="G2759" i="10"/>
  <c r="H2759" i="10"/>
  <c r="I2759" i="10"/>
  <c r="J2759" i="10"/>
  <c r="G2760" i="10"/>
  <c r="H2760" i="10"/>
  <c r="I2760" i="10"/>
  <c r="J2760" i="10"/>
  <c r="G2761" i="10"/>
  <c r="H2761" i="10"/>
  <c r="I2761" i="10"/>
  <c r="J2761" i="10"/>
  <c r="G2762" i="10"/>
  <c r="H2762" i="10"/>
  <c r="I2762" i="10"/>
  <c r="J2762" i="10"/>
  <c r="G2763" i="10"/>
  <c r="H2763" i="10"/>
  <c r="I2763" i="10"/>
  <c r="J2763" i="10"/>
  <c r="G2764" i="10"/>
  <c r="H2764" i="10"/>
  <c r="I2764" i="10"/>
  <c r="J2764" i="10"/>
  <c r="G2765" i="10"/>
  <c r="H2765" i="10"/>
  <c r="I2765" i="10"/>
  <c r="J2765" i="10"/>
  <c r="G2766" i="10"/>
  <c r="H2766" i="10"/>
  <c r="I2766" i="10"/>
  <c r="J2766" i="10"/>
  <c r="G2767" i="10"/>
  <c r="H2767" i="10"/>
  <c r="I2767" i="10"/>
  <c r="J2767" i="10"/>
  <c r="G2768" i="10"/>
  <c r="H2768" i="10"/>
  <c r="I2768" i="10"/>
  <c r="J2768" i="10"/>
  <c r="G2769" i="10"/>
  <c r="H2769" i="10"/>
  <c r="I2769" i="10"/>
  <c r="J2769" i="10"/>
  <c r="G2770" i="10"/>
  <c r="H2770" i="10"/>
  <c r="I2770" i="10"/>
  <c r="J2770" i="10"/>
  <c r="G2771" i="10"/>
  <c r="H2771" i="10"/>
  <c r="I2771" i="10"/>
  <c r="J2771" i="10"/>
  <c r="G2772" i="10"/>
  <c r="H2772" i="10"/>
  <c r="I2772" i="10"/>
  <c r="J2772" i="10"/>
  <c r="G2773" i="10"/>
  <c r="H2773" i="10"/>
  <c r="I2773" i="10"/>
  <c r="J2773" i="10"/>
  <c r="G2774" i="10"/>
  <c r="H2774" i="10"/>
  <c r="I2774" i="10"/>
  <c r="J2774" i="10"/>
  <c r="G2775" i="10"/>
  <c r="H2775" i="10"/>
  <c r="I2775" i="10"/>
  <c r="J2775" i="10"/>
  <c r="G2776" i="10"/>
  <c r="H2776" i="10"/>
  <c r="I2776" i="10"/>
  <c r="J2776" i="10"/>
  <c r="G2777" i="10"/>
  <c r="H2777" i="10"/>
  <c r="I2777" i="10"/>
  <c r="J2777" i="10"/>
  <c r="G2778" i="10"/>
  <c r="H2778" i="10"/>
  <c r="I2778" i="10"/>
  <c r="J2778" i="10"/>
  <c r="G2779" i="10"/>
  <c r="H2779" i="10"/>
  <c r="I2779" i="10"/>
  <c r="J2779" i="10"/>
  <c r="G2780" i="10"/>
  <c r="H2780" i="10"/>
  <c r="I2780" i="10"/>
  <c r="J2780" i="10"/>
  <c r="G2781" i="10"/>
  <c r="H2781" i="10"/>
  <c r="I2781" i="10"/>
  <c r="J2781" i="10"/>
  <c r="G2782" i="10"/>
  <c r="H2782" i="10"/>
  <c r="I2782" i="10"/>
  <c r="J2782" i="10"/>
  <c r="G2783" i="10"/>
  <c r="H2783" i="10"/>
  <c r="I2783" i="10"/>
  <c r="J2783" i="10"/>
  <c r="G2784" i="10"/>
  <c r="H2784" i="10"/>
  <c r="I2784" i="10"/>
  <c r="J2784" i="10"/>
  <c r="G2785" i="10"/>
  <c r="H2785" i="10"/>
  <c r="I2785" i="10"/>
  <c r="J2785" i="10"/>
  <c r="G2786" i="10"/>
  <c r="H2786" i="10"/>
  <c r="I2786" i="10"/>
  <c r="J2786" i="10"/>
  <c r="G2787" i="10"/>
  <c r="H2787" i="10"/>
  <c r="I2787" i="10"/>
  <c r="J2787" i="10"/>
  <c r="G2788" i="10"/>
  <c r="H2788" i="10"/>
  <c r="I2788" i="10"/>
  <c r="J2788" i="10"/>
  <c r="G2789" i="10"/>
  <c r="H2789" i="10"/>
  <c r="I2789" i="10"/>
  <c r="J2789" i="10"/>
  <c r="G2790" i="10"/>
  <c r="H2790" i="10"/>
  <c r="I2790" i="10"/>
  <c r="J2790" i="10"/>
  <c r="G2791" i="10"/>
  <c r="H2791" i="10"/>
  <c r="I2791" i="10"/>
  <c r="J2791" i="10"/>
  <c r="G2792" i="10"/>
  <c r="H2792" i="10"/>
  <c r="I2792" i="10"/>
  <c r="J2792" i="10"/>
  <c r="G2793" i="10"/>
  <c r="H2793" i="10"/>
  <c r="I2793" i="10"/>
  <c r="J2793" i="10"/>
  <c r="G2794" i="10"/>
  <c r="H2794" i="10"/>
  <c r="I2794" i="10"/>
  <c r="J2794" i="10"/>
  <c r="G2795" i="10"/>
  <c r="H2795" i="10"/>
  <c r="I2795" i="10"/>
  <c r="J2795" i="10"/>
  <c r="G2796" i="10"/>
  <c r="H2796" i="10"/>
  <c r="I2796" i="10"/>
  <c r="J2796" i="10"/>
  <c r="G2797" i="10"/>
  <c r="H2797" i="10"/>
  <c r="I2797" i="10"/>
  <c r="J2797" i="10"/>
  <c r="G2798" i="10"/>
  <c r="H2798" i="10"/>
  <c r="I2798" i="10"/>
  <c r="J2798" i="10"/>
  <c r="G2799" i="10"/>
  <c r="H2799" i="10"/>
  <c r="I2799" i="10"/>
  <c r="J2799" i="10"/>
  <c r="G2800" i="10"/>
  <c r="H2800" i="10"/>
  <c r="I2800" i="10"/>
  <c r="J2800" i="10"/>
  <c r="G2801" i="10"/>
  <c r="H2801" i="10"/>
  <c r="I2801" i="10"/>
  <c r="J2801" i="10"/>
  <c r="G2802" i="10"/>
  <c r="H2802" i="10"/>
  <c r="I2802" i="10"/>
  <c r="J2802" i="10"/>
  <c r="G2803" i="10"/>
  <c r="H2803" i="10"/>
  <c r="I2803" i="10"/>
  <c r="J2803" i="10"/>
  <c r="G2804" i="10"/>
  <c r="H2804" i="10"/>
  <c r="I2804" i="10"/>
  <c r="J2804" i="10"/>
  <c r="G2805" i="10"/>
  <c r="H2805" i="10"/>
  <c r="I2805" i="10"/>
  <c r="J2805" i="10"/>
  <c r="G2806" i="10"/>
  <c r="H2806" i="10"/>
  <c r="I2806" i="10"/>
  <c r="J2806" i="10"/>
  <c r="G2807" i="10"/>
  <c r="H2807" i="10"/>
  <c r="I2807" i="10"/>
  <c r="J2807" i="10"/>
  <c r="G2808" i="10"/>
  <c r="H2808" i="10"/>
  <c r="I2808" i="10"/>
  <c r="J2808" i="10"/>
  <c r="G2809" i="10"/>
  <c r="H2809" i="10"/>
  <c r="I2809" i="10"/>
  <c r="J2809" i="10"/>
  <c r="G2810" i="10"/>
  <c r="H2810" i="10"/>
  <c r="I2810" i="10"/>
  <c r="J2810" i="10"/>
  <c r="G2811" i="10"/>
  <c r="H2811" i="10"/>
  <c r="I2811" i="10"/>
  <c r="J2811" i="10"/>
  <c r="G2812" i="10"/>
  <c r="H2812" i="10"/>
  <c r="I2812" i="10"/>
  <c r="J2812" i="10"/>
  <c r="G2813" i="10"/>
  <c r="H2813" i="10"/>
  <c r="I2813" i="10"/>
  <c r="J2813" i="10"/>
  <c r="G2814" i="10"/>
  <c r="H2814" i="10"/>
  <c r="I2814" i="10"/>
  <c r="J2814" i="10"/>
  <c r="G2815" i="10"/>
  <c r="H2815" i="10"/>
  <c r="I2815" i="10"/>
  <c r="J2815" i="10"/>
  <c r="G2816" i="10"/>
  <c r="H2816" i="10"/>
  <c r="I2816" i="10"/>
  <c r="J2816" i="10"/>
  <c r="G2817" i="10"/>
  <c r="H2817" i="10"/>
  <c r="I2817" i="10"/>
  <c r="J2817" i="10"/>
  <c r="G2818" i="10"/>
  <c r="H2818" i="10"/>
  <c r="I2818" i="10"/>
  <c r="J2818" i="10"/>
  <c r="G2819" i="10"/>
  <c r="H2819" i="10"/>
  <c r="I2819" i="10"/>
  <c r="J2819" i="10"/>
  <c r="G2820" i="10"/>
  <c r="H2820" i="10"/>
  <c r="I2820" i="10"/>
  <c r="J2820" i="10"/>
  <c r="G2821" i="10"/>
  <c r="H2821" i="10"/>
  <c r="I2821" i="10"/>
  <c r="J2821" i="10"/>
  <c r="G2822" i="10"/>
  <c r="H2822" i="10"/>
  <c r="I2822" i="10"/>
  <c r="J2822" i="10"/>
  <c r="G2823" i="10"/>
  <c r="H2823" i="10"/>
  <c r="I2823" i="10"/>
  <c r="J2823" i="10"/>
  <c r="G2824" i="10"/>
  <c r="H2824" i="10"/>
  <c r="I2824" i="10"/>
  <c r="J2824" i="10"/>
  <c r="G2825" i="10"/>
  <c r="H2825" i="10"/>
  <c r="I2825" i="10"/>
  <c r="J2825" i="10"/>
  <c r="G2826" i="10"/>
  <c r="H2826" i="10"/>
  <c r="I2826" i="10"/>
  <c r="J2826" i="10"/>
  <c r="G2827" i="10"/>
  <c r="H2827" i="10"/>
  <c r="I2827" i="10"/>
  <c r="J2827" i="10"/>
  <c r="G2828" i="10"/>
  <c r="H2828" i="10"/>
  <c r="I2828" i="10"/>
  <c r="J2828" i="10"/>
  <c r="G2829" i="10"/>
  <c r="H2829" i="10"/>
  <c r="I2829" i="10"/>
  <c r="J2829" i="10"/>
  <c r="G2830" i="10"/>
  <c r="H2830" i="10"/>
  <c r="I2830" i="10"/>
  <c r="J2830" i="10"/>
  <c r="G2831" i="10"/>
  <c r="H2831" i="10"/>
  <c r="I2831" i="10"/>
  <c r="J2831" i="10"/>
  <c r="G2832" i="10"/>
  <c r="H2832" i="10"/>
  <c r="I2832" i="10"/>
  <c r="J2832" i="10"/>
  <c r="G2833" i="10"/>
  <c r="H2833" i="10"/>
  <c r="I2833" i="10"/>
  <c r="J2833" i="10"/>
  <c r="G2834" i="10"/>
  <c r="H2834" i="10"/>
  <c r="I2834" i="10"/>
  <c r="J2834" i="10"/>
  <c r="G2835" i="10"/>
  <c r="H2835" i="10"/>
  <c r="I2835" i="10"/>
  <c r="J2835" i="10"/>
  <c r="G2836" i="10"/>
  <c r="H2836" i="10"/>
  <c r="I2836" i="10"/>
  <c r="J2836" i="10"/>
  <c r="G2837" i="10"/>
  <c r="H2837" i="10"/>
  <c r="I2837" i="10"/>
  <c r="J2837" i="10"/>
  <c r="G2838" i="10"/>
  <c r="H2838" i="10"/>
  <c r="I2838" i="10"/>
  <c r="J2838" i="10"/>
  <c r="G2839" i="10"/>
  <c r="H2839" i="10"/>
  <c r="I2839" i="10"/>
  <c r="J2839" i="10"/>
  <c r="G2840" i="10"/>
  <c r="H2840" i="10"/>
  <c r="I2840" i="10"/>
  <c r="J2840" i="10"/>
  <c r="G2841" i="10"/>
  <c r="H2841" i="10"/>
  <c r="I2841" i="10"/>
  <c r="J2841" i="10"/>
  <c r="G2842" i="10"/>
  <c r="H2842" i="10"/>
  <c r="I2842" i="10"/>
  <c r="J2842" i="10"/>
  <c r="G2843" i="10"/>
  <c r="H2843" i="10"/>
  <c r="I2843" i="10"/>
  <c r="J2843" i="10"/>
  <c r="G2844" i="10"/>
  <c r="H2844" i="10"/>
  <c r="I2844" i="10"/>
  <c r="J2844" i="10"/>
  <c r="G2845" i="10"/>
  <c r="H2845" i="10"/>
  <c r="I2845" i="10"/>
  <c r="J2845" i="10"/>
  <c r="G2846" i="10"/>
  <c r="H2846" i="10"/>
  <c r="I2846" i="10"/>
  <c r="J2846" i="10"/>
  <c r="G2847" i="10"/>
  <c r="H2847" i="10"/>
  <c r="I2847" i="10"/>
  <c r="J2847" i="10"/>
  <c r="G2848" i="10"/>
  <c r="H2848" i="10"/>
  <c r="I2848" i="10"/>
  <c r="J2848" i="10"/>
  <c r="G2849" i="10"/>
  <c r="H2849" i="10"/>
  <c r="I2849" i="10"/>
  <c r="J2849" i="10"/>
  <c r="G2850" i="10"/>
  <c r="H2850" i="10"/>
  <c r="I2850" i="10"/>
  <c r="J2850" i="10"/>
  <c r="G2851" i="10"/>
  <c r="H2851" i="10"/>
  <c r="I2851" i="10"/>
  <c r="J2851" i="10"/>
  <c r="G2852" i="10"/>
  <c r="H2852" i="10"/>
  <c r="I2852" i="10"/>
  <c r="J2852" i="10"/>
  <c r="G2853" i="10"/>
  <c r="H2853" i="10"/>
  <c r="I2853" i="10"/>
  <c r="J2853" i="10"/>
  <c r="G2854" i="10"/>
  <c r="H2854" i="10"/>
  <c r="I2854" i="10"/>
  <c r="J2854" i="10"/>
  <c r="G2855" i="10"/>
  <c r="H2855" i="10"/>
  <c r="I2855" i="10"/>
  <c r="J2855" i="10"/>
  <c r="G2856" i="10"/>
  <c r="H2856" i="10"/>
  <c r="I2856" i="10"/>
  <c r="J2856" i="10"/>
  <c r="G2857" i="10"/>
  <c r="H2857" i="10"/>
  <c r="I2857" i="10"/>
  <c r="J2857" i="10"/>
  <c r="G2858" i="10"/>
  <c r="H2858" i="10"/>
  <c r="I2858" i="10"/>
  <c r="J2858" i="10"/>
  <c r="G2859" i="10"/>
  <c r="H2859" i="10"/>
  <c r="I2859" i="10"/>
  <c r="J2859" i="10"/>
  <c r="G2860" i="10"/>
  <c r="H2860" i="10"/>
  <c r="I2860" i="10"/>
  <c r="J2860" i="10"/>
  <c r="G2861" i="10"/>
  <c r="H2861" i="10"/>
  <c r="I2861" i="10"/>
  <c r="J2861" i="10"/>
  <c r="G2862" i="10"/>
  <c r="H2862" i="10"/>
  <c r="I2862" i="10"/>
  <c r="J2862" i="10"/>
  <c r="G2863" i="10"/>
  <c r="H2863" i="10"/>
  <c r="I2863" i="10"/>
  <c r="J2863" i="10"/>
  <c r="G2864" i="10"/>
  <c r="H2864" i="10"/>
  <c r="I2864" i="10"/>
  <c r="J2864" i="10"/>
  <c r="G2865" i="10"/>
  <c r="H2865" i="10"/>
  <c r="I2865" i="10"/>
  <c r="J2865" i="10"/>
  <c r="G2866" i="10"/>
  <c r="H2866" i="10"/>
  <c r="I2866" i="10"/>
  <c r="J2866" i="10"/>
  <c r="G2867" i="10"/>
  <c r="H2867" i="10"/>
  <c r="I2867" i="10"/>
  <c r="J2867" i="10"/>
  <c r="G2868" i="10"/>
  <c r="H2868" i="10"/>
  <c r="I2868" i="10"/>
  <c r="J2868" i="10"/>
  <c r="G2869" i="10"/>
  <c r="H2869" i="10"/>
  <c r="I2869" i="10"/>
  <c r="J2869" i="10"/>
  <c r="G2870" i="10"/>
  <c r="H2870" i="10"/>
  <c r="I2870" i="10"/>
  <c r="J2870" i="10"/>
  <c r="G2871" i="10"/>
  <c r="H2871" i="10"/>
  <c r="I2871" i="10"/>
  <c r="J2871" i="10"/>
  <c r="G2872" i="10"/>
  <c r="H2872" i="10"/>
  <c r="I2872" i="10"/>
  <c r="J2872" i="10"/>
  <c r="G2873" i="10"/>
  <c r="H2873" i="10"/>
  <c r="I2873" i="10"/>
  <c r="J2873" i="10"/>
  <c r="G2874" i="10"/>
  <c r="H2874" i="10"/>
  <c r="I2874" i="10"/>
  <c r="J2874" i="10"/>
  <c r="G2875" i="10"/>
  <c r="H2875" i="10"/>
  <c r="I2875" i="10"/>
  <c r="J2875" i="10"/>
  <c r="G2876" i="10"/>
  <c r="H2876" i="10"/>
  <c r="I2876" i="10"/>
  <c r="J2876" i="10"/>
  <c r="G2877" i="10"/>
  <c r="H2877" i="10"/>
  <c r="I2877" i="10"/>
  <c r="J2877" i="10"/>
  <c r="G2878" i="10"/>
  <c r="H2878" i="10"/>
  <c r="I2878" i="10"/>
  <c r="J2878" i="10"/>
  <c r="G2879" i="10"/>
  <c r="H2879" i="10"/>
  <c r="I2879" i="10"/>
  <c r="J2879" i="10"/>
  <c r="G2880" i="10"/>
  <c r="H2880" i="10"/>
  <c r="I2880" i="10"/>
  <c r="J2880" i="10"/>
  <c r="G2881" i="10"/>
  <c r="H2881" i="10"/>
  <c r="I2881" i="10"/>
  <c r="J2881" i="10"/>
  <c r="G2882" i="10"/>
  <c r="H2882" i="10"/>
  <c r="I2882" i="10"/>
  <c r="J2882" i="10"/>
  <c r="G2883" i="10"/>
  <c r="H2883" i="10"/>
  <c r="I2883" i="10"/>
  <c r="J2883" i="10"/>
  <c r="G2884" i="10"/>
  <c r="H2884" i="10"/>
  <c r="I2884" i="10"/>
  <c r="J2884" i="10"/>
  <c r="G2885" i="10"/>
  <c r="H2885" i="10"/>
  <c r="I2885" i="10"/>
  <c r="J2885" i="10"/>
  <c r="G2886" i="10"/>
  <c r="H2886" i="10"/>
  <c r="I2886" i="10"/>
  <c r="J2886" i="10"/>
  <c r="G2887" i="10"/>
  <c r="H2887" i="10"/>
  <c r="I2887" i="10"/>
  <c r="J2887" i="10"/>
  <c r="G2888" i="10"/>
  <c r="H2888" i="10"/>
  <c r="I2888" i="10"/>
  <c r="J2888" i="10"/>
  <c r="G2889" i="10"/>
  <c r="H2889" i="10"/>
  <c r="I2889" i="10"/>
  <c r="J2889" i="10"/>
  <c r="G2890" i="10"/>
  <c r="H2890" i="10"/>
  <c r="I2890" i="10"/>
  <c r="J2890" i="10"/>
  <c r="G2891" i="10"/>
  <c r="H2891" i="10"/>
  <c r="I2891" i="10"/>
  <c r="J2891" i="10"/>
  <c r="G2892" i="10"/>
  <c r="H2892" i="10"/>
  <c r="I2892" i="10"/>
  <c r="J2892" i="10"/>
  <c r="G2893" i="10"/>
  <c r="H2893" i="10"/>
  <c r="I2893" i="10"/>
  <c r="J2893" i="10"/>
  <c r="G2894" i="10"/>
  <c r="H2894" i="10"/>
  <c r="I2894" i="10"/>
  <c r="J2894" i="10"/>
  <c r="G2895" i="10"/>
  <c r="H2895" i="10"/>
  <c r="I2895" i="10"/>
  <c r="J2895" i="10"/>
  <c r="G2896" i="10"/>
  <c r="H2896" i="10"/>
  <c r="I2896" i="10"/>
  <c r="J2896" i="10"/>
  <c r="G2897" i="10"/>
  <c r="H2897" i="10"/>
  <c r="I2897" i="10"/>
  <c r="J2897" i="10"/>
  <c r="G2898" i="10"/>
  <c r="H2898" i="10"/>
  <c r="I2898" i="10"/>
  <c r="J2898" i="10"/>
  <c r="G2899" i="10"/>
  <c r="H2899" i="10"/>
  <c r="I2899" i="10"/>
  <c r="J2899" i="10"/>
  <c r="G2900" i="10"/>
  <c r="H2900" i="10"/>
  <c r="I2900" i="10"/>
  <c r="J2900" i="10"/>
  <c r="G2901" i="10"/>
  <c r="H2901" i="10"/>
  <c r="I2901" i="10"/>
  <c r="J2901" i="10"/>
  <c r="G2902" i="10"/>
  <c r="H2902" i="10"/>
  <c r="I2902" i="10"/>
  <c r="J2902" i="10"/>
  <c r="G2903" i="10"/>
  <c r="H2903" i="10"/>
  <c r="I2903" i="10"/>
  <c r="J2903" i="10"/>
  <c r="G2904" i="10"/>
  <c r="H2904" i="10"/>
  <c r="I2904" i="10"/>
  <c r="J2904" i="10"/>
  <c r="G2905" i="10"/>
  <c r="H2905" i="10"/>
  <c r="I2905" i="10"/>
  <c r="J2905" i="10"/>
  <c r="G2906" i="10"/>
  <c r="H2906" i="10"/>
  <c r="I2906" i="10"/>
  <c r="J2906" i="10"/>
  <c r="G2907" i="10"/>
  <c r="H2907" i="10"/>
  <c r="I2907" i="10"/>
  <c r="J2907" i="10"/>
  <c r="G2908" i="10"/>
  <c r="H2908" i="10"/>
  <c r="I2908" i="10"/>
  <c r="J2908" i="10"/>
  <c r="G2909" i="10"/>
  <c r="H2909" i="10"/>
  <c r="I2909" i="10"/>
  <c r="J2909" i="10"/>
  <c r="G2910" i="10"/>
  <c r="H2910" i="10"/>
  <c r="I2910" i="10"/>
  <c r="J2910" i="10"/>
  <c r="G2911" i="10"/>
  <c r="H2911" i="10"/>
  <c r="I2911" i="10"/>
  <c r="J2911" i="10"/>
  <c r="G2912" i="10"/>
  <c r="H2912" i="10"/>
  <c r="I2912" i="10"/>
  <c r="J2912" i="10"/>
  <c r="G2913" i="10"/>
  <c r="H2913" i="10"/>
  <c r="I2913" i="10"/>
  <c r="J2913" i="10"/>
  <c r="G2914" i="10"/>
  <c r="H2914" i="10"/>
  <c r="I2914" i="10"/>
  <c r="J2914" i="10"/>
  <c r="G2915" i="10"/>
  <c r="H2915" i="10"/>
  <c r="I2915" i="10"/>
  <c r="J2915" i="10"/>
  <c r="G2916" i="10"/>
  <c r="H2916" i="10"/>
  <c r="I2916" i="10"/>
  <c r="J2916" i="10"/>
  <c r="G2917" i="10"/>
  <c r="H2917" i="10"/>
  <c r="I2917" i="10"/>
  <c r="J2917" i="10"/>
  <c r="G2918" i="10"/>
  <c r="H2918" i="10"/>
  <c r="I2918" i="10"/>
  <c r="J2918" i="10"/>
  <c r="G2919" i="10"/>
  <c r="H2919" i="10"/>
  <c r="I2919" i="10"/>
  <c r="J2919" i="10"/>
  <c r="G2920" i="10"/>
  <c r="H2920" i="10"/>
  <c r="I2920" i="10"/>
  <c r="J2920" i="10"/>
  <c r="G2921" i="10"/>
  <c r="H2921" i="10"/>
  <c r="I2921" i="10"/>
  <c r="J2921" i="10"/>
  <c r="G2922" i="10"/>
  <c r="H2922" i="10"/>
  <c r="I2922" i="10"/>
  <c r="J2922" i="10"/>
  <c r="G2923" i="10"/>
  <c r="H2923" i="10"/>
  <c r="I2923" i="10"/>
  <c r="J2923" i="10"/>
  <c r="G2924" i="10"/>
  <c r="H2924" i="10"/>
  <c r="I2924" i="10"/>
  <c r="J2924" i="10"/>
  <c r="G2925" i="10"/>
  <c r="H2925" i="10"/>
  <c r="I2925" i="10"/>
  <c r="J2925" i="10"/>
  <c r="G2926" i="10"/>
  <c r="H2926" i="10"/>
  <c r="I2926" i="10"/>
  <c r="J2926" i="10"/>
  <c r="G2927" i="10"/>
  <c r="H2927" i="10"/>
  <c r="I2927" i="10"/>
  <c r="J2927" i="10"/>
  <c r="G2928" i="10"/>
  <c r="H2928" i="10"/>
  <c r="I2928" i="10"/>
  <c r="J2928" i="10"/>
  <c r="G2929" i="10"/>
  <c r="H2929" i="10"/>
  <c r="I2929" i="10"/>
  <c r="J2929" i="10"/>
  <c r="G2930" i="10"/>
  <c r="H2930" i="10"/>
  <c r="I2930" i="10"/>
  <c r="J2930" i="10"/>
  <c r="G2931" i="10"/>
  <c r="H2931" i="10"/>
  <c r="I2931" i="10"/>
  <c r="J2931" i="10"/>
  <c r="G2932" i="10"/>
  <c r="H2932" i="10"/>
  <c r="I2932" i="10"/>
  <c r="J2932" i="10"/>
  <c r="G2933" i="10"/>
  <c r="H2933" i="10"/>
  <c r="I2933" i="10"/>
  <c r="J2933" i="10"/>
  <c r="G2934" i="10"/>
  <c r="H2934" i="10"/>
  <c r="I2934" i="10"/>
  <c r="J2934" i="10"/>
  <c r="G2935" i="10"/>
  <c r="H2935" i="10"/>
  <c r="I2935" i="10"/>
  <c r="J2935" i="10"/>
  <c r="G2936" i="10"/>
  <c r="H2936" i="10"/>
  <c r="I2936" i="10"/>
  <c r="J2936" i="10"/>
  <c r="G2937" i="10"/>
  <c r="H2937" i="10"/>
  <c r="I2937" i="10"/>
  <c r="J2937" i="10"/>
  <c r="G2938" i="10"/>
  <c r="H2938" i="10"/>
  <c r="I2938" i="10"/>
  <c r="J2938" i="10"/>
  <c r="G2939" i="10"/>
  <c r="H2939" i="10"/>
  <c r="I2939" i="10"/>
  <c r="J2939" i="10"/>
  <c r="G2940" i="10"/>
  <c r="H2940" i="10"/>
  <c r="I2940" i="10"/>
  <c r="J2940" i="10"/>
  <c r="G2941" i="10"/>
  <c r="H2941" i="10"/>
  <c r="I2941" i="10"/>
  <c r="J2941" i="10"/>
  <c r="G2942" i="10"/>
  <c r="H2942" i="10"/>
  <c r="I2942" i="10"/>
  <c r="J2942" i="10"/>
  <c r="G2943" i="10"/>
  <c r="H2943" i="10"/>
  <c r="I2943" i="10"/>
  <c r="J2943" i="10"/>
  <c r="G2944" i="10"/>
  <c r="H2944" i="10"/>
  <c r="I2944" i="10"/>
  <c r="J2944" i="10"/>
  <c r="G2945" i="10"/>
  <c r="H2945" i="10"/>
  <c r="I2945" i="10"/>
  <c r="J2945" i="10"/>
  <c r="G2946" i="10"/>
  <c r="H2946" i="10"/>
  <c r="I2946" i="10"/>
  <c r="J2946" i="10"/>
  <c r="G2947" i="10"/>
  <c r="H2947" i="10"/>
  <c r="I2947" i="10"/>
  <c r="J2947" i="10"/>
  <c r="G2948" i="10"/>
  <c r="H2948" i="10"/>
  <c r="I2948" i="10"/>
  <c r="J2948" i="10"/>
  <c r="G2949" i="10"/>
  <c r="H2949" i="10"/>
  <c r="I2949" i="10"/>
  <c r="J2949" i="10"/>
  <c r="G2950" i="10"/>
  <c r="H2950" i="10"/>
  <c r="I2950" i="10"/>
  <c r="J2950" i="10"/>
  <c r="G2951" i="10"/>
  <c r="H2951" i="10"/>
  <c r="I2951" i="10"/>
  <c r="J2951" i="10"/>
  <c r="G2952" i="10"/>
  <c r="H2952" i="10"/>
  <c r="I2952" i="10"/>
  <c r="J2952" i="10"/>
  <c r="G2953" i="10"/>
  <c r="H2953" i="10"/>
  <c r="I2953" i="10"/>
  <c r="J2953" i="10"/>
  <c r="G2954" i="10"/>
  <c r="H2954" i="10"/>
  <c r="I2954" i="10"/>
  <c r="J2954" i="10"/>
  <c r="G2955" i="10"/>
  <c r="H2955" i="10"/>
  <c r="I2955" i="10"/>
  <c r="J2955" i="10"/>
  <c r="G2956" i="10"/>
  <c r="H2956" i="10"/>
  <c r="I2956" i="10"/>
  <c r="J2956" i="10"/>
  <c r="G2957" i="10"/>
  <c r="H2957" i="10"/>
  <c r="I2957" i="10"/>
  <c r="J2957" i="10"/>
  <c r="G2958" i="10"/>
  <c r="H2958" i="10"/>
  <c r="I2958" i="10"/>
  <c r="J2958" i="10"/>
  <c r="G2959" i="10"/>
  <c r="H2959" i="10"/>
  <c r="I2959" i="10"/>
  <c r="J2959" i="10"/>
  <c r="G2960" i="10"/>
  <c r="H2960" i="10"/>
  <c r="I2960" i="10"/>
  <c r="J2960" i="10"/>
  <c r="G2961" i="10"/>
  <c r="H2961" i="10"/>
  <c r="I2961" i="10"/>
  <c r="J2961" i="10"/>
  <c r="G2962" i="10"/>
  <c r="H2962" i="10"/>
  <c r="I2962" i="10"/>
  <c r="J2962" i="10"/>
  <c r="G2963" i="10"/>
  <c r="H2963" i="10"/>
  <c r="I2963" i="10"/>
  <c r="J2963" i="10"/>
  <c r="G2964" i="10"/>
  <c r="H2964" i="10"/>
  <c r="I2964" i="10"/>
  <c r="J2964" i="10"/>
  <c r="G2965" i="10"/>
  <c r="H2965" i="10"/>
  <c r="I2965" i="10"/>
  <c r="J2965" i="10"/>
  <c r="G2966" i="10"/>
  <c r="H2966" i="10"/>
  <c r="I2966" i="10"/>
  <c r="J2966" i="10"/>
  <c r="G2967" i="10"/>
  <c r="H2967" i="10"/>
  <c r="I2967" i="10"/>
  <c r="J2967" i="10"/>
  <c r="G2968" i="10"/>
  <c r="H2968" i="10"/>
  <c r="I2968" i="10"/>
  <c r="J2968" i="10"/>
  <c r="G2969" i="10"/>
  <c r="H2969" i="10"/>
  <c r="I2969" i="10"/>
  <c r="J2969" i="10"/>
  <c r="G2970" i="10"/>
  <c r="H2970" i="10"/>
  <c r="I2970" i="10"/>
  <c r="J2970" i="10"/>
  <c r="G2971" i="10"/>
  <c r="H2971" i="10"/>
  <c r="I2971" i="10"/>
  <c r="J2971" i="10"/>
  <c r="G2972" i="10"/>
  <c r="H2972" i="10"/>
  <c r="I2972" i="10"/>
  <c r="J2972" i="10"/>
  <c r="G2973" i="10"/>
  <c r="H2973" i="10"/>
  <c r="I2973" i="10"/>
  <c r="J2973" i="10"/>
  <c r="G2974" i="10"/>
  <c r="H2974" i="10"/>
  <c r="I2974" i="10"/>
  <c r="J2974" i="10"/>
  <c r="G2975" i="10"/>
  <c r="H2975" i="10"/>
  <c r="I2975" i="10"/>
  <c r="J2975" i="10"/>
  <c r="G2976" i="10"/>
  <c r="H2976" i="10"/>
  <c r="I2976" i="10"/>
  <c r="J2976" i="10"/>
  <c r="G2977" i="10"/>
  <c r="H2977" i="10"/>
  <c r="I2977" i="10"/>
  <c r="J2977" i="10"/>
  <c r="G2978" i="10"/>
  <c r="H2978" i="10"/>
  <c r="I2978" i="10"/>
  <c r="J2978" i="10"/>
  <c r="G2979" i="10"/>
  <c r="H2979" i="10"/>
  <c r="I2979" i="10"/>
  <c r="J2979" i="10"/>
  <c r="G2980" i="10"/>
  <c r="H2980" i="10"/>
  <c r="I2980" i="10"/>
  <c r="J2980" i="10"/>
  <c r="G2981" i="10"/>
  <c r="H2981" i="10"/>
  <c r="I2981" i="10"/>
  <c r="J2981" i="10"/>
  <c r="G2982" i="10"/>
  <c r="H2982" i="10"/>
  <c r="I2982" i="10"/>
  <c r="J2982" i="10"/>
  <c r="G2983" i="10"/>
  <c r="H2983" i="10"/>
  <c r="I2983" i="10"/>
  <c r="J2983" i="10"/>
  <c r="G2984" i="10"/>
  <c r="H2984" i="10"/>
  <c r="I2984" i="10"/>
  <c r="J2984" i="10"/>
  <c r="G2985" i="10"/>
  <c r="H2985" i="10"/>
  <c r="I2985" i="10"/>
  <c r="J2985" i="10"/>
  <c r="G2986" i="10"/>
  <c r="H2986" i="10"/>
  <c r="I2986" i="10"/>
  <c r="J2986" i="10"/>
  <c r="G2987" i="10"/>
  <c r="H2987" i="10"/>
  <c r="I2987" i="10"/>
  <c r="J2987" i="10"/>
  <c r="G2988" i="10"/>
  <c r="H2988" i="10"/>
  <c r="I2988" i="10"/>
  <c r="J2988" i="10"/>
  <c r="G2989" i="10"/>
  <c r="H2989" i="10"/>
  <c r="I2989" i="10"/>
  <c r="J2989" i="10"/>
  <c r="G2990" i="10"/>
  <c r="H2990" i="10"/>
  <c r="I2990" i="10"/>
  <c r="J2990" i="10"/>
  <c r="G2991" i="10"/>
  <c r="H2991" i="10"/>
  <c r="I2991" i="10"/>
  <c r="J2991" i="10"/>
  <c r="G2992" i="10"/>
  <c r="H2992" i="10"/>
  <c r="I2992" i="10"/>
  <c r="J2992" i="10"/>
  <c r="G2993" i="10"/>
  <c r="H2993" i="10"/>
  <c r="I2993" i="10"/>
  <c r="J2993" i="10"/>
  <c r="G2994" i="10"/>
  <c r="H2994" i="10"/>
  <c r="I2994" i="10"/>
  <c r="J2994" i="10"/>
  <c r="G2995" i="10"/>
  <c r="H2995" i="10"/>
  <c r="I2995" i="10"/>
  <c r="J2995" i="10"/>
  <c r="G2996" i="10"/>
  <c r="H2996" i="10"/>
  <c r="I2996" i="10"/>
  <c r="J2996" i="10"/>
  <c r="G2997" i="10"/>
  <c r="H2997" i="10"/>
  <c r="I2997" i="10"/>
  <c r="J2997" i="10"/>
  <c r="G2998" i="10"/>
  <c r="H2998" i="10"/>
  <c r="I2998" i="10"/>
  <c r="J2998" i="10"/>
  <c r="G2999" i="10"/>
  <c r="H2999" i="10"/>
  <c r="I2999" i="10"/>
  <c r="J2999" i="10"/>
  <c r="G3000" i="10"/>
  <c r="H3000" i="10"/>
  <c r="I3000" i="10"/>
  <c r="J3000" i="10"/>
  <c r="G3001" i="10"/>
  <c r="H3001" i="10"/>
  <c r="I3001" i="10"/>
  <c r="J3001" i="10"/>
  <c r="G3002" i="10"/>
  <c r="H3002" i="10"/>
  <c r="I3002" i="10"/>
  <c r="J3002" i="10"/>
  <c r="G3003" i="10"/>
  <c r="H3003" i="10"/>
  <c r="I3003" i="10"/>
  <c r="J3003" i="10"/>
  <c r="G3004" i="10"/>
  <c r="H3004" i="10"/>
  <c r="I3004" i="10"/>
  <c r="J3004" i="10"/>
  <c r="G3005" i="10"/>
  <c r="H3005" i="10"/>
  <c r="I3005" i="10"/>
  <c r="J3005" i="10"/>
  <c r="G3006" i="10"/>
  <c r="H3006" i="10"/>
  <c r="I3006" i="10"/>
  <c r="J3006" i="10"/>
  <c r="G3007" i="10"/>
  <c r="H3007" i="10"/>
  <c r="I3007" i="10"/>
  <c r="J3007" i="10"/>
  <c r="G3008" i="10"/>
  <c r="H3008" i="10"/>
  <c r="I3008" i="10"/>
  <c r="J3008" i="10"/>
  <c r="G3009" i="10"/>
  <c r="H3009" i="10"/>
  <c r="I3009" i="10"/>
  <c r="J3009" i="10"/>
  <c r="G3010" i="10"/>
  <c r="H3010" i="10"/>
  <c r="I3010" i="10"/>
  <c r="J3010" i="10"/>
  <c r="G3011" i="10"/>
  <c r="H3011" i="10"/>
  <c r="I3011" i="10"/>
  <c r="J3011" i="10"/>
  <c r="G3012" i="10"/>
  <c r="H3012" i="10"/>
  <c r="I3012" i="10"/>
  <c r="J3012" i="10"/>
  <c r="G3013" i="10"/>
  <c r="H3013" i="10"/>
  <c r="I3013" i="10"/>
  <c r="J3013" i="10"/>
  <c r="G3014" i="10"/>
  <c r="H3014" i="10"/>
  <c r="I3014" i="10"/>
  <c r="J3014" i="10"/>
  <c r="G3015" i="10"/>
  <c r="H3015" i="10"/>
  <c r="I3015" i="10"/>
  <c r="J3015" i="10"/>
  <c r="G3016" i="10"/>
  <c r="H3016" i="10"/>
  <c r="I3016" i="10"/>
  <c r="J3016" i="10"/>
  <c r="G3017" i="10"/>
  <c r="H3017" i="10"/>
  <c r="I3017" i="10"/>
  <c r="J3017" i="10"/>
  <c r="G3018" i="10"/>
  <c r="H3018" i="10"/>
  <c r="I3018" i="10"/>
  <c r="J3018" i="10"/>
  <c r="G3019" i="10"/>
  <c r="H3019" i="10"/>
  <c r="I3019" i="10"/>
  <c r="J3019" i="10"/>
  <c r="G3020" i="10"/>
  <c r="H3020" i="10"/>
  <c r="I3020" i="10"/>
  <c r="J3020" i="10"/>
  <c r="G3021" i="10"/>
  <c r="H3021" i="10"/>
  <c r="I3021" i="10"/>
  <c r="J3021" i="10"/>
  <c r="G3022" i="10"/>
  <c r="H3022" i="10"/>
  <c r="I3022" i="10"/>
  <c r="J3022" i="10"/>
  <c r="G3023" i="10"/>
  <c r="H3023" i="10"/>
  <c r="I3023" i="10"/>
  <c r="J3023" i="10"/>
  <c r="G3024" i="10"/>
  <c r="H3024" i="10"/>
  <c r="I3024" i="10"/>
  <c r="J3024" i="10"/>
  <c r="G3025" i="10"/>
  <c r="H3025" i="10"/>
  <c r="I3025" i="10"/>
  <c r="J3025" i="10"/>
  <c r="G3026" i="10"/>
  <c r="H3026" i="10"/>
  <c r="I3026" i="10"/>
  <c r="J3026" i="10"/>
  <c r="G3027" i="10"/>
  <c r="H3027" i="10"/>
  <c r="I3027" i="10"/>
  <c r="J3027" i="10"/>
  <c r="G3028" i="10"/>
  <c r="H3028" i="10"/>
  <c r="I3028" i="10"/>
  <c r="J3028" i="10"/>
  <c r="G3029" i="10"/>
  <c r="H3029" i="10"/>
  <c r="I3029" i="10"/>
  <c r="J3029" i="10"/>
  <c r="G3030" i="10"/>
  <c r="H3030" i="10"/>
  <c r="I3030" i="10"/>
  <c r="J3030" i="10"/>
  <c r="G3031" i="10"/>
  <c r="H3031" i="10"/>
  <c r="I3031" i="10"/>
  <c r="J3031" i="10"/>
  <c r="G3032" i="10"/>
  <c r="H3032" i="10"/>
  <c r="I3032" i="10"/>
  <c r="J3032" i="10"/>
  <c r="G3033" i="10"/>
  <c r="H3033" i="10"/>
  <c r="I3033" i="10"/>
  <c r="J3033" i="10"/>
  <c r="G3034" i="10"/>
  <c r="H3034" i="10"/>
  <c r="I3034" i="10"/>
  <c r="J3034" i="10"/>
  <c r="G3035" i="10"/>
  <c r="H3035" i="10"/>
  <c r="I3035" i="10"/>
  <c r="J3035" i="10"/>
  <c r="G3036" i="10"/>
  <c r="H3036" i="10"/>
  <c r="I3036" i="10"/>
  <c r="J3036" i="10"/>
  <c r="G3037" i="10"/>
  <c r="H3037" i="10"/>
  <c r="I3037" i="10"/>
  <c r="J3037" i="10"/>
  <c r="G3038" i="10"/>
  <c r="H3038" i="10"/>
  <c r="I3038" i="10"/>
  <c r="J3038" i="10"/>
  <c r="G3039" i="10"/>
  <c r="H3039" i="10"/>
  <c r="I3039" i="10"/>
  <c r="J3039" i="10"/>
  <c r="G3040" i="10"/>
  <c r="H3040" i="10"/>
  <c r="I3040" i="10"/>
  <c r="J3040" i="10"/>
  <c r="G3041" i="10"/>
  <c r="H3041" i="10"/>
  <c r="I3041" i="10"/>
  <c r="J3041" i="10"/>
  <c r="G3042" i="10"/>
  <c r="H3042" i="10"/>
  <c r="I3042" i="10"/>
  <c r="J3042" i="10"/>
  <c r="G3043" i="10"/>
  <c r="H3043" i="10"/>
  <c r="I3043" i="10"/>
  <c r="J3043" i="10"/>
  <c r="G3044" i="10"/>
  <c r="H3044" i="10"/>
  <c r="I3044" i="10"/>
  <c r="J3044" i="10"/>
  <c r="G3045" i="10"/>
  <c r="H3045" i="10"/>
  <c r="I3045" i="10"/>
  <c r="J3045" i="10"/>
  <c r="G3046" i="10"/>
  <c r="H3046" i="10"/>
  <c r="I3046" i="10"/>
  <c r="J3046" i="10"/>
  <c r="G3047" i="10"/>
  <c r="H3047" i="10"/>
  <c r="I3047" i="10"/>
  <c r="J3047" i="10"/>
  <c r="G3048" i="10"/>
  <c r="H3048" i="10"/>
  <c r="I3048" i="10"/>
  <c r="J3048" i="10"/>
  <c r="G3049" i="10"/>
  <c r="H3049" i="10"/>
  <c r="I3049" i="10"/>
  <c r="J3049" i="10"/>
  <c r="G3050" i="10"/>
  <c r="H3050" i="10"/>
  <c r="I3050" i="10"/>
  <c r="J3050" i="10"/>
  <c r="G3051" i="10"/>
  <c r="H3051" i="10"/>
  <c r="I3051" i="10"/>
  <c r="J3051" i="10"/>
  <c r="G3052" i="10"/>
  <c r="H3052" i="10"/>
  <c r="I3052" i="10"/>
  <c r="J3052" i="10"/>
  <c r="G3053" i="10"/>
  <c r="H3053" i="10"/>
  <c r="I3053" i="10"/>
  <c r="J3053" i="10"/>
  <c r="G3054" i="10"/>
  <c r="H3054" i="10"/>
  <c r="I3054" i="10"/>
  <c r="J3054" i="10"/>
  <c r="G3055" i="10"/>
  <c r="H3055" i="10"/>
  <c r="I3055" i="10"/>
  <c r="J3055" i="10"/>
  <c r="G3056" i="10"/>
  <c r="H3056" i="10"/>
  <c r="I3056" i="10"/>
  <c r="J3056" i="10"/>
  <c r="G3057" i="10"/>
  <c r="H3057" i="10"/>
  <c r="I3057" i="10"/>
  <c r="J3057" i="10"/>
  <c r="G3058" i="10"/>
  <c r="H3058" i="10"/>
  <c r="I3058" i="10"/>
  <c r="J3058" i="10"/>
  <c r="G3059" i="10"/>
  <c r="H3059" i="10"/>
  <c r="I3059" i="10"/>
  <c r="J3059" i="10"/>
  <c r="G3060" i="10"/>
  <c r="H3060" i="10"/>
  <c r="I3060" i="10"/>
  <c r="J3060" i="10"/>
  <c r="G3061" i="10"/>
  <c r="H3061" i="10"/>
  <c r="I3061" i="10"/>
  <c r="J3061" i="10"/>
  <c r="G3062" i="10"/>
  <c r="H3062" i="10"/>
  <c r="I3062" i="10"/>
  <c r="J3062" i="10"/>
  <c r="G3063" i="10"/>
  <c r="H3063" i="10"/>
  <c r="I3063" i="10"/>
  <c r="J3063" i="10"/>
  <c r="G3064" i="10"/>
  <c r="H3064" i="10"/>
  <c r="I3064" i="10"/>
  <c r="J3064" i="10"/>
  <c r="G3065" i="10"/>
  <c r="H3065" i="10"/>
  <c r="I3065" i="10"/>
  <c r="J3065" i="10"/>
  <c r="G3066" i="10"/>
  <c r="H3066" i="10"/>
  <c r="I3066" i="10"/>
  <c r="J3066" i="10"/>
  <c r="G3067" i="10"/>
  <c r="H3067" i="10"/>
  <c r="I3067" i="10"/>
  <c r="J3067" i="10"/>
  <c r="G3068" i="10"/>
  <c r="H3068" i="10"/>
  <c r="I3068" i="10"/>
  <c r="J3068" i="10"/>
  <c r="G3069" i="10"/>
  <c r="H3069" i="10"/>
  <c r="I3069" i="10"/>
  <c r="J3069" i="10"/>
  <c r="G3070" i="10"/>
  <c r="H3070" i="10"/>
  <c r="I3070" i="10"/>
  <c r="J3070" i="10"/>
  <c r="G3071" i="10"/>
  <c r="H3071" i="10"/>
  <c r="I3071" i="10"/>
  <c r="J3071" i="10"/>
  <c r="G3072" i="10"/>
  <c r="H3072" i="10"/>
  <c r="I3072" i="10"/>
  <c r="J3072" i="10"/>
  <c r="G3073" i="10"/>
  <c r="H3073" i="10"/>
  <c r="I3073" i="10"/>
  <c r="J3073" i="10"/>
  <c r="G3074" i="10"/>
  <c r="H3074" i="10"/>
  <c r="I3074" i="10"/>
  <c r="J3074" i="10"/>
  <c r="G3075" i="10"/>
  <c r="H3075" i="10"/>
  <c r="I3075" i="10"/>
  <c r="J3075" i="10"/>
  <c r="G3076" i="10"/>
  <c r="H3076" i="10"/>
  <c r="I3076" i="10"/>
  <c r="J3076" i="10"/>
  <c r="G3077" i="10"/>
  <c r="H3077" i="10"/>
  <c r="I3077" i="10"/>
  <c r="J3077" i="10"/>
  <c r="G3078" i="10"/>
  <c r="H3078" i="10"/>
  <c r="I3078" i="10"/>
  <c r="J3078" i="10"/>
  <c r="G3079" i="10"/>
  <c r="H3079" i="10"/>
  <c r="I3079" i="10"/>
  <c r="J3079" i="10"/>
  <c r="G3080" i="10"/>
  <c r="H3080" i="10"/>
  <c r="I3080" i="10"/>
  <c r="J3080" i="10"/>
  <c r="G3081" i="10"/>
  <c r="H3081" i="10"/>
  <c r="I3081" i="10"/>
  <c r="J3081" i="10"/>
  <c r="G3082" i="10"/>
  <c r="H3082" i="10"/>
  <c r="I3082" i="10"/>
  <c r="J3082" i="10"/>
  <c r="G3083" i="10"/>
  <c r="H3083" i="10"/>
  <c r="I3083" i="10"/>
  <c r="J3083" i="10"/>
  <c r="G3084" i="10"/>
  <c r="H3084" i="10"/>
  <c r="I3084" i="10"/>
  <c r="J3084" i="10"/>
  <c r="G3085" i="10"/>
  <c r="H3085" i="10"/>
  <c r="I3085" i="10"/>
  <c r="J3085" i="10"/>
  <c r="G3086" i="10"/>
  <c r="H3086" i="10"/>
  <c r="I3086" i="10"/>
  <c r="J3086" i="10"/>
  <c r="G3087" i="10"/>
  <c r="H3087" i="10"/>
  <c r="I3087" i="10"/>
  <c r="J3087" i="10"/>
  <c r="G3088" i="10"/>
  <c r="H3088" i="10"/>
  <c r="I3088" i="10"/>
  <c r="J3088" i="10"/>
  <c r="G3089" i="10"/>
  <c r="H3089" i="10"/>
  <c r="I3089" i="10"/>
  <c r="J3089" i="10"/>
  <c r="G3090" i="10"/>
  <c r="H3090" i="10"/>
  <c r="I3090" i="10"/>
  <c r="J3090" i="10"/>
  <c r="G3091" i="10"/>
  <c r="H3091" i="10"/>
  <c r="I3091" i="10"/>
  <c r="J3091" i="10"/>
  <c r="G3092" i="10"/>
  <c r="H3092" i="10"/>
  <c r="I3092" i="10"/>
  <c r="J3092" i="10"/>
  <c r="G3093" i="10"/>
  <c r="H3093" i="10"/>
  <c r="I3093" i="10"/>
  <c r="J3093" i="10"/>
  <c r="G3094" i="10"/>
  <c r="H3094" i="10"/>
  <c r="I3094" i="10"/>
  <c r="J3094" i="10"/>
  <c r="G3095" i="10"/>
  <c r="H3095" i="10"/>
  <c r="I3095" i="10"/>
  <c r="J3095" i="10"/>
  <c r="G3096" i="10"/>
  <c r="H3096" i="10"/>
  <c r="I3096" i="10"/>
  <c r="J3096" i="10"/>
  <c r="G3097" i="10"/>
  <c r="H3097" i="10"/>
  <c r="I3097" i="10"/>
  <c r="J3097" i="10"/>
  <c r="G3098" i="10"/>
  <c r="H3098" i="10"/>
  <c r="I3098" i="10"/>
  <c r="J3098" i="10"/>
  <c r="G3099" i="10"/>
  <c r="H3099" i="10"/>
  <c r="I3099" i="10"/>
  <c r="J3099" i="10"/>
  <c r="G3100" i="10"/>
  <c r="H3100" i="10"/>
  <c r="I3100" i="10"/>
  <c r="J3100" i="10"/>
  <c r="G3101" i="10"/>
  <c r="H3101" i="10"/>
  <c r="I3101" i="10"/>
  <c r="J3101" i="10"/>
  <c r="G3102" i="10"/>
  <c r="H3102" i="10"/>
  <c r="I3102" i="10"/>
  <c r="J3102" i="10"/>
  <c r="G3103" i="10"/>
  <c r="H3103" i="10"/>
  <c r="I3103" i="10"/>
  <c r="J3103" i="10"/>
  <c r="G3104" i="10"/>
  <c r="H3104" i="10"/>
  <c r="I3104" i="10"/>
  <c r="J3104" i="10"/>
  <c r="G3105" i="10"/>
  <c r="H3105" i="10"/>
  <c r="I3105" i="10"/>
  <c r="J3105" i="10"/>
  <c r="G3106" i="10"/>
  <c r="H3106" i="10"/>
  <c r="I3106" i="10"/>
  <c r="J3106" i="10"/>
  <c r="G3107" i="10"/>
  <c r="H3107" i="10"/>
  <c r="I3107" i="10"/>
  <c r="J3107" i="10"/>
  <c r="G3108" i="10"/>
  <c r="H3108" i="10"/>
  <c r="I3108" i="10"/>
  <c r="J3108" i="10"/>
  <c r="G3109" i="10"/>
  <c r="H3109" i="10"/>
  <c r="I3109" i="10"/>
  <c r="J3109" i="10"/>
  <c r="G3110" i="10"/>
  <c r="H3110" i="10"/>
  <c r="I3110" i="10"/>
  <c r="J3110" i="10"/>
  <c r="G3111" i="10"/>
  <c r="H3111" i="10"/>
  <c r="I3111" i="10"/>
  <c r="J3111" i="10"/>
  <c r="G3112" i="10"/>
  <c r="H3112" i="10"/>
  <c r="I3112" i="10"/>
  <c r="J3112" i="10"/>
  <c r="G3113" i="10"/>
  <c r="H3113" i="10"/>
  <c r="I3113" i="10"/>
  <c r="J3113" i="10"/>
  <c r="G3114" i="10"/>
  <c r="H3114" i="10"/>
  <c r="I3114" i="10"/>
  <c r="J3114" i="10"/>
  <c r="G3115" i="10"/>
  <c r="H3115" i="10"/>
  <c r="I3115" i="10"/>
  <c r="J3115" i="10"/>
  <c r="G3116" i="10"/>
  <c r="H3116" i="10"/>
  <c r="I3116" i="10"/>
  <c r="J3116" i="10"/>
  <c r="G3117" i="10"/>
  <c r="H3117" i="10"/>
  <c r="I3117" i="10"/>
  <c r="J3117" i="10"/>
  <c r="G3118" i="10"/>
  <c r="H3118" i="10"/>
  <c r="I3118" i="10"/>
  <c r="J3118" i="10"/>
  <c r="G3119" i="10"/>
  <c r="H3119" i="10"/>
  <c r="I3119" i="10"/>
  <c r="J3119" i="10"/>
  <c r="G3120" i="10"/>
  <c r="H3120" i="10"/>
  <c r="I3120" i="10"/>
  <c r="J3120" i="10"/>
  <c r="G3121" i="10"/>
  <c r="H3121" i="10"/>
  <c r="I3121" i="10"/>
  <c r="J3121" i="10"/>
  <c r="G3122" i="10"/>
  <c r="H3122" i="10"/>
  <c r="I3122" i="10"/>
  <c r="J3122" i="10"/>
  <c r="G3123" i="10"/>
  <c r="H3123" i="10"/>
  <c r="I3123" i="10"/>
  <c r="J3123" i="10"/>
  <c r="G3124" i="10"/>
  <c r="H3124" i="10"/>
  <c r="I3124" i="10"/>
  <c r="J3124" i="10"/>
  <c r="G3125" i="10"/>
  <c r="H3125" i="10"/>
  <c r="I3125" i="10"/>
  <c r="J3125" i="10"/>
  <c r="G3126" i="10"/>
  <c r="H3126" i="10"/>
  <c r="I3126" i="10"/>
  <c r="J3126" i="10"/>
  <c r="G3127" i="10"/>
  <c r="H3127" i="10"/>
  <c r="I3127" i="10"/>
  <c r="J3127" i="10"/>
  <c r="G3128" i="10"/>
  <c r="H3128" i="10"/>
  <c r="I3128" i="10"/>
  <c r="J3128" i="10"/>
  <c r="G3129" i="10"/>
  <c r="H3129" i="10"/>
  <c r="I3129" i="10"/>
  <c r="J3129" i="10"/>
  <c r="G3130" i="10"/>
  <c r="H3130" i="10"/>
  <c r="I3130" i="10"/>
  <c r="J3130" i="10"/>
  <c r="G3131" i="10"/>
  <c r="H3131" i="10"/>
  <c r="I3131" i="10"/>
  <c r="J3131" i="10"/>
  <c r="G3132" i="10"/>
  <c r="H3132" i="10"/>
  <c r="I3132" i="10"/>
  <c r="J3132" i="10"/>
  <c r="G3133" i="10"/>
  <c r="H3133" i="10"/>
  <c r="I3133" i="10"/>
  <c r="J3133" i="10"/>
  <c r="G3134" i="10"/>
  <c r="H3134" i="10"/>
  <c r="I3134" i="10"/>
  <c r="J3134" i="10"/>
  <c r="G3135" i="10"/>
  <c r="H3135" i="10"/>
  <c r="I3135" i="10"/>
  <c r="J3135" i="10"/>
  <c r="G3136" i="10"/>
  <c r="H3136" i="10"/>
  <c r="I3136" i="10"/>
  <c r="J3136" i="10"/>
  <c r="G3137" i="10"/>
  <c r="H3137" i="10"/>
  <c r="I3137" i="10"/>
  <c r="J3137" i="10"/>
  <c r="G3138" i="10"/>
  <c r="H3138" i="10"/>
  <c r="I3138" i="10"/>
  <c r="J3138" i="10"/>
  <c r="G3139" i="10"/>
  <c r="H3139" i="10"/>
  <c r="I3139" i="10"/>
  <c r="J3139" i="10"/>
  <c r="G3140" i="10"/>
  <c r="H3140" i="10"/>
  <c r="I3140" i="10"/>
  <c r="J3140" i="10"/>
  <c r="G3141" i="10"/>
  <c r="H3141" i="10"/>
  <c r="I3141" i="10"/>
  <c r="J3141" i="10"/>
  <c r="G3142" i="10"/>
  <c r="H3142" i="10"/>
  <c r="I3142" i="10"/>
  <c r="J3142" i="10"/>
  <c r="G3143" i="10"/>
  <c r="H3143" i="10"/>
  <c r="I3143" i="10"/>
  <c r="J3143" i="10"/>
  <c r="G3144" i="10"/>
  <c r="H3144" i="10"/>
  <c r="I3144" i="10"/>
  <c r="J3144" i="10"/>
  <c r="G3145" i="10"/>
  <c r="H3145" i="10"/>
  <c r="I3145" i="10"/>
  <c r="J3145" i="10"/>
  <c r="G3146" i="10"/>
  <c r="H3146" i="10"/>
  <c r="I3146" i="10"/>
  <c r="J3146" i="10"/>
  <c r="G3147" i="10"/>
  <c r="H3147" i="10"/>
  <c r="I3147" i="10"/>
  <c r="J3147" i="10"/>
  <c r="G3148" i="10"/>
  <c r="H3148" i="10"/>
  <c r="I3148" i="10"/>
  <c r="J3148" i="10"/>
  <c r="G3149" i="10"/>
  <c r="H3149" i="10"/>
  <c r="I3149" i="10"/>
  <c r="J3149" i="10"/>
  <c r="G3150" i="10"/>
  <c r="H3150" i="10"/>
  <c r="I3150" i="10"/>
  <c r="J3150" i="10"/>
  <c r="G3151" i="10"/>
  <c r="H3151" i="10"/>
  <c r="I3151" i="10"/>
  <c r="J3151" i="10"/>
  <c r="G3152" i="10"/>
  <c r="H3152" i="10"/>
  <c r="I3152" i="10"/>
  <c r="J3152" i="10"/>
  <c r="G3153" i="10"/>
  <c r="H3153" i="10"/>
  <c r="I3153" i="10"/>
  <c r="J3153" i="10"/>
  <c r="G3154" i="10"/>
  <c r="H3154" i="10"/>
  <c r="I3154" i="10"/>
  <c r="J3154" i="10"/>
  <c r="G3155" i="10"/>
  <c r="H3155" i="10"/>
  <c r="I3155" i="10"/>
  <c r="J3155" i="10"/>
  <c r="G3156" i="10"/>
  <c r="H3156" i="10"/>
  <c r="I3156" i="10"/>
  <c r="J3156" i="10"/>
  <c r="G3157" i="10"/>
  <c r="H3157" i="10"/>
  <c r="I3157" i="10"/>
  <c r="J3157" i="10"/>
  <c r="G3158" i="10"/>
  <c r="H3158" i="10"/>
  <c r="I3158" i="10"/>
  <c r="J3158" i="10"/>
  <c r="G3159" i="10"/>
  <c r="H3159" i="10"/>
  <c r="I3159" i="10"/>
  <c r="J3159" i="10"/>
  <c r="G3160" i="10"/>
  <c r="H3160" i="10"/>
  <c r="I3160" i="10"/>
  <c r="J3160" i="10"/>
  <c r="G3161" i="10"/>
  <c r="H3161" i="10"/>
  <c r="I3161" i="10"/>
  <c r="J3161" i="10"/>
  <c r="G3162" i="10"/>
  <c r="H3162" i="10"/>
  <c r="I3162" i="10"/>
  <c r="J3162" i="10"/>
  <c r="G3163" i="10"/>
  <c r="H3163" i="10"/>
  <c r="I3163" i="10"/>
  <c r="J3163" i="10"/>
  <c r="G3164" i="10"/>
  <c r="H3164" i="10"/>
  <c r="I3164" i="10"/>
  <c r="J3164" i="10"/>
  <c r="G3165" i="10"/>
  <c r="H3165" i="10"/>
  <c r="I3165" i="10"/>
  <c r="J3165" i="10"/>
  <c r="G3166" i="10"/>
  <c r="H3166" i="10"/>
  <c r="I3166" i="10"/>
  <c r="J3166" i="10"/>
  <c r="G3167" i="10"/>
  <c r="H3167" i="10"/>
  <c r="I3167" i="10"/>
  <c r="J3167" i="10"/>
  <c r="G3168" i="10"/>
  <c r="H3168" i="10"/>
  <c r="I3168" i="10"/>
  <c r="J3168" i="10"/>
  <c r="G3169" i="10"/>
  <c r="H3169" i="10"/>
  <c r="I3169" i="10"/>
  <c r="J3169" i="10"/>
  <c r="G3170" i="10"/>
  <c r="H3170" i="10"/>
  <c r="I3170" i="10"/>
  <c r="J3170" i="10"/>
  <c r="G3171" i="10"/>
  <c r="H3171" i="10"/>
  <c r="I3171" i="10"/>
  <c r="J3171" i="10"/>
  <c r="G3172" i="10"/>
  <c r="H3172" i="10"/>
  <c r="I3172" i="10"/>
  <c r="J3172" i="10"/>
  <c r="G3173" i="10"/>
  <c r="H3173" i="10"/>
  <c r="I3173" i="10"/>
  <c r="J3173" i="10"/>
  <c r="G3174" i="10"/>
  <c r="H3174" i="10"/>
  <c r="I3174" i="10"/>
  <c r="J3174" i="10"/>
  <c r="G3175" i="10"/>
  <c r="H3175" i="10"/>
  <c r="I3175" i="10"/>
  <c r="J3175" i="10"/>
  <c r="G3176" i="10"/>
  <c r="H3176" i="10"/>
  <c r="I3176" i="10"/>
  <c r="J3176" i="10"/>
  <c r="G3177" i="10"/>
  <c r="H3177" i="10"/>
  <c r="I3177" i="10"/>
  <c r="J3177" i="10"/>
  <c r="G3178" i="10"/>
  <c r="H3178" i="10"/>
  <c r="I3178" i="10"/>
  <c r="J3178" i="10"/>
  <c r="G3179" i="10"/>
  <c r="H3179" i="10"/>
  <c r="I3179" i="10"/>
  <c r="J3179" i="10"/>
  <c r="G3180" i="10"/>
  <c r="H3180" i="10"/>
  <c r="I3180" i="10"/>
  <c r="J3180" i="10"/>
  <c r="G3181" i="10"/>
  <c r="H3181" i="10"/>
  <c r="I3181" i="10"/>
  <c r="J3181" i="10"/>
  <c r="G3182" i="10"/>
  <c r="H3182" i="10"/>
  <c r="I3182" i="10"/>
  <c r="J3182" i="10"/>
  <c r="G3183" i="10"/>
  <c r="H3183" i="10"/>
  <c r="I3183" i="10"/>
  <c r="J3183" i="10"/>
  <c r="G3184" i="10"/>
  <c r="H3184" i="10"/>
  <c r="I3184" i="10"/>
  <c r="J3184" i="10"/>
  <c r="G3185" i="10"/>
  <c r="H3185" i="10"/>
  <c r="I3185" i="10"/>
  <c r="J3185" i="10"/>
  <c r="G3186" i="10"/>
  <c r="H3186" i="10"/>
  <c r="I3186" i="10"/>
  <c r="J3186" i="10"/>
  <c r="G3187" i="10"/>
  <c r="H3187" i="10"/>
  <c r="I3187" i="10"/>
  <c r="J3187" i="10"/>
  <c r="G3188" i="10"/>
  <c r="H3188" i="10"/>
  <c r="I3188" i="10"/>
  <c r="J3188" i="10"/>
  <c r="G3189" i="10"/>
  <c r="H3189" i="10"/>
  <c r="I3189" i="10"/>
  <c r="J3189" i="10"/>
  <c r="G3190" i="10"/>
  <c r="H3190" i="10"/>
  <c r="I3190" i="10"/>
  <c r="J3190" i="10"/>
  <c r="G3191" i="10"/>
  <c r="H3191" i="10"/>
  <c r="I3191" i="10"/>
  <c r="J3191" i="10"/>
  <c r="G3192" i="10"/>
  <c r="H3192" i="10"/>
  <c r="I3192" i="10"/>
  <c r="J3192" i="10"/>
  <c r="G3193" i="10"/>
  <c r="H3193" i="10"/>
  <c r="I3193" i="10"/>
  <c r="J3193" i="10"/>
  <c r="G3194" i="10"/>
  <c r="H3194" i="10"/>
  <c r="I3194" i="10"/>
  <c r="J3194" i="10"/>
  <c r="G3195" i="10"/>
  <c r="H3195" i="10"/>
  <c r="I3195" i="10"/>
  <c r="J3195" i="10"/>
  <c r="G3196" i="10"/>
  <c r="H3196" i="10"/>
  <c r="I3196" i="10"/>
  <c r="J3196" i="10"/>
  <c r="G3197" i="10"/>
  <c r="H3197" i="10"/>
  <c r="I3197" i="10"/>
  <c r="J3197" i="10"/>
  <c r="G3198" i="10"/>
  <c r="H3198" i="10"/>
  <c r="I3198" i="10"/>
  <c r="J3198" i="10"/>
  <c r="G3199" i="10"/>
  <c r="H3199" i="10"/>
  <c r="I3199" i="10"/>
  <c r="J3199" i="10"/>
  <c r="G3200" i="10"/>
  <c r="H3200" i="10"/>
  <c r="I3200" i="10"/>
  <c r="J3200" i="10"/>
  <c r="G3201" i="10"/>
  <c r="H3201" i="10"/>
  <c r="I3201" i="10"/>
  <c r="J3201" i="10"/>
  <c r="G3202" i="10"/>
  <c r="H3202" i="10"/>
  <c r="I3202" i="10"/>
  <c r="J3202" i="10"/>
  <c r="G3203" i="10"/>
  <c r="H3203" i="10"/>
  <c r="I3203" i="10"/>
  <c r="J3203" i="10"/>
  <c r="G3204" i="10"/>
  <c r="H3204" i="10"/>
  <c r="I3204" i="10"/>
  <c r="J3204" i="10"/>
  <c r="G3205" i="10"/>
  <c r="H3205" i="10"/>
  <c r="I3205" i="10"/>
  <c r="J3205" i="10"/>
  <c r="G3206" i="10"/>
  <c r="H3206" i="10"/>
  <c r="I3206" i="10"/>
  <c r="J3206" i="10"/>
  <c r="G3207" i="10"/>
  <c r="H3207" i="10"/>
  <c r="I3207" i="10"/>
  <c r="J3207" i="10"/>
  <c r="G3208" i="10"/>
  <c r="H3208" i="10"/>
  <c r="I3208" i="10"/>
  <c r="J3208" i="10"/>
  <c r="G3209" i="10"/>
  <c r="H3209" i="10"/>
  <c r="I3209" i="10"/>
  <c r="J3209" i="10"/>
  <c r="G3210" i="10"/>
  <c r="H3210" i="10"/>
  <c r="I3210" i="10"/>
  <c r="J3210" i="10"/>
  <c r="G3211" i="10"/>
  <c r="H3211" i="10"/>
  <c r="I3211" i="10"/>
  <c r="J3211" i="10"/>
  <c r="G3212" i="10"/>
  <c r="H3212" i="10"/>
  <c r="I3212" i="10"/>
  <c r="J3212" i="10"/>
  <c r="G3213" i="10"/>
  <c r="H3213" i="10"/>
  <c r="I3213" i="10"/>
  <c r="J3213" i="10"/>
  <c r="G3214" i="10"/>
  <c r="H3214" i="10"/>
  <c r="I3214" i="10"/>
  <c r="J3214" i="10"/>
  <c r="G3215" i="10"/>
  <c r="H3215" i="10"/>
  <c r="I3215" i="10"/>
  <c r="J3215" i="10"/>
  <c r="G3216" i="10"/>
  <c r="H3216" i="10"/>
  <c r="I3216" i="10"/>
  <c r="J3216" i="10"/>
  <c r="G3217" i="10"/>
  <c r="H3217" i="10"/>
  <c r="I3217" i="10"/>
  <c r="J3217" i="10"/>
  <c r="G3218" i="10"/>
  <c r="H3218" i="10"/>
  <c r="I3218" i="10"/>
  <c r="J3218" i="10"/>
  <c r="G3219" i="10"/>
  <c r="H3219" i="10"/>
  <c r="I3219" i="10"/>
  <c r="J3219" i="10"/>
  <c r="G3220" i="10"/>
  <c r="H3220" i="10"/>
  <c r="I3220" i="10"/>
  <c r="J3220" i="10"/>
  <c r="G3221" i="10"/>
  <c r="H3221" i="10"/>
  <c r="I3221" i="10"/>
  <c r="J3221" i="10"/>
  <c r="G3222" i="10"/>
  <c r="H3222" i="10"/>
  <c r="I3222" i="10"/>
  <c r="J3222" i="10"/>
  <c r="G3223" i="10"/>
  <c r="H3223" i="10"/>
  <c r="I3223" i="10"/>
  <c r="J3223" i="10"/>
  <c r="G3224" i="10"/>
  <c r="H3224" i="10"/>
  <c r="I3224" i="10"/>
  <c r="J3224" i="10"/>
  <c r="G3225" i="10"/>
  <c r="H3225" i="10"/>
  <c r="I3225" i="10"/>
  <c r="J3225" i="10"/>
  <c r="G3226" i="10"/>
  <c r="H3226" i="10"/>
  <c r="I3226" i="10"/>
  <c r="J3226" i="10"/>
  <c r="G3227" i="10"/>
  <c r="H3227" i="10"/>
  <c r="I3227" i="10"/>
  <c r="J3227" i="10"/>
  <c r="G3228" i="10"/>
  <c r="H3228" i="10"/>
  <c r="I3228" i="10"/>
  <c r="J3228" i="10"/>
  <c r="G3229" i="10"/>
  <c r="H3229" i="10"/>
  <c r="I3229" i="10"/>
  <c r="J3229" i="10"/>
  <c r="G3230" i="10"/>
  <c r="H3230" i="10"/>
  <c r="I3230" i="10"/>
  <c r="J3230" i="10"/>
  <c r="G3231" i="10"/>
  <c r="H3231" i="10"/>
  <c r="I3231" i="10"/>
  <c r="J3231" i="10"/>
  <c r="G3232" i="10"/>
  <c r="H3232" i="10"/>
  <c r="I3232" i="10"/>
  <c r="J3232" i="10"/>
  <c r="G3233" i="10"/>
  <c r="H3233" i="10"/>
  <c r="I3233" i="10"/>
  <c r="J3233" i="10"/>
  <c r="G3234" i="10"/>
  <c r="H3234" i="10"/>
  <c r="I3234" i="10"/>
  <c r="J3234" i="10"/>
  <c r="G3235" i="10"/>
  <c r="H3235" i="10"/>
  <c r="I3235" i="10"/>
  <c r="J3235" i="10"/>
  <c r="G3236" i="10"/>
  <c r="H3236" i="10"/>
  <c r="I3236" i="10"/>
  <c r="J3236" i="10"/>
  <c r="G3237" i="10"/>
  <c r="H3237" i="10"/>
  <c r="I3237" i="10"/>
  <c r="J3237" i="10"/>
  <c r="G3238" i="10"/>
  <c r="H3238" i="10"/>
  <c r="I3238" i="10"/>
  <c r="J3238" i="10"/>
  <c r="G3239" i="10"/>
  <c r="H3239" i="10"/>
  <c r="I3239" i="10"/>
  <c r="J3239" i="10"/>
  <c r="G3240" i="10"/>
  <c r="H3240" i="10"/>
  <c r="I3240" i="10"/>
  <c r="J3240" i="10"/>
  <c r="G3241" i="10"/>
  <c r="H3241" i="10"/>
  <c r="I3241" i="10"/>
  <c r="J3241" i="10"/>
  <c r="G3242" i="10"/>
  <c r="H3242" i="10"/>
  <c r="I3242" i="10"/>
  <c r="J3242" i="10"/>
  <c r="G3243" i="10"/>
  <c r="H3243" i="10"/>
  <c r="I3243" i="10"/>
  <c r="J3243" i="10"/>
  <c r="G3244" i="10"/>
  <c r="H3244" i="10"/>
  <c r="I3244" i="10"/>
  <c r="J3244" i="10"/>
  <c r="G3245" i="10"/>
  <c r="H3245" i="10"/>
  <c r="I3245" i="10"/>
  <c r="J3245" i="10"/>
  <c r="G3246" i="10"/>
  <c r="H3246" i="10"/>
  <c r="I3246" i="10"/>
  <c r="J3246" i="10"/>
  <c r="G3247" i="10"/>
  <c r="H3247" i="10"/>
  <c r="I3247" i="10"/>
  <c r="J3247" i="10"/>
  <c r="G3248" i="10"/>
  <c r="H3248" i="10"/>
  <c r="I3248" i="10"/>
  <c r="J3248" i="10"/>
  <c r="G3249" i="10"/>
  <c r="H3249" i="10"/>
  <c r="I3249" i="10"/>
  <c r="J3249" i="10"/>
  <c r="G3250" i="10"/>
  <c r="H3250" i="10"/>
  <c r="I3250" i="10"/>
  <c r="J3250" i="10"/>
  <c r="G3251" i="10"/>
  <c r="H3251" i="10"/>
  <c r="I3251" i="10"/>
  <c r="J3251" i="10"/>
  <c r="G3252" i="10"/>
  <c r="H3252" i="10"/>
  <c r="I3252" i="10"/>
  <c r="J3252" i="10"/>
  <c r="G3253" i="10"/>
  <c r="H3253" i="10"/>
  <c r="I3253" i="10"/>
  <c r="J3253" i="10"/>
  <c r="G3254" i="10"/>
  <c r="H3254" i="10"/>
  <c r="I3254" i="10"/>
  <c r="J3254" i="10"/>
  <c r="G3255" i="10"/>
  <c r="H3255" i="10"/>
  <c r="I3255" i="10"/>
  <c r="J3255" i="10"/>
  <c r="G3256" i="10"/>
  <c r="H3256" i="10"/>
  <c r="I3256" i="10"/>
  <c r="J3256" i="10"/>
  <c r="G3257" i="10"/>
  <c r="H3257" i="10"/>
  <c r="I3257" i="10"/>
  <c r="J3257" i="10"/>
  <c r="G3258" i="10"/>
  <c r="H3258" i="10"/>
  <c r="I3258" i="10"/>
  <c r="J3258" i="10"/>
  <c r="G3259" i="10"/>
  <c r="H3259" i="10"/>
  <c r="I3259" i="10"/>
  <c r="J3259" i="10"/>
  <c r="G3260" i="10"/>
  <c r="H3260" i="10"/>
  <c r="I3260" i="10"/>
  <c r="J3260" i="10"/>
  <c r="G3261" i="10"/>
  <c r="H3261" i="10"/>
  <c r="I3261" i="10"/>
  <c r="J3261" i="10"/>
  <c r="G3262" i="10"/>
  <c r="H3262" i="10"/>
  <c r="I3262" i="10"/>
  <c r="J3262" i="10"/>
  <c r="G3263" i="10"/>
  <c r="H3263" i="10"/>
  <c r="I3263" i="10"/>
  <c r="J3263" i="10"/>
  <c r="G3264" i="10"/>
  <c r="H3264" i="10"/>
  <c r="I3264" i="10"/>
  <c r="J3264" i="10"/>
  <c r="G3265" i="10"/>
  <c r="H3265" i="10"/>
  <c r="I3265" i="10"/>
  <c r="J3265" i="10"/>
  <c r="G3266" i="10"/>
  <c r="H3266" i="10"/>
  <c r="I3266" i="10"/>
  <c r="J3266" i="10"/>
  <c r="G3267" i="10"/>
  <c r="H3267" i="10"/>
  <c r="I3267" i="10"/>
  <c r="J3267" i="10"/>
  <c r="G3268" i="10"/>
  <c r="H3268" i="10"/>
  <c r="I3268" i="10"/>
  <c r="J3268" i="10"/>
  <c r="G3269" i="10"/>
  <c r="H3269" i="10"/>
  <c r="I3269" i="10"/>
  <c r="J3269" i="10"/>
  <c r="G3270" i="10"/>
  <c r="H3270" i="10"/>
  <c r="I3270" i="10"/>
  <c r="J3270" i="10"/>
  <c r="G3271" i="10"/>
  <c r="H3271" i="10"/>
  <c r="I3271" i="10"/>
  <c r="J3271" i="10"/>
  <c r="G3272" i="10"/>
  <c r="H3272" i="10"/>
  <c r="I3272" i="10"/>
  <c r="J3272" i="10"/>
  <c r="G3273" i="10"/>
  <c r="H3273" i="10"/>
  <c r="I3273" i="10"/>
  <c r="J3273" i="10"/>
  <c r="G3274" i="10"/>
  <c r="H3274" i="10"/>
  <c r="I3274" i="10"/>
  <c r="J3274" i="10"/>
  <c r="G3275" i="10"/>
  <c r="H3275" i="10"/>
  <c r="I3275" i="10"/>
  <c r="J3275" i="10"/>
  <c r="G3276" i="10"/>
  <c r="H3276" i="10"/>
  <c r="I3276" i="10"/>
  <c r="J3276" i="10"/>
  <c r="G3277" i="10"/>
  <c r="H3277" i="10"/>
  <c r="I3277" i="10"/>
  <c r="J3277" i="10"/>
  <c r="G3278" i="10"/>
  <c r="H3278" i="10"/>
  <c r="I3278" i="10"/>
  <c r="J3278" i="10"/>
  <c r="G3279" i="10"/>
  <c r="H3279" i="10"/>
  <c r="I3279" i="10"/>
  <c r="J3279" i="10"/>
  <c r="G3280" i="10"/>
  <c r="H3280" i="10"/>
  <c r="I3280" i="10"/>
  <c r="J3280" i="10"/>
  <c r="G3281" i="10"/>
  <c r="H3281" i="10"/>
  <c r="I3281" i="10"/>
  <c r="J3281" i="10"/>
  <c r="G3282" i="10"/>
  <c r="H3282" i="10"/>
  <c r="I3282" i="10"/>
  <c r="J3282" i="10"/>
  <c r="G3283" i="10"/>
  <c r="H3283" i="10"/>
  <c r="I3283" i="10"/>
  <c r="J3283" i="10"/>
  <c r="G3284" i="10"/>
  <c r="H3284" i="10"/>
  <c r="I3284" i="10"/>
  <c r="J3284" i="10"/>
  <c r="G3285" i="10"/>
  <c r="H3285" i="10"/>
  <c r="I3285" i="10"/>
  <c r="J3285" i="10"/>
  <c r="G3286" i="10"/>
  <c r="H3286" i="10"/>
  <c r="I3286" i="10"/>
  <c r="J3286" i="10"/>
  <c r="G3287" i="10"/>
  <c r="H3287" i="10"/>
  <c r="I3287" i="10"/>
  <c r="J3287" i="10"/>
  <c r="G3288" i="10"/>
  <c r="H3288" i="10"/>
  <c r="I3288" i="10"/>
  <c r="J3288" i="10"/>
  <c r="G3289" i="10"/>
  <c r="H3289" i="10"/>
  <c r="I3289" i="10"/>
  <c r="J3289" i="10"/>
  <c r="G3290" i="10"/>
  <c r="H3290" i="10"/>
  <c r="I3290" i="10"/>
  <c r="J3290" i="10"/>
  <c r="G3291" i="10"/>
  <c r="H3291" i="10"/>
  <c r="I3291" i="10"/>
  <c r="J3291" i="10"/>
  <c r="G3292" i="10"/>
  <c r="H3292" i="10"/>
  <c r="I3292" i="10"/>
  <c r="J3292" i="10"/>
  <c r="G3293" i="10"/>
  <c r="H3293" i="10"/>
  <c r="I3293" i="10"/>
  <c r="J3293" i="10"/>
  <c r="G3294" i="10"/>
  <c r="H3294" i="10"/>
  <c r="I3294" i="10"/>
  <c r="J3294" i="10"/>
  <c r="G3295" i="10"/>
  <c r="H3295" i="10"/>
  <c r="I3295" i="10"/>
  <c r="J3295" i="10"/>
  <c r="G3296" i="10"/>
  <c r="H3296" i="10"/>
  <c r="I3296" i="10"/>
  <c r="J3296" i="10"/>
  <c r="G3297" i="10"/>
  <c r="H3297" i="10"/>
  <c r="I3297" i="10"/>
  <c r="J3297" i="10"/>
  <c r="G3298" i="10"/>
  <c r="H3298" i="10"/>
  <c r="I3298" i="10"/>
  <c r="J3298" i="10"/>
  <c r="G3299" i="10"/>
  <c r="H3299" i="10"/>
  <c r="I3299" i="10"/>
  <c r="J3299" i="10"/>
  <c r="G3300" i="10"/>
  <c r="H3300" i="10"/>
  <c r="I3300" i="10"/>
  <c r="J3300" i="10"/>
  <c r="G3301" i="10"/>
  <c r="H3301" i="10"/>
  <c r="I3301" i="10"/>
  <c r="J3301" i="10"/>
  <c r="G3302" i="10"/>
  <c r="H3302" i="10"/>
  <c r="I3302" i="10"/>
  <c r="J3302" i="10"/>
  <c r="G3303" i="10"/>
  <c r="H3303" i="10"/>
  <c r="I3303" i="10"/>
  <c r="J3303" i="10"/>
  <c r="G3304" i="10"/>
  <c r="H3304" i="10"/>
  <c r="I3304" i="10"/>
  <c r="J3304" i="10"/>
  <c r="G3305" i="10"/>
  <c r="H3305" i="10"/>
  <c r="I3305" i="10"/>
  <c r="J3305" i="10"/>
  <c r="G3306" i="10"/>
  <c r="H3306" i="10"/>
  <c r="I3306" i="10"/>
  <c r="J3306" i="10"/>
  <c r="G3307" i="10"/>
  <c r="H3307" i="10"/>
  <c r="I3307" i="10"/>
  <c r="J3307" i="10"/>
  <c r="G3308" i="10"/>
  <c r="H3308" i="10"/>
  <c r="I3308" i="10"/>
  <c r="J3308" i="10"/>
  <c r="G3309" i="10"/>
  <c r="H3309" i="10"/>
  <c r="I3309" i="10"/>
  <c r="J3309" i="10"/>
  <c r="G3310" i="10"/>
  <c r="H3310" i="10"/>
  <c r="I3310" i="10"/>
  <c r="J3310" i="10"/>
  <c r="G3311" i="10"/>
  <c r="H3311" i="10"/>
  <c r="I3311" i="10"/>
  <c r="J3311" i="10"/>
  <c r="G3312" i="10"/>
  <c r="H3312" i="10"/>
  <c r="I3312" i="10"/>
  <c r="J3312" i="10"/>
  <c r="G3313" i="10"/>
  <c r="H3313" i="10"/>
  <c r="I3313" i="10"/>
  <c r="J3313" i="10"/>
  <c r="G3314" i="10"/>
  <c r="H3314" i="10"/>
  <c r="I3314" i="10"/>
  <c r="J3314" i="10"/>
  <c r="G3315" i="10"/>
  <c r="H3315" i="10"/>
  <c r="I3315" i="10"/>
  <c r="J3315" i="10"/>
  <c r="G3316" i="10"/>
  <c r="H3316" i="10"/>
  <c r="I3316" i="10"/>
  <c r="J3316" i="10"/>
  <c r="G3317" i="10"/>
  <c r="H3317" i="10"/>
  <c r="I3317" i="10"/>
  <c r="J3317" i="10"/>
  <c r="G3318" i="10"/>
  <c r="H3318" i="10"/>
  <c r="I3318" i="10"/>
  <c r="J3318" i="10"/>
  <c r="G3319" i="10"/>
  <c r="H3319" i="10"/>
  <c r="I3319" i="10"/>
  <c r="J3319" i="10"/>
  <c r="G3320" i="10"/>
  <c r="H3320" i="10"/>
  <c r="I3320" i="10"/>
  <c r="J3320" i="10"/>
  <c r="G3321" i="10"/>
  <c r="H3321" i="10"/>
  <c r="I3321" i="10"/>
  <c r="J3321" i="10"/>
  <c r="G3322" i="10"/>
  <c r="H3322" i="10"/>
  <c r="I3322" i="10"/>
  <c r="J3322" i="10"/>
  <c r="G3323" i="10"/>
  <c r="H3323" i="10"/>
  <c r="I3323" i="10"/>
  <c r="J3323" i="10"/>
  <c r="G3324" i="10"/>
  <c r="H3324" i="10"/>
  <c r="I3324" i="10"/>
  <c r="J3324" i="10"/>
  <c r="G3325" i="10"/>
  <c r="H3325" i="10"/>
  <c r="I3325" i="10"/>
  <c r="J3325" i="10"/>
  <c r="G3326" i="10"/>
  <c r="H3326" i="10"/>
  <c r="I3326" i="10"/>
  <c r="J3326" i="10"/>
  <c r="G3327" i="10"/>
  <c r="H3327" i="10"/>
  <c r="I3327" i="10"/>
  <c r="J3327" i="10"/>
  <c r="G3328" i="10"/>
  <c r="H3328" i="10"/>
  <c r="I3328" i="10"/>
  <c r="J3328" i="10"/>
  <c r="G3329" i="10"/>
  <c r="H3329" i="10"/>
  <c r="I3329" i="10"/>
  <c r="J3329" i="10"/>
  <c r="G3330" i="10"/>
  <c r="H3330" i="10"/>
  <c r="I3330" i="10"/>
  <c r="J3330" i="10"/>
  <c r="G3331" i="10"/>
  <c r="H3331" i="10"/>
  <c r="I3331" i="10"/>
  <c r="J3331" i="10"/>
  <c r="G3332" i="10"/>
  <c r="H3332" i="10"/>
  <c r="I3332" i="10"/>
  <c r="J3332" i="10"/>
  <c r="G3333" i="10"/>
  <c r="H3333" i="10"/>
  <c r="I3333" i="10"/>
  <c r="J3333" i="10"/>
  <c r="G3334" i="10"/>
  <c r="H3334" i="10"/>
  <c r="I3334" i="10"/>
  <c r="J3334" i="10"/>
  <c r="G3335" i="10"/>
  <c r="H3335" i="10"/>
  <c r="I3335" i="10"/>
  <c r="J3335" i="10"/>
  <c r="G3336" i="10"/>
  <c r="H3336" i="10"/>
  <c r="I3336" i="10"/>
  <c r="J3336" i="10"/>
  <c r="G3337" i="10"/>
  <c r="H3337" i="10"/>
  <c r="I3337" i="10"/>
  <c r="J3337" i="10"/>
  <c r="G3338" i="10"/>
  <c r="H3338" i="10"/>
  <c r="I3338" i="10"/>
  <c r="J3338" i="10"/>
  <c r="G3339" i="10"/>
  <c r="H3339" i="10"/>
  <c r="I3339" i="10"/>
  <c r="J3339" i="10"/>
  <c r="G3340" i="10"/>
  <c r="H3340" i="10"/>
  <c r="I3340" i="10"/>
  <c r="J3340" i="10"/>
  <c r="G3341" i="10"/>
  <c r="H3341" i="10"/>
  <c r="I3341" i="10"/>
  <c r="J3341" i="10"/>
  <c r="G3342" i="10"/>
  <c r="H3342" i="10"/>
  <c r="I3342" i="10"/>
  <c r="J3342" i="10"/>
  <c r="G3343" i="10"/>
  <c r="H3343" i="10"/>
  <c r="I3343" i="10"/>
  <c r="J3343" i="10"/>
  <c r="G3344" i="10"/>
  <c r="H3344" i="10"/>
  <c r="I3344" i="10"/>
  <c r="J3344" i="10"/>
  <c r="G3345" i="10"/>
  <c r="H3345" i="10"/>
  <c r="I3345" i="10"/>
  <c r="J3345" i="10"/>
  <c r="G3346" i="10"/>
  <c r="H3346" i="10"/>
  <c r="I3346" i="10"/>
  <c r="J3346" i="10"/>
  <c r="G3347" i="10"/>
  <c r="H3347" i="10"/>
  <c r="I3347" i="10"/>
  <c r="J3347" i="10"/>
  <c r="G3348" i="10"/>
  <c r="H3348" i="10"/>
  <c r="I3348" i="10"/>
  <c r="J3348" i="10"/>
  <c r="G3349" i="10"/>
  <c r="H3349" i="10"/>
  <c r="I3349" i="10"/>
  <c r="J3349" i="10"/>
  <c r="G3350" i="10"/>
  <c r="H3350" i="10"/>
  <c r="I3350" i="10"/>
  <c r="J3350" i="10"/>
  <c r="G3351" i="10"/>
  <c r="H3351" i="10"/>
  <c r="I3351" i="10"/>
  <c r="J3351" i="10"/>
  <c r="G3352" i="10"/>
  <c r="H3352" i="10"/>
  <c r="I3352" i="10"/>
  <c r="J3352" i="10"/>
  <c r="G3353" i="10"/>
  <c r="H3353" i="10"/>
  <c r="I3353" i="10"/>
  <c r="J3353" i="10"/>
  <c r="G3354" i="10"/>
  <c r="H3354" i="10"/>
  <c r="I3354" i="10"/>
  <c r="J3354" i="10"/>
  <c r="G3355" i="10"/>
  <c r="H3355" i="10"/>
  <c r="I3355" i="10"/>
  <c r="J3355" i="10"/>
  <c r="G3356" i="10"/>
  <c r="H3356" i="10"/>
  <c r="I3356" i="10"/>
  <c r="J3356" i="10"/>
  <c r="G3357" i="10"/>
  <c r="H3357" i="10"/>
  <c r="I3357" i="10"/>
  <c r="J3357" i="10"/>
  <c r="G3358" i="10"/>
  <c r="H3358" i="10"/>
  <c r="I3358" i="10"/>
  <c r="J3358" i="10"/>
  <c r="G3359" i="10"/>
  <c r="H3359" i="10"/>
  <c r="I3359" i="10"/>
  <c r="J3359" i="10"/>
  <c r="G3360" i="10"/>
  <c r="H3360" i="10"/>
  <c r="I3360" i="10"/>
  <c r="J3360" i="10"/>
  <c r="G3361" i="10"/>
  <c r="H3361" i="10"/>
  <c r="I3361" i="10"/>
  <c r="J3361" i="10"/>
  <c r="G3362" i="10"/>
  <c r="H3362" i="10"/>
  <c r="I3362" i="10"/>
  <c r="J3362" i="10"/>
  <c r="G3363" i="10"/>
  <c r="H3363" i="10"/>
  <c r="I3363" i="10"/>
  <c r="J3363" i="10"/>
  <c r="G3364" i="10"/>
  <c r="H3364" i="10"/>
  <c r="I3364" i="10"/>
  <c r="J3364" i="10"/>
  <c r="G3365" i="10"/>
  <c r="H3365" i="10"/>
  <c r="I3365" i="10"/>
  <c r="J3365" i="10"/>
  <c r="G3366" i="10"/>
  <c r="H3366" i="10"/>
  <c r="I3366" i="10"/>
  <c r="J3366" i="10"/>
  <c r="G3367" i="10"/>
  <c r="H3367" i="10"/>
  <c r="I3367" i="10"/>
  <c r="J3367" i="10"/>
  <c r="G3368" i="10"/>
  <c r="H3368" i="10"/>
  <c r="I3368" i="10"/>
  <c r="J3368" i="10"/>
  <c r="G3369" i="10"/>
  <c r="H3369" i="10"/>
  <c r="I3369" i="10"/>
  <c r="J3369" i="10"/>
  <c r="G3370" i="10"/>
  <c r="H3370" i="10"/>
  <c r="I3370" i="10"/>
  <c r="J3370" i="10"/>
  <c r="G3371" i="10"/>
  <c r="H3371" i="10"/>
  <c r="I3371" i="10"/>
  <c r="J3371" i="10"/>
  <c r="G3372" i="10"/>
  <c r="H3372" i="10"/>
  <c r="I3372" i="10"/>
  <c r="J3372" i="10"/>
  <c r="G3373" i="10"/>
  <c r="H3373" i="10"/>
  <c r="I3373" i="10"/>
  <c r="J3373" i="10"/>
  <c r="G3374" i="10"/>
  <c r="H3374" i="10"/>
  <c r="I3374" i="10"/>
  <c r="J3374" i="10"/>
  <c r="G3375" i="10"/>
  <c r="H3375" i="10"/>
  <c r="I3375" i="10"/>
  <c r="J3375" i="10"/>
  <c r="G3376" i="10"/>
  <c r="H3376" i="10"/>
  <c r="I3376" i="10"/>
  <c r="J3376" i="10"/>
  <c r="G3377" i="10"/>
  <c r="H3377" i="10"/>
  <c r="I3377" i="10"/>
  <c r="J3377" i="10"/>
  <c r="G3378" i="10"/>
  <c r="H3378" i="10"/>
  <c r="I3378" i="10"/>
  <c r="J3378" i="10"/>
  <c r="G3379" i="10"/>
  <c r="H3379" i="10"/>
  <c r="I3379" i="10"/>
  <c r="J3379" i="10"/>
  <c r="G3380" i="10"/>
  <c r="H3380" i="10"/>
  <c r="I3380" i="10"/>
  <c r="J3380" i="10"/>
  <c r="G3381" i="10"/>
  <c r="H3381" i="10"/>
  <c r="I3381" i="10"/>
  <c r="J3381" i="10"/>
  <c r="G3382" i="10"/>
  <c r="H3382" i="10"/>
  <c r="I3382" i="10"/>
  <c r="J3382" i="10"/>
  <c r="G3383" i="10"/>
  <c r="H3383" i="10"/>
  <c r="I3383" i="10"/>
  <c r="J3383" i="10"/>
  <c r="G3384" i="10"/>
  <c r="H3384" i="10"/>
  <c r="I3384" i="10"/>
  <c r="J3384" i="10"/>
  <c r="G3385" i="10"/>
  <c r="H3385" i="10"/>
  <c r="I3385" i="10"/>
  <c r="J3385" i="10"/>
  <c r="G3386" i="10"/>
  <c r="H3386" i="10"/>
  <c r="I3386" i="10"/>
  <c r="J3386" i="10"/>
  <c r="G3387" i="10"/>
  <c r="H3387" i="10"/>
  <c r="I3387" i="10"/>
  <c r="J3387" i="10"/>
  <c r="G3388" i="10"/>
  <c r="H3388" i="10"/>
  <c r="I3388" i="10"/>
  <c r="J3388" i="10"/>
  <c r="G3389" i="10"/>
  <c r="H3389" i="10"/>
  <c r="I3389" i="10"/>
  <c r="J3389" i="10"/>
  <c r="G3390" i="10"/>
  <c r="H3390" i="10"/>
  <c r="I3390" i="10"/>
  <c r="J3390" i="10"/>
  <c r="G3391" i="10"/>
  <c r="H3391" i="10"/>
  <c r="I3391" i="10"/>
  <c r="J3391" i="10"/>
  <c r="G3392" i="10"/>
  <c r="H3392" i="10"/>
  <c r="I3392" i="10"/>
  <c r="J3392" i="10"/>
  <c r="G3393" i="10"/>
  <c r="H3393" i="10"/>
  <c r="I3393" i="10"/>
  <c r="J3393" i="10"/>
  <c r="G3394" i="10"/>
  <c r="H3394" i="10"/>
  <c r="I3394" i="10"/>
  <c r="J3394" i="10"/>
  <c r="G3395" i="10"/>
  <c r="H3395" i="10"/>
  <c r="I3395" i="10"/>
  <c r="J3395" i="10"/>
  <c r="G3396" i="10"/>
  <c r="H3396" i="10"/>
  <c r="I3396" i="10"/>
  <c r="J3396" i="10"/>
  <c r="G3397" i="10"/>
  <c r="H3397" i="10"/>
  <c r="I3397" i="10"/>
  <c r="J3397" i="10"/>
  <c r="G3398" i="10"/>
  <c r="H3398" i="10"/>
  <c r="I3398" i="10"/>
  <c r="J3398" i="10"/>
  <c r="G3399" i="10"/>
  <c r="H3399" i="10"/>
  <c r="I3399" i="10"/>
  <c r="J3399" i="10"/>
  <c r="G3400" i="10"/>
  <c r="H3400" i="10"/>
  <c r="I3400" i="10"/>
  <c r="J3400" i="10"/>
  <c r="G3401" i="10"/>
  <c r="H3401" i="10"/>
  <c r="I3401" i="10"/>
  <c r="J3401" i="10"/>
  <c r="G3402" i="10"/>
  <c r="H3402" i="10"/>
  <c r="I3402" i="10"/>
  <c r="J3402" i="10"/>
  <c r="G3403" i="10"/>
  <c r="H3403" i="10"/>
  <c r="I3403" i="10"/>
  <c r="J3403" i="10"/>
  <c r="G3404" i="10"/>
  <c r="H3404" i="10"/>
  <c r="I3404" i="10"/>
  <c r="J3404" i="10"/>
  <c r="G3405" i="10"/>
  <c r="H3405" i="10"/>
  <c r="I3405" i="10"/>
  <c r="J3405" i="10"/>
  <c r="G3406" i="10"/>
  <c r="H3406" i="10"/>
  <c r="I3406" i="10"/>
  <c r="J3406" i="10"/>
  <c r="G3407" i="10"/>
  <c r="H3407" i="10"/>
  <c r="I3407" i="10"/>
  <c r="J3407" i="10"/>
  <c r="G3408" i="10"/>
  <c r="H3408" i="10"/>
  <c r="I3408" i="10"/>
  <c r="J3408" i="10"/>
  <c r="G3409" i="10"/>
  <c r="H3409" i="10"/>
  <c r="I3409" i="10"/>
  <c r="J3409" i="10"/>
  <c r="G3410" i="10"/>
  <c r="H3410" i="10"/>
  <c r="I3410" i="10"/>
  <c r="J3410" i="10"/>
  <c r="G3411" i="10"/>
  <c r="H3411" i="10"/>
  <c r="I3411" i="10"/>
  <c r="J3411" i="10"/>
  <c r="G3412" i="10"/>
  <c r="H3412" i="10"/>
  <c r="I3412" i="10"/>
  <c r="J3412" i="10"/>
  <c r="G3413" i="10"/>
  <c r="H3413" i="10"/>
  <c r="I3413" i="10"/>
  <c r="J3413" i="10"/>
  <c r="G3414" i="10"/>
  <c r="H3414" i="10"/>
  <c r="I3414" i="10"/>
  <c r="J3414" i="10"/>
  <c r="G3415" i="10"/>
  <c r="H3415" i="10"/>
  <c r="I3415" i="10"/>
  <c r="J3415" i="10"/>
  <c r="G3416" i="10"/>
  <c r="H3416" i="10"/>
  <c r="I3416" i="10"/>
  <c r="J3416" i="10"/>
  <c r="G3417" i="10"/>
  <c r="H3417" i="10"/>
  <c r="I3417" i="10"/>
  <c r="J3417" i="10"/>
  <c r="G3418" i="10"/>
  <c r="H3418" i="10"/>
  <c r="I3418" i="10"/>
  <c r="J3418" i="10"/>
  <c r="G3419" i="10"/>
  <c r="H3419" i="10"/>
  <c r="I3419" i="10"/>
  <c r="J3419" i="10"/>
  <c r="G3420" i="10"/>
  <c r="H3420" i="10"/>
  <c r="I3420" i="10"/>
  <c r="J3420" i="10"/>
  <c r="G3421" i="10"/>
  <c r="H3421" i="10"/>
  <c r="I3421" i="10"/>
  <c r="J3421" i="10"/>
  <c r="G3422" i="10"/>
  <c r="H3422" i="10"/>
  <c r="I3422" i="10"/>
  <c r="J3422" i="10"/>
  <c r="G3423" i="10"/>
  <c r="H3423" i="10"/>
  <c r="I3423" i="10"/>
  <c r="J3423" i="10"/>
  <c r="G3424" i="10"/>
  <c r="H3424" i="10"/>
  <c r="I3424" i="10"/>
  <c r="J3424" i="10"/>
  <c r="G3425" i="10"/>
  <c r="H3425" i="10"/>
  <c r="I3425" i="10"/>
  <c r="J3425" i="10"/>
  <c r="G3426" i="10"/>
  <c r="H3426" i="10"/>
  <c r="I3426" i="10"/>
  <c r="J3426" i="10"/>
  <c r="G3427" i="10"/>
  <c r="H3427" i="10"/>
  <c r="I3427" i="10"/>
  <c r="J3427" i="10"/>
  <c r="G3428" i="10"/>
  <c r="H3428" i="10"/>
  <c r="I3428" i="10"/>
  <c r="J3428" i="10"/>
  <c r="G3429" i="10"/>
  <c r="H3429" i="10"/>
  <c r="I3429" i="10"/>
  <c r="J3429" i="10"/>
  <c r="G3430" i="10"/>
  <c r="H3430" i="10"/>
  <c r="I3430" i="10"/>
  <c r="J3430" i="10"/>
  <c r="G3431" i="10"/>
  <c r="H3431" i="10"/>
  <c r="I3431" i="10"/>
  <c r="J3431" i="10"/>
  <c r="G3432" i="10"/>
  <c r="H3432" i="10"/>
  <c r="I3432" i="10"/>
  <c r="J3432" i="10"/>
  <c r="G3433" i="10"/>
  <c r="H3433" i="10"/>
  <c r="I3433" i="10"/>
  <c r="J3433" i="10"/>
  <c r="G3434" i="10"/>
  <c r="H3434" i="10"/>
  <c r="I3434" i="10"/>
  <c r="J3434" i="10"/>
  <c r="G3435" i="10"/>
  <c r="H3435" i="10"/>
  <c r="I3435" i="10"/>
  <c r="J3435" i="10"/>
  <c r="G3436" i="10"/>
  <c r="H3436" i="10"/>
  <c r="I3436" i="10"/>
  <c r="J3436" i="10"/>
  <c r="G3437" i="10"/>
  <c r="H3437" i="10"/>
  <c r="I3437" i="10"/>
  <c r="J3437" i="10"/>
  <c r="G3438" i="10"/>
  <c r="H3438" i="10"/>
  <c r="I3438" i="10"/>
  <c r="J3438" i="10"/>
  <c r="G3439" i="10"/>
  <c r="H3439" i="10"/>
  <c r="I3439" i="10"/>
  <c r="J3439" i="10"/>
  <c r="G3440" i="10"/>
  <c r="H3440" i="10"/>
  <c r="I3440" i="10"/>
  <c r="J3440" i="10"/>
  <c r="G3441" i="10"/>
  <c r="H3441" i="10"/>
  <c r="I3441" i="10"/>
  <c r="J3441" i="10"/>
  <c r="G3442" i="10"/>
  <c r="H3442" i="10"/>
  <c r="I3442" i="10"/>
  <c r="J3442" i="10"/>
  <c r="G3443" i="10"/>
  <c r="H3443" i="10"/>
  <c r="I3443" i="10"/>
  <c r="J3443" i="10"/>
  <c r="G3444" i="10"/>
  <c r="H3444" i="10"/>
  <c r="I3444" i="10"/>
  <c r="J3444" i="10"/>
  <c r="G3445" i="10"/>
  <c r="H3445" i="10"/>
  <c r="I3445" i="10"/>
  <c r="J3445" i="10"/>
  <c r="G3446" i="10"/>
  <c r="H3446" i="10"/>
  <c r="I3446" i="10"/>
  <c r="J3446" i="10"/>
  <c r="G3447" i="10"/>
  <c r="H3447" i="10"/>
  <c r="I3447" i="10"/>
  <c r="J3447" i="10"/>
  <c r="G3448" i="10"/>
  <c r="H3448" i="10"/>
  <c r="I3448" i="10"/>
  <c r="J3448" i="10"/>
  <c r="G3449" i="10"/>
  <c r="H3449" i="10"/>
  <c r="I3449" i="10"/>
  <c r="J3449" i="10"/>
  <c r="G3450" i="10"/>
  <c r="H3450" i="10"/>
  <c r="I3450" i="10"/>
  <c r="J3450" i="10"/>
  <c r="G3451" i="10"/>
  <c r="H3451" i="10"/>
  <c r="I3451" i="10"/>
  <c r="J3451" i="10"/>
  <c r="G3452" i="10"/>
  <c r="H3452" i="10"/>
  <c r="I3452" i="10"/>
  <c r="J3452" i="10"/>
  <c r="G3453" i="10"/>
  <c r="H3453" i="10"/>
  <c r="I3453" i="10"/>
  <c r="J3453" i="10"/>
  <c r="G3454" i="10"/>
  <c r="H3454" i="10"/>
  <c r="I3454" i="10"/>
  <c r="J3454" i="10"/>
  <c r="G3455" i="10"/>
  <c r="H3455" i="10"/>
  <c r="I3455" i="10"/>
  <c r="J3455" i="10"/>
  <c r="G3456" i="10"/>
  <c r="H3456" i="10"/>
  <c r="I3456" i="10"/>
  <c r="J3456" i="10"/>
  <c r="G3457" i="10"/>
  <c r="H3457" i="10"/>
  <c r="I3457" i="10"/>
  <c r="J3457" i="10"/>
  <c r="G3458" i="10"/>
  <c r="H3458" i="10"/>
  <c r="I3458" i="10"/>
  <c r="J3458" i="10"/>
  <c r="G3459" i="10"/>
  <c r="H3459" i="10"/>
  <c r="I3459" i="10"/>
  <c r="J3459" i="10"/>
  <c r="G3460" i="10"/>
  <c r="H3460" i="10"/>
  <c r="I3460" i="10"/>
  <c r="J3460" i="10"/>
  <c r="G3461" i="10"/>
  <c r="H3461" i="10"/>
  <c r="I3461" i="10"/>
  <c r="J3461" i="10"/>
  <c r="G3462" i="10"/>
  <c r="H3462" i="10"/>
  <c r="I3462" i="10"/>
  <c r="J3462" i="10"/>
  <c r="G3463" i="10"/>
  <c r="H3463" i="10"/>
  <c r="I3463" i="10"/>
  <c r="J3463" i="10"/>
  <c r="G3464" i="10"/>
  <c r="H3464" i="10"/>
  <c r="I3464" i="10"/>
  <c r="J3464" i="10"/>
  <c r="G3465" i="10"/>
  <c r="H3465" i="10"/>
  <c r="I3465" i="10"/>
  <c r="J3465" i="10"/>
  <c r="G3466" i="10"/>
  <c r="H3466" i="10"/>
  <c r="I3466" i="10"/>
  <c r="J3466" i="10"/>
  <c r="G3467" i="10"/>
  <c r="H3467" i="10"/>
  <c r="I3467" i="10"/>
  <c r="J3467" i="10"/>
  <c r="G3468" i="10"/>
  <c r="H3468" i="10"/>
  <c r="I3468" i="10"/>
  <c r="J3468" i="10"/>
  <c r="G3469" i="10"/>
  <c r="H3469" i="10"/>
  <c r="I3469" i="10"/>
  <c r="J3469" i="10"/>
  <c r="G3470" i="10"/>
  <c r="H3470" i="10"/>
  <c r="I3470" i="10"/>
  <c r="J3470" i="10"/>
  <c r="G3471" i="10"/>
  <c r="H3471" i="10"/>
  <c r="I3471" i="10"/>
  <c r="J3471" i="10"/>
  <c r="G3472" i="10"/>
  <c r="H3472" i="10"/>
  <c r="I3472" i="10"/>
  <c r="J3472" i="10"/>
  <c r="G3473" i="10"/>
  <c r="H3473" i="10"/>
  <c r="I3473" i="10"/>
  <c r="J3473" i="10"/>
  <c r="G3474" i="10"/>
  <c r="H3474" i="10"/>
  <c r="I3474" i="10"/>
  <c r="J3474" i="10"/>
  <c r="G3475" i="10"/>
  <c r="H3475" i="10"/>
  <c r="I3475" i="10"/>
  <c r="J3475" i="10"/>
  <c r="G3476" i="10"/>
  <c r="H3476" i="10"/>
  <c r="I3476" i="10"/>
  <c r="J3476" i="10"/>
  <c r="G3477" i="10"/>
  <c r="H3477" i="10"/>
  <c r="I3477" i="10"/>
  <c r="J3477" i="10"/>
  <c r="G3478" i="10"/>
  <c r="H3478" i="10"/>
  <c r="I3478" i="10"/>
  <c r="J3478" i="10"/>
  <c r="G3479" i="10"/>
  <c r="H3479" i="10"/>
  <c r="I3479" i="10"/>
  <c r="J3479" i="10"/>
  <c r="G3480" i="10"/>
  <c r="H3480" i="10"/>
  <c r="I3480" i="10"/>
  <c r="J3480" i="10"/>
  <c r="G3481" i="10"/>
  <c r="H3481" i="10"/>
  <c r="I3481" i="10"/>
  <c r="J3481" i="10"/>
  <c r="G3482" i="10"/>
  <c r="H3482" i="10"/>
  <c r="I3482" i="10"/>
  <c r="J3482" i="10"/>
  <c r="G3483" i="10"/>
  <c r="H3483" i="10"/>
  <c r="I3483" i="10"/>
  <c r="J3483" i="10"/>
  <c r="G3484" i="10"/>
  <c r="H3484" i="10"/>
  <c r="I3484" i="10"/>
  <c r="J3484" i="10"/>
  <c r="G3485" i="10"/>
  <c r="H3485" i="10"/>
  <c r="I3485" i="10"/>
  <c r="J3485" i="10"/>
  <c r="G3486" i="10"/>
  <c r="H3486" i="10"/>
  <c r="I3486" i="10"/>
  <c r="J3486" i="10"/>
  <c r="G3487" i="10"/>
  <c r="H3487" i="10"/>
  <c r="I3487" i="10"/>
  <c r="J3487" i="10"/>
  <c r="G3488" i="10"/>
  <c r="H3488" i="10"/>
  <c r="I3488" i="10"/>
  <c r="J3488" i="10"/>
  <c r="G3489" i="10"/>
  <c r="H3489" i="10"/>
  <c r="I3489" i="10"/>
  <c r="J3489" i="10"/>
  <c r="G3490" i="10"/>
  <c r="H3490" i="10"/>
  <c r="I3490" i="10"/>
  <c r="J3490" i="10"/>
  <c r="G3491" i="10"/>
  <c r="H3491" i="10"/>
  <c r="I3491" i="10"/>
  <c r="J3491" i="10"/>
  <c r="G3492" i="10"/>
  <c r="H3492" i="10"/>
  <c r="I3492" i="10"/>
  <c r="J3492" i="10"/>
  <c r="G3493" i="10"/>
  <c r="H3493" i="10"/>
  <c r="I3493" i="10"/>
  <c r="J3493" i="10"/>
  <c r="G3494" i="10"/>
  <c r="H3494" i="10"/>
  <c r="I3494" i="10"/>
  <c r="J3494" i="10"/>
  <c r="G3495" i="10"/>
  <c r="H3495" i="10"/>
  <c r="I3495" i="10"/>
  <c r="J3495" i="10"/>
  <c r="G3496" i="10"/>
  <c r="H3496" i="10"/>
  <c r="I3496" i="10"/>
  <c r="J3496" i="10"/>
  <c r="G3497" i="10"/>
  <c r="H3497" i="10"/>
  <c r="I3497" i="10"/>
  <c r="J3497" i="10"/>
  <c r="G3498" i="10"/>
  <c r="H3498" i="10"/>
  <c r="I3498" i="10"/>
  <c r="J3498" i="10"/>
  <c r="G3499" i="10"/>
  <c r="H3499" i="10"/>
  <c r="I3499" i="10"/>
  <c r="J3499" i="10"/>
  <c r="G3500" i="10"/>
  <c r="H3500" i="10"/>
  <c r="I3500" i="10"/>
  <c r="J3500" i="10"/>
  <c r="G3501" i="10"/>
  <c r="H3501" i="10"/>
  <c r="I3501" i="10"/>
  <c r="J3501" i="10"/>
  <c r="G3502" i="10"/>
  <c r="H3502" i="10"/>
  <c r="I3502" i="10"/>
  <c r="J3502" i="10"/>
  <c r="G3503" i="10"/>
  <c r="H3503" i="10"/>
  <c r="I3503" i="10"/>
  <c r="J3503" i="10"/>
  <c r="G3504" i="10"/>
  <c r="H3504" i="10"/>
  <c r="I3504" i="10"/>
  <c r="J3504" i="10"/>
  <c r="G3505" i="10"/>
  <c r="H3505" i="10"/>
  <c r="I3505" i="10"/>
  <c r="J3505" i="10"/>
  <c r="G3506" i="10"/>
  <c r="H3506" i="10"/>
  <c r="I3506" i="10"/>
  <c r="J3506" i="10"/>
  <c r="G3507" i="10"/>
  <c r="H3507" i="10"/>
  <c r="I3507" i="10"/>
  <c r="J3507" i="10"/>
  <c r="G3508" i="10"/>
  <c r="H3508" i="10"/>
  <c r="I3508" i="10"/>
  <c r="J3508" i="10"/>
  <c r="G3509" i="10"/>
  <c r="H3509" i="10"/>
  <c r="I3509" i="10"/>
  <c r="J3509" i="10"/>
  <c r="G3510" i="10"/>
  <c r="H3510" i="10"/>
  <c r="I3510" i="10"/>
  <c r="J3510" i="10"/>
  <c r="G3511" i="10"/>
  <c r="H3511" i="10"/>
  <c r="I3511" i="10"/>
  <c r="J3511" i="10"/>
  <c r="G3512" i="10"/>
  <c r="H3512" i="10"/>
  <c r="I3512" i="10"/>
  <c r="J3512" i="10"/>
  <c r="G3513" i="10"/>
  <c r="H3513" i="10"/>
  <c r="I3513" i="10"/>
  <c r="J3513" i="10"/>
  <c r="G3514" i="10"/>
  <c r="H3514" i="10"/>
  <c r="I3514" i="10"/>
  <c r="J3514" i="10"/>
  <c r="G3515" i="10"/>
  <c r="H3515" i="10"/>
  <c r="I3515" i="10"/>
  <c r="J3515" i="10"/>
  <c r="G3516" i="10"/>
  <c r="H3516" i="10"/>
  <c r="I3516" i="10"/>
  <c r="J3516" i="10"/>
  <c r="G3517" i="10"/>
  <c r="H3517" i="10"/>
  <c r="I3517" i="10"/>
  <c r="J3517" i="10"/>
  <c r="G3518" i="10"/>
  <c r="H3518" i="10"/>
  <c r="I3518" i="10"/>
  <c r="J3518" i="10"/>
  <c r="G3519" i="10"/>
  <c r="H3519" i="10"/>
  <c r="I3519" i="10"/>
  <c r="J3519" i="10"/>
  <c r="G3520" i="10"/>
  <c r="H3520" i="10"/>
  <c r="I3520" i="10"/>
  <c r="J3520" i="10"/>
  <c r="G3521" i="10"/>
  <c r="H3521" i="10"/>
  <c r="I3521" i="10"/>
  <c r="J3521" i="10"/>
  <c r="G3522" i="10"/>
  <c r="H3522" i="10"/>
  <c r="I3522" i="10"/>
  <c r="J3522" i="10"/>
  <c r="G3523" i="10"/>
  <c r="H3523" i="10"/>
  <c r="I3523" i="10"/>
  <c r="J3523" i="10"/>
  <c r="G3524" i="10"/>
  <c r="H3524" i="10"/>
  <c r="I3524" i="10"/>
  <c r="J3524" i="10"/>
  <c r="G3525" i="10"/>
  <c r="H3525" i="10"/>
  <c r="I3525" i="10"/>
  <c r="J3525" i="10"/>
  <c r="G3526" i="10"/>
  <c r="H3526" i="10"/>
  <c r="I3526" i="10"/>
  <c r="J3526" i="10"/>
  <c r="G3527" i="10"/>
  <c r="H3527" i="10"/>
  <c r="I3527" i="10"/>
  <c r="J3527" i="10"/>
  <c r="G3528" i="10"/>
  <c r="H3528" i="10"/>
  <c r="I3528" i="10"/>
  <c r="J3528" i="10"/>
  <c r="G3529" i="10"/>
  <c r="H3529" i="10"/>
  <c r="I3529" i="10"/>
  <c r="J3529" i="10"/>
  <c r="G3530" i="10"/>
  <c r="H3530" i="10"/>
  <c r="I3530" i="10"/>
  <c r="J3530" i="10"/>
  <c r="G3531" i="10"/>
  <c r="H3531" i="10"/>
  <c r="I3531" i="10"/>
  <c r="J3531" i="10"/>
  <c r="G3532" i="10"/>
  <c r="H3532" i="10"/>
  <c r="I3532" i="10"/>
  <c r="J3532" i="10"/>
  <c r="G3533" i="10"/>
  <c r="H3533" i="10"/>
  <c r="I3533" i="10"/>
  <c r="J3533" i="10"/>
  <c r="G3534" i="10"/>
  <c r="H3534" i="10"/>
  <c r="I3534" i="10"/>
  <c r="J3534" i="10"/>
  <c r="G3535" i="10"/>
  <c r="H3535" i="10"/>
  <c r="I3535" i="10"/>
  <c r="J3535" i="10"/>
  <c r="G3536" i="10"/>
  <c r="H3536" i="10"/>
  <c r="I3536" i="10"/>
  <c r="J3536" i="10"/>
  <c r="G3537" i="10"/>
  <c r="H3537" i="10"/>
  <c r="I3537" i="10"/>
  <c r="J3537" i="10"/>
  <c r="G3538" i="10"/>
  <c r="H3538" i="10"/>
  <c r="I3538" i="10"/>
  <c r="J3538" i="10"/>
  <c r="G3539" i="10"/>
  <c r="H3539" i="10"/>
  <c r="I3539" i="10"/>
  <c r="J3539" i="10"/>
  <c r="G3540" i="10"/>
  <c r="H3540" i="10"/>
  <c r="I3540" i="10"/>
  <c r="J3540" i="10"/>
  <c r="G3541" i="10"/>
  <c r="H3541" i="10"/>
  <c r="I3541" i="10"/>
  <c r="J3541" i="10"/>
  <c r="G3542" i="10"/>
  <c r="H3542" i="10"/>
  <c r="I3542" i="10"/>
  <c r="J3542" i="10"/>
  <c r="G3543" i="10"/>
  <c r="H3543" i="10"/>
  <c r="I3543" i="10"/>
  <c r="J3543" i="10"/>
  <c r="G3544" i="10"/>
  <c r="H3544" i="10"/>
  <c r="I3544" i="10"/>
  <c r="J3544" i="10"/>
  <c r="G3545" i="10"/>
  <c r="H3545" i="10"/>
  <c r="I3545" i="10"/>
  <c r="J3545" i="10"/>
  <c r="G3546" i="10"/>
  <c r="H3546" i="10"/>
  <c r="I3546" i="10"/>
  <c r="J3546" i="10"/>
  <c r="G3547" i="10"/>
  <c r="H3547" i="10"/>
  <c r="I3547" i="10"/>
  <c r="J3547" i="10"/>
  <c r="G3548" i="10"/>
  <c r="H3548" i="10"/>
  <c r="I3548" i="10"/>
  <c r="J3548" i="10"/>
  <c r="G3549" i="10"/>
  <c r="H3549" i="10"/>
  <c r="I3549" i="10"/>
  <c r="J3549" i="10"/>
  <c r="G3550" i="10"/>
  <c r="H3550" i="10"/>
  <c r="I3550" i="10"/>
  <c r="J3550" i="10"/>
  <c r="G3551" i="10"/>
  <c r="H3551" i="10"/>
  <c r="I3551" i="10"/>
  <c r="J3551" i="10"/>
  <c r="G3552" i="10"/>
  <c r="H3552" i="10"/>
  <c r="I3552" i="10"/>
  <c r="J3552" i="10"/>
  <c r="G3553" i="10"/>
  <c r="H3553" i="10"/>
  <c r="I3553" i="10"/>
  <c r="J3553" i="10"/>
  <c r="G3554" i="10"/>
  <c r="H3554" i="10"/>
  <c r="I3554" i="10"/>
  <c r="J3554" i="10"/>
  <c r="G3555" i="10"/>
  <c r="H3555" i="10"/>
  <c r="I3555" i="10"/>
  <c r="J3555" i="10"/>
  <c r="G3556" i="10"/>
  <c r="H3556" i="10"/>
  <c r="I3556" i="10"/>
  <c r="J3556" i="10"/>
  <c r="G3557" i="10"/>
  <c r="H3557" i="10"/>
  <c r="I3557" i="10"/>
  <c r="J3557" i="10"/>
  <c r="G3558" i="10"/>
  <c r="H3558" i="10"/>
  <c r="I3558" i="10"/>
  <c r="J3558" i="10"/>
  <c r="G3559" i="10"/>
  <c r="H3559" i="10"/>
  <c r="I3559" i="10"/>
  <c r="J3559" i="10"/>
  <c r="G3560" i="10"/>
  <c r="H3560" i="10"/>
  <c r="I3560" i="10"/>
  <c r="J3560" i="10"/>
  <c r="G3561" i="10"/>
  <c r="H3561" i="10"/>
  <c r="I3561" i="10"/>
  <c r="J3561" i="10"/>
  <c r="G3562" i="10"/>
  <c r="H3562" i="10"/>
  <c r="I3562" i="10"/>
  <c r="J3562" i="10"/>
  <c r="G3563" i="10"/>
  <c r="H3563" i="10"/>
  <c r="I3563" i="10"/>
  <c r="J3563" i="10"/>
  <c r="G3564" i="10"/>
  <c r="H3564" i="10"/>
  <c r="I3564" i="10"/>
  <c r="J3564" i="10"/>
  <c r="G3565" i="10"/>
  <c r="H3565" i="10"/>
  <c r="I3565" i="10"/>
  <c r="J3565" i="10"/>
  <c r="G3566" i="10"/>
  <c r="H3566" i="10"/>
  <c r="I3566" i="10"/>
  <c r="J3566" i="10"/>
  <c r="G3567" i="10"/>
  <c r="H3567" i="10"/>
  <c r="I3567" i="10"/>
  <c r="J3567" i="10"/>
  <c r="G3568" i="10"/>
  <c r="H3568" i="10"/>
  <c r="I3568" i="10"/>
  <c r="J3568" i="10"/>
  <c r="G3569" i="10"/>
  <c r="H3569" i="10"/>
  <c r="I3569" i="10"/>
  <c r="J3569" i="10"/>
  <c r="G3570" i="10"/>
  <c r="H3570" i="10"/>
  <c r="I3570" i="10"/>
  <c r="J3570" i="10"/>
  <c r="G3571" i="10"/>
  <c r="H3571" i="10"/>
  <c r="I3571" i="10"/>
  <c r="J3571" i="10"/>
  <c r="G3572" i="10"/>
  <c r="H3572" i="10"/>
  <c r="I3572" i="10"/>
  <c r="J3572" i="10"/>
  <c r="G3573" i="10"/>
  <c r="H3573" i="10"/>
  <c r="I3573" i="10"/>
  <c r="J3573" i="10"/>
  <c r="G3574" i="10"/>
  <c r="H3574" i="10"/>
  <c r="I3574" i="10"/>
  <c r="J3574" i="10"/>
  <c r="G3575" i="10"/>
  <c r="H3575" i="10"/>
  <c r="I3575" i="10"/>
  <c r="J3575" i="10"/>
  <c r="G3576" i="10"/>
  <c r="H3576" i="10"/>
  <c r="I3576" i="10"/>
  <c r="J3576" i="10"/>
  <c r="G3577" i="10"/>
  <c r="H3577" i="10"/>
  <c r="I3577" i="10"/>
  <c r="J3577" i="10"/>
  <c r="G3578" i="10"/>
  <c r="H3578" i="10"/>
  <c r="I3578" i="10"/>
  <c r="J3578" i="10"/>
  <c r="G3579" i="10"/>
  <c r="H3579" i="10"/>
  <c r="I3579" i="10"/>
  <c r="J3579" i="10"/>
  <c r="G3580" i="10"/>
  <c r="H3580" i="10"/>
  <c r="I3580" i="10"/>
  <c r="J3580" i="10"/>
  <c r="G3581" i="10"/>
  <c r="H3581" i="10"/>
  <c r="I3581" i="10"/>
  <c r="J3581" i="10"/>
  <c r="G3582" i="10"/>
  <c r="H3582" i="10"/>
  <c r="I3582" i="10"/>
  <c r="J3582" i="10"/>
  <c r="G3583" i="10"/>
  <c r="H3583" i="10"/>
  <c r="I3583" i="10"/>
  <c r="J3583" i="10"/>
  <c r="G3584" i="10"/>
  <c r="H3584" i="10"/>
  <c r="I3584" i="10"/>
  <c r="J3584" i="10"/>
  <c r="G3585" i="10"/>
  <c r="H3585" i="10"/>
  <c r="I3585" i="10"/>
  <c r="J3585" i="10"/>
  <c r="G3586" i="10"/>
  <c r="H3586" i="10"/>
  <c r="I3586" i="10"/>
  <c r="J3586" i="10"/>
  <c r="G3587" i="10"/>
  <c r="H3587" i="10"/>
  <c r="I3587" i="10"/>
  <c r="J3587" i="10"/>
  <c r="G3588" i="10"/>
  <c r="H3588" i="10"/>
  <c r="I3588" i="10"/>
  <c r="J3588" i="10"/>
  <c r="G3589" i="10"/>
  <c r="H3589" i="10"/>
  <c r="I3589" i="10"/>
  <c r="J3589" i="10"/>
  <c r="G3590" i="10"/>
  <c r="H3590" i="10"/>
  <c r="I3590" i="10"/>
  <c r="J3590" i="10"/>
  <c r="G3591" i="10"/>
  <c r="H3591" i="10"/>
  <c r="I3591" i="10"/>
  <c r="J3591" i="10"/>
  <c r="G3592" i="10"/>
  <c r="H3592" i="10"/>
  <c r="I3592" i="10"/>
  <c r="J3592" i="10"/>
  <c r="G3593" i="10"/>
  <c r="H3593" i="10"/>
  <c r="I3593" i="10"/>
  <c r="J3593" i="10"/>
  <c r="G3594" i="10"/>
  <c r="H3594" i="10"/>
  <c r="I3594" i="10"/>
  <c r="J3594" i="10"/>
  <c r="G3595" i="10"/>
  <c r="H3595" i="10"/>
  <c r="I3595" i="10"/>
  <c r="J3595" i="10"/>
  <c r="G3596" i="10"/>
  <c r="H3596" i="10"/>
  <c r="I3596" i="10"/>
  <c r="J3596" i="10"/>
  <c r="G3597" i="10"/>
  <c r="H3597" i="10"/>
  <c r="I3597" i="10"/>
  <c r="J3597" i="10"/>
  <c r="G3598" i="10"/>
  <c r="H3598" i="10"/>
  <c r="I3598" i="10"/>
  <c r="J3598" i="10"/>
  <c r="G3599" i="10"/>
  <c r="H3599" i="10"/>
  <c r="I3599" i="10"/>
  <c r="J3599" i="10"/>
  <c r="G3600" i="10"/>
  <c r="H3600" i="10"/>
  <c r="I3600" i="10"/>
  <c r="J3600" i="10"/>
  <c r="G3601" i="10"/>
  <c r="H3601" i="10"/>
  <c r="I3601" i="10"/>
  <c r="J3601" i="10"/>
  <c r="G3602" i="10"/>
  <c r="H3602" i="10"/>
  <c r="I3602" i="10"/>
  <c r="J3602" i="10"/>
  <c r="G3603" i="10"/>
  <c r="H3603" i="10"/>
  <c r="I3603" i="10"/>
  <c r="J3603" i="10"/>
  <c r="G3604" i="10"/>
  <c r="H3604" i="10"/>
  <c r="I3604" i="10"/>
  <c r="J3604" i="10"/>
  <c r="G3605" i="10"/>
  <c r="H3605" i="10"/>
  <c r="I3605" i="10"/>
  <c r="J3605" i="10"/>
  <c r="G3606" i="10"/>
  <c r="H3606" i="10"/>
  <c r="I3606" i="10"/>
  <c r="J3606" i="10"/>
  <c r="G3607" i="10"/>
  <c r="H3607" i="10"/>
  <c r="I3607" i="10"/>
  <c r="J3607" i="10"/>
  <c r="G3608" i="10"/>
  <c r="H3608" i="10"/>
  <c r="I3608" i="10"/>
  <c r="J3608" i="10"/>
  <c r="G3609" i="10"/>
  <c r="H3609" i="10"/>
  <c r="I3609" i="10"/>
  <c r="J3609" i="10"/>
  <c r="G3610" i="10"/>
  <c r="H3610" i="10"/>
  <c r="I3610" i="10"/>
  <c r="J3610" i="10"/>
  <c r="G3611" i="10"/>
  <c r="H3611" i="10"/>
  <c r="I3611" i="10"/>
  <c r="J3611" i="10"/>
  <c r="G3612" i="10"/>
  <c r="H3612" i="10"/>
  <c r="I3612" i="10"/>
  <c r="J3612" i="10"/>
  <c r="G3613" i="10"/>
  <c r="H3613" i="10"/>
  <c r="I3613" i="10"/>
  <c r="J3613" i="10"/>
  <c r="G3614" i="10"/>
  <c r="H3614" i="10"/>
  <c r="I3614" i="10"/>
  <c r="J3614" i="10"/>
  <c r="G3615" i="10"/>
  <c r="H3615" i="10"/>
  <c r="I3615" i="10"/>
  <c r="J3615" i="10"/>
  <c r="G3616" i="10"/>
  <c r="H3616" i="10"/>
  <c r="I3616" i="10"/>
  <c r="J3616" i="10"/>
  <c r="G3617" i="10"/>
  <c r="H3617" i="10"/>
  <c r="I3617" i="10"/>
  <c r="J3617" i="10"/>
  <c r="G3618" i="10"/>
  <c r="H3618" i="10"/>
  <c r="I3618" i="10"/>
  <c r="J3618" i="10"/>
  <c r="G3619" i="10"/>
  <c r="H3619" i="10"/>
  <c r="I3619" i="10"/>
  <c r="J3619" i="10"/>
  <c r="G3620" i="10"/>
  <c r="H3620" i="10"/>
  <c r="I3620" i="10"/>
  <c r="J3620" i="10"/>
  <c r="G3621" i="10"/>
  <c r="H3621" i="10"/>
  <c r="I3621" i="10"/>
  <c r="J3621" i="10"/>
  <c r="G3622" i="10"/>
  <c r="H3622" i="10"/>
  <c r="I3622" i="10"/>
  <c r="J3622" i="10"/>
  <c r="G3623" i="10"/>
  <c r="H3623" i="10"/>
  <c r="I3623" i="10"/>
  <c r="J3623" i="10"/>
  <c r="G3624" i="10"/>
  <c r="H3624" i="10"/>
  <c r="I3624" i="10"/>
  <c r="J3624" i="10"/>
  <c r="G3625" i="10"/>
  <c r="H3625" i="10"/>
  <c r="I3625" i="10"/>
  <c r="J3625" i="10"/>
  <c r="G3626" i="10"/>
  <c r="H3626" i="10"/>
  <c r="I3626" i="10"/>
  <c r="J3626" i="10"/>
  <c r="G3627" i="10"/>
  <c r="H3627" i="10"/>
  <c r="I3627" i="10"/>
  <c r="J3627" i="10"/>
  <c r="G3628" i="10"/>
  <c r="H3628" i="10"/>
  <c r="I3628" i="10"/>
  <c r="J3628" i="10"/>
  <c r="G3629" i="10"/>
  <c r="H3629" i="10"/>
  <c r="I3629" i="10"/>
  <c r="J3629" i="10"/>
  <c r="G3630" i="10"/>
  <c r="H3630" i="10"/>
  <c r="I3630" i="10"/>
  <c r="J3630" i="10"/>
  <c r="G3631" i="10"/>
  <c r="H3631" i="10"/>
  <c r="I3631" i="10"/>
  <c r="J3631" i="10"/>
  <c r="G3632" i="10"/>
  <c r="H3632" i="10"/>
  <c r="I3632" i="10"/>
  <c r="J3632" i="10"/>
  <c r="G3633" i="10"/>
  <c r="H3633" i="10"/>
  <c r="I3633" i="10"/>
  <c r="J3633" i="10"/>
  <c r="G3634" i="10"/>
  <c r="H3634" i="10"/>
  <c r="I3634" i="10"/>
  <c r="J3634" i="10"/>
  <c r="G3635" i="10"/>
  <c r="H3635" i="10"/>
  <c r="I3635" i="10"/>
  <c r="J3635" i="10"/>
  <c r="G3636" i="10"/>
  <c r="H3636" i="10"/>
  <c r="I3636" i="10"/>
  <c r="J3636" i="10"/>
  <c r="G3637" i="10"/>
  <c r="H3637" i="10"/>
  <c r="I3637" i="10"/>
  <c r="J3637" i="10"/>
  <c r="G3638" i="10"/>
  <c r="H3638" i="10"/>
  <c r="I3638" i="10"/>
  <c r="J3638" i="10"/>
  <c r="G3639" i="10"/>
  <c r="H3639" i="10"/>
  <c r="I3639" i="10"/>
  <c r="J3639" i="10"/>
  <c r="G3640" i="10"/>
  <c r="H3640" i="10"/>
  <c r="I3640" i="10"/>
  <c r="J3640" i="10"/>
  <c r="G3641" i="10"/>
  <c r="H3641" i="10"/>
  <c r="I3641" i="10"/>
  <c r="J3641" i="10"/>
  <c r="G3642" i="10"/>
  <c r="H3642" i="10"/>
  <c r="I3642" i="10"/>
  <c r="J3642" i="10"/>
  <c r="G3643" i="10"/>
  <c r="H3643" i="10"/>
  <c r="I3643" i="10"/>
  <c r="J3643" i="10"/>
  <c r="G3644" i="10"/>
  <c r="H3644" i="10"/>
  <c r="I3644" i="10"/>
  <c r="J3644" i="10"/>
  <c r="G3645" i="10"/>
  <c r="H3645" i="10"/>
  <c r="I3645" i="10"/>
  <c r="J3645" i="10"/>
  <c r="G3646" i="10"/>
  <c r="H3646" i="10"/>
  <c r="I3646" i="10"/>
  <c r="J3646" i="10"/>
  <c r="G3647" i="10"/>
  <c r="H3647" i="10"/>
  <c r="I3647" i="10"/>
  <c r="J3647" i="10"/>
  <c r="G3648" i="10"/>
  <c r="H3648" i="10"/>
  <c r="I3648" i="10"/>
  <c r="J3648" i="10"/>
  <c r="G3649" i="10"/>
  <c r="H3649" i="10"/>
  <c r="I3649" i="10"/>
  <c r="J3649" i="10"/>
  <c r="G3650" i="10"/>
  <c r="H3650" i="10"/>
  <c r="I3650" i="10"/>
  <c r="J3650" i="10"/>
  <c r="G3651" i="10"/>
  <c r="H3651" i="10"/>
  <c r="I3651" i="10"/>
  <c r="J3651" i="10"/>
  <c r="G3652" i="10"/>
  <c r="H3652" i="10"/>
  <c r="I3652" i="10"/>
  <c r="J3652" i="10"/>
  <c r="G3653" i="10"/>
  <c r="H3653" i="10"/>
  <c r="I3653" i="10"/>
  <c r="J3653" i="10"/>
  <c r="G3654" i="10"/>
  <c r="H3654" i="10"/>
  <c r="I3654" i="10"/>
  <c r="J3654" i="10"/>
  <c r="G3655" i="10"/>
  <c r="H3655" i="10"/>
  <c r="I3655" i="10"/>
  <c r="J3655" i="10"/>
  <c r="G3656" i="10"/>
  <c r="H3656" i="10"/>
  <c r="I3656" i="10"/>
  <c r="J3656" i="10"/>
  <c r="G3657" i="10"/>
  <c r="H3657" i="10"/>
  <c r="I3657" i="10"/>
  <c r="J3657" i="10"/>
  <c r="G3658" i="10"/>
  <c r="H3658" i="10"/>
  <c r="I3658" i="10"/>
  <c r="J3658" i="10"/>
  <c r="G3659" i="10"/>
  <c r="H3659" i="10"/>
  <c r="I3659" i="10"/>
  <c r="J3659" i="10"/>
  <c r="G3660" i="10"/>
  <c r="H3660" i="10"/>
  <c r="I3660" i="10"/>
  <c r="J3660" i="10"/>
  <c r="G3661" i="10"/>
  <c r="H3661" i="10"/>
  <c r="I3661" i="10"/>
  <c r="J3661" i="10"/>
  <c r="G3662" i="10"/>
  <c r="H3662" i="10"/>
  <c r="I3662" i="10"/>
  <c r="J3662" i="10"/>
  <c r="G3663" i="10"/>
  <c r="H3663" i="10"/>
  <c r="I3663" i="10"/>
  <c r="J3663" i="10"/>
  <c r="G3664" i="10"/>
  <c r="H3664" i="10"/>
  <c r="I3664" i="10"/>
  <c r="J3664" i="10"/>
  <c r="G3665" i="10"/>
  <c r="H3665" i="10"/>
  <c r="I3665" i="10"/>
  <c r="J3665" i="10"/>
  <c r="G3666" i="10"/>
  <c r="H3666" i="10"/>
  <c r="I3666" i="10"/>
  <c r="J3666" i="10"/>
  <c r="G3667" i="10"/>
  <c r="H3667" i="10"/>
  <c r="I3667" i="10"/>
  <c r="J3667" i="10"/>
  <c r="G3668" i="10"/>
  <c r="H3668" i="10"/>
  <c r="I3668" i="10"/>
  <c r="J3668" i="10"/>
  <c r="G3669" i="10"/>
  <c r="H3669" i="10"/>
  <c r="I3669" i="10"/>
  <c r="J3669" i="10"/>
  <c r="G3670" i="10"/>
  <c r="H3670" i="10"/>
  <c r="I3670" i="10"/>
  <c r="J3670" i="10"/>
  <c r="G3671" i="10"/>
  <c r="H3671" i="10"/>
  <c r="I3671" i="10"/>
  <c r="J3671" i="10"/>
  <c r="G3672" i="10"/>
  <c r="H3672" i="10"/>
  <c r="I3672" i="10"/>
  <c r="J3672" i="10"/>
  <c r="G3673" i="10"/>
  <c r="H3673" i="10"/>
  <c r="I3673" i="10"/>
  <c r="J3673" i="10"/>
  <c r="G3674" i="10"/>
  <c r="H3674" i="10"/>
  <c r="I3674" i="10"/>
  <c r="J3674" i="10"/>
  <c r="G3675" i="10"/>
  <c r="H3675" i="10"/>
  <c r="I3675" i="10"/>
  <c r="J3675" i="10"/>
  <c r="G3676" i="10"/>
  <c r="H3676" i="10"/>
  <c r="I3676" i="10"/>
  <c r="J3676" i="10"/>
  <c r="G3677" i="10"/>
  <c r="H3677" i="10"/>
  <c r="I3677" i="10"/>
  <c r="J3677" i="10"/>
  <c r="G3678" i="10"/>
  <c r="H3678" i="10"/>
  <c r="I3678" i="10"/>
  <c r="J3678" i="10"/>
  <c r="G3679" i="10"/>
  <c r="H3679" i="10"/>
  <c r="I3679" i="10"/>
  <c r="J3679" i="10"/>
  <c r="G3680" i="10"/>
  <c r="H3680" i="10"/>
  <c r="I3680" i="10"/>
  <c r="J3680" i="10"/>
  <c r="G3681" i="10"/>
  <c r="H3681" i="10"/>
  <c r="I3681" i="10"/>
  <c r="J3681" i="10"/>
  <c r="G3682" i="10"/>
  <c r="H3682" i="10"/>
  <c r="I3682" i="10"/>
  <c r="J3682" i="10"/>
  <c r="G3683" i="10"/>
  <c r="H3683" i="10"/>
  <c r="I3683" i="10"/>
  <c r="J3683" i="10"/>
  <c r="G3684" i="10"/>
  <c r="H3684" i="10"/>
  <c r="I3684" i="10"/>
  <c r="J3684" i="10"/>
  <c r="G3685" i="10"/>
  <c r="H3685" i="10"/>
  <c r="I3685" i="10"/>
  <c r="J3685" i="10"/>
  <c r="G3686" i="10"/>
  <c r="H3686" i="10"/>
  <c r="I3686" i="10"/>
  <c r="J3686" i="10"/>
  <c r="G3687" i="10"/>
  <c r="H3687" i="10"/>
  <c r="I3687" i="10"/>
  <c r="J3687" i="10"/>
  <c r="G3688" i="10"/>
  <c r="H3688" i="10"/>
  <c r="I3688" i="10"/>
  <c r="J3688" i="10"/>
  <c r="G3689" i="10"/>
  <c r="H3689" i="10"/>
  <c r="I3689" i="10"/>
  <c r="J3689" i="10"/>
  <c r="G3690" i="10"/>
  <c r="H3690" i="10"/>
  <c r="I3690" i="10"/>
  <c r="J3690" i="10"/>
  <c r="G3691" i="10"/>
  <c r="H3691" i="10"/>
  <c r="I3691" i="10"/>
  <c r="J3691" i="10"/>
  <c r="G3692" i="10"/>
  <c r="H3692" i="10"/>
  <c r="I3692" i="10"/>
  <c r="J3692" i="10"/>
  <c r="G3693" i="10"/>
  <c r="H3693" i="10"/>
  <c r="I3693" i="10"/>
  <c r="J3693" i="10"/>
  <c r="G3694" i="10"/>
  <c r="H3694" i="10"/>
  <c r="I3694" i="10"/>
  <c r="J3694" i="10"/>
  <c r="G3695" i="10"/>
  <c r="H3695" i="10"/>
  <c r="I3695" i="10"/>
  <c r="J3695" i="10"/>
  <c r="G3696" i="10"/>
  <c r="H3696" i="10"/>
  <c r="I3696" i="10"/>
  <c r="J3696" i="10"/>
  <c r="G3697" i="10"/>
  <c r="H3697" i="10"/>
  <c r="I3697" i="10"/>
  <c r="J3697" i="10"/>
  <c r="G3698" i="10"/>
  <c r="H3698" i="10"/>
  <c r="I3698" i="10"/>
  <c r="J3698" i="10"/>
  <c r="G3699" i="10"/>
  <c r="H3699" i="10"/>
  <c r="I3699" i="10"/>
  <c r="J3699" i="10"/>
  <c r="G3700" i="10"/>
  <c r="H3700" i="10"/>
  <c r="I3700" i="10"/>
  <c r="J3700" i="10"/>
  <c r="G3701" i="10"/>
  <c r="H3701" i="10"/>
  <c r="I3701" i="10"/>
  <c r="J3701" i="10"/>
  <c r="G3702" i="10"/>
  <c r="H3702" i="10"/>
  <c r="I3702" i="10"/>
  <c r="J3702" i="10"/>
  <c r="G3703" i="10"/>
  <c r="H3703" i="10"/>
  <c r="I3703" i="10"/>
  <c r="J3703" i="10"/>
  <c r="G3704" i="10"/>
  <c r="H3704" i="10"/>
  <c r="I3704" i="10"/>
  <c r="J3704" i="10"/>
  <c r="G3705" i="10"/>
  <c r="H3705" i="10"/>
  <c r="I3705" i="10"/>
  <c r="J3705" i="10"/>
  <c r="G3706" i="10"/>
  <c r="H3706" i="10"/>
  <c r="I3706" i="10"/>
  <c r="J3706" i="10"/>
  <c r="G3707" i="10"/>
  <c r="H3707" i="10"/>
  <c r="I3707" i="10"/>
  <c r="J3707" i="10"/>
  <c r="G3708" i="10"/>
  <c r="H3708" i="10"/>
  <c r="I3708" i="10"/>
  <c r="J3708" i="10"/>
  <c r="G3709" i="10"/>
  <c r="H3709" i="10"/>
  <c r="I3709" i="10"/>
  <c r="J3709" i="10"/>
  <c r="G3710" i="10"/>
  <c r="H3710" i="10"/>
  <c r="I3710" i="10"/>
  <c r="J3710" i="10"/>
  <c r="G3711" i="10"/>
  <c r="H3711" i="10"/>
  <c r="I3711" i="10"/>
  <c r="J3711" i="10"/>
  <c r="G3712" i="10"/>
  <c r="H3712" i="10"/>
  <c r="I3712" i="10"/>
  <c r="J3712" i="10"/>
  <c r="G3713" i="10"/>
  <c r="H3713" i="10"/>
  <c r="I3713" i="10"/>
  <c r="J3713" i="10"/>
  <c r="G3714" i="10"/>
  <c r="H3714" i="10"/>
  <c r="I3714" i="10"/>
  <c r="J3714" i="10"/>
  <c r="G3715" i="10"/>
  <c r="H3715" i="10"/>
  <c r="I3715" i="10"/>
  <c r="J3715" i="10"/>
  <c r="G3716" i="10"/>
  <c r="H3716" i="10"/>
  <c r="I3716" i="10"/>
  <c r="J3716" i="10"/>
  <c r="G3717" i="10"/>
  <c r="H3717" i="10"/>
  <c r="I3717" i="10"/>
  <c r="J3717" i="10"/>
  <c r="G3718" i="10"/>
  <c r="H3718" i="10"/>
  <c r="I3718" i="10"/>
  <c r="J3718" i="10"/>
  <c r="G3719" i="10"/>
  <c r="H3719" i="10"/>
  <c r="I3719" i="10"/>
  <c r="J3719" i="10"/>
  <c r="G3720" i="10"/>
  <c r="H3720" i="10"/>
  <c r="I3720" i="10"/>
  <c r="J3720" i="10"/>
  <c r="G3721" i="10"/>
  <c r="H3721" i="10"/>
  <c r="I3721" i="10"/>
  <c r="J3721" i="10"/>
  <c r="G3722" i="10"/>
  <c r="H3722" i="10"/>
  <c r="I3722" i="10"/>
  <c r="J3722" i="10"/>
  <c r="G3723" i="10"/>
  <c r="H3723" i="10"/>
  <c r="I3723" i="10"/>
  <c r="J3723" i="10"/>
  <c r="G3724" i="10"/>
  <c r="H3724" i="10"/>
  <c r="I3724" i="10"/>
  <c r="J3724" i="10"/>
  <c r="G3725" i="10"/>
  <c r="H3725" i="10"/>
  <c r="I3725" i="10"/>
  <c r="J3725" i="10"/>
  <c r="G3726" i="10"/>
  <c r="H3726" i="10"/>
  <c r="I3726" i="10"/>
  <c r="J3726" i="10"/>
  <c r="G3727" i="10"/>
  <c r="H3727" i="10"/>
  <c r="I3727" i="10"/>
  <c r="J3727" i="10"/>
  <c r="G3728" i="10"/>
  <c r="H3728" i="10"/>
  <c r="I3728" i="10"/>
  <c r="J3728" i="10"/>
  <c r="G3729" i="10"/>
  <c r="H3729" i="10"/>
  <c r="I3729" i="10"/>
  <c r="J3729" i="10"/>
  <c r="G3730" i="10"/>
  <c r="H3730" i="10"/>
  <c r="I3730" i="10"/>
  <c r="J3730" i="10"/>
  <c r="G3731" i="10"/>
  <c r="H3731" i="10"/>
  <c r="I3731" i="10"/>
  <c r="J3731" i="10"/>
  <c r="G3732" i="10"/>
  <c r="H3732" i="10"/>
  <c r="I3732" i="10"/>
  <c r="J3732" i="10"/>
  <c r="G3733" i="10"/>
  <c r="H3733" i="10"/>
  <c r="I3733" i="10"/>
  <c r="J3733" i="10"/>
  <c r="G3734" i="10"/>
  <c r="H3734" i="10"/>
  <c r="I3734" i="10"/>
  <c r="J3734" i="10"/>
  <c r="G3735" i="10"/>
  <c r="H3735" i="10"/>
  <c r="I3735" i="10"/>
  <c r="J3735" i="10"/>
  <c r="G3736" i="10"/>
  <c r="H3736" i="10"/>
  <c r="I3736" i="10"/>
  <c r="J3736" i="10"/>
  <c r="G3737" i="10"/>
  <c r="H3737" i="10"/>
  <c r="I3737" i="10"/>
  <c r="J3737" i="10"/>
  <c r="G3738" i="10"/>
  <c r="H3738" i="10"/>
  <c r="I3738" i="10"/>
  <c r="J3738" i="10"/>
  <c r="G3739" i="10"/>
  <c r="H3739" i="10"/>
  <c r="I3739" i="10"/>
  <c r="J3739" i="10"/>
  <c r="G3740" i="10"/>
  <c r="H3740" i="10"/>
  <c r="I3740" i="10"/>
  <c r="J3740" i="10"/>
  <c r="G3741" i="10"/>
  <c r="H3741" i="10"/>
  <c r="I3741" i="10"/>
  <c r="J3741" i="10"/>
  <c r="G3742" i="10"/>
  <c r="H3742" i="10"/>
  <c r="I3742" i="10"/>
  <c r="J3742" i="10"/>
  <c r="G3743" i="10"/>
  <c r="H3743" i="10"/>
  <c r="I3743" i="10"/>
  <c r="J3743" i="10"/>
  <c r="G3744" i="10"/>
  <c r="H3744" i="10"/>
  <c r="I3744" i="10"/>
  <c r="J3744" i="10"/>
  <c r="G3745" i="10"/>
  <c r="H3745" i="10"/>
  <c r="I3745" i="10"/>
  <c r="J3745" i="10"/>
  <c r="G3746" i="10"/>
  <c r="H3746" i="10"/>
  <c r="I3746" i="10"/>
  <c r="J3746" i="10"/>
  <c r="G3747" i="10"/>
  <c r="H3747" i="10"/>
  <c r="I3747" i="10"/>
  <c r="J3747" i="10"/>
  <c r="G3748" i="10"/>
  <c r="H3748" i="10"/>
  <c r="I3748" i="10"/>
  <c r="J3748" i="10"/>
  <c r="G3749" i="10"/>
  <c r="H3749" i="10"/>
  <c r="I3749" i="10"/>
  <c r="J3749" i="10"/>
  <c r="G3750" i="10"/>
  <c r="H3750" i="10"/>
  <c r="I3750" i="10"/>
  <c r="J3750" i="10"/>
  <c r="G3751" i="10"/>
  <c r="H3751" i="10"/>
  <c r="I3751" i="10"/>
  <c r="J3751" i="10"/>
  <c r="G3752" i="10"/>
  <c r="H3752" i="10"/>
  <c r="I3752" i="10"/>
  <c r="J3752" i="10"/>
  <c r="G3753" i="10"/>
  <c r="H3753" i="10"/>
  <c r="I3753" i="10"/>
  <c r="J3753" i="10"/>
  <c r="G3754" i="10"/>
  <c r="H3754" i="10"/>
  <c r="I3754" i="10"/>
  <c r="J3754" i="10"/>
  <c r="G3755" i="10"/>
  <c r="H3755" i="10"/>
  <c r="I3755" i="10"/>
  <c r="J3755" i="10"/>
  <c r="G3756" i="10"/>
  <c r="H3756" i="10"/>
  <c r="I3756" i="10"/>
  <c r="J3756" i="10"/>
  <c r="G3757" i="10"/>
  <c r="H3757" i="10"/>
  <c r="I3757" i="10"/>
  <c r="J3757" i="10"/>
  <c r="G3758" i="10"/>
  <c r="H3758" i="10"/>
  <c r="I3758" i="10"/>
  <c r="J3758" i="10"/>
  <c r="G3759" i="10"/>
  <c r="H3759" i="10"/>
  <c r="I3759" i="10"/>
  <c r="J3759" i="10"/>
  <c r="G3760" i="10"/>
  <c r="H3760" i="10"/>
  <c r="I3760" i="10"/>
  <c r="J3760" i="10"/>
  <c r="G3761" i="10"/>
  <c r="H3761" i="10"/>
  <c r="I3761" i="10"/>
  <c r="J3761" i="10"/>
  <c r="G3762" i="10"/>
  <c r="H3762" i="10"/>
  <c r="I3762" i="10"/>
  <c r="J3762" i="10"/>
  <c r="G3763" i="10"/>
  <c r="H3763" i="10"/>
  <c r="I3763" i="10"/>
  <c r="J3763" i="10"/>
  <c r="G3764" i="10"/>
  <c r="H3764" i="10"/>
  <c r="I3764" i="10"/>
  <c r="J3764" i="10"/>
  <c r="G3765" i="10"/>
  <c r="H3765" i="10"/>
  <c r="I3765" i="10"/>
  <c r="J3765" i="10"/>
  <c r="G3766" i="10"/>
  <c r="H3766" i="10"/>
  <c r="I3766" i="10"/>
  <c r="J3766" i="10"/>
  <c r="G3767" i="10"/>
  <c r="H3767" i="10"/>
  <c r="I3767" i="10"/>
  <c r="J3767" i="10"/>
  <c r="G3768" i="10"/>
  <c r="H3768" i="10"/>
  <c r="I3768" i="10"/>
  <c r="J3768" i="10"/>
  <c r="G3769" i="10"/>
  <c r="H3769" i="10"/>
  <c r="I3769" i="10"/>
  <c r="J3769" i="10"/>
  <c r="G3770" i="10"/>
  <c r="H3770" i="10"/>
  <c r="I3770" i="10"/>
  <c r="J3770" i="10"/>
  <c r="G3771" i="10"/>
  <c r="H3771" i="10"/>
  <c r="I3771" i="10"/>
  <c r="J3771" i="10"/>
  <c r="G3772" i="10"/>
  <c r="H3772" i="10"/>
  <c r="I3772" i="10"/>
  <c r="J3772" i="10"/>
  <c r="G3773" i="10"/>
  <c r="H3773" i="10"/>
  <c r="I3773" i="10"/>
  <c r="J3773" i="10"/>
  <c r="G3774" i="10"/>
  <c r="H3774" i="10"/>
  <c r="I3774" i="10"/>
  <c r="J3774" i="10"/>
  <c r="G3775" i="10"/>
  <c r="H3775" i="10"/>
  <c r="I3775" i="10"/>
  <c r="J3775" i="10"/>
  <c r="G3776" i="10"/>
  <c r="H3776" i="10"/>
  <c r="I3776" i="10"/>
  <c r="J3776" i="10"/>
  <c r="G3777" i="10"/>
  <c r="H3777" i="10"/>
  <c r="I3777" i="10"/>
  <c r="J3777" i="10"/>
  <c r="G3778" i="10"/>
  <c r="H3778" i="10"/>
  <c r="I3778" i="10"/>
  <c r="J3778" i="10"/>
  <c r="G3779" i="10"/>
  <c r="H3779" i="10"/>
  <c r="I3779" i="10"/>
  <c r="J3779" i="10"/>
  <c r="G3780" i="10"/>
  <c r="H3780" i="10"/>
  <c r="I3780" i="10"/>
  <c r="J3780" i="10"/>
  <c r="G3781" i="10"/>
  <c r="H3781" i="10"/>
  <c r="I3781" i="10"/>
  <c r="J3781" i="10"/>
  <c r="G3782" i="10"/>
  <c r="H3782" i="10"/>
  <c r="I3782" i="10"/>
  <c r="J3782" i="10"/>
  <c r="G3783" i="10"/>
  <c r="H3783" i="10"/>
  <c r="I3783" i="10"/>
  <c r="J3783" i="10"/>
  <c r="G3784" i="10"/>
  <c r="H3784" i="10"/>
  <c r="I3784" i="10"/>
  <c r="J3784" i="10"/>
  <c r="G3785" i="10"/>
  <c r="H3785" i="10"/>
  <c r="I3785" i="10"/>
  <c r="J3785" i="10"/>
  <c r="G3786" i="10"/>
  <c r="H3786" i="10"/>
  <c r="I3786" i="10"/>
  <c r="J3786" i="10"/>
  <c r="G3787" i="10"/>
  <c r="H3787" i="10"/>
  <c r="I3787" i="10"/>
  <c r="J3787" i="10"/>
  <c r="G3788" i="10"/>
  <c r="H3788" i="10"/>
  <c r="I3788" i="10"/>
  <c r="J3788" i="10"/>
  <c r="G3789" i="10"/>
  <c r="H3789" i="10"/>
  <c r="I3789" i="10"/>
  <c r="J3789" i="10"/>
  <c r="G3790" i="10"/>
  <c r="H3790" i="10"/>
  <c r="I3790" i="10"/>
  <c r="J3790" i="10"/>
  <c r="G3791" i="10"/>
  <c r="H3791" i="10"/>
  <c r="I3791" i="10"/>
  <c r="J3791" i="10"/>
  <c r="G3792" i="10"/>
  <c r="H3792" i="10"/>
  <c r="I3792" i="10"/>
  <c r="J3792" i="10"/>
  <c r="G3793" i="10"/>
  <c r="H3793" i="10"/>
  <c r="I3793" i="10"/>
  <c r="J3793" i="10"/>
  <c r="G3794" i="10"/>
  <c r="H3794" i="10"/>
  <c r="I3794" i="10"/>
  <c r="J3794" i="10"/>
  <c r="G3795" i="10"/>
  <c r="H3795" i="10"/>
  <c r="I3795" i="10"/>
  <c r="J3795" i="10"/>
  <c r="G3796" i="10"/>
  <c r="H3796" i="10"/>
  <c r="I3796" i="10"/>
  <c r="J3796" i="10"/>
  <c r="G3797" i="10"/>
  <c r="H3797" i="10"/>
  <c r="I3797" i="10"/>
  <c r="J3797" i="10"/>
  <c r="G3798" i="10"/>
  <c r="H3798" i="10"/>
  <c r="I3798" i="10"/>
  <c r="J3798" i="10"/>
  <c r="G3799" i="10"/>
  <c r="H3799" i="10"/>
  <c r="I3799" i="10"/>
  <c r="J3799" i="10"/>
  <c r="G3800" i="10"/>
  <c r="H3800" i="10"/>
  <c r="I3800" i="10"/>
  <c r="J3800" i="10"/>
  <c r="G3801" i="10"/>
  <c r="H3801" i="10"/>
  <c r="I3801" i="10"/>
  <c r="J3801" i="10"/>
  <c r="G3802" i="10"/>
  <c r="H3802" i="10"/>
  <c r="I3802" i="10"/>
  <c r="J3802" i="10"/>
  <c r="G3803" i="10"/>
  <c r="H3803" i="10"/>
  <c r="I3803" i="10"/>
  <c r="J3803" i="10"/>
  <c r="G3804" i="10"/>
  <c r="H3804" i="10"/>
  <c r="I3804" i="10"/>
  <c r="J3804" i="10"/>
  <c r="G3805" i="10"/>
  <c r="H3805" i="10"/>
  <c r="I3805" i="10"/>
  <c r="J3805" i="10"/>
  <c r="G3806" i="10"/>
  <c r="H3806" i="10"/>
  <c r="I3806" i="10"/>
  <c r="J3806" i="10"/>
  <c r="G3807" i="10"/>
  <c r="H3807" i="10"/>
  <c r="I3807" i="10"/>
  <c r="J3807" i="10"/>
  <c r="G3808" i="10"/>
  <c r="H3808" i="10"/>
  <c r="I3808" i="10"/>
  <c r="J3808" i="10"/>
  <c r="G3809" i="10"/>
  <c r="H3809" i="10"/>
  <c r="I3809" i="10"/>
  <c r="J3809" i="10"/>
  <c r="G3810" i="10"/>
  <c r="H3810" i="10"/>
  <c r="I3810" i="10"/>
  <c r="J3810" i="10"/>
  <c r="G3811" i="10"/>
  <c r="H3811" i="10"/>
  <c r="I3811" i="10"/>
  <c r="J3811" i="10"/>
  <c r="G3812" i="10"/>
  <c r="H3812" i="10"/>
  <c r="I3812" i="10"/>
  <c r="J3812" i="10"/>
  <c r="G3813" i="10"/>
  <c r="H3813" i="10"/>
  <c r="I3813" i="10"/>
  <c r="J3813" i="10"/>
  <c r="G3814" i="10"/>
  <c r="H3814" i="10"/>
  <c r="I3814" i="10"/>
  <c r="J3814" i="10"/>
  <c r="G3815" i="10"/>
  <c r="H3815" i="10"/>
  <c r="I3815" i="10"/>
  <c r="J3815" i="10"/>
  <c r="G3816" i="10"/>
  <c r="H3816" i="10"/>
  <c r="I3816" i="10"/>
  <c r="J3816" i="10"/>
  <c r="G3817" i="10"/>
  <c r="H3817" i="10"/>
  <c r="I3817" i="10"/>
  <c r="J3817" i="10"/>
  <c r="G3818" i="10"/>
  <c r="H3818" i="10"/>
  <c r="I3818" i="10"/>
  <c r="J3818" i="10"/>
  <c r="G3819" i="10"/>
  <c r="H3819" i="10"/>
  <c r="I3819" i="10"/>
  <c r="J3819" i="10"/>
  <c r="G3820" i="10"/>
  <c r="H3820" i="10"/>
  <c r="I3820" i="10"/>
  <c r="J3820" i="10"/>
  <c r="G3821" i="10"/>
  <c r="H3821" i="10"/>
  <c r="I3821" i="10"/>
  <c r="J3821" i="10"/>
  <c r="G3822" i="10"/>
  <c r="H3822" i="10"/>
  <c r="I3822" i="10"/>
  <c r="J3822" i="10"/>
  <c r="G3823" i="10"/>
  <c r="H3823" i="10"/>
  <c r="I3823" i="10"/>
  <c r="J3823" i="10"/>
  <c r="G3824" i="10"/>
  <c r="H3824" i="10"/>
  <c r="I3824" i="10"/>
  <c r="J3824" i="10"/>
  <c r="G3825" i="10"/>
  <c r="H3825" i="10"/>
  <c r="I3825" i="10"/>
  <c r="J3825" i="10"/>
  <c r="G3826" i="10"/>
  <c r="H3826" i="10"/>
  <c r="I3826" i="10"/>
  <c r="J3826" i="10"/>
  <c r="G3827" i="10"/>
  <c r="H3827" i="10"/>
  <c r="I3827" i="10"/>
  <c r="J3827" i="10"/>
  <c r="G3828" i="10"/>
  <c r="H3828" i="10"/>
  <c r="I3828" i="10"/>
  <c r="J3828" i="10"/>
  <c r="G3829" i="10"/>
  <c r="H3829" i="10"/>
  <c r="I3829" i="10"/>
  <c r="J3829" i="10"/>
  <c r="G3830" i="10"/>
  <c r="H3830" i="10"/>
  <c r="I3830" i="10"/>
  <c r="J3830" i="10"/>
  <c r="G3831" i="10"/>
  <c r="H3831" i="10"/>
  <c r="I3831" i="10"/>
  <c r="J3831" i="10"/>
  <c r="G3832" i="10"/>
  <c r="H3832" i="10"/>
  <c r="I3832" i="10"/>
  <c r="J3832" i="10"/>
  <c r="G3833" i="10"/>
  <c r="H3833" i="10"/>
  <c r="I3833" i="10"/>
  <c r="J3833" i="10"/>
  <c r="G3834" i="10"/>
  <c r="H3834" i="10"/>
  <c r="I3834" i="10"/>
  <c r="J3834" i="10"/>
  <c r="G3835" i="10"/>
  <c r="H3835" i="10"/>
  <c r="I3835" i="10"/>
  <c r="J3835" i="10"/>
  <c r="G3836" i="10"/>
  <c r="H3836" i="10"/>
  <c r="I3836" i="10"/>
  <c r="J3836" i="10"/>
  <c r="G3837" i="10"/>
  <c r="H3837" i="10"/>
  <c r="I3837" i="10"/>
  <c r="J3837" i="10"/>
  <c r="G3838" i="10"/>
  <c r="H3838" i="10"/>
  <c r="I3838" i="10"/>
  <c r="J3838" i="10"/>
  <c r="G3839" i="10"/>
  <c r="H3839" i="10"/>
  <c r="I3839" i="10"/>
  <c r="J3839" i="10"/>
  <c r="G3840" i="10"/>
  <c r="H3840" i="10"/>
  <c r="I3840" i="10"/>
  <c r="J3840" i="10"/>
  <c r="G3841" i="10"/>
  <c r="H3841" i="10"/>
  <c r="I3841" i="10"/>
  <c r="J3841" i="10"/>
  <c r="G3842" i="10"/>
  <c r="H3842" i="10"/>
  <c r="I3842" i="10"/>
  <c r="J3842" i="10"/>
  <c r="G3843" i="10"/>
  <c r="H3843" i="10"/>
  <c r="I3843" i="10"/>
  <c r="J3843" i="10"/>
  <c r="G3844" i="10"/>
  <c r="H3844" i="10"/>
  <c r="I3844" i="10"/>
  <c r="J3844" i="10"/>
  <c r="G3845" i="10"/>
  <c r="H3845" i="10"/>
  <c r="I3845" i="10"/>
  <c r="J3845" i="10"/>
  <c r="G3846" i="10"/>
  <c r="H3846" i="10"/>
  <c r="I3846" i="10"/>
  <c r="J3846" i="10"/>
  <c r="G3847" i="10"/>
  <c r="H3847" i="10"/>
  <c r="I3847" i="10"/>
  <c r="J3847" i="10"/>
  <c r="G3848" i="10"/>
  <c r="H3848" i="10"/>
  <c r="I3848" i="10"/>
  <c r="J3848" i="10"/>
  <c r="G3849" i="10"/>
  <c r="H3849" i="10"/>
  <c r="I3849" i="10"/>
  <c r="J3849" i="10"/>
  <c r="G3850" i="10"/>
  <c r="H3850" i="10"/>
  <c r="I3850" i="10"/>
  <c r="J3850" i="10"/>
  <c r="G3851" i="10"/>
  <c r="H3851" i="10"/>
  <c r="I3851" i="10"/>
  <c r="J3851" i="10"/>
  <c r="G3852" i="10"/>
  <c r="H3852" i="10"/>
  <c r="I3852" i="10"/>
  <c r="J3852" i="10"/>
  <c r="G3853" i="10"/>
  <c r="H3853" i="10"/>
  <c r="I3853" i="10"/>
  <c r="J3853" i="10"/>
  <c r="G3854" i="10"/>
  <c r="H3854" i="10"/>
  <c r="I3854" i="10"/>
  <c r="J3854" i="10"/>
  <c r="G3855" i="10"/>
  <c r="H3855" i="10"/>
  <c r="I3855" i="10"/>
  <c r="J3855" i="10"/>
  <c r="G3856" i="10"/>
  <c r="H3856" i="10"/>
  <c r="I3856" i="10"/>
  <c r="J3856" i="10"/>
  <c r="G3857" i="10"/>
  <c r="H3857" i="10"/>
  <c r="I3857" i="10"/>
  <c r="J3857" i="10"/>
  <c r="G3858" i="10"/>
  <c r="H3858" i="10"/>
  <c r="I3858" i="10"/>
  <c r="J3858" i="10"/>
  <c r="G3859" i="10"/>
  <c r="H3859" i="10"/>
  <c r="I3859" i="10"/>
  <c r="J3859" i="10"/>
  <c r="G3860" i="10"/>
  <c r="H3860" i="10"/>
  <c r="I3860" i="10"/>
  <c r="J3860" i="10"/>
  <c r="G3861" i="10"/>
  <c r="H3861" i="10"/>
  <c r="I3861" i="10"/>
  <c r="J3861" i="10"/>
  <c r="G3862" i="10"/>
  <c r="H3862" i="10"/>
  <c r="I3862" i="10"/>
  <c r="J3862" i="10"/>
  <c r="G3863" i="10"/>
  <c r="H3863" i="10"/>
  <c r="I3863" i="10"/>
  <c r="J3863" i="10"/>
  <c r="G3864" i="10"/>
  <c r="H3864" i="10"/>
  <c r="I3864" i="10"/>
  <c r="J3864" i="10"/>
  <c r="G3865" i="10"/>
  <c r="H3865" i="10"/>
  <c r="I3865" i="10"/>
  <c r="J3865" i="10"/>
  <c r="G3866" i="10"/>
  <c r="H3866" i="10"/>
  <c r="I3866" i="10"/>
  <c r="J3866" i="10"/>
  <c r="G3867" i="10"/>
  <c r="H3867" i="10"/>
  <c r="I3867" i="10"/>
  <c r="J3867" i="10"/>
  <c r="G3868" i="10"/>
  <c r="H3868" i="10"/>
  <c r="I3868" i="10"/>
  <c r="J3868" i="10"/>
  <c r="G3869" i="10"/>
  <c r="H3869" i="10"/>
  <c r="I3869" i="10"/>
  <c r="J3869" i="10"/>
  <c r="G3870" i="10"/>
  <c r="H3870" i="10"/>
  <c r="I3870" i="10"/>
  <c r="J3870" i="10"/>
  <c r="G3871" i="10"/>
  <c r="H3871" i="10"/>
  <c r="I3871" i="10"/>
  <c r="J3871" i="10"/>
  <c r="G3872" i="10"/>
  <c r="H3872" i="10"/>
  <c r="I3872" i="10"/>
  <c r="J3872" i="10"/>
  <c r="G3873" i="10"/>
  <c r="H3873" i="10"/>
  <c r="I3873" i="10"/>
  <c r="J3873" i="10"/>
  <c r="G3874" i="10"/>
  <c r="H3874" i="10"/>
  <c r="I3874" i="10"/>
  <c r="J3874" i="10"/>
  <c r="G3875" i="10"/>
  <c r="H3875" i="10"/>
  <c r="I3875" i="10"/>
  <c r="J3875" i="10"/>
  <c r="G3876" i="10"/>
  <c r="H3876" i="10"/>
  <c r="I3876" i="10"/>
  <c r="J3876" i="10"/>
  <c r="G3877" i="10"/>
  <c r="H3877" i="10"/>
  <c r="I3877" i="10"/>
  <c r="J3877" i="10"/>
  <c r="G3878" i="10"/>
  <c r="H3878" i="10"/>
  <c r="I3878" i="10"/>
  <c r="J3878" i="10"/>
  <c r="G3879" i="10"/>
  <c r="H3879" i="10"/>
  <c r="I3879" i="10"/>
  <c r="J3879" i="10"/>
  <c r="G3880" i="10"/>
  <c r="H3880" i="10"/>
  <c r="I3880" i="10"/>
  <c r="J3880" i="10"/>
  <c r="G3881" i="10"/>
  <c r="H3881" i="10"/>
  <c r="I3881" i="10"/>
  <c r="J3881" i="10"/>
  <c r="G3882" i="10"/>
  <c r="H3882" i="10"/>
  <c r="I3882" i="10"/>
  <c r="J3882" i="10"/>
  <c r="G3883" i="10"/>
  <c r="H3883" i="10"/>
  <c r="I3883" i="10"/>
  <c r="J3883" i="10"/>
  <c r="G3884" i="10"/>
  <c r="H3884" i="10"/>
  <c r="I3884" i="10"/>
  <c r="J3884" i="10"/>
  <c r="G3885" i="10"/>
  <c r="H3885" i="10"/>
  <c r="I3885" i="10"/>
  <c r="J3885" i="10"/>
  <c r="G3886" i="10"/>
  <c r="H3886" i="10"/>
  <c r="I3886" i="10"/>
  <c r="J3886" i="10"/>
  <c r="G3887" i="10"/>
  <c r="H3887" i="10"/>
  <c r="I3887" i="10"/>
  <c r="J3887" i="10"/>
  <c r="G3888" i="10"/>
  <c r="H3888" i="10"/>
  <c r="I3888" i="10"/>
  <c r="J3888" i="10"/>
  <c r="G3889" i="10"/>
  <c r="H3889" i="10"/>
  <c r="I3889" i="10"/>
  <c r="J3889" i="10"/>
  <c r="G3890" i="10"/>
  <c r="H3890" i="10"/>
  <c r="I3890" i="10"/>
  <c r="J3890" i="10"/>
  <c r="G3891" i="10"/>
  <c r="H3891" i="10"/>
  <c r="I3891" i="10"/>
  <c r="J3891" i="10"/>
  <c r="G3892" i="10"/>
  <c r="H3892" i="10"/>
  <c r="I3892" i="10"/>
  <c r="J3892" i="10"/>
  <c r="G3893" i="10"/>
  <c r="H3893" i="10"/>
  <c r="I3893" i="10"/>
  <c r="J3893" i="10"/>
  <c r="G3894" i="10"/>
  <c r="H3894" i="10"/>
  <c r="I3894" i="10"/>
  <c r="J3894" i="10"/>
  <c r="G3895" i="10"/>
  <c r="H3895" i="10"/>
  <c r="I3895" i="10"/>
  <c r="J3895" i="10"/>
  <c r="G3896" i="10"/>
  <c r="H3896" i="10"/>
  <c r="I3896" i="10"/>
  <c r="J3896" i="10"/>
  <c r="G3897" i="10"/>
  <c r="H3897" i="10"/>
  <c r="I3897" i="10"/>
  <c r="J3897" i="10"/>
  <c r="G3898" i="10"/>
  <c r="H3898" i="10"/>
  <c r="I3898" i="10"/>
  <c r="J3898" i="10"/>
  <c r="G3899" i="10"/>
  <c r="H3899" i="10"/>
  <c r="I3899" i="10"/>
  <c r="J3899" i="10"/>
  <c r="G3900" i="10"/>
  <c r="H3900" i="10"/>
  <c r="I3900" i="10"/>
  <c r="J3900" i="10"/>
  <c r="G3901" i="10"/>
  <c r="H3901" i="10"/>
  <c r="I3901" i="10"/>
  <c r="J3901" i="10"/>
  <c r="G3902" i="10"/>
  <c r="H3902" i="10"/>
  <c r="I3902" i="10"/>
  <c r="J3902" i="10"/>
  <c r="G3903" i="10"/>
  <c r="H3903" i="10"/>
  <c r="I3903" i="10"/>
  <c r="J3903" i="10"/>
  <c r="G3904" i="10"/>
  <c r="H3904" i="10"/>
  <c r="I3904" i="10"/>
  <c r="J3904" i="10"/>
  <c r="G3905" i="10"/>
  <c r="H3905" i="10"/>
  <c r="I3905" i="10"/>
  <c r="J3905" i="10"/>
  <c r="G3906" i="10"/>
  <c r="H3906" i="10"/>
  <c r="I3906" i="10"/>
  <c r="J3906" i="10"/>
  <c r="G3907" i="10"/>
  <c r="H3907" i="10"/>
  <c r="I3907" i="10"/>
  <c r="J3907" i="10"/>
  <c r="G3908" i="10"/>
  <c r="H3908" i="10"/>
  <c r="I3908" i="10"/>
  <c r="J3908" i="10"/>
  <c r="G3909" i="10"/>
  <c r="H3909" i="10"/>
  <c r="I3909" i="10"/>
  <c r="J3909" i="10"/>
  <c r="G3910" i="10"/>
  <c r="H3910" i="10"/>
  <c r="I3910" i="10"/>
  <c r="J3910" i="10"/>
  <c r="G3911" i="10"/>
  <c r="H3911" i="10"/>
  <c r="I3911" i="10"/>
  <c r="J3911" i="10"/>
  <c r="G3912" i="10"/>
  <c r="H3912" i="10"/>
  <c r="I3912" i="10"/>
  <c r="J3912" i="10"/>
  <c r="G3913" i="10"/>
  <c r="H3913" i="10"/>
  <c r="I3913" i="10"/>
  <c r="J3913" i="10"/>
  <c r="G3914" i="10"/>
  <c r="H3914" i="10"/>
  <c r="I3914" i="10"/>
  <c r="J3914" i="10"/>
  <c r="G3915" i="10"/>
  <c r="H3915" i="10"/>
  <c r="I3915" i="10"/>
  <c r="J3915" i="10"/>
  <c r="G3916" i="10"/>
  <c r="H3916" i="10"/>
  <c r="I3916" i="10"/>
  <c r="J3916" i="10"/>
  <c r="G3917" i="10"/>
  <c r="H3917" i="10"/>
  <c r="I3917" i="10"/>
  <c r="J3917" i="10"/>
  <c r="G3918" i="10"/>
  <c r="H3918" i="10"/>
  <c r="I3918" i="10"/>
  <c r="J3918" i="10"/>
  <c r="G3919" i="10"/>
  <c r="H3919" i="10"/>
  <c r="I3919" i="10"/>
  <c r="J3919" i="10"/>
  <c r="G3920" i="10"/>
  <c r="H3920" i="10"/>
  <c r="I3920" i="10"/>
  <c r="J3920" i="10"/>
  <c r="G3921" i="10"/>
  <c r="H3921" i="10"/>
  <c r="I3921" i="10"/>
  <c r="J3921" i="10"/>
  <c r="G3922" i="10"/>
  <c r="H3922" i="10"/>
  <c r="I3922" i="10"/>
  <c r="J3922" i="10"/>
  <c r="G3923" i="10"/>
  <c r="H3923" i="10"/>
  <c r="I3923" i="10"/>
  <c r="J3923" i="10"/>
  <c r="G3924" i="10"/>
  <c r="H3924" i="10"/>
  <c r="I3924" i="10"/>
  <c r="J3924" i="10"/>
  <c r="G3925" i="10"/>
  <c r="H3925" i="10"/>
  <c r="I3925" i="10"/>
  <c r="J3925" i="10"/>
  <c r="G3926" i="10"/>
  <c r="H3926" i="10"/>
  <c r="I3926" i="10"/>
  <c r="J3926" i="10"/>
  <c r="G3927" i="10"/>
  <c r="H3927" i="10"/>
  <c r="I3927" i="10"/>
  <c r="J3927" i="10"/>
  <c r="G3928" i="10"/>
  <c r="H3928" i="10"/>
  <c r="I3928" i="10"/>
  <c r="J3928" i="10"/>
  <c r="G3929" i="10"/>
  <c r="H3929" i="10"/>
  <c r="I3929" i="10"/>
  <c r="J3929" i="10"/>
  <c r="G3930" i="10"/>
  <c r="H3930" i="10"/>
  <c r="I3930" i="10"/>
  <c r="J3930" i="10"/>
  <c r="G3931" i="10"/>
  <c r="H3931" i="10"/>
  <c r="I3931" i="10"/>
  <c r="J3931" i="10"/>
  <c r="G3932" i="10"/>
  <c r="H3932" i="10"/>
  <c r="I3932" i="10"/>
  <c r="J3932" i="10"/>
  <c r="G3933" i="10"/>
  <c r="H3933" i="10"/>
  <c r="I3933" i="10"/>
  <c r="J3933" i="10"/>
  <c r="G3934" i="10"/>
  <c r="H3934" i="10"/>
  <c r="I3934" i="10"/>
  <c r="J3934" i="10"/>
  <c r="G3935" i="10"/>
  <c r="H3935" i="10"/>
  <c r="I3935" i="10"/>
  <c r="J3935" i="10"/>
  <c r="G3936" i="10"/>
  <c r="H3936" i="10"/>
  <c r="I3936" i="10"/>
  <c r="J3936" i="10"/>
  <c r="G3937" i="10"/>
  <c r="H3937" i="10"/>
  <c r="I3937" i="10"/>
  <c r="J3937" i="10"/>
  <c r="G3938" i="10"/>
  <c r="H3938" i="10"/>
  <c r="I3938" i="10"/>
  <c r="J3938" i="10"/>
  <c r="G3939" i="10"/>
  <c r="H3939" i="10"/>
  <c r="I3939" i="10"/>
  <c r="J3939" i="10"/>
  <c r="G3940" i="10"/>
  <c r="H3940" i="10"/>
  <c r="I3940" i="10"/>
  <c r="J3940" i="10"/>
  <c r="G3941" i="10"/>
  <c r="H3941" i="10"/>
  <c r="I3941" i="10"/>
  <c r="J3941" i="10"/>
  <c r="G3942" i="10"/>
  <c r="H3942" i="10"/>
  <c r="I3942" i="10"/>
  <c r="J3942" i="10"/>
  <c r="G3943" i="10"/>
  <c r="H3943" i="10"/>
  <c r="I3943" i="10"/>
  <c r="J3943" i="10"/>
  <c r="G3944" i="10"/>
  <c r="H3944" i="10"/>
  <c r="I3944" i="10"/>
  <c r="J3944" i="10"/>
  <c r="G3945" i="10"/>
  <c r="H3945" i="10"/>
  <c r="I3945" i="10"/>
  <c r="J3945" i="10"/>
  <c r="G3946" i="10"/>
  <c r="H3946" i="10"/>
  <c r="I3946" i="10"/>
  <c r="J3946" i="10"/>
  <c r="G3947" i="10"/>
  <c r="H3947" i="10"/>
  <c r="I3947" i="10"/>
  <c r="J3947" i="10"/>
  <c r="G3948" i="10"/>
  <c r="H3948" i="10"/>
  <c r="I3948" i="10"/>
  <c r="J3948" i="10"/>
  <c r="G3949" i="10"/>
  <c r="H3949" i="10"/>
  <c r="I3949" i="10"/>
  <c r="J3949" i="10"/>
  <c r="G3950" i="10"/>
  <c r="H3950" i="10"/>
  <c r="I3950" i="10"/>
  <c r="J3950" i="10"/>
  <c r="G3951" i="10"/>
  <c r="H3951" i="10"/>
  <c r="I3951" i="10"/>
  <c r="J3951" i="10"/>
  <c r="G3952" i="10"/>
  <c r="H3952" i="10"/>
  <c r="I3952" i="10"/>
  <c r="J3952" i="10"/>
  <c r="G3953" i="10"/>
  <c r="H3953" i="10"/>
  <c r="I3953" i="10"/>
  <c r="J3953" i="10"/>
  <c r="G3954" i="10"/>
  <c r="H3954" i="10"/>
  <c r="I3954" i="10"/>
  <c r="J3954" i="10"/>
  <c r="G3955" i="10"/>
  <c r="H3955" i="10"/>
  <c r="I3955" i="10"/>
  <c r="J3955" i="10"/>
  <c r="G3956" i="10"/>
  <c r="H3956" i="10"/>
  <c r="I3956" i="10"/>
  <c r="J3956" i="10"/>
  <c r="G3957" i="10"/>
  <c r="H3957" i="10"/>
  <c r="I3957" i="10"/>
  <c r="J3957" i="10"/>
  <c r="G3958" i="10"/>
  <c r="H3958" i="10"/>
  <c r="I3958" i="10"/>
  <c r="J3958" i="10"/>
  <c r="G3959" i="10"/>
  <c r="H3959" i="10"/>
  <c r="I3959" i="10"/>
  <c r="J3959" i="10"/>
  <c r="G3960" i="10"/>
  <c r="H3960" i="10"/>
  <c r="I3960" i="10"/>
  <c r="J3960" i="10"/>
  <c r="G3961" i="10"/>
  <c r="H3961" i="10"/>
  <c r="I3961" i="10"/>
  <c r="J3961" i="10"/>
  <c r="G3962" i="10"/>
  <c r="H3962" i="10"/>
  <c r="I3962" i="10"/>
  <c r="J3962" i="10"/>
  <c r="G3963" i="10"/>
  <c r="H3963" i="10"/>
  <c r="I3963" i="10"/>
  <c r="J3963" i="10"/>
  <c r="G3964" i="10"/>
  <c r="H3964" i="10"/>
  <c r="I3964" i="10"/>
  <c r="J3964" i="10"/>
  <c r="G3965" i="10"/>
  <c r="H3965" i="10"/>
  <c r="I3965" i="10"/>
  <c r="J3965" i="10"/>
  <c r="G3966" i="10"/>
  <c r="H3966" i="10"/>
  <c r="I3966" i="10"/>
  <c r="J3966" i="10"/>
  <c r="G3967" i="10"/>
  <c r="H3967" i="10"/>
  <c r="I3967" i="10"/>
  <c r="J3967" i="10"/>
  <c r="G3968" i="10"/>
  <c r="H3968" i="10"/>
  <c r="I3968" i="10"/>
  <c r="J3968" i="10"/>
  <c r="G3969" i="10"/>
  <c r="H3969" i="10"/>
  <c r="I3969" i="10"/>
  <c r="J3969" i="10"/>
  <c r="G3970" i="10"/>
  <c r="H3970" i="10"/>
  <c r="I3970" i="10"/>
  <c r="J3970" i="10"/>
  <c r="G3971" i="10"/>
  <c r="H3971" i="10"/>
  <c r="I3971" i="10"/>
  <c r="J3971" i="10"/>
  <c r="G3972" i="10"/>
  <c r="H3972" i="10"/>
  <c r="I3972" i="10"/>
  <c r="J3972" i="10"/>
  <c r="G3973" i="10"/>
  <c r="H3973" i="10"/>
  <c r="I3973" i="10"/>
  <c r="J3973" i="10"/>
  <c r="G3974" i="10"/>
  <c r="H3974" i="10"/>
  <c r="I3974" i="10"/>
  <c r="J3974" i="10"/>
  <c r="G3975" i="10"/>
  <c r="H3975" i="10"/>
  <c r="I3975" i="10"/>
  <c r="J3975" i="10"/>
  <c r="G3976" i="10"/>
  <c r="H3976" i="10"/>
  <c r="I3976" i="10"/>
  <c r="J3976" i="10"/>
  <c r="G3977" i="10"/>
  <c r="H3977" i="10"/>
  <c r="I3977" i="10"/>
  <c r="J3977" i="10"/>
  <c r="G3978" i="10"/>
  <c r="H3978" i="10"/>
  <c r="I3978" i="10"/>
  <c r="J3978" i="10"/>
  <c r="G3979" i="10"/>
  <c r="H3979" i="10"/>
  <c r="I3979" i="10"/>
  <c r="J3979" i="10"/>
  <c r="G3980" i="10"/>
  <c r="H3980" i="10"/>
  <c r="I3980" i="10"/>
  <c r="J3980" i="10"/>
  <c r="G3981" i="10"/>
  <c r="H3981" i="10"/>
  <c r="I3981" i="10"/>
  <c r="J3981" i="10"/>
  <c r="G3982" i="10"/>
  <c r="H3982" i="10"/>
  <c r="I3982" i="10"/>
  <c r="J3982" i="10"/>
  <c r="G3983" i="10"/>
  <c r="H3983" i="10"/>
  <c r="I3983" i="10"/>
  <c r="J3983" i="10"/>
  <c r="G3984" i="10"/>
  <c r="H3984" i="10"/>
  <c r="I3984" i="10"/>
  <c r="J3984" i="10"/>
  <c r="G3985" i="10"/>
  <c r="H3985" i="10"/>
  <c r="I3985" i="10"/>
  <c r="J3985" i="10"/>
  <c r="G3986" i="10"/>
  <c r="H3986" i="10"/>
  <c r="I3986" i="10"/>
  <c r="J3986" i="10"/>
  <c r="G3987" i="10"/>
  <c r="H3987" i="10"/>
  <c r="I3987" i="10"/>
  <c r="J3987" i="10"/>
  <c r="G3988" i="10"/>
  <c r="H3988" i="10"/>
  <c r="I3988" i="10"/>
  <c r="J3988" i="10"/>
  <c r="G3989" i="10"/>
  <c r="H3989" i="10"/>
  <c r="I3989" i="10"/>
  <c r="J3989" i="10"/>
  <c r="G3990" i="10"/>
  <c r="H3990" i="10"/>
  <c r="I3990" i="10"/>
  <c r="J3990" i="10"/>
  <c r="G3991" i="10"/>
  <c r="H3991" i="10"/>
  <c r="I3991" i="10"/>
  <c r="J3991" i="10"/>
  <c r="G3992" i="10"/>
  <c r="H3992" i="10"/>
  <c r="I3992" i="10"/>
  <c r="J3992" i="10"/>
  <c r="G3993" i="10"/>
  <c r="H3993" i="10"/>
  <c r="I3993" i="10"/>
  <c r="J3993" i="10"/>
  <c r="G3994" i="10"/>
  <c r="H3994" i="10"/>
  <c r="I3994" i="10"/>
  <c r="J3994" i="10"/>
  <c r="G3995" i="10"/>
  <c r="H3995" i="10"/>
  <c r="I3995" i="10"/>
  <c r="J3995" i="10"/>
  <c r="G3996" i="10"/>
  <c r="H3996" i="10"/>
  <c r="I3996" i="10"/>
  <c r="J3996" i="10"/>
  <c r="G3997" i="10"/>
  <c r="H3997" i="10"/>
  <c r="I3997" i="10"/>
  <c r="J3997" i="10"/>
  <c r="G3998" i="10"/>
  <c r="H3998" i="10"/>
  <c r="I3998" i="10"/>
  <c r="J3998" i="10"/>
  <c r="G3999" i="10"/>
  <c r="H3999" i="10"/>
  <c r="I3999" i="10"/>
  <c r="J3999" i="10"/>
  <c r="G4000" i="10"/>
  <c r="H4000" i="10"/>
  <c r="I4000" i="10"/>
  <c r="J4000" i="10"/>
  <c r="G4001" i="10"/>
  <c r="H4001" i="10"/>
  <c r="I4001" i="10"/>
  <c r="J4001" i="10"/>
  <c r="G4002" i="10"/>
  <c r="H4002" i="10"/>
  <c r="I4002" i="10"/>
  <c r="J4002" i="10"/>
  <c r="G4003" i="10"/>
  <c r="H4003" i="10"/>
  <c r="I4003" i="10"/>
  <c r="J4003" i="10"/>
  <c r="G4004" i="10"/>
  <c r="H4004" i="10"/>
  <c r="I4004" i="10"/>
  <c r="J4004" i="10"/>
  <c r="G4005" i="10"/>
  <c r="H4005" i="10"/>
  <c r="I4005" i="10"/>
  <c r="J4005" i="10"/>
  <c r="G4006" i="10"/>
  <c r="H4006" i="10"/>
  <c r="I4006" i="10"/>
  <c r="J4006" i="10"/>
  <c r="G4007" i="10"/>
  <c r="H4007" i="10"/>
  <c r="I4007" i="10"/>
  <c r="J4007" i="10"/>
  <c r="G4008" i="10"/>
  <c r="H4008" i="10"/>
  <c r="I4008" i="10"/>
  <c r="J4008" i="10"/>
  <c r="G4009" i="10"/>
  <c r="H4009" i="10"/>
  <c r="I4009" i="10"/>
  <c r="J4009" i="10"/>
  <c r="G4010" i="10"/>
  <c r="H4010" i="10"/>
  <c r="I4010" i="10"/>
  <c r="J4010" i="10"/>
  <c r="G4011" i="10"/>
  <c r="H4011" i="10"/>
  <c r="I4011" i="10"/>
  <c r="J4011" i="10"/>
  <c r="G4012" i="10"/>
  <c r="H4012" i="10"/>
  <c r="I4012" i="10"/>
  <c r="J4012" i="10"/>
  <c r="G4013" i="10"/>
  <c r="H4013" i="10"/>
  <c r="I4013" i="10"/>
  <c r="J4013" i="10"/>
  <c r="G4014" i="10"/>
  <c r="H4014" i="10"/>
  <c r="I4014" i="10"/>
  <c r="J4014" i="10"/>
  <c r="G4015" i="10"/>
  <c r="H4015" i="10"/>
  <c r="I4015" i="10"/>
  <c r="J4015" i="10"/>
  <c r="G4016" i="10"/>
  <c r="H4016" i="10"/>
  <c r="I4016" i="10"/>
  <c r="J4016" i="10"/>
  <c r="G4017" i="10"/>
  <c r="H4017" i="10"/>
  <c r="I4017" i="10"/>
  <c r="J4017" i="10"/>
  <c r="G4018" i="10"/>
  <c r="H4018" i="10"/>
  <c r="I4018" i="10"/>
  <c r="J4018" i="10"/>
  <c r="G4019" i="10"/>
  <c r="H4019" i="10"/>
  <c r="I4019" i="10"/>
  <c r="J4019" i="10"/>
  <c r="G4020" i="10"/>
  <c r="H4020" i="10"/>
  <c r="I4020" i="10"/>
  <c r="J4020" i="10"/>
  <c r="G4021" i="10"/>
  <c r="H4021" i="10"/>
  <c r="I4021" i="10"/>
  <c r="J4021" i="10"/>
  <c r="G4022" i="10"/>
  <c r="H4022" i="10"/>
  <c r="I4022" i="10"/>
  <c r="J4022" i="10"/>
  <c r="G4023" i="10"/>
  <c r="H4023" i="10"/>
  <c r="I4023" i="10"/>
  <c r="J4023" i="10"/>
  <c r="G4024" i="10"/>
  <c r="H4024" i="10"/>
  <c r="I4024" i="10"/>
  <c r="J4024" i="10"/>
  <c r="G4025" i="10"/>
  <c r="H4025" i="10"/>
  <c r="I4025" i="10"/>
  <c r="J4025" i="10"/>
  <c r="G4026" i="10"/>
  <c r="H4026" i="10"/>
  <c r="I4026" i="10"/>
  <c r="J4026" i="10"/>
  <c r="G4027" i="10"/>
  <c r="H4027" i="10"/>
  <c r="I4027" i="10"/>
  <c r="J4027" i="10"/>
  <c r="G4028" i="10"/>
  <c r="H4028" i="10"/>
  <c r="I4028" i="10"/>
  <c r="J4028" i="10"/>
  <c r="G4029" i="10"/>
  <c r="H4029" i="10"/>
  <c r="I4029" i="10"/>
  <c r="J4029" i="10"/>
  <c r="G4030" i="10"/>
  <c r="H4030" i="10"/>
  <c r="I4030" i="10"/>
  <c r="J4030" i="10"/>
  <c r="G4031" i="10"/>
  <c r="H4031" i="10"/>
  <c r="I4031" i="10"/>
  <c r="J4031" i="10"/>
  <c r="G4032" i="10"/>
  <c r="H4032" i="10"/>
  <c r="I4032" i="10"/>
  <c r="J4032" i="10"/>
  <c r="G4033" i="10"/>
  <c r="H4033" i="10"/>
  <c r="I4033" i="10"/>
  <c r="J4033" i="10"/>
  <c r="G4034" i="10"/>
  <c r="H4034" i="10"/>
  <c r="I4034" i="10"/>
  <c r="J4034" i="10"/>
  <c r="G4035" i="10"/>
  <c r="H4035" i="10"/>
  <c r="I4035" i="10"/>
  <c r="J4035" i="10"/>
  <c r="G4036" i="10"/>
  <c r="H4036" i="10"/>
  <c r="I4036" i="10"/>
  <c r="J4036" i="10"/>
  <c r="G4037" i="10"/>
  <c r="H4037" i="10"/>
  <c r="I4037" i="10"/>
  <c r="J4037" i="10"/>
  <c r="G4038" i="10"/>
  <c r="H4038" i="10"/>
  <c r="I4038" i="10"/>
  <c r="J4038" i="10"/>
  <c r="G4039" i="10"/>
  <c r="H4039" i="10"/>
  <c r="I4039" i="10"/>
  <c r="J4039" i="10"/>
  <c r="G4040" i="10"/>
  <c r="H4040" i="10"/>
  <c r="I4040" i="10"/>
  <c r="J4040" i="10"/>
  <c r="G4041" i="10"/>
  <c r="H4041" i="10"/>
  <c r="I4041" i="10"/>
  <c r="J4041" i="10"/>
  <c r="G4042" i="10"/>
  <c r="H4042" i="10"/>
  <c r="I4042" i="10"/>
  <c r="J4042" i="10"/>
  <c r="G4043" i="10"/>
  <c r="H4043" i="10"/>
  <c r="I4043" i="10"/>
  <c r="J4043" i="10"/>
  <c r="G4044" i="10"/>
  <c r="H4044" i="10"/>
  <c r="I4044" i="10"/>
  <c r="J4044" i="10"/>
  <c r="G4045" i="10"/>
  <c r="H4045" i="10"/>
  <c r="I4045" i="10"/>
  <c r="J4045" i="10"/>
  <c r="G4046" i="10"/>
  <c r="H4046" i="10"/>
  <c r="I4046" i="10"/>
  <c r="J4046" i="10"/>
  <c r="G4047" i="10"/>
  <c r="H4047" i="10"/>
  <c r="I4047" i="10"/>
  <c r="J4047" i="10"/>
  <c r="G4048" i="10"/>
  <c r="H4048" i="10"/>
  <c r="I4048" i="10"/>
  <c r="J4048" i="10"/>
  <c r="G4049" i="10"/>
  <c r="H4049" i="10"/>
  <c r="I4049" i="10"/>
  <c r="J4049" i="10"/>
  <c r="G4050" i="10"/>
  <c r="H4050" i="10"/>
  <c r="I4050" i="10"/>
  <c r="J4050" i="10"/>
  <c r="G4051" i="10"/>
  <c r="H4051" i="10"/>
  <c r="I4051" i="10"/>
  <c r="J4051" i="10"/>
  <c r="G4052" i="10"/>
  <c r="H4052" i="10"/>
  <c r="I4052" i="10"/>
  <c r="J4052" i="10"/>
  <c r="G4053" i="10"/>
  <c r="H4053" i="10"/>
  <c r="I4053" i="10"/>
  <c r="J4053" i="10"/>
  <c r="G4054" i="10"/>
  <c r="H4054" i="10"/>
  <c r="I4054" i="10"/>
  <c r="J4054" i="10"/>
  <c r="G4055" i="10"/>
  <c r="H4055" i="10"/>
  <c r="I4055" i="10"/>
  <c r="J4055" i="10"/>
  <c r="G4056" i="10"/>
  <c r="H4056" i="10"/>
  <c r="I4056" i="10"/>
  <c r="J4056" i="10"/>
  <c r="G4057" i="10"/>
  <c r="H4057" i="10"/>
  <c r="I4057" i="10"/>
  <c r="J4057" i="10"/>
  <c r="G4058" i="10"/>
  <c r="H4058" i="10"/>
  <c r="I4058" i="10"/>
  <c r="J4058" i="10"/>
  <c r="G4059" i="10"/>
  <c r="H4059" i="10"/>
  <c r="I4059" i="10"/>
  <c r="J4059" i="10"/>
  <c r="G4060" i="10"/>
  <c r="H4060" i="10"/>
  <c r="I4060" i="10"/>
  <c r="J4060" i="10"/>
  <c r="G4061" i="10"/>
  <c r="H4061" i="10"/>
  <c r="I4061" i="10"/>
  <c r="J4061" i="10"/>
  <c r="G4062" i="10"/>
  <c r="H4062" i="10"/>
  <c r="I4062" i="10"/>
  <c r="J4062" i="10"/>
  <c r="G4063" i="10"/>
  <c r="H4063" i="10"/>
  <c r="I4063" i="10"/>
  <c r="J4063" i="10"/>
  <c r="G4064" i="10"/>
  <c r="H4064" i="10"/>
  <c r="I4064" i="10"/>
  <c r="J4064" i="10"/>
  <c r="G4065" i="10"/>
  <c r="H4065" i="10"/>
  <c r="I4065" i="10"/>
  <c r="J4065" i="10"/>
  <c r="G4066" i="10"/>
  <c r="H4066" i="10"/>
  <c r="I4066" i="10"/>
  <c r="J4066" i="10"/>
  <c r="G4067" i="10"/>
  <c r="H4067" i="10"/>
  <c r="I4067" i="10"/>
  <c r="J4067" i="10"/>
  <c r="G4068" i="10"/>
  <c r="H4068" i="10"/>
  <c r="I4068" i="10"/>
  <c r="J4068" i="10"/>
  <c r="G4069" i="10"/>
  <c r="H4069" i="10"/>
  <c r="I4069" i="10"/>
  <c r="J4069" i="10"/>
  <c r="G4070" i="10"/>
  <c r="H4070" i="10"/>
  <c r="I4070" i="10"/>
  <c r="J4070" i="10"/>
  <c r="G4071" i="10"/>
  <c r="H4071" i="10"/>
  <c r="I4071" i="10"/>
  <c r="J4071" i="10"/>
  <c r="G4072" i="10"/>
  <c r="H4072" i="10"/>
  <c r="I4072" i="10"/>
  <c r="J4072" i="10"/>
  <c r="G4073" i="10"/>
  <c r="H4073" i="10"/>
  <c r="I4073" i="10"/>
  <c r="J4073" i="10"/>
  <c r="G4074" i="10"/>
  <c r="H4074" i="10"/>
  <c r="I4074" i="10"/>
  <c r="J4074" i="10"/>
  <c r="G4075" i="10"/>
  <c r="H4075" i="10"/>
  <c r="I4075" i="10"/>
  <c r="J4075" i="10"/>
  <c r="G4076" i="10"/>
  <c r="H4076" i="10"/>
  <c r="I4076" i="10"/>
  <c r="J4076" i="10"/>
  <c r="G4077" i="10"/>
  <c r="H4077" i="10"/>
  <c r="I4077" i="10"/>
  <c r="J4077" i="10"/>
  <c r="G4078" i="10"/>
  <c r="H4078" i="10"/>
  <c r="I4078" i="10"/>
  <c r="J4078" i="10"/>
  <c r="G4079" i="10"/>
  <c r="H4079" i="10"/>
  <c r="I4079" i="10"/>
  <c r="J4079" i="10"/>
  <c r="G4080" i="10"/>
  <c r="H4080" i="10"/>
  <c r="I4080" i="10"/>
  <c r="J4080" i="10"/>
  <c r="G4081" i="10"/>
  <c r="H4081" i="10"/>
  <c r="I4081" i="10"/>
  <c r="J4081" i="10"/>
  <c r="G4082" i="10"/>
  <c r="H4082" i="10"/>
  <c r="I4082" i="10"/>
  <c r="J4082" i="10"/>
  <c r="G4083" i="10"/>
  <c r="H4083" i="10"/>
  <c r="I4083" i="10"/>
  <c r="J4083" i="10"/>
  <c r="G4084" i="10"/>
  <c r="H4084" i="10"/>
  <c r="I4084" i="10"/>
  <c r="J4084" i="10"/>
  <c r="G4085" i="10"/>
  <c r="H4085" i="10"/>
  <c r="I4085" i="10"/>
  <c r="J4085" i="10"/>
  <c r="G4086" i="10"/>
  <c r="H4086" i="10"/>
  <c r="I4086" i="10"/>
  <c r="J4086" i="10"/>
  <c r="G4087" i="10"/>
  <c r="H4087" i="10"/>
  <c r="I4087" i="10"/>
  <c r="J4087" i="10"/>
  <c r="G4088" i="10"/>
  <c r="H4088" i="10"/>
  <c r="I4088" i="10"/>
  <c r="J4088" i="10"/>
  <c r="G4089" i="10"/>
  <c r="H4089" i="10"/>
  <c r="I4089" i="10"/>
  <c r="J4089" i="10"/>
  <c r="G4090" i="10"/>
  <c r="H4090" i="10"/>
  <c r="I4090" i="10"/>
  <c r="J4090" i="10"/>
  <c r="G4091" i="10"/>
  <c r="H4091" i="10"/>
  <c r="I4091" i="10"/>
  <c r="J4091" i="10"/>
  <c r="G4092" i="10"/>
  <c r="H4092" i="10"/>
  <c r="I4092" i="10"/>
  <c r="J4092" i="10"/>
  <c r="G4093" i="10"/>
  <c r="H4093" i="10"/>
  <c r="I4093" i="10"/>
  <c r="J4093" i="10"/>
  <c r="G4094" i="10"/>
  <c r="H4094" i="10"/>
  <c r="I4094" i="10"/>
  <c r="J4094" i="10"/>
  <c r="G4095" i="10"/>
  <c r="H4095" i="10"/>
  <c r="I4095" i="10"/>
  <c r="J4095" i="10"/>
  <c r="G4096" i="10"/>
  <c r="H4096" i="10"/>
  <c r="I4096" i="10"/>
  <c r="J4096" i="10"/>
  <c r="G4097" i="10"/>
  <c r="H4097" i="10"/>
  <c r="I4097" i="10"/>
  <c r="J4097" i="10"/>
  <c r="G4098" i="10"/>
  <c r="H4098" i="10"/>
  <c r="I4098" i="10"/>
  <c r="J4098" i="10"/>
  <c r="G4099" i="10"/>
  <c r="H4099" i="10"/>
  <c r="I4099" i="10"/>
  <c r="J4099" i="10"/>
  <c r="G4100" i="10"/>
  <c r="H4100" i="10"/>
  <c r="I4100" i="10"/>
  <c r="J4100" i="10"/>
  <c r="G4101" i="10"/>
  <c r="H4101" i="10"/>
  <c r="I4101" i="10"/>
  <c r="J4101" i="10"/>
  <c r="G4102" i="10"/>
  <c r="H4102" i="10"/>
  <c r="I4102" i="10"/>
  <c r="J4102" i="10"/>
  <c r="G4103" i="10"/>
  <c r="H4103" i="10"/>
  <c r="I4103" i="10"/>
  <c r="J4103" i="10"/>
  <c r="G4104" i="10"/>
  <c r="H4104" i="10"/>
  <c r="I4104" i="10"/>
  <c r="J4104" i="10"/>
  <c r="G4105" i="10"/>
  <c r="H4105" i="10"/>
  <c r="I4105" i="10"/>
  <c r="J4105" i="10"/>
  <c r="G4106" i="10"/>
  <c r="H4106" i="10"/>
  <c r="I4106" i="10"/>
  <c r="J4106" i="10"/>
  <c r="G4107" i="10"/>
  <c r="H4107" i="10"/>
  <c r="I4107" i="10"/>
  <c r="J4107" i="10"/>
  <c r="G4108" i="10"/>
  <c r="H4108" i="10"/>
  <c r="I4108" i="10"/>
  <c r="J4108" i="10"/>
  <c r="G4109" i="10"/>
  <c r="H4109" i="10"/>
  <c r="I4109" i="10"/>
  <c r="J4109" i="10"/>
  <c r="G4110" i="10"/>
  <c r="H4110" i="10"/>
  <c r="I4110" i="10"/>
  <c r="J4110" i="10"/>
  <c r="G4111" i="10"/>
  <c r="H4111" i="10"/>
  <c r="I4111" i="10"/>
  <c r="J4111" i="10"/>
  <c r="G4112" i="10"/>
  <c r="H4112" i="10"/>
  <c r="I4112" i="10"/>
  <c r="J4112" i="10"/>
  <c r="G4113" i="10"/>
  <c r="H4113" i="10"/>
  <c r="I4113" i="10"/>
  <c r="J4113" i="10"/>
  <c r="G4114" i="10"/>
  <c r="H4114" i="10"/>
  <c r="I4114" i="10"/>
  <c r="J4114" i="10"/>
  <c r="G4115" i="10"/>
  <c r="H4115" i="10"/>
  <c r="I4115" i="10"/>
  <c r="J4115" i="10"/>
  <c r="G4116" i="10"/>
  <c r="H4116" i="10"/>
  <c r="I4116" i="10"/>
  <c r="J4116" i="10"/>
  <c r="G4117" i="10"/>
  <c r="H4117" i="10"/>
  <c r="I4117" i="10"/>
  <c r="J4117" i="10"/>
  <c r="G4118" i="10"/>
  <c r="H4118" i="10"/>
  <c r="I4118" i="10"/>
  <c r="J4118" i="10"/>
  <c r="G4119" i="10"/>
  <c r="H4119" i="10"/>
  <c r="I4119" i="10"/>
  <c r="J4119" i="10"/>
  <c r="G4120" i="10"/>
  <c r="H4120" i="10"/>
  <c r="I4120" i="10"/>
  <c r="J4120" i="10"/>
  <c r="G4121" i="10"/>
  <c r="H4121" i="10"/>
  <c r="I4121" i="10"/>
  <c r="J4121" i="10"/>
  <c r="G4122" i="10"/>
  <c r="H4122" i="10"/>
  <c r="I4122" i="10"/>
  <c r="J4122" i="10"/>
  <c r="G4123" i="10"/>
  <c r="H4123" i="10"/>
  <c r="I4123" i="10"/>
  <c r="J4123" i="10"/>
  <c r="G4124" i="10"/>
  <c r="H4124" i="10"/>
  <c r="I4124" i="10"/>
  <c r="J4124" i="10"/>
  <c r="G4125" i="10"/>
  <c r="H4125" i="10"/>
  <c r="I4125" i="10"/>
  <c r="J4125" i="10"/>
  <c r="G4126" i="10"/>
  <c r="H4126" i="10"/>
  <c r="I4126" i="10"/>
  <c r="J4126" i="10"/>
  <c r="G4127" i="10"/>
  <c r="H4127" i="10"/>
  <c r="I4127" i="10"/>
  <c r="J4127" i="10"/>
  <c r="G4128" i="10"/>
  <c r="H4128" i="10"/>
  <c r="I4128" i="10"/>
  <c r="J4128" i="10"/>
  <c r="G4129" i="10"/>
  <c r="H4129" i="10"/>
  <c r="I4129" i="10"/>
  <c r="J4129" i="10"/>
  <c r="G4130" i="10"/>
  <c r="H4130" i="10"/>
  <c r="I4130" i="10"/>
  <c r="J4130" i="10"/>
  <c r="G4131" i="10"/>
  <c r="H4131" i="10"/>
  <c r="I4131" i="10"/>
  <c r="J4131" i="10"/>
  <c r="G4132" i="10"/>
  <c r="H4132" i="10"/>
  <c r="I4132" i="10"/>
  <c r="J4132" i="10"/>
  <c r="G4133" i="10"/>
  <c r="H4133" i="10"/>
  <c r="I4133" i="10"/>
  <c r="J4133" i="10"/>
  <c r="G4134" i="10"/>
  <c r="H4134" i="10"/>
  <c r="I4134" i="10"/>
  <c r="J4134" i="10"/>
  <c r="G4135" i="10"/>
  <c r="H4135" i="10"/>
  <c r="I4135" i="10"/>
  <c r="J4135" i="10"/>
  <c r="G4136" i="10"/>
  <c r="H4136" i="10"/>
  <c r="I4136" i="10"/>
  <c r="J4136" i="10"/>
  <c r="G4137" i="10"/>
  <c r="H4137" i="10"/>
  <c r="I4137" i="10"/>
  <c r="J4137" i="10"/>
  <c r="G4138" i="10"/>
  <c r="H4138" i="10"/>
  <c r="I4138" i="10"/>
  <c r="J4138" i="10"/>
  <c r="G4139" i="10"/>
  <c r="H4139" i="10"/>
  <c r="I4139" i="10"/>
  <c r="J4139" i="10"/>
  <c r="G4140" i="10"/>
  <c r="H4140" i="10"/>
  <c r="I4140" i="10"/>
  <c r="J4140" i="10"/>
  <c r="G4141" i="10"/>
  <c r="H4141" i="10"/>
  <c r="I4141" i="10"/>
  <c r="J4141" i="10"/>
  <c r="G4142" i="10"/>
  <c r="H4142" i="10"/>
  <c r="I4142" i="10"/>
  <c r="J4142" i="10"/>
  <c r="G4143" i="10"/>
  <c r="H4143" i="10"/>
  <c r="I4143" i="10"/>
  <c r="J4143" i="10"/>
  <c r="G4144" i="10"/>
  <c r="H4144" i="10"/>
  <c r="I4144" i="10"/>
  <c r="J4144" i="10"/>
  <c r="G4145" i="10"/>
  <c r="H4145" i="10"/>
  <c r="I4145" i="10"/>
  <c r="J4145" i="10"/>
  <c r="G4146" i="10"/>
  <c r="H4146" i="10"/>
  <c r="I4146" i="10"/>
  <c r="J4146" i="10"/>
  <c r="G4147" i="10"/>
  <c r="H4147" i="10"/>
  <c r="I4147" i="10"/>
  <c r="J4147" i="10"/>
  <c r="G4148" i="10"/>
  <c r="H4148" i="10"/>
  <c r="I4148" i="10"/>
  <c r="J4148" i="10"/>
  <c r="G4149" i="10"/>
  <c r="H4149" i="10"/>
  <c r="I4149" i="10"/>
  <c r="J4149" i="10"/>
  <c r="G4150" i="10"/>
  <c r="H4150" i="10"/>
  <c r="I4150" i="10"/>
  <c r="J4150" i="10"/>
  <c r="G4151" i="10"/>
  <c r="H4151" i="10"/>
  <c r="I4151" i="10"/>
  <c r="J4151" i="10"/>
  <c r="G4152" i="10"/>
  <c r="H4152" i="10"/>
  <c r="I4152" i="10"/>
  <c r="J4152" i="10"/>
  <c r="G4153" i="10"/>
  <c r="H4153" i="10"/>
  <c r="I4153" i="10"/>
  <c r="J4153" i="10"/>
  <c r="G4154" i="10"/>
  <c r="H4154" i="10"/>
  <c r="I4154" i="10"/>
  <c r="J4154" i="10"/>
  <c r="G4155" i="10"/>
  <c r="H4155" i="10"/>
  <c r="I4155" i="10"/>
  <c r="J4155" i="10"/>
  <c r="G4156" i="10"/>
  <c r="H4156" i="10"/>
  <c r="I4156" i="10"/>
  <c r="J4156" i="10"/>
  <c r="G4157" i="10"/>
  <c r="H4157" i="10"/>
  <c r="I4157" i="10"/>
  <c r="J4157" i="10"/>
  <c r="G4158" i="10"/>
  <c r="H4158" i="10"/>
  <c r="I4158" i="10"/>
  <c r="J4158" i="10"/>
  <c r="G4159" i="10"/>
  <c r="H4159" i="10"/>
  <c r="I4159" i="10"/>
  <c r="J4159" i="10"/>
  <c r="G4160" i="10"/>
  <c r="H4160" i="10"/>
  <c r="I4160" i="10"/>
  <c r="J4160" i="10"/>
  <c r="G4161" i="10"/>
  <c r="H4161" i="10"/>
  <c r="I4161" i="10"/>
  <c r="J4161" i="10"/>
  <c r="G4162" i="10"/>
  <c r="H4162" i="10"/>
  <c r="I4162" i="10"/>
  <c r="J4162" i="10"/>
  <c r="G4163" i="10"/>
  <c r="H4163" i="10"/>
  <c r="I4163" i="10"/>
  <c r="J4163" i="10"/>
  <c r="G4164" i="10"/>
  <c r="H4164" i="10"/>
  <c r="I4164" i="10"/>
  <c r="J4164" i="10"/>
  <c r="G4165" i="10"/>
  <c r="H4165" i="10"/>
  <c r="I4165" i="10"/>
  <c r="J4165" i="10"/>
  <c r="G4166" i="10"/>
  <c r="H4166" i="10"/>
  <c r="I4166" i="10"/>
  <c r="J4166" i="10"/>
  <c r="G4167" i="10"/>
  <c r="H4167" i="10"/>
  <c r="I4167" i="10"/>
  <c r="J4167" i="10"/>
  <c r="G4168" i="10"/>
  <c r="H4168" i="10"/>
  <c r="I4168" i="10"/>
  <c r="J4168" i="10"/>
  <c r="G4169" i="10"/>
  <c r="H4169" i="10"/>
  <c r="I4169" i="10"/>
  <c r="J4169" i="10"/>
  <c r="G4170" i="10"/>
  <c r="H4170" i="10"/>
  <c r="I4170" i="10"/>
  <c r="J4170" i="10"/>
  <c r="G4171" i="10"/>
  <c r="H4171" i="10"/>
  <c r="I4171" i="10"/>
  <c r="J4171" i="10"/>
  <c r="G4172" i="10"/>
  <c r="H4172" i="10"/>
  <c r="I4172" i="10"/>
  <c r="J4172" i="10"/>
  <c r="G4173" i="10"/>
  <c r="H4173" i="10"/>
  <c r="I4173" i="10"/>
  <c r="J4173" i="10"/>
  <c r="G4174" i="10"/>
  <c r="H4174" i="10"/>
  <c r="I4174" i="10"/>
  <c r="J4174" i="10"/>
  <c r="G4175" i="10"/>
  <c r="H4175" i="10"/>
  <c r="I4175" i="10"/>
  <c r="J4175" i="10"/>
  <c r="G4176" i="10"/>
  <c r="H4176" i="10"/>
  <c r="I4176" i="10"/>
  <c r="J4176" i="10"/>
  <c r="G4177" i="10"/>
  <c r="H4177" i="10"/>
  <c r="I4177" i="10"/>
  <c r="J4177" i="10"/>
  <c r="G4178" i="10"/>
  <c r="H4178" i="10"/>
  <c r="I4178" i="10"/>
  <c r="J4178" i="10"/>
  <c r="G4179" i="10"/>
  <c r="H4179" i="10"/>
  <c r="I4179" i="10"/>
  <c r="J4179" i="10"/>
  <c r="G4180" i="10"/>
  <c r="H4180" i="10"/>
  <c r="I4180" i="10"/>
  <c r="J4180" i="10"/>
  <c r="G4181" i="10"/>
  <c r="H4181" i="10"/>
  <c r="I4181" i="10"/>
  <c r="J4181" i="10"/>
  <c r="G4182" i="10"/>
  <c r="H4182" i="10"/>
  <c r="I4182" i="10"/>
  <c r="J4182" i="10"/>
  <c r="G4183" i="10"/>
  <c r="H4183" i="10"/>
  <c r="I4183" i="10"/>
  <c r="J4183" i="10"/>
  <c r="G4184" i="10"/>
  <c r="H4184" i="10"/>
  <c r="I4184" i="10"/>
  <c r="J4184" i="10"/>
  <c r="G4185" i="10"/>
  <c r="H4185" i="10"/>
  <c r="I4185" i="10"/>
  <c r="J4185" i="10"/>
  <c r="G4186" i="10"/>
  <c r="H4186" i="10"/>
  <c r="I4186" i="10"/>
  <c r="J4186" i="10"/>
  <c r="G4187" i="10"/>
  <c r="H4187" i="10"/>
  <c r="I4187" i="10"/>
  <c r="J4187" i="10"/>
  <c r="G4188" i="10"/>
  <c r="H4188" i="10"/>
  <c r="I4188" i="10"/>
  <c r="J4188" i="10"/>
  <c r="G4189" i="10"/>
  <c r="H4189" i="10"/>
  <c r="I4189" i="10"/>
  <c r="J4189" i="10"/>
  <c r="G4190" i="10"/>
  <c r="H4190" i="10"/>
  <c r="I4190" i="10"/>
  <c r="J4190" i="10"/>
  <c r="G4191" i="10"/>
  <c r="H4191" i="10"/>
  <c r="I4191" i="10"/>
  <c r="J4191" i="10"/>
  <c r="G4192" i="10"/>
  <c r="H4192" i="10"/>
  <c r="I4192" i="10"/>
  <c r="J4192" i="10"/>
  <c r="G4193" i="10"/>
  <c r="H4193" i="10"/>
  <c r="I4193" i="10"/>
  <c r="J4193" i="10"/>
  <c r="G4194" i="10"/>
  <c r="H4194" i="10"/>
  <c r="I4194" i="10"/>
  <c r="J4194" i="10"/>
  <c r="G4195" i="10"/>
  <c r="H4195" i="10"/>
  <c r="I4195" i="10"/>
  <c r="J4195" i="10"/>
  <c r="G4196" i="10"/>
  <c r="H4196" i="10"/>
  <c r="I4196" i="10"/>
  <c r="J4196" i="10"/>
  <c r="G4197" i="10"/>
  <c r="H4197" i="10"/>
  <c r="I4197" i="10"/>
  <c r="J4197" i="10"/>
  <c r="G4198" i="10"/>
  <c r="H4198" i="10"/>
  <c r="I4198" i="10"/>
  <c r="J4198" i="10"/>
  <c r="G4199" i="10"/>
  <c r="H4199" i="10"/>
  <c r="I4199" i="10"/>
  <c r="J4199" i="10"/>
  <c r="G4200" i="10"/>
  <c r="H4200" i="10"/>
  <c r="I4200" i="10"/>
  <c r="J4200" i="10"/>
  <c r="G4201" i="10"/>
  <c r="H4201" i="10"/>
  <c r="I4201" i="10"/>
  <c r="J4201" i="10"/>
  <c r="G4202" i="10"/>
  <c r="H4202" i="10"/>
  <c r="I4202" i="10"/>
  <c r="J4202" i="10"/>
  <c r="G4203" i="10"/>
  <c r="H4203" i="10"/>
  <c r="I4203" i="10"/>
  <c r="J4203" i="10"/>
  <c r="G4204" i="10"/>
  <c r="H4204" i="10"/>
  <c r="I4204" i="10"/>
  <c r="J4204" i="10"/>
  <c r="G4205" i="10"/>
  <c r="H4205" i="10"/>
  <c r="I4205" i="10"/>
  <c r="J4205" i="10"/>
  <c r="G4206" i="10"/>
  <c r="H4206" i="10"/>
  <c r="I4206" i="10"/>
  <c r="J4206" i="10"/>
  <c r="G4207" i="10"/>
  <c r="H4207" i="10"/>
  <c r="I4207" i="10"/>
  <c r="J4207" i="10"/>
  <c r="G4208" i="10"/>
  <c r="H4208" i="10"/>
  <c r="I4208" i="10"/>
  <c r="J4208" i="10"/>
  <c r="G4209" i="10"/>
  <c r="H4209" i="10"/>
  <c r="I4209" i="10"/>
  <c r="J4209" i="10"/>
  <c r="G4210" i="10"/>
  <c r="H4210" i="10"/>
  <c r="I4210" i="10"/>
  <c r="J4210" i="10"/>
  <c r="G4211" i="10"/>
  <c r="H4211" i="10"/>
  <c r="I4211" i="10"/>
  <c r="J4211" i="10"/>
  <c r="G4212" i="10"/>
  <c r="H4212" i="10"/>
  <c r="I4212" i="10"/>
  <c r="J4212" i="10"/>
  <c r="G4213" i="10"/>
  <c r="H4213" i="10"/>
  <c r="I4213" i="10"/>
  <c r="J4213" i="10"/>
  <c r="G4214" i="10"/>
  <c r="H4214" i="10"/>
  <c r="I4214" i="10"/>
  <c r="J4214" i="10"/>
  <c r="G4215" i="10"/>
  <c r="H4215" i="10"/>
  <c r="I4215" i="10"/>
  <c r="J4215" i="10"/>
  <c r="G4216" i="10"/>
  <c r="H4216" i="10"/>
  <c r="I4216" i="10"/>
  <c r="J4216" i="10"/>
  <c r="G4217" i="10"/>
  <c r="H4217" i="10"/>
  <c r="I4217" i="10"/>
  <c r="J4217" i="10"/>
  <c r="G4218" i="10"/>
  <c r="H4218" i="10"/>
  <c r="I4218" i="10"/>
  <c r="J4218" i="10"/>
  <c r="G4219" i="10"/>
  <c r="H4219" i="10"/>
  <c r="I4219" i="10"/>
  <c r="J4219" i="10"/>
  <c r="G4220" i="10"/>
  <c r="H4220" i="10"/>
  <c r="I4220" i="10"/>
  <c r="J4220" i="10"/>
  <c r="G4221" i="10"/>
  <c r="H4221" i="10"/>
  <c r="I4221" i="10"/>
  <c r="J4221" i="10"/>
  <c r="G4222" i="10"/>
  <c r="H4222" i="10"/>
  <c r="I4222" i="10"/>
  <c r="J4222" i="10"/>
  <c r="G4223" i="10"/>
  <c r="H4223" i="10"/>
  <c r="I4223" i="10"/>
  <c r="J4223" i="10"/>
  <c r="G4224" i="10"/>
  <c r="H4224" i="10"/>
  <c r="I4224" i="10"/>
  <c r="J4224" i="10"/>
  <c r="G4225" i="10"/>
  <c r="H4225" i="10"/>
  <c r="I4225" i="10"/>
  <c r="J4225" i="10"/>
  <c r="G4226" i="10"/>
  <c r="H4226" i="10"/>
  <c r="I4226" i="10"/>
  <c r="J4226" i="10"/>
  <c r="G4227" i="10"/>
  <c r="H4227" i="10"/>
  <c r="I4227" i="10"/>
  <c r="J4227" i="10"/>
  <c r="G4228" i="10"/>
  <c r="H4228" i="10"/>
  <c r="I4228" i="10"/>
  <c r="J4228" i="10"/>
  <c r="G4229" i="10"/>
  <c r="H4229" i="10"/>
  <c r="I4229" i="10"/>
  <c r="J4229" i="10"/>
  <c r="G4230" i="10"/>
  <c r="H4230" i="10"/>
  <c r="I4230" i="10"/>
  <c r="J4230" i="10"/>
  <c r="G4231" i="10"/>
  <c r="H4231" i="10"/>
  <c r="I4231" i="10"/>
  <c r="J4231" i="10"/>
  <c r="G4232" i="10"/>
  <c r="H4232" i="10"/>
  <c r="I4232" i="10"/>
  <c r="J4232" i="10"/>
  <c r="G4233" i="10"/>
  <c r="H4233" i="10"/>
  <c r="I4233" i="10"/>
  <c r="J4233" i="10"/>
  <c r="G4234" i="10"/>
  <c r="H4234" i="10"/>
  <c r="I4234" i="10"/>
  <c r="J4234" i="10"/>
  <c r="G4235" i="10"/>
  <c r="H4235" i="10"/>
  <c r="I4235" i="10"/>
  <c r="J4235" i="10"/>
  <c r="G4236" i="10"/>
  <c r="H4236" i="10"/>
  <c r="I4236" i="10"/>
  <c r="J4236" i="10"/>
  <c r="G4237" i="10"/>
  <c r="H4237" i="10"/>
  <c r="I4237" i="10"/>
  <c r="J4237" i="10"/>
  <c r="G4238" i="10"/>
  <c r="H4238" i="10"/>
  <c r="I4238" i="10"/>
  <c r="J4238" i="10"/>
  <c r="G4239" i="10"/>
  <c r="H4239" i="10"/>
  <c r="I4239" i="10"/>
  <c r="J4239" i="10"/>
  <c r="G4240" i="10"/>
  <c r="H4240" i="10"/>
  <c r="I4240" i="10"/>
  <c r="J4240" i="10"/>
  <c r="G4241" i="10"/>
  <c r="H4241" i="10"/>
  <c r="I4241" i="10"/>
  <c r="J4241" i="10"/>
  <c r="G4242" i="10"/>
  <c r="H4242" i="10"/>
  <c r="I4242" i="10"/>
  <c r="J4242" i="10"/>
  <c r="G4243" i="10"/>
  <c r="H4243" i="10"/>
  <c r="I4243" i="10"/>
  <c r="J4243" i="10"/>
  <c r="G4244" i="10"/>
  <c r="H4244" i="10"/>
  <c r="I4244" i="10"/>
  <c r="J4244" i="10"/>
  <c r="G4245" i="10"/>
  <c r="H4245" i="10"/>
  <c r="I4245" i="10"/>
  <c r="J4245" i="10"/>
  <c r="G4246" i="10"/>
  <c r="H4246" i="10"/>
  <c r="I4246" i="10"/>
  <c r="J4246" i="10"/>
  <c r="G4247" i="10"/>
  <c r="H4247" i="10"/>
  <c r="I4247" i="10"/>
  <c r="J4247" i="10"/>
  <c r="G4248" i="10"/>
  <c r="H4248" i="10"/>
  <c r="I4248" i="10"/>
  <c r="J4248" i="10"/>
  <c r="G4249" i="10"/>
  <c r="H4249" i="10"/>
  <c r="I4249" i="10"/>
  <c r="J4249" i="10"/>
  <c r="G4250" i="10"/>
  <c r="H4250" i="10"/>
  <c r="I4250" i="10"/>
  <c r="J4250" i="10"/>
  <c r="G4251" i="10"/>
  <c r="H4251" i="10"/>
  <c r="I4251" i="10"/>
  <c r="J4251" i="10"/>
  <c r="G4252" i="10"/>
  <c r="H4252" i="10"/>
  <c r="I4252" i="10"/>
  <c r="J4252" i="10"/>
  <c r="G4253" i="10"/>
  <c r="H4253" i="10"/>
  <c r="I4253" i="10"/>
  <c r="J4253" i="10"/>
  <c r="G4254" i="10"/>
  <c r="H4254" i="10"/>
  <c r="I4254" i="10"/>
  <c r="J4254" i="10"/>
  <c r="G4255" i="10"/>
  <c r="H4255" i="10"/>
  <c r="I4255" i="10"/>
  <c r="J4255" i="10"/>
  <c r="G4256" i="10"/>
  <c r="H4256" i="10"/>
  <c r="I4256" i="10"/>
  <c r="J4256" i="10"/>
  <c r="G4257" i="10"/>
  <c r="H4257" i="10"/>
  <c r="I4257" i="10"/>
  <c r="J4257" i="10"/>
  <c r="G4258" i="10"/>
  <c r="H4258" i="10"/>
  <c r="I4258" i="10"/>
  <c r="J4258" i="10"/>
  <c r="G4259" i="10"/>
  <c r="H4259" i="10"/>
  <c r="I4259" i="10"/>
  <c r="J4259" i="10"/>
  <c r="G4260" i="10"/>
  <c r="H4260" i="10"/>
  <c r="I4260" i="10"/>
  <c r="J4260" i="10"/>
  <c r="G4261" i="10"/>
  <c r="H4261" i="10"/>
  <c r="I4261" i="10"/>
  <c r="J4261" i="10"/>
  <c r="G4262" i="10"/>
  <c r="H4262" i="10"/>
  <c r="I4262" i="10"/>
  <c r="J4262" i="10"/>
  <c r="G4263" i="10"/>
  <c r="H4263" i="10"/>
  <c r="I4263" i="10"/>
  <c r="J4263" i="10"/>
  <c r="G4264" i="10"/>
  <c r="H4264" i="10"/>
  <c r="I4264" i="10"/>
  <c r="J4264" i="10"/>
  <c r="G4265" i="10"/>
  <c r="H4265" i="10"/>
  <c r="I4265" i="10"/>
  <c r="J4265" i="10"/>
  <c r="G4266" i="10"/>
  <c r="H4266" i="10"/>
  <c r="I4266" i="10"/>
  <c r="J4266" i="10"/>
  <c r="G4267" i="10"/>
  <c r="H4267" i="10"/>
  <c r="I4267" i="10"/>
  <c r="J4267" i="10"/>
  <c r="G4268" i="10"/>
  <c r="H4268" i="10"/>
  <c r="I4268" i="10"/>
  <c r="J4268" i="10"/>
  <c r="G4269" i="10"/>
  <c r="H4269" i="10"/>
  <c r="I4269" i="10"/>
  <c r="J4269" i="10"/>
  <c r="G4270" i="10"/>
  <c r="H4270" i="10"/>
  <c r="I4270" i="10"/>
  <c r="J4270" i="10"/>
  <c r="G4271" i="10"/>
  <c r="H4271" i="10"/>
  <c r="I4271" i="10"/>
  <c r="J4271" i="10"/>
  <c r="G4272" i="10"/>
  <c r="H4272" i="10"/>
  <c r="I4272" i="10"/>
  <c r="J4272" i="10"/>
  <c r="G4273" i="10"/>
  <c r="H4273" i="10"/>
  <c r="I4273" i="10"/>
  <c r="J4273" i="10"/>
  <c r="G4274" i="10"/>
  <c r="H4274" i="10"/>
  <c r="I4274" i="10"/>
  <c r="J4274" i="10"/>
  <c r="G4275" i="10"/>
  <c r="H4275" i="10"/>
  <c r="I4275" i="10"/>
  <c r="J4275" i="10"/>
  <c r="G4276" i="10"/>
  <c r="H4276" i="10"/>
  <c r="I4276" i="10"/>
  <c r="J4276" i="10"/>
  <c r="G4277" i="10"/>
  <c r="H4277" i="10"/>
  <c r="I4277" i="10"/>
  <c r="J4277" i="10"/>
  <c r="G4278" i="10"/>
  <c r="H4278" i="10"/>
  <c r="I4278" i="10"/>
  <c r="J4278" i="10"/>
  <c r="G4279" i="10"/>
  <c r="H4279" i="10"/>
  <c r="I4279" i="10"/>
  <c r="J4279" i="10"/>
  <c r="G4280" i="10"/>
  <c r="H4280" i="10"/>
  <c r="I4280" i="10"/>
  <c r="J4280" i="10"/>
  <c r="G4281" i="10"/>
  <c r="H4281" i="10"/>
  <c r="I4281" i="10"/>
  <c r="J4281" i="10"/>
  <c r="G4282" i="10"/>
  <c r="H4282" i="10"/>
  <c r="I4282" i="10"/>
  <c r="J4282" i="10"/>
  <c r="G4283" i="10"/>
  <c r="H4283" i="10"/>
  <c r="I4283" i="10"/>
  <c r="J4283" i="10"/>
  <c r="G4284" i="10"/>
  <c r="H4284" i="10"/>
  <c r="I4284" i="10"/>
  <c r="J4284" i="10"/>
  <c r="G4285" i="10"/>
  <c r="H4285" i="10"/>
  <c r="I4285" i="10"/>
  <c r="J4285" i="10"/>
  <c r="G4286" i="10"/>
  <c r="H4286" i="10"/>
  <c r="I4286" i="10"/>
  <c r="J4286" i="10"/>
  <c r="G4287" i="10"/>
  <c r="H4287" i="10"/>
  <c r="I4287" i="10"/>
  <c r="J4287" i="10"/>
  <c r="G4288" i="10"/>
  <c r="H4288" i="10"/>
  <c r="I4288" i="10"/>
  <c r="J4288" i="10"/>
  <c r="G4289" i="10"/>
  <c r="H4289" i="10"/>
  <c r="I4289" i="10"/>
  <c r="J4289" i="10"/>
  <c r="G4290" i="10"/>
  <c r="H4290" i="10"/>
  <c r="I4290" i="10"/>
  <c r="J4290" i="10"/>
  <c r="G4291" i="10"/>
  <c r="H4291" i="10"/>
  <c r="I4291" i="10"/>
  <c r="J4291" i="10"/>
  <c r="G4292" i="10"/>
  <c r="H4292" i="10"/>
  <c r="I4292" i="10"/>
  <c r="J4292" i="10"/>
  <c r="G4293" i="10"/>
  <c r="H4293" i="10"/>
  <c r="I4293" i="10"/>
  <c r="J4293" i="10"/>
  <c r="G4294" i="10"/>
  <c r="H4294" i="10"/>
  <c r="I4294" i="10"/>
  <c r="J4294" i="10"/>
  <c r="G4295" i="10"/>
  <c r="H4295" i="10"/>
  <c r="I4295" i="10"/>
  <c r="J4295" i="10"/>
  <c r="G4296" i="10"/>
  <c r="H4296" i="10"/>
  <c r="I4296" i="10"/>
  <c r="J4296" i="10"/>
  <c r="G4297" i="10"/>
  <c r="H4297" i="10"/>
  <c r="I4297" i="10"/>
  <c r="J4297" i="10"/>
  <c r="G4298" i="10"/>
  <c r="H4298" i="10"/>
  <c r="I4298" i="10"/>
  <c r="J4298" i="10"/>
  <c r="G4299" i="10"/>
  <c r="H4299" i="10"/>
  <c r="I4299" i="10"/>
  <c r="J4299" i="10"/>
  <c r="G4300" i="10"/>
  <c r="H4300" i="10"/>
  <c r="I4300" i="10"/>
  <c r="J4300" i="10"/>
  <c r="G4301" i="10"/>
  <c r="H4301" i="10"/>
  <c r="I4301" i="10"/>
  <c r="J4301" i="10"/>
  <c r="G4302" i="10"/>
  <c r="H4302" i="10"/>
  <c r="I4302" i="10"/>
  <c r="J4302" i="10"/>
  <c r="G4303" i="10"/>
  <c r="H4303" i="10"/>
  <c r="I4303" i="10"/>
  <c r="J4303" i="10"/>
  <c r="G4304" i="10"/>
  <c r="H4304" i="10"/>
  <c r="I4304" i="10"/>
  <c r="J4304" i="10"/>
  <c r="G4305" i="10"/>
  <c r="H4305" i="10"/>
  <c r="I4305" i="10"/>
  <c r="J4305" i="10"/>
  <c r="G4306" i="10"/>
  <c r="H4306" i="10"/>
  <c r="I4306" i="10"/>
  <c r="J4306" i="10"/>
  <c r="G4307" i="10"/>
  <c r="H4307" i="10"/>
  <c r="I4307" i="10"/>
  <c r="J4307" i="10"/>
  <c r="G4308" i="10"/>
  <c r="H4308" i="10"/>
  <c r="I4308" i="10"/>
  <c r="J4308" i="10"/>
  <c r="G4309" i="10"/>
  <c r="H4309" i="10"/>
  <c r="I4309" i="10"/>
  <c r="J4309" i="10"/>
  <c r="G4310" i="10"/>
  <c r="H4310" i="10"/>
  <c r="I4310" i="10"/>
  <c r="J4310" i="10"/>
  <c r="G4311" i="10"/>
  <c r="H4311" i="10"/>
  <c r="I4311" i="10"/>
  <c r="J4311" i="10"/>
  <c r="G4312" i="10"/>
  <c r="H4312" i="10"/>
  <c r="I4312" i="10"/>
  <c r="J4312" i="10"/>
  <c r="G4313" i="10"/>
  <c r="H4313" i="10"/>
  <c r="I4313" i="10"/>
  <c r="J4313" i="10"/>
  <c r="G4314" i="10"/>
  <c r="H4314" i="10"/>
  <c r="I4314" i="10"/>
  <c r="J4314" i="10"/>
  <c r="G4315" i="10"/>
  <c r="H4315" i="10"/>
  <c r="I4315" i="10"/>
  <c r="J4315" i="10"/>
  <c r="G4316" i="10"/>
  <c r="H4316" i="10"/>
  <c r="I4316" i="10"/>
  <c r="J4316" i="10"/>
  <c r="G4317" i="10"/>
  <c r="H4317" i="10"/>
  <c r="I4317" i="10"/>
  <c r="J4317" i="10"/>
  <c r="G4318" i="10"/>
  <c r="H4318" i="10"/>
  <c r="I4318" i="10"/>
  <c r="J4318" i="10"/>
  <c r="G4319" i="10"/>
  <c r="H4319" i="10"/>
  <c r="I4319" i="10"/>
  <c r="J4319" i="10"/>
  <c r="G4320" i="10"/>
  <c r="H4320" i="10"/>
  <c r="I4320" i="10"/>
  <c r="J4320" i="10"/>
  <c r="G4321" i="10"/>
  <c r="H4321" i="10"/>
  <c r="I4321" i="10"/>
  <c r="J4321" i="10"/>
  <c r="G4322" i="10"/>
  <c r="H4322" i="10"/>
  <c r="I4322" i="10"/>
  <c r="J4322" i="10"/>
  <c r="G4323" i="10"/>
  <c r="H4323" i="10"/>
  <c r="I4323" i="10"/>
  <c r="J4323" i="10"/>
  <c r="G4324" i="10"/>
  <c r="H4324" i="10"/>
  <c r="I4324" i="10"/>
  <c r="J4324" i="10"/>
  <c r="G4325" i="10"/>
  <c r="H4325" i="10"/>
  <c r="I4325" i="10"/>
  <c r="J4325" i="10"/>
  <c r="G4326" i="10"/>
  <c r="H4326" i="10"/>
  <c r="I4326" i="10"/>
  <c r="J4326" i="10"/>
  <c r="G4327" i="10"/>
  <c r="H4327" i="10"/>
  <c r="I4327" i="10"/>
  <c r="J4327" i="10"/>
  <c r="G4328" i="10"/>
  <c r="H4328" i="10"/>
  <c r="I4328" i="10"/>
  <c r="J4328" i="10"/>
  <c r="G4329" i="10"/>
  <c r="H4329" i="10"/>
  <c r="I4329" i="10"/>
  <c r="J4329" i="10"/>
  <c r="G4330" i="10"/>
  <c r="H4330" i="10"/>
  <c r="I4330" i="10"/>
  <c r="J4330" i="10"/>
  <c r="G4331" i="10"/>
  <c r="H4331" i="10"/>
  <c r="I4331" i="10"/>
  <c r="J4331" i="10"/>
  <c r="G4332" i="10"/>
  <c r="H4332" i="10"/>
  <c r="I4332" i="10"/>
  <c r="J4332" i="10"/>
  <c r="G4333" i="10"/>
  <c r="H4333" i="10"/>
  <c r="I4333" i="10"/>
  <c r="J4333" i="10"/>
  <c r="G4334" i="10"/>
  <c r="H4334" i="10"/>
  <c r="I4334" i="10"/>
  <c r="J4334" i="10"/>
  <c r="G4335" i="10"/>
  <c r="H4335" i="10"/>
  <c r="I4335" i="10"/>
  <c r="J4335" i="10"/>
  <c r="G4336" i="10"/>
  <c r="H4336" i="10"/>
  <c r="I4336" i="10"/>
  <c r="J4336" i="10"/>
  <c r="G4337" i="10"/>
  <c r="H4337" i="10"/>
  <c r="I4337" i="10"/>
  <c r="J4337" i="10"/>
  <c r="G4338" i="10"/>
  <c r="H4338" i="10"/>
  <c r="I4338" i="10"/>
  <c r="J4338" i="10"/>
  <c r="G4339" i="10"/>
  <c r="H4339" i="10"/>
  <c r="I4339" i="10"/>
  <c r="J4339" i="10"/>
  <c r="G4340" i="10"/>
  <c r="H4340" i="10"/>
  <c r="I4340" i="10"/>
  <c r="J4340" i="10"/>
  <c r="G4341" i="10"/>
  <c r="H4341" i="10"/>
  <c r="I4341" i="10"/>
  <c r="J4341" i="10"/>
  <c r="G4342" i="10"/>
  <c r="H4342" i="10"/>
  <c r="I4342" i="10"/>
  <c r="J4342" i="10"/>
  <c r="G4343" i="10"/>
  <c r="H4343" i="10"/>
  <c r="I4343" i="10"/>
  <c r="J4343" i="10"/>
  <c r="G4344" i="10"/>
  <c r="H4344" i="10"/>
  <c r="I4344" i="10"/>
  <c r="J4344" i="10"/>
  <c r="G4345" i="10"/>
  <c r="H4345" i="10"/>
  <c r="I4345" i="10"/>
  <c r="J4345" i="10"/>
  <c r="G4346" i="10"/>
  <c r="H4346" i="10"/>
  <c r="I4346" i="10"/>
  <c r="J4346" i="10"/>
  <c r="G4347" i="10"/>
  <c r="H4347" i="10"/>
  <c r="I4347" i="10"/>
  <c r="J4347" i="10"/>
  <c r="G4348" i="10"/>
  <c r="H4348" i="10"/>
  <c r="I4348" i="10"/>
  <c r="J4348" i="10"/>
  <c r="G4349" i="10"/>
  <c r="H4349" i="10"/>
  <c r="I4349" i="10"/>
  <c r="J4349" i="10"/>
  <c r="G4350" i="10"/>
  <c r="H4350" i="10"/>
  <c r="I4350" i="10"/>
  <c r="J4350" i="10"/>
  <c r="G4351" i="10"/>
  <c r="H4351" i="10"/>
  <c r="I4351" i="10"/>
  <c r="J4351" i="10"/>
  <c r="G4352" i="10"/>
  <c r="H4352" i="10"/>
  <c r="I4352" i="10"/>
  <c r="J4352" i="10"/>
  <c r="G4353" i="10"/>
  <c r="H4353" i="10"/>
  <c r="I4353" i="10"/>
  <c r="J4353" i="10"/>
  <c r="G4354" i="10"/>
  <c r="H4354" i="10"/>
  <c r="I4354" i="10"/>
  <c r="J4354" i="10"/>
  <c r="G4355" i="10"/>
  <c r="H4355" i="10"/>
  <c r="I4355" i="10"/>
  <c r="J4355" i="10"/>
  <c r="G4356" i="10"/>
  <c r="H4356" i="10"/>
  <c r="I4356" i="10"/>
  <c r="J4356" i="10"/>
  <c r="G4357" i="10"/>
  <c r="H4357" i="10"/>
  <c r="I4357" i="10"/>
  <c r="J4357" i="10"/>
  <c r="G4358" i="10"/>
  <c r="H4358" i="10"/>
  <c r="I4358" i="10"/>
  <c r="J4358" i="10"/>
  <c r="G4359" i="10"/>
  <c r="H4359" i="10"/>
  <c r="I4359" i="10"/>
  <c r="J4359" i="10"/>
  <c r="G4360" i="10"/>
  <c r="H4360" i="10"/>
  <c r="I4360" i="10"/>
  <c r="J4360" i="10"/>
  <c r="G4361" i="10"/>
  <c r="H4361" i="10"/>
  <c r="I4361" i="10"/>
  <c r="J4361" i="10"/>
  <c r="G4362" i="10"/>
  <c r="H4362" i="10"/>
  <c r="I4362" i="10"/>
  <c r="J4362" i="10"/>
  <c r="G4363" i="10"/>
  <c r="H4363" i="10"/>
  <c r="I4363" i="10"/>
  <c r="J4363" i="10"/>
  <c r="G4364" i="10"/>
  <c r="H4364" i="10"/>
  <c r="I4364" i="10"/>
  <c r="J4364" i="10"/>
  <c r="G4365" i="10"/>
  <c r="H4365" i="10"/>
  <c r="I4365" i="10"/>
  <c r="J4365" i="10"/>
  <c r="G4366" i="10"/>
  <c r="H4366" i="10"/>
  <c r="I4366" i="10"/>
  <c r="J4366" i="10"/>
  <c r="G4367" i="10"/>
  <c r="H4367" i="10"/>
  <c r="I4367" i="10"/>
  <c r="J4367" i="10"/>
  <c r="G4368" i="10"/>
  <c r="H4368" i="10"/>
  <c r="I4368" i="10"/>
  <c r="J4368" i="10"/>
  <c r="G4369" i="10"/>
  <c r="H4369" i="10"/>
  <c r="I4369" i="10"/>
  <c r="J4369" i="10"/>
  <c r="G4370" i="10"/>
  <c r="H4370" i="10"/>
  <c r="I4370" i="10"/>
  <c r="J4370" i="10"/>
  <c r="G4371" i="10"/>
  <c r="H4371" i="10"/>
  <c r="I4371" i="10"/>
  <c r="J4371" i="10"/>
  <c r="G4372" i="10"/>
  <c r="H4372" i="10"/>
  <c r="I4372" i="10"/>
  <c r="J4372" i="10"/>
  <c r="G4373" i="10"/>
  <c r="H4373" i="10"/>
  <c r="I4373" i="10"/>
  <c r="J4373" i="10"/>
  <c r="G4374" i="10"/>
  <c r="H4374" i="10"/>
  <c r="I4374" i="10"/>
  <c r="J4374" i="10"/>
  <c r="G4375" i="10"/>
  <c r="H4375" i="10"/>
  <c r="I4375" i="10"/>
  <c r="J4375" i="10"/>
  <c r="G4376" i="10"/>
  <c r="H4376" i="10"/>
  <c r="I4376" i="10"/>
  <c r="J4376" i="10"/>
  <c r="G4377" i="10"/>
  <c r="H4377" i="10"/>
  <c r="I4377" i="10"/>
  <c r="J4377" i="10"/>
  <c r="G4378" i="10"/>
  <c r="H4378" i="10"/>
  <c r="I4378" i="10"/>
  <c r="J4378" i="10"/>
  <c r="G4379" i="10"/>
  <c r="H4379" i="10"/>
  <c r="I4379" i="10"/>
  <c r="J4379" i="10"/>
  <c r="G4380" i="10"/>
  <c r="H4380" i="10"/>
  <c r="I4380" i="10"/>
  <c r="J4380" i="10"/>
  <c r="G4381" i="10"/>
  <c r="H4381" i="10"/>
  <c r="I4381" i="10"/>
  <c r="J4381" i="10"/>
  <c r="G4382" i="10"/>
  <c r="H4382" i="10"/>
  <c r="I4382" i="10"/>
  <c r="J4382" i="10"/>
  <c r="G4383" i="10"/>
  <c r="H4383" i="10"/>
  <c r="I4383" i="10"/>
  <c r="J4383" i="10"/>
  <c r="G4384" i="10"/>
  <c r="H4384" i="10"/>
  <c r="I4384" i="10"/>
  <c r="J4384" i="10"/>
  <c r="G4385" i="10"/>
  <c r="H4385" i="10"/>
  <c r="I4385" i="10"/>
  <c r="J4385" i="10"/>
  <c r="G4386" i="10"/>
  <c r="H4386" i="10"/>
  <c r="I4386" i="10"/>
  <c r="J4386" i="10"/>
  <c r="G4387" i="10"/>
  <c r="H4387" i="10"/>
  <c r="I4387" i="10"/>
  <c r="J4387" i="10"/>
  <c r="G4388" i="10"/>
  <c r="H4388" i="10"/>
  <c r="I4388" i="10"/>
  <c r="J4388" i="10"/>
  <c r="G4389" i="10"/>
  <c r="H4389" i="10"/>
  <c r="I4389" i="10"/>
  <c r="J4389" i="10"/>
  <c r="G4390" i="10"/>
  <c r="H4390" i="10"/>
  <c r="I4390" i="10"/>
  <c r="J4390" i="10"/>
  <c r="G4391" i="10"/>
  <c r="H4391" i="10"/>
  <c r="I4391" i="10"/>
  <c r="J4391" i="10"/>
  <c r="G4392" i="10"/>
  <c r="H4392" i="10"/>
  <c r="I4392" i="10"/>
  <c r="J4392" i="10"/>
  <c r="G4393" i="10"/>
  <c r="H4393" i="10"/>
  <c r="I4393" i="10"/>
  <c r="J4393" i="10"/>
  <c r="G4394" i="10"/>
  <c r="H4394" i="10"/>
  <c r="I4394" i="10"/>
  <c r="J4394" i="10"/>
  <c r="G4395" i="10"/>
  <c r="H4395" i="10"/>
  <c r="I4395" i="10"/>
  <c r="J4395" i="10"/>
  <c r="G4396" i="10"/>
  <c r="H4396" i="10"/>
  <c r="I4396" i="10"/>
  <c r="J4396" i="10"/>
  <c r="G4397" i="10"/>
  <c r="H4397" i="10"/>
  <c r="I4397" i="10"/>
  <c r="J4397" i="10"/>
  <c r="G4398" i="10"/>
  <c r="H4398" i="10"/>
  <c r="I4398" i="10"/>
  <c r="J4398" i="10"/>
  <c r="G4399" i="10"/>
  <c r="H4399" i="10"/>
  <c r="I4399" i="10"/>
  <c r="J4399" i="10"/>
  <c r="G4400" i="10"/>
  <c r="H4400" i="10"/>
  <c r="I4400" i="10"/>
  <c r="J4400" i="10"/>
  <c r="G4401" i="10"/>
  <c r="H4401" i="10"/>
  <c r="I4401" i="10"/>
  <c r="J4401" i="10"/>
  <c r="G4402" i="10"/>
  <c r="H4402" i="10"/>
  <c r="I4402" i="10"/>
  <c r="J4402" i="10"/>
  <c r="G4403" i="10"/>
  <c r="H4403" i="10"/>
  <c r="I4403" i="10"/>
  <c r="J4403" i="10"/>
  <c r="G4404" i="10"/>
  <c r="H4404" i="10"/>
  <c r="I4404" i="10"/>
  <c r="J4404" i="10"/>
  <c r="G4405" i="10"/>
  <c r="H4405" i="10"/>
  <c r="I4405" i="10"/>
  <c r="J4405" i="10"/>
  <c r="G4406" i="10"/>
  <c r="H4406" i="10"/>
  <c r="I4406" i="10"/>
  <c r="J4406" i="10"/>
  <c r="G4407" i="10"/>
  <c r="H4407" i="10"/>
  <c r="I4407" i="10"/>
  <c r="J4407" i="10"/>
  <c r="G4408" i="10"/>
  <c r="H4408" i="10"/>
  <c r="I4408" i="10"/>
  <c r="J4408" i="10"/>
  <c r="G4409" i="10"/>
  <c r="H4409" i="10"/>
  <c r="I4409" i="10"/>
  <c r="J4409" i="10"/>
  <c r="G4410" i="10"/>
  <c r="H4410" i="10"/>
  <c r="I4410" i="10"/>
  <c r="J4410" i="10"/>
  <c r="G4411" i="10"/>
  <c r="H4411" i="10"/>
  <c r="I4411" i="10"/>
  <c r="J4411" i="10"/>
  <c r="G4412" i="10"/>
  <c r="H4412" i="10"/>
  <c r="I4412" i="10"/>
  <c r="J4412" i="10"/>
  <c r="G4413" i="10"/>
  <c r="H4413" i="10"/>
  <c r="I4413" i="10"/>
  <c r="J4413" i="10"/>
  <c r="G4414" i="10"/>
  <c r="H4414" i="10"/>
  <c r="I4414" i="10"/>
  <c r="J4414" i="10"/>
  <c r="G4415" i="10"/>
  <c r="H4415" i="10"/>
  <c r="I4415" i="10"/>
  <c r="J4415" i="10"/>
  <c r="G4416" i="10"/>
  <c r="H4416" i="10"/>
  <c r="I4416" i="10"/>
  <c r="J4416" i="10"/>
  <c r="G4417" i="10"/>
  <c r="H4417" i="10"/>
  <c r="I4417" i="10"/>
  <c r="J4417" i="10"/>
  <c r="G4418" i="10"/>
  <c r="H4418" i="10"/>
  <c r="I4418" i="10"/>
  <c r="J4418" i="10"/>
  <c r="G4419" i="10"/>
  <c r="H4419" i="10"/>
  <c r="I4419" i="10"/>
  <c r="J4419" i="10"/>
  <c r="G4420" i="10"/>
  <c r="H4420" i="10"/>
  <c r="I4420" i="10"/>
  <c r="J4420" i="10"/>
  <c r="G4421" i="10"/>
  <c r="H4421" i="10"/>
  <c r="I4421" i="10"/>
  <c r="J4421" i="10"/>
  <c r="G4422" i="10"/>
  <c r="H4422" i="10"/>
  <c r="I4422" i="10"/>
  <c r="J4422" i="10"/>
  <c r="G4423" i="10"/>
  <c r="H4423" i="10"/>
  <c r="I4423" i="10"/>
  <c r="J4423" i="10"/>
  <c r="G4424" i="10"/>
  <c r="H4424" i="10"/>
  <c r="I4424" i="10"/>
  <c r="J4424" i="10"/>
  <c r="G4425" i="10"/>
  <c r="H4425" i="10"/>
  <c r="I4425" i="10"/>
  <c r="J4425" i="10"/>
  <c r="G4426" i="10"/>
  <c r="H4426" i="10"/>
  <c r="I4426" i="10"/>
  <c r="J4426" i="10"/>
  <c r="G4427" i="10"/>
  <c r="H4427" i="10"/>
  <c r="I4427" i="10"/>
  <c r="J4427" i="10"/>
  <c r="G4428" i="10"/>
  <c r="H4428" i="10"/>
  <c r="I4428" i="10"/>
  <c r="J4428" i="10"/>
  <c r="G4429" i="10"/>
  <c r="H4429" i="10"/>
  <c r="I4429" i="10"/>
  <c r="J4429" i="10"/>
  <c r="G4430" i="10"/>
  <c r="H4430" i="10"/>
  <c r="I4430" i="10"/>
  <c r="J4430" i="10"/>
  <c r="G4431" i="10"/>
  <c r="H4431" i="10"/>
  <c r="I4431" i="10"/>
  <c r="J4431" i="10"/>
  <c r="G4432" i="10"/>
  <c r="H4432" i="10"/>
  <c r="I4432" i="10"/>
  <c r="J4432" i="10"/>
  <c r="G4433" i="10"/>
  <c r="H4433" i="10"/>
  <c r="I4433" i="10"/>
  <c r="J4433" i="10"/>
  <c r="G4434" i="10"/>
  <c r="H4434" i="10"/>
  <c r="I4434" i="10"/>
  <c r="J4434" i="10"/>
  <c r="G4435" i="10"/>
  <c r="H4435" i="10"/>
  <c r="I4435" i="10"/>
  <c r="J4435" i="10"/>
  <c r="G4436" i="10"/>
  <c r="H4436" i="10"/>
  <c r="I4436" i="10"/>
  <c r="J4436" i="10"/>
  <c r="G4437" i="10"/>
  <c r="H4437" i="10"/>
  <c r="I4437" i="10"/>
  <c r="J4437" i="10"/>
  <c r="G4438" i="10"/>
  <c r="H4438" i="10"/>
  <c r="I4438" i="10"/>
  <c r="J4438" i="10"/>
  <c r="G4439" i="10"/>
  <c r="H4439" i="10"/>
  <c r="I4439" i="10"/>
  <c r="J4439" i="10"/>
  <c r="G4440" i="10"/>
  <c r="H4440" i="10"/>
  <c r="I4440" i="10"/>
  <c r="J4440" i="10"/>
  <c r="G4441" i="10"/>
  <c r="H4441" i="10"/>
  <c r="I4441" i="10"/>
  <c r="J4441" i="10"/>
  <c r="G4442" i="10"/>
  <c r="H4442" i="10"/>
  <c r="I4442" i="10"/>
  <c r="J4442" i="10"/>
  <c r="G4443" i="10"/>
  <c r="H4443" i="10"/>
  <c r="I4443" i="10"/>
  <c r="J4443" i="10"/>
  <c r="G4444" i="10"/>
  <c r="H4444" i="10"/>
  <c r="I4444" i="10"/>
  <c r="J4444" i="10"/>
  <c r="G4445" i="10"/>
  <c r="H4445" i="10"/>
  <c r="I4445" i="10"/>
  <c r="J4445" i="10"/>
  <c r="G4446" i="10"/>
  <c r="H4446" i="10"/>
  <c r="I4446" i="10"/>
  <c r="J4446" i="10"/>
  <c r="G4447" i="10"/>
  <c r="H4447" i="10"/>
  <c r="I4447" i="10"/>
  <c r="J4447" i="10"/>
  <c r="G4448" i="10"/>
  <c r="H4448" i="10"/>
  <c r="I4448" i="10"/>
  <c r="J4448" i="10"/>
  <c r="G4449" i="10"/>
  <c r="H4449" i="10"/>
  <c r="I4449" i="10"/>
  <c r="J4449" i="10"/>
  <c r="G4450" i="10"/>
  <c r="H4450" i="10"/>
  <c r="I4450" i="10"/>
  <c r="J4450" i="10"/>
  <c r="G4451" i="10"/>
  <c r="H4451" i="10"/>
  <c r="I4451" i="10"/>
  <c r="J4451" i="10"/>
  <c r="G4452" i="10"/>
  <c r="H4452" i="10"/>
  <c r="I4452" i="10"/>
  <c r="J4452" i="10"/>
  <c r="G4453" i="10"/>
  <c r="H4453" i="10"/>
  <c r="I4453" i="10"/>
  <c r="J4453" i="10"/>
  <c r="G4454" i="10"/>
  <c r="H4454" i="10"/>
  <c r="I4454" i="10"/>
  <c r="J4454" i="10"/>
  <c r="G4455" i="10"/>
  <c r="H4455" i="10"/>
  <c r="I4455" i="10"/>
  <c r="J4455" i="10"/>
  <c r="G4456" i="10"/>
  <c r="H4456" i="10"/>
  <c r="I4456" i="10"/>
  <c r="J4456" i="10"/>
  <c r="G4457" i="10"/>
  <c r="H4457" i="10"/>
  <c r="I4457" i="10"/>
  <c r="J4457" i="10"/>
  <c r="G4458" i="10"/>
  <c r="H4458" i="10"/>
  <c r="I4458" i="10"/>
  <c r="J4458" i="10"/>
  <c r="G4459" i="10"/>
  <c r="H4459" i="10"/>
  <c r="I4459" i="10"/>
  <c r="J4459" i="10"/>
  <c r="G4460" i="10"/>
  <c r="H4460" i="10"/>
  <c r="I4460" i="10"/>
  <c r="J4460" i="10"/>
  <c r="G4461" i="10"/>
  <c r="H4461" i="10"/>
  <c r="I4461" i="10"/>
  <c r="J4461" i="10"/>
  <c r="G4462" i="10"/>
  <c r="H4462" i="10"/>
  <c r="I4462" i="10"/>
  <c r="J4462" i="10"/>
  <c r="G4463" i="10"/>
  <c r="H4463" i="10"/>
  <c r="I4463" i="10"/>
  <c r="J4463" i="10"/>
  <c r="G4464" i="10"/>
  <c r="H4464" i="10"/>
  <c r="I4464" i="10"/>
  <c r="J4464" i="10"/>
  <c r="G4465" i="10"/>
  <c r="H4465" i="10"/>
  <c r="I4465" i="10"/>
  <c r="J4465" i="10"/>
  <c r="G4466" i="10"/>
  <c r="H4466" i="10"/>
  <c r="I4466" i="10"/>
  <c r="J4466" i="10"/>
  <c r="G4467" i="10"/>
  <c r="H4467" i="10"/>
  <c r="I4467" i="10"/>
  <c r="J4467" i="10"/>
  <c r="G4468" i="10"/>
  <c r="H4468" i="10"/>
  <c r="I4468" i="10"/>
  <c r="J4468" i="10"/>
  <c r="G4469" i="10"/>
  <c r="H4469" i="10"/>
  <c r="I4469" i="10"/>
  <c r="J4469" i="10"/>
  <c r="G4470" i="10"/>
  <c r="H4470" i="10"/>
  <c r="I4470" i="10"/>
  <c r="J4470" i="10"/>
  <c r="G4471" i="10"/>
  <c r="H4471" i="10"/>
  <c r="I4471" i="10"/>
  <c r="J4471" i="10"/>
  <c r="G4472" i="10"/>
  <c r="H4472" i="10"/>
  <c r="I4472" i="10"/>
  <c r="J4472" i="10"/>
  <c r="G4473" i="10"/>
  <c r="H4473" i="10"/>
  <c r="I4473" i="10"/>
  <c r="J4473" i="10"/>
  <c r="G4474" i="10"/>
  <c r="H4474" i="10"/>
  <c r="I4474" i="10"/>
  <c r="J4474" i="10"/>
  <c r="G4475" i="10"/>
  <c r="H4475" i="10"/>
  <c r="I4475" i="10"/>
  <c r="J4475" i="10"/>
  <c r="G4476" i="10"/>
  <c r="H4476" i="10"/>
  <c r="I4476" i="10"/>
  <c r="J4476" i="10"/>
  <c r="G4477" i="10"/>
  <c r="H4477" i="10"/>
  <c r="I4477" i="10"/>
  <c r="J4477" i="10"/>
  <c r="G4478" i="10"/>
  <c r="H4478" i="10"/>
  <c r="I4478" i="10"/>
  <c r="J4478" i="10"/>
  <c r="G4479" i="10"/>
  <c r="H4479" i="10"/>
  <c r="I4479" i="10"/>
  <c r="J4479" i="10"/>
  <c r="G4480" i="10"/>
  <c r="H4480" i="10"/>
  <c r="I4480" i="10"/>
  <c r="J4480" i="10"/>
  <c r="G4481" i="10"/>
  <c r="H4481" i="10"/>
  <c r="I4481" i="10"/>
  <c r="J4481" i="10"/>
  <c r="G4482" i="10"/>
  <c r="H4482" i="10"/>
  <c r="I4482" i="10"/>
  <c r="J4482" i="10"/>
  <c r="G4483" i="10"/>
  <c r="H4483" i="10"/>
  <c r="I4483" i="10"/>
  <c r="J4483" i="10"/>
  <c r="G4484" i="10"/>
  <c r="H4484" i="10"/>
  <c r="I4484" i="10"/>
  <c r="J4484" i="10"/>
  <c r="G4485" i="10"/>
  <c r="H4485" i="10"/>
  <c r="I4485" i="10"/>
  <c r="J4485" i="10"/>
  <c r="G4486" i="10"/>
  <c r="H4486" i="10"/>
  <c r="I4486" i="10"/>
  <c r="J4486" i="10"/>
  <c r="G4487" i="10"/>
  <c r="H4487" i="10"/>
  <c r="I4487" i="10"/>
  <c r="J4487" i="10"/>
  <c r="G4488" i="10"/>
  <c r="H4488" i="10"/>
  <c r="I4488" i="10"/>
  <c r="J4488" i="10"/>
  <c r="G4489" i="10"/>
  <c r="H4489" i="10"/>
  <c r="I4489" i="10"/>
  <c r="J4489" i="10"/>
  <c r="G4490" i="10"/>
  <c r="H4490" i="10"/>
  <c r="I4490" i="10"/>
  <c r="J4490" i="10"/>
  <c r="G4491" i="10"/>
  <c r="H4491" i="10"/>
  <c r="I4491" i="10"/>
  <c r="J4491" i="10"/>
  <c r="G4492" i="10"/>
  <c r="H4492" i="10"/>
  <c r="I4492" i="10"/>
  <c r="J4492" i="10"/>
  <c r="G4493" i="10"/>
  <c r="H4493" i="10"/>
  <c r="I4493" i="10"/>
  <c r="J4493" i="10"/>
  <c r="G4494" i="10"/>
  <c r="H4494" i="10"/>
  <c r="I4494" i="10"/>
  <c r="J4494" i="10"/>
  <c r="G4495" i="10"/>
  <c r="H4495" i="10"/>
  <c r="I4495" i="10"/>
  <c r="J4495" i="10"/>
  <c r="G4496" i="10"/>
  <c r="H4496" i="10"/>
  <c r="I4496" i="10"/>
  <c r="J4496" i="10"/>
  <c r="G4497" i="10"/>
  <c r="H4497" i="10"/>
  <c r="I4497" i="10"/>
  <c r="J4497" i="10"/>
  <c r="G4498" i="10"/>
  <c r="H4498" i="10"/>
  <c r="I4498" i="10"/>
  <c r="J4498" i="10"/>
  <c r="G4499" i="10"/>
  <c r="H4499" i="10"/>
  <c r="I4499" i="10"/>
  <c r="J4499" i="10"/>
  <c r="G4500" i="10"/>
  <c r="H4500" i="10"/>
  <c r="I4500" i="10"/>
  <c r="J4500" i="10"/>
  <c r="G4501" i="10"/>
  <c r="H4501" i="10"/>
  <c r="I4501" i="10"/>
  <c r="J4501" i="10"/>
  <c r="G4502" i="10"/>
  <c r="H4502" i="10"/>
  <c r="I4502" i="10"/>
  <c r="J4502" i="10"/>
  <c r="G4503" i="10"/>
  <c r="H4503" i="10"/>
  <c r="I4503" i="10"/>
  <c r="J4503" i="10"/>
  <c r="G4504" i="10"/>
  <c r="H4504" i="10"/>
  <c r="I4504" i="10"/>
  <c r="J4504" i="10"/>
  <c r="G4505" i="10"/>
  <c r="H4505" i="10"/>
  <c r="I4505" i="10"/>
  <c r="J4505" i="10"/>
  <c r="G4506" i="10"/>
  <c r="H4506" i="10"/>
  <c r="I4506" i="10"/>
  <c r="J4506" i="10"/>
  <c r="G4507" i="10"/>
  <c r="H4507" i="10"/>
  <c r="I4507" i="10"/>
  <c r="J4507" i="10"/>
  <c r="G4508" i="10"/>
  <c r="H4508" i="10"/>
  <c r="I4508" i="10"/>
  <c r="J4508" i="10"/>
  <c r="G4509" i="10"/>
  <c r="H4509" i="10"/>
  <c r="I4509" i="10"/>
  <c r="J4509" i="10"/>
  <c r="G4510" i="10"/>
  <c r="H4510" i="10"/>
  <c r="I4510" i="10"/>
  <c r="J4510" i="10"/>
  <c r="G4511" i="10"/>
  <c r="H4511" i="10"/>
  <c r="I4511" i="10"/>
  <c r="J4511" i="10"/>
  <c r="G4512" i="10"/>
  <c r="H4512" i="10"/>
  <c r="I4512" i="10"/>
  <c r="J4512" i="10"/>
  <c r="G4513" i="10"/>
  <c r="H4513" i="10"/>
  <c r="I4513" i="10"/>
  <c r="J4513" i="10"/>
  <c r="G4514" i="10"/>
  <c r="H4514" i="10"/>
  <c r="I4514" i="10"/>
  <c r="J4514" i="10"/>
  <c r="G4515" i="10"/>
  <c r="H4515" i="10"/>
  <c r="I4515" i="10"/>
  <c r="J4515" i="10"/>
  <c r="G4516" i="10"/>
  <c r="H4516" i="10"/>
  <c r="I4516" i="10"/>
  <c r="J4516" i="10"/>
  <c r="G4517" i="10"/>
  <c r="H4517" i="10"/>
  <c r="I4517" i="10"/>
  <c r="J4517" i="10"/>
  <c r="G4518" i="10"/>
  <c r="H4518" i="10"/>
  <c r="I4518" i="10"/>
  <c r="J4518" i="10"/>
  <c r="G4519" i="10"/>
  <c r="H4519" i="10"/>
  <c r="I4519" i="10"/>
  <c r="J4519" i="10"/>
  <c r="G4520" i="10"/>
  <c r="H4520" i="10"/>
  <c r="I4520" i="10"/>
  <c r="J4520" i="10"/>
  <c r="G4521" i="10"/>
  <c r="H4521" i="10"/>
  <c r="I4521" i="10"/>
  <c r="J4521" i="10"/>
  <c r="G4522" i="10"/>
  <c r="H4522" i="10"/>
  <c r="I4522" i="10"/>
  <c r="J4522" i="10"/>
  <c r="G4523" i="10"/>
  <c r="H4523" i="10"/>
  <c r="I4523" i="10"/>
  <c r="J4523" i="10"/>
  <c r="G4524" i="10"/>
  <c r="H4524" i="10"/>
  <c r="I4524" i="10"/>
  <c r="J4524" i="10"/>
  <c r="G4525" i="10"/>
  <c r="H4525" i="10"/>
  <c r="I4525" i="10"/>
  <c r="J4525" i="10"/>
  <c r="G4526" i="10"/>
  <c r="H4526" i="10"/>
  <c r="I4526" i="10"/>
  <c r="J4526" i="10"/>
  <c r="G4527" i="10"/>
  <c r="H4527" i="10"/>
  <c r="I4527" i="10"/>
  <c r="J4527" i="10"/>
  <c r="G4528" i="10"/>
  <c r="H4528" i="10"/>
  <c r="I4528" i="10"/>
  <c r="J4528" i="10"/>
  <c r="G4529" i="10"/>
  <c r="H4529" i="10"/>
  <c r="I4529" i="10"/>
  <c r="J4529" i="10"/>
  <c r="G4530" i="10"/>
  <c r="H4530" i="10"/>
  <c r="I4530" i="10"/>
  <c r="J4530" i="10"/>
  <c r="G4531" i="10"/>
  <c r="H4531" i="10"/>
  <c r="I4531" i="10"/>
  <c r="J4531" i="10"/>
  <c r="G4532" i="10"/>
  <c r="H4532" i="10"/>
  <c r="I4532" i="10"/>
  <c r="J4532" i="10"/>
  <c r="G4533" i="10"/>
  <c r="H4533" i="10"/>
  <c r="I4533" i="10"/>
  <c r="J4533" i="10"/>
  <c r="G4534" i="10"/>
  <c r="H4534" i="10"/>
  <c r="I4534" i="10"/>
  <c r="J4534" i="10"/>
  <c r="G4535" i="10"/>
  <c r="H4535" i="10"/>
  <c r="I4535" i="10"/>
  <c r="J4535" i="10"/>
  <c r="G4536" i="10"/>
  <c r="H4536" i="10"/>
  <c r="I4536" i="10"/>
  <c r="J4536" i="10"/>
  <c r="G4537" i="10"/>
  <c r="H4537" i="10"/>
  <c r="I4537" i="10"/>
  <c r="J4537" i="10"/>
  <c r="G4538" i="10"/>
  <c r="H4538" i="10"/>
  <c r="I4538" i="10"/>
  <c r="J4538" i="10"/>
  <c r="G4539" i="10"/>
  <c r="H4539" i="10"/>
  <c r="I4539" i="10"/>
  <c r="J4539" i="10"/>
  <c r="G4540" i="10"/>
  <c r="H4540" i="10"/>
  <c r="I4540" i="10"/>
  <c r="J4540" i="10"/>
  <c r="G4541" i="10"/>
  <c r="H4541" i="10"/>
  <c r="I4541" i="10"/>
  <c r="J4541" i="10"/>
  <c r="G4542" i="10"/>
  <c r="H4542" i="10"/>
  <c r="I4542" i="10"/>
  <c r="J4542" i="10"/>
  <c r="G4543" i="10"/>
  <c r="H4543" i="10"/>
  <c r="I4543" i="10"/>
  <c r="J4543" i="10"/>
  <c r="G4544" i="10"/>
  <c r="H4544" i="10"/>
  <c r="I4544" i="10"/>
  <c r="J4544" i="10"/>
  <c r="G4545" i="10"/>
  <c r="H4545" i="10"/>
  <c r="I4545" i="10"/>
  <c r="J4545" i="10"/>
  <c r="G4546" i="10"/>
  <c r="H4546" i="10"/>
  <c r="I4546" i="10"/>
  <c r="J4546" i="10"/>
  <c r="G4547" i="10"/>
  <c r="H4547" i="10"/>
  <c r="I4547" i="10"/>
  <c r="J4547" i="10"/>
  <c r="G4548" i="10"/>
  <c r="H4548" i="10"/>
  <c r="I4548" i="10"/>
  <c r="J4548" i="10"/>
  <c r="G4549" i="10"/>
  <c r="H4549" i="10"/>
  <c r="I4549" i="10"/>
  <c r="J4549" i="10"/>
  <c r="G4550" i="10"/>
  <c r="H4550" i="10"/>
  <c r="I4550" i="10"/>
  <c r="J4550" i="10"/>
  <c r="G4551" i="10"/>
  <c r="H4551" i="10"/>
  <c r="I4551" i="10"/>
  <c r="J4551" i="10"/>
  <c r="G4552" i="10"/>
  <c r="H4552" i="10"/>
  <c r="I4552" i="10"/>
  <c r="J4552" i="10"/>
  <c r="G4553" i="10"/>
  <c r="H4553" i="10"/>
  <c r="I4553" i="10"/>
  <c r="J4553" i="10"/>
  <c r="G4554" i="10"/>
  <c r="H4554" i="10"/>
  <c r="I4554" i="10"/>
  <c r="J4554" i="10"/>
  <c r="G4555" i="10"/>
  <c r="H4555" i="10"/>
  <c r="I4555" i="10"/>
  <c r="J4555" i="10"/>
  <c r="G4556" i="10"/>
  <c r="H4556" i="10"/>
  <c r="I4556" i="10"/>
  <c r="J4556" i="10"/>
  <c r="G4557" i="10"/>
  <c r="H4557" i="10"/>
  <c r="I4557" i="10"/>
  <c r="J4557" i="10"/>
  <c r="G4558" i="10"/>
  <c r="H4558" i="10"/>
  <c r="I4558" i="10"/>
  <c r="J4558" i="10"/>
  <c r="G4559" i="10"/>
  <c r="H4559" i="10"/>
  <c r="I4559" i="10"/>
  <c r="J4559" i="10"/>
  <c r="G4560" i="10"/>
  <c r="H4560" i="10"/>
  <c r="I4560" i="10"/>
  <c r="J4560" i="10"/>
  <c r="G4561" i="10"/>
  <c r="H4561" i="10"/>
  <c r="I4561" i="10"/>
  <c r="J4561" i="10"/>
  <c r="G4562" i="10"/>
  <c r="H4562" i="10"/>
  <c r="I4562" i="10"/>
  <c r="J4562" i="10"/>
  <c r="G4563" i="10"/>
  <c r="H4563" i="10"/>
  <c r="I4563" i="10"/>
  <c r="J4563" i="10"/>
  <c r="G4564" i="10"/>
  <c r="H4564" i="10"/>
  <c r="I4564" i="10"/>
  <c r="J4564" i="10"/>
  <c r="G4565" i="10"/>
  <c r="H4565" i="10"/>
  <c r="I4565" i="10"/>
  <c r="J4565" i="10"/>
  <c r="G4566" i="10"/>
  <c r="H4566" i="10"/>
  <c r="I4566" i="10"/>
  <c r="J4566" i="10"/>
  <c r="G4567" i="10"/>
  <c r="H4567" i="10"/>
  <c r="I4567" i="10"/>
  <c r="J4567" i="10"/>
  <c r="G4568" i="10"/>
  <c r="H4568" i="10"/>
  <c r="I4568" i="10"/>
  <c r="J4568" i="10"/>
  <c r="G4569" i="10"/>
  <c r="H4569" i="10"/>
  <c r="I4569" i="10"/>
  <c r="J4569" i="10"/>
  <c r="G4570" i="10"/>
  <c r="H4570" i="10"/>
  <c r="I4570" i="10"/>
  <c r="J4570" i="10"/>
  <c r="G4571" i="10"/>
  <c r="H4571" i="10"/>
  <c r="I4571" i="10"/>
  <c r="J4571" i="10"/>
  <c r="G4572" i="10"/>
  <c r="H4572" i="10"/>
  <c r="I4572" i="10"/>
  <c r="J4572" i="10"/>
  <c r="G4573" i="10"/>
  <c r="H4573" i="10"/>
  <c r="I4573" i="10"/>
  <c r="J4573" i="10"/>
  <c r="G4574" i="10"/>
  <c r="H4574" i="10"/>
  <c r="I4574" i="10"/>
  <c r="J4574" i="10"/>
  <c r="G4575" i="10"/>
  <c r="H4575" i="10"/>
  <c r="I4575" i="10"/>
  <c r="J4575" i="10"/>
  <c r="G4576" i="10"/>
  <c r="H4576" i="10"/>
  <c r="I4576" i="10"/>
  <c r="J4576" i="10"/>
  <c r="G4577" i="10"/>
  <c r="H4577" i="10"/>
  <c r="I4577" i="10"/>
  <c r="J4577" i="10"/>
  <c r="G4578" i="10"/>
  <c r="H4578" i="10"/>
  <c r="I4578" i="10"/>
  <c r="J4578" i="10"/>
  <c r="G4579" i="10"/>
  <c r="H4579" i="10"/>
  <c r="I4579" i="10"/>
  <c r="J4579" i="10"/>
  <c r="G4580" i="10"/>
  <c r="H4580" i="10"/>
  <c r="I4580" i="10"/>
  <c r="J4580" i="10"/>
  <c r="G4581" i="10"/>
  <c r="H4581" i="10"/>
  <c r="I4581" i="10"/>
  <c r="J4581" i="10"/>
  <c r="G4582" i="10"/>
  <c r="H4582" i="10"/>
  <c r="I4582" i="10"/>
  <c r="J4582" i="10"/>
  <c r="G4583" i="10"/>
  <c r="H4583" i="10"/>
  <c r="I4583" i="10"/>
  <c r="J4583" i="10"/>
  <c r="G4584" i="10"/>
  <c r="H4584" i="10"/>
  <c r="I4584" i="10"/>
  <c r="J4584" i="10"/>
  <c r="G4585" i="10"/>
  <c r="H4585" i="10"/>
  <c r="I4585" i="10"/>
  <c r="J4585" i="10"/>
  <c r="G4586" i="10"/>
  <c r="H4586" i="10"/>
  <c r="I4586" i="10"/>
  <c r="J4586" i="10"/>
  <c r="G4587" i="10"/>
  <c r="H4587" i="10"/>
  <c r="I4587" i="10"/>
  <c r="J4587" i="10"/>
  <c r="G4588" i="10"/>
  <c r="H4588" i="10"/>
  <c r="I4588" i="10"/>
  <c r="J4588" i="10"/>
  <c r="G4589" i="10"/>
  <c r="H4589" i="10"/>
  <c r="I4589" i="10"/>
  <c r="J4589" i="10"/>
  <c r="G4590" i="10"/>
  <c r="H4590" i="10"/>
  <c r="I4590" i="10"/>
  <c r="J4590" i="10"/>
  <c r="G4591" i="10"/>
  <c r="H4591" i="10"/>
  <c r="I4591" i="10"/>
  <c r="J4591" i="10"/>
  <c r="G4592" i="10"/>
  <c r="H4592" i="10"/>
  <c r="I4592" i="10"/>
  <c r="J4592" i="10"/>
  <c r="G4593" i="10"/>
  <c r="H4593" i="10"/>
  <c r="I4593" i="10"/>
  <c r="J4593" i="10"/>
  <c r="G4594" i="10"/>
  <c r="H4594" i="10"/>
  <c r="I4594" i="10"/>
  <c r="J4594" i="10"/>
  <c r="G4595" i="10"/>
  <c r="H4595" i="10"/>
  <c r="I4595" i="10"/>
  <c r="J4595" i="10"/>
  <c r="G4596" i="10"/>
  <c r="H4596" i="10"/>
  <c r="I4596" i="10"/>
  <c r="J4596" i="10"/>
  <c r="G4597" i="10"/>
  <c r="H4597" i="10"/>
  <c r="I4597" i="10"/>
  <c r="J4597" i="10"/>
  <c r="G4598" i="10"/>
  <c r="H4598" i="10"/>
  <c r="I4598" i="10"/>
  <c r="J4598" i="10"/>
  <c r="G4599" i="10"/>
  <c r="H4599" i="10"/>
  <c r="I4599" i="10"/>
  <c r="J4599" i="10"/>
  <c r="G4600" i="10"/>
  <c r="H4600" i="10"/>
  <c r="I4600" i="10"/>
  <c r="J4600" i="10"/>
  <c r="G4601" i="10"/>
  <c r="H4601" i="10"/>
  <c r="I4601" i="10"/>
  <c r="J4601" i="10"/>
  <c r="G4602" i="10"/>
  <c r="H4602" i="10"/>
  <c r="I4602" i="10"/>
  <c r="J4602" i="10"/>
  <c r="G4603" i="10"/>
  <c r="H4603" i="10"/>
  <c r="I4603" i="10"/>
  <c r="J4603" i="10"/>
  <c r="G4604" i="10"/>
  <c r="H4604" i="10"/>
  <c r="I4604" i="10"/>
  <c r="J4604" i="10"/>
  <c r="G4605" i="10"/>
  <c r="H4605" i="10"/>
  <c r="I4605" i="10"/>
  <c r="J4605" i="10"/>
  <c r="G4606" i="10"/>
  <c r="H4606" i="10"/>
  <c r="I4606" i="10"/>
  <c r="J4606" i="10"/>
  <c r="G4607" i="10"/>
  <c r="H4607" i="10"/>
  <c r="I4607" i="10"/>
  <c r="J4607" i="10"/>
  <c r="G4608" i="10"/>
  <c r="H4608" i="10"/>
  <c r="I4608" i="10"/>
  <c r="J4608" i="10"/>
  <c r="G4609" i="10"/>
  <c r="H4609" i="10"/>
  <c r="I4609" i="10"/>
  <c r="J4609" i="10"/>
  <c r="G4610" i="10"/>
  <c r="H4610" i="10"/>
  <c r="I4610" i="10"/>
  <c r="J4610" i="10"/>
  <c r="G4611" i="10"/>
  <c r="H4611" i="10"/>
  <c r="I4611" i="10"/>
  <c r="J4611" i="10"/>
  <c r="G4612" i="10"/>
  <c r="H4612" i="10"/>
  <c r="I4612" i="10"/>
  <c r="J4612" i="10"/>
  <c r="G4613" i="10"/>
  <c r="H4613" i="10"/>
  <c r="I4613" i="10"/>
  <c r="J4613" i="10"/>
  <c r="G4614" i="10"/>
  <c r="H4614" i="10"/>
  <c r="I4614" i="10"/>
  <c r="J4614" i="10"/>
  <c r="G4615" i="10"/>
  <c r="H4615" i="10"/>
  <c r="I4615" i="10"/>
  <c r="J4615" i="10"/>
  <c r="G4616" i="10"/>
  <c r="H4616" i="10"/>
  <c r="I4616" i="10"/>
  <c r="J4616" i="10"/>
  <c r="G4617" i="10"/>
  <c r="H4617" i="10"/>
  <c r="I4617" i="10"/>
  <c r="J4617" i="10"/>
  <c r="G4618" i="10"/>
  <c r="H4618" i="10"/>
  <c r="I4618" i="10"/>
  <c r="J4618" i="10"/>
  <c r="G4619" i="10"/>
  <c r="H4619" i="10"/>
  <c r="I4619" i="10"/>
  <c r="J4619" i="10"/>
  <c r="G4620" i="10"/>
  <c r="H4620" i="10"/>
  <c r="I4620" i="10"/>
  <c r="J4620" i="10"/>
  <c r="G4621" i="10"/>
  <c r="H4621" i="10"/>
  <c r="I4621" i="10"/>
  <c r="J4621" i="10"/>
  <c r="G4622" i="10"/>
  <c r="H4622" i="10"/>
  <c r="I4622" i="10"/>
  <c r="J4622" i="10"/>
  <c r="G4623" i="10"/>
  <c r="H4623" i="10"/>
  <c r="I4623" i="10"/>
  <c r="J4623" i="10"/>
  <c r="G4624" i="10"/>
  <c r="H4624" i="10"/>
  <c r="I4624" i="10"/>
  <c r="J4624" i="10"/>
  <c r="G4625" i="10"/>
  <c r="H4625" i="10"/>
  <c r="I4625" i="10"/>
  <c r="J4625" i="10"/>
  <c r="G4626" i="10"/>
  <c r="H4626" i="10"/>
  <c r="I4626" i="10"/>
  <c r="J4626" i="10"/>
  <c r="G4627" i="10"/>
  <c r="H4627" i="10"/>
  <c r="I4627" i="10"/>
  <c r="J4627" i="10"/>
  <c r="G4628" i="10"/>
  <c r="H4628" i="10"/>
  <c r="I4628" i="10"/>
  <c r="J4628" i="10"/>
  <c r="G4629" i="10"/>
  <c r="H4629" i="10"/>
  <c r="I4629" i="10"/>
  <c r="J4629" i="10"/>
  <c r="G4630" i="10"/>
  <c r="H4630" i="10"/>
  <c r="I4630" i="10"/>
  <c r="J4630" i="10"/>
  <c r="G4631" i="10"/>
  <c r="H4631" i="10"/>
  <c r="I4631" i="10"/>
  <c r="J4631" i="10"/>
  <c r="G4632" i="10"/>
  <c r="H4632" i="10"/>
  <c r="I4632" i="10"/>
  <c r="J4632" i="10"/>
  <c r="G4633" i="10"/>
  <c r="H4633" i="10"/>
  <c r="I4633" i="10"/>
  <c r="J4633" i="10"/>
  <c r="G4634" i="10"/>
  <c r="H4634" i="10"/>
  <c r="I4634" i="10"/>
  <c r="J4634" i="10"/>
  <c r="G4635" i="10"/>
  <c r="H4635" i="10"/>
  <c r="I4635" i="10"/>
  <c r="J4635" i="10"/>
  <c r="G4636" i="10"/>
  <c r="H4636" i="10"/>
  <c r="I4636" i="10"/>
  <c r="J4636" i="10"/>
  <c r="G4637" i="10"/>
  <c r="H4637" i="10"/>
  <c r="I4637" i="10"/>
  <c r="J4637" i="10"/>
  <c r="G4638" i="10"/>
  <c r="H4638" i="10"/>
  <c r="I4638" i="10"/>
  <c r="J4638" i="10"/>
  <c r="G4639" i="10"/>
  <c r="H4639" i="10"/>
  <c r="I4639" i="10"/>
  <c r="J4639" i="10"/>
  <c r="G4640" i="10"/>
  <c r="H4640" i="10"/>
  <c r="I4640" i="10"/>
  <c r="J4640" i="10"/>
  <c r="G4641" i="10"/>
  <c r="H4641" i="10"/>
  <c r="I4641" i="10"/>
  <c r="J4641" i="10"/>
  <c r="G4642" i="10"/>
  <c r="H4642" i="10"/>
  <c r="I4642" i="10"/>
  <c r="J4642" i="10"/>
  <c r="G4643" i="10"/>
  <c r="H4643" i="10"/>
  <c r="I4643" i="10"/>
  <c r="J4643" i="10"/>
  <c r="G4644" i="10"/>
  <c r="H4644" i="10"/>
  <c r="I4644" i="10"/>
  <c r="J4644" i="10"/>
  <c r="G4645" i="10"/>
  <c r="H4645" i="10"/>
  <c r="I4645" i="10"/>
  <c r="J4645" i="10"/>
  <c r="G4646" i="10"/>
  <c r="H4646" i="10"/>
  <c r="I4646" i="10"/>
  <c r="J4646" i="10"/>
  <c r="G4647" i="10"/>
  <c r="H4647" i="10"/>
  <c r="I4647" i="10"/>
  <c r="J4647" i="10"/>
  <c r="G4648" i="10"/>
  <c r="H4648" i="10"/>
  <c r="I4648" i="10"/>
  <c r="J4648" i="10"/>
  <c r="G4649" i="10"/>
  <c r="H4649" i="10"/>
  <c r="I4649" i="10"/>
  <c r="J4649" i="10"/>
  <c r="G4650" i="10"/>
  <c r="H4650" i="10"/>
  <c r="I4650" i="10"/>
  <c r="J4650" i="10"/>
  <c r="G4651" i="10"/>
  <c r="H4651" i="10"/>
  <c r="I4651" i="10"/>
  <c r="J4651" i="10"/>
  <c r="G4652" i="10"/>
  <c r="H4652" i="10"/>
  <c r="I4652" i="10"/>
  <c r="J4652" i="10"/>
  <c r="G4653" i="10"/>
  <c r="H4653" i="10"/>
  <c r="I4653" i="10"/>
  <c r="J4653" i="10"/>
  <c r="G4654" i="10"/>
  <c r="H4654" i="10"/>
  <c r="I4654" i="10"/>
  <c r="J4654" i="10"/>
  <c r="G4655" i="10"/>
  <c r="H4655" i="10"/>
  <c r="I4655" i="10"/>
  <c r="J4655" i="10"/>
  <c r="G4656" i="10"/>
  <c r="H4656" i="10"/>
  <c r="I4656" i="10"/>
  <c r="J4656" i="10"/>
  <c r="G4657" i="10"/>
  <c r="H4657" i="10"/>
  <c r="I4657" i="10"/>
  <c r="J4657" i="10"/>
  <c r="G4658" i="10"/>
  <c r="H4658" i="10"/>
  <c r="I4658" i="10"/>
  <c r="J4658" i="10"/>
  <c r="G4659" i="10"/>
  <c r="H4659" i="10"/>
  <c r="I4659" i="10"/>
  <c r="J4659" i="10"/>
  <c r="G4660" i="10"/>
  <c r="H4660" i="10"/>
  <c r="I4660" i="10"/>
  <c r="J4660" i="10"/>
  <c r="G4661" i="10"/>
  <c r="H4661" i="10"/>
  <c r="I4661" i="10"/>
  <c r="J4661" i="10"/>
  <c r="G4662" i="10"/>
  <c r="H4662" i="10"/>
  <c r="I4662" i="10"/>
  <c r="J4662" i="10"/>
  <c r="G4663" i="10"/>
  <c r="H4663" i="10"/>
  <c r="I4663" i="10"/>
  <c r="J4663" i="10"/>
  <c r="G4664" i="10"/>
  <c r="H4664" i="10"/>
  <c r="I4664" i="10"/>
  <c r="J4664" i="10"/>
  <c r="G4665" i="10"/>
  <c r="H4665" i="10"/>
  <c r="I4665" i="10"/>
  <c r="J4665" i="10"/>
  <c r="G4666" i="10"/>
  <c r="H4666" i="10"/>
  <c r="I4666" i="10"/>
  <c r="J4666" i="10"/>
  <c r="G4667" i="10"/>
  <c r="H4667" i="10"/>
  <c r="I4667" i="10"/>
  <c r="J4667" i="10"/>
  <c r="G4668" i="10"/>
  <c r="H4668" i="10"/>
  <c r="I4668" i="10"/>
  <c r="J4668" i="10"/>
  <c r="G4669" i="10"/>
  <c r="H4669" i="10"/>
  <c r="I4669" i="10"/>
  <c r="J4669" i="10"/>
  <c r="G4670" i="10"/>
  <c r="H4670" i="10"/>
  <c r="I4670" i="10"/>
  <c r="J4670" i="10"/>
  <c r="G4671" i="10"/>
  <c r="H4671" i="10"/>
  <c r="I4671" i="10"/>
  <c r="J4671" i="10"/>
  <c r="G4672" i="10"/>
  <c r="H4672" i="10"/>
  <c r="I4672" i="10"/>
  <c r="J4672" i="10"/>
  <c r="G4673" i="10"/>
  <c r="H4673" i="10"/>
  <c r="I4673" i="10"/>
  <c r="J4673" i="10"/>
  <c r="G4674" i="10"/>
  <c r="H4674" i="10"/>
  <c r="I4674" i="10"/>
  <c r="J4674" i="10"/>
  <c r="G4675" i="10"/>
  <c r="H4675" i="10"/>
  <c r="I4675" i="10"/>
  <c r="J4675" i="10"/>
  <c r="G4676" i="10"/>
  <c r="H4676" i="10"/>
  <c r="I4676" i="10"/>
  <c r="J4676" i="10"/>
  <c r="G4677" i="10"/>
  <c r="H4677" i="10"/>
  <c r="I4677" i="10"/>
  <c r="J4677" i="10"/>
  <c r="G4678" i="10"/>
  <c r="H4678" i="10"/>
  <c r="I4678" i="10"/>
  <c r="J4678" i="10"/>
  <c r="G4679" i="10"/>
  <c r="H4679" i="10"/>
  <c r="I4679" i="10"/>
  <c r="J4679" i="10"/>
  <c r="G4680" i="10"/>
  <c r="H4680" i="10"/>
  <c r="I4680" i="10"/>
  <c r="J4680" i="10"/>
  <c r="G4681" i="10"/>
  <c r="H4681" i="10"/>
  <c r="I4681" i="10"/>
  <c r="J4681" i="10"/>
  <c r="G4682" i="10"/>
  <c r="H4682" i="10"/>
  <c r="I4682" i="10"/>
  <c r="J4682" i="10"/>
  <c r="G4683" i="10"/>
  <c r="H4683" i="10"/>
  <c r="I4683" i="10"/>
  <c r="J4683" i="10"/>
  <c r="G4684" i="10"/>
  <c r="H4684" i="10"/>
  <c r="I4684" i="10"/>
  <c r="J4684" i="10"/>
  <c r="G4685" i="10"/>
  <c r="H4685" i="10"/>
  <c r="I4685" i="10"/>
  <c r="J4685" i="10"/>
  <c r="G4686" i="10"/>
  <c r="H4686" i="10"/>
  <c r="I4686" i="10"/>
  <c r="J4686" i="10"/>
  <c r="G4687" i="10"/>
  <c r="H4687" i="10"/>
  <c r="I4687" i="10"/>
  <c r="J4687" i="10"/>
  <c r="G4688" i="10"/>
  <c r="H4688" i="10"/>
  <c r="I4688" i="10"/>
  <c r="J4688" i="10"/>
  <c r="G4689" i="10"/>
  <c r="H4689" i="10"/>
  <c r="I4689" i="10"/>
  <c r="J4689" i="10"/>
  <c r="G4690" i="10"/>
  <c r="H4690" i="10"/>
  <c r="I4690" i="10"/>
  <c r="J4690" i="10"/>
  <c r="G4691" i="10"/>
  <c r="H4691" i="10"/>
  <c r="I4691" i="10"/>
  <c r="J4691" i="10"/>
  <c r="G4692" i="10"/>
  <c r="H4692" i="10"/>
  <c r="I4692" i="10"/>
  <c r="J4692" i="10"/>
  <c r="G4693" i="10"/>
  <c r="H4693" i="10"/>
  <c r="I4693" i="10"/>
  <c r="J4693" i="10"/>
  <c r="G4694" i="10"/>
  <c r="H4694" i="10"/>
  <c r="I4694" i="10"/>
  <c r="J4694" i="10"/>
  <c r="G4695" i="10"/>
  <c r="H4695" i="10"/>
  <c r="I4695" i="10"/>
  <c r="J4695" i="10"/>
  <c r="G4696" i="10"/>
  <c r="H4696" i="10"/>
  <c r="I4696" i="10"/>
  <c r="J4696" i="10"/>
  <c r="G4697" i="10"/>
  <c r="H4697" i="10"/>
  <c r="I4697" i="10"/>
  <c r="J4697" i="10"/>
  <c r="G4698" i="10"/>
  <c r="H4698" i="10"/>
  <c r="I4698" i="10"/>
  <c r="J4698" i="10"/>
  <c r="G4699" i="10"/>
  <c r="H4699" i="10"/>
  <c r="I4699" i="10"/>
  <c r="J4699" i="10"/>
  <c r="G4700" i="10"/>
  <c r="H4700" i="10"/>
  <c r="I4700" i="10"/>
  <c r="J4700" i="10"/>
  <c r="G4701" i="10"/>
  <c r="H4701" i="10"/>
  <c r="I4701" i="10"/>
  <c r="J4701" i="10"/>
  <c r="G4702" i="10"/>
  <c r="H4702" i="10"/>
  <c r="I4702" i="10"/>
  <c r="J4702" i="10"/>
  <c r="G4703" i="10"/>
  <c r="H4703" i="10"/>
  <c r="I4703" i="10"/>
  <c r="J4703" i="10"/>
  <c r="G4704" i="10"/>
  <c r="H4704" i="10"/>
  <c r="I4704" i="10"/>
  <c r="J4704" i="10"/>
  <c r="G4705" i="10"/>
  <c r="H4705" i="10"/>
  <c r="I4705" i="10"/>
  <c r="J4705" i="10"/>
  <c r="G4706" i="10"/>
  <c r="H4706" i="10"/>
  <c r="I4706" i="10"/>
  <c r="J4706" i="10"/>
  <c r="G4707" i="10"/>
  <c r="H4707" i="10"/>
  <c r="I4707" i="10"/>
  <c r="J4707" i="10"/>
  <c r="G4708" i="10"/>
  <c r="H4708" i="10"/>
  <c r="I4708" i="10"/>
  <c r="J4708" i="10"/>
  <c r="G4709" i="10"/>
  <c r="H4709" i="10"/>
  <c r="I4709" i="10"/>
  <c r="J4709" i="10"/>
  <c r="G4710" i="10"/>
  <c r="H4710" i="10"/>
  <c r="I4710" i="10"/>
  <c r="J4710" i="10"/>
  <c r="G4711" i="10"/>
  <c r="H4711" i="10"/>
  <c r="I4711" i="10"/>
  <c r="J4711" i="10"/>
  <c r="G4712" i="10"/>
  <c r="H4712" i="10"/>
  <c r="I4712" i="10"/>
  <c r="J4712" i="10"/>
  <c r="G4713" i="10"/>
  <c r="H4713" i="10"/>
  <c r="I4713" i="10"/>
  <c r="J4713" i="10"/>
  <c r="G4714" i="10"/>
  <c r="H4714" i="10"/>
  <c r="I4714" i="10"/>
  <c r="J4714" i="10"/>
  <c r="G4715" i="10"/>
  <c r="H4715" i="10"/>
  <c r="I4715" i="10"/>
  <c r="J4715" i="10"/>
  <c r="G4716" i="10"/>
  <c r="H4716" i="10"/>
  <c r="I4716" i="10"/>
  <c r="J4716" i="10"/>
  <c r="G4717" i="10"/>
  <c r="H4717" i="10"/>
  <c r="I4717" i="10"/>
  <c r="J4717" i="10"/>
  <c r="G4718" i="10"/>
  <c r="H4718" i="10"/>
  <c r="I4718" i="10"/>
  <c r="J4718" i="10"/>
  <c r="G4719" i="10"/>
  <c r="H4719" i="10"/>
  <c r="I4719" i="10"/>
  <c r="J4719" i="10"/>
  <c r="G4720" i="10"/>
  <c r="H4720" i="10"/>
  <c r="I4720" i="10"/>
  <c r="J4720" i="10"/>
  <c r="G4721" i="10"/>
  <c r="H4721" i="10"/>
  <c r="I4721" i="10"/>
  <c r="J4721" i="10"/>
  <c r="G4722" i="10"/>
  <c r="H4722" i="10"/>
  <c r="I4722" i="10"/>
  <c r="J4722" i="10"/>
  <c r="G4723" i="10"/>
  <c r="H4723" i="10"/>
  <c r="I4723" i="10"/>
  <c r="J4723" i="10"/>
  <c r="G4724" i="10"/>
  <c r="H4724" i="10"/>
  <c r="I4724" i="10"/>
  <c r="J4724" i="10"/>
  <c r="G4725" i="10"/>
  <c r="H4725" i="10"/>
  <c r="I4725" i="10"/>
  <c r="J4725" i="10"/>
  <c r="G4726" i="10"/>
  <c r="H4726" i="10"/>
  <c r="I4726" i="10"/>
  <c r="J4726" i="10"/>
  <c r="G4727" i="10"/>
  <c r="H4727" i="10"/>
  <c r="I4727" i="10"/>
  <c r="J4727" i="10"/>
  <c r="G4728" i="10"/>
  <c r="H4728" i="10"/>
  <c r="I4728" i="10"/>
  <c r="J4728" i="10"/>
  <c r="G4729" i="10"/>
  <c r="H4729" i="10"/>
  <c r="I4729" i="10"/>
  <c r="J4729" i="10"/>
  <c r="G4730" i="10"/>
  <c r="H4730" i="10"/>
  <c r="I4730" i="10"/>
  <c r="J4730" i="10"/>
  <c r="G4731" i="10"/>
  <c r="H4731" i="10"/>
  <c r="I4731" i="10"/>
  <c r="J4731" i="10"/>
  <c r="G4732" i="10"/>
  <c r="H4732" i="10"/>
  <c r="I4732" i="10"/>
  <c r="J4732" i="10"/>
  <c r="G4733" i="10"/>
  <c r="H4733" i="10"/>
  <c r="I4733" i="10"/>
  <c r="J4733" i="10"/>
  <c r="G4734" i="10"/>
  <c r="H4734" i="10"/>
  <c r="I4734" i="10"/>
  <c r="J4734" i="10"/>
  <c r="G4735" i="10"/>
  <c r="H4735" i="10"/>
  <c r="I4735" i="10"/>
  <c r="J4735" i="10"/>
  <c r="G4736" i="10"/>
  <c r="H4736" i="10"/>
  <c r="I4736" i="10"/>
  <c r="J4736" i="10"/>
  <c r="G4737" i="10"/>
  <c r="H4737" i="10"/>
  <c r="I4737" i="10"/>
  <c r="J4737" i="10"/>
  <c r="G4738" i="10"/>
  <c r="H4738" i="10"/>
  <c r="I4738" i="10"/>
  <c r="J4738" i="10"/>
  <c r="G4739" i="10"/>
  <c r="H4739" i="10"/>
  <c r="I4739" i="10"/>
  <c r="J4739" i="10"/>
  <c r="G4740" i="10"/>
  <c r="H4740" i="10"/>
  <c r="I4740" i="10"/>
  <c r="J4740" i="10"/>
  <c r="G4741" i="10"/>
  <c r="H4741" i="10"/>
  <c r="I4741" i="10"/>
  <c r="J4741" i="10"/>
  <c r="G4742" i="10"/>
  <c r="H4742" i="10"/>
  <c r="I4742" i="10"/>
  <c r="J4742" i="10"/>
  <c r="G4743" i="10"/>
  <c r="H4743" i="10"/>
  <c r="I4743" i="10"/>
  <c r="J4743" i="10"/>
  <c r="G4744" i="10"/>
  <c r="H4744" i="10"/>
  <c r="I4744" i="10"/>
  <c r="J4744" i="10"/>
  <c r="G4745" i="10"/>
  <c r="H4745" i="10"/>
  <c r="I4745" i="10"/>
  <c r="J4745" i="10"/>
  <c r="G4746" i="10"/>
  <c r="H4746" i="10"/>
  <c r="I4746" i="10"/>
  <c r="J4746" i="10"/>
  <c r="G4747" i="10"/>
  <c r="H4747" i="10"/>
  <c r="I4747" i="10"/>
  <c r="J4747" i="10"/>
  <c r="G4748" i="10"/>
  <c r="H4748" i="10"/>
  <c r="I4748" i="10"/>
  <c r="J4748" i="10"/>
  <c r="G4749" i="10"/>
  <c r="H4749" i="10"/>
  <c r="I4749" i="10"/>
  <c r="J4749" i="10"/>
  <c r="G4750" i="10"/>
  <c r="H4750" i="10"/>
  <c r="I4750" i="10"/>
  <c r="J4750" i="10"/>
  <c r="G4751" i="10"/>
  <c r="H4751" i="10"/>
  <c r="I4751" i="10"/>
  <c r="J4751" i="10"/>
  <c r="G4752" i="10"/>
  <c r="H4752" i="10"/>
  <c r="I4752" i="10"/>
  <c r="J4752" i="10"/>
  <c r="G4753" i="10"/>
  <c r="H4753" i="10"/>
  <c r="I4753" i="10"/>
  <c r="J4753" i="10"/>
  <c r="G4754" i="10"/>
  <c r="H4754" i="10"/>
  <c r="I4754" i="10"/>
  <c r="J4754" i="10"/>
  <c r="G4755" i="10"/>
  <c r="H4755" i="10"/>
  <c r="I4755" i="10"/>
  <c r="J4755" i="10"/>
  <c r="G4756" i="10"/>
  <c r="H4756" i="10"/>
  <c r="I4756" i="10"/>
  <c r="J4756" i="10"/>
  <c r="G4757" i="10"/>
  <c r="H4757" i="10"/>
  <c r="I4757" i="10"/>
  <c r="J4757" i="10"/>
  <c r="G4758" i="10"/>
  <c r="H4758" i="10"/>
  <c r="I4758" i="10"/>
  <c r="J4758" i="10"/>
  <c r="G4759" i="10"/>
  <c r="H4759" i="10"/>
  <c r="I4759" i="10"/>
  <c r="J4759" i="10"/>
  <c r="G4760" i="10"/>
  <c r="H4760" i="10"/>
  <c r="I4760" i="10"/>
  <c r="J4760" i="10"/>
  <c r="G4761" i="10"/>
  <c r="H4761" i="10"/>
  <c r="I4761" i="10"/>
  <c r="J4761" i="10"/>
  <c r="G4762" i="10"/>
  <c r="H4762" i="10"/>
  <c r="I4762" i="10"/>
  <c r="J4762" i="10"/>
  <c r="G4763" i="10"/>
  <c r="H4763" i="10"/>
  <c r="I4763" i="10"/>
  <c r="J4763" i="10"/>
  <c r="G4764" i="10"/>
  <c r="H4764" i="10"/>
  <c r="I4764" i="10"/>
  <c r="J4764" i="10"/>
  <c r="G4765" i="10"/>
  <c r="H4765" i="10"/>
  <c r="I4765" i="10"/>
  <c r="J4765" i="10"/>
  <c r="G4766" i="10"/>
  <c r="H4766" i="10"/>
  <c r="I4766" i="10"/>
  <c r="J4766" i="10"/>
  <c r="G4767" i="10"/>
  <c r="H4767" i="10"/>
  <c r="I4767" i="10"/>
  <c r="J4767" i="10"/>
  <c r="G4768" i="10"/>
  <c r="H4768" i="10"/>
  <c r="I4768" i="10"/>
  <c r="J4768" i="10"/>
  <c r="G4769" i="10"/>
  <c r="H4769" i="10"/>
  <c r="I4769" i="10"/>
  <c r="J4769" i="10"/>
  <c r="G4770" i="10"/>
  <c r="H4770" i="10"/>
  <c r="I4770" i="10"/>
  <c r="J4770" i="10"/>
  <c r="G4771" i="10"/>
  <c r="H4771" i="10"/>
  <c r="I4771" i="10"/>
  <c r="J4771" i="10"/>
  <c r="G4772" i="10"/>
  <c r="H4772" i="10"/>
  <c r="I4772" i="10"/>
  <c r="J4772" i="10"/>
  <c r="G4773" i="10"/>
  <c r="H4773" i="10"/>
  <c r="I4773" i="10"/>
  <c r="J4773" i="10"/>
  <c r="G4774" i="10"/>
  <c r="H4774" i="10"/>
  <c r="I4774" i="10"/>
  <c r="J4774" i="10"/>
  <c r="G4775" i="10"/>
  <c r="H4775" i="10"/>
  <c r="I4775" i="10"/>
  <c r="J4775" i="10"/>
  <c r="G4776" i="10"/>
  <c r="H4776" i="10"/>
  <c r="I4776" i="10"/>
  <c r="J4776" i="10"/>
  <c r="G4777" i="10"/>
  <c r="H4777" i="10"/>
  <c r="I4777" i="10"/>
  <c r="J4777" i="10"/>
  <c r="G4778" i="10"/>
  <c r="H4778" i="10"/>
  <c r="I4778" i="10"/>
  <c r="J4778" i="10"/>
  <c r="G4779" i="10"/>
  <c r="H4779" i="10"/>
  <c r="I4779" i="10"/>
  <c r="J4779" i="10"/>
  <c r="G4780" i="10"/>
  <c r="H4780" i="10"/>
  <c r="I4780" i="10"/>
  <c r="J4780" i="10"/>
  <c r="G4781" i="10"/>
  <c r="H4781" i="10"/>
  <c r="I4781" i="10"/>
  <c r="J4781" i="10"/>
  <c r="G4782" i="10"/>
  <c r="H4782" i="10"/>
  <c r="I4782" i="10"/>
  <c r="J4782" i="10"/>
  <c r="G4783" i="10"/>
  <c r="H4783" i="10"/>
  <c r="I4783" i="10"/>
  <c r="J4783" i="10"/>
  <c r="G4784" i="10"/>
  <c r="H4784" i="10"/>
  <c r="I4784" i="10"/>
  <c r="J4784" i="10"/>
  <c r="G4785" i="10"/>
  <c r="H4785" i="10"/>
  <c r="I4785" i="10"/>
  <c r="J4785" i="10"/>
  <c r="G4786" i="10"/>
  <c r="H4786" i="10"/>
  <c r="I4786" i="10"/>
  <c r="J4786" i="10"/>
  <c r="G4787" i="10"/>
  <c r="H4787" i="10"/>
  <c r="I4787" i="10"/>
  <c r="J4787" i="10"/>
  <c r="G4788" i="10"/>
  <c r="H4788" i="10"/>
  <c r="I4788" i="10"/>
  <c r="J4788" i="10"/>
  <c r="G4789" i="10"/>
  <c r="H4789" i="10"/>
  <c r="I4789" i="10"/>
  <c r="J4789" i="10"/>
  <c r="G4790" i="10"/>
  <c r="H4790" i="10"/>
  <c r="I4790" i="10"/>
  <c r="J4790" i="10"/>
  <c r="G4791" i="10"/>
  <c r="H4791" i="10"/>
  <c r="I4791" i="10"/>
  <c r="J4791" i="10"/>
  <c r="G4792" i="10"/>
  <c r="H4792" i="10"/>
  <c r="I4792" i="10"/>
  <c r="J4792" i="10"/>
  <c r="G4793" i="10"/>
  <c r="H4793" i="10"/>
  <c r="I4793" i="10"/>
  <c r="J4793" i="10"/>
  <c r="G4794" i="10"/>
  <c r="H4794" i="10"/>
  <c r="I4794" i="10"/>
  <c r="J4794" i="10"/>
  <c r="G4795" i="10"/>
  <c r="H4795" i="10"/>
  <c r="I4795" i="10"/>
  <c r="J4795" i="10"/>
  <c r="G4796" i="10"/>
  <c r="H4796" i="10"/>
  <c r="I4796" i="10"/>
  <c r="J4796" i="10"/>
  <c r="G4797" i="10"/>
  <c r="H4797" i="10"/>
  <c r="I4797" i="10"/>
  <c r="J4797" i="10"/>
  <c r="G4798" i="10"/>
  <c r="H4798" i="10"/>
  <c r="I4798" i="10"/>
  <c r="J4798" i="10"/>
  <c r="G4799" i="10"/>
  <c r="H4799" i="10"/>
  <c r="I4799" i="10"/>
  <c r="J4799" i="10"/>
  <c r="G4800" i="10"/>
  <c r="H4800" i="10"/>
  <c r="I4800" i="10"/>
  <c r="J4800" i="10"/>
  <c r="G4801" i="10"/>
  <c r="H4801" i="10"/>
  <c r="I4801" i="10"/>
  <c r="J4801" i="10"/>
  <c r="G4802" i="10"/>
  <c r="H4802" i="10"/>
  <c r="I4802" i="10"/>
  <c r="J4802" i="10"/>
  <c r="G4803" i="10"/>
  <c r="H4803" i="10"/>
  <c r="I4803" i="10"/>
  <c r="J4803" i="10"/>
  <c r="G4804" i="10"/>
  <c r="H4804" i="10"/>
  <c r="I4804" i="10"/>
  <c r="J4804" i="10"/>
  <c r="G4805" i="10"/>
  <c r="H4805" i="10"/>
  <c r="I4805" i="10"/>
  <c r="J4805" i="10"/>
  <c r="G4806" i="10"/>
  <c r="H4806" i="10"/>
  <c r="I4806" i="10"/>
  <c r="J4806" i="10"/>
  <c r="G4807" i="10"/>
  <c r="H4807" i="10"/>
  <c r="I4807" i="10"/>
  <c r="J4807" i="10"/>
  <c r="G4808" i="10"/>
  <c r="H4808" i="10"/>
  <c r="I4808" i="10"/>
  <c r="J4808" i="10"/>
  <c r="G4809" i="10"/>
  <c r="H4809" i="10"/>
  <c r="I4809" i="10"/>
  <c r="J4809" i="10"/>
  <c r="G4810" i="10"/>
  <c r="H4810" i="10"/>
  <c r="I4810" i="10"/>
  <c r="J4810" i="10"/>
  <c r="G4811" i="10"/>
  <c r="H4811" i="10"/>
  <c r="I4811" i="10"/>
  <c r="J4811" i="10"/>
  <c r="G4812" i="10"/>
  <c r="H4812" i="10"/>
  <c r="I4812" i="10"/>
  <c r="J4812" i="10"/>
  <c r="G4813" i="10"/>
  <c r="H4813" i="10"/>
  <c r="I4813" i="10"/>
  <c r="J4813" i="10"/>
  <c r="G4814" i="10"/>
  <c r="H4814" i="10"/>
  <c r="I4814" i="10"/>
  <c r="J4814" i="10"/>
  <c r="G4815" i="10"/>
  <c r="H4815" i="10"/>
  <c r="I4815" i="10"/>
  <c r="J4815" i="10"/>
  <c r="G4816" i="10"/>
  <c r="H4816" i="10"/>
  <c r="I4816" i="10"/>
  <c r="J4816" i="10"/>
  <c r="G4817" i="10"/>
  <c r="H4817" i="10"/>
  <c r="I4817" i="10"/>
  <c r="J4817" i="10"/>
  <c r="G4818" i="10"/>
  <c r="H4818" i="10"/>
  <c r="I4818" i="10"/>
  <c r="J4818" i="10"/>
  <c r="G4819" i="10"/>
  <c r="H4819" i="10"/>
  <c r="I4819" i="10"/>
  <c r="J4819" i="10"/>
  <c r="G4820" i="10"/>
  <c r="H4820" i="10"/>
  <c r="I4820" i="10"/>
  <c r="J4820" i="10"/>
  <c r="G4821" i="10"/>
  <c r="H4821" i="10"/>
  <c r="I4821" i="10"/>
  <c r="J4821" i="10"/>
  <c r="G4822" i="10"/>
  <c r="H4822" i="10"/>
  <c r="I4822" i="10"/>
  <c r="J4822" i="10"/>
  <c r="G4823" i="10"/>
  <c r="H4823" i="10"/>
  <c r="I4823" i="10"/>
  <c r="J4823" i="10"/>
  <c r="G4824" i="10"/>
  <c r="H4824" i="10"/>
  <c r="I4824" i="10"/>
  <c r="J4824" i="10"/>
  <c r="G4825" i="10"/>
  <c r="H4825" i="10"/>
  <c r="I4825" i="10"/>
  <c r="J4825" i="10"/>
  <c r="G4826" i="10"/>
  <c r="H4826" i="10"/>
  <c r="I4826" i="10"/>
  <c r="J4826" i="10"/>
  <c r="G4827" i="10"/>
  <c r="H4827" i="10"/>
  <c r="I4827" i="10"/>
  <c r="J4827" i="10"/>
  <c r="G4828" i="10"/>
  <c r="H4828" i="10"/>
  <c r="I4828" i="10"/>
  <c r="J4828" i="10"/>
  <c r="G4829" i="10"/>
  <c r="H4829" i="10"/>
  <c r="I4829" i="10"/>
  <c r="J4829" i="10"/>
  <c r="G4830" i="10"/>
  <c r="H4830" i="10"/>
  <c r="I4830" i="10"/>
  <c r="J4830" i="10"/>
  <c r="G4831" i="10"/>
  <c r="H4831" i="10"/>
  <c r="I4831" i="10"/>
  <c r="J4831" i="10"/>
  <c r="G4832" i="10"/>
  <c r="H4832" i="10"/>
  <c r="I4832" i="10"/>
  <c r="J4832" i="10"/>
  <c r="G4833" i="10"/>
  <c r="H4833" i="10"/>
  <c r="I4833" i="10"/>
  <c r="J4833" i="10"/>
  <c r="G4834" i="10"/>
  <c r="H4834" i="10"/>
  <c r="I4834" i="10"/>
  <c r="J4834" i="10"/>
  <c r="G4835" i="10"/>
  <c r="H4835" i="10"/>
  <c r="I4835" i="10"/>
  <c r="J4835" i="10"/>
  <c r="G4836" i="10"/>
  <c r="H4836" i="10"/>
  <c r="I4836" i="10"/>
  <c r="J4836" i="10"/>
  <c r="G4837" i="10"/>
  <c r="H4837" i="10"/>
  <c r="I4837" i="10"/>
  <c r="J4837" i="10"/>
  <c r="G4838" i="10"/>
  <c r="H4838" i="10"/>
  <c r="I4838" i="10"/>
  <c r="J4838" i="10"/>
  <c r="G4839" i="10"/>
  <c r="H4839" i="10"/>
  <c r="I4839" i="10"/>
  <c r="J4839" i="10"/>
  <c r="G4840" i="10"/>
  <c r="H4840" i="10"/>
  <c r="I4840" i="10"/>
  <c r="J4840" i="10"/>
  <c r="G4841" i="10"/>
  <c r="H4841" i="10"/>
  <c r="I4841" i="10"/>
  <c r="J4841" i="10"/>
  <c r="G4842" i="10"/>
  <c r="H4842" i="10"/>
  <c r="I4842" i="10"/>
  <c r="J4842" i="10"/>
  <c r="G4843" i="10"/>
  <c r="H4843" i="10"/>
  <c r="I4843" i="10"/>
  <c r="J4843" i="10"/>
  <c r="G4844" i="10"/>
  <c r="H4844" i="10"/>
  <c r="I4844" i="10"/>
  <c r="J4844" i="10"/>
  <c r="G4845" i="10"/>
  <c r="H4845" i="10"/>
  <c r="I4845" i="10"/>
  <c r="J4845" i="10"/>
  <c r="G4846" i="10"/>
  <c r="H4846" i="10"/>
  <c r="I4846" i="10"/>
  <c r="J4846" i="10"/>
  <c r="G4847" i="10"/>
  <c r="H4847" i="10"/>
  <c r="I4847" i="10"/>
  <c r="J4847" i="10"/>
  <c r="G4848" i="10"/>
  <c r="H4848" i="10"/>
  <c r="I4848" i="10"/>
  <c r="J4848" i="10"/>
  <c r="G4849" i="10"/>
  <c r="H4849" i="10"/>
  <c r="I4849" i="10"/>
  <c r="J4849" i="10"/>
  <c r="G4850" i="10"/>
  <c r="H4850" i="10"/>
  <c r="I4850" i="10"/>
  <c r="J4850" i="10"/>
  <c r="G4851" i="10"/>
  <c r="H4851" i="10"/>
  <c r="I4851" i="10"/>
  <c r="J4851" i="10"/>
  <c r="G4852" i="10"/>
  <c r="H4852" i="10"/>
  <c r="I4852" i="10"/>
  <c r="J4852" i="10"/>
  <c r="G4853" i="10"/>
  <c r="H4853" i="10"/>
  <c r="I4853" i="10"/>
  <c r="J4853" i="10"/>
  <c r="G4854" i="10"/>
  <c r="H4854" i="10"/>
  <c r="I4854" i="10"/>
  <c r="J4854" i="10"/>
  <c r="G4855" i="10"/>
  <c r="H4855" i="10"/>
  <c r="I4855" i="10"/>
  <c r="J4855" i="10"/>
  <c r="G4856" i="10"/>
  <c r="H4856" i="10"/>
  <c r="I4856" i="10"/>
  <c r="J4856" i="10"/>
  <c r="G4857" i="10"/>
  <c r="H4857" i="10"/>
  <c r="I4857" i="10"/>
  <c r="J4857" i="10"/>
  <c r="G4858" i="10"/>
  <c r="H4858" i="10"/>
  <c r="I4858" i="10"/>
  <c r="J4858" i="10"/>
  <c r="G4859" i="10"/>
  <c r="H4859" i="10"/>
  <c r="I4859" i="10"/>
  <c r="J4859" i="10"/>
  <c r="G4860" i="10"/>
  <c r="H4860" i="10"/>
  <c r="I4860" i="10"/>
  <c r="J4860" i="10"/>
  <c r="G4861" i="10"/>
  <c r="H4861" i="10"/>
  <c r="I4861" i="10"/>
  <c r="J4861" i="10"/>
  <c r="G4862" i="10"/>
  <c r="H4862" i="10"/>
  <c r="I4862" i="10"/>
  <c r="J4862" i="10"/>
  <c r="G4863" i="10"/>
  <c r="H4863" i="10"/>
  <c r="I4863" i="10"/>
  <c r="J4863" i="10"/>
  <c r="G4864" i="10"/>
  <c r="H4864" i="10"/>
  <c r="I4864" i="10"/>
  <c r="J4864" i="10"/>
  <c r="G4865" i="10"/>
  <c r="H4865" i="10"/>
  <c r="I4865" i="10"/>
  <c r="J4865" i="10"/>
  <c r="G4866" i="10"/>
  <c r="H4866" i="10"/>
  <c r="I4866" i="10"/>
  <c r="J4866" i="10"/>
  <c r="G4867" i="10"/>
  <c r="H4867" i="10"/>
  <c r="I4867" i="10"/>
  <c r="J4867" i="10"/>
  <c r="G4868" i="10"/>
  <c r="H4868" i="10"/>
  <c r="I4868" i="10"/>
  <c r="J4868" i="10"/>
  <c r="G4869" i="10"/>
  <c r="H4869" i="10"/>
  <c r="I4869" i="10"/>
  <c r="J4869" i="10"/>
  <c r="G4870" i="10"/>
  <c r="H4870" i="10"/>
  <c r="I4870" i="10"/>
  <c r="J4870" i="10"/>
  <c r="G4871" i="10"/>
  <c r="H4871" i="10"/>
  <c r="I4871" i="10"/>
  <c r="J4871" i="10"/>
  <c r="G4872" i="10"/>
  <c r="H4872" i="10"/>
  <c r="I4872" i="10"/>
  <c r="J4872" i="10"/>
  <c r="G4873" i="10"/>
  <c r="H4873" i="10"/>
  <c r="I4873" i="10"/>
  <c r="J4873" i="10"/>
  <c r="G4874" i="10"/>
  <c r="H4874" i="10"/>
  <c r="I4874" i="10"/>
  <c r="J4874" i="10"/>
  <c r="G4875" i="10"/>
  <c r="H4875" i="10"/>
  <c r="I4875" i="10"/>
  <c r="J4875" i="10"/>
  <c r="G4876" i="10"/>
  <c r="H4876" i="10"/>
  <c r="I4876" i="10"/>
  <c r="J4876" i="10"/>
  <c r="G4877" i="10"/>
  <c r="H4877" i="10"/>
  <c r="I4877" i="10"/>
  <c r="J4877" i="10"/>
  <c r="G4878" i="10"/>
  <c r="H4878" i="10"/>
  <c r="I4878" i="10"/>
  <c r="J4878" i="10"/>
  <c r="G4879" i="10"/>
  <c r="H4879" i="10"/>
  <c r="I4879" i="10"/>
  <c r="J4879" i="10"/>
  <c r="G4880" i="10"/>
  <c r="H4880" i="10"/>
  <c r="I4880" i="10"/>
  <c r="J4880" i="10"/>
  <c r="G4881" i="10"/>
  <c r="H4881" i="10"/>
  <c r="I4881" i="10"/>
  <c r="J4881" i="10"/>
  <c r="G4882" i="10"/>
  <c r="H4882" i="10"/>
  <c r="I4882" i="10"/>
  <c r="J4882" i="10"/>
  <c r="G4883" i="10"/>
  <c r="H4883" i="10"/>
  <c r="I4883" i="10"/>
  <c r="J4883" i="10"/>
  <c r="G4884" i="10"/>
  <c r="H4884" i="10"/>
  <c r="I4884" i="10"/>
  <c r="J4884" i="10"/>
  <c r="G4885" i="10"/>
  <c r="H4885" i="10"/>
  <c r="I4885" i="10"/>
  <c r="J4885" i="10"/>
  <c r="G4886" i="10"/>
  <c r="H4886" i="10"/>
  <c r="I4886" i="10"/>
  <c r="J4886" i="10"/>
  <c r="G4887" i="10"/>
  <c r="H4887" i="10"/>
  <c r="I4887" i="10"/>
  <c r="J4887" i="10"/>
  <c r="G4888" i="10"/>
  <c r="H4888" i="10"/>
  <c r="I4888" i="10"/>
  <c r="J4888" i="10"/>
  <c r="G4889" i="10"/>
  <c r="H4889" i="10"/>
  <c r="I4889" i="10"/>
  <c r="J4889" i="10"/>
  <c r="G4890" i="10"/>
  <c r="H4890" i="10"/>
  <c r="I4890" i="10"/>
  <c r="J4890" i="10"/>
  <c r="G4891" i="10"/>
  <c r="H4891" i="10"/>
  <c r="I4891" i="10"/>
  <c r="J4891" i="10"/>
  <c r="G4892" i="10"/>
  <c r="H4892" i="10"/>
  <c r="I4892" i="10"/>
  <c r="J4892" i="10"/>
  <c r="G4893" i="10"/>
  <c r="H4893" i="10"/>
  <c r="I4893" i="10"/>
  <c r="J4893" i="10"/>
  <c r="G4894" i="10"/>
  <c r="H4894" i="10"/>
  <c r="I4894" i="10"/>
  <c r="J4894" i="10"/>
  <c r="G4895" i="10"/>
  <c r="H4895" i="10"/>
  <c r="I4895" i="10"/>
  <c r="J4895" i="10"/>
  <c r="G4896" i="10"/>
  <c r="H4896" i="10"/>
  <c r="I4896" i="10"/>
  <c r="J4896" i="10"/>
  <c r="G4897" i="10"/>
  <c r="H4897" i="10"/>
  <c r="I4897" i="10"/>
  <c r="J4897" i="10"/>
  <c r="G4898" i="10"/>
  <c r="H4898" i="10"/>
  <c r="I4898" i="10"/>
  <c r="J4898" i="10"/>
  <c r="G4899" i="10"/>
  <c r="H4899" i="10"/>
  <c r="I4899" i="10"/>
  <c r="J4899" i="10"/>
  <c r="G4900" i="10"/>
  <c r="H4900" i="10"/>
  <c r="I4900" i="10"/>
  <c r="J4900" i="10"/>
  <c r="G4901" i="10"/>
  <c r="H4901" i="10"/>
  <c r="I4901" i="10"/>
  <c r="J4901" i="10"/>
  <c r="G4902" i="10"/>
  <c r="H4902" i="10"/>
  <c r="I4902" i="10"/>
  <c r="J4902" i="10"/>
  <c r="G4903" i="10"/>
  <c r="H4903" i="10"/>
  <c r="I4903" i="10"/>
  <c r="J4903" i="10"/>
  <c r="G4904" i="10"/>
  <c r="H4904" i="10"/>
  <c r="I4904" i="10"/>
  <c r="J4904" i="10"/>
  <c r="G4905" i="10"/>
  <c r="H4905" i="10"/>
  <c r="I4905" i="10"/>
  <c r="J4905" i="10"/>
  <c r="G4906" i="10"/>
  <c r="H4906" i="10"/>
  <c r="I4906" i="10"/>
  <c r="J4906" i="10"/>
  <c r="G4907" i="10"/>
  <c r="H4907" i="10"/>
  <c r="I4907" i="10"/>
  <c r="J4907" i="10"/>
  <c r="G4908" i="10"/>
  <c r="H4908" i="10"/>
  <c r="I4908" i="10"/>
  <c r="J4908" i="10"/>
  <c r="G4909" i="10"/>
  <c r="H4909" i="10"/>
  <c r="I4909" i="10"/>
  <c r="J4909" i="10"/>
  <c r="G4910" i="10"/>
  <c r="H4910" i="10"/>
  <c r="I4910" i="10"/>
  <c r="J4910" i="10"/>
  <c r="G4911" i="10"/>
  <c r="H4911" i="10"/>
  <c r="I4911" i="10"/>
  <c r="J4911" i="10"/>
  <c r="G4912" i="10"/>
  <c r="H4912" i="10"/>
  <c r="I4912" i="10"/>
  <c r="J4912" i="10"/>
  <c r="G4913" i="10"/>
  <c r="H4913" i="10"/>
  <c r="I4913" i="10"/>
  <c r="J4913" i="10"/>
  <c r="G4914" i="10"/>
  <c r="H4914" i="10"/>
  <c r="I4914" i="10"/>
  <c r="J4914" i="10"/>
  <c r="G4915" i="10"/>
  <c r="H4915" i="10"/>
  <c r="I4915" i="10"/>
  <c r="J4915" i="10"/>
  <c r="G4916" i="10"/>
  <c r="H4916" i="10"/>
  <c r="I4916" i="10"/>
  <c r="J4916" i="10"/>
  <c r="G4917" i="10"/>
  <c r="H4917" i="10"/>
  <c r="I4917" i="10"/>
  <c r="J4917" i="10"/>
  <c r="G4918" i="10"/>
  <c r="H4918" i="10"/>
  <c r="I4918" i="10"/>
  <c r="J4918" i="10"/>
  <c r="G4919" i="10"/>
  <c r="H4919" i="10"/>
  <c r="I4919" i="10"/>
  <c r="J4919" i="10"/>
  <c r="G4920" i="10"/>
  <c r="H4920" i="10"/>
  <c r="I4920" i="10"/>
  <c r="J4920" i="10"/>
  <c r="G4921" i="10"/>
  <c r="H4921" i="10"/>
  <c r="I4921" i="10"/>
  <c r="J4921" i="10"/>
  <c r="G4922" i="10"/>
  <c r="H4922" i="10"/>
  <c r="I4922" i="10"/>
  <c r="J4922" i="10"/>
  <c r="G4923" i="10"/>
  <c r="H4923" i="10"/>
  <c r="I4923" i="10"/>
  <c r="J4923" i="10"/>
  <c r="G4924" i="10"/>
  <c r="H4924" i="10"/>
  <c r="I4924" i="10"/>
  <c r="J4924" i="10"/>
  <c r="G4925" i="10"/>
  <c r="H4925" i="10"/>
  <c r="I4925" i="10"/>
  <c r="J4925" i="10"/>
  <c r="G4926" i="10"/>
  <c r="H4926" i="10"/>
  <c r="I4926" i="10"/>
  <c r="J4926" i="10"/>
  <c r="G4927" i="10"/>
  <c r="H4927" i="10"/>
  <c r="I4927" i="10"/>
  <c r="J4927" i="10"/>
  <c r="G4928" i="10"/>
  <c r="H4928" i="10"/>
  <c r="I4928" i="10"/>
  <c r="J4928" i="10"/>
  <c r="G4929" i="10"/>
  <c r="H4929" i="10"/>
  <c r="I4929" i="10"/>
  <c r="J4929" i="10"/>
  <c r="G4930" i="10"/>
  <c r="H4930" i="10"/>
  <c r="I4930" i="10"/>
  <c r="J4930" i="10"/>
  <c r="G4931" i="10"/>
  <c r="H4931" i="10"/>
  <c r="I4931" i="10"/>
  <c r="J4931" i="10"/>
  <c r="G4932" i="10"/>
  <c r="H4932" i="10"/>
  <c r="I4932" i="10"/>
  <c r="J4932" i="10"/>
  <c r="G4933" i="10"/>
  <c r="H4933" i="10"/>
  <c r="I4933" i="10"/>
  <c r="J4933" i="10"/>
  <c r="G4934" i="10"/>
  <c r="H4934" i="10"/>
  <c r="I4934" i="10"/>
  <c r="J4934" i="10"/>
  <c r="G4935" i="10"/>
  <c r="H4935" i="10"/>
  <c r="I4935" i="10"/>
  <c r="J4935" i="10"/>
  <c r="G4936" i="10"/>
  <c r="H4936" i="10"/>
  <c r="I4936" i="10"/>
  <c r="J4936" i="10"/>
  <c r="G4937" i="10"/>
  <c r="H4937" i="10"/>
  <c r="I4937" i="10"/>
  <c r="J4937" i="10"/>
  <c r="G4938" i="10"/>
  <c r="H4938" i="10"/>
  <c r="I4938" i="10"/>
  <c r="J4938" i="10"/>
  <c r="G4939" i="10"/>
  <c r="H4939" i="10"/>
  <c r="I4939" i="10"/>
  <c r="J4939" i="10"/>
  <c r="G4940" i="10"/>
  <c r="H4940" i="10"/>
  <c r="I4940" i="10"/>
  <c r="J4940" i="10"/>
  <c r="G4941" i="10"/>
  <c r="H4941" i="10"/>
  <c r="I4941" i="10"/>
  <c r="J4941" i="10"/>
  <c r="G4942" i="10"/>
  <c r="H4942" i="10"/>
  <c r="I4942" i="10"/>
  <c r="J4942" i="10"/>
  <c r="G4943" i="10"/>
  <c r="H4943" i="10"/>
  <c r="I4943" i="10"/>
  <c r="J4943" i="10"/>
  <c r="G4944" i="10"/>
  <c r="H4944" i="10"/>
  <c r="I4944" i="10"/>
  <c r="J4944" i="10"/>
  <c r="G4945" i="10"/>
  <c r="H4945" i="10"/>
  <c r="I4945" i="10"/>
  <c r="J4945" i="10"/>
  <c r="G4946" i="10"/>
  <c r="H4946" i="10"/>
  <c r="I4946" i="10"/>
  <c r="J4946" i="10"/>
  <c r="G4947" i="10"/>
  <c r="H4947" i="10"/>
  <c r="I4947" i="10"/>
  <c r="J4947" i="10"/>
  <c r="G4948" i="10"/>
  <c r="H4948" i="10"/>
  <c r="I4948" i="10"/>
  <c r="J4948" i="10"/>
  <c r="G4949" i="10"/>
  <c r="H4949" i="10"/>
  <c r="I4949" i="10"/>
  <c r="J4949" i="10"/>
  <c r="G4950" i="10"/>
  <c r="H4950" i="10"/>
  <c r="I4950" i="10"/>
  <c r="J4950" i="10"/>
  <c r="G4951" i="10"/>
  <c r="H4951" i="10"/>
  <c r="I4951" i="10"/>
  <c r="J4951" i="10"/>
  <c r="G4952" i="10"/>
  <c r="H4952" i="10"/>
  <c r="I4952" i="10"/>
  <c r="J4952" i="10"/>
  <c r="G4953" i="10"/>
  <c r="H4953" i="10"/>
  <c r="I4953" i="10"/>
  <c r="J4953" i="10"/>
  <c r="G4954" i="10"/>
  <c r="H4954" i="10"/>
  <c r="I4954" i="10"/>
  <c r="J4954" i="10"/>
  <c r="G4955" i="10"/>
  <c r="H4955" i="10"/>
  <c r="I4955" i="10"/>
  <c r="J4955" i="10"/>
  <c r="G4956" i="10"/>
  <c r="H4956" i="10"/>
  <c r="I4956" i="10"/>
  <c r="J4956" i="10"/>
  <c r="G4957" i="10"/>
  <c r="H4957" i="10"/>
  <c r="I4957" i="10"/>
  <c r="J4957" i="10"/>
  <c r="G4958" i="10"/>
  <c r="H4958" i="10"/>
  <c r="I4958" i="10"/>
  <c r="J4958" i="10"/>
  <c r="G4959" i="10"/>
  <c r="H4959" i="10"/>
  <c r="I4959" i="10"/>
  <c r="J4959" i="10"/>
  <c r="G4960" i="10"/>
  <c r="H4960" i="10"/>
  <c r="I4960" i="10"/>
  <c r="J4960" i="10"/>
  <c r="G4961" i="10"/>
  <c r="H4961" i="10"/>
  <c r="I4961" i="10"/>
  <c r="J4961" i="10"/>
  <c r="G4962" i="10"/>
  <c r="H4962" i="10"/>
  <c r="I4962" i="10"/>
  <c r="J4962" i="10"/>
  <c r="G4963" i="10"/>
  <c r="H4963" i="10"/>
  <c r="I4963" i="10"/>
  <c r="J4963" i="10"/>
  <c r="G4964" i="10"/>
  <c r="H4964" i="10"/>
  <c r="I4964" i="10"/>
  <c r="J4964" i="10"/>
  <c r="G4965" i="10"/>
  <c r="H4965" i="10"/>
  <c r="I4965" i="10"/>
  <c r="J4965" i="10"/>
  <c r="G4966" i="10"/>
  <c r="H4966" i="10"/>
  <c r="I4966" i="10"/>
  <c r="J4966" i="10"/>
  <c r="G4967" i="10"/>
  <c r="H4967" i="10"/>
  <c r="I4967" i="10"/>
  <c r="J4967" i="10"/>
  <c r="G4968" i="10"/>
  <c r="H4968" i="10"/>
  <c r="I4968" i="10"/>
  <c r="J4968" i="10"/>
  <c r="G4969" i="10"/>
  <c r="H4969" i="10"/>
  <c r="I4969" i="10"/>
  <c r="J4969" i="10"/>
  <c r="G4970" i="10"/>
  <c r="H4970" i="10"/>
  <c r="I4970" i="10"/>
  <c r="J4970" i="10"/>
  <c r="G4971" i="10"/>
  <c r="H4971" i="10"/>
  <c r="I4971" i="10"/>
  <c r="J4971" i="10"/>
  <c r="G4972" i="10"/>
  <c r="H4972" i="10"/>
  <c r="I4972" i="10"/>
  <c r="J4972" i="10"/>
  <c r="G4973" i="10"/>
  <c r="H4973" i="10"/>
  <c r="I4973" i="10"/>
  <c r="J4973" i="10"/>
  <c r="G4974" i="10"/>
  <c r="H4974" i="10"/>
  <c r="I4974" i="10"/>
  <c r="J4974" i="10"/>
  <c r="G4975" i="10"/>
  <c r="H4975" i="10"/>
  <c r="I4975" i="10"/>
  <c r="J4975" i="10"/>
  <c r="G4976" i="10"/>
  <c r="H4976" i="10"/>
  <c r="I4976" i="10"/>
  <c r="J4976" i="10"/>
  <c r="G4977" i="10"/>
  <c r="H4977" i="10"/>
  <c r="I4977" i="10"/>
  <c r="J4977" i="10"/>
  <c r="G4978" i="10"/>
  <c r="H4978" i="10"/>
  <c r="I4978" i="10"/>
  <c r="J4978" i="10"/>
  <c r="G4979" i="10"/>
  <c r="H4979" i="10"/>
  <c r="I4979" i="10"/>
  <c r="J4979" i="10"/>
  <c r="G4980" i="10"/>
  <c r="H4980" i="10"/>
  <c r="I4980" i="10"/>
  <c r="J4980" i="10"/>
  <c r="G4981" i="10"/>
  <c r="H4981" i="10"/>
  <c r="I4981" i="10"/>
  <c r="J4981" i="10"/>
  <c r="G4982" i="10"/>
  <c r="H4982" i="10"/>
  <c r="I4982" i="10"/>
  <c r="J4982" i="10"/>
  <c r="G4983" i="10"/>
  <c r="H4983" i="10"/>
  <c r="I4983" i="10"/>
  <c r="J4983" i="10"/>
  <c r="G4984" i="10"/>
  <c r="H4984" i="10"/>
  <c r="I4984" i="10"/>
  <c r="J4984" i="10"/>
  <c r="G4985" i="10"/>
  <c r="H4985" i="10"/>
  <c r="I4985" i="10"/>
  <c r="J4985" i="10"/>
  <c r="G4986" i="10"/>
  <c r="H4986" i="10"/>
  <c r="I4986" i="10"/>
  <c r="J4986" i="10"/>
  <c r="G4987" i="10"/>
  <c r="H4987" i="10"/>
  <c r="I4987" i="10"/>
  <c r="J4987" i="10"/>
  <c r="G4988" i="10"/>
  <c r="H4988" i="10"/>
  <c r="I4988" i="10"/>
  <c r="J4988" i="10"/>
  <c r="G4989" i="10"/>
  <c r="H4989" i="10"/>
  <c r="I4989" i="10"/>
  <c r="J4989" i="10"/>
  <c r="G4990" i="10"/>
  <c r="H4990" i="10"/>
  <c r="I4990" i="10"/>
  <c r="J4990" i="10"/>
  <c r="G4991" i="10"/>
  <c r="H4991" i="10"/>
  <c r="I4991" i="10"/>
  <c r="J4991" i="10"/>
  <c r="G4992" i="10"/>
  <c r="H4992" i="10"/>
  <c r="I4992" i="10"/>
  <c r="J4992" i="10"/>
  <c r="G4993" i="10"/>
  <c r="H4993" i="10"/>
  <c r="I4993" i="10"/>
  <c r="J4993" i="10"/>
  <c r="G4994" i="10"/>
  <c r="H4994" i="10"/>
  <c r="I4994" i="10"/>
  <c r="J4994" i="10"/>
  <c r="G4995" i="10"/>
  <c r="H4995" i="10"/>
  <c r="I4995" i="10"/>
  <c r="J4995" i="10"/>
  <c r="G4996" i="10"/>
  <c r="H4996" i="10"/>
  <c r="I4996" i="10"/>
  <c r="J4996" i="10"/>
  <c r="G4997" i="10"/>
  <c r="H4997" i="10"/>
  <c r="I4997" i="10"/>
  <c r="J4997" i="10"/>
  <c r="G4998" i="10"/>
  <c r="H4998" i="10"/>
  <c r="I4998" i="10"/>
  <c r="J4998" i="10"/>
  <c r="G4999" i="10"/>
  <c r="H4999" i="10"/>
  <c r="I4999" i="10"/>
  <c r="J4999" i="10"/>
  <c r="G5000" i="10"/>
  <c r="H5000" i="10"/>
  <c r="I5000" i="10"/>
  <c r="J5000" i="10"/>
  <c r="G5001" i="10"/>
  <c r="H5001" i="10"/>
  <c r="I5001" i="10"/>
  <c r="J5001" i="10"/>
  <c r="G5002" i="10"/>
  <c r="H5002" i="10"/>
  <c r="I5002" i="10"/>
  <c r="J5002" i="10"/>
  <c r="G5003" i="10"/>
  <c r="H5003" i="10"/>
  <c r="I5003" i="10"/>
  <c r="J5003" i="10"/>
  <c r="G5004" i="10"/>
  <c r="H5004" i="10"/>
  <c r="I5004" i="10"/>
  <c r="J5004" i="10"/>
  <c r="G5005" i="10"/>
  <c r="H5005" i="10"/>
  <c r="I5005" i="10"/>
  <c r="J5005" i="10"/>
  <c r="G5006" i="10"/>
  <c r="H5006" i="10"/>
  <c r="I5006" i="10"/>
  <c r="J5006" i="10"/>
  <c r="G5007" i="10"/>
  <c r="H5007" i="10"/>
  <c r="I5007" i="10"/>
  <c r="J5007" i="10"/>
  <c r="G5008" i="10"/>
  <c r="H5008" i="10"/>
  <c r="I5008" i="10"/>
  <c r="J5008" i="10"/>
  <c r="G5009" i="10"/>
  <c r="H5009" i="10"/>
  <c r="I5009" i="10"/>
  <c r="J5009" i="10"/>
  <c r="G5010" i="10"/>
  <c r="H5010" i="10"/>
  <c r="I5010" i="10"/>
  <c r="J5010" i="10"/>
  <c r="G5011" i="10"/>
  <c r="H5011" i="10"/>
  <c r="I5011" i="10"/>
  <c r="J5011" i="10"/>
  <c r="G5012" i="10"/>
  <c r="H5012" i="10"/>
  <c r="I5012" i="10"/>
  <c r="J5012" i="10"/>
  <c r="G5013" i="10"/>
  <c r="H5013" i="10"/>
  <c r="I5013" i="10"/>
  <c r="J5013" i="10"/>
  <c r="G5014" i="10"/>
  <c r="H5014" i="10"/>
  <c r="I5014" i="10"/>
  <c r="J5014" i="10"/>
  <c r="G5015" i="10"/>
  <c r="H5015" i="10"/>
  <c r="I5015" i="10"/>
  <c r="J5015" i="10"/>
  <c r="G5016" i="10"/>
  <c r="H5016" i="10"/>
  <c r="I5016" i="10"/>
  <c r="J5016" i="10"/>
  <c r="G5017" i="10"/>
  <c r="H5017" i="10"/>
  <c r="I5017" i="10"/>
  <c r="J5017" i="10"/>
  <c r="G5018" i="10"/>
  <c r="H5018" i="10"/>
  <c r="I5018" i="10"/>
  <c r="J5018" i="10"/>
  <c r="G5019" i="10"/>
  <c r="H5019" i="10"/>
  <c r="I5019" i="10"/>
  <c r="J5019" i="10"/>
  <c r="G5020" i="10"/>
  <c r="H5020" i="10"/>
  <c r="I5020" i="10"/>
  <c r="J5020" i="10"/>
  <c r="G5021" i="10"/>
  <c r="H5021" i="10"/>
  <c r="I5021" i="10"/>
  <c r="J5021" i="10"/>
  <c r="G5022" i="10"/>
  <c r="H5022" i="10"/>
  <c r="I5022" i="10"/>
  <c r="J5022" i="10"/>
  <c r="G5023" i="10"/>
  <c r="H5023" i="10"/>
  <c r="I5023" i="10"/>
  <c r="J5023" i="10"/>
  <c r="G5024" i="10"/>
  <c r="H5024" i="10"/>
  <c r="I5024" i="10"/>
  <c r="J5024" i="10"/>
  <c r="G5025" i="10"/>
  <c r="H5025" i="10"/>
  <c r="I5025" i="10"/>
  <c r="J5025" i="10"/>
  <c r="G5026" i="10"/>
  <c r="H5026" i="10"/>
  <c r="I5026" i="10"/>
  <c r="J5026" i="10"/>
  <c r="G5027" i="10"/>
  <c r="H5027" i="10"/>
  <c r="I5027" i="10"/>
  <c r="J5027" i="10"/>
  <c r="G5028" i="10"/>
  <c r="H5028" i="10"/>
  <c r="I5028" i="10"/>
  <c r="J5028" i="10"/>
  <c r="G5029" i="10"/>
  <c r="H5029" i="10"/>
  <c r="I5029" i="10"/>
  <c r="J5029" i="10"/>
  <c r="G5030" i="10"/>
  <c r="H5030" i="10"/>
  <c r="I5030" i="10"/>
  <c r="J5030" i="10"/>
  <c r="G5031" i="10"/>
  <c r="H5031" i="10"/>
  <c r="I5031" i="10"/>
  <c r="J5031" i="10"/>
  <c r="G5032" i="10"/>
  <c r="H5032" i="10"/>
  <c r="I5032" i="10"/>
  <c r="J5032" i="10"/>
  <c r="G5033" i="10"/>
  <c r="H5033" i="10"/>
  <c r="I5033" i="10"/>
  <c r="J5033" i="10"/>
  <c r="G5034" i="10"/>
  <c r="H5034" i="10"/>
  <c r="I5034" i="10"/>
  <c r="J5034" i="10"/>
  <c r="G5035" i="10"/>
  <c r="H5035" i="10"/>
  <c r="I5035" i="10"/>
  <c r="J5035" i="10"/>
  <c r="G5036" i="10"/>
  <c r="H5036" i="10"/>
  <c r="I5036" i="10"/>
  <c r="J5036" i="10"/>
  <c r="G5037" i="10"/>
  <c r="H5037" i="10"/>
  <c r="I5037" i="10"/>
  <c r="J5037" i="10"/>
  <c r="G5038" i="10"/>
  <c r="H5038" i="10"/>
  <c r="I5038" i="10"/>
  <c r="J5038" i="10"/>
  <c r="G5039" i="10"/>
  <c r="H5039" i="10"/>
  <c r="I5039" i="10"/>
  <c r="J5039" i="10"/>
  <c r="G5040" i="10"/>
  <c r="H5040" i="10"/>
  <c r="I5040" i="10"/>
  <c r="J5040" i="10"/>
  <c r="G5041" i="10"/>
  <c r="H5041" i="10"/>
  <c r="I5041" i="10"/>
  <c r="J5041" i="10"/>
  <c r="G5042" i="10"/>
  <c r="H5042" i="10"/>
  <c r="I5042" i="10"/>
  <c r="J5042" i="10"/>
  <c r="G5043" i="10"/>
  <c r="H5043" i="10"/>
  <c r="I5043" i="10"/>
  <c r="J5043" i="10"/>
  <c r="G5044" i="10"/>
  <c r="H5044" i="10"/>
  <c r="I5044" i="10"/>
  <c r="J5044" i="10"/>
  <c r="G5045" i="10"/>
  <c r="H5045" i="10"/>
  <c r="I5045" i="10"/>
  <c r="J5045" i="10"/>
  <c r="G5046" i="10"/>
  <c r="H5046" i="10"/>
  <c r="I5046" i="10"/>
  <c r="J5046" i="10"/>
  <c r="G5047" i="10"/>
  <c r="H5047" i="10"/>
  <c r="I5047" i="10"/>
  <c r="J5047" i="10"/>
  <c r="G5048" i="10"/>
  <c r="H5048" i="10"/>
  <c r="I5048" i="10"/>
  <c r="J5048" i="10"/>
  <c r="G5049" i="10"/>
  <c r="H5049" i="10"/>
  <c r="I5049" i="10"/>
  <c r="J5049" i="10"/>
  <c r="G5050" i="10"/>
  <c r="H5050" i="10"/>
  <c r="I5050" i="10"/>
  <c r="J5050" i="10"/>
  <c r="G5051" i="10"/>
  <c r="H5051" i="10"/>
  <c r="I5051" i="10"/>
  <c r="J5051" i="10"/>
  <c r="G5052" i="10"/>
  <c r="H5052" i="10"/>
  <c r="I5052" i="10"/>
  <c r="J5052" i="10"/>
  <c r="G5053" i="10"/>
  <c r="H5053" i="10"/>
  <c r="I5053" i="10"/>
  <c r="J5053" i="10"/>
  <c r="G5054" i="10"/>
  <c r="H5054" i="10"/>
  <c r="I5054" i="10"/>
  <c r="J5054" i="10"/>
  <c r="G5055" i="10"/>
  <c r="H5055" i="10"/>
  <c r="I5055" i="10"/>
  <c r="J5055" i="10"/>
  <c r="G5056" i="10"/>
  <c r="H5056" i="10"/>
  <c r="I5056" i="10"/>
  <c r="J5056" i="10"/>
  <c r="G5057" i="10"/>
  <c r="H5057" i="10"/>
  <c r="I5057" i="10"/>
  <c r="J5057" i="10"/>
  <c r="G5058" i="10"/>
  <c r="H5058" i="10"/>
  <c r="I5058" i="10"/>
  <c r="J5058" i="10"/>
  <c r="G5059" i="10"/>
  <c r="H5059" i="10"/>
  <c r="I5059" i="10"/>
  <c r="J5059" i="10"/>
  <c r="G5060" i="10"/>
  <c r="H5060" i="10"/>
  <c r="I5060" i="10"/>
  <c r="J5060" i="10"/>
  <c r="G5061" i="10"/>
  <c r="H5061" i="10"/>
  <c r="I5061" i="10"/>
  <c r="J5061" i="10"/>
  <c r="G5062" i="10"/>
  <c r="H5062" i="10"/>
  <c r="I5062" i="10"/>
  <c r="J5062" i="10"/>
  <c r="G5063" i="10"/>
  <c r="H5063" i="10"/>
  <c r="I5063" i="10"/>
  <c r="J5063" i="10"/>
  <c r="G5064" i="10"/>
  <c r="H5064" i="10"/>
  <c r="I5064" i="10"/>
  <c r="J5064" i="10"/>
  <c r="G5065" i="10"/>
  <c r="H5065" i="10"/>
  <c r="I5065" i="10"/>
  <c r="J5065" i="10"/>
  <c r="G5066" i="10"/>
  <c r="H5066" i="10"/>
  <c r="I5066" i="10"/>
  <c r="J5066" i="10"/>
  <c r="G5067" i="10"/>
  <c r="H5067" i="10"/>
  <c r="I5067" i="10"/>
  <c r="J5067" i="10"/>
  <c r="G5068" i="10"/>
  <c r="H5068" i="10"/>
  <c r="I5068" i="10"/>
  <c r="J5068" i="10"/>
  <c r="G5069" i="10"/>
  <c r="H5069" i="10"/>
  <c r="I5069" i="10"/>
  <c r="J5069" i="10"/>
  <c r="G5070" i="10"/>
  <c r="H5070" i="10"/>
  <c r="I5070" i="10"/>
  <c r="J5070" i="10"/>
  <c r="G5071" i="10"/>
  <c r="H5071" i="10"/>
  <c r="I5071" i="10"/>
  <c r="J5071" i="10"/>
  <c r="G5072" i="10"/>
  <c r="H5072" i="10"/>
  <c r="I5072" i="10"/>
  <c r="J5072" i="10"/>
  <c r="G5073" i="10"/>
  <c r="H5073" i="10"/>
  <c r="I5073" i="10"/>
  <c r="J5073" i="10"/>
  <c r="G5074" i="10"/>
  <c r="H5074" i="10"/>
  <c r="I5074" i="10"/>
  <c r="J5074" i="10"/>
  <c r="G5075" i="10"/>
  <c r="H5075" i="10"/>
  <c r="I5075" i="10"/>
  <c r="J5075" i="10"/>
  <c r="G5076" i="10"/>
  <c r="H5076" i="10"/>
  <c r="I5076" i="10"/>
  <c r="J5076" i="10"/>
  <c r="G5077" i="10"/>
  <c r="H5077" i="10"/>
  <c r="I5077" i="10"/>
  <c r="J5077" i="10"/>
  <c r="G5078" i="10"/>
  <c r="H5078" i="10"/>
  <c r="I5078" i="10"/>
  <c r="J5078" i="10"/>
  <c r="G5079" i="10"/>
  <c r="H5079" i="10"/>
  <c r="I5079" i="10"/>
  <c r="J5079" i="10"/>
  <c r="G5080" i="10"/>
  <c r="H5080" i="10"/>
  <c r="I5080" i="10"/>
  <c r="J5080" i="10"/>
  <c r="G5081" i="10"/>
  <c r="H5081" i="10"/>
  <c r="I5081" i="10"/>
  <c r="J5081" i="10"/>
  <c r="G5082" i="10"/>
  <c r="H5082" i="10"/>
  <c r="I5082" i="10"/>
  <c r="J5082" i="10"/>
  <c r="G5083" i="10"/>
  <c r="H5083" i="10"/>
  <c r="I5083" i="10"/>
  <c r="J5083" i="10"/>
  <c r="G5084" i="10"/>
  <c r="H5084" i="10"/>
  <c r="I5084" i="10"/>
  <c r="J5084" i="10"/>
  <c r="G5085" i="10"/>
  <c r="H5085" i="10"/>
  <c r="I5085" i="10"/>
  <c r="J5085" i="10"/>
  <c r="G5086" i="10"/>
  <c r="H5086" i="10"/>
  <c r="I5086" i="10"/>
  <c r="J5086" i="10"/>
  <c r="G5087" i="10"/>
  <c r="H5087" i="10"/>
  <c r="I5087" i="10"/>
  <c r="J5087" i="10"/>
  <c r="G5088" i="10"/>
  <c r="H5088" i="10"/>
  <c r="I5088" i="10"/>
  <c r="J5088" i="10"/>
  <c r="G5089" i="10"/>
  <c r="H5089" i="10"/>
  <c r="I5089" i="10"/>
  <c r="J5089" i="10"/>
  <c r="G5090" i="10"/>
  <c r="H5090" i="10"/>
  <c r="I5090" i="10"/>
  <c r="J5090" i="10"/>
  <c r="G5091" i="10"/>
  <c r="H5091" i="10"/>
  <c r="I5091" i="10"/>
  <c r="J5091" i="10"/>
  <c r="G5092" i="10"/>
  <c r="H5092" i="10"/>
  <c r="I5092" i="10"/>
  <c r="J5092" i="10"/>
  <c r="G5093" i="10"/>
  <c r="H5093" i="10"/>
  <c r="I5093" i="10"/>
  <c r="J5093" i="10"/>
  <c r="G5094" i="10"/>
  <c r="H5094" i="10"/>
  <c r="I5094" i="10"/>
  <c r="J5094" i="10"/>
  <c r="G5095" i="10"/>
  <c r="H5095" i="10"/>
  <c r="I5095" i="10"/>
  <c r="J5095" i="10"/>
  <c r="G5096" i="10"/>
  <c r="H5096" i="10"/>
  <c r="I5096" i="10"/>
  <c r="J5096" i="10"/>
  <c r="G5097" i="10"/>
  <c r="H5097" i="10"/>
  <c r="I5097" i="10"/>
  <c r="J5097" i="10"/>
  <c r="G5098" i="10"/>
  <c r="H5098" i="10"/>
  <c r="I5098" i="10"/>
  <c r="J5098" i="10"/>
  <c r="G5099" i="10"/>
  <c r="H5099" i="10"/>
  <c r="I5099" i="10"/>
  <c r="J5099" i="10"/>
  <c r="G5100" i="10"/>
  <c r="H5100" i="10"/>
  <c r="I5100" i="10"/>
  <c r="J5100" i="10"/>
  <c r="G5101" i="10"/>
  <c r="H5101" i="10"/>
  <c r="I5101" i="10"/>
  <c r="J5101" i="10"/>
  <c r="G5102" i="10"/>
  <c r="H5102" i="10"/>
  <c r="I5102" i="10"/>
  <c r="J5102" i="10"/>
  <c r="G5103" i="10"/>
  <c r="H5103" i="10"/>
  <c r="I5103" i="10"/>
  <c r="J5103" i="10"/>
  <c r="G5104" i="10"/>
  <c r="H5104" i="10"/>
  <c r="I5104" i="10"/>
  <c r="J5104" i="10"/>
  <c r="G5105" i="10"/>
  <c r="H5105" i="10"/>
  <c r="I5105" i="10"/>
  <c r="J5105" i="10"/>
  <c r="G5106" i="10"/>
  <c r="H5106" i="10"/>
  <c r="I5106" i="10"/>
  <c r="J5106" i="10"/>
  <c r="G5107" i="10"/>
  <c r="H5107" i="10"/>
  <c r="I5107" i="10"/>
  <c r="J5107" i="10"/>
  <c r="G5108" i="10"/>
  <c r="H5108" i="10"/>
  <c r="I5108" i="10"/>
  <c r="J5108" i="10"/>
  <c r="G5109" i="10"/>
  <c r="H5109" i="10"/>
  <c r="I5109" i="10"/>
  <c r="J5109" i="10"/>
  <c r="G5110" i="10"/>
  <c r="H5110" i="10"/>
  <c r="I5110" i="10"/>
  <c r="J5110" i="10"/>
  <c r="G5111" i="10"/>
  <c r="H5111" i="10"/>
  <c r="I5111" i="10"/>
  <c r="J5111" i="10"/>
  <c r="G5112" i="10"/>
  <c r="H5112" i="10"/>
  <c r="I5112" i="10"/>
  <c r="J5112" i="10"/>
  <c r="G5113" i="10"/>
  <c r="H5113" i="10"/>
  <c r="I5113" i="10"/>
  <c r="J5113" i="10"/>
  <c r="G5114" i="10"/>
  <c r="H5114" i="10"/>
  <c r="I5114" i="10"/>
  <c r="J5114" i="10"/>
  <c r="G5115" i="10"/>
  <c r="H5115" i="10"/>
  <c r="I5115" i="10"/>
  <c r="J5115" i="10"/>
  <c r="G5116" i="10"/>
  <c r="H5116" i="10"/>
  <c r="I5116" i="10"/>
  <c r="J5116" i="10"/>
  <c r="G5117" i="10"/>
  <c r="H5117" i="10"/>
  <c r="I5117" i="10"/>
  <c r="J5117" i="10"/>
  <c r="G5118" i="10"/>
  <c r="H5118" i="10"/>
  <c r="I5118" i="10"/>
  <c r="J5118" i="10"/>
  <c r="G5119" i="10"/>
  <c r="H5119" i="10"/>
  <c r="I5119" i="10"/>
  <c r="J5119" i="10"/>
  <c r="G5120" i="10"/>
  <c r="H5120" i="10"/>
  <c r="I5120" i="10"/>
  <c r="J5120" i="10"/>
  <c r="G5121" i="10"/>
  <c r="H5121" i="10"/>
  <c r="I5121" i="10"/>
  <c r="J5121" i="10"/>
  <c r="G5122" i="10"/>
  <c r="H5122" i="10"/>
  <c r="I5122" i="10"/>
  <c r="J5122" i="10"/>
  <c r="G5123" i="10"/>
  <c r="H5123" i="10"/>
  <c r="I5123" i="10"/>
  <c r="J5123" i="10"/>
  <c r="G5124" i="10"/>
  <c r="H5124" i="10"/>
  <c r="I5124" i="10"/>
  <c r="J5124" i="10"/>
  <c r="G5125" i="10"/>
  <c r="H5125" i="10"/>
  <c r="I5125" i="10"/>
  <c r="J5125" i="10"/>
  <c r="G5126" i="10"/>
  <c r="H5126" i="10"/>
  <c r="I5126" i="10"/>
  <c r="J5126" i="10"/>
  <c r="G5127" i="10"/>
  <c r="H5127" i="10"/>
  <c r="I5127" i="10"/>
  <c r="J5127" i="10"/>
  <c r="G5128" i="10"/>
  <c r="H5128" i="10"/>
  <c r="I5128" i="10"/>
  <c r="J5128" i="10"/>
  <c r="G5129" i="10"/>
  <c r="H5129" i="10"/>
  <c r="I5129" i="10"/>
  <c r="J5129" i="10"/>
  <c r="G5130" i="10"/>
  <c r="H5130" i="10"/>
  <c r="I5130" i="10"/>
  <c r="J5130" i="10"/>
  <c r="G5131" i="10"/>
  <c r="H5131" i="10"/>
  <c r="I5131" i="10"/>
  <c r="J5131" i="10"/>
  <c r="G5132" i="10"/>
  <c r="H5132" i="10"/>
  <c r="I5132" i="10"/>
  <c r="J5132" i="10"/>
  <c r="G5133" i="10"/>
  <c r="H5133" i="10"/>
  <c r="I5133" i="10"/>
  <c r="J5133" i="10"/>
  <c r="G5134" i="10"/>
  <c r="H5134" i="10"/>
  <c r="I5134" i="10"/>
  <c r="J5134" i="10"/>
  <c r="G5135" i="10"/>
  <c r="H5135" i="10"/>
  <c r="I5135" i="10"/>
  <c r="J5135" i="10"/>
  <c r="G5136" i="10"/>
  <c r="H5136" i="10"/>
  <c r="I5136" i="10"/>
  <c r="J5136" i="10"/>
  <c r="G5137" i="10"/>
  <c r="H5137" i="10"/>
  <c r="I5137" i="10"/>
  <c r="J5137" i="10"/>
  <c r="G5138" i="10"/>
  <c r="H5138" i="10"/>
  <c r="I5138" i="10"/>
  <c r="J5138" i="10"/>
  <c r="G5139" i="10"/>
  <c r="H5139" i="10"/>
  <c r="I5139" i="10"/>
  <c r="J5139" i="10"/>
  <c r="G5140" i="10"/>
  <c r="H5140" i="10"/>
  <c r="I5140" i="10"/>
  <c r="J5140" i="10"/>
  <c r="G5141" i="10"/>
  <c r="H5141" i="10"/>
  <c r="I5141" i="10"/>
  <c r="J5141" i="10"/>
  <c r="G5142" i="10"/>
  <c r="H5142" i="10"/>
  <c r="I5142" i="10"/>
  <c r="J5142" i="10"/>
  <c r="G5143" i="10"/>
  <c r="H5143" i="10"/>
  <c r="I5143" i="10"/>
  <c r="J5143" i="10"/>
  <c r="G5144" i="10"/>
  <c r="H5144" i="10"/>
  <c r="I5144" i="10"/>
  <c r="J5144" i="10"/>
  <c r="G5145" i="10"/>
  <c r="H5145" i="10"/>
  <c r="I5145" i="10"/>
  <c r="J5145" i="10"/>
  <c r="G5146" i="10"/>
  <c r="H5146" i="10"/>
  <c r="I5146" i="10"/>
  <c r="J5146" i="10"/>
  <c r="G5147" i="10"/>
  <c r="H5147" i="10"/>
  <c r="I5147" i="10"/>
  <c r="J5147" i="10"/>
  <c r="G5148" i="10"/>
  <c r="H5148" i="10"/>
  <c r="I5148" i="10"/>
  <c r="J5148" i="10"/>
  <c r="G5149" i="10"/>
  <c r="H5149" i="10"/>
  <c r="I5149" i="10"/>
  <c r="J5149" i="10"/>
  <c r="G5150" i="10"/>
  <c r="H5150" i="10"/>
  <c r="I5150" i="10"/>
  <c r="J5150" i="10"/>
  <c r="G5151" i="10"/>
  <c r="H5151" i="10"/>
  <c r="I5151" i="10"/>
  <c r="J5151" i="10"/>
  <c r="G5152" i="10"/>
  <c r="H5152" i="10"/>
  <c r="I5152" i="10"/>
  <c r="J5152" i="10"/>
  <c r="G5153" i="10"/>
  <c r="H5153" i="10"/>
  <c r="I5153" i="10"/>
  <c r="J5153" i="10"/>
  <c r="G5154" i="10"/>
  <c r="H5154" i="10"/>
  <c r="I5154" i="10"/>
  <c r="J5154" i="10"/>
  <c r="G5155" i="10"/>
  <c r="H5155" i="10"/>
  <c r="I5155" i="10"/>
  <c r="J5155" i="10"/>
  <c r="G5156" i="10"/>
  <c r="H5156" i="10"/>
  <c r="I5156" i="10"/>
  <c r="J5156" i="10"/>
  <c r="G5157" i="10"/>
  <c r="H5157" i="10"/>
  <c r="I5157" i="10"/>
  <c r="J5157" i="10"/>
  <c r="G5158" i="10"/>
  <c r="H5158" i="10"/>
  <c r="I5158" i="10"/>
  <c r="J5158" i="10"/>
  <c r="G5159" i="10"/>
  <c r="H5159" i="10"/>
  <c r="I5159" i="10"/>
  <c r="J5159" i="10"/>
  <c r="G5160" i="10"/>
  <c r="H5160" i="10"/>
  <c r="I5160" i="10"/>
  <c r="J5160" i="10"/>
  <c r="G5161" i="10"/>
  <c r="H5161" i="10"/>
  <c r="I5161" i="10"/>
  <c r="J5161" i="10"/>
  <c r="G5162" i="10"/>
  <c r="H5162" i="10"/>
  <c r="I5162" i="10"/>
  <c r="J5162" i="10"/>
  <c r="G5163" i="10"/>
  <c r="H5163" i="10"/>
  <c r="I5163" i="10"/>
  <c r="J5163" i="10"/>
  <c r="G5164" i="10"/>
  <c r="H5164" i="10"/>
  <c r="I5164" i="10"/>
  <c r="J5164" i="10"/>
  <c r="G5165" i="10"/>
  <c r="H5165" i="10"/>
  <c r="I5165" i="10"/>
  <c r="J5165" i="10"/>
  <c r="G5166" i="10"/>
  <c r="H5166" i="10"/>
  <c r="I5166" i="10"/>
  <c r="J5166" i="10"/>
  <c r="G5167" i="10"/>
  <c r="H5167" i="10"/>
  <c r="I5167" i="10"/>
  <c r="J5167" i="10"/>
  <c r="G5168" i="10"/>
  <c r="H5168" i="10"/>
  <c r="I5168" i="10"/>
  <c r="J5168" i="10"/>
  <c r="G5169" i="10"/>
  <c r="H5169" i="10"/>
  <c r="I5169" i="10"/>
  <c r="J5169" i="10"/>
  <c r="G5170" i="10"/>
  <c r="H5170" i="10"/>
  <c r="I5170" i="10"/>
  <c r="J5170" i="10"/>
  <c r="G5171" i="10"/>
  <c r="H5171" i="10"/>
  <c r="I5171" i="10"/>
  <c r="J5171" i="10"/>
  <c r="G5172" i="10"/>
  <c r="H5172" i="10"/>
  <c r="I5172" i="10"/>
  <c r="J5172" i="10"/>
  <c r="G5173" i="10"/>
  <c r="H5173" i="10"/>
  <c r="I5173" i="10"/>
  <c r="J5173" i="10"/>
  <c r="G5174" i="10"/>
  <c r="H5174" i="10"/>
  <c r="I5174" i="10"/>
  <c r="J5174" i="10"/>
  <c r="G5175" i="10"/>
  <c r="H5175" i="10"/>
  <c r="I5175" i="10"/>
  <c r="J5175" i="10"/>
  <c r="G5176" i="10"/>
  <c r="H5176" i="10"/>
  <c r="I5176" i="10"/>
  <c r="J5176" i="10"/>
  <c r="G5177" i="10"/>
  <c r="H5177" i="10"/>
  <c r="I5177" i="10"/>
  <c r="J5177" i="10"/>
  <c r="G5178" i="10"/>
  <c r="H5178" i="10"/>
  <c r="I5178" i="10"/>
  <c r="J5178" i="10"/>
  <c r="G5179" i="10"/>
  <c r="H5179" i="10"/>
  <c r="I5179" i="10"/>
  <c r="J5179" i="10"/>
  <c r="G5180" i="10"/>
  <c r="H5180" i="10"/>
  <c r="I5180" i="10"/>
  <c r="J5180" i="10"/>
  <c r="G5181" i="10"/>
  <c r="H5181" i="10"/>
  <c r="I5181" i="10"/>
  <c r="J5181" i="10"/>
  <c r="G5182" i="10"/>
  <c r="H5182" i="10"/>
  <c r="I5182" i="10"/>
  <c r="J5182" i="10"/>
  <c r="G5183" i="10"/>
  <c r="H5183" i="10"/>
  <c r="I5183" i="10"/>
  <c r="J5183" i="10"/>
  <c r="G5184" i="10"/>
  <c r="H5184" i="10"/>
  <c r="I5184" i="10"/>
  <c r="J5184" i="10"/>
  <c r="G5185" i="10"/>
  <c r="H5185" i="10"/>
  <c r="I5185" i="10"/>
  <c r="J5185" i="10"/>
  <c r="G5186" i="10"/>
  <c r="H5186" i="10"/>
  <c r="I5186" i="10"/>
  <c r="J5186" i="10"/>
  <c r="G5187" i="10"/>
  <c r="H5187" i="10"/>
  <c r="I5187" i="10"/>
  <c r="J5187" i="10"/>
  <c r="G5188" i="10"/>
  <c r="H5188" i="10"/>
  <c r="I5188" i="10"/>
  <c r="J5188" i="10"/>
  <c r="G5189" i="10"/>
  <c r="H5189" i="10"/>
  <c r="I5189" i="10"/>
  <c r="J5189" i="10"/>
  <c r="G5190" i="10"/>
  <c r="H5190" i="10"/>
  <c r="I5190" i="10"/>
  <c r="J5190" i="10"/>
  <c r="G5191" i="10"/>
  <c r="H5191" i="10"/>
  <c r="I5191" i="10"/>
  <c r="J5191" i="10"/>
  <c r="G5192" i="10"/>
  <c r="H5192" i="10"/>
  <c r="I5192" i="10"/>
  <c r="J5192" i="10"/>
  <c r="G5193" i="10"/>
  <c r="H5193" i="10"/>
  <c r="I5193" i="10"/>
  <c r="J5193" i="10"/>
  <c r="G5194" i="10"/>
  <c r="H5194" i="10"/>
  <c r="I5194" i="10"/>
  <c r="J5194" i="10"/>
  <c r="G5195" i="10"/>
  <c r="H5195" i="10"/>
  <c r="I5195" i="10"/>
  <c r="J5195" i="10"/>
  <c r="G5196" i="10"/>
  <c r="H5196" i="10"/>
  <c r="I5196" i="10"/>
  <c r="J5196" i="10"/>
  <c r="G5197" i="10"/>
  <c r="H5197" i="10"/>
  <c r="I5197" i="10"/>
  <c r="J5197" i="10"/>
  <c r="G5198" i="10"/>
  <c r="H5198" i="10"/>
  <c r="I5198" i="10"/>
  <c r="J5198" i="10"/>
  <c r="G5199" i="10"/>
  <c r="H5199" i="10"/>
  <c r="I5199" i="10"/>
  <c r="J5199" i="10"/>
  <c r="G5200" i="10"/>
  <c r="H5200" i="10"/>
  <c r="I5200" i="10"/>
  <c r="J5200" i="10"/>
  <c r="G5201" i="10"/>
  <c r="H5201" i="10"/>
  <c r="I5201" i="10"/>
  <c r="J5201" i="10"/>
  <c r="G5202" i="10"/>
  <c r="H5202" i="10"/>
  <c r="I5202" i="10"/>
  <c r="J5202" i="10"/>
  <c r="G5203" i="10"/>
  <c r="H5203" i="10"/>
  <c r="I5203" i="10"/>
  <c r="J5203" i="10"/>
  <c r="G5204" i="10"/>
  <c r="H5204" i="10"/>
  <c r="I5204" i="10"/>
  <c r="J5204" i="10"/>
  <c r="G5205" i="10"/>
  <c r="H5205" i="10"/>
  <c r="I5205" i="10"/>
  <c r="J5205" i="10"/>
  <c r="G5206" i="10"/>
  <c r="H5206" i="10"/>
  <c r="I5206" i="10"/>
  <c r="J5206" i="10"/>
  <c r="G5207" i="10"/>
  <c r="H5207" i="10"/>
  <c r="I5207" i="10"/>
  <c r="J5207" i="10"/>
  <c r="G5208" i="10"/>
  <c r="H5208" i="10"/>
  <c r="I5208" i="10"/>
  <c r="J5208" i="10"/>
  <c r="G5209" i="10"/>
  <c r="H5209" i="10"/>
  <c r="I5209" i="10"/>
  <c r="J5209" i="10"/>
  <c r="G5210" i="10"/>
  <c r="H5210" i="10"/>
  <c r="I5210" i="10"/>
  <c r="J5210" i="10"/>
  <c r="G5211" i="10"/>
  <c r="H5211" i="10"/>
  <c r="I5211" i="10"/>
  <c r="J5211" i="10"/>
  <c r="G5212" i="10"/>
  <c r="H5212" i="10"/>
  <c r="I5212" i="10"/>
  <c r="J5212" i="10"/>
  <c r="G5213" i="10"/>
  <c r="H5213" i="10"/>
  <c r="I5213" i="10"/>
  <c r="J5213" i="10"/>
  <c r="G5214" i="10"/>
  <c r="H5214" i="10"/>
  <c r="I5214" i="10"/>
  <c r="J5214" i="10"/>
  <c r="G5215" i="10"/>
  <c r="H5215" i="10"/>
  <c r="I5215" i="10"/>
  <c r="J5215" i="10"/>
  <c r="G5216" i="10"/>
  <c r="H5216" i="10"/>
  <c r="I5216" i="10"/>
  <c r="J5216" i="10"/>
  <c r="G5217" i="10"/>
  <c r="H5217" i="10"/>
  <c r="I5217" i="10"/>
  <c r="J5217" i="10"/>
  <c r="G5218" i="10"/>
  <c r="H5218" i="10"/>
  <c r="I5218" i="10"/>
  <c r="J5218" i="10"/>
  <c r="G5219" i="10"/>
  <c r="H5219" i="10"/>
  <c r="I5219" i="10"/>
  <c r="J5219" i="10"/>
  <c r="G5220" i="10"/>
  <c r="H5220" i="10"/>
  <c r="I5220" i="10"/>
  <c r="J5220" i="10"/>
  <c r="G5221" i="10"/>
  <c r="H5221" i="10"/>
  <c r="I5221" i="10"/>
  <c r="J5221" i="10"/>
  <c r="G5222" i="10"/>
  <c r="H5222" i="10"/>
  <c r="I5222" i="10"/>
  <c r="J5222" i="10"/>
  <c r="G5223" i="10"/>
  <c r="H5223" i="10"/>
  <c r="I5223" i="10"/>
  <c r="J5223" i="10"/>
  <c r="G5224" i="10"/>
  <c r="H5224" i="10"/>
  <c r="I5224" i="10"/>
  <c r="J5224" i="10"/>
  <c r="G5225" i="10"/>
  <c r="H5225" i="10"/>
  <c r="I5225" i="10"/>
  <c r="J5225" i="10"/>
  <c r="G5226" i="10"/>
  <c r="H5226" i="10"/>
  <c r="I5226" i="10"/>
  <c r="J5226" i="10"/>
  <c r="G5227" i="10"/>
  <c r="H5227" i="10"/>
  <c r="I5227" i="10"/>
  <c r="J5227" i="10"/>
  <c r="G5228" i="10"/>
  <c r="H5228" i="10"/>
  <c r="I5228" i="10"/>
  <c r="J5228" i="10"/>
  <c r="G5229" i="10"/>
  <c r="H5229" i="10"/>
  <c r="I5229" i="10"/>
  <c r="J5229" i="10"/>
  <c r="G5230" i="10"/>
  <c r="H5230" i="10"/>
  <c r="I5230" i="10"/>
  <c r="J5230" i="10"/>
  <c r="G5231" i="10"/>
  <c r="H5231" i="10"/>
  <c r="I5231" i="10"/>
  <c r="J5231" i="10"/>
  <c r="G5232" i="10"/>
  <c r="H5232" i="10"/>
  <c r="I5232" i="10"/>
  <c r="J5232" i="10"/>
  <c r="G5233" i="10"/>
  <c r="H5233" i="10"/>
  <c r="I5233" i="10"/>
  <c r="J5233" i="10"/>
  <c r="G5234" i="10"/>
  <c r="H5234" i="10"/>
  <c r="I5234" i="10"/>
  <c r="J5234" i="10"/>
  <c r="G5235" i="10"/>
  <c r="H5235" i="10"/>
  <c r="I5235" i="10"/>
  <c r="J5235" i="10"/>
  <c r="G5236" i="10"/>
  <c r="H5236" i="10"/>
  <c r="I5236" i="10"/>
  <c r="J5236" i="10"/>
  <c r="G5237" i="10"/>
  <c r="H5237" i="10"/>
  <c r="I5237" i="10"/>
  <c r="J5237" i="10"/>
  <c r="G5238" i="10"/>
  <c r="H5238" i="10"/>
  <c r="I5238" i="10"/>
  <c r="J5238" i="10"/>
  <c r="G5239" i="10"/>
  <c r="H5239" i="10"/>
  <c r="I5239" i="10"/>
  <c r="J5239" i="10"/>
  <c r="G5240" i="10"/>
  <c r="H5240" i="10"/>
  <c r="I5240" i="10"/>
  <c r="J5240" i="10"/>
  <c r="G5241" i="10"/>
  <c r="H5241" i="10"/>
  <c r="I5241" i="10"/>
  <c r="J5241" i="10"/>
  <c r="G5242" i="10"/>
  <c r="H5242" i="10"/>
  <c r="I5242" i="10"/>
  <c r="J5242" i="10"/>
  <c r="G5243" i="10"/>
  <c r="H5243" i="10"/>
  <c r="I5243" i="10"/>
  <c r="J5243" i="10"/>
  <c r="G5244" i="10"/>
  <c r="H5244" i="10"/>
  <c r="I5244" i="10"/>
  <c r="J5244" i="10"/>
  <c r="G5245" i="10"/>
  <c r="H5245" i="10"/>
  <c r="I5245" i="10"/>
  <c r="J5245" i="10"/>
  <c r="G5246" i="10"/>
  <c r="H5246" i="10"/>
  <c r="I5246" i="10"/>
  <c r="J5246" i="10"/>
  <c r="G5247" i="10"/>
  <c r="H5247" i="10"/>
  <c r="I5247" i="10"/>
  <c r="J5247" i="10"/>
  <c r="G5248" i="10"/>
  <c r="H5248" i="10"/>
  <c r="I5248" i="10"/>
  <c r="J5248" i="10"/>
  <c r="G5249" i="10"/>
  <c r="H5249" i="10"/>
  <c r="I5249" i="10"/>
  <c r="J5249" i="10"/>
  <c r="G5250" i="10"/>
  <c r="H5250" i="10"/>
  <c r="I5250" i="10"/>
  <c r="J5250" i="10"/>
  <c r="G5251" i="10"/>
  <c r="H5251" i="10"/>
  <c r="I5251" i="10"/>
  <c r="J5251" i="10"/>
  <c r="G5252" i="10"/>
  <c r="H5252" i="10"/>
  <c r="I5252" i="10"/>
  <c r="J5252" i="10"/>
  <c r="G5253" i="10"/>
  <c r="H5253" i="10"/>
  <c r="I5253" i="10"/>
  <c r="J5253" i="10"/>
  <c r="G5254" i="10"/>
  <c r="H5254" i="10"/>
  <c r="I5254" i="10"/>
  <c r="J5254" i="10"/>
  <c r="G5255" i="10"/>
  <c r="H5255" i="10"/>
  <c r="I5255" i="10"/>
  <c r="J5255" i="10"/>
  <c r="G5256" i="10"/>
  <c r="H5256" i="10"/>
  <c r="I5256" i="10"/>
  <c r="J5256" i="10"/>
  <c r="G5257" i="10"/>
  <c r="H5257" i="10"/>
  <c r="I5257" i="10"/>
  <c r="J5257" i="10"/>
  <c r="G5258" i="10"/>
  <c r="H5258" i="10"/>
  <c r="I5258" i="10"/>
  <c r="J5258" i="10"/>
  <c r="G5259" i="10"/>
  <c r="H5259" i="10"/>
  <c r="I5259" i="10"/>
  <c r="J5259" i="10"/>
  <c r="G5260" i="10"/>
  <c r="H5260" i="10"/>
  <c r="I5260" i="10"/>
  <c r="J5260" i="10"/>
  <c r="G5261" i="10"/>
  <c r="H5261" i="10"/>
  <c r="I5261" i="10"/>
  <c r="J5261" i="10"/>
  <c r="G5262" i="10"/>
  <c r="H5262" i="10"/>
  <c r="I5262" i="10"/>
  <c r="J5262" i="10"/>
  <c r="G5263" i="10"/>
  <c r="H5263" i="10"/>
  <c r="I5263" i="10"/>
  <c r="J5263" i="10"/>
  <c r="G5264" i="10"/>
  <c r="H5264" i="10"/>
  <c r="I5264" i="10"/>
  <c r="J5264" i="10"/>
  <c r="G5265" i="10"/>
  <c r="H5265" i="10"/>
  <c r="I5265" i="10"/>
  <c r="J5265" i="10"/>
  <c r="G5266" i="10"/>
  <c r="H5266" i="10"/>
  <c r="I5266" i="10"/>
  <c r="J5266" i="10"/>
  <c r="G5267" i="10"/>
  <c r="H5267" i="10"/>
  <c r="I5267" i="10"/>
  <c r="J5267" i="10"/>
  <c r="G5268" i="10"/>
  <c r="H5268" i="10"/>
  <c r="I5268" i="10"/>
  <c r="J5268" i="10"/>
  <c r="G5269" i="10"/>
  <c r="H5269" i="10"/>
  <c r="I5269" i="10"/>
  <c r="J5269" i="10"/>
  <c r="G5270" i="10"/>
  <c r="H5270" i="10"/>
  <c r="I5270" i="10"/>
  <c r="J5270" i="10"/>
  <c r="G5271" i="10"/>
  <c r="H5271" i="10"/>
  <c r="I5271" i="10"/>
  <c r="J5271" i="10"/>
  <c r="G5272" i="10"/>
  <c r="H5272" i="10"/>
  <c r="I5272" i="10"/>
  <c r="J5272" i="10"/>
  <c r="G5273" i="10"/>
  <c r="H5273" i="10"/>
  <c r="I5273" i="10"/>
  <c r="J5273" i="10"/>
  <c r="G5274" i="10"/>
  <c r="H5274" i="10"/>
  <c r="I5274" i="10"/>
  <c r="J5274" i="10"/>
  <c r="G5275" i="10"/>
  <c r="H5275" i="10"/>
  <c r="I5275" i="10"/>
  <c r="J5275" i="10"/>
  <c r="G5276" i="10"/>
  <c r="H5276" i="10"/>
  <c r="I5276" i="10"/>
  <c r="J5276" i="10"/>
  <c r="G5277" i="10"/>
  <c r="H5277" i="10"/>
  <c r="I5277" i="10"/>
  <c r="J5277" i="10"/>
  <c r="G5278" i="10"/>
  <c r="H5278" i="10"/>
  <c r="I5278" i="10"/>
  <c r="J5278" i="10"/>
  <c r="G5279" i="10"/>
  <c r="H5279" i="10"/>
  <c r="I5279" i="10"/>
  <c r="J5279" i="10"/>
  <c r="G5280" i="10"/>
  <c r="H5280" i="10"/>
  <c r="I5280" i="10"/>
  <c r="J5280" i="10"/>
  <c r="G5281" i="10"/>
  <c r="H5281" i="10"/>
  <c r="I5281" i="10"/>
  <c r="J5281" i="10"/>
  <c r="G5282" i="10"/>
  <c r="H5282" i="10"/>
  <c r="I5282" i="10"/>
  <c r="J5282" i="10"/>
  <c r="G5283" i="10"/>
  <c r="H5283" i="10"/>
  <c r="I5283" i="10"/>
  <c r="J5283" i="10"/>
  <c r="G5284" i="10"/>
  <c r="H5284" i="10"/>
  <c r="I5284" i="10"/>
  <c r="J5284" i="10"/>
  <c r="G5285" i="10"/>
  <c r="H5285" i="10"/>
  <c r="I5285" i="10"/>
  <c r="J5285" i="10"/>
  <c r="G5286" i="10"/>
  <c r="H5286" i="10"/>
  <c r="I5286" i="10"/>
  <c r="J5286" i="10"/>
  <c r="G5287" i="10"/>
  <c r="H5287" i="10"/>
  <c r="I5287" i="10"/>
  <c r="J5287" i="10"/>
  <c r="G5288" i="10"/>
  <c r="H5288" i="10"/>
  <c r="I5288" i="10"/>
  <c r="J5288" i="10"/>
  <c r="G5289" i="10"/>
  <c r="H5289" i="10"/>
  <c r="I5289" i="10"/>
  <c r="J5289" i="10"/>
  <c r="G5290" i="10"/>
  <c r="H5290" i="10"/>
  <c r="I5290" i="10"/>
  <c r="J5290" i="10"/>
  <c r="G5291" i="10"/>
  <c r="H5291" i="10"/>
  <c r="I5291" i="10"/>
  <c r="J5291" i="10"/>
  <c r="G5292" i="10"/>
  <c r="H5292" i="10"/>
  <c r="I5292" i="10"/>
  <c r="J5292" i="10"/>
  <c r="G5293" i="10"/>
  <c r="H5293" i="10"/>
  <c r="I5293" i="10"/>
  <c r="J5293" i="10"/>
  <c r="G5294" i="10"/>
  <c r="H5294" i="10"/>
  <c r="I5294" i="10"/>
  <c r="J5294" i="10"/>
  <c r="G5295" i="10"/>
  <c r="H5295" i="10"/>
  <c r="I5295" i="10"/>
  <c r="J5295" i="10"/>
  <c r="G5296" i="10"/>
  <c r="H5296" i="10"/>
  <c r="I5296" i="10"/>
  <c r="J5296" i="10"/>
  <c r="G5297" i="10"/>
  <c r="H5297" i="10"/>
  <c r="I5297" i="10"/>
  <c r="J5297" i="10"/>
  <c r="G5298" i="10"/>
  <c r="H5298" i="10"/>
  <c r="I5298" i="10"/>
  <c r="J5298" i="10"/>
  <c r="G5299" i="10"/>
  <c r="H5299" i="10"/>
  <c r="I5299" i="10"/>
  <c r="J5299" i="10"/>
  <c r="G5300" i="10"/>
  <c r="H5300" i="10"/>
  <c r="I5300" i="10"/>
  <c r="J5300" i="10"/>
  <c r="G5301" i="10"/>
  <c r="H5301" i="10"/>
  <c r="I5301" i="10"/>
  <c r="J5301" i="10"/>
  <c r="G5302" i="10"/>
  <c r="H5302" i="10"/>
  <c r="I5302" i="10"/>
  <c r="J5302" i="10"/>
  <c r="G5303" i="10"/>
  <c r="H5303" i="10"/>
  <c r="I5303" i="10"/>
  <c r="J5303" i="10"/>
  <c r="G5304" i="10"/>
  <c r="H5304" i="10"/>
  <c r="I5304" i="10"/>
  <c r="J5304" i="10"/>
  <c r="G5305" i="10"/>
  <c r="H5305" i="10"/>
  <c r="I5305" i="10"/>
  <c r="J5305" i="10"/>
  <c r="G5306" i="10"/>
  <c r="H5306" i="10"/>
  <c r="I5306" i="10"/>
  <c r="J5306" i="10"/>
  <c r="G5307" i="10"/>
  <c r="H5307" i="10"/>
  <c r="I5307" i="10"/>
  <c r="J5307" i="10"/>
  <c r="G5308" i="10"/>
  <c r="H5308" i="10"/>
  <c r="I5308" i="10"/>
  <c r="J5308" i="10"/>
  <c r="G5309" i="10"/>
  <c r="H5309" i="10"/>
  <c r="I5309" i="10"/>
  <c r="J5309" i="10"/>
  <c r="G5310" i="10"/>
  <c r="H5310" i="10"/>
  <c r="I5310" i="10"/>
  <c r="J5310" i="10"/>
  <c r="G5311" i="10"/>
  <c r="H5311" i="10"/>
  <c r="I5311" i="10"/>
  <c r="J5311" i="10"/>
  <c r="G5312" i="10"/>
  <c r="H5312" i="10"/>
  <c r="I5312" i="10"/>
  <c r="J5312" i="10"/>
  <c r="G5313" i="10"/>
  <c r="H5313" i="10"/>
  <c r="I5313" i="10"/>
  <c r="J5313" i="10"/>
  <c r="G5314" i="10"/>
  <c r="H5314" i="10"/>
  <c r="I5314" i="10"/>
  <c r="J5314" i="10"/>
  <c r="G5315" i="10"/>
  <c r="H5315" i="10"/>
  <c r="I5315" i="10"/>
  <c r="J5315" i="10"/>
  <c r="G5316" i="10"/>
  <c r="H5316" i="10"/>
  <c r="I5316" i="10"/>
  <c r="J5316" i="10"/>
  <c r="G5317" i="10"/>
  <c r="H5317" i="10"/>
  <c r="I5317" i="10"/>
  <c r="J5317" i="10"/>
  <c r="G5318" i="10"/>
  <c r="H5318" i="10"/>
  <c r="I5318" i="10"/>
  <c r="J5318" i="10"/>
  <c r="G5319" i="10"/>
  <c r="H5319" i="10"/>
  <c r="I5319" i="10"/>
  <c r="J5319" i="10"/>
  <c r="G5320" i="10"/>
  <c r="H5320" i="10"/>
  <c r="I5320" i="10"/>
  <c r="J5320" i="10"/>
  <c r="G5321" i="10"/>
  <c r="H5321" i="10"/>
  <c r="I5321" i="10"/>
  <c r="J5321" i="10"/>
  <c r="G5322" i="10"/>
  <c r="H5322" i="10"/>
  <c r="I5322" i="10"/>
  <c r="J5322" i="10"/>
  <c r="G5323" i="10"/>
  <c r="H5323" i="10"/>
  <c r="I5323" i="10"/>
  <c r="J5323" i="10"/>
  <c r="G5324" i="10"/>
  <c r="H5324" i="10"/>
  <c r="I5324" i="10"/>
  <c r="J5324" i="10"/>
  <c r="G5325" i="10"/>
  <c r="H5325" i="10"/>
  <c r="I5325" i="10"/>
  <c r="J5325" i="10"/>
  <c r="G5326" i="10"/>
  <c r="H5326" i="10"/>
  <c r="I5326" i="10"/>
  <c r="J5326" i="10"/>
  <c r="G5327" i="10"/>
  <c r="H5327" i="10"/>
  <c r="I5327" i="10"/>
  <c r="J5327" i="10"/>
  <c r="G5328" i="10"/>
  <c r="H5328" i="10"/>
  <c r="I5328" i="10"/>
  <c r="J5328" i="10"/>
  <c r="G5329" i="10"/>
  <c r="H5329" i="10"/>
  <c r="I5329" i="10"/>
  <c r="J5329" i="10"/>
  <c r="G5330" i="10"/>
  <c r="H5330" i="10"/>
  <c r="I5330" i="10"/>
  <c r="J5330" i="10"/>
  <c r="G5331" i="10"/>
  <c r="H5331" i="10"/>
  <c r="I5331" i="10"/>
  <c r="J5331" i="10"/>
  <c r="G5332" i="10"/>
  <c r="H5332" i="10"/>
  <c r="I5332" i="10"/>
  <c r="J5332" i="10"/>
  <c r="G5333" i="10"/>
  <c r="H5333" i="10"/>
  <c r="I5333" i="10"/>
  <c r="J5333" i="10"/>
  <c r="G5334" i="10"/>
  <c r="H5334" i="10"/>
  <c r="I5334" i="10"/>
  <c r="J5334" i="10"/>
  <c r="G5335" i="10"/>
  <c r="H5335" i="10"/>
  <c r="I5335" i="10"/>
  <c r="J5335" i="10"/>
  <c r="G5336" i="10"/>
  <c r="H5336" i="10"/>
  <c r="I5336" i="10"/>
  <c r="J5336" i="10"/>
  <c r="G5337" i="10"/>
  <c r="H5337" i="10"/>
  <c r="I5337" i="10"/>
  <c r="J5337" i="10"/>
  <c r="G5338" i="10"/>
  <c r="H5338" i="10"/>
  <c r="I5338" i="10"/>
  <c r="J5338" i="10"/>
  <c r="G5339" i="10"/>
  <c r="H5339" i="10"/>
  <c r="I5339" i="10"/>
  <c r="J5339" i="10"/>
  <c r="G5340" i="10"/>
  <c r="H5340" i="10"/>
  <c r="I5340" i="10"/>
  <c r="J5340" i="10"/>
  <c r="G5341" i="10"/>
  <c r="H5341" i="10"/>
  <c r="I5341" i="10"/>
  <c r="J5341" i="10"/>
  <c r="G5342" i="10"/>
  <c r="H5342" i="10"/>
  <c r="I5342" i="10"/>
  <c r="J5342" i="10"/>
  <c r="G5343" i="10"/>
  <c r="H5343" i="10"/>
  <c r="I5343" i="10"/>
  <c r="J5343" i="10"/>
  <c r="G5344" i="10"/>
  <c r="H5344" i="10"/>
  <c r="I5344" i="10"/>
  <c r="J5344" i="10"/>
  <c r="G5345" i="10"/>
  <c r="H5345" i="10"/>
  <c r="I5345" i="10"/>
  <c r="J5345" i="10"/>
  <c r="G5346" i="10"/>
  <c r="H5346" i="10"/>
  <c r="I5346" i="10"/>
  <c r="J5346" i="10"/>
  <c r="G5347" i="10"/>
  <c r="H5347" i="10"/>
  <c r="I5347" i="10"/>
  <c r="J5347" i="10"/>
  <c r="G5348" i="10"/>
  <c r="H5348" i="10"/>
  <c r="I5348" i="10"/>
  <c r="J5348" i="10"/>
  <c r="G5349" i="10"/>
  <c r="H5349" i="10"/>
  <c r="I5349" i="10"/>
  <c r="J5349" i="10"/>
  <c r="G5350" i="10"/>
  <c r="H5350" i="10"/>
  <c r="I5350" i="10"/>
  <c r="J5350" i="10"/>
  <c r="G5351" i="10"/>
  <c r="H5351" i="10"/>
  <c r="I5351" i="10"/>
  <c r="J5351" i="10"/>
  <c r="G5352" i="10"/>
  <c r="H5352" i="10"/>
  <c r="I5352" i="10"/>
  <c r="J5352" i="10"/>
  <c r="G5353" i="10"/>
  <c r="H5353" i="10"/>
  <c r="I5353" i="10"/>
  <c r="J5353" i="10"/>
  <c r="G5354" i="10"/>
  <c r="H5354" i="10"/>
  <c r="I5354" i="10"/>
  <c r="J5354" i="10"/>
  <c r="G5355" i="10"/>
  <c r="H5355" i="10"/>
  <c r="I5355" i="10"/>
  <c r="J5355" i="10"/>
  <c r="G5356" i="10"/>
  <c r="H5356" i="10"/>
  <c r="I5356" i="10"/>
  <c r="J5356" i="10"/>
  <c r="G5357" i="10"/>
  <c r="H5357" i="10"/>
  <c r="I5357" i="10"/>
  <c r="J5357" i="10"/>
  <c r="G5358" i="10"/>
  <c r="H5358" i="10"/>
  <c r="I5358" i="10"/>
  <c r="J5358" i="10"/>
  <c r="G5359" i="10"/>
  <c r="H5359" i="10"/>
  <c r="I5359" i="10"/>
  <c r="J5359" i="10"/>
  <c r="G5360" i="10"/>
  <c r="H5360" i="10"/>
  <c r="I5360" i="10"/>
  <c r="J5360" i="10"/>
  <c r="G5361" i="10"/>
  <c r="H5361" i="10"/>
  <c r="I5361" i="10"/>
  <c r="J5361" i="10"/>
  <c r="G5362" i="10"/>
  <c r="H5362" i="10"/>
  <c r="I5362" i="10"/>
  <c r="J5362" i="10"/>
  <c r="G5363" i="10"/>
  <c r="H5363" i="10"/>
  <c r="I5363" i="10"/>
  <c r="J5363" i="10"/>
  <c r="G5364" i="10"/>
  <c r="H5364" i="10"/>
  <c r="I5364" i="10"/>
  <c r="J5364" i="10"/>
  <c r="G5365" i="10"/>
  <c r="H5365" i="10"/>
  <c r="I5365" i="10"/>
  <c r="J5365" i="10"/>
  <c r="G5366" i="10"/>
  <c r="H5366" i="10"/>
  <c r="I5366" i="10"/>
  <c r="J5366" i="10"/>
  <c r="G5367" i="10"/>
  <c r="H5367" i="10"/>
  <c r="I5367" i="10"/>
  <c r="J5367" i="10"/>
  <c r="G5368" i="10"/>
  <c r="H5368" i="10"/>
  <c r="I5368" i="10"/>
  <c r="J5368" i="10"/>
  <c r="G5369" i="10"/>
  <c r="H5369" i="10"/>
  <c r="I5369" i="10"/>
  <c r="J5369" i="10"/>
  <c r="G5370" i="10"/>
  <c r="H5370" i="10"/>
  <c r="I5370" i="10"/>
  <c r="J5370" i="10"/>
  <c r="G5371" i="10"/>
  <c r="H5371" i="10"/>
  <c r="I5371" i="10"/>
  <c r="J5371" i="10"/>
  <c r="G5372" i="10"/>
  <c r="H5372" i="10"/>
  <c r="I5372" i="10"/>
  <c r="J5372" i="10"/>
  <c r="G5373" i="10"/>
  <c r="H5373" i="10"/>
  <c r="I5373" i="10"/>
  <c r="J5373" i="10"/>
  <c r="G5374" i="10"/>
  <c r="H5374" i="10"/>
  <c r="I5374" i="10"/>
  <c r="J5374" i="10"/>
  <c r="G5375" i="10"/>
  <c r="H5375" i="10"/>
  <c r="I5375" i="10"/>
  <c r="J5375" i="10"/>
  <c r="G5376" i="10"/>
  <c r="H5376" i="10"/>
  <c r="I5376" i="10"/>
  <c r="J5376" i="10"/>
  <c r="G5377" i="10"/>
  <c r="H5377" i="10"/>
  <c r="I5377" i="10"/>
  <c r="J5377" i="10"/>
  <c r="G5378" i="10"/>
  <c r="H5378" i="10"/>
  <c r="I5378" i="10"/>
  <c r="J5378" i="10"/>
  <c r="G5379" i="10"/>
  <c r="H5379" i="10"/>
  <c r="I5379" i="10"/>
  <c r="J5379" i="10"/>
  <c r="G5380" i="10"/>
  <c r="H5380" i="10"/>
  <c r="I5380" i="10"/>
  <c r="J5380" i="10"/>
  <c r="G5381" i="10"/>
  <c r="H5381" i="10"/>
  <c r="I5381" i="10"/>
  <c r="J5381" i="10"/>
  <c r="G5382" i="10"/>
  <c r="H5382" i="10"/>
  <c r="I5382" i="10"/>
  <c r="J5382" i="10"/>
  <c r="G5383" i="10"/>
  <c r="H5383" i="10"/>
  <c r="I5383" i="10"/>
  <c r="J5383" i="10"/>
  <c r="G5384" i="10"/>
  <c r="H5384" i="10"/>
  <c r="I5384" i="10"/>
  <c r="J5384" i="10"/>
  <c r="G5385" i="10"/>
  <c r="H5385" i="10"/>
  <c r="I5385" i="10"/>
  <c r="J5385" i="10"/>
  <c r="G5386" i="10"/>
  <c r="H5386" i="10"/>
  <c r="I5386" i="10"/>
  <c r="J5386" i="10"/>
  <c r="G5387" i="10"/>
  <c r="H5387" i="10"/>
  <c r="I5387" i="10"/>
  <c r="J5387" i="10"/>
  <c r="G5388" i="10"/>
  <c r="H5388" i="10"/>
  <c r="I5388" i="10"/>
  <c r="J5388" i="10"/>
  <c r="G5389" i="10"/>
  <c r="H5389" i="10"/>
  <c r="I5389" i="10"/>
  <c r="J5389" i="10"/>
  <c r="G5390" i="10"/>
  <c r="H5390" i="10"/>
  <c r="I5390" i="10"/>
  <c r="J5390" i="10"/>
  <c r="G5391" i="10"/>
  <c r="H5391" i="10"/>
  <c r="I5391" i="10"/>
  <c r="J5391" i="10"/>
  <c r="G5392" i="10"/>
  <c r="H5392" i="10"/>
  <c r="I5392" i="10"/>
  <c r="J5392" i="10"/>
  <c r="G5393" i="10"/>
  <c r="H5393" i="10"/>
  <c r="I5393" i="10"/>
  <c r="J5393" i="10"/>
  <c r="G5394" i="10"/>
  <c r="H5394" i="10"/>
  <c r="I5394" i="10"/>
  <c r="J5394" i="10"/>
  <c r="G5395" i="10"/>
  <c r="H5395" i="10"/>
  <c r="I5395" i="10"/>
  <c r="J5395" i="10"/>
  <c r="G5396" i="10"/>
  <c r="H5396" i="10"/>
  <c r="I5396" i="10"/>
  <c r="J5396" i="10"/>
  <c r="G5397" i="10"/>
  <c r="H5397" i="10"/>
  <c r="I5397" i="10"/>
  <c r="J5397" i="10"/>
  <c r="G5398" i="10"/>
  <c r="H5398" i="10"/>
  <c r="I5398" i="10"/>
  <c r="J5398" i="10"/>
  <c r="G5399" i="10"/>
  <c r="H5399" i="10"/>
  <c r="I5399" i="10"/>
  <c r="J5399" i="10"/>
  <c r="G5400" i="10"/>
  <c r="H5400" i="10"/>
  <c r="I5400" i="10"/>
  <c r="J5400" i="10"/>
  <c r="G5401" i="10"/>
  <c r="H5401" i="10"/>
  <c r="I5401" i="10"/>
  <c r="J5401" i="10"/>
  <c r="G5402" i="10"/>
  <c r="H5402" i="10"/>
  <c r="I5402" i="10"/>
  <c r="J5402" i="10"/>
  <c r="G5403" i="10"/>
  <c r="H5403" i="10"/>
  <c r="I5403" i="10"/>
  <c r="J5403" i="10"/>
  <c r="G5404" i="10"/>
  <c r="H5404" i="10"/>
  <c r="I5404" i="10"/>
  <c r="J5404" i="10"/>
  <c r="G5405" i="10"/>
  <c r="H5405" i="10"/>
  <c r="I5405" i="10"/>
  <c r="J5405" i="10"/>
  <c r="G5406" i="10"/>
  <c r="H5406" i="10"/>
  <c r="I5406" i="10"/>
  <c r="J5406" i="10"/>
  <c r="G5407" i="10"/>
  <c r="H5407" i="10"/>
  <c r="I5407" i="10"/>
  <c r="J5407" i="10"/>
  <c r="G5408" i="10"/>
  <c r="H5408" i="10"/>
  <c r="I5408" i="10"/>
  <c r="J5408" i="10"/>
  <c r="G5409" i="10"/>
  <c r="H5409" i="10"/>
  <c r="I5409" i="10"/>
  <c r="J5409" i="10"/>
  <c r="G5410" i="10"/>
  <c r="H5410" i="10"/>
  <c r="I5410" i="10"/>
  <c r="J5410" i="10"/>
  <c r="G5411" i="10"/>
  <c r="H5411" i="10"/>
  <c r="I5411" i="10"/>
  <c r="J5411" i="10"/>
  <c r="G5412" i="10"/>
  <c r="H5412" i="10"/>
  <c r="I5412" i="10"/>
  <c r="J5412" i="10"/>
  <c r="G5413" i="10"/>
  <c r="H5413" i="10"/>
  <c r="I5413" i="10"/>
  <c r="J5413" i="10"/>
  <c r="G5414" i="10"/>
  <c r="H5414" i="10"/>
  <c r="I5414" i="10"/>
  <c r="J5414" i="10"/>
  <c r="G5415" i="10"/>
  <c r="H5415" i="10"/>
  <c r="I5415" i="10"/>
  <c r="J5415" i="10"/>
  <c r="G5416" i="10"/>
  <c r="H5416" i="10"/>
  <c r="I5416" i="10"/>
  <c r="J5416" i="10"/>
  <c r="G5417" i="10"/>
  <c r="H5417" i="10"/>
  <c r="I5417" i="10"/>
  <c r="J5417" i="10"/>
  <c r="G5418" i="10"/>
  <c r="H5418" i="10"/>
  <c r="I5418" i="10"/>
  <c r="J5418" i="10"/>
  <c r="G5419" i="10"/>
  <c r="H5419" i="10"/>
  <c r="I5419" i="10"/>
  <c r="J5419" i="10"/>
  <c r="G5420" i="10"/>
  <c r="H5420" i="10"/>
  <c r="I5420" i="10"/>
  <c r="J5420" i="10"/>
  <c r="G5421" i="10"/>
  <c r="H5421" i="10"/>
  <c r="I5421" i="10"/>
  <c r="J5421" i="10"/>
  <c r="G5422" i="10"/>
  <c r="H5422" i="10"/>
  <c r="I5422" i="10"/>
  <c r="J5422" i="10"/>
  <c r="G5423" i="10"/>
  <c r="H5423" i="10"/>
  <c r="I5423" i="10"/>
  <c r="J5423" i="10"/>
  <c r="G5424" i="10"/>
  <c r="H5424" i="10"/>
  <c r="I5424" i="10"/>
  <c r="J5424" i="10"/>
  <c r="G5425" i="10"/>
  <c r="H5425" i="10"/>
  <c r="I5425" i="10"/>
  <c r="J5425" i="10"/>
  <c r="G5426" i="10"/>
  <c r="H5426" i="10"/>
  <c r="I5426" i="10"/>
  <c r="J5426" i="10"/>
  <c r="G5427" i="10"/>
  <c r="H5427" i="10"/>
  <c r="I5427" i="10"/>
  <c r="J5427" i="10"/>
  <c r="G5428" i="10"/>
  <c r="H5428" i="10"/>
  <c r="I5428" i="10"/>
  <c r="J5428" i="10"/>
  <c r="G5429" i="10"/>
  <c r="H5429" i="10"/>
  <c r="I5429" i="10"/>
  <c r="J5429" i="10"/>
  <c r="G5430" i="10"/>
  <c r="H5430" i="10"/>
  <c r="I5430" i="10"/>
  <c r="J5430" i="10"/>
  <c r="G5431" i="10"/>
  <c r="H5431" i="10"/>
  <c r="I5431" i="10"/>
  <c r="J5431" i="10"/>
  <c r="G5432" i="10"/>
  <c r="H5432" i="10"/>
  <c r="I5432" i="10"/>
  <c r="J5432" i="10"/>
  <c r="G5433" i="10"/>
  <c r="H5433" i="10"/>
  <c r="I5433" i="10"/>
  <c r="J5433" i="10"/>
  <c r="G5434" i="10"/>
  <c r="H5434" i="10"/>
  <c r="I5434" i="10"/>
  <c r="J5434" i="10"/>
  <c r="G5435" i="10"/>
  <c r="H5435" i="10"/>
  <c r="I5435" i="10"/>
  <c r="J5435" i="10"/>
  <c r="G5436" i="10"/>
  <c r="H5436" i="10"/>
  <c r="I5436" i="10"/>
  <c r="J5436" i="10"/>
  <c r="G5437" i="10"/>
  <c r="H5437" i="10"/>
  <c r="I5437" i="10"/>
  <c r="J5437" i="10"/>
  <c r="G5438" i="10"/>
  <c r="H5438" i="10"/>
  <c r="I5438" i="10"/>
  <c r="J5438" i="10"/>
  <c r="G5439" i="10"/>
  <c r="H5439" i="10"/>
  <c r="I5439" i="10"/>
  <c r="J5439" i="10"/>
  <c r="G5440" i="10"/>
  <c r="H5440" i="10"/>
  <c r="I5440" i="10"/>
  <c r="J5440" i="10"/>
  <c r="G5441" i="10"/>
  <c r="H5441" i="10"/>
  <c r="I5441" i="10"/>
  <c r="J5441" i="10"/>
  <c r="G5442" i="10"/>
  <c r="H5442" i="10"/>
  <c r="I5442" i="10"/>
  <c r="J5442" i="10"/>
  <c r="G5443" i="10"/>
  <c r="H5443" i="10"/>
  <c r="I5443" i="10"/>
  <c r="J5443" i="10"/>
  <c r="G5444" i="10"/>
  <c r="H5444" i="10"/>
  <c r="I5444" i="10"/>
  <c r="J5444" i="10"/>
  <c r="G5445" i="10"/>
  <c r="H5445" i="10"/>
  <c r="I5445" i="10"/>
  <c r="J5445" i="10"/>
  <c r="G5446" i="10"/>
  <c r="H5446" i="10"/>
  <c r="I5446" i="10"/>
  <c r="J5446" i="10"/>
  <c r="G5447" i="10"/>
  <c r="H5447" i="10"/>
  <c r="I5447" i="10"/>
  <c r="J5447" i="10"/>
  <c r="G5448" i="10"/>
  <c r="H5448" i="10"/>
  <c r="I5448" i="10"/>
  <c r="J5448" i="10"/>
  <c r="G5449" i="10"/>
  <c r="H5449" i="10"/>
  <c r="I5449" i="10"/>
  <c r="J5449" i="10"/>
  <c r="G5450" i="10"/>
  <c r="H5450" i="10"/>
  <c r="I5450" i="10"/>
  <c r="J5450" i="10"/>
  <c r="G5451" i="10"/>
  <c r="H5451" i="10"/>
  <c r="I5451" i="10"/>
  <c r="J5451" i="10"/>
  <c r="G5452" i="10"/>
  <c r="H5452" i="10"/>
  <c r="I5452" i="10"/>
  <c r="J5452" i="10"/>
  <c r="G5453" i="10"/>
  <c r="H5453" i="10"/>
  <c r="I5453" i="10"/>
  <c r="J5453" i="10"/>
  <c r="G5454" i="10"/>
  <c r="H5454" i="10"/>
  <c r="I5454" i="10"/>
  <c r="J5454" i="10"/>
  <c r="G5455" i="10"/>
  <c r="H5455" i="10"/>
  <c r="I5455" i="10"/>
  <c r="J5455" i="10"/>
  <c r="G5456" i="10"/>
  <c r="H5456" i="10"/>
  <c r="I5456" i="10"/>
  <c r="J5456" i="10"/>
  <c r="G5457" i="10"/>
  <c r="H5457" i="10"/>
  <c r="I5457" i="10"/>
  <c r="J5457" i="10"/>
  <c r="G5458" i="10"/>
  <c r="H5458" i="10"/>
  <c r="I5458" i="10"/>
  <c r="J5458" i="10"/>
  <c r="G5459" i="10"/>
  <c r="H5459" i="10"/>
  <c r="I5459" i="10"/>
  <c r="J5459" i="10"/>
  <c r="G5460" i="10"/>
  <c r="H5460" i="10"/>
  <c r="I5460" i="10"/>
  <c r="J5460" i="10"/>
  <c r="G5461" i="10"/>
  <c r="H5461" i="10"/>
  <c r="I5461" i="10"/>
  <c r="J5461" i="10"/>
  <c r="G5462" i="10"/>
  <c r="H5462" i="10"/>
  <c r="I5462" i="10"/>
  <c r="J5462" i="10"/>
  <c r="G5463" i="10"/>
  <c r="H5463" i="10"/>
  <c r="I5463" i="10"/>
  <c r="J5463" i="10"/>
  <c r="G5464" i="10"/>
  <c r="H5464" i="10"/>
  <c r="I5464" i="10"/>
  <c r="J5464" i="10"/>
  <c r="G5465" i="10"/>
  <c r="H5465" i="10"/>
  <c r="I5465" i="10"/>
  <c r="J5465" i="10"/>
  <c r="G5466" i="10"/>
  <c r="H5466" i="10"/>
  <c r="I5466" i="10"/>
  <c r="J5466" i="10"/>
  <c r="G5467" i="10"/>
  <c r="H5467" i="10"/>
  <c r="I5467" i="10"/>
  <c r="J5467" i="10"/>
  <c r="G5468" i="10"/>
  <c r="H5468" i="10"/>
  <c r="I5468" i="10"/>
  <c r="J5468" i="10"/>
  <c r="G5469" i="10"/>
  <c r="H5469" i="10"/>
  <c r="I5469" i="10"/>
  <c r="J5469" i="10"/>
  <c r="G5470" i="10"/>
  <c r="H5470" i="10"/>
  <c r="I5470" i="10"/>
  <c r="J5470" i="10"/>
  <c r="G5471" i="10"/>
  <c r="H5471" i="10"/>
  <c r="I5471" i="10"/>
  <c r="J5471" i="10"/>
  <c r="G5472" i="10"/>
  <c r="H5472" i="10"/>
  <c r="I5472" i="10"/>
  <c r="J5472" i="10"/>
  <c r="G5473" i="10"/>
  <c r="H5473" i="10"/>
  <c r="I5473" i="10"/>
  <c r="J5473" i="10"/>
  <c r="G5474" i="10"/>
  <c r="H5474" i="10"/>
  <c r="I5474" i="10"/>
  <c r="J5474" i="10"/>
  <c r="G5475" i="10"/>
  <c r="H5475" i="10"/>
  <c r="I5475" i="10"/>
  <c r="J5475" i="10"/>
  <c r="G5476" i="10"/>
  <c r="H5476" i="10"/>
  <c r="I5476" i="10"/>
  <c r="J5476" i="10"/>
  <c r="G5477" i="10"/>
  <c r="H5477" i="10"/>
  <c r="I5477" i="10"/>
  <c r="J5477" i="10"/>
  <c r="G5478" i="10"/>
  <c r="H5478" i="10"/>
  <c r="I5478" i="10"/>
  <c r="J5478" i="10"/>
  <c r="G5479" i="10"/>
  <c r="H5479" i="10"/>
  <c r="I5479" i="10"/>
  <c r="J5479" i="10"/>
  <c r="G5480" i="10"/>
  <c r="H5480" i="10"/>
  <c r="I5480" i="10"/>
  <c r="J5480" i="10"/>
  <c r="G5481" i="10"/>
  <c r="H5481" i="10"/>
  <c r="I5481" i="10"/>
  <c r="J5481" i="10"/>
  <c r="G5482" i="10"/>
  <c r="H5482" i="10"/>
  <c r="I5482" i="10"/>
  <c r="J5482" i="10"/>
  <c r="G5483" i="10"/>
  <c r="H5483" i="10"/>
  <c r="I5483" i="10"/>
  <c r="J5483" i="10"/>
  <c r="G5484" i="10"/>
  <c r="H5484" i="10"/>
  <c r="I5484" i="10"/>
  <c r="J5484" i="10"/>
  <c r="G5485" i="10"/>
  <c r="H5485" i="10"/>
  <c r="I5485" i="10"/>
  <c r="J5485" i="10"/>
  <c r="G5486" i="10"/>
  <c r="H5486" i="10"/>
  <c r="I5486" i="10"/>
  <c r="J5486" i="10"/>
  <c r="G5487" i="10"/>
  <c r="H5487" i="10"/>
  <c r="I5487" i="10"/>
  <c r="J5487" i="10"/>
  <c r="G5488" i="10"/>
  <c r="H5488" i="10"/>
  <c r="I5488" i="10"/>
  <c r="J5488" i="10"/>
  <c r="G5489" i="10"/>
  <c r="H5489" i="10"/>
  <c r="I5489" i="10"/>
  <c r="J5489" i="10"/>
  <c r="G5490" i="10"/>
  <c r="H5490" i="10"/>
  <c r="I5490" i="10"/>
  <c r="J5490" i="10"/>
  <c r="G5491" i="10"/>
  <c r="H5491" i="10"/>
  <c r="I5491" i="10"/>
  <c r="J5491" i="10"/>
  <c r="G5492" i="10"/>
  <c r="H5492" i="10"/>
  <c r="I5492" i="10"/>
  <c r="J5492" i="10"/>
  <c r="G5493" i="10"/>
  <c r="H5493" i="10"/>
  <c r="I5493" i="10"/>
  <c r="J5493" i="10"/>
  <c r="G5494" i="10"/>
  <c r="H5494" i="10"/>
  <c r="I5494" i="10"/>
  <c r="J5494" i="10"/>
  <c r="G5495" i="10"/>
  <c r="H5495" i="10"/>
  <c r="I5495" i="10"/>
  <c r="J5495" i="10"/>
  <c r="G5496" i="10"/>
  <c r="H5496" i="10"/>
  <c r="I5496" i="10"/>
  <c r="J5496" i="10"/>
  <c r="G5497" i="10"/>
  <c r="H5497" i="10"/>
  <c r="I5497" i="10"/>
  <c r="J5497" i="10"/>
  <c r="G5498" i="10"/>
  <c r="H5498" i="10"/>
  <c r="I5498" i="10"/>
  <c r="J5498" i="10"/>
  <c r="G5499" i="10"/>
  <c r="H5499" i="10"/>
  <c r="I5499" i="10"/>
  <c r="J5499" i="10"/>
  <c r="G5500" i="10"/>
  <c r="H5500" i="10"/>
  <c r="I5500" i="10"/>
  <c r="J5500" i="10"/>
  <c r="G5501" i="10"/>
  <c r="H5501" i="10"/>
  <c r="I5501" i="10"/>
  <c r="J5501" i="10"/>
  <c r="G5502" i="10"/>
  <c r="H5502" i="10"/>
  <c r="I5502" i="10"/>
  <c r="J5502" i="10"/>
  <c r="G5503" i="10"/>
  <c r="H5503" i="10"/>
  <c r="I5503" i="10"/>
  <c r="J5503" i="10"/>
  <c r="G5504" i="10"/>
  <c r="H5504" i="10"/>
  <c r="I5504" i="10"/>
  <c r="J5504" i="10"/>
  <c r="G5505" i="10"/>
  <c r="H5505" i="10"/>
  <c r="I5505" i="10"/>
  <c r="J5505" i="10"/>
  <c r="G5506" i="10"/>
  <c r="H5506" i="10"/>
  <c r="I5506" i="10"/>
  <c r="J5506" i="10"/>
  <c r="G5507" i="10"/>
  <c r="H5507" i="10"/>
  <c r="I5507" i="10"/>
  <c r="J5507" i="10"/>
  <c r="G5508" i="10"/>
  <c r="H5508" i="10"/>
  <c r="I5508" i="10"/>
  <c r="J5508" i="10"/>
  <c r="G5509" i="10"/>
  <c r="H5509" i="10"/>
  <c r="I5509" i="10"/>
  <c r="J5509" i="10"/>
  <c r="G5510" i="10"/>
  <c r="H5510" i="10"/>
  <c r="I5510" i="10"/>
  <c r="J5510" i="10"/>
  <c r="G5511" i="10"/>
  <c r="H5511" i="10"/>
  <c r="I5511" i="10"/>
  <c r="J5511" i="10"/>
  <c r="G5512" i="10"/>
  <c r="H5512" i="10"/>
  <c r="I5512" i="10"/>
  <c r="J5512" i="10"/>
  <c r="G5513" i="10"/>
  <c r="H5513" i="10"/>
  <c r="I5513" i="10"/>
  <c r="J5513" i="10"/>
  <c r="G5514" i="10"/>
  <c r="H5514" i="10"/>
  <c r="I5514" i="10"/>
  <c r="J5514" i="10"/>
  <c r="G5515" i="10"/>
  <c r="H5515" i="10"/>
  <c r="I5515" i="10"/>
  <c r="J5515" i="10"/>
  <c r="G5516" i="10"/>
  <c r="H5516" i="10"/>
  <c r="I5516" i="10"/>
  <c r="J5516" i="10"/>
  <c r="G5517" i="10"/>
  <c r="H5517" i="10"/>
  <c r="I5517" i="10"/>
  <c r="J5517" i="10"/>
  <c r="G5518" i="10"/>
  <c r="H5518" i="10"/>
  <c r="I5518" i="10"/>
  <c r="J5518" i="10"/>
  <c r="G5519" i="10"/>
  <c r="H5519" i="10"/>
  <c r="I5519" i="10"/>
  <c r="J5519" i="10"/>
  <c r="G5520" i="10"/>
  <c r="H5520" i="10"/>
  <c r="I5520" i="10"/>
  <c r="J5520" i="10"/>
  <c r="G5521" i="10"/>
  <c r="H5521" i="10"/>
  <c r="I5521" i="10"/>
  <c r="J5521" i="10"/>
  <c r="G5522" i="10"/>
  <c r="H5522" i="10"/>
  <c r="I5522" i="10"/>
  <c r="J5522" i="10"/>
  <c r="G5523" i="10"/>
  <c r="H5523" i="10"/>
  <c r="I5523" i="10"/>
  <c r="J5523" i="10"/>
  <c r="G5524" i="10"/>
  <c r="H5524" i="10"/>
  <c r="I5524" i="10"/>
  <c r="J5524" i="10"/>
  <c r="G5525" i="10"/>
  <c r="H5525" i="10"/>
  <c r="I5525" i="10"/>
  <c r="J5525" i="10"/>
  <c r="G5526" i="10"/>
  <c r="H5526" i="10"/>
  <c r="I5526" i="10"/>
  <c r="J5526" i="10"/>
  <c r="G5527" i="10"/>
  <c r="H5527" i="10"/>
  <c r="I5527" i="10"/>
  <c r="J5527" i="10"/>
  <c r="G5528" i="10"/>
  <c r="H5528" i="10"/>
  <c r="I5528" i="10"/>
  <c r="J5528" i="10"/>
  <c r="G5529" i="10"/>
  <c r="H5529" i="10"/>
  <c r="I5529" i="10"/>
  <c r="J5529" i="10"/>
  <c r="G5530" i="10"/>
  <c r="H5530" i="10"/>
  <c r="I5530" i="10"/>
  <c r="J5530" i="10"/>
  <c r="G5531" i="10"/>
  <c r="H5531" i="10"/>
  <c r="I5531" i="10"/>
  <c r="J5531" i="10"/>
  <c r="G5532" i="10"/>
  <c r="H5532" i="10"/>
  <c r="I5532" i="10"/>
  <c r="J5532" i="10"/>
  <c r="G5533" i="10"/>
  <c r="H5533" i="10"/>
  <c r="I5533" i="10"/>
  <c r="J5533" i="10"/>
  <c r="G5534" i="10"/>
  <c r="H5534" i="10"/>
  <c r="I5534" i="10"/>
  <c r="J5534" i="10"/>
  <c r="G5535" i="10"/>
  <c r="H5535" i="10"/>
  <c r="I5535" i="10"/>
  <c r="J5535" i="10"/>
  <c r="G5536" i="10"/>
  <c r="H5536" i="10"/>
  <c r="I5536" i="10"/>
  <c r="J5536" i="10"/>
  <c r="G5537" i="10"/>
  <c r="H5537" i="10"/>
  <c r="I5537" i="10"/>
  <c r="J5537" i="10"/>
  <c r="G5538" i="10"/>
  <c r="H5538" i="10"/>
  <c r="I5538" i="10"/>
  <c r="J5538" i="10"/>
  <c r="G5539" i="10"/>
  <c r="H5539" i="10"/>
  <c r="I5539" i="10"/>
  <c r="J5539" i="10"/>
  <c r="G5540" i="10"/>
  <c r="H5540" i="10"/>
  <c r="I5540" i="10"/>
  <c r="J5540" i="10"/>
  <c r="G5541" i="10"/>
  <c r="H5541" i="10"/>
  <c r="I5541" i="10"/>
  <c r="J5541" i="10"/>
  <c r="G5542" i="10"/>
  <c r="H5542" i="10"/>
  <c r="I5542" i="10"/>
  <c r="J5542" i="10"/>
  <c r="G5543" i="10"/>
  <c r="H5543" i="10"/>
  <c r="I5543" i="10"/>
  <c r="J5543" i="10"/>
  <c r="G5544" i="10"/>
  <c r="H5544" i="10"/>
  <c r="I5544" i="10"/>
  <c r="J5544" i="10"/>
  <c r="G5545" i="10"/>
  <c r="H5545" i="10"/>
  <c r="I5545" i="10"/>
  <c r="J5545" i="10"/>
  <c r="G5546" i="10"/>
  <c r="H5546" i="10"/>
  <c r="I5546" i="10"/>
  <c r="J5546" i="10"/>
  <c r="G5547" i="10"/>
  <c r="H5547" i="10"/>
  <c r="I5547" i="10"/>
  <c r="J5547" i="10"/>
  <c r="G5548" i="10"/>
  <c r="H5548" i="10"/>
  <c r="I5548" i="10"/>
  <c r="J5548" i="10"/>
  <c r="G5549" i="10"/>
  <c r="H5549" i="10"/>
  <c r="I5549" i="10"/>
  <c r="J5549" i="10"/>
  <c r="G5550" i="10"/>
  <c r="H5550" i="10"/>
  <c r="I5550" i="10"/>
  <c r="J5550" i="10"/>
  <c r="G5551" i="10"/>
  <c r="H5551" i="10"/>
  <c r="I5551" i="10"/>
  <c r="J5551" i="10"/>
  <c r="G5552" i="10"/>
  <c r="H5552" i="10"/>
  <c r="I5552" i="10"/>
  <c r="J5552" i="10"/>
  <c r="G5553" i="10"/>
  <c r="H5553" i="10"/>
  <c r="I5553" i="10"/>
  <c r="J5553" i="10"/>
  <c r="G5554" i="10"/>
  <c r="H5554" i="10"/>
  <c r="I5554" i="10"/>
  <c r="J5554" i="10"/>
  <c r="G5555" i="10"/>
  <c r="H5555" i="10"/>
  <c r="I5555" i="10"/>
  <c r="J5555" i="10"/>
  <c r="G5556" i="10"/>
  <c r="H5556" i="10"/>
  <c r="I5556" i="10"/>
  <c r="J5556" i="10"/>
  <c r="G5557" i="10"/>
  <c r="H5557" i="10"/>
  <c r="I5557" i="10"/>
  <c r="J5557" i="10"/>
  <c r="G5558" i="10"/>
  <c r="H5558" i="10"/>
  <c r="I5558" i="10"/>
  <c r="J5558" i="10"/>
  <c r="G5559" i="10"/>
  <c r="H5559" i="10"/>
  <c r="I5559" i="10"/>
  <c r="J5559" i="10"/>
  <c r="G5560" i="10"/>
  <c r="H5560" i="10"/>
  <c r="I5560" i="10"/>
  <c r="J5560" i="10"/>
  <c r="G5561" i="10"/>
  <c r="H5561" i="10"/>
  <c r="I5561" i="10"/>
  <c r="J5561" i="10"/>
  <c r="G5562" i="10"/>
  <c r="H5562" i="10"/>
  <c r="I5562" i="10"/>
  <c r="J5562" i="10"/>
  <c r="G5563" i="10"/>
  <c r="H5563" i="10"/>
  <c r="I5563" i="10"/>
  <c r="J5563" i="10"/>
  <c r="G5564" i="10"/>
  <c r="H5564" i="10"/>
  <c r="I5564" i="10"/>
  <c r="J5564" i="10"/>
  <c r="G5565" i="10"/>
  <c r="H5565" i="10"/>
  <c r="I5565" i="10"/>
  <c r="J5565" i="10"/>
  <c r="G5566" i="10"/>
  <c r="H5566" i="10"/>
  <c r="I5566" i="10"/>
  <c r="J5566" i="10"/>
  <c r="G5567" i="10"/>
  <c r="H5567" i="10"/>
  <c r="I5567" i="10"/>
  <c r="J5567" i="10"/>
  <c r="G5568" i="10"/>
  <c r="H5568" i="10"/>
  <c r="I5568" i="10"/>
  <c r="J5568" i="10"/>
  <c r="G5569" i="10"/>
  <c r="H5569" i="10"/>
  <c r="I5569" i="10"/>
  <c r="J5569" i="10"/>
  <c r="G5570" i="10"/>
  <c r="H5570" i="10"/>
  <c r="I5570" i="10"/>
  <c r="J5570" i="10"/>
  <c r="G5571" i="10"/>
  <c r="H5571" i="10"/>
  <c r="I5571" i="10"/>
  <c r="J5571" i="10"/>
  <c r="G5572" i="10"/>
  <c r="H5572" i="10"/>
  <c r="I5572" i="10"/>
  <c r="J5572" i="10"/>
  <c r="G5573" i="10"/>
  <c r="H5573" i="10"/>
  <c r="I5573" i="10"/>
  <c r="J5573" i="10"/>
  <c r="G5574" i="10"/>
  <c r="H5574" i="10"/>
  <c r="I5574" i="10"/>
  <c r="J5574" i="10"/>
  <c r="G5575" i="10"/>
  <c r="H5575" i="10"/>
  <c r="I5575" i="10"/>
  <c r="J5575" i="10"/>
  <c r="G5576" i="10"/>
  <c r="H5576" i="10"/>
  <c r="I5576" i="10"/>
  <c r="J5576" i="10"/>
  <c r="G5577" i="10"/>
  <c r="H5577" i="10"/>
  <c r="I5577" i="10"/>
  <c r="J5577" i="10"/>
  <c r="G5578" i="10"/>
  <c r="H5578" i="10"/>
  <c r="I5578" i="10"/>
  <c r="J5578" i="10"/>
  <c r="G5579" i="10"/>
  <c r="H5579" i="10"/>
  <c r="I5579" i="10"/>
  <c r="J5579" i="10"/>
  <c r="G5580" i="10"/>
  <c r="H5580" i="10"/>
  <c r="I5580" i="10"/>
  <c r="J5580" i="10"/>
  <c r="G5581" i="10"/>
  <c r="H5581" i="10"/>
  <c r="I5581" i="10"/>
  <c r="J5581" i="10"/>
  <c r="G5582" i="10"/>
  <c r="H5582" i="10"/>
  <c r="I5582" i="10"/>
  <c r="J5582" i="10"/>
  <c r="G5583" i="10"/>
  <c r="H5583" i="10"/>
  <c r="I5583" i="10"/>
  <c r="J5583" i="10"/>
  <c r="G5584" i="10"/>
  <c r="H5584" i="10"/>
  <c r="I5584" i="10"/>
  <c r="J5584" i="10"/>
  <c r="G5585" i="10"/>
  <c r="H5585" i="10"/>
  <c r="I5585" i="10"/>
  <c r="J5585" i="10"/>
  <c r="G5586" i="10"/>
  <c r="H5586" i="10"/>
  <c r="I5586" i="10"/>
  <c r="J5586" i="10"/>
  <c r="G5587" i="10"/>
  <c r="H5587" i="10"/>
  <c r="I5587" i="10"/>
  <c r="J5587" i="10"/>
  <c r="G5588" i="10"/>
  <c r="H5588" i="10"/>
  <c r="I5588" i="10"/>
  <c r="J5588" i="10"/>
  <c r="G5589" i="10"/>
  <c r="H5589" i="10"/>
  <c r="I5589" i="10"/>
  <c r="J5589" i="10"/>
  <c r="G5590" i="10"/>
  <c r="H5590" i="10"/>
  <c r="I5590" i="10"/>
  <c r="J5590" i="10"/>
  <c r="G5591" i="10"/>
  <c r="H5591" i="10"/>
  <c r="I5591" i="10"/>
  <c r="J5591" i="10"/>
  <c r="G5592" i="10"/>
  <c r="H5592" i="10"/>
  <c r="I5592" i="10"/>
  <c r="J5592" i="10"/>
  <c r="G5593" i="10"/>
  <c r="H5593" i="10"/>
  <c r="I5593" i="10"/>
  <c r="J5593" i="10"/>
  <c r="G5594" i="10"/>
  <c r="H5594" i="10"/>
  <c r="I5594" i="10"/>
  <c r="J5594" i="10"/>
  <c r="G5595" i="10"/>
  <c r="H5595" i="10"/>
  <c r="I5595" i="10"/>
  <c r="J5595" i="10"/>
  <c r="G5596" i="10"/>
  <c r="H5596" i="10"/>
  <c r="I5596" i="10"/>
  <c r="J5596" i="10"/>
  <c r="G5597" i="10"/>
  <c r="H5597" i="10"/>
  <c r="I5597" i="10"/>
  <c r="J5597" i="10"/>
  <c r="G5598" i="10"/>
  <c r="H5598" i="10"/>
  <c r="I5598" i="10"/>
  <c r="J5598" i="10"/>
  <c r="G5599" i="10"/>
  <c r="H5599" i="10"/>
  <c r="I5599" i="10"/>
  <c r="J5599" i="10"/>
  <c r="G5600" i="10"/>
  <c r="H5600" i="10"/>
  <c r="I5600" i="10"/>
  <c r="J5600" i="10"/>
  <c r="G5601" i="10"/>
  <c r="H5601" i="10"/>
  <c r="I5601" i="10"/>
  <c r="J5601" i="10"/>
  <c r="G5602" i="10"/>
  <c r="H5602" i="10"/>
  <c r="I5602" i="10"/>
  <c r="J5602" i="10"/>
  <c r="G5603" i="10"/>
  <c r="H5603" i="10"/>
  <c r="I5603" i="10"/>
  <c r="J5603" i="10"/>
  <c r="G5604" i="10"/>
  <c r="H5604" i="10"/>
  <c r="I5604" i="10"/>
  <c r="J5604" i="10"/>
  <c r="G5605" i="10"/>
  <c r="H5605" i="10"/>
  <c r="I5605" i="10"/>
  <c r="J5605" i="10"/>
  <c r="G5606" i="10"/>
  <c r="H5606" i="10"/>
  <c r="I5606" i="10"/>
  <c r="J5606" i="10"/>
  <c r="G5607" i="10"/>
  <c r="H5607" i="10"/>
  <c r="I5607" i="10"/>
  <c r="J5607" i="10"/>
  <c r="G5608" i="10"/>
  <c r="H5608" i="10"/>
  <c r="I5608" i="10"/>
  <c r="J5608" i="10"/>
  <c r="G5609" i="10"/>
  <c r="H5609" i="10"/>
  <c r="I5609" i="10"/>
  <c r="J5609" i="10"/>
  <c r="G5610" i="10"/>
  <c r="H5610" i="10"/>
  <c r="I5610" i="10"/>
  <c r="J5610" i="10"/>
  <c r="G5611" i="10"/>
  <c r="H5611" i="10"/>
  <c r="I5611" i="10"/>
  <c r="J5611" i="10"/>
  <c r="G5612" i="10"/>
  <c r="H5612" i="10"/>
  <c r="I5612" i="10"/>
  <c r="J5612" i="10"/>
  <c r="G5613" i="10"/>
  <c r="H5613" i="10"/>
  <c r="I5613" i="10"/>
  <c r="J5613" i="10"/>
  <c r="G5614" i="10"/>
  <c r="H5614" i="10"/>
  <c r="I5614" i="10"/>
  <c r="J5614" i="10"/>
  <c r="G5615" i="10"/>
  <c r="H5615" i="10"/>
  <c r="I5615" i="10"/>
  <c r="J5615" i="10"/>
  <c r="G5616" i="10"/>
  <c r="H5616" i="10"/>
  <c r="I5616" i="10"/>
  <c r="J5616" i="10"/>
  <c r="G5617" i="10"/>
  <c r="H5617" i="10"/>
  <c r="I5617" i="10"/>
  <c r="J5617" i="10"/>
  <c r="G5618" i="10"/>
  <c r="H5618" i="10"/>
  <c r="I5618" i="10"/>
  <c r="J5618" i="10"/>
  <c r="G5619" i="10"/>
  <c r="H5619" i="10"/>
  <c r="I5619" i="10"/>
  <c r="J5619" i="10"/>
  <c r="G5620" i="10"/>
  <c r="H5620" i="10"/>
  <c r="I5620" i="10"/>
  <c r="J5620" i="10"/>
  <c r="G5621" i="10"/>
  <c r="H5621" i="10"/>
  <c r="I5621" i="10"/>
  <c r="J5621" i="10"/>
  <c r="G5622" i="10"/>
  <c r="H5622" i="10"/>
  <c r="I5622" i="10"/>
  <c r="J5622" i="10"/>
  <c r="G5623" i="10"/>
  <c r="H5623" i="10"/>
  <c r="I5623" i="10"/>
  <c r="J5623" i="10"/>
  <c r="G5624" i="10"/>
  <c r="H5624" i="10"/>
  <c r="I5624" i="10"/>
  <c r="J5624" i="10"/>
  <c r="G5625" i="10"/>
  <c r="H5625" i="10"/>
  <c r="I5625" i="10"/>
  <c r="J5625" i="10"/>
  <c r="G5626" i="10"/>
  <c r="H5626" i="10"/>
  <c r="I5626" i="10"/>
  <c r="J5626" i="10"/>
  <c r="G5627" i="10"/>
  <c r="H5627" i="10"/>
  <c r="I5627" i="10"/>
  <c r="J5627" i="10"/>
  <c r="G5628" i="10"/>
  <c r="H5628" i="10"/>
  <c r="I5628" i="10"/>
  <c r="J5628" i="10"/>
  <c r="G5629" i="10"/>
  <c r="H5629" i="10"/>
  <c r="I5629" i="10"/>
  <c r="J5629" i="10"/>
  <c r="G5630" i="10"/>
  <c r="H5630" i="10"/>
  <c r="I5630" i="10"/>
  <c r="J5630" i="10"/>
  <c r="G5631" i="10"/>
  <c r="H5631" i="10"/>
  <c r="I5631" i="10"/>
  <c r="J5631" i="10"/>
  <c r="G5632" i="10"/>
  <c r="H5632" i="10"/>
  <c r="I5632" i="10"/>
  <c r="J5632" i="10"/>
  <c r="G5633" i="10"/>
  <c r="H5633" i="10"/>
  <c r="I5633" i="10"/>
  <c r="J5633" i="10"/>
  <c r="G5634" i="10"/>
  <c r="H5634" i="10"/>
  <c r="I5634" i="10"/>
  <c r="J5634" i="10"/>
  <c r="G5635" i="10"/>
  <c r="H5635" i="10"/>
  <c r="I5635" i="10"/>
  <c r="J5635" i="10"/>
  <c r="G5636" i="10"/>
  <c r="H5636" i="10"/>
  <c r="I5636" i="10"/>
  <c r="J5636" i="10"/>
  <c r="G5637" i="10"/>
  <c r="H5637" i="10"/>
  <c r="I5637" i="10"/>
  <c r="J5637" i="10"/>
  <c r="G5638" i="10"/>
  <c r="H5638" i="10"/>
  <c r="I5638" i="10"/>
  <c r="J5638" i="10"/>
  <c r="G5639" i="10"/>
  <c r="H5639" i="10"/>
  <c r="I5639" i="10"/>
  <c r="J5639" i="10"/>
  <c r="G5640" i="10"/>
  <c r="H5640" i="10"/>
  <c r="I5640" i="10"/>
  <c r="J5640" i="10"/>
  <c r="G5641" i="10"/>
  <c r="H5641" i="10"/>
  <c r="I5641" i="10"/>
  <c r="J5641" i="10"/>
  <c r="G5642" i="10"/>
  <c r="H5642" i="10"/>
  <c r="I5642" i="10"/>
  <c r="J5642" i="10"/>
  <c r="G5643" i="10"/>
  <c r="H5643" i="10"/>
  <c r="I5643" i="10"/>
  <c r="J5643" i="10"/>
  <c r="G5644" i="10"/>
  <c r="H5644" i="10"/>
  <c r="I5644" i="10"/>
  <c r="J5644" i="10"/>
  <c r="G5645" i="10"/>
  <c r="H5645" i="10"/>
  <c r="I5645" i="10"/>
  <c r="J5645" i="10"/>
  <c r="G5646" i="10"/>
  <c r="H5646" i="10"/>
  <c r="I5646" i="10"/>
  <c r="J5646" i="10"/>
  <c r="G5647" i="10"/>
  <c r="H5647" i="10"/>
  <c r="I5647" i="10"/>
  <c r="J5647" i="10"/>
  <c r="G5648" i="10"/>
  <c r="H5648" i="10"/>
  <c r="I5648" i="10"/>
  <c r="J5648" i="10"/>
  <c r="G5649" i="10"/>
  <c r="H5649" i="10"/>
  <c r="I5649" i="10"/>
  <c r="J5649" i="10"/>
  <c r="G5650" i="10"/>
  <c r="H5650" i="10"/>
  <c r="I5650" i="10"/>
  <c r="J5650" i="10"/>
  <c r="G5651" i="10"/>
  <c r="H5651" i="10"/>
  <c r="I5651" i="10"/>
  <c r="J5651" i="10"/>
  <c r="G5652" i="10"/>
  <c r="H5652" i="10"/>
  <c r="I5652" i="10"/>
  <c r="J5652" i="10"/>
  <c r="G5653" i="10"/>
  <c r="H5653" i="10"/>
  <c r="I5653" i="10"/>
  <c r="J5653" i="10"/>
  <c r="G5654" i="10"/>
  <c r="H5654" i="10"/>
  <c r="I5654" i="10"/>
  <c r="J5654" i="10"/>
  <c r="G5655" i="10"/>
  <c r="H5655" i="10"/>
  <c r="I5655" i="10"/>
  <c r="J5655" i="10"/>
  <c r="G5656" i="10"/>
  <c r="H5656" i="10"/>
  <c r="I5656" i="10"/>
  <c r="J5656" i="10"/>
  <c r="G5657" i="10"/>
  <c r="H5657" i="10"/>
  <c r="I5657" i="10"/>
  <c r="J5657" i="10"/>
  <c r="G5658" i="10"/>
  <c r="H5658" i="10"/>
  <c r="I5658" i="10"/>
  <c r="J5658" i="10"/>
  <c r="G5659" i="10"/>
  <c r="H5659" i="10"/>
  <c r="I5659" i="10"/>
  <c r="J5659" i="10"/>
  <c r="G5660" i="10"/>
  <c r="H5660" i="10"/>
  <c r="I5660" i="10"/>
  <c r="J5660" i="10"/>
  <c r="G5661" i="10"/>
  <c r="H5661" i="10"/>
  <c r="I5661" i="10"/>
  <c r="J5661" i="10"/>
  <c r="G5662" i="10"/>
  <c r="H5662" i="10"/>
  <c r="I5662" i="10"/>
  <c r="J5662" i="10"/>
  <c r="G5663" i="10"/>
  <c r="H5663" i="10"/>
  <c r="I5663" i="10"/>
  <c r="J5663" i="10"/>
  <c r="G5664" i="10"/>
  <c r="H5664" i="10"/>
  <c r="I5664" i="10"/>
  <c r="J5664" i="10"/>
  <c r="G5665" i="10"/>
  <c r="H5665" i="10"/>
  <c r="I5665" i="10"/>
  <c r="J5665" i="10"/>
  <c r="G5666" i="10"/>
  <c r="H5666" i="10"/>
  <c r="I5666" i="10"/>
  <c r="J5666" i="10"/>
  <c r="G5667" i="10"/>
  <c r="H5667" i="10"/>
  <c r="I5667" i="10"/>
  <c r="J5667" i="10"/>
  <c r="G5668" i="10"/>
  <c r="H5668" i="10"/>
  <c r="I5668" i="10"/>
  <c r="J5668" i="10"/>
  <c r="G5669" i="10"/>
  <c r="H5669" i="10"/>
  <c r="I5669" i="10"/>
  <c r="J5669" i="10"/>
  <c r="G5670" i="10"/>
  <c r="H5670" i="10"/>
  <c r="I5670" i="10"/>
  <c r="J5670" i="10"/>
  <c r="G5671" i="10"/>
  <c r="H5671" i="10"/>
  <c r="I5671" i="10"/>
  <c r="J5671" i="10"/>
  <c r="G5672" i="10"/>
  <c r="H5672" i="10"/>
  <c r="I5672" i="10"/>
  <c r="J5672" i="10"/>
  <c r="G5673" i="10"/>
  <c r="H5673" i="10"/>
  <c r="I5673" i="10"/>
  <c r="J5673" i="10"/>
  <c r="G5674" i="10"/>
  <c r="H5674" i="10"/>
  <c r="I5674" i="10"/>
  <c r="J5674" i="10"/>
  <c r="G5675" i="10"/>
  <c r="H5675" i="10"/>
  <c r="I5675" i="10"/>
  <c r="J5675" i="10"/>
  <c r="G5676" i="10"/>
  <c r="H5676" i="10"/>
  <c r="I5676" i="10"/>
  <c r="J5676" i="10"/>
  <c r="G5677" i="10"/>
  <c r="H5677" i="10"/>
  <c r="I5677" i="10"/>
  <c r="J5677" i="10"/>
  <c r="G5678" i="10"/>
  <c r="H5678" i="10"/>
  <c r="I5678" i="10"/>
  <c r="J5678" i="10"/>
  <c r="G5679" i="10"/>
  <c r="H5679" i="10"/>
  <c r="I5679" i="10"/>
  <c r="J5679" i="10"/>
  <c r="G5680" i="10"/>
  <c r="H5680" i="10"/>
  <c r="I5680" i="10"/>
  <c r="J5680" i="10"/>
  <c r="G5681" i="10"/>
  <c r="H5681" i="10"/>
  <c r="I5681" i="10"/>
  <c r="J5681" i="10"/>
  <c r="G5682" i="10"/>
  <c r="H5682" i="10"/>
  <c r="I5682" i="10"/>
  <c r="J5682" i="10"/>
  <c r="G5683" i="10"/>
  <c r="H5683" i="10"/>
  <c r="I5683" i="10"/>
  <c r="J5683" i="10"/>
  <c r="G5684" i="10"/>
  <c r="H5684" i="10"/>
  <c r="I5684" i="10"/>
  <c r="J5684" i="10"/>
  <c r="G5685" i="10"/>
  <c r="H5685" i="10"/>
  <c r="I5685" i="10"/>
  <c r="J5685" i="10"/>
  <c r="G5686" i="10"/>
  <c r="H5686" i="10"/>
  <c r="I5686" i="10"/>
  <c r="J5686" i="10"/>
  <c r="G5687" i="10"/>
  <c r="H5687" i="10"/>
  <c r="I5687" i="10"/>
  <c r="J5687" i="10"/>
  <c r="G5688" i="10"/>
  <c r="H5688" i="10"/>
  <c r="I5688" i="10"/>
  <c r="J5688" i="10"/>
  <c r="G5689" i="10"/>
  <c r="H5689" i="10"/>
  <c r="I5689" i="10"/>
  <c r="J5689" i="10"/>
  <c r="G5690" i="10"/>
  <c r="H5690" i="10"/>
  <c r="I5690" i="10"/>
  <c r="J5690" i="10"/>
  <c r="G5691" i="10"/>
  <c r="H5691" i="10"/>
  <c r="I5691" i="10"/>
  <c r="J5691" i="10"/>
  <c r="G5692" i="10"/>
  <c r="H5692" i="10"/>
  <c r="I5692" i="10"/>
  <c r="J5692" i="10"/>
  <c r="G5693" i="10"/>
  <c r="H5693" i="10"/>
  <c r="I5693" i="10"/>
  <c r="J5693" i="10"/>
  <c r="G5694" i="10"/>
  <c r="H5694" i="10"/>
  <c r="I5694" i="10"/>
  <c r="J5694" i="10"/>
  <c r="G5695" i="10"/>
  <c r="H5695" i="10"/>
  <c r="I5695" i="10"/>
  <c r="J5695" i="10"/>
  <c r="G5696" i="10"/>
  <c r="H5696" i="10"/>
  <c r="I5696" i="10"/>
  <c r="J5696" i="10"/>
  <c r="G5697" i="10"/>
  <c r="H5697" i="10"/>
  <c r="I5697" i="10"/>
  <c r="J5697" i="10"/>
  <c r="G5698" i="10"/>
  <c r="H5698" i="10"/>
  <c r="I5698" i="10"/>
  <c r="J5698" i="10"/>
  <c r="G5699" i="10"/>
  <c r="H5699" i="10"/>
  <c r="I5699" i="10"/>
  <c r="J5699" i="10"/>
  <c r="G5700" i="10"/>
  <c r="H5700" i="10"/>
  <c r="I5700" i="10"/>
  <c r="J5700" i="10"/>
  <c r="G5701" i="10"/>
  <c r="H5701" i="10"/>
  <c r="I5701" i="10"/>
  <c r="J5701" i="10"/>
  <c r="G5702" i="10"/>
  <c r="H5702" i="10"/>
  <c r="I5702" i="10"/>
  <c r="J5702" i="10"/>
  <c r="G5703" i="10"/>
  <c r="H5703" i="10"/>
  <c r="I5703" i="10"/>
  <c r="J5703" i="10"/>
  <c r="G5704" i="10"/>
  <c r="H5704" i="10"/>
  <c r="I5704" i="10"/>
  <c r="J5704" i="10"/>
  <c r="G5705" i="10"/>
  <c r="H5705" i="10"/>
  <c r="I5705" i="10"/>
  <c r="J5705" i="10"/>
  <c r="G5706" i="10"/>
  <c r="H5706" i="10"/>
  <c r="I5706" i="10"/>
  <c r="J5706" i="10"/>
  <c r="G5707" i="10"/>
  <c r="H5707" i="10"/>
  <c r="I5707" i="10"/>
  <c r="J5707" i="10"/>
  <c r="G5708" i="10"/>
  <c r="H5708" i="10"/>
  <c r="I5708" i="10"/>
  <c r="J5708" i="10"/>
  <c r="G5709" i="10"/>
  <c r="H5709" i="10"/>
  <c r="I5709" i="10"/>
  <c r="J5709" i="10"/>
  <c r="G5710" i="10"/>
  <c r="H5710" i="10"/>
  <c r="I5710" i="10"/>
  <c r="J5710" i="10"/>
  <c r="G5711" i="10"/>
  <c r="H5711" i="10"/>
  <c r="I5711" i="10"/>
  <c r="J5711" i="10"/>
  <c r="G5712" i="10"/>
  <c r="H5712" i="10"/>
  <c r="I5712" i="10"/>
  <c r="J5712" i="10"/>
  <c r="G5713" i="10"/>
  <c r="H5713" i="10"/>
  <c r="I5713" i="10"/>
  <c r="J5713" i="10"/>
  <c r="G5714" i="10"/>
  <c r="H5714" i="10"/>
  <c r="I5714" i="10"/>
  <c r="J5714" i="10"/>
  <c r="G5715" i="10"/>
  <c r="H5715" i="10"/>
  <c r="I5715" i="10"/>
  <c r="J5715" i="10"/>
  <c r="G5716" i="10"/>
  <c r="H5716" i="10"/>
  <c r="I5716" i="10"/>
  <c r="J5716" i="10"/>
  <c r="G5717" i="10"/>
  <c r="H5717" i="10"/>
  <c r="I5717" i="10"/>
  <c r="J5717" i="10"/>
  <c r="G5718" i="10"/>
  <c r="H5718" i="10"/>
  <c r="I5718" i="10"/>
  <c r="J5718" i="10"/>
  <c r="G5719" i="10"/>
  <c r="H5719" i="10"/>
  <c r="I5719" i="10"/>
  <c r="J5719" i="10"/>
  <c r="G5720" i="10"/>
  <c r="H5720" i="10"/>
  <c r="I5720" i="10"/>
  <c r="J5720" i="10"/>
  <c r="G5721" i="10"/>
  <c r="H5721" i="10"/>
  <c r="I5721" i="10"/>
  <c r="J5721" i="10"/>
  <c r="G5722" i="10"/>
  <c r="H5722" i="10"/>
  <c r="I5722" i="10"/>
  <c r="J5722" i="10"/>
  <c r="G5723" i="10"/>
  <c r="H5723" i="10"/>
  <c r="I5723" i="10"/>
  <c r="J5723" i="10"/>
  <c r="G5724" i="10"/>
  <c r="H5724" i="10"/>
  <c r="I5724" i="10"/>
  <c r="J5724" i="10"/>
  <c r="G5725" i="10"/>
  <c r="H5725" i="10"/>
  <c r="I5725" i="10"/>
  <c r="J5725" i="10"/>
  <c r="G5726" i="10"/>
  <c r="H5726" i="10"/>
  <c r="I5726" i="10"/>
  <c r="J5726" i="10"/>
  <c r="G5727" i="10"/>
  <c r="H5727" i="10"/>
  <c r="I5727" i="10"/>
  <c r="J5727" i="10"/>
  <c r="G5728" i="10"/>
  <c r="H5728" i="10"/>
  <c r="I5728" i="10"/>
  <c r="J5728" i="10"/>
  <c r="G5729" i="10"/>
  <c r="H5729" i="10"/>
  <c r="I5729" i="10"/>
  <c r="J5729" i="10"/>
  <c r="G5730" i="10"/>
  <c r="H5730" i="10"/>
  <c r="I5730" i="10"/>
  <c r="J5730" i="10"/>
  <c r="G5731" i="10"/>
  <c r="H5731" i="10"/>
  <c r="I5731" i="10"/>
  <c r="J5731" i="10"/>
  <c r="G5732" i="10"/>
  <c r="H5732" i="10"/>
  <c r="I5732" i="10"/>
  <c r="J5732" i="10"/>
  <c r="G5733" i="10"/>
  <c r="H5733" i="10"/>
  <c r="I5733" i="10"/>
  <c r="J5733" i="10"/>
  <c r="G5734" i="10"/>
  <c r="H5734" i="10"/>
  <c r="I5734" i="10"/>
  <c r="J5734" i="10"/>
  <c r="G5735" i="10"/>
  <c r="H5735" i="10"/>
  <c r="I5735" i="10"/>
  <c r="J5735" i="10"/>
  <c r="G5736" i="10"/>
  <c r="H5736" i="10"/>
  <c r="I5736" i="10"/>
  <c r="J5736" i="10"/>
  <c r="G5737" i="10"/>
  <c r="H5737" i="10"/>
  <c r="I5737" i="10"/>
  <c r="J5737" i="10"/>
  <c r="G5738" i="10"/>
  <c r="H5738" i="10"/>
  <c r="I5738" i="10"/>
  <c r="J5738" i="10"/>
  <c r="G5739" i="10"/>
  <c r="H5739" i="10"/>
  <c r="I5739" i="10"/>
  <c r="J5739" i="10"/>
  <c r="G5740" i="10"/>
  <c r="H5740" i="10"/>
  <c r="I5740" i="10"/>
  <c r="J5740" i="10"/>
  <c r="G5741" i="10"/>
  <c r="H5741" i="10"/>
  <c r="I5741" i="10"/>
  <c r="J5741" i="10"/>
  <c r="G5742" i="10"/>
  <c r="H5742" i="10"/>
  <c r="I5742" i="10"/>
  <c r="J5742" i="10"/>
  <c r="G5743" i="10"/>
  <c r="H5743" i="10"/>
  <c r="I5743" i="10"/>
  <c r="J5743" i="10"/>
  <c r="G5744" i="10"/>
  <c r="H5744" i="10"/>
  <c r="I5744" i="10"/>
  <c r="J5744" i="10"/>
  <c r="G5745" i="10"/>
  <c r="H5745" i="10"/>
  <c r="I5745" i="10"/>
  <c r="J5745" i="10"/>
  <c r="G5746" i="10"/>
  <c r="H5746" i="10"/>
  <c r="I5746" i="10"/>
  <c r="J5746" i="10"/>
  <c r="G5747" i="10"/>
  <c r="H5747" i="10"/>
  <c r="I5747" i="10"/>
  <c r="J5747" i="10"/>
  <c r="G5748" i="10"/>
  <c r="H5748" i="10"/>
  <c r="I5748" i="10"/>
  <c r="J5748" i="10"/>
  <c r="G5749" i="10"/>
  <c r="H5749" i="10"/>
  <c r="I5749" i="10"/>
  <c r="J5749" i="10"/>
  <c r="G5750" i="10"/>
  <c r="H5750" i="10"/>
  <c r="I5750" i="10"/>
  <c r="J5750" i="10"/>
  <c r="G5751" i="10"/>
  <c r="H5751" i="10"/>
  <c r="I5751" i="10"/>
  <c r="J5751" i="10"/>
  <c r="G5752" i="10"/>
  <c r="H5752" i="10"/>
  <c r="I5752" i="10"/>
  <c r="J5752" i="10"/>
  <c r="G5753" i="10"/>
  <c r="H5753" i="10"/>
  <c r="I5753" i="10"/>
  <c r="J5753" i="10"/>
  <c r="G5754" i="10"/>
  <c r="H5754" i="10"/>
  <c r="I5754" i="10"/>
  <c r="J5754" i="10"/>
  <c r="G5755" i="10"/>
  <c r="H5755" i="10"/>
  <c r="I5755" i="10"/>
  <c r="J5755" i="10"/>
  <c r="G5756" i="10"/>
  <c r="H5756" i="10"/>
  <c r="I5756" i="10"/>
  <c r="J5756" i="10"/>
  <c r="G5757" i="10"/>
  <c r="H5757" i="10"/>
  <c r="I5757" i="10"/>
  <c r="J5757" i="10"/>
  <c r="G5758" i="10"/>
  <c r="H5758" i="10"/>
  <c r="I5758" i="10"/>
  <c r="J5758" i="10"/>
  <c r="G5759" i="10"/>
  <c r="H5759" i="10"/>
  <c r="I5759" i="10"/>
  <c r="J5759" i="10"/>
  <c r="G5760" i="10"/>
  <c r="H5760" i="10"/>
  <c r="I5760" i="10"/>
  <c r="J5760" i="10"/>
  <c r="G5761" i="10"/>
  <c r="H5761" i="10"/>
  <c r="I5761" i="10"/>
  <c r="J5761" i="10"/>
  <c r="G5762" i="10"/>
  <c r="H5762" i="10"/>
  <c r="I5762" i="10"/>
  <c r="J5762" i="10"/>
  <c r="G5763" i="10"/>
  <c r="H5763" i="10"/>
  <c r="I5763" i="10"/>
  <c r="J5763" i="10"/>
  <c r="G5764" i="10"/>
  <c r="H5764" i="10"/>
  <c r="I5764" i="10"/>
  <c r="J5764" i="10"/>
  <c r="G5765" i="10"/>
  <c r="H5765" i="10"/>
  <c r="I5765" i="10"/>
  <c r="J5765" i="10"/>
  <c r="G5766" i="10"/>
  <c r="H5766" i="10"/>
  <c r="I5766" i="10"/>
  <c r="J5766" i="10"/>
  <c r="G5767" i="10"/>
  <c r="H5767" i="10"/>
  <c r="I5767" i="10"/>
  <c r="J5767" i="10"/>
  <c r="G5768" i="10"/>
  <c r="H5768" i="10"/>
  <c r="I5768" i="10"/>
  <c r="J5768" i="10"/>
  <c r="G5769" i="10"/>
  <c r="H5769" i="10"/>
  <c r="I5769" i="10"/>
  <c r="J5769" i="10"/>
  <c r="G5770" i="10"/>
  <c r="H5770" i="10"/>
  <c r="I5770" i="10"/>
  <c r="J5770" i="10"/>
  <c r="G5771" i="10"/>
  <c r="H5771" i="10"/>
  <c r="I5771" i="10"/>
  <c r="J5771" i="10"/>
  <c r="G5772" i="10"/>
  <c r="H5772" i="10"/>
  <c r="I5772" i="10"/>
  <c r="J5772" i="10"/>
  <c r="G5773" i="10"/>
  <c r="H5773" i="10"/>
  <c r="I5773" i="10"/>
  <c r="J5773" i="10"/>
  <c r="G5774" i="10"/>
  <c r="H5774" i="10"/>
  <c r="I5774" i="10"/>
  <c r="J5774" i="10"/>
  <c r="G5775" i="10"/>
  <c r="H5775" i="10"/>
  <c r="I5775" i="10"/>
  <c r="J5775" i="10"/>
  <c r="G5776" i="10"/>
  <c r="H5776" i="10"/>
  <c r="I5776" i="10"/>
  <c r="J5776" i="10"/>
  <c r="G5777" i="10"/>
  <c r="H5777" i="10"/>
  <c r="I5777" i="10"/>
  <c r="J5777" i="10"/>
  <c r="G5778" i="10"/>
  <c r="H5778" i="10"/>
  <c r="I5778" i="10"/>
  <c r="J5778" i="10"/>
  <c r="G5779" i="10"/>
  <c r="H5779" i="10"/>
  <c r="I5779" i="10"/>
  <c r="J5779" i="10"/>
  <c r="G5780" i="10"/>
  <c r="H5780" i="10"/>
  <c r="I5780" i="10"/>
  <c r="J5780" i="10"/>
  <c r="G5781" i="10"/>
  <c r="H5781" i="10"/>
  <c r="I5781" i="10"/>
  <c r="J5781" i="10"/>
  <c r="G5782" i="10"/>
  <c r="H5782" i="10"/>
  <c r="I5782" i="10"/>
  <c r="J5782" i="10"/>
  <c r="G5783" i="10"/>
  <c r="H5783" i="10"/>
  <c r="I5783" i="10"/>
  <c r="J5783" i="10"/>
  <c r="G5784" i="10"/>
  <c r="H5784" i="10"/>
  <c r="I5784" i="10"/>
  <c r="J5784" i="10"/>
  <c r="G5785" i="10"/>
  <c r="H5785" i="10"/>
  <c r="I5785" i="10"/>
  <c r="J5785" i="10"/>
  <c r="G5786" i="10"/>
  <c r="H5786" i="10"/>
  <c r="I5786" i="10"/>
  <c r="J5786" i="10"/>
  <c r="G5787" i="10"/>
  <c r="H5787" i="10"/>
  <c r="I5787" i="10"/>
  <c r="J5787" i="10"/>
  <c r="G5788" i="10"/>
  <c r="H5788" i="10"/>
  <c r="I5788" i="10"/>
  <c r="J5788" i="10"/>
  <c r="G5789" i="10"/>
  <c r="H5789" i="10"/>
  <c r="I5789" i="10"/>
  <c r="J5789" i="10"/>
  <c r="G5790" i="10"/>
  <c r="H5790" i="10"/>
  <c r="I5790" i="10"/>
  <c r="J5790" i="10"/>
  <c r="G5791" i="10"/>
  <c r="H5791" i="10"/>
  <c r="I5791" i="10"/>
  <c r="J5791" i="10"/>
  <c r="G5792" i="10"/>
  <c r="H5792" i="10"/>
  <c r="I5792" i="10"/>
  <c r="J5792" i="10"/>
  <c r="G5793" i="10"/>
  <c r="H5793" i="10"/>
  <c r="I5793" i="10"/>
  <c r="J5793" i="10"/>
  <c r="G5794" i="10"/>
  <c r="H5794" i="10"/>
  <c r="I5794" i="10"/>
  <c r="J5794" i="10"/>
  <c r="G5795" i="10"/>
  <c r="H5795" i="10"/>
  <c r="I5795" i="10"/>
  <c r="J5795" i="10"/>
  <c r="G5796" i="10"/>
  <c r="H5796" i="10"/>
  <c r="I5796" i="10"/>
  <c r="J5796" i="10"/>
  <c r="G5797" i="10"/>
  <c r="H5797" i="10"/>
  <c r="I5797" i="10"/>
  <c r="J5797" i="10"/>
  <c r="G5798" i="10"/>
  <c r="H5798" i="10"/>
  <c r="I5798" i="10"/>
  <c r="J5798" i="10"/>
  <c r="G5799" i="10"/>
  <c r="H5799" i="10"/>
  <c r="I5799" i="10"/>
  <c r="J5799" i="10"/>
  <c r="G5800" i="10"/>
  <c r="H5800" i="10"/>
  <c r="I5800" i="10"/>
  <c r="J5800" i="10"/>
  <c r="G5801" i="10"/>
  <c r="H5801" i="10"/>
  <c r="I5801" i="10"/>
  <c r="J5801" i="10"/>
  <c r="G5802" i="10"/>
  <c r="H5802" i="10"/>
  <c r="I5802" i="10"/>
  <c r="J5802" i="10"/>
  <c r="G5803" i="10"/>
  <c r="H5803" i="10"/>
  <c r="I5803" i="10"/>
  <c r="J5803" i="10"/>
  <c r="G5804" i="10"/>
  <c r="H5804" i="10"/>
  <c r="I5804" i="10"/>
  <c r="J5804" i="10"/>
  <c r="G5805" i="10"/>
  <c r="H5805" i="10"/>
  <c r="I5805" i="10"/>
  <c r="J5805" i="10"/>
  <c r="G5806" i="10"/>
  <c r="H5806" i="10"/>
  <c r="I5806" i="10"/>
  <c r="J5806" i="10"/>
  <c r="G5807" i="10"/>
  <c r="H5807" i="10"/>
  <c r="I5807" i="10"/>
  <c r="J5807" i="10"/>
  <c r="G5808" i="10"/>
  <c r="H5808" i="10"/>
  <c r="I5808" i="10"/>
  <c r="J5808" i="10"/>
  <c r="G5809" i="10"/>
  <c r="H5809" i="10"/>
  <c r="I5809" i="10"/>
  <c r="J5809" i="10"/>
  <c r="G5810" i="10"/>
  <c r="H5810" i="10"/>
  <c r="I5810" i="10"/>
  <c r="J5810" i="10"/>
  <c r="G5811" i="10"/>
  <c r="H5811" i="10"/>
  <c r="I5811" i="10"/>
  <c r="J5811" i="10"/>
  <c r="G5812" i="10"/>
  <c r="H5812" i="10"/>
  <c r="I5812" i="10"/>
  <c r="J5812" i="10"/>
  <c r="G5813" i="10"/>
  <c r="H5813" i="10"/>
  <c r="I5813" i="10"/>
  <c r="J5813" i="10"/>
  <c r="G5814" i="10"/>
  <c r="H5814" i="10"/>
  <c r="I5814" i="10"/>
  <c r="J5814" i="10"/>
  <c r="G5815" i="10"/>
  <c r="H5815" i="10"/>
  <c r="I5815" i="10"/>
  <c r="J5815" i="10"/>
  <c r="G5816" i="10"/>
  <c r="H5816" i="10"/>
  <c r="I5816" i="10"/>
  <c r="J5816" i="10"/>
  <c r="G5817" i="10"/>
  <c r="H5817" i="10"/>
  <c r="I5817" i="10"/>
  <c r="J5817" i="10"/>
  <c r="G5818" i="10"/>
  <c r="H5818" i="10"/>
  <c r="I5818" i="10"/>
  <c r="J5818" i="10"/>
  <c r="G5819" i="10"/>
  <c r="H5819" i="10"/>
  <c r="I5819" i="10"/>
  <c r="J5819" i="10"/>
  <c r="G5820" i="10"/>
  <c r="H5820" i="10"/>
  <c r="I5820" i="10"/>
  <c r="J5820" i="10"/>
  <c r="G5821" i="10"/>
  <c r="H5821" i="10"/>
  <c r="I5821" i="10"/>
  <c r="J5821" i="10"/>
  <c r="G5822" i="10"/>
  <c r="H5822" i="10"/>
  <c r="I5822" i="10"/>
  <c r="J5822" i="10"/>
  <c r="G5823" i="10"/>
  <c r="H5823" i="10"/>
  <c r="I5823" i="10"/>
  <c r="J5823" i="10"/>
  <c r="G5824" i="10"/>
  <c r="H5824" i="10"/>
  <c r="I5824" i="10"/>
  <c r="J5824" i="10"/>
  <c r="G5825" i="10"/>
  <c r="H5825" i="10"/>
  <c r="I5825" i="10"/>
  <c r="J5825" i="10"/>
  <c r="G5826" i="10"/>
  <c r="H5826" i="10"/>
  <c r="I5826" i="10"/>
  <c r="J5826" i="10"/>
  <c r="G5827" i="10"/>
  <c r="H5827" i="10"/>
  <c r="I5827" i="10"/>
  <c r="J5827" i="10"/>
  <c r="G5828" i="10"/>
  <c r="H5828" i="10"/>
  <c r="I5828" i="10"/>
  <c r="J5828" i="10"/>
  <c r="G5829" i="10"/>
  <c r="H5829" i="10"/>
  <c r="I5829" i="10"/>
  <c r="J5829" i="10"/>
  <c r="G5830" i="10"/>
  <c r="H5830" i="10"/>
  <c r="I5830" i="10"/>
  <c r="J5830" i="10"/>
  <c r="G5831" i="10"/>
  <c r="H5831" i="10"/>
  <c r="I5831" i="10"/>
  <c r="J5831" i="10"/>
  <c r="G5832" i="10"/>
  <c r="H5832" i="10"/>
  <c r="I5832" i="10"/>
  <c r="J5832" i="10"/>
  <c r="G5833" i="10"/>
  <c r="H5833" i="10"/>
  <c r="I5833" i="10"/>
  <c r="J5833" i="10"/>
  <c r="G5834" i="10"/>
  <c r="H5834" i="10"/>
  <c r="I5834" i="10"/>
  <c r="J5834" i="10"/>
  <c r="G5835" i="10"/>
  <c r="H5835" i="10"/>
  <c r="I5835" i="10"/>
  <c r="J5835" i="10"/>
  <c r="G5836" i="10"/>
  <c r="H5836" i="10"/>
  <c r="I5836" i="10"/>
  <c r="J5836" i="10"/>
  <c r="G5837" i="10"/>
  <c r="H5837" i="10"/>
  <c r="I5837" i="10"/>
  <c r="J5837" i="10"/>
  <c r="G5838" i="10"/>
  <c r="H5838" i="10"/>
  <c r="I5838" i="10"/>
  <c r="J5838" i="10"/>
  <c r="G5839" i="10"/>
  <c r="H5839" i="10"/>
  <c r="I5839" i="10"/>
  <c r="J5839" i="10"/>
  <c r="G5840" i="10"/>
  <c r="H5840" i="10"/>
  <c r="I5840" i="10"/>
  <c r="J5840" i="10"/>
  <c r="G5841" i="10"/>
  <c r="H5841" i="10"/>
  <c r="I5841" i="10"/>
  <c r="J5841" i="10"/>
  <c r="G5842" i="10"/>
  <c r="H5842" i="10"/>
  <c r="I5842" i="10"/>
  <c r="J5842" i="10"/>
  <c r="G5843" i="10"/>
  <c r="H5843" i="10"/>
  <c r="I5843" i="10"/>
  <c r="J5843" i="10"/>
  <c r="G5844" i="10"/>
  <c r="H5844" i="10"/>
  <c r="I5844" i="10"/>
  <c r="J5844" i="10"/>
  <c r="G5845" i="10"/>
  <c r="H5845" i="10"/>
  <c r="I5845" i="10"/>
  <c r="J5845" i="10"/>
  <c r="G5846" i="10"/>
  <c r="H5846" i="10"/>
  <c r="I5846" i="10"/>
  <c r="J5846" i="10"/>
  <c r="G5847" i="10"/>
  <c r="H5847" i="10"/>
  <c r="I5847" i="10"/>
  <c r="J5847" i="10"/>
  <c r="G5848" i="10"/>
  <c r="H5848" i="10"/>
  <c r="I5848" i="10"/>
  <c r="J5848" i="10"/>
  <c r="G5849" i="10"/>
  <c r="H5849" i="10"/>
  <c r="I5849" i="10"/>
  <c r="J5849" i="10"/>
  <c r="G5850" i="10"/>
  <c r="H5850" i="10"/>
  <c r="I5850" i="10"/>
  <c r="J5850" i="10"/>
  <c r="G5851" i="10"/>
  <c r="H5851" i="10"/>
  <c r="I5851" i="10"/>
  <c r="J5851" i="10"/>
  <c r="G5852" i="10"/>
  <c r="H5852" i="10"/>
  <c r="I5852" i="10"/>
  <c r="J5852" i="10"/>
  <c r="G5853" i="10"/>
  <c r="H5853" i="10"/>
  <c r="I5853" i="10"/>
  <c r="J5853" i="10"/>
  <c r="G5854" i="10"/>
  <c r="H5854" i="10"/>
  <c r="I5854" i="10"/>
  <c r="J5854" i="10"/>
  <c r="G5855" i="10"/>
  <c r="H5855" i="10"/>
  <c r="I5855" i="10"/>
  <c r="J5855" i="10"/>
  <c r="G5856" i="10"/>
  <c r="H5856" i="10"/>
  <c r="I5856" i="10"/>
  <c r="J5856" i="10"/>
  <c r="G5857" i="10"/>
  <c r="H5857" i="10"/>
  <c r="I5857" i="10"/>
  <c r="J5857" i="10"/>
  <c r="G5858" i="10"/>
  <c r="H5858" i="10"/>
  <c r="I5858" i="10"/>
  <c r="J5858" i="10"/>
  <c r="G5859" i="10"/>
  <c r="H5859" i="10"/>
  <c r="I5859" i="10"/>
  <c r="J5859" i="10"/>
  <c r="G5860" i="10"/>
  <c r="H5860" i="10"/>
  <c r="I5860" i="10"/>
  <c r="J5860" i="10"/>
  <c r="G5861" i="10"/>
  <c r="H5861" i="10"/>
  <c r="I5861" i="10"/>
  <c r="J5861" i="10"/>
  <c r="G5862" i="10"/>
  <c r="H5862" i="10"/>
  <c r="I5862" i="10"/>
  <c r="J5862" i="10"/>
  <c r="G5863" i="10"/>
  <c r="H5863" i="10"/>
  <c r="I5863" i="10"/>
  <c r="J5863" i="10"/>
  <c r="G5864" i="10"/>
  <c r="H5864" i="10"/>
  <c r="I5864" i="10"/>
  <c r="J5864" i="10"/>
  <c r="G5865" i="10"/>
  <c r="H5865" i="10"/>
  <c r="I5865" i="10"/>
  <c r="J5865" i="10"/>
  <c r="G5866" i="10"/>
  <c r="H5866" i="10"/>
  <c r="I5866" i="10"/>
  <c r="J5866" i="10"/>
  <c r="G5867" i="10"/>
  <c r="H5867" i="10"/>
  <c r="I5867" i="10"/>
  <c r="J5867" i="10"/>
  <c r="G5868" i="10"/>
  <c r="H5868" i="10"/>
  <c r="I5868" i="10"/>
  <c r="J5868" i="10"/>
  <c r="G5869" i="10"/>
  <c r="H5869" i="10"/>
  <c r="I5869" i="10"/>
  <c r="J5869" i="10"/>
  <c r="G5870" i="10"/>
  <c r="H5870" i="10"/>
  <c r="I5870" i="10"/>
  <c r="J5870" i="10"/>
  <c r="G5871" i="10"/>
  <c r="H5871" i="10"/>
  <c r="I5871" i="10"/>
  <c r="J5871" i="10"/>
  <c r="G5872" i="10"/>
  <c r="H5872" i="10"/>
  <c r="I5872" i="10"/>
  <c r="J5872" i="10"/>
  <c r="G5873" i="10"/>
  <c r="H5873" i="10"/>
  <c r="I5873" i="10"/>
  <c r="J5873" i="10"/>
  <c r="G5874" i="10"/>
  <c r="H5874" i="10"/>
  <c r="I5874" i="10"/>
  <c r="J5874" i="10"/>
  <c r="G5875" i="10"/>
  <c r="H5875" i="10"/>
  <c r="I5875" i="10"/>
  <c r="J5875" i="10"/>
  <c r="G5876" i="10"/>
  <c r="H5876" i="10"/>
  <c r="I5876" i="10"/>
  <c r="J5876" i="10"/>
  <c r="G5877" i="10"/>
  <c r="H5877" i="10"/>
  <c r="I5877" i="10"/>
  <c r="J5877" i="10"/>
  <c r="G5878" i="10"/>
  <c r="H5878" i="10"/>
  <c r="I5878" i="10"/>
  <c r="J5878" i="10"/>
  <c r="G5879" i="10"/>
  <c r="H5879" i="10"/>
  <c r="I5879" i="10"/>
  <c r="J5879" i="10"/>
  <c r="G5880" i="10"/>
  <c r="H5880" i="10"/>
  <c r="I5880" i="10"/>
  <c r="J5880" i="10"/>
  <c r="G5881" i="10"/>
  <c r="H5881" i="10"/>
  <c r="I5881" i="10"/>
  <c r="J5881" i="10"/>
  <c r="G5882" i="10"/>
  <c r="H5882" i="10"/>
  <c r="I5882" i="10"/>
  <c r="J5882" i="10"/>
  <c r="G5883" i="10"/>
  <c r="H5883" i="10"/>
  <c r="I5883" i="10"/>
  <c r="J5883" i="10"/>
  <c r="G5884" i="10"/>
  <c r="H5884" i="10"/>
  <c r="I5884" i="10"/>
  <c r="J5884" i="10"/>
  <c r="G5885" i="10"/>
  <c r="H5885" i="10"/>
  <c r="I5885" i="10"/>
  <c r="J5885" i="10"/>
  <c r="G5886" i="10"/>
  <c r="H5886" i="10"/>
  <c r="I5886" i="10"/>
  <c r="J5886" i="10"/>
  <c r="G5887" i="10"/>
  <c r="H5887" i="10"/>
  <c r="I5887" i="10"/>
  <c r="J5887" i="10"/>
  <c r="G5888" i="10"/>
  <c r="H5888" i="10"/>
  <c r="I5888" i="10"/>
  <c r="J5888" i="10"/>
  <c r="G5889" i="10"/>
  <c r="H5889" i="10"/>
  <c r="I5889" i="10"/>
  <c r="J5889" i="10"/>
  <c r="G5890" i="10"/>
  <c r="H5890" i="10"/>
  <c r="I5890" i="10"/>
  <c r="J5890" i="10"/>
  <c r="G5891" i="10"/>
  <c r="H5891" i="10"/>
  <c r="I5891" i="10"/>
  <c r="J5891" i="10"/>
  <c r="G5892" i="10"/>
  <c r="H5892" i="10"/>
  <c r="I5892" i="10"/>
  <c r="J5892" i="10"/>
  <c r="G5893" i="10"/>
  <c r="H5893" i="10"/>
  <c r="I5893" i="10"/>
  <c r="J5893" i="10"/>
  <c r="G5894" i="10"/>
  <c r="H5894" i="10"/>
  <c r="I5894" i="10"/>
  <c r="J5894" i="10"/>
  <c r="G5895" i="10"/>
  <c r="H5895" i="10"/>
  <c r="I5895" i="10"/>
  <c r="J5895" i="10"/>
  <c r="G5896" i="10"/>
  <c r="H5896" i="10"/>
  <c r="I5896" i="10"/>
  <c r="J5896" i="10"/>
  <c r="G5897" i="10"/>
  <c r="H5897" i="10"/>
  <c r="I5897" i="10"/>
  <c r="J5897" i="10"/>
  <c r="G5898" i="10"/>
  <c r="H5898" i="10"/>
  <c r="I5898" i="10"/>
  <c r="J5898" i="10"/>
  <c r="G5899" i="10"/>
  <c r="H5899" i="10"/>
  <c r="I5899" i="10"/>
  <c r="J5899" i="10"/>
  <c r="G5900" i="10"/>
  <c r="H5900" i="10"/>
  <c r="I5900" i="10"/>
  <c r="J5900" i="10"/>
  <c r="G5901" i="10"/>
  <c r="H5901" i="10"/>
  <c r="I5901" i="10"/>
  <c r="J5901" i="10"/>
  <c r="G5902" i="10"/>
  <c r="H5902" i="10"/>
  <c r="I5902" i="10"/>
  <c r="J5902" i="10"/>
  <c r="G5903" i="10"/>
  <c r="H5903" i="10"/>
  <c r="I5903" i="10"/>
  <c r="J5903" i="10"/>
  <c r="G5904" i="10"/>
  <c r="H5904" i="10"/>
  <c r="I5904" i="10"/>
  <c r="J5904" i="10"/>
  <c r="G5905" i="10"/>
  <c r="H5905" i="10"/>
  <c r="I5905" i="10"/>
  <c r="J5905" i="10"/>
  <c r="G5906" i="10"/>
  <c r="H5906" i="10"/>
  <c r="I5906" i="10"/>
  <c r="J5906" i="10"/>
  <c r="G5907" i="10"/>
  <c r="H5907" i="10"/>
  <c r="I5907" i="10"/>
  <c r="J5907" i="10"/>
  <c r="G5908" i="10"/>
  <c r="H5908" i="10"/>
  <c r="I5908" i="10"/>
  <c r="J5908" i="10"/>
  <c r="G5909" i="10"/>
  <c r="H5909" i="10"/>
  <c r="I5909" i="10"/>
  <c r="J5909" i="10"/>
  <c r="G5910" i="10"/>
  <c r="H5910" i="10"/>
  <c r="I5910" i="10"/>
  <c r="J5910" i="10"/>
  <c r="G5911" i="10"/>
  <c r="H5911" i="10"/>
  <c r="I5911" i="10"/>
  <c r="J5911" i="10"/>
  <c r="G5912" i="10"/>
  <c r="H5912" i="10"/>
  <c r="I5912" i="10"/>
  <c r="J5912" i="10"/>
  <c r="G5913" i="10"/>
  <c r="H5913" i="10"/>
  <c r="I5913" i="10"/>
  <c r="J5913" i="10"/>
  <c r="G5914" i="10"/>
  <c r="H5914" i="10"/>
  <c r="I5914" i="10"/>
  <c r="J5914" i="10"/>
  <c r="G5915" i="10"/>
  <c r="H5915" i="10"/>
  <c r="I5915" i="10"/>
  <c r="J5915" i="10"/>
  <c r="G5916" i="10"/>
  <c r="H5916" i="10"/>
  <c r="I5916" i="10"/>
  <c r="J5916" i="10"/>
  <c r="G5917" i="10"/>
  <c r="H5917" i="10"/>
  <c r="I5917" i="10"/>
  <c r="J5917" i="10"/>
  <c r="G5918" i="10"/>
  <c r="H5918" i="10"/>
  <c r="I5918" i="10"/>
  <c r="J5918" i="10"/>
  <c r="G5919" i="10"/>
  <c r="H5919" i="10"/>
  <c r="I5919" i="10"/>
  <c r="J5919" i="10"/>
  <c r="G5920" i="10"/>
  <c r="H5920" i="10"/>
  <c r="I5920" i="10"/>
  <c r="J5920" i="10"/>
  <c r="G5921" i="10"/>
  <c r="H5921" i="10"/>
  <c r="I5921" i="10"/>
  <c r="J5921" i="10"/>
  <c r="G5922" i="10"/>
  <c r="H5922" i="10"/>
  <c r="I5922" i="10"/>
  <c r="J5922" i="10"/>
  <c r="G5923" i="10"/>
  <c r="H5923" i="10"/>
  <c r="I5923" i="10"/>
  <c r="J5923" i="10"/>
  <c r="G5924" i="10"/>
  <c r="H5924" i="10"/>
  <c r="I5924" i="10"/>
  <c r="J5924" i="10"/>
  <c r="G5925" i="10"/>
  <c r="H5925" i="10"/>
  <c r="I5925" i="10"/>
  <c r="J5925" i="10"/>
  <c r="G5926" i="10"/>
  <c r="H5926" i="10"/>
  <c r="I5926" i="10"/>
  <c r="J5926" i="10"/>
  <c r="G5927" i="10"/>
  <c r="H5927" i="10"/>
  <c r="I5927" i="10"/>
  <c r="J5927" i="10"/>
  <c r="G5928" i="10"/>
  <c r="H5928" i="10"/>
  <c r="I5928" i="10"/>
  <c r="J5928" i="10"/>
  <c r="G5929" i="10"/>
  <c r="H5929" i="10"/>
  <c r="I5929" i="10"/>
  <c r="J5929" i="10"/>
  <c r="G5930" i="10"/>
  <c r="H5930" i="10"/>
  <c r="I5930" i="10"/>
  <c r="J5930" i="10"/>
  <c r="G5931" i="10"/>
  <c r="H5931" i="10"/>
  <c r="I5931" i="10"/>
  <c r="J5931" i="10"/>
  <c r="G5932" i="10"/>
  <c r="H5932" i="10"/>
  <c r="I5932" i="10"/>
  <c r="J5932" i="10"/>
  <c r="G5933" i="10"/>
  <c r="H5933" i="10"/>
  <c r="I5933" i="10"/>
  <c r="J5933" i="10"/>
  <c r="G5934" i="10"/>
  <c r="H5934" i="10"/>
  <c r="I5934" i="10"/>
  <c r="J5934" i="10"/>
  <c r="G5935" i="10"/>
  <c r="H5935" i="10"/>
  <c r="I5935" i="10"/>
  <c r="J5935" i="10"/>
  <c r="G5936" i="10"/>
  <c r="H5936" i="10"/>
  <c r="I5936" i="10"/>
  <c r="J5936" i="10"/>
  <c r="G5937" i="10"/>
  <c r="H5937" i="10"/>
  <c r="I5937" i="10"/>
  <c r="J5937" i="10"/>
  <c r="G5938" i="10"/>
  <c r="H5938" i="10"/>
  <c r="I5938" i="10"/>
  <c r="J5938" i="10"/>
  <c r="G5939" i="10"/>
  <c r="H5939" i="10"/>
  <c r="I5939" i="10"/>
  <c r="J5939" i="10"/>
  <c r="G5940" i="10"/>
  <c r="H5940" i="10"/>
  <c r="I5940" i="10"/>
  <c r="J5940" i="10"/>
  <c r="G5941" i="10"/>
  <c r="H5941" i="10"/>
  <c r="I5941" i="10"/>
  <c r="J5941" i="10"/>
  <c r="G5942" i="10"/>
  <c r="H5942" i="10"/>
  <c r="I5942" i="10"/>
  <c r="J5942" i="10"/>
  <c r="G5943" i="10"/>
  <c r="H5943" i="10"/>
  <c r="I5943" i="10"/>
  <c r="J5943" i="10"/>
  <c r="G5944" i="10"/>
  <c r="H5944" i="10"/>
  <c r="I5944" i="10"/>
  <c r="J5944" i="10"/>
  <c r="G5945" i="10"/>
  <c r="H5945" i="10"/>
  <c r="I5945" i="10"/>
  <c r="J5945" i="10"/>
  <c r="G5946" i="10"/>
  <c r="H5946" i="10"/>
  <c r="I5946" i="10"/>
  <c r="J5946" i="10"/>
  <c r="G5947" i="10"/>
  <c r="H5947" i="10"/>
  <c r="I5947" i="10"/>
  <c r="J5947" i="10"/>
  <c r="G5948" i="10"/>
  <c r="H5948" i="10"/>
  <c r="I5948" i="10"/>
  <c r="J5948" i="10"/>
  <c r="G5949" i="10"/>
  <c r="H5949" i="10"/>
  <c r="I5949" i="10"/>
  <c r="J5949" i="10"/>
  <c r="G5950" i="10"/>
  <c r="H5950" i="10"/>
  <c r="I5950" i="10"/>
  <c r="J5950" i="10"/>
  <c r="G5951" i="10"/>
  <c r="H5951" i="10"/>
  <c r="I5951" i="10"/>
  <c r="J5951" i="10"/>
  <c r="G5952" i="10"/>
  <c r="H5952" i="10"/>
  <c r="I5952" i="10"/>
  <c r="J5952" i="10"/>
  <c r="G5953" i="10"/>
  <c r="H5953" i="10"/>
  <c r="I5953" i="10"/>
  <c r="J5953" i="10"/>
  <c r="G5954" i="10"/>
  <c r="H5954" i="10"/>
  <c r="I5954" i="10"/>
  <c r="J5954" i="10"/>
  <c r="G5955" i="10"/>
  <c r="H5955" i="10"/>
  <c r="I5955" i="10"/>
  <c r="J5955" i="10"/>
  <c r="G5956" i="10"/>
  <c r="H5956" i="10"/>
  <c r="I5956" i="10"/>
  <c r="J5956" i="10"/>
  <c r="G5957" i="10"/>
  <c r="H5957" i="10"/>
  <c r="I5957" i="10"/>
  <c r="J5957" i="10"/>
  <c r="G5958" i="10"/>
  <c r="H5958" i="10"/>
  <c r="I5958" i="10"/>
  <c r="J5958" i="10"/>
  <c r="G5959" i="10"/>
  <c r="H5959" i="10"/>
  <c r="I5959" i="10"/>
  <c r="J5959" i="10"/>
  <c r="G5960" i="10"/>
  <c r="H5960" i="10"/>
  <c r="I5960" i="10"/>
  <c r="J5960" i="10"/>
  <c r="G5961" i="10"/>
  <c r="H5961" i="10"/>
  <c r="I5961" i="10"/>
  <c r="J5961" i="10"/>
  <c r="G5962" i="10"/>
  <c r="H5962" i="10"/>
  <c r="I5962" i="10"/>
  <c r="J5962" i="10"/>
  <c r="G5963" i="10"/>
  <c r="H5963" i="10"/>
  <c r="I5963" i="10"/>
  <c r="J5963" i="10"/>
  <c r="G5964" i="10"/>
  <c r="H5964" i="10"/>
  <c r="I5964" i="10"/>
  <c r="J5964" i="10"/>
  <c r="G5965" i="10"/>
  <c r="H5965" i="10"/>
  <c r="I5965" i="10"/>
  <c r="J5965" i="10"/>
  <c r="G5966" i="10"/>
  <c r="H5966" i="10"/>
  <c r="I5966" i="10"/>
  <c r="J5966" i="10"/>
  <c r="G5967" i="10"/>
  <c r="H5967" i="10"/>
  <c r="I5967" i="10"/>
  <c r="J5967" i="10"/>
  <c r="G5968" i="10"/>
  <c r="H5968" i="10"/>
  <c r="I5968" i="10"/>
  <c r="J5968" i="10"/>
  <c r="G5969" i="10"/>
  <c r="H5969" i="10"/>
  <c r="I5969" i="10"/>
  <c r="J5969" i="10"/>
  <c r="G5970" i="10"/>
  <c r="H5970" i="10"/>
  <c r="I5970" i="10"/>
  <c r="J5970" i="10"/>
  <c r="G5971" i="10"/>
  <c r="H5971" i="10"/>
  <c r="I5971" i="10"/>
  <c r="J5971" i="10"/>
  <c r="G5972" i="10"/>
  <c r="H5972" i="10"/>
  <c r="I5972" i="10"/>
  <c r="J5972" i="10"/>
  <c r="G5973" i="10"/>
  <c r="H5973" i="10"/>
  <c r="I5973" i="10"/>
  <c r="J5973" i="10"/>
  <c r="G5974" i="10"/>
  <c r="H5974" i="10"/>
  <c r="I5974" i="10"/>
  <c r="J5974" i="10"/>
  <c r="G5975" i="10"/>
  <c r="H5975" i="10"/>
  <c r="I5975" i="10"/>
  <c r="J5975" i="10"/>
  <c r="G5976" i="10"/>
  <c r="H5976" i="10"/>
  <c r="I5976" i="10"/>
  <c r="J5976" i="10"/>
  <c r="G5977" i="10"/>
  <c r="H5977" i="10"/>
  <c r="I5977" i="10"/>
  <c r="J5977" i="10"/>
  <c r="G5978" i="10"/>
  <c r="H5978" i="10"/>
  <c r="I5978" i="10"/>
  <c r="J5978" i="10"/>
  <c r="G5979" i="10"/>
  <c r="H5979" i="10"/>
  <c r="I5979" i="10"/>
  <c r="J5979" i="10"/>
  <c r="G5980" i="10"/>
  <c r="H5980" i="10"/>
  <c r="I5980" i="10"/>
  <c r="J5980" i="10"/>
  <c r="G5981" i="10"/>
  <c r="H5981" i="10"/>
  <c r="I5981" i="10"/>
  <c r="J5981" i="10"/>
  <c r="G5982" i="10"/>
  <c r="H5982" i="10"/>
  <c r="I5982" i="10"/>
  <c r="J5982" i="10"/>
  <c r="G5983" i="10"/>
  <c r="H5983" i="10"/>
  <c r="I5983" i="10"/>
  <c r="J5983" i="10"/>
  <c r="G5984" i="10"/>
  <c r="H5984" i="10"/>
  <c r="I5984" i="10"/>
  <c r="J5984" i="10"/>
  <c r="G5985" i="10"/>
  <c r="H5985" i="10"/>
  <c r="I5985" i="10"/>
  <c r="J5985" i="10"/>
  <c r="G5986" i="10"/>
  <c r="H5986" i="10"/>
  <c r="I5986" i="10"/>
  <c r="J5986" i="10"/>
  <c r="G5987" i="10"/>
  <c r="H5987" i="10"/>
  <c r="I5987" i="10"/>
  <c r="J5987" i="10"/>
  <c r="G5988" i="10"/>
  <c r="H5988" i="10"/>
  <c r="I5988" i="10"/>
  <c r="J5988" i="10"/>
  <c r="G5989" i="10"/>
  <c r="H5989" i="10"/>
  <c r="I5989" i="10"/>
  <c r="J5989" i="10"/>
  <c r="G5990" i="10"/>
  <c r="H5990" i="10"/>
  <c r="I5990" i="10"/>
  <c r="J5990" i="10"/>
  <c r="G5991" i="10"/>
  <c r="H5991" i="10"/>
  <c r="I5991" i="10"/>
  <c r="J5991" i="10"/>
  <c r="G5992" i="10"/>
  <c r="H5992" i="10"/>
  <c r="I5992" i="10"/>
  <c r="J5992" i="10"/>
  <c r="G5993" i="10"/>
  <c r="H5993" i="10"/>
  <c r="I5993" i="10"/>
  <c r="J5993" i="10"/>
  <c r="G5994" i="10"/>
  <c r="H5994" i="10"/>
  <c r="I5994" i="10"/>
  <c r="J5994" i="10"/>
  <c r="G5995" i="10"/>
  <c r="H5995" i="10"/>
  <c r="I5995" i="10"/>
  <c r="J5995" i="10"/>
  <c r="G5996" i="10"/>
  <c r="H5996" i="10"/>
  <c r="I5996" i="10"/>
  <c r="J5996" i="10"/>
  <c r="G5997" i="10"/>
  <c r="H5997" i="10"/>
  <c r="I5997" i="10"/>
  <c r="J5997" i="10"/>
  <c r="G5998" i="10"/>
  <c r="H5998" i="10"/>
  <c r="I5998" i="10"/>
  <c r="J5998" i="10"/>
  <c r="G5999" i="10"/>
  <c r="H5999" i="10"/>
  <c r="I5999" i="10"/>
  <c r="J5999" i="10"/>
  <c r="G6000" i="10"/>
  <c r="H6000" i="10"/>
  <c r="I6000" i="10"/>
  <c r="J6000" i="10"/>
  <c r="G6001" i="10"/>
  <c r="H6001" i="10"/>
  <c r="I6001" i="10"/>
  <c r="J6001" i="10"/>
  <c r="G6002" i="10"/>
  <c r="H6002" i="10"/>
  <c r="I6002" i="10"/>
  <c r="J6002" i="10"/>
  <c r="G6003" i="10"/>
  <c r="H6003" i="10"/>
  <c r="I6003" i="10"/>
  <c r="J6003" i="10"/>
  <c r="G6004" i="10"/>
  <c r="H6004" i="10"/>
  <c r="I6004" i="10"/>
  <c r="J6004" i="10"/>
  <c r="G6005" i="10"/>
  <c r="H6005" i="10"/>
  <c r="I6005" i="10"/>
  <c r="J6005" i="10"/>
  <c r="G6006" i="10"/>
  <c r="H6006" i="10"/>
  <c r="I6006" i="10"/>
  <c r="J6006" i="10"/>
  <c r="G6007" i="10"/>
  <c r="H6007" i="10"/>
  <c r="I6007" i="10"/>
  <c r="J6007" i="10"/>
  <c r="G6008" i="10"/>
  <c r="H6008" i="10"/>
  <c r="I6008" i="10"/>
  <c r="J6008" i="10"/>
  <c r="G6009" i="10"/>
  <c r="H6009" i="10"/>
  <c r="I6009" i="10"/>
  <c r="J6009" i="10"/>
  <c r="G6010" i="10"/>
  <c r="H6010" i="10"/>
  <c r="I6010" i="10"/>
  <c r="J6010" i="10"/>
  <c r="G6011" i="10"/>
  <c r="H6011" i="10"/>
  <c r="I6011" i="10"/>
  <c r="J6011" i="10"/>
  <c r="G6012" i="10"/>
  <c r="H6012" i="10"/>
  <c r="I6012" i="10"/>
  <c r="J6012" i="10"/>
  <c r="G6013" i="10"/>
  <c r="H6013" i="10"/>
  <c r="I6013" i="10"/>
  <c r="J6013" i="10"/>
  <c r="G6014" i="10"/>
  <c r="H6014" i="10"/>
  <c r="I6014" i="10"/>
  <c r="J6014" i="10"/>
  <c r="G6015" i="10"/>
  <c r="H6015" i="10"/>
  <c r="I6015" i="10"/>
  <c r="J6015" i="10"/>
  <c r="G6016" i="10"/>
  <c r="H6016" i="10"/>
  <c r="I6016" i="10"/>
  <c r="J6016" i="10"/>
  <c r="G6017" i="10"/>
  <c r="H6017" i="10"/>
  <c r="I6017" i="10"/>
  <c r="J6017" i="10"/>
  <c r="G6018" i="10"/>
  <c r="H6018" i="10"/>
  <c r="I6018" i="10"/>
  <c r="J6018" i="10"/>
  <c r="G6019" i="10"/>
  <c r="H6019" i="10"/>
  <c r="I6019" i="10"/>
  <c r="J6019" i="10"/>
  <c r="G6020" i="10"/>
  <c r="H6020" i="10"/>
  <c r="I6020" i="10"/>
  <c r="J6020" i="10"/>
  <c r="G6021" i="10"/>
  <c r="H6021" i="10"/>
  <c r="I6021" i="10"/>
  <c r="J6021" i="10"/>
  <c r="G6022" i="10"/>
  <c r="H6022" i="10"/>
  <c r="I6022" i="10"/>
  <c r="J6022" i="10"/>
  <c r="G6023" i="10"/>
  <c r="H6023" i="10"/>
  <c r="I6023" i="10"/>
  <c r="J6023" i="10"/>
  <c r="G6024" i="10"/>
  <c r="H6024" i="10"/>
  <c r="I6024" i="10"/>
  <c r="J6024" i="10"/>
  <c r="G6025" i="10"/>
  <c r="H6025" i="10"/>
  <c r="I6025" i="10"/>
  <c r="J6025" i="10"/>
  <c r="G6026" i="10"/>
  <c r="H6026" i="10"/>
  <c r="I6026" i="10"/>
  <c r="J6026" i="10"/>
  <c r="G6027" i="10"/>
  <c r="H6027" i="10"/>
  <c r="I6027" i="10"/>
  <c r="J6027" i="10"/>
  <c r="G6028" i="10"/>
  <c r="H6028" i="10"/>
  <c r="I6028" i="10"/>
  <c r="J6028" i="10"/>
  <c r="G6029" i="10"/>
  <c r="H6029" i="10"/>
  <c r="I6029" i="10"/>
  <c r="J6029" i="10"/>
  <c r="G6030" i="10"/>
  <c r="H6030" i="10"/>
  <c r="I6030" i="10"/>
  <c r="J6030" i="10"/>
  <c r="G6031" i="10"/>
  <c r="H6031" i="10"/>
  <c r="I6031" i="10"/>
  <c r="J6031" i="10"/>
  <c r="G6032" i="10"/>
  <c r="H6032" i="10"/>
  <c r="I6032" i="10"/>
  <c r="J6032" i="10"/>
  <c r="G6033" i="10"/>
  <c r="H6033" i="10"/>
  <c r="I6033" i="10"/>
  <c r="J6033" i="10"/>
  <c r="G6034" i="10"/>
  <c r="H6034" i="10"/>
  <c r="I6034" i="10"/>
  <c r="J6034" i="10"/>
  <c r="G6035" i="10"/>
  <c r="H6035" i="10"/>
  <c r="I6035" i="10"/>
  <c r="J6035" i="10"/>
  <c r="G6036" i="10"/>
  <c r="H6036" i="10"/>
  <c r="I6036" i="10"/>
  <c r="J6036" i="10"/>
  <c r="G6037" i="10"/>
  <c r="H6037" i="10"/>
  <c r="I6037" i="10"/>
  <c r="J6037" i="10"/>
  <c r="G6038" i="10"/>
  <c r="H6038" i="10"/>
  <c r="I6038" i="10"/>
  <c r="J6038" i="10"/>
  <c r="G6039" i="10"/>
  <c r="H6039" i="10"/>
  <c r="I6039" i="10"/>
  <c r="J6039" i="10"/>
  <c r="G6040" i="10"/>
  <c r="H6040" i="10"/>
  <c r="I6040" i="10"/>
  <c r="J6040" i="10"/>
  <c r="G6041" i="10"/>
  <c r="H6041" i="10"/>
  <c r="I6041" i="10"/>
  <c r="J6041" i="10"/>
  <c r="G6042" i="10"/>
  <c r="H6042" i="10"/>
  <c r="I6042" i="10"/>
  <c r="J6042" i="10"/>
  <c r="G6043" i="10"/>
  <c r="H6043" i="10"/>
  <c r="I6043" i="10"/>
  <c r="J6043" i="10"/>
  <c r="G6044" i="10"/>
  <c r="H6044" i="10"/>
  <c r="I6044" i="10"/>
  <c r="J6044" i="10"/>
  <c r="G6045" i="10"/>
  <c r="H6045" i="10"/>
  <c r="I6045" i="10"/>
  <c r="J6045" i="10"/>
  <c r="G6046" i="10"/>
  <c r="H6046" i="10"/>
  <c r="I6046" i="10"/>
  <c r="J6046" i="10"/>
  <c r="G6047" i="10"/>
  <c r="H6047" i="10"/>
  <c r="I6047" i="10"/>
  <c r="J6047" i="10"/>
  <c r="G6048" i="10"/>
  <c r="H6048" i="10"/>
  <c r="I6048" i="10"/>
  <c r="J6048" i="10"/>
  <c r="G6049" i="10"/>
  <c r="H6049" i="10"/>
  <c r="I6049" i="10"/>
  <c r="J6049" i="10"/>
  <c r="G6050" i="10"/>
  <c r="H6050" i="10"/>
  <c r="I6050" i="10"/>
  <c r="J6050" i="10"/>
  <c r="G6051" i="10"/>
  <c r="H6051" i="10"/>
  <c r="I6051" i="10"/>
  <c r="J6051" i="10"/>
  <c r="G6052" i="10"/>
  <c r="H6052" i="10"/>
  <c r="I6052" i="10"/>
  <c r="J6052" i="10"/>
  <c r="G6053" i="10"/>
  <c r="H6053" i="10"/>
  <c r="I6053" i="10"/>
  <c r="J6053" i="10"/>
  <c r="G6054" i="10"/>
  <c r="H6054" i="10"/>
  <c r="I6054" i="10"/>
  <c r="J6054" i="10"/>
  <c r="G6055" i="10"/>
  <c r="H6055" i="10"/>
  <c r="I6055" i="10"/>
  <c r="J6055" i="10"/>
  <c r="G6056" i="10"/>
  <c r="H6056" i="10"/>
  <c r="I6056" i="10"/>
  <c r="J6056" i="10"/>
  <c r="G6057" i="10"/>
  <c r="H6057" i="10"/>
  <c r="I6057" i="10"/>
  <c r="J6057" i="10"/>
  <c r="G6058" i="10"/>
  <c r="H6058" i="10"/>
  <c r="I6058" i="10"/>
  <c r="J6058" i="10"/>
  <c r="G6059" i="10"/>
  <c r="H6059" i="10"/>
  <c r="I6059" i="10"/>
  <c r="J6059" i="10"/>
  <c r="G6060" i="10"/>
  <c r="H6060" i="10"/>
  <c r="I6060" i="10"/>
  <c r="J6060" i="10"/>
  <c r="G6061" i="10"/>
  <c r="H6061" i="10"/>
  <c r="I6061" i="10"/>
  <c r="J6061" i="10"/>
  <c r="G6062" i="10"/>
  <c r="H6062" i="10"/>
  <c r="I6062" i="10"/>
  <c r="J6062" i="10"/>
  <c r="G6063" i="10"/>
  <c r="H6063" i="10"/>
  <c r="I6063" i="10"/>
  <c r="J6063" i="10"/>
  <c r="G6064" i="10"/>
  <c r="H6064" i="10"/>
  <c r="I6064" i="10"/>
  <c r="J6064" i="10"/>
  <c r="G6065" i="10"/>
  <c r="H6065" i="10"/>
  <c r="I6065" i="10"/>
  <c r="J6065" i="10"/>
  <c r="G6066" i="10"/>
  <c r="H6066" i="10"/>
  <c r="I6066" i="10"/>
  <c r="J6066" i="10"/>
  <c r="G6067" i="10"/>
  <c r="H6067" i="10"/>
  <c r="I6067" i="10"/>
  <c r="J6067" i="10"/>
  <c r="G6068" i="10"/>
  <c r="H6068" i="10"/>
  <c r="I6068" i="10"/>
  <c r="J6068" i="10"/>
  <c r="G6069" i="10"/>
  <c r="H6069" i="10"/>
  <c r="I6069" i="10"/>
  <c r="J6069" i="10"/>
  <c r="G6070" i="10"/>
  <c r="H6070" i="10"/>
  <c r="I6070" i="10"/>
  <c r="J6070" i="10"/>
  <c r="G6071" i="10"/>
  <c r="H6071" i="10"/>
  <c r="I6071" i="10"/>
  <c r="J6071" i="10"/>
  <c r="G6072" i="10"/>
  <c r="H6072" i="10"/>
  <c r="I6072" i="10"/>
  <c r="J6072" i="10"/>
  <c r="G6073" i="10"/>
  <c r="H6073" i="10"/>
  <c r="I6073" i="10"/>
  <c r="J6073" i="10"/>
  <c r="G6074" i="10"/>
  <c r="H6074" i="10"/>
  <c r="I6074" i="10"/>
  <c r="J6074" i="10"/>
  <c r="G6075" i="10"/>
  <c r="H6075" i="10"/>
  <c r="I6075" i="10"/>
  <c r="J6075" i="10"/>
  <c r="G6076" i="10"/>
  <c r="H6076" i="10"/>
  <c r="I6076" i="10"/>
  <c r="J6076" i="10"/>
  <c r="G6077" i="10"/>
  <c r="H6077" i="10"/>
  <c r="I6077" i="10"/>
  <c r="J6077" i="10"/>
  <c r="G6078" i="10"/>
  <c r="H6078" i="10"/>
  <c r="I6078" i="10"/>
  <c r="J6078" i="10"/>
  <c r="G6079" i="10"/>
  <c r="H6079" i="10"/>
  <c r="I6079" i="10"/>
  <c r="J6079" i="10"/>
  <c r="G6080" i="10"/>
  <c r="H6080" i="10"/>
  <c r="I6080" i="10"/>
  <c r="J6080" i="10"/>
  <c r="G6081" i="10"/>
  <c r="H6081" i="10"/>
  <c r="I6081" i="10"/>
  <c r="J6081" i="10"/>
  <c r="G6082" i="10"/>
  <c r="H6082" i="10"/>
  <c r="I6082" i="10"/>
  <c r="J6082" i="10"/>
  <c r="G6083" i="10"/>
  <c r="H6083" i="10"/>
  <c r="I6083" i="10"/>
  <c r="J6083" i="10"/>
  <c r="G6084" i="10"/>
  <c r="H6084" i="10"/>
  <c r="I6084" i="10"/>
  <c r="J6084" i="10"/>
  <c r="G6085" i="10"/>
  <c r="H6085" i="10"/>
  <c r="I6085" i="10"/>
  <c r="J6085" i="10"/>
  <c r="G6086" i="10"/>
  <c r="H6086" i="10"/>
  <c r="I6086" i="10"/>
  <c r="J6086" i="10"/>
  <c r="G6087" i="10"/>
  <c r="H6087" i="10"/>
  <c r="I6087" i="10"/>
  <c r="J6087" i="10"/>
  <c r="G6088" i="10"/>
  <c r="H6088" i="10"/>
  <c r="I6088" i="10"/>
  <c r="J6088" i="10"/>
  <c r="G6089" i="10"/>
  <c r="H6089" i="10"/>
  <c r="I6089" i="10"/>
  <c r="J6089" i="10"/>
  <c r="G6090" i="10"/>
  <c r="H6090" i="10"/>
  <c r="I6090" i="10"/>
  <c r="J6090" i="10"/>
  <c r="G6091" i="10"/>
  <c r="H6091" i="10"/>
  <c r="I6091" i="10"/>
  <c r="J6091" i="10"/>
  <c r="G6092" i="10"/>
  <c r="H6092" i="10"/>
  <c r="I6092" i="10"/>
  <c r="J6092" i="10"/>
  <c r="G6093" i="10"/>
  <c r="H6093" i="10"/>
  <c r="I6093" i="10"/>
  <c r="J6093" i="10"/>
  <c r="G6094" i="10"/>
  <c r="H6094" i="10"/>
  <c r="I6094" i="10"/>
  <c r="J6094" i="10"/>
  <c r="G6095" i="10"/>
  <c r="H6095" i="10"/>
  <c r="I6095" i="10"/>
  <c r="J6095" i="10"/>
  <c r="G6096" i="10"/>
  <c r="H6096" i="10"/>
  <c r="I6096" i="10"/>
  <c r="J6096" i="10"/>
  <c r="G6097" i="10"/>
  <c r="H6097" i="10"/>
  <c r="I6097" i="10"/>
  <c r="J6097" i="10"/>
  <c r="G6098" i="10"/>
  <c r="H6098" i="10"/>
  <c r="I6098" i="10"/>
  <c r="J6098" i="10"/>
  <c r="G6099" i="10"/>
  <c r="H6099" i="10"/>
  <c r="I6099" i="10"/>
  <c r="J6099" i="10"/>
  <c r="G6100" i="10"/>
  <c r="H6100" i="10"/>
  <c r="I6100" i="10"/>
  <c r="J6100" i="10"/>
  <c r="G6101" i="10"/>
  <c r="H6101" i="10"/>
  <c r="I6101" i="10"/>
  <c r="J6101" i="10"/>
  <c r="G6102" i="10"/>
  <c r="H6102" i="10"/>
  <c r="I6102" i="10"/>
  <c r="J6102" i="10"/>
  <c r="G6103" i="10"/>
  <c r="H6103" i="10"/>
  <c r="I6103" i="10"/>
  <c r="J6103" i="10"/>
  <c r="G6104" i="10"/>
  <c r="H6104" i="10"/>
  <c r="I6104" i="10"/>
  <c r="J6104" i="10"/>
  <c r="G6105" i="10"/>
  <c r="H6105" i="10"/>
  <c r="I6105" i="10"/>
  <c r="J6105" i="10"/>
  <c r="G6106" i="10"/>
  <c r="H6106" i="10"/>
  <c r="I6106" i="10"/>
  <c r="J6106" i="10"/>
  <c r="G6107" i="10"/>
  <c r="H6107" i="10"/>
  <c r="I6107" i="10"/>
  <c r="J6107" i="10"/>
  <c r="G6108" i="10"/>
  <c r="H6108" i="10"/>
  <c r="I6108" i="10"/>
  <c r="J6108" i="10"/>
  <c r="G6109" i="10"/>
  <c r="H6109" i="10"/>
  <c r="I6109" i="10"/>
  <c r="J6109" i="10"/>
  <c r="G6110" i="10"/>
  <c r="H6110" i="10"/>
  <c r="I6110" i="10"/>
  <c r="J6110" i="10"/>
  <c r="G6111" i="10"/>
  <c r="H6111" i="10"/>
  <c r="I6111" i="10"/>
  <c r="J6111" i="10"/>
  <c r="G6112" i="10"/>
  <c r="H6112" i="10"/>
  <c r="I6112" i="10"/>
  <c r="J6112" i="10"/>
  <c r="G6113" i="10"/>
  <c r="H6113" i="10"/>
  <c r="I6113" i="10"/>
  <c r="J6113" i="10"/>
  <c r="G6114" i="10"/>
  <c r="H6114" i="10"/>
  <c r="I6114" i="10"/>
  <c r="J6114" i="10"/>
  <c r="G6115" i="10"/>
  <c r="H6115" i="10"/>
  <c r="I6115" i="10"/>
  <c r="J6115" i="10"/>
  <c r="G6116" i="10"/>
  <c r="H6116" i="10"/>
  <c r="I6116" i="10"/>
  <c r="J6116" i="10"/>
  <c r="G6117" i="10"/>
  <c r="H6117" i="10"/>
  <c r="I6117" i="10"/>
  <c r="J6117" i="10"/>
  <c r="G6118" i="10"/>
  <c r="H6118" i="10"/>
  <c r="I6118" i="10"/>
  <c r="J6118" i="10"/>
  <c r="G6119" i="10"/>
  <c r="H6119" i="10"/>
  <c r="I6119" i="10"/>
  <c r="J6119" i="10"/>
  <c r="G6120" i="10"/>
  <c r="H6120" i="10"/>
  <c r="I6120" i="10"/>
  <c r="J6120" i="10"/>
  <c r="G6121" i="10"/>
  <c r="H6121" i="10"/>
  <c r="I6121" i="10"/>
  <c r="J6121" i="10"/>
  <c r="G6122" i="10"/>
  <c r="H6122" i="10"/>
  <c r="I6122" i="10"/>
  <c r="J6122" i="10"/>
  <c r="G6123" i="10"/>
  <c r="H6123" i="10"/>
  <c r="I6123" i="10"/>
  <c r="J6123" i="10"/>
  <c r="G6124" i="10"/>
  <c r="H6124" i="10"/>
  <c r="I6124" i="10"/>
  <c r="J6124" i="10"/>
  <c r="G6125" i="10"/>
  <c r="H6125" i="10"/>
  <c r="I6125" i="10"/>
  <c r="J6125" i="10"/>
  <c r="G6126" i="10"/>
  <c r="H6126" i="10"/>
  <c r="I6126" i="10"/>
  <c r="J6126" i="10"/>
  <c r="G6127" i="10"/>
  <c r="H6127" i="10"/>
  <c r="I6127" i="10"/>
  <c r="J6127" i="10"/>
  <c r="G6128" i="10"/>
  <c r="H6128" i="10"/>
  <c r="I6128" i="10"/>
  <c r="J6128" i="10"/>
  <c r="G6129" i="10"/>
  <c r="H6129" i="10"/>
  <c r="I6129" i="10"/>
  <c r="J6129" i="10"/>
  <c r="G6130" i="10"/>
  <c r="H6130" i="10"/>
  <c r="I6130" i="10"/>
  <c r="J6130" i="10"/>
  <c r="G6131" i="10"/>
  <c r="H6131" i="10"/>
  <c r="I6131" i="10"/>
  <c r="J6131" i="10"/>
  <c r="G6132" i="10"/>
  <c r="H6132" i="10"/>
  <c r="I6132" i="10"/>
  <c r="J6132" i="10"/>
  <c r="G6133" i="10"/>
  <c r="H6133" i="10"/>
  <c r="I6133" i="10"/>
  <c r="J6133" i="10"/>
  <c r="G6134" i="10"/>
  <c r="H6134" i="10"/>
  <c r="I6134" i="10"/>
  <c r="J6134" i="10"/>
  <c r="G6135" i="10"/>
  <c r="H6135" i="10"/>
  <c r="I6135" i="10"/>
  <c r="J6135" i="10"/>
  <c r="G6136" i="10"/>
  <c r="H6136" i="10"/>
  <c r="I6136" i="10"/>
  <c r="J6136" i="10"/>
  <c r="G6137" i="10"/>
  <c r="H6137" i="10"/>
  <c r="I6137" i="10"/>
  <c r="J6137" i="10"/>
  <c r="G6138" i="10"/>
  <c r="H6138" i="10"/>
  <c r="I6138" i="10"/>
  <c r="J6138" i="10"/>
  <c r="G6139" i="10"/>
  <c r="H6139" i="10"/>
  <c r="I6139" i="10"/>
  <c r="J6139" i="10"/>
  <c r="G6140" i="10"/>
  <c r="H6140" i="10"/>
  <c r="I6140" i="10"/>
  <c r="J6140" i="10"/>
  <c r="G6141" i="10"/>
  <c r="H6141" i="10"/>
  <c r="I6141" i="10"/>
  <c r="J6141" i="10"/>
  <c r="G6142" i="10"/>
  <c r="H6142" i="10"/>
  <c r="I6142" i="10"/>
  <c r="J6142" i="10"/>
  <c r="G6143" i="10"/>
  <c r="H6143" i="10"/>
  <c r="I6143" i="10"/>
  <c r="J6143" i="10"/>
  <c r="G6144" i="10"/>
  <c r="H6144" i="10"/>
  <c r="I6144" i="10"/>
  <c r="J6144" i="10"/>
  <c r="G6145" i="10"/>
  <c r="H6145" i="10"/>
  <c r="I6145" i="10"/>
  <c r="J6145" i="10"/>
  <c r="G6146" i="10"/>
  <c r="H6146" i="10"/>
  <c r="I6146" i="10"/>
  <c r="J6146" i="10"/>
  <c r="G6147" i="10"/>
  <c r="H6147" i="10"/>
  <c r="I6147" i="10"/>
  <c r="J6147" i="10"/>
  <c r="G6148" i="10"/>
  <c r="H6148" i="10"/>
  <c r="I6148" i="10"/>
  <c r="J6148" i="10"/>
  <c r="G6149" i="10"/>
  <c r="H6149" i="10"/>
  <c r="I6149" i="10"/>
  <c r="J6149" i="10"/>
  <c r="G6150" i="10"/>
  <c r="H6150" i="10"/>
  <c r="I6150" i="10"/>
  <c r="J6150" i="10"/>
  <c r="G6151" i="10"/>
  <c r="H6151" i="10"/>
  <c r="I6151" i="10"/>
  <c r="J6151" i="10"/>
  <c r="G6152" i="10"/>
  <c r="H6152" i="10"/>
  <c r="I6152" i="10"/>
  <c r="J6152" i="10"/>
  <c r="G6153" i="10"/>
  <c r="H6153" i="10"/>
  <c r="I6153" i="10"/>
  <c r="J6153" i="10"/>
  <c r="G6154" i="10"/>
  <c r="H6154" i="10"/>
  <c r="I6154" i="10"/>
  <c r="J6154" i="10"/>
  <c r="G6155" i="10"/>
  <c r="H6155" i="10"/>
  <c r="I6155" i="10"/>
  <c r="J6155" i="10"/>
  <c r="G6156" i="10"/>
  <c r="H6156" i="10"/>
  <c r="I6156" i="10"/>
  <c r="J6156" i="10"/>
  <c r="J3" i="10"/>
  <c r="H3" i="10"/>
  <c r="B18" i="8"/>
  <c r="B16" i="8"/>
  <c r="D12" i="8"/>
  <c r="D27" i="8" s="1"/>
  <c r="I3" i="10"/>
  <c r="G3" i="10"/>
  <c r="C2" i="9"/>
  <c r="C3" i="9"/>
  <c r="D3" i="9"/>
  <c r="C4" i="9"/>
  <c r="D4" i="9"/>
  <c r="C5" i="9"/>
  <c r="D5" i="9"/>
  <c r="C6" i="9"/>
  <c r="D6" i="9"/>
  <c r="C7" i="9"/>
  <c r="D7" i="9"/>
  <c r="C8" i="9"/>
  <c r="D8" i="9"/>
  <c r="C9" i="9"/>
  <c r="D9" i="9"/>
  <c r="C10" i="9"/>
  <c r="D10"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C69" i="9"/>
  <c r="D69" i="9"/>
  <c r="C70" i="9"/>
  <c r="D70" i="9"/>
  <c r="C71" i="9"/>
  <c r="D71" i="9"/>
  <c r="C72" i="9"/>
  <c r="D72"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C105" i="9"/>
  <c r="D105" i="9"/>
  <c r="C106" i="9"/>
  <c r="D106" i="9"/>
  <c r="C107" i="9"/>
  <c r="D107" i="9"/>
  <c r="C108" i="9"/>
  <c r="D108" i="9"/>
  <c r="C109" i="9"/>
  <c r="D109" i="9"/>
  <c r="C110" i="9"/>
  <c r="D110" i="9"/>
  <c r="C111" i="9"/>
  <c r="D111" i="9"/>
  <c r="C112" i="9"/>
  <c r="D112" i="9"/>
  <c r="C113" i="9"/>
  <c r="D113" i="9"/>
  <c r="C114" i="9"/>
  <c r="D114" i="9"/>
  <c r="C115" i="9"/>
  <c r="D115" i="9"/>
  <c r="C116" i="9"/>
  <c r="D116" i="9"/>
  <c r="C117" i="9"/>
  <c r="D117" i="9"/>
  <c r="C118" i="9"/>
  <c r="D118" i="9"/>
  <c r="C119" i="9"/>
  <c r="D119" i="9"/>
  <c r="C120" i="9"/>
  <c r="D120" i="9"/>
  <c r="C121" i="9"/>
  <c r="D121" i="9"/>
  <c r="C122" i="9"/>
  <c r="D122" i="9"/>
  <c r="C123" i="9"/>
  <c r="D123" i="9"/>
  <c r="C124" i="9"/>
  <c r="D124" i="9"/>
  <c r="C125" i="9"/>
  <c r="D125" i="9"/>
  <c r="C126" i="9"/>
  <c r="D126" i="9"/>
  <c r="C127" i="9"/>
  <c r="D127" i="9"/>
  <c r="C128" i="9"/>
  <c r="D128" i="9"/>
  <c r="C129" i="9"/>
  <c r="D129" i="9"/>
  <c r="C130" i="9"/>
  <c r="D130" i="9"/>
  <c r="C131" i="9"/>
  <c r="D131" i="9"/>
  <c r="C132" i="9"/>
  <c r="D132" i="9"/>
  <c r="C133" i="9"/>
  <c r="D133" i="9"/>
  <c r="C134" i="9"/>
  <c r="D134" i="9"/>
  <c r="C135" i="9"/>
  <c r="D135" i="9"/>
  <c r="C136" i="9"/>
  <c r="D136" i="9"/>
  <c r="C137" i="9"/>
  <c r="D137" i="9"/>
  <c r="C138" i="9"/>
  <c r="D138" i="9"/>
  <c r="C139" i="9"/>
  <c r="D139" i="9"/>
  <c r="C140" i="9"/>
  <c r="D140" i="9"/>
  <c r="C141" i="9"/>
  <c r="D141" i="9"/>
  <c r="C142" i="9"/>
  <c r="D142" i="9"/>
  <c r="C143" i="9"/>
  <c r="D143" i="9"/>
  <c r="C144" i="9"/>
  <c r="D144" i="9"/>
  <c r="C145" i="9"/>
  <c r="D145" i="9"/>
  <c r="C146" i="9"/>
  <c r="D146" i="9"/>
  <c r="C147" i="9"/>
  <c r="D147" i="9"/>
  <c r="C148" i="9"/>
  <c r="D148" i="9"/>
  <c r="C149" i="9"/>
  <c r="D149" i="9"/>
  <c r="C150" i="9"/>
  <c r="D150" i="9"/>
  <c r="C151" i="9"/>
  <c r="D151" i="9"/>
  <c r="C152" i="9"/>
  <c r="D152" i="9"/>
  <c r="C153" i="9"/>
  <c r="D153" i="9"/>
  <c r="C154" i="9"/>
  <c r="D154" i="9"/>
  <c r="C155" i="9"/>
  <c r="D155" i="9"/>
  <c r="C156" i="9"/>
  <c r="D156" i="9"/>
  <c r="C157" i="9"/>
  <c r="D157" i="9"/>
  <c r="C158" i="9"/>
  <c r="D158" i="9"/>
  <c r="C159" i="9"/>
  <c r="D159" i="9"/>
  <c r="C160" i="9"/>
  <c r="D160" i="9"/>
  <c r="C161" i="9"/>
  <c r="D161" i="9"/>
  <c r="C162" i="9"/>
  <c r="D162" i="9"/>
  <c r="C163" i="9"/>
  <c r="D163" i="9"/>
  <c r="C164" i="9"/>
  <c r="D164" i="9"/>
  <c r="C165" i="9"/>
  <c r="D165" i="9"/>
  <c r="C166" i="9"/>
  <c r="D166" i="9"/>
  <c r="C167" i="9"/>
  <c r="D167" i="9"/>
  <c r="C168" i="9"/>
  <c r="D168" i="9"/>
  <c r="C169" i="9"/>
  <c r="D169" i="9"/>
  <c r="C170" i="9"/>
  <c r="D170" i="9"/>
  <c r="C171" i="9"/>
  <c r="D171" i="9"/>
  <c r="C172" i="9"/>
  <c r="D172" i="9"/>
  <c r="C173" i="9"/>
  <c r="D173" i="9"/>
  <c r="C174" i="9"/>
  <c r="D174" i="9"/>
  <c r="C175" i="9"/>
  <c r="D175" i="9"/>
  <c r="C176" i="9"/>
  <c r="D176" i="9"/>
  <c r="C177" i="9"/>
  <c r="D177" i="9"/>
  <c r="C178" i="9"/>
  <c r="D178" i="9"/>
  <c r="C179" i="9"/>
  <c r="D179" i="9"/>
  <c r="C180" i="9"/>
  <c r="D180" i="9"/>
  <c r="C181" i="9"/>
  <c r="D181" i="9"/>
  <c r="C182" i="9"/>
  <c r="D182" i="9"/>
  <c r="C183" i="9"/>
  <c r="D183" i="9"/>
  <c r="C184" i="9"/>
  <c r="D184" i="9"/>
  <c r="C185" i="9"/>
  <c r="D185" i="9"/>
  <c r="C186" i="9"/>
  <c r="D186" i="9"/>
  <c r="C187" i="9"/>
  <c r="D187" i="9"/>
  <c r="C188" i="9"/>
  <c r="D188" i="9"/>
  <c r="C189" i="9"/>
  <c r="D189" i="9"/>
  <c r="C190" i="9"/>
  <c r="D190" i="9"/>
  <c r="C191" i="9"/>
  <c r="D191" i="9"/>
  <c r="C192" i="9"/>
  <c r="D192" i="9"/>
  <c r="C193" i="9"/>
  <c r="D193" i="9"/>
  <c r="C194" i="9"/>
  <c r="D194" i="9"/>
  <c r="C195" i="9"/>
  <c r="D195" i="9"/>
  <c r="C196" i="9"/>
  <c r="D196" i="9"/>
  <c r="C197" i="9"/>
  <c r="D197" i="9"/>
  <c r="C198" i="9"/>
  <c r="D198" i="9"/>
  <c r="C199" i="9"/>
  <c r="D199" i="9"/>
  <c r="C200" i="9"/>
  <c r="D200" i="9"/>
  <c r="C201" i="9"/>
  <c r="D201" i="9"/>
  <c r="C202" i="9"/>
  <c r="D202" i="9"/>
  <c r="C203" i="9"/>
  <c r="D203" i="9"/>
  <c r="C204" i="9"/>
  <c r="D204" i="9"/>
  <c r="C205" i="9"/>
  <c r="D205" i="9"/>
  <c r="C206" i="9"/>
  <c r="D206" i="9"/>
  <c r="C207" i="9"/>
  <c r="D207" i="9"/>
  <c r="C208" i="9"/>
  <c r="D208" i="9"/>
  <c r="C209" i="9"/>
  <c r="D209" i="9"/>
  <c r="C210" i="9"/>
  <c r="D210" i="9"/>
  <c r="C211" i="9"/>
  <c r="D211" i="9"/>
  <c r="C212" i="9"/>
  <c r="D212" i="9"/>
  <c r="C213" i="9"/>
  <c r="D213" i="9"/>
  <c r="C214" i="9"/>
  <c r="D214" i="9"/>
  <c r="C215" i="9"/>
  <c r="D215" i="9"/>
  <c r="C216" i="9"/>
  <c r="D216" i="9"/>
  <c r="C217" i="9"/>
  <c r="D217" i="9"/>
  <c r="C218" i="9"/>
  <c r="D218" i="9"/>
  <c r="C219" i="9"/>
  <c r="D219" i="9"/>
  <c r="C220" i="9"/>
  <c r="D220" i="9"/>
  <c r="C221" i="9"/>
  <c r="D221" i="9"/>
  <c r="C222" i="9"/>
  <c r="D222" i="9"/>
  <c r="C223" i="9"/>
  <c r="D223" i="9"/>
  <c r="C224" i="9"/>
  <c r="D224" i="9"/>
  <c r="C225" i="9"/>
  <c r="D225" i="9"/>
  <c r="C226" i="9"/>
  <c r="D226" i="9"/>
  <c r="C227" i="9"/>
  <c r="D227" i="9"/>
  <c r="C228" i="9"/>
  <c r="D228" i="9"/>
  <c r="C229" i="9"/>
  <c r="D229" i="9"/>
  <c r="C230" i="9"/>
  <c r="D230" i="9"/>
  <c r="C231" i="9"/>
  <c r="D231" i="9"/>
  <c r="C232" i="9"/>
  <c r="D232" i="9"/>
  <c r="C233" i="9"/>
  <c r="D233" i="9"/>
  <c r="C234" i="9"/>
  <c r="D234" i="9"/>
  <c r="C235" i="9"/>
  <c r="D235" i="9"/>
  <c r="C236" i="9"/>
  <c r="D236" i="9"/>
  <c r="C237" i="9"/>
  <c r="D237" i="9"/>
  <c r="C238" i="9"/>
  <c r="D238" i="9"/>
  <c r="C239" i="9"/>
  <c r="D239" i="9"/>
  <c r="C240" i="9"/>
  <c r="D240" i="9"/>
  <c r="C241" i="9"/>
  <c r="D241" i="9"/>
  <c r="C242" i="9"/>
  <c r="D242" i="9"/>
  <c r="C243" i="9"/>
  <c r="D243" i="9"/>
  <c r="C244" i="9"/>
  <c r="D244" i="9"/>
  <c r="C245" i="9"/>
  <c r="D245" i="9"/>
  <c r="C246" i="9"/>
  <c r="D246" i="9"/>
  <c r="C247" i="9"/>
  <c r="D247" i="9"/>
  <c r="C248" i="9"/>
  <c r="D248" i="9"/>
  <c r="C249" i="9"/>
  <c r="D249" i="9"/>
  <c r="C250" i="9"/>
  <c r="D250" i="9"/>
  <c r="C251" i="9"/>
  <c r="D251" i="9"/>
  <c r="C252" i="9"/>
  <c r="D252" i="9"/>
  <c r="C253" i="9"/>
  <c r="D253" i="9"/>
  <c r="C254" i="9"/>
  <c r="D254" i="9"/>
  <c r="C255" i="9"/>
  <c r="D255" i="9"/>
  <c r="C256" i="9"/>
  <c r="D256" i="9"/>
  <c r="C257" i="9"/>
  <c r="D257" i="9"/>
  <c r="C258" i="9"/>
  <c r="D258" i="9"/>
  <c r="C259" i="9"/>
  <c r="D259" i="9"/>
  <c r="C260" i="9"/>
  <c r="D260" i="9"/>
  <c r="C261" i="9"/>
  <c r="D261" i="9"/>
  <c r="C262" i="9"/>
  <c r="D262" i="9"/>
  <c r="C263" i="9"/>
  <c r="D263" i="9"/>
  <c r="C264" i="9"/>
  <c r="D264" i="9"/>
  <c r="C265" i="9"/>
  <c r="D265" i="9"/>
  <c r="C266" i="9"/>
  <c r="D266" i="9"/>
  <c r="C267" i="9"/>
  <c r="D267" i="9"/>
  <c r="C268" i="9"/>
  <c r="D268" i="9"/>
  <c r="C269" i="9"/>
  <c r="D269" i="9"/>
  <c r="C270" i="9"/>
  <c r="D270" i="9"/>
  <c r="C271" i="9"/>
  <c r="D271" i="9"/>
  <c r="C272" i="9"/>
  <c r="D272" i="9"/>
  <c r="C273" i="9"/>
  <c r="D273" i="9"/>
  <c r="C274" i="9"/>
  <c r="D274" i="9"/>
  <c r="C275" i="9"/>
  <c r="D275" i="9"/>
  <c r="C276" i="9"/>
  <c r="D276" i="9"/>
  <c r="C277" i="9"/>
  <c r="D277" i="9"/>
  <c r="C278" i="9"/>
  <c r="D278" i="9"/>
  <c r="C279" i="9"/>
  <c r="D279" i="9"/>
  <c r="C280" i="9"/>
  <c r="D280" i="9"/>
  <c r="C281" i="9"/>
  <c r="D281" i="9"/>
  <c r="C282" i="9"/>
  <c r="D282" i="9"/>
  <c r="C283" i="9"/>
  <c r="D283" i="9"/>
  <c r="C284" i="9"/>
  <c r="D284" i="9"/>
  <c r="C285" i="9"/>
  <c r="D285" i="9"/>
  <c r="C286" i="9"/>
  <c r="D286" i="9"/>
  <c r="C287" i="9"/>
  <c r="D287" i="9"/>
  <c r="C288" i="9"/>
  <c r="D288" i="9"/>
  <c r="C289" i="9"/>
  <c r="D289" i="9"/>
  <c r="C290" i="9"/>
  <c r="D290" i="9"/>
  <c r="C291" i="9"/>
  <c r="D291" i="9"/>
  <c r="C292" i="9"/>
  <c r="D292" i="9"/>
  <c r="C293" i="9"/>
  <c r="D293" i="9"/>
  <c r="C294" i="9"/>
  <c r="D294" i="9"/>
  <c r="C295" i="9"/>
  <c r="D295" i="9"/>
  <c r="C296" i="9"/>
  <c r="D296" i="9"/>
  <c r="C297" i="9"/>
  <c r="D297" i="9"/>
  <c r="C298" i="9"/>
  <c r="D298" i="9"/>
  <c r="C299" i="9"/>
  <c r="D299" i="9"/>
  <c r="C300" i="9"/>
  <c r="D300" i="9"/>
  <c r="C301" i="9"/>
  <c r="D301" i="9"/>
  <c r="C302" i="9"/>
  <c r="D302" i="9"/>
  <c r="C303" i="9"/>
  <c r="D303" i="9"/>
  <c r="C304" i="9"/>
  <c r="D304" i="9"/>
  <c r="C305" i="9"/>
  <c r="D305" i="9"/>
  <c r="C306" i="9"/>
  <c r="D306" i="9"/>
  <c r="C307" i="9"/>
  <c r="D307" i="9"/>
  <c r="C308" i="9"/>
  <c r="D308" i="9"/>
  <c r="C309" i="9"/>
  <c r="D309" i="9"/>
  <c r="C310" i="9"/>
  <c r="D310" i="9"/>
  <c r="C311" i="9"/>
  <c r="D311" i="9"/>
  <c r="C312" i="9"/>
  <c r="D312" i="9"/>
  <c r="C313" i="9"/>
  <c r="D313" i="9"/>
  <c r="C314" i="9"/>
  <c r="D314" i="9"/>
  <c r="C315" i="9"/>
  <c r="D315" i="9"/>
  <c r="C316" i="9"/>
  <c r="D316" i="9"/>
  <c r="C317" i="9"/>
  <c r="D317" i="9"/>
  <c r="C318" i="9"/>
  <c r="D318" i="9"/>
  <c r="C319" i="9"/>
  <c r="D319" i="9"/>
  <c r="C320" i="9"/>
  <c r="D320" i="9"/>
  <c r="C321" i="9"/>
  <c r="D321" i="9"/>
  <c r="C322" i="9"/>
  <c r="D322" i="9"/>
  <c r="C323" i="9"/>
  <c r="D323" i="9"/>
  <c r="C324" i="9"/>
  <c r="D324" i="9"/>
  <c r="C325" i="9"/>
  <c r="D325" i="9"/>
  <c r="C326" i="9"/>
  <c r="D326" i="9"/>
  <c r="C327" i="9"/>
  <c r="D327" i="9"/>
  <c r="C328" i="9"/>
  <c r="D328" i="9"/>
  <c r="C329" i="9"/>
  <c r="D329" i="9"/>
  <c r="C330" i="9"/>
  <c r="D330" i="9"/>
  <c r="C331" i="9"/>
  <c r="D331" i="9"/>
  <c r="C332" i="9"/>
  <c r="D332" i="9"/>
  <c r="C333" i="9"/>
  <c r="D333" i="9"/>
  <c r="C334" i="9"/>
  <c r="D334" i="9"/>
  <c r="C335" i="9"/>
  <c r="D335" i="9"/>
  <c r="C336" i="9"/>
  <c r="D336" i="9"/>
  <c r="C337" i="9"/>
  <c r="D337" i="9"/>
  <c r="C338" i="9"/>
  <c r="D338" i="9"/>
  <c r="C339" i="9"/>
  <c r="D339" i="9"/>
  <c r="C340" i="9"/>
  <c r="D340" i="9"/>
  <c r="C341" i="9"/>
  <c r="D341" i="9"/>
  <c r="C342" i="9"/>
  <c r="D342" i="9"/>
  <c r="C343" i="9"/>
  <c r="D343" i="9"/>
  <c r="C344" i="9"/>
  <c r="D344" i="9"/>
  <c r="C345" i="9"/>
  <c r="D345" i="9"/>
  <c r="C346" i="9"/>
  <c r="D346" i="9"/>
  <c r="C347" i="9"/>
  <c r="D347" i="9"/>
  <c r="C348" i="9"/>
  <c r="D348" i="9"/>
  <c r="C349" i="9"/>
  <c r="D349" i="9"/>
  <c r="C350" i="9"/>
  <c r="D350" i="9"/>
  <c r="C351" i="9"/>
  <c r="D351" i="9"/>
  <c r="C352" i="9"/>
  <c r="D352" i="9"/>
  <c r="C353" i="9"/>
  <c r="D353" i="9"/>
  <c r="C354" i="9"/>
  <c r="D354" i="9"/>
  <c r="C355" i="9"/>
  <c r="D355" i="9"/>
  <c r="C356" i="9"/>
  <c r="D356" i="9"/>
  <c r="C357" i="9"/>
  <c r="D357" i="9"/>
  <c r="C358" i="9"/>
  <c r="D358" i="9"/>
  <c r="C359" i="9"/>
  <c r="D359" i="9"/>
  <c r="C360" i="9"/>
  <c r="D360" i="9"/>
  <c r="C361" i="9"/>
  <c r="D361" i="9"/>
  <c r="C362" i="9"/>
  <c r="D362" i="9"/>
  <c r="C363" i="9"/>
  <c r="D363" i="9"/>
  <c r="C364" i="9"/>
  <c r="D364" i="9"/>
  <c r="C365" i="9"/>
  <c r="D365" i="9"/>
  <c r="C366" i="9"/>
  <c r="D366" i="9"/>
  <c r="C367" i="9"/>
  <c r="D367" i="9"/>
  <c r="C368" i="9"/>
  <c r="D368" i="9"/>
  <c r="C369" i="9"/>
  <c r="D369" i="9"/>
  <c r="C370" i="9"/>
  <c r="D370" i="9"/>
  <c r="C371" i="9"/>
  <c r="D371" i="9"/>
  <c r="C372" i="9"/>
  <c r="D372" i="9"/>
  <c r="C373" i="9"/>
  <c r="D373" i="9"/>
  <c r="C374" i="9"/>
  <c r="D374" i="9"/>
  <c r="C375" i="9"/>
  <c r="D375" i="9"/>
  <c r="C376" i="9"/>
  <c r="D376" i="9"/>
  <c r="C377" i="9"/>
  <c r="D377" i="9"/>
  <c r="C378" i="9"/>
  <c r="D378" i="9"/>
  <c r="C379" i="9"/>
  <c r="D379" i="9"/>
  <c r="C380" i="9"/>
  <c r="D380" i="9"/>
  <c r="C381" i="9"/>
  <c r="D381" i="9"/>
  <c r="C382" i="9"/>
  <c r="D382" i="9"/>
  <c r="C383" i="9"/>
  <c r="D383" i="9"/>
  <c r="C384" i="9"/>
  <c r="D384" i="9"/>
  <c r="C385" i="9"/>
  <c r="D385" i="9"/>
  <c r="C386" i="9"/>
  <c r="D386" i="9"/>
  <c r="C387" i="9"/>
  <c r="D387" i="9"/>
  <c r="C388" i="9"/>
  <c r="D388" i="9"/>
  <c r="C389" i="9"/>
  <c r="D389" i="9"/>
  <c r="C390" i="9"/>
  <c r="D390" i="9"/>
  <c r="C391" i="9"/>
  <c r="D391" i="9"/>
  <c r="C392" i="9"/>
  <c r="D392" i="9"/>
  <c r="C393" i="9"/>
  <c r="D393" i="9"/>
  <c r="C394" i="9"/>
  <c r="D394" i="9"/>
  <c r="C395" i="9"/>
  <c r="D395" i="9"/>
  <c r="C396" i="9"/>
  <c r="D396" i="9"/>
  <c r="C397" i="9"/>
  <c r="D397" i="9"/>
  <c r="C398" i="9"/>
  <c r="D398" i="9"/>
  <c r="C399" i="9"/>
  <c r="D399" i="9"/>
  <c r="C400" i="9"/>
  <c r="D400" i="9"/>
  <c r="C401" i="9"/>
  <c r="D401" i="9"/>
  <c r="C402" i="9"/>
  <c r="D402" i="9"/>
  <c r="C403" i="9"/>
  <c r="D403" i="9"/>
  <c r="C404" i="9"/>
  <c r="D404" i="9"/>
  <c r="C405" i="9"/>
  <c r="D405" i="9"/>
  <c r="C406" i="9"/>
  <c r="D406" i="9"/>
  <c r="C407" i="9"/>
  <c r="D407" i="9"/>
  <c r="C408" i="9"/>
  <c r="D408" i="9"/>
  <c r="C409" i="9"/>
  <c r="D409" i="9"/>
  <c r="C410" i="9"/>
  <c r="D410" i="9"/>
  <c r="C411" i="9"/>
  <c r="D411" i="9"/>
  <c r="C412" i="9"/>
  <c r="D412" i="9"/>
  <c r="C413" i="9"/>
  <c r="D413" i="9"/>
  <c r="C414" i="9"/>
  <c r="D414" i="9"/>
  <c r="C415" i="9"/>
  <c r="D415" i="9"/>
  <c r="C416" i="9"/>
  <c r="D416" i="9"/>
  <c r="C417" i="9"/>
  <c r="D417" i="9"/>
  <c r="C418" i="9"/>
  <c r="D418" i="9"/>
  <c r="C419" i="9"/>
  <c r="D419" i="9"/>
  <c r="C420" i="9"/>
  <c r="D420" i="9"/>
  <c r="C421" i="9"/>
  <c r="D421" i="9"/>
  <c r="C422" i="9"/>
  <c r="D422" i="9"/>
  <c r="C423" i="9"/>
  <c r="D423" i="9"/>
  <c r="C424" i="9"/>
  <c r="D424" i="9"/>
  <c r="C425" i="9"/>
  <c r="D425" i="9"/>
  <c r="C426" i="9"/>
  <c r="D426" i="9"/>
  <c r="C427" i="9"/>
  <c r="D427" i="9"/>
  <c r="C428" i="9"/>
  <c r="D428" i="9"/>
  <c r="C429" i="9"/>
  <c r="D429" i="9"/>
  <c r="C430" i="9"/>
  <c r="D430" i="9"/>
  <c r="C431" i="9"/>
  <c r="D431" i="9"/>
  <c r="C432" i="9"/>
  <c r="D432" i="9"/>
  <c r="C433" i="9"/>
  <c r="D433" i="9"/>
  <c r="C434" i="9"/>
  <c r="D434" i="9"/>
  <c r="C435" i="9"/>
  <c r="D435" i="9"/>
  <c r="C436" i="9"/>
  <c r="D436" i="9"/>
  <c r="C437" i="9"/>
  <c r="D437" i="9"/>
  <c r="C438" i="9"/>
  <c r="D438" i="9"/>
  <c r="C439" i="9"/>
  <c r="D439" i="9"/>
  <c r="C440" i="9"/>
  <c r="D440" i="9"/>
  <c r="C441" i="9"/>
  <c r="D441" i="9"/>
  <c r="C442" i="9"/>
  <c r="D442" i="9"/>
  <c r="C443" i="9"/>
  <c r="D443" i="9"/>
  <c r="C444" i="9"/>
  <c r="D444" i="9"/>
  <c r="C445" i="9"/>
  <c r="D445" i="9"/>
  <c r="C446" i="9"/>
  <c r="D446" i="9"/>
  <c r="C447" i="9"/>
  <c r="D447" i="9"/>
  <c r="C448" i="9"/>
  <c r="D448" i="9"/>
  <c r="C449" i="9"/>
  <c r="D449" i="9"/>
  <c r="C450" i="9"/>
  <c r="D450" i="9"/>
  <c r="C451" i="9"/>
  <c r="D451" i="9"/>
  <c r="C452" i="9"/>
  <c r="D452" i="9"/>
  <c r="C453" i="9"/>
  <c r="D453" i="9"/>
  <c r="C454" i="9"/>
  <c r="D454" i="9"/>
  <c r="C455" i="9"/>
  <c r="D455" i="9"/>
  <c r="C456" i="9"/>
  <c r="D456" i="9"/>
  <c r="C457" i="9"/>
  <c r="D457" i="9"/>
  <c r="C458" i="9"/>
  <c r="D458" i="9"/>
  <c r="C459" i="9"/>
  <c r="D459" i="9"/>
  <c r="C460" i="9"/>
  <c r="D460" i="9"/>
  <c r="C461" i="9"/>
  <c r="D461" i="9"/>
  <c r="C462" i="9"/>
  <c r="D462" i="9"/>
  <c r="C463" i="9"/>
  <c r="D463" i="9"/>
  <c r="C464" i="9"/>
  <c r="D464" i="9"/>
  <c r="C465" i="9"/>
  <c r="D465" i="9"/>
  <c r="C466" i="9"/>
  <c r="D466" i="9"/>
  <c r="C467" i="9"/>
  <c r="D467" i="9"/>
  <c r="C468" i="9"/>
  <c r="D468" i="9"/>
  <c r="C469" i="9"/>
  <c r="D469" i="9"/>
  <c r="C470" i="9"/>
  <c r="D470" i="9"/>
  <c r="C471" i="9"/>
  <c r="D471" i="9"/>
  <c r="C472" i="9"/>
  <c r="D472" i="9"/>
  <c r="C473" i="9"/>
  <c r="D473" i="9"/>
  <c r="C474" i="9"/>
  <c r="D474" i="9"/>
  <c r="C475" i="9"/>
  <c r="D475" i="9"/>
  <c r="C476" i="9"/>
  <c r="D476" i="9"/>
  <c r="C477" i="9"/>
  <c r="D477" i="9"/>
  <c r="C478" i="9"/>
  <c r="D478" i="9"/>
  <c r="C479" i="9"/>
  <c r="D479" i="9"/>
  <c r="C480" i="9"/>
  <c r="D480" i="9"/>
  <c r="C481" i="9"/>
  <c r="D481" i="9"/>
  <c r="C482" i="9"/>
  <c r="D482" i="9"/>
  <c r="C483" i="9"/>
  <c r="D483" i="9"/>
  <c r="C484" i="9"/>
  <c r="D484" i="9"/>
  <c r="C485" i="9"/>
  <c r="D485" i="9"/>
  <c r="C486" i="9"/>
  <c r="D486" i="9"/>
  <c r="C487" i="9"/>
  <c r="D487" i="9"/>
  <c r="C488" i="9"/>
  <c r="D488" i="9"/>
  <c r="C489" i="9"/>
  <c r="D489" i="9"/>
  <c r="C490" i="9"/>
  <c r="D490" i="9"/>
  <c r="C491" i="9"/>
  <c r="D491" i="9"/>
  <c r="C492" i="9"/>
  <c r="D492" i="9"/>
  <c r="C493" i="9"/>
  <c r="D493" i="9"/>
  <c r="C494" i="9"/>
  <c r="D494" i="9"/>
  <c r="C495" i="9"/>
  <c r="D495" i="9"/>
  <c r="C496" i="9"/>
  <c r="D496" i="9"/>
  <c r="C497" i="9"/>
  <c r="D497" i="9"/>
  <c r="C498" i="9"/>
  <c r="D498" i="9"/>
  <c r="C499" i="9"/>
  <c r="D499" i="9"/>
  <c r="C500" i="9"/>
  <c r="D500" i="9"/>
  <c r="C501" i="9"/>
  <c r="D501" i="9"/>
  <c r="C502" i="9"/>
  <c r="D502" i="9"/>
  <c r="C503" i="9"/>
  <c r="D503" i="9"/>
  <c r="C504" i="9"/>
  <c r="D504" i="9"/>
  <c r="C505" i="9"/>
  <c r="D505" i="9"/>
  <c r="C506" i="9"/>
  <c r="D506" i="9"/>
  <c r="C507" i="9"/>
  <c r="D507" i="9"/>
  <c r="C508" i="9"/>
  <c r="D508" i="9"/>
  <c r="C509" i="9"/>
  <c r="D509" i="9"/>
  <c r="C510" i="9"/>
  <c r="D510" i="9"/>
  <c r="C511" i="9"/>
  <c r="D511" i="9"/>
  <c r="C512" i="9"/>
  <c r="D512" i="9"/>
  <c r="C513" i="9"/>
  <c r="D513" i="9"/>
  <c r="C514" i="9"/>
  <c r="D514" i="9"/>
  <c r="C515" i="9"/>
  <c r="D515" i="9"/>
  <c r="C516" i="9"/>
  <c r="D516" i="9"/>
  <c r="C517" i="9"/>
  <c r="D517" i="9"/>
  <c r="C518" i="9"/>
  <c r="D518" i="9"/>
  <c r="C519" i="9"/>
  <c r="D519" i="9"/>
  <c r="C520" i="9"/>
  <c r="D520" i="9"/>
  <c r="C521" i="9"/>
  <c r="D521" i="9"/>
  <c r="C522" i="9"/>
  <c r="D522" i="9"/>
  <c r="C523" i="9"/>
  <c r="D523" i="9"/>
  <c r="C524" i="9"/>
  <c r="D524" i="9"/>
  <c r="C525" i="9"/>
  <c r="D525" i="9"/>
  <c r="C526" i="9"/>
  <c r="D526" i="9"/>
  <c r="C527" i="9"/>
  <c r="D527" i="9"/>
  <c r="C528" i="9"/>
  <c r="D528" i="9"/>
  <c r="C529" i="9"/>
  <c r="D529" i="9"/>
  <c r="C530" i="9"/>
  <c r="D530" i="9"/>
  <c r="C531" i="9"/>
  <c r="D531" i="9"/>
  <c r="C532" i="9"/>
  <c r="D532" i="9"/>
  <c r="C533" i="9"/>
  <c r="D533" i="9"/>
  <c r="C534" i="9"/>
  <c r="D534" i="9"/>
  <c r="C535" i="9"/>
  <c r="D535" i="9"/>
  <c r="C536" i="9"/>
  <c r="D536" i="9"/>
  <c r="C537" i="9"/>
  <c r="D537" i="9"/>
  <c r="C538" i="9"/>
  <c r="D538" i="9"/>
  <c r="C539" i="9"/>
  <c r="D539" i="9"/>
  <c r="C540" i="9"/>
  <c r="D540" i="9"/>
  <c r="C541" i="9"/>
  <c r="D541" i="9"/>
  <c r="C542" i="9"/>
  <c r="D542" i="9"/>
  <c r="C543" i="9"/>
  <c r="D543" i="9"/>
  <c r="C544" i="9"/>
  <c r="D544" i="9"/>
  <c r="C545" i="9"/>
  <c r="D545" i="9"/>
  <c r="C546" i="9"/>
  <c r="D546" i="9"/>
  <c r="C547" i="9"/>
  <c r="D547" i="9"/>
  <c r="C548" i="9"/>
  <c r="D548" i="9"/>
  <c r="C549" i="9"/>
  <c r="D549" i="9"/>
  <c r="C550" i="9"/>
  <c r="D550" i="9"/>
  <c r="C551" i="9"/>
  <c r="D551" i="9"/>
  <c r="C552" i="9"/>
  <c r="D552" i="9"/>
  <c r="C553" i="9"/>
  <c r="D553" i="9"/>
  <c r="C554" i="9"/>
  <c r="D554" i="9"/>
  <c r="C555" i="9"/>
  <c r="D555" i="9"/>
  <c r="C556" i="9"/>
  <c r="D556" i="9"/>
  <c r="C557" i="9"/>
  <c r="D557" i="9"/>
  <c r="C558" i="9"/>
  <c r="D558" i="9"/>
  <c r="C559" i="9"/>
  <c r="D559" i="9"/>
  <c r="C560" i="9"/>
  <c r="D560" i="9"/>
  <c r="C561" i="9"/>
  <c r="D561" i="9"/>
  <c r="C562" i="9"/>
  <c r="D562" i="9"/>
  <c r="C563" i="9"/>
  <c r="D563" i="9"/>
  <c r="C564" i="9"/>
  <c r="D564" i="9"/>
  <c r="C565" i="9"/>
  <c r="D565" i="9"/>
  <c r="C566" i="9"/>
  <c r="D566" i="9"/>
  <c r="C567" i="9"/>
  <c r="D567" i="9"/>
  <c r="C568" i="9"/>
  <c r="D568" i="9"/>
  <c r="C569" i="9"/>
  <c r="D569" i="9"/>
  <c r="C570" i="9"/>
  <c r="D570" i="9"/>
  <c r="C571" i="9"/>
  <c r="D571" i="9"/>
  <c r="C572" i="9"/>
  <c r="D572" i="9"/>
  <c r="C573" i="9"/>
  <c r="D573" i="9"/>
  <c r="C574" i="9"/>
  <c r="D574" i="9"/>
  <c r="C575" i="9"/>
  <c r="D575" i="9"/>
  <c r="C576" i="9"/>
  <c r="D576" i="9"/>
  <c r="C577" i="9"/>
  <c r="D577" i="9"/>
  <c r="C578" i="9"/>
  <c r="D578" i="9"/>
  <c r="C579" i="9"/>
  <c r="D579" i="9"/>
  <c r="C580" i="9"/>
  <c r="D580" i="9"/>
  <c r="C581" i="9"/>
  <c r="D581" i="9"/>
  <c r="C582" i="9"/>
  <c r="D582" i="9"/>
  <c r="C583" i="9"/>
  <c r="D583" i="9"/>
  <c r="C584" i="9"/>
  <c r="D584" i="9"/>
  <c r="C585" i="9"/>
  <c r="D585" i="9"/>
  <c r="C586" i="9"/>
  <c r="D586" i="9"/>
  <c r="C587" i="9"/>
  <c r="D587" i="9"/>
  <c r="C588" i="9"/>
  <c r="D588" i="9"/>
  <c r="C589" i="9"/>
  <c r="D589" i="9"/>
  <c r="C590" i="9"/>
  <c r="D590" i="9"/>
  <c r="C591" i="9"/>
  <c r="D591" i="9"/>
  <c r="C592" i="9"/>
  <c r="D592" i="9"/>
  <c r="C593" i="9"/>
  <c r="D593" i="9"/>
  <c r="C594" i="9"/>
  <c r="D594" i="9"/>
  <c r="C595" i="9"/>
  <c r="D595" i="9"/>
  <c r="C596" i="9"/>
  <c r="D596" i="9"/>
  <c r="C597" i="9"/>
  <c r="D597" i="9"/>
  <c r="C598" i="9"/>
  <c r="D598" i="9"/>
  <c r="C599" i="9"/>
  <c r="D599" i="9"/>
  <c r="C600" i="9"/>
  <c r="D600" i="9"/>
  <c r="C601" i="9"/>
  <c r="D601" i="9"/>
  <c r="C602" i="9"/>
  <c r="D602" i="9"/>
  <c r="C603" i="9"/>
  <c r="D603" i="9"/>
  <c r="C604" i="9"/>
  <c r="D604" i="9"/>
  <c r="C605" i="9"/>
  <c r="D605" i="9"/>
  <c r="C606" i="9"/>
  <c r="D606" i="9"/>
  <c r="C607" i="9"/>
  <c r="D607" i="9"/>
  <c r="C608" i="9"/>
  <c r="D608" i="9"/>
  <c r="C609" i="9"/>
  <c r="D609" i="9"/>
  <c r="C610" i="9"/>
  <c r="D610" i="9"/>
  <c r="C611" i="9"/>
  <c r="D611" i="9"/>
  <c r="C612" i="9"/>
  <c r="D612" i="9"/>
  <c r="C613" i="9"/>
  <c r="D613" i="9"/>
  <c r="C614" i="9"/>
  <c r="D614" i="9"/>
  <c r="C615" i="9"/>
  <c r="D615" i="9"/>
  <c r="C616" i="9"/>
  <c r="D616" i="9"/>
  <c r="C617" i="9"/>
  <c r="D617" i="9"/>
  <c r="C618" i="9"/>
  <c r="D618" i="9"/>
  <c r="C619" i="9"/>
  <c r="D619" i="9"/>
  <c r="C620" i="9"/>
  <c r="D620" i="9"/>
  <c r="C621" i="9"/>
  <c r="D621" i="9"/>
  <c r="C622" i="9"/>
  <c r="D622" i="9"/>
  <c r="C623" i="9"/>
  <c r="D623" i="9"/>
  <c r="C624" i="9"/>
  <c r="D624" i="9"/>
  <c r="C625" i="9"/>
  <c r="D625" i="9"/>
  <c r="C626" i="9"/>
  <c r="D626" i="9"/>
  <c r="C627" i="9"/>
  <c r="D627" i="9"/>
  <c r="C628" i="9"/>
  <c r="D628" i="9"/>
  <c r="C629" i="9"/>
  <c r="D629" i="9"/>
  <c r="C630" i="9"/>
  <c r="D630" i="9"/>
  <c r="C631" i="9"/>
  <c r="D631" i="9"/>
  <c r="C632" i="9"/>
  <c r="D632" i="9"/>
  <c r="C633" i="9"/>
  <c r="D633" i="9"/>
  <c r="C634" i="9"/>
  <c r="D634" i="9"/>
  <c r="C635" i="9"/>
  <c r="D635" i="9"/>
  <c r="C636" i="9"/>
  <c r="D636" i="9"/>
  <c r="C637" i="9"/>
  <c r="D637" i="9"/>
  <c r="C638" i="9"/>
  <c r="D638" i="9"/>
  <c r="C639" i="9"/>
  <c r="D639" i="9"/>
  <c r="C640" i="9"/>
  <c r="D640" i="9"/>
  <c r="C641" i="9"/>
  <c r="D641" i="9"/>
  <c r="C642" i="9"/>
  <c r="D642" i="9"/>
  <c r="C643" i="9"/>
  <c r="D643" i="9"/>
  <c r="C644" i="9"/>
  <c r="D644" i="9"/>
  <c r="C645" i="9"/>
  <c r="D645" i="9"/>
  <c r="C646" i="9"/>
  <c r="D646" i="9"/>
  <c r="C647" i="9"/>
  <c r="D647" i="9"/>
  <c r="C648" i="9"/>
  <c r="D648" i="9"/>
  <c r="C649" i="9"/>
  <c r="D649" i="9"/>
  <c r="C650" i="9"/>
  <c r="D650" i="9"/>
  <c r="C651" i="9"/>
  <c r="D651" i="9"/>
  <c r="C652" i="9"/>
  <c r="D652" i="9"/>
  <c r="C653" i="9"/>
  <c r="D653" i="9"/>
  <c r="C654" i="9"/>
  <c r="D654" i="9"/>
  <c r="C655" i="9"/>
  <c r="D655" i="9"/>
  <c r="C656" i="9"/>
  <c r="D656" i="9"/>
  <c r="C657" i="9"/>
  <c r="D657" i="9"/>
  <c r="C658" i="9"/>
  <c r="D658" i="9"/>
  <c r="C659" i="9"/>
  <c r="D659" i="9"/>
  <c r="C660" i="9"/>
  <c r="D660" i="9"/>
  <c r="C661" i="9"/>
  <c r="D661" i="9"/>
  <c r="C662" i="9"/>
  <c r="D662" i="9"/>
  <c r="C663" i="9"/>
  <c r="D663" i="9"/>
  <c r="C664" i="9"/>
  <c r="D664" i="9"/>
  <c r="C665" i="9"/>
  <c r="D665" i="9"/>
  <c r="C666" i="9"/>
  <c r="D666" i="9"/>
  <c r="C667" i="9"/>
  <c r="D667" i="9"/>
  <c r="C668" i="9"/>
  <c r="D668" i="9"/>
  <c r="C669" i="9"/>
  <c r="D669" i="9"/>
  <c r="C670" i="9"/>
  <c r="D670" i="9"/>
  <c r="C671" i="9"/>
  <c r="D671" i="9"/>
  <c r="C672" i="9"/>
  <c r="D672" i="9"/>
  <c r="C673" i="9"/>
  <c r="D673" i="9"/>
  <c r="C674" i="9"/>
  <c r="D674" i="9"/>
  <c r="C675" i="9"/>
  <c r="D675" i="9"/>
  <c r="C676" i="9"/>
  <c r="D676" i="9"/>
  <c r="C677" i="9"/>
  <c r="D677" i="9"/>
  <c r="C678" i="9"/>
  <c r="D678" i="9"/>
  <c r="C679" i="9"/>
  <c r="D679" i="9"/>
  <c r="C680" i="9"/>
  <c r="D680" i="9"/>
  <c r="C681" i="9"/>
  <c r="D681" i="9"/>
  <c r="C682" i="9"/>
  <c r="D682" i="9"/>
  <c r="C683" i="9"/>
  <c r="D683" i="9"/>
  <c r="C684" i="9"/>
  <c r="D684" i="9"/>
  <c r="C685" i="9"/>
  <c r="D685" i="9"/>
  <c r="C686" i="9"/>
  <c r="D686" i="9"/>
  <c r="C687" i="9"/>
  <c r="D687" i="9"/>
  <c r="C688" i="9"/>
  <c r="D688" i="9"/>
  <c r="C689" i="9"/>
  <c r="D689" i="9"/>
  <c r="C690" i="9"/>
  <c r="D690" i="9"/>
  <c r="C691" i="9"/>
  <c r="D691" i="9"/>
  <c r="C692" i="9"/>
  <c r="D692" i="9"/>
  <c r="C693" i="9"/>
  <c r="D693" i="9"/>
  <c r="C694" i="9"/>
  <c r="D694" i="9"/>
  <c r="C695" i="9"/>
  <c r="D695" i="9"/>
  <c r="C696" i="9"/>
  <c r="D696" i="9"/>
  <c r="C697" i="9"/>
  <c r="D697" i="9"/>
  <c r="C698" i="9"/>
  <c r="D698" i="9"/>
  <c r="C699" i="9"/>
  <c r="D699" i="9"/>
  <c r="C700" i="9"/>
  <c r="D700" i="9"/>
  <c r="C701" i="9"/>
  <c r="D701" i="9"/>
  <c r="C702" i="9"/>
  <c r="D702" i="9"/>
  <c r="C703" i="9"/>
  <c r="D703" i="9"/>
  <c r="C704" i="9"/>
  <c r="D704" i="9"/>
  <c r="C705" i="9"/>
  <c r="D705" i="9"/>
  <c r="C706" i="9"/>
  <c r="D706" i="9"/>
  <c r="C707" i="9"/>
  <c r="D707" i="9"/>
  <c r="C708" i="9"/>
  <c r="D708" i="9"/>
  <c r="C709" i="9"/>
  <c r="D709" i="9"/>
  <c r="C710" i="9"/>
  <c r="D710" i="9"/>
  <c r="C711" i="9"/>
  <c r="D711" i="9"/>
  <c r="C712" i="9"/>
  <c r="D712" i="9"/>
  <c r="C713" i="9"/>
  <c r="D713" i="9"/>
  <c r="C714" i="9"/>
  <c r="D714" i="9"/>
  <c r="C715" i="9"/>
  <c r="D715" i="9"/>
  <c r="C716" i="9"/>
  <c r="D716" i="9"/>
  <c r="C717" i="9"/>
  <c r="D717" i="9"/>
  <c r="C718" i="9"/>
  <c r="D718" i="9"/>
  <c r="C719" i="9"/>
  <c r="D719" i="9"/>
  <c r="C720" i="9"/>
  <c r="D720" i="9"/>
  <c r="C721" i="9"/>
  <c r="D721" i="9"/>
  <c r="C722" i="9"/>
  <c r="D722" i="9"/>
  <c r="C723" i="9"/>
  <c r="D723" i="9"/>
  <c r="C724" i="9"/>
  <c r="D724" i="9"/>
  <c r="C725" i="9"/>
  <c r="D725" i="9"/>
  <c r="C726" i="9"/>
  <c r="D726" i="9"/>
  <c r="C727" i="9"/>
  <c r="D727" i="9"/>
  <c r="C728" i="9"/>
  <c r="D728" i="9"/>
  <c r="C729" i="9"/>
  <c r="D729" i="9"/>
  <c r="C730" i="9"/>
  <c r="D730" i="9"/>
  <c r="C731" i="9"/>
  <c r="D731" i="9"/>
  <c r="C732" i="9"/>
  <c r="D732" i="9"/>
  <c r="C733" i="9"/>
  <c r="D733" i="9"/>
  <c r="C734" i="9"/>
  <c r="D734" i="9"/>
  <c r="C735" i="9"/>
  <c r="D735" i="9"/>
  <c r="C736" i="9"/>
  <c r="D736" i="9"/>
  <c r="C737" i="9"/>
  <c r="D737" i="9"/>
  <c r="C738" i="9"/>
  <c r="D738" i="9"/>
  <c r="C739" i="9"/>
  <c r="D739" i="9"/>
  <c r="C740" i="9"/>
  <c r="D740" i="9"/>
  <c r="C741" i="9"/>
  <c r="D741" i="9"/>
  <c r="C742" i="9"/>
  <c r="D742" i="9"/>
  <c r="C743" i="9"/>
  <c r="D743" i="9"/>
  <c r="C744" i="9"/>
  <c r="D744" i="9"/>
  <c r="C745" i="9"/>
  <c r="D745" i="9"/>
  <c r="C746" i="9"/>
  <c r="D746" i="9"/>
  <c r="C747" i="9"/>
  <c r="D747" i="9"/>
  <c r="C748" i="9"/>
  <c r="D748" i="9"/>
  <c r="C749" i="9"/>
  <c r="D749" i="9"/>
  <c r="C750" i="9"/>
  <c r="D750" i="9"/>
  <c r="C751" i="9"/>
  <c r="D751" i="9"/>
  <c r="C752" i="9"/>
  <c r="D752" i="9"/>
  <c r="C753" i="9"/>
  <c r="D753" i="9"/>
  <c r="C754" i="9"/>
  <c r="D754" i="9"/>
  <c r="C755" i="9"/>
  <c r="D755" i="9"/>
  <c r="C756" i="9"/>
  <c r="D756" i="9"/>
  <c r="C757" i="9"/>
  <c r="D757" i="9"/>
  <c r="C758" i="9"/>
  <c r="D758" i="9"/>
  <c r="C759" i="9"/>
  <c r="D759" i="9"/>
  <c r="C760" i="9"/>
  <c r="D760" i="9"/>
  <c r="C761" i="9"/>
  <c r="D761" i="9"/>
  <c r="C762" i="9"/>
  <c r="D762" i="9"/>
  <c r="C763" i="9"/>
  <c r="D763" i="9"/>
  <c r="C764" i="9"/>
  <c r="D764" i="9"/>
  <c r="C765" i="9"/>
  <c r="D765" i="9"/>
  <c r="C766" i="9"/>
  <c r="D766" i="9"/>
  <c r="C767" i="9"/>
  <c r="D767" i="9"/>
  <c r="C768" i="9"/>
  <c r="D768" i="9"/>
  <c r="C769" i="9"/>
  <c r="D769" i="9"/>
  <c r="C770" i="9"/>
  <c r="D770" i="9"/>
  <c r="C771" i="9"/>
  <c r="D771" i="9"/>
  <c r="C772" i="9"/>
  <c r="D772" i="9"/>
  <c r="C773" i="9"/>
  <c r="D773" i="9"/>
  <c r="C774" i="9"/>
  <c r="D774" i="9"/>
  <c r="C775" i="9"/>
  <c r="D775" i="9"/>
  <c r="C776" i="9"/>
  <c r="D776" i="9"/>
  <c r="C777" i="9"/>
  <c r="D777" i="9"/>
  <c r="C778" i="9"/>
  <c r="D778" i="9"/>
  <c r="C779" i="9"/>
  <c r="D779" i="9"/>
  <c r="C780" i="9"/>
  <c r="D780" i="9"/>
  <c r="C781" i="9"/>
  <c r="D781" i="9"/>
  <c r="C782" i="9"/>
  <c r="D782" i="9"/>
  <c r="C783" i="9"/>
  <c r="D783" i="9"/>
  <c r="C784" i="9"/>
  <c r="D784" i="9"/>
  <c r="C785" i="9"/>
  <c r="D785" i="9"/>
  <c r="C786" i="9"/>
  <c r="D786" i="9"/>
  <c r="C787" i="9"/>
  <c r="D787" i="9"/>
  <c r="C788" i="9"/>
  <c r="D788" i="9"/>
  <c r="C789" i="9"/>
  <c r="D789" i="9"/>
  <c r="C790" i="9"/>
  <c r="D790" i="9"/>
  <c r="C791" i="9"/>
  <c r="D791" i="9"/>
  <c r="C792" i="9"/>
  <c r="D792" i="9"/>
  <c r="C793" i="9"/>
  <c r="D793" i="9"/>
  <c r="C794" i="9"/>
  <c r="D794" i="9"/>
  <c r="C795" i="9"/>
  <c r="D795" i="9"/>
  <c r="C796" i="9"/>
  <c r="D796" i="9"/>
  <c r="C797" i="9"/>
  <c r="D797" i="9"/>
  <c r="C798" i="9"/>
  <c r="D798" i="9"/>
  <c r="C799" i="9"/>
  <c r="D799" i="9"/>
  <c r="C800" i="9"/>
  <c r="D800" i="9"/>
  <c r="C801" i="9"/>
  <c r="D801" i="9"/>
  <c r="C802" i="9"/>
  <c r="D802" i="9"/>
  <c r="C803" i="9"/>
  <c r="D803" i="9"/>
  <c r="C804" i="9"/>
  <c r="D804" i="9"/>
  <c r="C805" i="9"/>
  <c r="D805" i="9"/>
  <c r="C806" i="9"/>
  <c r="D806" i="9"/>
  <c r="C807" i="9"/>
  <c r="D807" i="9"/>
  <c r="C808" i="9"/>
  <c r="D808" i="9"/>
  <c r="C809" i="9"/>
  <c r="D809" i="9"/>
  <c r="C810" i="9"/>
  <c r="D810" i="9"/>
  <c r="C811" i="9"/>
  <c r="D811" i="9"/>
  <c r="C812" i="9"/>
  <c r="D812" i="9"/>
  <c r="C813" i="9"/>
  <c r="D813" i="9"/>
  <c r="C814" i="9"/>
  <c r="D814" i="9"/>
  <c r="C815" i="9"/>
  <c r="D815" i="9"/>
  <c r="C816" i="9"/>
  <c r="D816" i="9"/>
  <c r="C817" i="9"/>
  <c r="D817" i="9"/>
  <c r="C818" i="9"/>
  <c r="D818" i="9"/>
  <c r="C819" i="9"/>
  <c r="D819" i="9"/>
  <c r="C820" i="9"/>
  <c r="D820" i="9"/>
  <c r="C821" i="9"/>
  <c r="D821" i="9"/>
  <c r="C822" i="9"/>
  <c r="D822" i="9"/>
  <c r="C823" i="9"/>
  <c r="D823" i="9"/>
  <c r="C824" i="9"/>
  <c r="D824" i="9"/>
  <c r="C825" i="9"/>
  <c r="D825" i="9"/>
  <c r="C826" i="9"/>
  <c r="D826" i="9"/>
  <c r="C827" i="9"/>
  <c r="D827" i="9"/>
  <c r="C828" i="9"/>
  <c r="D828" i="9"/>
  <c r="C829" i="9"/>
  <c r="D829" i="9"/>
  <c r="C830" i="9"/>
  <c r="D830" i="9"/>
  <c r="C831" i="9"/>
  <c r="D831" i="9"/>
  <c r="C832" i="9"/>
  <c r="D832" i="9"/>
  <c r="C833" i="9"/>
  <c r="D833" i="9"/>
  <c r="C834" i="9"/>
  <c r="D834" i="9"/>
  <c r="C835" i="9"/>
  <c r="D835" i="9"/>
  <c r="C836" i="9"/>
  <c r="D836" i="9"/>
  <c r="C837" i="9"/>
  <c r="D837" i="9"/>
  <c r="C838" i="9"/>
  <c r="D838" i="9"/>
  <c r="C839" i="9"/>
  <c r="D839" i="9"/>
  <c r="C840" i="9"/>
  <c r="D840" i="9"/>
  <c r="C841" i="9"/>
  <c r="D841" i="9"/>
  <c r="C842" i="9"/>
  <c r="D842" i="9"/>
  <c r="C843" i="9"/>
  <c r="D843" i="9"/>
  <c r="C844" i="9"/>
  <c r="D844" i="9"/>
  <c r="C845" i="9"/>
  <c r="D845" i="9"/>
  <c r="C846" i="9"/>
  <c r="D846" i="9"/>
  <c r="C847" i="9"/>
  <c r="D847" i="9"/>
  <c r="C848" i="9"/>
  <c r="D848" i="9"/>
  <c r="C849" i="9"/>
  <c r="D849" i="9"/>
  <c r="C850" i="9"/>
  <c r="D850" i="9"/>
  <c r="C851" i="9"/>
  <c r="D851" i="9"/>
  <c r="C852" i="9"/>
  <c r="D852" i="9"/>
  <c r="C853" i="9"/>
  <c r="D853" i="9"/>
  <c r="C854" i="9"/>
  <c r="D854" i="9"/>
  <c r="C855" i="9"/>
  <c r="D855" i="9"/>
  <c r="C856" i="9"/>
  <c r="D856" i="9"/>
  <c r="C857" i="9"/>
  <c r="D857" i="9"/>
  <c r="C858" i="9"/>
  <c r="D858" i="9"/>
  <c r="C859" i="9"/>
  <c r="D859" i="9"/>
  <c r="C860" i="9"/>
  <c r="D860" i="9"/>
  <c r="C861" i="9"/>
  <c r="D861" i="9"/>
  <c r="C862" i="9"/>
  <c r="D862" i="9"/>
  <c r="C863" i="9"/>
  <c r="D863" i="9"/>
  <c r="C864" i="9"/>
  <c r="D864" i="9"/>
  <c r="C865" i="9"/>
  <c r="D865" i="9"/>
  <c r="C866" i="9"/>
  <c r="D866" i="9"/>
  <c r="C867" i="9"/>
  <c r="D867" i="9"/>
  <c r="C868" i="9"/>
  <c r="D868" i="9"/>
  <c r="C869" i="9"/>
  <c r="D869" i="9"/>
  <c r="C870" i="9"/>
  <c r="D870" i="9"/>
  <c r="C871" i="9"/>
  <c r="D871" i="9"/>
  <c r="C872" i="9"/>
  <c r="D872" i="9"/>
  <c r="C873" i="9"/>
  <c r="D873" i="9"/>
  <c r="C874" i="9"/>
  <c r="D874" i="9"/>
  <c r="C875" i="9"/>
  <c r="D875" i="9"/>
  <c r="C876" i="9"/>
  <c r="D876" i="9"/>
  <c r="C877" i="9"/>
  <c r="D877" i="9"/>
  <c r="C878" i="9"/>
  <c r="D878" i="9"/>
  <c r="C879" i="9"/>
  <c r="D879" i="9"/>
  <c r="C880" i="9"/>
  <c r="D880" i="9"/>
  <c r="C881" i="9"/>
  <c r="D881" i="9"/>
  <c r="C882" i="9"/>
  <c r="D882" i="9"/>
  <c r="C883" i="9"/>
  <c r="D883" i="9"/>
  <c r="C884" i="9"/>
  <c r="D884" i="9"/>
  <c r="C885" i="9"/>
  <c r="D885" i="9"/>
  <c r="C886" i="9"/>
  <c r="D886" i="9"/>
  <c r="C887" i="9"/>
  <c r="D887" i="9"/>
  <c r="C888" i="9"/>
  <c r="D888" i="9"/>
  <c r="C889" i="9"/>
  <c r="D889" i="9"/>
  <c r="C890" i="9"/>
  <c r="D890" i="9"/>
  <c r="C891" i="9"/>
  <c r="D891" i="9"/>
  <c r="C892" i="9"/>
  <c r="D892" i="9"/>
  <c r="C893" i="9"/>
  <c r="D893" i="9"/>
  <c r="C894" i="9"/>
  <c r="D894" i="9"/>
  <c r="C895" i="9"/>
  <c r="D895" i="9"/>
  <c r="C896" i="9"/>
  <c r="D896" i="9"/>
  <c r="C897" i="9"/>
  <c r="D897" i="9"/>
  <c r="C898" i="9"/>
  <c r="D898" i="9"/>
  <c r="C899" i="9"/>
  <c r="D899" i="9"/>
  <c r="C900" i="9"/>
  <c r="D900" i="9"/>
  <c r="C901" i="9"/>
  <c r="D901" i="9"/>
  <c r="C902" i="9"/>
  <c r="D902" i="9"/>
  <c r="C903" i="9"/>
  <c r="D903" i="9"/>
  <c r="C904" i="9"/>
  <c r="D904" i="9"/>
  <c r="C905" i="9"/>
  <c r="D905" i="9"/>
  <c r="C906" i="9"/>
  <c r="D906" i="9"/>
  <c r="C907" i="9"/>
  <c r="D907" i="9"/>
  <c r="C908" i="9"/>
  <c r="D908" i="9"/>
  <c r="C909" i="9"/>
  <c r="D909" i="9"/>
  <c r="C910" i="9"/>
  <c r="D910" i="9"/>
  <c r="C911" i="9"/>
  <c r="D911" i="9"/>
  <c r="C912" i="9"/>
  <c r="D912" i="9"/>
  <c r="C913" i="9"/>
  <c r="D913" i="9"/>
  <c r="C914" i="9"/>
  <c r="D914" i="9"/>
  <c r="C915" i="9"/>
  <c r="D915" i="9"/>
  <c r="C916" i="9"/>
  <c r="D916" i="9"/>
  <c r="C917" i="9"/>
  <c r="D917" i="9"/>
  <c r="C918" i="9"/>
  <c r="D918" i="9"/>
  <c r="C919" i="9"/>
  <c r="D919" i="9"/>
  <c r="C920" i="9"/>
  <c r="D920" i="9"/>
  <c r="C921" i="9"/>
  <c r="D921" i="9"/>
  <c r="C922" i="9"/>
  <c r="D922" i="9"/>
  <c r="C923" i="9"/>
  <c r="D923" i="9"/>
  <c r="C924" i="9"/>
  <c r="D924" i="9"/>
  <c r="C925" i="9"/>
  <c r="D925" i="9"/>
  <c r="C926" i="9"/>
  <c r="D926" i="9"/>
  <c r="C927" i="9"/>
  <c r="D927" i="9"/>
  <c r="C928" i="9"/>
  <c r="D928" i="9"/>
  <c r="C929" i="9"/>
  <c r="D929" i="9"/>
  <c r="C930" i="9"/>
  <c r="D930" i="9"/>
  <c r="C931" i="9"/>
  <c r="D931" i="9"/>
  <c r="C932" i="9"/>
  <c r="D932" i="9"/>
  <c r="C933" i="9"/>
  <c r="D933" i="9"/>
  <c r="C934" i="9"/>
  <c r="D934" i="9"/>
  <c r="C935" i="9"/>
  <c r="D935" i="9"/>
  <c r="C936" i="9"/>
  <c r="D936" i="9"/>
  <c r="C937" i="9"/>
  <c r="D937" i="9"/>
  <c r="C938" i="9"/>
  <c r="D938" i="9"/>
  <c r="C939" i="9"/>
  <c r="D939" i="9"/>
  <c r="C940" i="9"/>
  <c r="D940" i="9"/>
  <c r="C941" i="9"/>
  <c r="D941" i="9"/>
  <c r="C942" i="9"/>
  <c r="D942" i="9"/>
  <c r="C943" i="9"/>
  <c r="D943" i="9"/>
  <c r="C944" i="9"/>
  <c r="D944" i="9"/>
  <c r="C945" i="9"/>
  <c r="D945" i="9"/>
  <c r="C946" i="9"/>
  <c r="D946" i="9"/>
  <c r="C947" i="9"/>
  <c r="D947" i="9"/>
  <c r="C948" i="9"/>
  <c r="D948" i="9"/>
  <c r="C949" i="9"/>
  <c r="D949" i="9"/>
  <c r="C950" i="9"/>
  <c r="D950" i="9"/>
  <c r="C951" i="9"/>
  <c r="D951" i="9"/>
  <c r="C952" i="9"/>
  <c r="D952" i="9"/>
  <c r="C953" i="9"/>
  <c r="D953" i="9"/>
  <c r="C954" i="9"/>
  <c r="D954" i="9"/>
  <c r="C955" i="9"/>
  <c r="D955" i="9"/>
  <c r="C956" i="9"/>
  <c r="D956" i="9"/>
  <c r="C957" i="9"/>
  <c r="D957" i="9"/>
  <c r="C958" i="9"/>
  <c r="D958" i="9"/>
  <c r="C959" i="9"/>
  <c r="D959" i="9"/>
  <c r="C960" i="9"/>
  <c r="D960" i="9"/>
  <c r="C961" i="9"/>
  <c r="D961" i="9"/>
  <c r="C962" i="9"/>
  <c r="D962" i="9"/>
  <c r="C963" i="9"/>
  <c r="D963" i="9"/>
  <c r="C964" i="9"/>
  <c r="D964" i="9"/>
  <c r="C965" i="9"/>
  <c r="D965" i="9"/>
  <c r="C966" i="9"/>
  <c r="D966" i="9"/>
  <c r="C967" i="9"/>
  <c r="D967" i="9"/>
  <c r="C968" i="9"/>
  <c r="D968" i="9"/>
  <c r="C969" i="9"/>
  <c r="D969" i="9"/>
  <c r="C970" i="9"/>
  <c r="D970" i="9"/>
  <c r="C971" i="9"/>
  <c r="D971" i="9"/>
  <c r="C972" i="9"/>
  <c r="D972" i="9"/>
  <c r="C973" i="9"/>
  <c r="D973" i="9"/>
  <c r="C974" i="9"/>
  <c r="D974" i="9"/>
  <c r="C975" i="9"/>
  <c r="D975" i="9"/>
  <c r="C976" i="9"/>
  <c r="D976" i="9"/>
  <c r="C977" i="9"/>
  <c r="D977" i="9"/>
  <c r="C978" i="9"/>
  <c r="D978" i="9"/>
  <c r="C979" i="9"/>
  <c r="D979" i="9"/>
  <c r="C980" i="9"/>
  <c r="D980" i="9"/>
  <c r="C981" i="9"/>
  <c r="D981" i="9"/>
  <c r="C982" i="9"/>
  <c r="D982" i="9"/>
  <c r="C983" i="9"/>
  <c r="D983" i="9"/>
  <c r="C984" i="9"/>
  <c r="D984" i="9"/>
  <c r="C985" i="9"/>
  <c r="D985" i="9"/>
  <c r="C986" i="9"/>
  <c r="D986" i="9"/>
  <c r="C987" i="9"/>
  <c r="D987" i="9"/>
  <c r="C988" i="9"/>
  <c r="D988" i="9"/>
  <c r="C989" i="9"/>
  <c r="D989" i="9"/>
  <c r="C990" i="9"/>
  <c r="D990" i="9"/>
  <c r="C991" i="9"/>
  <c r="D991" i="9"/>
  <c r="C992" i="9"/>
  <c r="D992" i="9"/>
  <c r="C993" i="9"/>
  <c r="D993" i="9"/>
  <c r="C994" i="9"/>
  <c r="D994" i="9"/>
  <c r="C995" i="9"/>
  <c r="D995" i="9"/>
  <c r="C996" i="9"/>
  <c r="D996" i="9"/>
  <c r="C997" i="9"/>
  <c r="D997" i="9"/>
  <c r="C998" i="9"/>
  <c r="D998" i="9"/>
  <c r="C999" i="9"/>
  <c r="D999" i="9"/>
  <c r="C1000" i="9"/>
  <c r="D1000" i="9"/>
  <c r="C1001" i="9"/>
  <c r="D1001" i="9"/>
  <c r="C1002" i="9"/>
  <c r="D1002" i="9"/>
  <c r="C1003" i="9"/>
  <c r="D1003" i="9"/>
  <c r="C1004" i="9"/>
  <c r="D1004" i="9"/>
  <c r="C1005" i="9"/>
  <c r="D1005" i="9"/>
  <c r="C1006" i="9"/>
  <c r="D1006" i="9"/>
  <c r="C1007" i="9"/>
  <c r="D1007" i="9"/>
  <c r="C1008" i="9"/>
  <c r="D1008" i="9"/>
  <c r="C1009" i="9"/>
  <c r="D1009" i="9"/>
  <c r="C1010" i="9"/>
  <c r="D1010" i="9"/>
  <c r="C1011" i="9"/>
  <c r="D1011" i="9"/>
  <c r="C1012" i="9"/>
  <c r="D1012" i="9"/>
  <c r="C1013" i="9"/>
  <c r="D1013" i="9"/>
  <c r="C1014" i="9"/>
  <c r="D1014" i="9"/>
  <c r="C1015" i="9"/>
  <c r="D1015" i="9"/>
  <c r="C1016" i="9"/>
  <c r="D1016" i="9"/>
  <c r="C1017" i="9"/>
  <c r="D1017" i="9"/>
  <c r="C1018" i="9"/>
  <c r="D1018" i="9"/>
  <c r="C1019" i="9"/>
  <c r="D1019" i="9"/>
  <c r="C1020" i="9"/>
  <c r="D1020" i="9"/>
  <c r="C1021" i="9"/>
  <c r="D1021" i="9"/>
  <c r="C1022" i="9"/>
  <c r="D1022" i="9"/>
  <c r="C1023" i="9"/>
  <c r="D1023" i="9"/>
  <c r="C1024" i="9"/>
  <c r="D1024" i="9"/>
  <c r="C1025" i="9"/>
  <c r="D1025" i="9"/>
  <c r="C1026" i="9"/>
  <c r="D1026" i="9"/>
  <c r="C1027" i="9"/>
  <c r="D1027" i="9"/>
  <c r="C1028" i="9"/>
  <c r="D1028" i="9"/>
  <c r="C1029" i="9"/>
  <c r="D1029" i="9"/>
  <c r="C1030" i="9"/>
  <c r="D1030" i="9"/>
  <c r="C1031" i="9"/>
  <c r="D1031" i="9"/>
  <c r="C1032" i="9"/>
  <c r="D1032" i="9"/>
  <c r="C1033" i="9"/>
  <c r="D1033" i="9"/>
  <c r="C1034" i="9"/>
  <c r="D1034" i="9"/>
  <c r="C1035" i="9"/>
  <c r="D1035" i="9"/>
  <c r="C1036" i="9"/>
  <c r="D1036" i="9"/>
  <c r="C1037" i="9"/>
  <c r="D1037" i="9"/>
  <c r="C1038" i="9"/>
  <c r="D1038" i="9"/>
  <c r="C1039" i="9"/>
  <c r="D1039" i="9"/>
  <c r="C1040" i="9"/>
  <c r="D1040" i="9"/>
  <c r="C1041" i="9"/>
  <c r="D1041" i="9"/>
  <c r="C1042" i="9"/>
  <c r="D1042" i="9"/>
  <c r="C1043" i="9"/>
  <c r="D1043" i="9"/>
  <c r="C1044" i="9"/>
  <c r="D1044" i="9"/>
  <c r="C1045" i="9"/>
  <c r="D1045" i="9"/>
  <c r="C1046" i="9"/>
  <c r="D1046" i="9"/>
  <c r="C1047" i="9"/>
  <c r="D1047" i="9"/>
  <c r="C1048" i="9"/>
  <c r="D1048" i="9"/>
  <c r="C1049" i="9"/>
  <c r="D1049" i="9"/>
  <c r="C1050" i="9"/>
  <c r="D1050" i="9"/>
  <c r="C1051" i="9"/>
  <c r="D1051" i="9"/>
  <c r="C1052" i="9"/>
  <c r="D1052" i="9"/>
  <c r="C1053" i="9"/>
  <c r="D1053" i="9"/>
  <c r="C1054" i="9"/>
  <c r="D1054" i="9"/>
  <c r="C1055" i="9"/>
  <c r="D1055" i="9"/>
  <c r="C1056" i="9"/>
  <c r="D1056" i="9"/>
  <c r="C1057" i="9"/>
  <c r="D1057" i="9"/>
  <c r="C1058" i="9"/>
  <c r="D1058" i="9"/>
  <c r="C1059" i="9"/>
  <c r="D1059" i="9"/>
  <c r="C1060" i="9"/>
  <c r="D1060" i="9"/>
  <c r="C1061" i="9"/>
  <c r="D1061" i="9"/>
  <c r="C1062" i="9"/>
  <c r="D1062" i="9"/>
  <c r="C1063" i="9"/>
  <c r="D1063" i="9"/>
  <c r="C1064" i="9"/>
  <c r="D1064" i="9"/>
  <c r="C1065" i="9"/>
  <c r="D1065" i="9"/>
  <c r="C1066" i="9"/>
  <c r="D1066" i="9"/>
  <c r="C1067" i="9"/>
  <c r="D1067" i="9"/>
  <c r="C1068" i="9"/>
  <c r="D1068" i="9"/>
  <c r="C1069" i="9"/>
  <c r="D1069" i="9"/>
  <c r="C1070" i="9"/>
  <c r="D1070" i="9"/>
  <c r="C1071" i="9"/>
  <c r="D1071" i="9"/>
  <c r="C1072" i="9"/>
  <c r="D1072" i="9"/>
  <c r="C1073" i="9"/>
  <c r="D1073" i="9"/>
  <c r="C1074" i="9"/>
  <c r="D1074" i="9"/>
  <c r="C1075" i="9"/>
  <c r="D1075" i="9"/>
  <c r="C1076" i="9"/>
  <c r="D1076" i="9"/>
  <c r="C1077" i="9"/>
  <c r="D1077" i="9"/>
  <c r="C1078" i="9"/>
  <c r="D1078" i="9"/>
  <c r="C1079" i="9"/>
  <c r="D1079" i="9"/>
  <c r="C1080" i="9"/>
  <c r="D1080" i="9"/>
  <c r="C1081" i="9"/>
  <c r="D1081" i="9"/>
  <c r="C1082" i="9"/>
  <c r="D1082" i="9"/>
  <c r="C1083" i="9"/>
  <c r="D1083" i="9"/>
  <c r="C1084" i="9"/>
  <c r="D1084" i="9"/>
  <c r="C1085" i="9"/>
  <c r="D1085" i="9"/>
  <c r="C1086" i="9"/>
  <c r="D1086" i="9"/>
  <c r="C1087" i="9"/>
  <c r="D1087" i="9"/>
  <c r="C1088" i="9"/>
  <c r="D1088" i="9"/>
  <c r="C1089" i="9"/>
  <c r="D1089" i="9"/>
  <c r="C1090" i="9"/>
  <c r="D1090" i="9"/>
  <c r="C1091" i="9"/>
  <c r="D1091" i="9"/>
  <c r="C1092" i="9"/>
  <c r="D1092" i="9"/>
  <c r="C1093" i="9"/>
  <c r="D1093" i="9"/>
  <c r="C1094" i="9"/>
  <c r="D1094" i="9"/>
  <c r="C1095" i="9"/>
  <c r="D1095" i="9"/>
  <c r="C1096" i="9"/>
  <c r="D1096" i="9"/>
  <c r="C1097" i="9"/>
  <c r="D1097" i="9"/>
  <c r="C1098" i="9"/>
  <c r="D1098" i="9"/>
  <c r="C1099" i="9"/>
  <c r="D1099" i="9"/>
  <c r="C1100" i="9"/>
  <c r="D1100" i="9"/>
  <c r="C1101" i="9"/>
  <c r="D1101" i="9"/>
  <c r="C1102" i="9"/>
  <c r="D1102" i="9"/>
  <c r="C1103" i="9"/>
  <c r="D1103" i="9"/>
  <c r="C1104" i="9"/>
  <c r="D1104" i="9"/>
  <c r="C1105" i="9"/>
  <c r="D1105" i="9"/>
  <c r="C1106" i="9"/>
  <c r="D1106" i="9"/>
  <c r="C1107" i="9"/>
  <c r="D1107" i="9"/>
  <c r="C1108" i="9"/>
  <c r="D1108" i="9"/>
  <c r="C1109" i="9"/>
  <c r="D1109" i="9"/>
  <c r="C1110" i="9"/>
  <c r="D1110" i="9"/>
  <c r="C1111" i="9"/>
  <c r="D1111" i="9"/>
  <c r="C1112" i="9"/>
  <c r="D1112" i="9"/>
  <c r="C1113" i="9"/>
  <c r="D1113" i="9"/>
  <c r="C1114" i="9"/>
  <c r="D1114" i="9"/>
  <c r="C1115" i="9"/>
  <c r="D1115" i="9"/>
  <c r="C1116" i="9"/>
  <c r="D1116" i="9"/>
  <c r="C1117" i="9"/>
  <c r="D1117" i="9"/>
  <c r="C1118" i="9"/>
  <c r="D1118" i="9"/>
  <c r="C1119" i="9"/>
  <c r="D1119" i="9"/>
  <c r="C1120" i="9"/>
  <c r="D1120" i="9"/>
  <c r="C1121" i="9"/>
  <c r="D1121" i="9"/>
  <c r="C1122" i="9"/>
  <c r="D1122" i="9"/>
  <c r="C1123" i="9"/>
  <c r="D1123" i="9"/>
  <c r="C1124" i="9"/>
  <c r="D1124" i="9"/>
  <c r="C1125" i="9"/>
  <c r="D1125" i="9"/>
  <c r="C1126" i="9"/>
  <c r="D1126" i="9"/>
  <c r="C1127" i="9"/>
  <c r="D1127" i="9"/>
  <c r="C1128" i="9"/>
  <c r="D1128" i="9"/>
  <c r="C1129" i="9"/>
  <c r="D1129" i="9"/>
  <c r="C1130" i="9"/>
  <c r="D1130" i="9"/>
  <c r="C1131" i="9"/>
  <c r="D1131" i="9"/>
  <c r="C1132" i="9"/>
  <c r="D1132" i="9"/>
  <c r="C1133" i="9"/>
  <c r="D1133" i="9"/>
  <c r="C1134" i="9"/>
  <c r="D1134" i="9"/>
  <c r="C1135" i="9"/>
  <c r="D1135" i="9"/>
  <c r="C1136" i="9"/>
  <c r="D1136" i="9"/>
  <c r="C1137" i="9"/>
  <c r="D1137" i="9"/>
  <c r="C1138" i="9"/>
  <c r="D1138" i="9"/>
  <c r="C1139" i="9"/>
  <c r="D1139" i="9"/>
  <c r="C1140" i="9"/>
  <c r="D1140" i="9"/>
  <c r="C1141" i="9"/>
  <c r="D1141" i="9"/>
  <c r="C1142" i="9"/>
  <c r="D1142" i="9"/>
  <c r="C1143" i="9"/>
  <c r="D1143" i="9"/>
  <c r="C1144" i="9"/>
  <c r="D1144" i="9"/>
  <c r="C1145" i="9"/>
  <c r="D1145" i="9"/>
  <c r="C1146" i="9"/>
  <c r="D1146" i="9"/>
  <c r="C1147" i="9"/>
  <c r="D1147" i="9"/>
  <c r="C1148" i="9"/>
  <c r="D1148" i="9"/>
  <c r="C1149" i="9"/>
  <c r="D1149" i="9"/>
  <c r="C1150" i="9"/>
  <c r="D1150" i="9"/>
  <c r="C1151" i="9"/>
  <c r="D1151" i="9"/>
  <c r="C1152" i="9"/>
  <c r="D1152" i="9"/>
  <c r="C1153" i="9"/>
  <c r="D1153" i="9"/>
  <c r="C1154" i="9"/>
  <c r="D1154" i="9"/>
  <c r="C1155" i="9"/>
  <c r="D1155" i="9"/>
  <c r="C1156" i="9"/>
  <c r="D1156" i="9"/>
  <c r="C1157" i="9"/>
  <c r="D1157" i="9"/>
  <c r="C1158" i="9"/>
  <c r="D1158" i="9"/>
  <c r="C1159" i="9"/>
  <c r="D1159" i="9"/>
  <c r="C1160" i="9"/>
  <c r="D1160" i="9"/>
  <c r="C1161" i="9"/>
  <c r="D1161" i="9"/>
  <c r="C1162" i="9"/>
  <c r="D1162" i="9"/>
  <c r="C1163" i="9"/>
  <c r="D1163" i="9"/>
  <c r="C1164" i="9"/>
  <c r="D1164" i="9"/>
  <c r="C1165" i="9"/>
  <c r="D1165" i="9"/>
  <c r="C1166" i="9"/>
  <c r="D1166" i="9"/>
  <c r="C1167" i="9"/>
  <c r="D1167" i="9"/>
  <c r="C1168" i="9"/>
  <c r="D1168" i="9"/>
  <c r="C1169" i="9"/>
  <c r="D1169" i="9"/>
  <c r="C1170" i="9"/>
  <c r="D1170" i="9"/>
  <c r="C1171" i="9"/>
  <c r="D1171" i="9"/>
  <c r="C1172" i="9"/>
  <c r="D1172" i="9"/>
  <c r="C1173" i="9"/>
  <c r="D1173" i="9"/>
  <c r="C1174" i="9"/>
  <c r="D1174" i="9"/>
  <c r="C1175" i="9"/>
  <c r="D1175" i="9"/>
  <c r="C1176" i="9"/>
  <c r="D1176" i="9"/>
  <c r="C1177" i="9"/>
  <c r="D1177" i="9"/>
  <c r="C1178" i="9"/>
  <c r="D1178" i="9"/>
  <c r="C1179" i="9"/>
  <c r="D1179" i="9"/>
  <c r="C1180" i="9"/>
  <c r="D1180" i="9"/>
  <c r="C1181" i="9"/>
  <c r="D1181" i="9"/>
  <c r="C1182" i="9"/>
  <c r="D1182" i="9"/>
  <c r="C1183" i="9"/>
  <c r="D1183" i="9"/>
  <c r="C1184" i="9"/>
  <c r="D1184" i="9"/>
  <c r="C1185" i="9"/>
  <c r="D1185" i="9"/>
  <c r="C1186" i="9"/>
  <c r="D1186" i="9"/>
  <c r="C1187" i="9"/>
  <c r="D1187" i="9"/>
  <c r="C1188" i="9"/>
  <c r="D1188" i="9"/>
  <c r="C1189" i="9"/>
  <c r="D1189" i="9"/>
  <c r="C1190" i="9"/>
  <c r="D1190" i="9"/>
  <c r="C1191" i="9"/>
  <c r="D1191" i="9"/>
  <c r="C1192" i="9"/>
  <c r="D1192" i="9"/>
  <c r="C1193" i="9"/>
  <c r="D1193" i="9"/>
  <c r="C1194" i="9"/>
  <c r="D1194" i="9"/>
  <c r="C1195" i="9"/>
  <c r="D1195" i="9"/>
  <c r="C1196" i="9"/>
  <c r="D1196" i="9"/>
  <c r="C1197" i="9"/>
  <c r="D1197" i="9"/>
  <c r="C1198" i="9"/>
  <c r="D1198" i="9"/>
  <c r="C1199" i="9"/>
  <c r="D1199" i="9"/>
  <c r="C1200" i="9"/>
  <c r="D1200" i="9"/>
  <c r="C1201" i="9"/>
  <c r="D1201" i="9"/>
  <c r="C1202" i="9"/>
  <c r="D1202" i="9"/>
  <c r="C1203" i="9"/>
  <c r="D1203" i="9"/>
  <c r="C1204" i="9"/>
  <c r="D1204" i="9"/>
  <c r="C1205" i="9"/>
  <c r="D1205" i="9"/>
  <c r="C1206" i="9"/>
  <c r="D1206" i="9"/>
  <c r="C1207" i="9"/>
  <c r="D1207" i="9"/>
  <c r="C1208" i="9"/>
  <c r="D1208" i="9"/>
  <c r="C1209" i="9"/>
  <c r="D1209" i="9"/>
  <c r="C1210" i="9"/>
  <c r="D1210" i="9"/>
  <c r="C1211" i="9"/>
  <c r="D1211" i="9"/>
  <c r="C1212" i="9"/>
  <c r="D1212" i="9"/>
  <c r="C1213" i="9"/>
  <c r="D1213" i="9"/>
  <c r="C1214" i="9"/>
  <c r="D1214" i="9"/>
  <c r="C1215" i="9"/>
  <c r="D1215" i="9"/>
  <c r="C1216" i="9"/>
  <c r="D1216" i="9"/>
  <c r="C1217" i="9"/>
  <c r="D1217" i="9"/>
  <c r="C1218" i="9"/>
  <c r="D1218" i="9"/>
  <c r="C1219" i="9"/>
  <c r="D1219" i="9"/>
  <c r="C1220" i="9"/>
  <c r="D1220" i="9"/>
  <c r="C1221" i="9"/>
  <c r="D1221" i="9"/>
  <c r="C1222" i="9"/>
  <c r="D1222" i="9"/>
  <c r="C1223" i="9"/>
  <c r="D1223" i="9"/>
  <c r="C1224" i="9"/>
  <c r="D1224" i="9"/>
  <c r="C1225" i="9"/>
  <c r="D1225" i="9"/>
  <c r="C1226" i="9"/>
  <c r="D1226" i="9"/>
  <c r="C1227" i="9"/>
  <c r="D1227" i="9"/>
  <c r="C1228" i="9"/>
  <c r="D1228" i="9"/>
  <c r="C1229" i="9"/>
  <c r="D1229" i="9"/>
  <c r="C1230" i="9"/>
  <c r="D1230" i="9"/>
  <c r="C1231" i="9"/>
  <c r="D1231" i="9"/>
  <c r="C1232" i="9"/>
  <c r="D1232" i="9"/>
  <c r="C1233" i="9"/>
  <c r="D1233" i="9"/>
  <c r="C1234" i="9"/>
  <c r="D1234" i="9"/>
  <c r="C1235" i="9"/>
  <c r="D1235" i="9"/>
  <c r="C1236" i="9"/>
  <c r="D1236" i="9"/>
  <c r="C1237" i="9"/>
  <c r="D1237" i="9"/>
  <c r="C1238" i="9"/>
  <c r="D1238" i="9"/>
  <c r="C1239" i="9"/>
  <c r="D1239" i="9"/>
  <c r="C1240" i="9"/>
  <c r="D1240" i="9"/>
  <c r="C1241" i="9"/>
  <c r="D1241" i="9"/>
  <c r="C1242" i="9"/>
  <c r="D1242" i="9"/>
  <c r="C1243" i="9"/>
  <c r="D1243" i="9"/>
  <c r="C1244" i="9"/>
  <c r="D1244" i="9"/>
  <c r="C1245" i="9"/>
  <c r="D1245" i="9"/>
  <c r="C1246" i="9"/>
  <c r="D1246" i="9"/>
  <c r="C1247" i="9"/>
  <c r="D1247" i="9"/>
  <c r="C1248" i="9"/>
  <c r="D1248" i="9"/>
  <c r="C1249" i="9"/>
  <c r="D1249" i="9"/>
  <c r="C1250" i="9"/>
  <c r="D1250" i="9"/>
  <c r="C1251" i="9"/>
  <c r="D1251" i="9"/>
  <c r="C1252" i="9"/>
  <c r="D1252" i="9"/>
  <c r="C1253" i="9"/>
  <c r="D1253" i="9"/>
  <c r="C1254" i="9"/>
  <c r="D1254" i="9"/>
  <c r="C1255" i="9"/>
  <c r="D1255" i="9"/>
  <c r="C1256" i="9"/>
  <c r="D1256" i="9"/>
  <c r="C1257" i="9"/>
  <c r="D1257" i="9"/>
  <c r="C1258" i="9"/>
  <c r="D1258" i="9"/>
  <c r="C1259" i="9"/>
  <c r="D1259" i="9"/>
  <c r="C1260" i="9"/>
  <c r="D1260" i="9"/>
  <c r="C1261" i="9"/>
  <c r="D1261" i="9"/>
  <c r="C1262" i="9"/>
  <c r="D1262" i="9"/>
  <c r="C1263" i="9"/>
  <c r="D1263" i="9"/>
  <c r="C1264" i="9"/>
  <c r="D1264" i="9"/>
  <c r="C1265" i="9"/>
  <c r="D1265" i="9"/>
  <c r="C1266" i="9"/>
  <c r="D1266" i="9"/>
  <c r="C1267" i="9"/>
  <c r="D1267" i="9"/>
  <c r="C1268" i="9"/>
  <c r="D1268" i="9"/>
  <c r="C1269" i="9"/>
  <c r="D1269" i="9"/>
  <c r="C1270" i="9"/>
  <c r="D1270" i="9"/>
  <c r="C1271" i="9"/>
  <c r="D1271" i="9"/>
  <c r="C1272" i="9"/>
  <c r="D1272" i="9"/>
  <c r="C1273" i="9"/>
  <c r="D1273" i="9"/>
  <c r="C1274" i="9"/>
  <c r="D1274" i="9"/>
  <c r="C1275" i="9"/>
  <c r="D1275" i="9"/>
  <c r="C1276" i="9"/>
  <c r="D1276" i="9"/>
  <c r="C1277" i="9"/>
  <c r="D1277" i="9"/>
  <c r="C1278" i="9"/>
  <c r="D1278" i="9"/>
  <c r="C1279" i="9"/>
  <c r="D1279" i="9"/>
  <c r="C1280" i="9"/>
  <c r="D1280" i="9"/>
  <c r="C1281" i="9"/>
  <c r="D1281" i="9"/>
  <c r="C1282" i="9"/>
  <c r="D1282" i="9"/>
  <c r="C1283" i="9"/>
  <c r="D1283" i="9"/>
  <c r="C1284" i="9"/>
  <c r="D1284" i="9"/>
  <c r="C1285" i="9"/>
  <c r="D1285" i="9"/>
  <c r="C1286" i="9"/>
  <c r="D1286" i="9"/>
  <c r="C1287" i="9"/>
  <c r="D1287" i="9"/>
  <c r="C1288" i="9"/>
  <c r="D1288" i="9"/>
  <c r="C1289" i="9"/>
  <c r="D1289" i="9"/>
  <c r="C1290" i="9"/>
  <c r="D1290" i="9"/>
  <c r="C1291" i="9"/>
  <c r="D1291" i="9"/>
  <c r="C1292" i="9"/>
  <c r="D1292" i="9"/>
  <c r="C1293" i="9"/>
  <c r="D1293" i="9"/>
  <c r="C1294" i="9"/>
  <c r="D1294" i="9"/>
  <c r="C1295" i="9"/>
  <c r="D1295" i="9"/>
  <c r="C1296" i="9"/>
  <c r="D1296" i="9"/>
  <c r="C1297" i="9"/>
  <c r="D1297" i="9"/>
  <c r="C1298" i="9"/>
  <c r="D1298" i="9"/>
  <c r="C1299" i="9"/>
  <c r="D1299" i="9"/>
  <c r="C1300" i="9"/>
  <c r="D1300" i="9"/>
  <c r="C1301" i="9"/>
  <c r="D1301" i="9"/>
  <c r="C1302" i="9"/>
  <c r="D1302" i="9"/>
  <c r="C1303" i="9"/>
  <c r="D1303" i="9"/>
  <c r="C1304" i="9"/>
  <c r="D1304" i="9"/>
  <c r="C1305" i="9"/>
  <c r="D1305" i="9"/>
  <c r="C1306" i="9"/>
  <c r="D1306" i="9"/>
  <c r="C1307" i="9"/>
  <c r="D1307" i="9"/>
  <c r="C1308" i="9"/>
  <c r="D1308" i="9"/>
  <c r="C1309" i="9"/>
  <c r="D1309" i="9"/>
  <c r="C1310" i="9"/>
  <c r="D1310" i="9"/>
  <c r="C1311" i="9"/>
  <c r="D1311" i="9"/>
  <c r="C1312" i="9"/>
  <c r="D1312" i="9"/>
  <c r="C1313" i="9"/>
  <c r="D1313" i="9"/>
  <c r="C1314" i="9"/>
  <c r="D1314" i="9"/>
  <c r="C1315" i="9"/>
  <c r="D1315" i="9"/>
  <c r="C1316" i="9"/>
  <c r="D1316" i="9"/>
  <c r="C1317" i="9"/>
  <c r="D1317" i="9"/>
  <c r="C1318" i="9"/>
  <c r="D1318" i="9"/>
  <c r="C1319" i="9"/>
  <c r="D1319" i="9"/>
  <c r="C1320" i="9"/>
  <c r="D1320" i="9"/>
  <c r="C1321" i="9"/>
  <c r="D1321" i="9"/>
  <c r="C1322" i="9"/>
  <c r="D1322" i="9"/>
  <c r="C1323" i="9"/>
  <c r="D1323" i="9"/>
  <c r="C1324" i="9"/>
  <c r="D1324" i="9"/>
  <c r="C1325" i="9"/>
  <c r="D1325" i="9"/>
  <c r="C1326" i="9"/>
  <c r="D1326" i="9"/>
  <c r="C1327" i="9"/>
  <c r="D1327" i="9"/>
  <c r="C1328" i="9"/>
  <c r="D1328" i="9"/>
  <c r="C1329" i="9"/>
  <c r="D1329" i="9"/>
  <c r="C1330" i="9"/>
  <c r="D1330" i="9"/>
  <c r="C1331" i="9"/>
  <c r="D1331" i="9"/>
  <c r="C1332" i="9"/>
  <c r="D1332" i="9"/>
  <c r="C1333" i="9"/>
  <c r="D1333" i="9"/>
  <c r="C1334" i="9"/>
  <c r="D1334" i="9"/>
  <c r="C1335" i="9"/>
  <c r="D1335" i="9"/>
  <c r="C1336" i="9"/>
  <c r="D1336" i="9"/>
  <c r="C1337" i="9"/>
  <c r="D1337" i="9"/>
  <c r="C1338" i="9"/>
  <c r="D1338" i="9"/>
  <c r="C1339" i="9"/>
  <c r="D1339" i="9"/>
  <c r="C1340" i="9"/>
  <c r="D1340" i="9"/>
  <c r="C1341" i="9"/>
  <c r="D1341" i="9"/>
  <c r="C1342" i="9"/>
  <c r="D1342" i="9"/>
  <c r="C1343" i="9"/>
  <c r="D1343" i="9"/>
  <c r="C1344" i="9"/>
  <c r="D1344" i="9"/>
  <c r="C1345" i="9"/>
  <c r="D1345" i="9"/>
  <c r="C1346" i="9"/>
  <c r="D1346" i="9"/>
  <c r="C1347" i="9"/>
  <c r="D1347" i="9"/>
  <c r="C1348" i="9"/>
  <c r="D1348" i="9"/>
  <c r="C1349" i="9"/>
  <c r="D1349" i="9"/>
  <c r="C1350" i="9"/>
  <c r="D1350" i="9"/>
  <c r="C1351" i="9"/>
  <c r="D1351" i="9"/>
  <c r="C1352" i="9"/>
  <c r="D1352" i="9"/>
  <c r="C1353" i="9"/>
  <c r="D1353" i="9"/>
  <c r="C1354" i="9"/>
  <c r="D1354" i="9"/>
  <c r="C1355" i="9"/>
  <c r="D1355" i="9"/>
  <c r="C1356" i="9"/>
  <c r="D1356" i="9"/>
  <c r="C1357" i="9"/>
  <c r="D1357" i="9"/>
  <c r="C1358" i="9"/>
  <c r="D1358" i="9"/>
  <c r="C1359" i="9"/>
  <c r="D1359" i="9"/>
  <c r="C1360" i="9"/>
  <c r="D1360" i="9"/>
  <c r="C1361" i="9"/>
  <c r="D1361" i="9"/>
  <c r="C1362" i="9"/>
  <c r="D1362" i="9"/>
  <c r="C1363" i="9"/>
  <c r="D1363" i="9"/>
  <c r="C1364" i="9"/>
  <c r="D1364" i="9"/>
  <c r="C1365" i="9"/>
  <c r="D1365" i="9"/>
  <c r="C1366" i="9"/>
  <c r="D1366" i="9"/>
  <c r="C1367" i="9"/>
  <c r="D1367" i="9"/>
  <c r="C1368" i="9"/>
  <c r="D1368" i="9"/>
  <c r="C1369" i="9"/>
  <c r="D1369" i="9"/>
  <c r="C1370" i="9"/>
  <c r="D1370" i="9"/>
  <c r="C1371" i="9"/>
  <c r="D1371" i="9"/>
  <c r="C1372" i="9"/>
  <c r="D1372" i="9"/>
  <c r="C1373" i="9"/>
  <c r="D1373" i="9"/>
  <c r="C1374" i="9"/>
  <c r="D1374" i="9"/>
  <c r="C1375" i="9"/>
  <c r="D1375" i="9"/>
  <c r="C1376" i="9"/>
  <c r="D1376" i="9"/>
  <c r="C1377" i="9"/>
  <c r="D1377" i="9"/>
  <c r="C1378" i="9"/>
  <c r="D1378" i="9"/>
  <c r="C1379" i="9"/>
  <c r="D1379" i="9"/>
  <c r="C1380" i="9"/>
  <c r="D1380" i="9"/>
  <c r="C1381" i="9"/>
  <c r="D1381" i="9"/>
  <c r="C1382" i="9"/>
  <c r="D1382" i="9"/>
  <c r="C1383" i="9"/>
  <c r="D1383" i="9"/>
  <c r="C1384" i="9"/>
  <c r="D1384" i="9"/>
  <c r="C1385" i="9"/>
  <c r="D1385" i="9"/>
  <c r="C1386" i="9"/>
  <c r="D1386" i="9"/>
  <c r="C1387" i="9"/>
  <c r="D1387" i="9"/>
  <c r="C1388" i="9"/>
  <c r="D1388" i="9"/>
  <c r="C1389" i="9"/>
  <c r="D1389" i="9"/>
  <c r="C1390" i="9"/>
  <c r="D1390" i="9"/>
  <c r="C1391" i="9"/>
  <c r="D1391" i="9"/>
  <c r="C1392" i="9"/>
  <c r="D1392" i="9"/>
  <c r="C1393" i="9"/>
  <c r="D1393" i="9"/>
  <c r="C1394" i="9"/>
  <c r="D1394" i="9"/>
  <c r="C1395" i="9"/>
  <c r="D1395" i="9"/>
  <c r="C1396" i="9"/>
  <c r="D1396" i="9"/>
  <c r="C1397" i="9"/>
  <c r="D1397" i="9"/>
  <c r="C1398" i="9"/>
  <c r="D1398" i="9"/>
  <c r="C1399" i="9"/>
  <c r="D1399" i="9"/>
  <c r="C1400" i="9"/>
  <c r="D1400" i="9"/>
  <c r="C1401" i="9"/>
  <c r="D1401" i="9"/>
  <c r="C1402" i="9"/>
  <c r="D1402" i="9"/>
  <c r="C1403" i="9"/>
  <c r="D1403" i="9"/>
  <c r="C1404" i="9"/>
  <c r="D1404" i="9"/>
  <c r="C1405" i="9"/>
  <c r="D1405" i="9"/>
  <c r="C1406" i="9"/>
  <c r="D1406" i="9"/>
  <c r="C1407" i="9"/>
  <c r="D1407" i="9"/>
  <c r="C1408" i="9"/>
  <c r="D1408" i="9"/>
  <c r="C1409" i="9"/>
  <c r="D1409" i="9"/>
  <c r="C1410" i="9"/>
  <c r="D1410" i="9"/>
  <c r="C1411" i="9"/>
  <c r="D1411" i="9"/>
  <c r="C1412" i="9"/>
  <c r="D1412" i="9"/>
  <c r="C1413" i="9"/>
  <c r="D1413" i="9"/>
  <c r="C1414" i="9"/>
  <c r="D1414" i="9"/>
  <c r="C1415" i="9"/>
  <c r="D1415" i="9"/>
  <c r="C1416" i="9"/>
  <c r="D1416" i="9"/>
  <c r="C1417" i="9"/>
  <c r="D1417" i="9"/>
  <c r="C1418" i="9"/>
  <c r="D1418" i="9"/>
  <c r="C1419" i="9"/>
  <c r="D1419" i="9"/>
  <c r="C1420" i="9"/>
  <c r="D1420" i="9"/>
  <c r="C1421" i="9"/>
  <c r="D1421" i="9"/>
  <c r="C1422" i="9"/>
  <c r="D1422" i="9"/>
  <c r="C1423" i="9"/>
  <c r="D1423" i="9"/>
  <c r="C1424" i="9"/>
  <c r="D1424" i="9"/>
  <c r="C1425" i="9"/>
  <c r="D1425" i="9"/>
  <c r="C1426" i="9"/>
  <c r="D1426" i="9"/>
  <c r="C1427" i="9"/>
  <c r="D1427" i="9"/>
  <c r="C1428" i="9"/>
  <c r="D1428" i="9"/>
  <c r="C1429" i="9"/>
  <c r="D1429" i="9"/>
  <c r="C1430" i="9"/>
  <c r="D1430" i="9"/>
  <c r="C1431" i="9"/>
  <c r="D1431" i="9"/>
  <c r="C1432" i="9"/>
  <c r="D1432" i="9"/>
  <c r="C1433" i="9"/>
  <c r="D1433" i="9"/>
  <c r="C1434" i="9"/>
  <c r="D1434" i="9"/>
  <c r="C1435" i="9"/>
  <c r="D1435" i="9"/>
  <c r="C1436" i="9"/>
  <c r="D1436" i="9"/>
  <c r="C1437" i="9"/>
  <c r="D1437" i="9"/>
  <c r="C1438" i="9"/>
  <c r="D1438" i="9"/>
  <c r="C1439" i="9"/>
  <c r="D1439" i="9"/>
  <c r="C1440" i="9"/>
  <c r="D1440" i="9"/>
  <c r="C1441" i="9"/>
  <c r="D1441" i="9"/>
  <c r="C1442" i="9"/>
  <c r="D1442" i="9"/>
  <c r="C1443" i="9"/>
  <c r="D1443" i="9"/>
  <c r="C1444" i="9"/>
  <c r="D1444" i="9"/>
  <c r="C1445" i="9"/>
  <c r="D1445" i="9"/>
  <c r="C1446" i="9"/>
  <c r="D1446" i="9"/>
  <c r="C1447" i="9"/>
  <c r="D1447" i="9"/>
  <c r="C1448" i="9"/>
  <c r="D1448" i="9"/>
  <c r="C1449" i="9"/>
  <c r="D1449" i="9"/>
  <c r="C1450" i="9"/>
  <c r="D1450" i="9"/>
  <c r="C1451" i="9"/>
  <c r="D1451" i="9"/>
  <c r="C1452" i="9"/>
  <c r="D1452" i="9"/>
  <c r="C1453" i="9"/>
  <c r="D1453" i="9"/>
  <c r="C1454" i="9"/>
  <c r="D1454" i="9"/>
  <c r="C1455" i="9"/>
  <c r="D1455" i="9"/>
  <c r="C1456" i="9"/>
  <c r="D1456" i="9"/>
  <c r="C1457" i="9"/>
  <c r="D1457" i="9"/>
  <c r="C1458" i="9"/>
  <c r="D1458" i="9"/>
  <c r="C1459" i="9"/>
  <c r="D1459" i="9"/>
  <c r="C1460" i="9"/>
  <c r="D1460" i="9"/>
  <c r="C1461" i="9"/>
  <c r="D1461" i="9"/>
  <c r="C1462" i="9"/>
  <c r="D1462" i="9"/>
  <c r="C1463" i="9"/>
  <c r="D1463" i="9"/>
  <c r="C1464" i="9"/>
  <c r="D1464" i="9"/>
  <c r="C1465" i="9"/>
  <c r="D1465" i="9"/>
  <c r="C1466" i="9"/>
  <c r="D1466" i="9"/>
  <c r="C1467" i="9"/>
  <c r="D1467" i="9"/>
  <c r="C1468" i="9"/>
  <c r="D1468" i="9"/>
  <c r="C1469" i="9"/>
  <c r="D1469" i="9"/>
  <c r="C1470" i="9"/>
  <c r="D1470" i="9"/>
  <c r="C1471" i="9"/>
  <c r="D1471" i="9"/>
  <c r="C1472" i="9"/>
  <c r="D1472" i="9"/>
  <c r="C1473" i="9"/>
  <c r="D1473" i="9"/>
  <c r="C1474" i="9"/>
  <c r="D1474" i="9"/>
  <c r="C1475" i="9"/>
  <c r="D1475" i="9"/>
  <c r="C1476" i="9"/>
  <c r="D1476" i="9"/>
  <c r="C1477" i="9"/>
  <c r="D1477" i="9"/>
  <c r="C1478" i="9"/>
  <c r="D1478" i="9"/>
  <c r="C1479" i="9"/>
  <c r="D1479" i="9"/>
  <c r="C1480" i="9"/>
  <c r="D1480" i="9"/>
  <c r="C1481" i="9"/>
  <c r="D1481" i="9"/>
  <c r="C1482" i="9"/>
  <c r="D1482" i="9"/>
  <c r="C1483" i="9"/>
  <c r="D1483" i="9"/>
  <c r="C1484" i="9"/>
  <c r="D1484" i="9"/>
  <c r="C1485" i="9"/>
  <c r="D1485" i="9"/>
  <c r="C1486" i="9"/>
  <c r="D1486" i="9"/>
  <c r="C1487" i="9"/>
  <c r="D1487" i="9"/>
  <c r="C1488" i="9"/>
  <c r="D1488" i="9"/>
  <c r="C1489" i="9"/>
  <c r="D1489" i="9"/>
  <c r="C1490" i="9"/>
  <c r="D1490" i="9"/>
  <c r="C1491" i="9"/>
  <c r="D1491" i="9"/>
  <c r="C1492" i="9"/>
  <c r="D1492" i="9"/>
  <c r="C1493" i="9"/>
  <c r="D1493" i="9"/>
  <c r="C1494" i="9"/>
  <c r="D1494" i="9"/>
  <c r="C1495" i="9"/>
  <c r="D1495" i="9"/>
  <c r="C1496" i="9"/>
  <c r="D1496" i="9"/>
  <c r="C1497" i="9"/>
  <c r="D1497" i="9"/>
  <c r="C1498" i="9"/>
  <c r="D1498" i="9"/>
  <c r="C1499" i="9"/>
  <c r="D1499" i="9"/>
  <c r="C1500" i="9"/>
  <c r="D1500" i="9"/>
  <c r="C1501" i="9"/>
  <c r="D1501" i="9"/>
  <c r="C1502" i="9"/>
  <c r="D1502" i="9"/>
  <c r="C1503" i="9"/>
  <c r="D1503" i="9"/>
  <c r="C1504" i="9"/>
  <c r="D1504" i="9"/>
  <c r="C1505" i="9"/>
  <c r="D1505" i="9"/>
  <c r="C1506" i="9"/>
  <c r="D1506" i="9"/>
  <c r="C1507" i="9"/>
  <c r="D1507" i="9"/>
  <c r="C1508" i="9"/>
  <c r="D1508" i="9"/>
  <c r="C1509" i="9"/>
  <c r="D1509" i="9"/>
  <c r="C1510" i="9"/>
  <c r="D1510" i="9"/>
  <c r="C1511" i="9"/>
  <c r="D1511" i="9"/>
  <c r="C1512" i="9"/>
  <c r="D1512" i="9"/>
  <c r="C1513" i="9"/>
  <c r="D1513" i="9"/>
  <c r="C1514" i="9"/>
  <c r="D1514" i="9"/>
  <c r="C1515" i="9"/>
  <c r="D1515" i="9"/>
  <c r="C1516" i="9"/>
  <c r="D1516" i="9"/>
  <c r="C1517" i="9"/>
  <c r="D1517" i="9"/>
  <c r="C1518" i="9"/>
  <c r="D1518" i="9"/>
  <c r="C1519" i="9"/>
  <c r="D1519" i="9"/>
  <c r="C1520" i="9"/>
  <c r="D1520" i="9"/>
  <c r="C1521" i="9"/>
  <c r="D1521" i="9"/>
  <c r="C1522" i="9"/>
  <c r="D1522" i="9"/>
  <c r="C1523" i="9"/>
  <c r="D1523" i="9"/>
  <c r="C1524" i="9"/>
  <c r="D1524" i="9"/>
  <c r="C1525" i="9"/>
  <c r="D1525" i="9"/>
  <c r="C1526" i="9"/>
  <c r="D1526" i="9"/>
  <c r="C1527" i="9"/>
  <c r="D1527" i="9"/>
  <c r="C1528" i="9"/>
  <c r="D1528" i="9"/>
  <c r="C1529" i="9"/>
  <c r="D1529" i="9"/>
  <c r="C1530" i="9"/>
  <c r="D1530" i="9"/>
  <c r="C1531" i="9"/>
  <c r="D1531" i="9"/>
  <c r="C1532" i="9"/>
  <c r="D1532" i="9"/>
  <c r="C1533" i="9"/>
  <c r="D1533" i="9"/>
  <c r="C1534" i="9"/>
  <c r="D1534" i="9"/>
  <c r="C1535" i="9"/>
  <c r="D1535" i="9"/>
  <c r="C1536" i="9"/>
  <c r="D1536" i="9"/>
  <c r="C1537" i="9"/>
  <c r="D1537" i="9"/>
  <c r="C1538" i="9"/>
  <c r="D1538" i="9"/>
  <c r="C1539" i="9"/>
  <c r="D1539" i="9"/>
  <c r="C1540" i="9"/>
  <c r="D1540" i="9"/>
  <c r="C1541" i="9"/>
  <c r="D1541" i="9"/>
  <c r="C1542" i="9"/>
  <c r="D1542" i="9"/>
  <c r="C1543" i="9"/>
  <c r="D1543" i="9"/>
  <c r="C1544" i="9"/>
  <c r="D1544" i="9"/>
  <c r="C1545" i="9"/>
  <c r="D1545" i="9"/>
  <c r="C1546" i="9"/>
  <c r="D1546" i="9"/>
  <c r="C1547" i="9"/>
  <c r="D1547" i="9"/>
  <c r="C1548" i="9"/>
  <c r="D1548" i="9"/>
  <c r="C1549" i="9"/>
  <c r="D1549" i="9"/>
  <c r="C1550" i="9"/>
  <c r="D1550" i="9"/>
  <c r="C1551" i="9"/>
  <c r="D1551" i="9"/>
  <c r="C1552" i="9"/>
  <c r="D1552" i="9"/>
  <c r="C1553" i="9"/>
  <c r="D1553" i="9"/>
  <c r="C1554" i="9"/>
  <c r="D1554" i="9"/>
  <c r="C1555" i="9"/>
  <c r="D1555" i="9"/>
  <c r="C1556" i="9"/>
  <c r="D1556" i="9"/>
  <c r="C1557" i="9"/>
  <c r="D1557" i="9"/>
  <c r="C1558" i="9"/>
  <c r="D1558" i="9"/>
  <c r="C1559" i="9"/>
  <c r="D1559" i="9"/>
  <c r="C1560" i="9"/>
  <c r="D1560" i="9"/>
  <c r="C1561" i="9"/>
  <c r="D1561" i="9"/>
  <c r="C1562" i="9"/>
  <c r="D1562" i="9"/>
  <c r="C1563" i="9"/>
  <c r="D1563" i="9"/>
  <c r="C1564" i="9"/>
  <c r="D1564" i="9"/>
  <c r="C1565" i="9"/>
  <c r="D1565" i="9"/>
  <c r="C1566" i="9"/>
  <c r="D1566" i="9"/>
  <c r="C1567" i="9"/>
  <c r="D1567" i="9"/>
  <c r="C1568" i="9"/>
  <c r="D1568" i="9"/>
  <c r="C1569" i="9"/>
  <c r="D1569" i="9"/>
  <c r="C1570" i="9"/>
  <c r="D1570" i="9"/>
  <c r="C1571" i="9"/>
  <c r="D1571" i="9"/>
  <c r="C1572" i="9"/>
  <c r="D1572" i="9"/>
  <c r="C1573" i="9"/>
  <c r="D1573" i="9"/>
  <c r="C1574" i="9"/>
  <c r="D1574" i="9"/>
  <c r="C1575" i="9"/>
  <c r="D1575" i="9"/>
  <c r="C1576" i="9"/>
  <c r="D1576" i="9"/>
  <c r="C1577" i="9"/>
  <c r="D1577" i="9"/>
  <c r="C1578" i="9"/>
  <c r="D1578" i="9"/>
  <c r="C1579" i="9"/>
  <c r="D1579" i="9"/>
  <c r="C1580" i="9"/>
  <c r="D1580" i="9"/>
  <c r="C1581" i="9"/>
  <c r="D1581" i="9"/>
  <c r="C1582" i="9"/>
  <c r="D1582" i="9"/>
  <c r="C1583" i="9"/>
  <c r="D1583" i="9"/>
  <c r="C1584" i="9"/>
  <c r="D1584" i="9"/>
  <c r="C1585" i="9"/>
  <c r="D1585" i="9"/>
  <c r="C1586" i="9"/>
  <c r="D1586" i="9"/>
  <c r="C1587" i="9"/>
  <c r="D1587" i="9"/>
  <c r="C1588" i="9"/>
  <c r="D1588" i="9"/>
  <c r="C1589" i="9"/>
  <c r="D1589" i="9"/>
  <c r="C1590" i="9"/>
  <c r="D1590" i="9"/>
  <c r="C1591" i="9"/>
  <c r="D1591" i="9"/>
  <c r="C1592" i="9"/>
  <c r="D1592" i="9"/>
  <c r="C1593" i="9"/>
  <c r="D1593" i="9"/>
  <c r="C1594" i="9"/>
  <c r="D1594" i="9"/>
  <c r="C1595" i="9"/>
  <c r="D1595" i="9"/>
  <c r="C1596" i="9"/>
  <c r="D1596" i="9"/>
  <c r="C1597" i="9"/>
  <c r="D1597" i="9"/>
  <c r="C1598" i="9"/>
  <c r="D1598" i="9"/>
  <c r="C1599" i="9"/>
  <c r="D1599" i="9"/>
  <c r="C1600" i="9"/>
  <c r="D1600" i="9"/>
  <c r="C1601" i="9"/>
  <c r="D1601" i="9"/>
  <c r="C1602" i="9"/>
  <c r="D1602" i="9"/>
  <c r="C1603" i="9"/>
  <c r="D1603" i="9"/>
  <c r="C1604" i="9"/>
  <c r="D1604" i="9"/>
  <c r="C1605" i="9"/>
  <c r="D1605" i="9"/>
  <c r="C1606" i="9"/>
  <c r="D1606" i="9"/>
  <c r="C1607" i="9"/>
  <c r="D1607" i="9"/>
  <c r="C1608" i="9"/>
  <c r="D1608" i="9"/>
  <c r="C1609" i="9"/>
  <c r="D1609" i="9"/>
  <c r="C1610" i="9"/>
  <c r="D1610" i="9"/>
  <c r="C1611" i="9"/>
  <c r="D1611" i="9"/>
  <c r="C1612" i="9"/>
  <c r="D1612" i="9"/>
  <c r="C1613" i="9"/>
  <c r="D1613" i="9"/>
  <c r="C1614" i="9"/>
  <c r="D1614" i="9"/>
  <c r="C1615" i="9"/>
  <c r="D1615" i="9"/>
  <c r="C1616" i="9"/>
  <c r="D1616" i="9"/>
  <c r="C1617" i="9"/>
  <c r="D1617" i="9"/>
  <c r="C1618" i="9"/>
  <c r="D1618" i="9"/>
  <c r="C1619" i="9"/>
  <c r="D1619" i="9"/>
  <c r="C1620" i="9"/>
  <c r="D1620" i="9"/>
  <c r="C1621" i="9"/>
  <c r="D1621" i="9"/>
  <c r="C1622" i="9"/>
  <c r="D1622" i="9"/>
  <c r="C1623" i="9"/>
  <c r="D1623" i="9"/>
  <c r="C1624" i="9"/>
  <c r="D1624" i="9"/>
  <c r="C1625" i="9"/>
  <c r="D1625" i="9"/>
  <c r="C1626" i="9"/>
  <c r="D1626" i="9"/>
  <c r="C1627" i="9"/>
  <c r="D1627" i="9"/>
  <c r="C1628" i="9"/>
  <c r="D1628" i="9"/>
  <c r="C1629" i="9"/>
  <c r="D1629" i="9"/>
  <c r="C1630" i="9"/>
  <c r="D1630" i="9"/>
  <c r="C1631" i="9"/>
  <c r="D1631" i="9"/>
  <c r="C1632" i="9"/>
  <c r="D1632" i="9"/>
  <c r="C1633" i="9"/>
  <c r="D1633" i="9"/>
  <c r="C1634" i="9"/>
  <c r="D1634" i="9"/>
  <c r="C1635" i="9"/>
  <c r="D1635" i="9"/>
  <c r="C1636" i="9"/>
  <c r="D1636" i="9"/>
  <c r="C1637" i="9"/>
  <c r="D1637" i="9"/>
  <c r="C1638" i="9"/>
  <c r="D1638" i="9"/>
  <c r="C1639" i="9"/>
  <c r="D1639" i="9"/>
  <c r="C1640" i="9"/>
  <c r="D1640" i="9"/>
  <c r="C1641" i="9"/>
  <c r="D1641" i="9"/>
  <c r="C1642" i="9"/>
  <c r="D1642" i="9"/>
  <c r="C1643" i="9"/>
  <c r="D1643" i="9"/>
  <c r="C1644" i="9"/>
  <c r="D1644" i="9"/>
  <c r="C1645" i="9"/>
  <c r="D1645" i="9"/>
  <c r="C1646" i="9"/>
  <c r="D1646" i="9"/>
  <c r="C1647" i="9"/>
  <c r="D1647" i="9"/>
  <c r="C1648" i="9"/>
  <c r="D1648" i="9"/>
  <c r="C1649" i="9"/>
  <c r="D1649" i="9"/>
  <c r="C1650" i="9"/>
  <c r="D1650" i="9"/>
  <c r="C1651" i="9"/>
  <c r="D1651" i="9"/>
  <c r="C1652" i="9"/>
  <c r="D1652" i="9"/>
  <c r="C1653" i="9"/>
  <c r="D1653" i="9"/>
  <c r="C1654" i="9"/>
  <c r="D1654" i="9"/>
  <c r="C1655" i="9"/>
  <c r="D1655" i="9"/>
  <c r="C1656" i="9"/>
  <c r="D1656" i="9"/>
  <c r="C1657" i="9"/>
  <c r="D1657" i="9"/>
  <c r="C1658" i="9"/>
  <c r="D1658" i="9"/>
  <c r="C1659" i="9"/>
  <c r="D1659" i="9"/>
  <c r="C1660" i="9"/>
  <c r="D1660" i="9"/>
  <c r="C1661" i="9"/>
  <c r="D1661" i="9"/>
  <c r="C1662" i="9"/>
  <c r="D1662" i="9"/>
  <c r="C1663" i="9"/>
  <c r="D1663" i="9"/>
  <c r="C1664" i="9"/>
  <c r="D1664" i="9"/>
  <c r="C1665" i="9"/>
  <c r="D1665" i="9"/>
  <c r="C1666" i="9"/>
  <c r="D1666" i="9"/>
  <c r="C1667" i="9"/>
  <c r="D1667" i="9"/>
  <c r="C1668" i="9"/>
  <c r="D1668" i="9"/>
  <c r="C1669" i="9"/>
  <c r="D1669" i="9"/>
  <c r="C1670" i="9"/>
  <c r="D1670" i="9"/>
  <c r="C1671" i="9"/>
  <c r="D1671" i="9"/>
  <c r="C1672" i="9"/>
  <c r="D1672" i="9"/>
  <c r="C1673" i="9"/>
  <c r="D1673" i="9"/>
  <c r="C1674" i="9"/>
  <c r="D1674" i="9"/>
  <c r="C1675" i="9"/>
  <c r="D1675" i="9"/>
  <c r="C1676" i="9"/>
  <c r="D1676" i="9"/>
  <c r="C1677" i="9"/>
  <c r="D1677" i="9"/>
  <c r="C1678" i="9"/>
  <c r="D1678" i="9"/>
  <c r="C1679" i="9"/>
  <c r="D1679" i="9"/>
  <c r="C1680" i="9"/>
  <c r="D1680" i="9"/>
  <c r="C1681" i="9"/>
  <c r="D1681" i="9"/>
  <c r="C1682" i="9"/>
  <c r="D1682" i="9"/>
  <c r="C1683" i="9"/>
  <c r="D1683" i="9"/>
  <c r="C1684" i="9"/>
  <c r="D1684" i="9"/>
  <c r="C1685" i="9"/>
  <c r="D1685" i="9"/>
  <c r="C1686" i="9"/>
  <c r="D1686" i="9"/>
  <c r="C1687" i="9"/>
  <c r="D1687" i="9"/>
  <c r="C1688" i="9"/>
  <c r="D1688" i="9"/>
  <c r="C1689" i="9"/>
  <c r="D1689" i="9"/>
  <c r="C1690" i="9"/>
  <c r="D1690" i="9"/>
  <c r="C1691" i="9"/>
  <c r="D1691" i="9"/>
  <c r="C1692" i="9"/>
  <c r="D1692" i="9"/>
  <c r="C1693" i="9"/>
  <c r="D1693" i="9"/>
  <c r="C1694" i="9"/>
  <c r="D1694" i="9"/>
  <c r="C1695" i="9"/>
  <c r="D1695" i="9"/>
  <c r="C1696" i="9"/>
  <c r="D1696" i="9"/>
  <c r="C1697" i="9"/>
  <c r="D1697" i="9"/>
  <c r="C1698" i="9"/>
  <c r="D1698" i="9"/>
  <c r="C1699" i="9"/>
  <c r="D1699" i="9"/>
  <c r="C1700" i="9"/>
  <c r="D1700" i="9"/>
  <c r="C1701" i="9"/>
  <c r="D1701" i="9"/>
  <c r="C1702" i="9"/>
  <c r="D1702" i="9"/>
  <c r="C1703" i="9"/>
  <c r="D1703" i="9"/>
  <c r="C1704" i="9"/>
  <c r="D1704" i="9"/>
  <c r="C1705" i="9"/>
  <c r="D1705" i="9"/>
  <c r="C1706" i="9"/>
  <c r="D1706" i="9"/>
  <c r="C1707" i="9"/>
  <c r="D1707" i="9"/>
  <c r="C1708" i="9"/>
  <c r="D1708" i="9"/>
  <c r="C1709" i="9"/>
  <c r="D1709" i="9"/>
  <c r="C1710" i="9"/>
  <c r="D1710" i="9"/>
  <c r="C1711" i="9"/>
  <c r="D1711" i="9"/>
  <c r="C1712" i="9"/>
  <c r="D1712" i="9"/>
  <c r="C1713" i="9"/>
  <c r="D1713" i="9"/>
  <c r="C1714" i="9"/>
  <c r="D1714" i="9"/>
  <c r="C1715" i="9"/>
  <c r="D1715" i="9"/>
  <c r="C1716" i="9"/>
  <c r="D1716" i="9"/>
  <c r="C1717" i="9"/>
  <c r="D1717" i="9"/>
  <c r="C1718" i="9"/>
  <c r="D1718" i="9"/>
  <c r="C1719" i="9"/>
  <c r="D1719" i="9"/>
  <c r="C1720" i="9"/>
  <c r="D1720" i="9"/>
  <c r="C1721" i="9"/>
  <c r="D1721" i="9"/>
  <c r="C1722" i="9"/>
  <c r="D1722" i="9"/>
  <c r="C1723" i="9"/>
  <c r="D1723" i="9"/>
  <c r="C1724" i="9"/>
  <c r="D1724" i="9"/>
  <c r="C1725" i="9"/>
  <c r="D1725" i="9"/>
  <c r="C1726" i="9"/>
  <c r="D1726" i="9"/>
  <c r="C1727" i="9"/>
  <c r="D1727" i="9"/>
  <c r="C1728" i="9"/>
  <c r="D1728" i="9"/>
  <c r="C1729" i="9"/>
  <c r="D1729" i="9"/>
  <c r="C1730" i="9"/>
  <c r="D1730" i="9"/>
  <c r="C1731" i="9"/>
  <c r="D1731" i="9"/>
  <c r="C1732" i="9"/>
  <c r="D1732" i="9"/>
  <c r="C1733" i="9"/>
  <c r="D1733" i="9"/>
  <c r="C1734" i="9"/>
  <c r="D1734" i="9"/>
  <c r="C1735" i="9"/>
  <c r="D1735" i="9"/>
  <c r="C1736" i="9"/>
  <c r="D1736" i="9"/>
  <c r="C1737" i="9"/>
  <c r="D1737" i="9"/>
  <c r="C1738" i="9"/>
  <c r="D1738" i="9"/>
  <c r="C1739" i="9"/>
  <c r="D1739" i="9"/>
  <c r="C1740" i="9"/>
  <c r="D1740" i="9"/>
  <c r="C1741" i="9"/>
  <c r="D1741" i="9"/>
  <c r="C1742" i="9"/>
  <c r="D1742" i="9"/>
  <c r="C1743" i="9"/>
  <c r="D1743" i="9"/>
  <c r="C1744" i="9"/>
  <c r="D1744" i="9"/>
  <c r="C1745" i="9"/>
  <c r="D1745" i="9"/>
  <c r="C1746" i="9"/>
  <c r="D1746" i="9"/>
  <c r="C1747" i="9"/>
  <c r="D1747" i="9"/>
  <c r="C1748" i="9"/>
  <c r="D1748" i="9"/>
  <c r="C1749" i="9"/>
  <c r="D1749" i="9"/>
  <c r="C1750" i="9"/>
  <c r="D1750" i="9"/>
  <c r="C1751" i="9"/>
  <c r="D1751" i="9"/>
  <c r="C1752" i="9"/>
  <c r="D1752" i="9"/>
  <c r="C1753" i="9"/>
  <c r="D1753" i="9"/>
  <c r="C1754" i="9"/>
  <c r="D1754" i="9"/>
  <c r="C1755" i="9"/>
  <c r="D1755" i="9"/>
  <c r="C1756" i="9"/>
  <c r="D1756" i="9"/>
  <c r="C1757" i="9"/>
  <c r="D1757" i="9"/>
  <c r="C1758" i="9"/>
  <c r="D1758" i="9"/>
  <c r="C1759" i="9"/>
  <c r="D1759" i="9"/>
  <c r="C1760" i="9"/>
  <c r="D1760" i="9"/>
  <c r="C1761" i="9"/>
  <c r="D1761" i="9"/>
  <c r="C1762" i="9"/>
  <c r="D1762" i="9"/>
  <c r="C1763" i="9"/>
  <c r="D1763" i="9"/>
  <c r="C1764" i="9"/>
  <c r="D1764" i="9"/>
  <c r="C1765" i="9"/>
  <c r="D1765" i="9"/>
  <c r="C1766" i="9"/>
  <c r="D1766" i="9"/>
  <c r="C1767" i="9"/>
  <c r="D1767" i="9"/>
  <c r="C1768" i="9"/>
  <c r="D1768" i="9"/>
  <c r="C1769" i="9"/>
  <c r="D1769" i="9"/>
  <c r="C1770" i="9"/>
  <c r="D1770" i="9"/>
  <c r="C1771" i="9"/>
  <c r="D1771" i="9"/>
  <c r="C1772" i="9"/>
  <c r="D1772" i="9"/>
  <c r="C1773" i="9"/>
  <c r="D1773" i="9"/>
  <c r="C1774" i="9"/>
  <c r="D1774" i="9"/>
  <c r="C1775" i="9"/>
  <c r="D1775" i="9"/>
  <c r="C1776" i="9"/>
  <c r="D1776" i="9"/>
  <c r="C1777" i="9"/>
  <c r="D1777" i="9"/>
  <c r="C1778" i="9"/>
  <c r="D1778" i="9"/>
  <c r="C1779" i="9"/>
  <c r="D1779" i="9"/>
  <c r="C1780" i="9"/>
  <c r="D1780" i="9"/>
  <c r="C1781" i="9"/>
  <c r="D1781" i="9"/>
  <c r="C1782" i="9"/>
  <c r="D1782" i="9"/>
  <c r="C1783" i="9"/>
  <c r="D1783" i="9"/>
  <c r="C1784" i="9"/>
  <c r="D1784" i="9"/>
  <c r="C1785" i="9"/>
  <c r="D1785" i="9"/>
  <c r="C1786" i="9"/>
  <c r="D1786" i="9"/>
  <c r="C1787" i="9"/>
  <c r="D1787" i="9"/>
  <c r="C1788" i="9"/>
  <c r="D1788" i="9"/>
  <c r="C1789" i="9"/>
  <c r="D1789" i="9"/>
  <c r="C1790" i="9"/>
  <c r="D1790" i="9"/>
  <c r="C1791" i="9"/>
  <c r="D1791" i="9"/>
  <c r="C1792" i="9"/>
  <c r="D1792" i="9"/>
  <c r="C1793" i="9"/>
  <c r="D1793" i="9"/>
  <c r="C1794" i="9"/>
  <c r="D1794" i="9"/>
  <c r="C1795" i="9"/>
  <c r="D1795" i="9"/>
  <c r="C1796" i="9"/>
  <c r="D1796" i="9"/>
  <c r="C1797" i="9"/>
  <c r="D1797" i="9"/>
  <c r="C1798" i="9"/>
  <c r="D1798" i="9"/>
  <c r="C1799" i="9"/>
  <c r="D1799" i="9"/>
  <c r="C1800" i="9"/>
  <c r="D1800" i="9"/>
  <c r="C1801" i="9"/>
  <c r="D1801" i="9"/>
  <c r="C1802" i="9"/>
  <c r="D1802" i="9"/>
  <c r="C1803" i="9"/>
  <c r="D1803" i="9"/>
  <c r="C1804" i="9"/>
  <c r="D1804" i="9"/>
  <c r="C1805" i="9"/>
  <c r="D1805" i="9"/>
  <c r="C1806" i="9"/>
  <c r="D1806" i="9"/>
  <c r="C1807" i="9"/>
  <c r="D1807" i="9"/>
  <c r="C1808" i="9"/>
  <c r="D1808" i="9"/>
  <c r="C1809" i="9"/>
  <c r="D1809" i="9"/>
  <c r="C1810" i="9"/>
  <c r="D1810" i="9"/>
  <c r="C1811" i="9"/>
  <c r="D1811" i="9"/>
  <c r="C1812" i="9"/>
  <c r="D1812" i="9"/>
  <c r="C1813" i="9"/>
  <c r="D1813" i="9"/>
  <c r="C1814" i="9"/>
  <c r="D1814" i="9"/>
  <c r="C1815" i="9"/>
  <c r="D1815" i="9"/>
  <c r="C1816" i="9"/>
  <c r="D1816" i="9"/>
  <c r="C1817" i="9"/>
  <c r="D1817" i="9"/>
  <c r="C1818" i="9"/>
  <c r="D1818" i="9"/>
  <c r="C1819" i="9"/>
  <c r="D1819" i="9"/>
  <c r="C1820" i="9"/>
  <c r="D1820" i="9"/>
  <c r="C1821" i="9"/>
  <c r="D1821" i="9"/>
  <c r="C1822" i="9"/>
  <c r="D1822" i="9"/>
  <c r="C1823" i="9"/>
  <c r="D1823" i="9"/>
  <c r="C1824" i="9"/>
  <c r="D1824" i="9"/>
  <c r="C1825" i="9"/>
  <c r="D1825" i="9"/>
  <c r="C1826" i="9"/>
  <c r="D1826" i="9"/>
  <c r="C1827" i="9"/>
  <c r="D1827" i="9"/>
  <c r="C1828" i="9"/>
  <c r="D1828" i="9"/>
  <c r="C1829" i="9"/>
  <c r="D1829" i="9"/>
  <c r="C1830" i="9"/>
  <c r="D1830" i="9"/>
  <c r="C1831" i="9"/>
  <c r="D1831" i="9"/>
  <c r="C1832" i="9"/>
  <c r="D1832" i="9"/>
  <c r="C1833" i="9"/>
  <c r="D1833" i="9"/>
  <c r="C1834" i="9"/>
  <c r="D1834" i="9"/>
  <c r="C1835" i="9"/>
  <c r="D1835" i="9"/>
  <c r="C1836" i="9"/>
  <c r="D1836" i="9"/>
  <c r="C1837" i="9"/>
  <c r="D1837" i="9"/>
  <c r="C1838" i="9"/>
  <c r="D1838" i="9"/>
  <c r="C1839" i="9"/>
  <c r="D1839" i="9"/>
  <c r="C1840" i="9"/>
  <c r="D1840" i="9"/>
  <c r="C1841" i="9"/>
  <c r="D1841" i="9"/>
  <c r="C1842" i="9"/>
  <c r="D1842" i="9"/>
  <c r="C1843" i="9"/>
  <c r="D1843" i="9"/>
  <c r="C1844" i="9"/>
  <c r="D1844" i="9"/>
  <c r="C1845" i="9"/>
  <c r="D1845" i="9"/>
  <c r="C1846" i="9"/>
  <c r="D1846" i="9"/>
  <c r="C1847" i="9"/>
  <c r="D1847" i="9"/>
  <c r="C1848" i="9"/>
  <c r="D1848" i="9"/>
  <c r="C1849" i="9"/>
  <c r="D1849" i="9"/>
  <c r="C1850" i="9"/>
  <c r="D1850" i="9"/>
  <c r="C1851" i="9"/>
  <c r="D1851" i="9"/>
  <c r="C1852" i="9"/>
  <c r="D1852" i="9"/>
  <c r="C1853" i="9"/>
  <c r="D1853" i="9"/>
  <c r="C1854" i="9"/>
  <c r="D1854" i="9"/>
  <c r="C1855" i="9"/>
  <c r="D1855" i="9"/>
  <c r="C1856" i="9"/>
  <c r="D1856" i="9"/>
  <c r="C1857" i="9"/>
  <c r="D1857" i="9"/>
  <c r="C1858" i="9"/>
  <c r="D1858" i="9"/>
  <c r="C1859" i="9"/>
  <c r="D1859" i="9"/>
  <c r="C1860" i="9"/>
  <c r="D1860" i="9"/>
  <c r="C1861" i="9"/>
  <c r="D1861" i="9"/>
  <c r="C1862" i="9"/>
  <c r="D1862" i="9"/>
  <c r="C1863" i="9"/>
  <c r="D1863" i="9"/>
  <c r="C1864" i="9"/>
  <c r="D1864" i="9"/>
  <c r="C1865" i="9"/>
  <c r="D1865" i="9"/>
  <c r="C1866" i="9"/>
  <c r="D1866" i="9"/>
  <c r="C1867" i="9"/>
  <c r="D1867" i="9"/>
  <c r="C1868" i="9"/>
  <c r="D1868" i="9"/>
  <c r="C1869" i="9"/>
  <c r="D1869" i="9"/>
  <c r="C1870" i="9"/>
  <c r="D1870" i="9"/>
  <c r="C1871" i="9"/>
  <c r="D1871" i="9"/>
  <c r="C1872" i="9"/>
  <c r="D1872" i="9"/>
  <c r="C1873" i="9"/>
  <c r="D1873" i="9"/>
  <c r="C1874" i="9"/>
  <c r="D1874" i="9"/>
  <c r="C1875" i="9"/>
  <c r="D1875" i="9"/>
  <c r="C1876" i="9"/>
  <c r="D1876" i="9"/>
  <c r="C1877" i="9"/>
  <c r="D1877" i="9"/>
  <c r="C1878" i="9"/>
  <c r="D1878" i="9"/>
  <c r="C1879" i="9"/>
  <c r="D1879" i="9"/>
  <c r="C1880" i="9"/>
  <c r="D1880" i="9"/>
  <c r="C1881" i="9"/>
  <c r="D1881" i="9"/>
  <c r="C1882" i="9"/>
  <c r="D1882" i="9"/>
  <c r="C1883" i="9"/>
  <c r="D1883" i="9"/>
  <c r="C1884" i="9"/>
  <c r="D1884" i="9"/>
  <c r="C1885" i="9"/>
  <c r="D1885" i="9"/>
  <c r="C1886" i="9"/>
  <c r="D1886" i="9"/>
  <c r="C1887" i="9"/>
  <c r="D1887" i="9"/>
  <c r="C1888" i="9"/>
  <c r="D1888" i="9"/>
  <c r="C1889" i="9"/>
  <c r="D1889" i="9"/>
  <c r="C1890" i="9"/>
  <c r="D1890" i="9"/>
  <c r="C1891" i="9"/>
  <c r="D1891" i="9"/>
  <c r="C1892" i="9"/>
  <c r="D1892" i="9"/>
  <c r="C1893" i="9"/>
  <c r="D1893" i="9"/>
  <c r="C1894" i="9"/>
  <c r="D1894" i="9"/>
  <c r="C1895" i="9"/>
  <c r="D1895" i="9"/>
  <c r="C1896" i="9"/>
  <c r="D1896" i="9"/>
  <c r="C1897" i="9"/>
  <c r="D1897" i="9"/>
  <c r="C1898" i="9"/>
  <c r="D1898" i="9"/>
  <c r="C1899" i="9"/>
  <c r="D1899" i="9"/>
  <c r="C1900" i="9"/>
  <c r="D1900" i="9"/>
  <c r="C1901" i="9"/>
  <c r="D1901" i="9"/>
  <c r="C1902" i="9"/>
  <c r="D1902" i="9"/>
  <c r="C1903" i="9"/>
  <c r="D1903" i="9"/>
  <c r="C1904" i="9"/>
  <c r="D1904" i="9"/>
  <c r="C1905" i="9"/>
  <c r="D1905" i="9"/>
  <c r="C1906" i="9"/>
  <c r="D1906" i="9"/>
  <c r="C1907" i="9"/>
  <c r="D1907" i="9"/>
  <c r="C1908" i="9"/>
  <c r="D1908" i="9"/>
  <c r="C1909" i="9"/>
  <c r="D1909" i="9"/>
  <c r="C1910" i="9"/>
  <c r="D1910" i="9"/>
  <c r="C1911" i="9"/>
  <c r="D1911" i="9"/>
  <c r="C1912" i="9"/>
  <c r="D1912" i="9"/>
  <c r="C1913" i="9"/>
  <c r="D1913" i="9"/>
  <c r="C1914" i="9"/>
  <c r="D1914" i="9"/>
  <c r="C1915" i="9"/>
  <c r="D1915" i="9"/>
  <c r="C1916" i="9"/>
  <c r="D1916" i="9"/>
  <c r="C1917" i="9"/>
  <c r="D1917" i="9"/>
  <c r="C1918" i="9"/>
  <c r="D1918" i="9"/>
  <c r="C1919" i="9"/>
  <c r="D1919" i="9"/>
  <c r="C1920" i="9"/>
  <c r="D1920" i="9"/>
  <c r="C1921" i="9"/>
  <c r="D1921" i="9"/>
  <c r="C1922" i="9"/>
  <c r="D1922" i="9"/>
  <c r="C1923" i="9"/>
  <c r="D1923" i="9"/>
  <c r="C1924" i="9"/>
  <c r="D1924" i="9"/>
  <c r="C1925" i="9"/>
  <c r="D1925" i="9"/>
  <c r="C1926" i="9"/>
  <c r="D1926" i="9"/>
  <c r="C1927" i="9"/>
  <c r="D1927" i="9"/>
  <c r="C1928" i="9"/>
  <c r="D1928" i="9"/>
  <c r="C1929" i="9"/>
  <c r="D1929" i="9"/>
  <c r="C1930" i="9"/>
  <c r="D1930" i="9"/>
  <c r="C1931" i="9"/>
  <c r="D1931" i="9"/>
  <c r="C1932" i="9"/>
  <c r="D1932" i="9"/>
  <c r="C1933" i="9"/>
  <c r="D1933" i="9"/>
  <c r="C1934" i="9"/>
  <c r="D1934" i="9"/>
  <c r="C1935" i="9"/>
  <c r="D1935" i="9"/>
  <c r="C1936" i="9"/>
  <c r="D1936" i="9"/>
  <c r="C1937" i="9"/>
  <c r="D1937" i="9"/>
  <c r="C1938" i="9"/>
  <c r="D1938" i="9"/>
  <c r="C1939" i="9"/>
  <c r="D1939" i="9"/>
  <c r="C1940" i="9"/>
  <c r="D1940" i="9"/>
  <c r="C1941" i="9"/>
  <c r="D1941" i="9"/>
  <c r="C1942" i="9"/>
  <c r="D1942" i="9"/>
  <c r="C1943" i="9"/>
  <c r="D1943" i="9"/>
  <c r="C1944" i="9"/>
  <c r="D1944" i="9"/>
  <c r="C1945" i="9"/>
  <c r="D1945" i="9"/>
  <c r="C1946" i="9"/>
  <c r="D1946" i="9"/>
  <c r="C1947" i="9"/>
  <c r="D1947" i="9"/>
  <c r="C1948" i="9"/>
  <c r="D1948" i="9"/>
  <c r="C1949" i="9"/>
  <c r="D1949" i="9"/>
  <c r="C1950" i="9"/>
  <c r="D1950" i="9"/>
  <c r="C1951" i="9"/>
  <c r="D1951" i="9"/>
  <c r="C1952" i="9"/>
  <c r="D1952" i="9"/>
  <c r="C1953" i="9"/>
  <c r="D1953" i="9"/>
  <c r="C1954" i="9"/>
  <c r="D1954" i="9"/>
  <c r="C1955" i="9"/>
  <c r="D1955" i="9"/>
  <c r="C1956" i="9"/>
  <c r="D1956" i="9"/>
  <c r="C1957" i="9"/>
  <c r="D1957" i="9"/>
  <c r="C1958" i="9"/>
  <c r="D1958" i="9"/>
  <c r="C1959" i="9"/>
  <c r="D1959" i="9"/>
  <c r="C1960" i="9"/>
  <c r="D1960" i="9"/>
  <c r="C1961" i="9"/>
  <c r="D1961" i="9"/>
  <c r="C1962" i="9"/>
  <c r="D1962" i="9"/>
  <c r="C1963" i="9"/>
  <c r="D1963" i="9"/>
  <c r="C1964" i="9"/>
  <c r="D1964" i="9"/>
  <c r="C1965" i="9"/>
  <c r="D1965" i="9"/>
  <c r="C1966" i="9"/>
  <c r="D1966" i="9"/>
  <c r="C1967" i="9"/>
  <c r="D1967" i="9"/>
  <c r="C1968" i="9"/>
  <c r="D1968" i="9"/>
  <c r="C1969" i="9"/>
  <c r="D1969" i="9"/>
  <c r="C1970" i="9"/>
  <c r="D1970" i="9"/>
  <c r="C1971" i="9"/>
  <c r="D1971" i="9"/>
  <c r="C1972" i="9"/>
  <c r="D1972" i="9"/>
  <c r="C1973" i="9"/>
  <c r="D1973" i="9"/>
  <c r="C1974" i="9"/>
  <c r="D1974" i="9"/>
  <c r="C1975" i="9"/>
  <c r="D1975" i="9"/>
  <c r="C1976" i="9"/>
  <c r="D1976" i="9"/>
  <c r="C1977" i="9"/>
  <c r="D1977" i="9"/>
  <c r="C1978" i="9"/>
  <c r="D1978" i="9"/>
  <c r="C1979" i="9"/>
  <c r="D1979" i="9"/>
  <c r="C1980" i="9"/>
  <c r="D1980" i="9"/>
  <c r="C1981" i="9"/>
  <c r="D1981" i="9"/>
  <c r="C1982" i="9"/>
  <c r="D1982" i="9"/>
  <c r="C1983" i="9"/>
  <c r="D1983" i="9"/>
  <c r="C1984" i="9"/>
  <c r="D1984" i="9"/>
  <c r="C1985" i="9"/>
  <c r="D1985" i="9"/>
  <c r="C1986" i="9"/>
  <c r="D1986" i="9"/>
  <c r="C1987" i="9"/>
  <c r="D1987" i="9"/>
  <c r="C1988" i="9"/>
  <c r="D1988" i="9"/>
  <c r="C1989" i="9"/>
  <c r="D1989" i="9"/>
  <c r="C1990" i="9"/>
  <c r="D1990" i="9"/>
  <c r="C1991" i="9"/>
  <c r="D1991" i="9"/>
  <c r="C1992" i="9"/>
  <c r="D1992" i="9"/>
  <c r="C1993" i="9"/>
  <c r="D1993" i="9"/>
  <c r="C1994" i="9"/>
  <c r="D1994" i="9"/>
  <c r="C1995" i="9"/>
  <c r="D1995" i="9"/>
  <c r="C1996" i="9"/>
  <c r="D1996" i="9"/>
  <c r="C1997" i="9"/>
  <c r="D1997" i="9"/>
  <c r="C1998" i="9"/>
  <c r="D1998" i="9"/>
  <c r="C1999" i="9"/>
  <c r="D1999" i="9"/>
  <c r="C2000" i="9"/>
  <c r="D2000" i="9"/>
  <c r="C2001" i="9"/>
  <c r="D2001" i="9"/>
  <c r="C2002" i="9"/>
  <c r="D2002" i="9"/>
  <c r="C2003" i="9"/>
  <c r="D2003" i="9"/>
  <c r="C2004" i="9"/>
  <c r="D2004" i="9"/>
  <c r="C2005" i="9"/>
  <c r="D2005" i="9"/>
  <c r="C2006" i="9"/>
  <c r="D2006" i="9"/>
  <c r="C2007" i="9"/>
  <c r="D2007" i="9"/>
  <c r="C2008" i="9"/>
  <c r="D2008" i="9"/>
  <c r="C2009" i="9"/>
  <c r="D2009" i="9"/>
  <c r="C2010" i="9"/>
  <c r="D2010" i="9"/>
  <c r="C2011" i="9"/>
  <c r="D2011" i="9"/>
  <c r="C2012" i="9"/>
  <c r="D2012" i="9"/>
  <c r="C2013" i="9"/>
  <c r="D2013" i="9"/>
  <c r="C2014" i="9"/>
  <c r="D2014" i="9"/>
  <c r="C2015" i="9"/>
  <c r="D2015" i="9"/>
  <c r="C2016" i="9"/>
  <c r="D2016" i="9"/>
  <c r="C2017" i="9"/>
  <c r="D2017" i="9"/>
  <c r="C2018" i="9"/>
  <c r="D2018" i="9"/>
  <c r="C2019" i="9"/>
  <c r="D2019" i="9"/>
  <c r="C2020" i="9"/>
  <c r="D2020" i="9"/>
  <c r="C2021" i="9"/>
  <c r="D2021" i="9"/>
  <c r="C2022" i="9"/>
  <c r="D2022" i="9"/>
  <c r="C2023" i="9"/>
  <c r="D2023" i="9"/>
  <c r="C2024" i="9"/>
  <c r="D2024" i="9"/>
  <c r="C2025" i="9"/>
  <c r="D2025" i="9"/>
  <c r="C2026" i="9"/>
  <c r="D2026" i="9"/>
  <c r="C2027" i="9"/>
  <c r="D2027" i="9"/>
  <c r="C2028" i="9"/>
  <c r="D2028" i="9"/>
  <c r="C2029" i="9"/>
  <c r="D2029" i="9"/>
  <c r="C2030" i="9"/>
  <c r="D2030" i="9"/>
  <c r="C2031" i="9"/>
  <c r="D2031" i="9"/>
  <c r="C2032" i="9"/>
  <c r="D2032" i="9"/>
  <c r="C2033" i="9"/>
  <c r="D2033" i="9"/>
  <c r="C2034" i="9"/>
  <c r="D2034" i="9"/>
  <c r="C2035" i="9"/>
  <c r="D2035" i="9"/>
  <c r="C2036" i="9"/>
  <c r="D2036" i="9"/>
  <c r="C2037" i="9"/>
  <c r="D2037" i="9"/>
  <c r="C2038" i="9"/>
  <c r="D2038" i="9"/>
  <c r="C2039" i="9"/>
  <c r="D2039" i="9"/>
  <c r="C2040" i="9"/>
  <c r="D2040" i="9"/>
  <c r="C2041" i="9"/>
  <c r="D2041" i="9"/>
  <c r="C2042" i="9"/>
  <c r="D2042" i="9"/>
  <c r="C2043" i="9"/>
  <c r="D2043" i="9"/>
  <c r="C2044" i="9"/>
  <c r="D2044" i="9"/>
  <c r="C2045" i="9"/>
  <c r="D2045" i="9"/>
  <c r="C2046" i="9"/>
  <c r="D2046" i="9"/>
  <c r="C2047" i="9"/>
  <c r="D2047" i="9"/>
  <c r="C2048" i="9"/>
  <c r="D2048" i="9"/>
  <c r="C2049" i="9"/>
  <c r="D2049" i="9"/>
  <c r="C2050" i="9"/>
  <c r="D2050" i="9"/>
  <c r="C2051" i="9"/>
  <c r="D2051" i="9"/>
  <c r="C2052" i="9"/>
  <c r="D2052" i="9"/>
  <c r="C2053" i="9"/>
  <c r="D2053" i="9"/>
  <c r="C2054" i="9"/>
  <c r="D2054" i="9"/>
  <c r="C2055" i="9"/>
  <c r="D2055" i="9"/>
  <c r="C2056" i="9"/>
  <c r="D2056" i="9"/>
  <c r="C2057" i="9"/>
  <c r="D2057" i="9"/>
  <c r="C2058" i="9"/>
  <c r="D2058" i="9"/>
  <c r="C2059" i="9"/>
  <c r="D2059" i="9"/>
  <c r="C2060" i="9"/>
  <c r="D2060" i="9"/>
  <c r="C2061" i="9"/>
  <c r="D2061" i="9"/>
  <c r="C2062" i="9"/>
  <c r="D2062" i="9"/>
  <c r="C2063" i="9"/>
  <c r="D2063" i="9"/>
  <c r="C2064" i="9"/>
  <c r="D2064" i="9"/>
  <c r="C2065" i="9"/>
  <c r="D2065" i="9"/>
  <c r="C2066" i="9"/>
  <c r="D2066" i="9"/>
  <c r="C2067" i="9"/>
  <c r="D2067" i="9"/>
  <c r="C2068" i="9"/>
  <c r="D2068" i="9"/>
  <c r="C2069" i="9"/>
  <c r="D2069" i="9"/>
  <c r="C2070" i="9"/>
  <c r="D2070" i="9"/>
  <c r="C2071" i="9"/>
  <c r="D2071" i="9"/>
  <c r="C2072" i="9"/>
  <c r="D2072" i="9"/>
  <c r="C2073" i="9"/>
  <c r="D2073" i="9"/>
  <c r="C2074" i="9"/>
  <c r="D2074" i="9"/>
  <c r="C2075" i="9"/>
  <c r="D2075" i="9"/>
  <c r="C2076" i="9"/>
  <c r="D2076" i="9"/>
  <c r="C2077" i="9"/>
  <c r="D2077" i="9"/>
  <c r="C2078" i="9"/>
  <c r="D2078" i="9"/>
  <c r="C2079" i="9"/>
  <c r="D2079" i="9"/>
  <c r="C2080" i="9"/>
  <c r="D2080" i="9"/>
  <c r="C2081" i="9"/>
  <c r="D2081" i="9"/>
  <c r="C2082" i="9"/>
  <c r="D2082" i="9"/>
  <c r="C2083" i="9"/>
  <c r="D2083" i="9"/>
  <c r="C2084" i="9"/>
  <c r="D2084" i="9"/>
  <c r="C2085" i="9"/>
  <c r="D2085" i="9"/>
  <c r="C2086" i="9"/>
  <c r="D2086" i="9"/>
  <c r="C2087" i="9"/>
  <c r="D2087" i="9"/>
  <c r="C2088" i="9"/>
  <c r="D2088" i="9"/>
  <c r="C2089" i="9"/>
  <c r="D2089" i="9"/>
  <c r="C2090" i="9"/>
  <c r="D2090" i="9"/>
  <c r="C2091" i="9"/>
  <c r="D2091" i="9"/>
  <c r="C2092" i="9"/>
  <c r="D2092" i="9"/>
  <c r="C2093" i="9"/>
  <c r="D2093" i="9"/>
  <c r="C2094" i="9"/>
  <c r="D2094" i="9"/>
  <c r="C2095" i="9"/>
  <c r="D2095" i="9"/>
  <c r="C2096" i="9"/>
  <c r="D2096" i="9"/>
  <c r="C2097" i="9"/>
  <c r="D2097" i="9"/>
  <c r="C2098" i="9"/>
  <c r="D2098" i="9"/>
  <c r="C2099" i="9"/>
  <c r="D2099" i="9"/>
  <c r="C2100" i="9"/>
  <c r="D2100" i="9"/>
  <c r="C2101" i="9"/>
  <c r="D2101" i="9"/>
  <c r="C2102" i="9"/>
  <c r="D2102" i="9"/>
  <c r="C2103" i="9"/>
  <c r="D2103" i="9"/>
  <c r="C2104" i="9"/>
  <c r="D2104" i="9"/>
  <c r="C2105" i="9"/>
  <c r="D2105" i="9"/>
  <c r="C2106" i="9"/>
  <c r="D2106" i="9"/>
  <c r="C2107" i="9"/>
  <c r="D2107" i="9"/>
  <c r="C2108" i="9"/>
  <c r="D2108" i="9"/>
  <c r="C2109" i="9"/>
  <c r="D2109" i="9"/>
  <c r="C2110" i="9"/>
  <c r="D2110" i="9"/>
  <c r="C2111" i="9"/>
  <c r="D2111" i="9"/>
  <c r="C2112" i="9"/>
  <c r="D2112" i="9"/>
  <c r="C2113" i="9"/>
  <c r="D2113" i="9"/>
  <c r="C2114" i="9"/>
  <c r="D2114" i="9"/>
  <c r="C2115" i="9"/>
  <c r="D2115" i="9"/>
  <c r="C2116" i="9"/>
  <c r="D2116" i="9"/>
  <c r="C2117" i="9"/>
  <c r="D2117" i="9"/>
  <c r="C2118" i="9"/>
  <c r="D2118" i="9"/>
  <c r="C2119" i="9"/>
  <c r="D2119" i="9"/>
  <c r="C2120" i="9"/>
  <c r="D2120" i="9"/>
  <c r="C2121" i="9"/>
  <c r="D2121" i="9"/>
  <c r="C2122" i="9"/>
  <c r="D2122" i="9"/>
  <c r="C2123" i="9"/>
  <c r="D2123" i="9"/>
  <c r="C2124" i="9"/>
  <c r="D2124" i="9"/>
  <c r="C2125" i="9"/>
  <c r="D2125" i="9"/>
  <c r="C2126" i="9"/>
  <c r="D2126" i="9"/>
  <c r="C2127" i="9"/>
  <c r="D2127" i="9"/>
  <c r="C2128" i="9"/>
  <c r="D2128" i="9"/>
  <c r="C2129" i="9"/>
  <c r="D2129" i="9"/>
  <c r="C2130" i="9"/>
  <c r="D2130" i="9"/>
  <c r="C2131" i="9"/>
  <c r="D2131" i="9"/>
  <c r="C2132" i="9"/>
  <c r="D2132" i="9"/>
  <c r="C2133" i="9"/>
  <c r="D2133" i="9"/>
  <c r="C2134" i="9"/>
  <c r="D2134" i="9"/>
  <c r="C2135" i="9"/>
  <c r="D2135" i="9"/>
  <c r="C2136" i="9"/>
  <c r="D2136" i="9"/>
  <c r="C2137" i="9"/>
  <c r="D2137" i="9"/>
  <c r="C2138" i="9"/>
  <c r="D2138" i="9"/>
  <c r="C2139" i="9"/>
  <c r="D2139" i="9"/>
  <c r="C2140" i="9"/>
  <c r="D2140" i="9"/>
  <c r="C2141" i="9"/>
  <c r="D2141" i="9"/>
  <c r="C2142" i="9"/>
  <c r="D2142" i="9"/>
  <c r="C2143" i="9"/>
  <c r="D2143" i="9"/>
  <c r="C2144" i="9"/>
  <c r="D2144" i="9"/>
  <c r="C2145" i="9"/>
  <c r="D2145" i="9"/>
  <c r="C2146" i="9"/>
  <c r="D2146" i="9"/>
  <c r="C2147" i="9"/>
  <c r="D2147" i="9"/>
  <c r="C2148" i="9"/>
  <c r="D2148" i="9"/>
  <c r="C2149" i="9"/>
  <c r="D2149" i="9"/>
  <c r="C2150" i="9"/>
  <c r="D2150" i="9"/>
  <c r="C2151" i="9"/>
  <c r="D2151" i="9"/>
  <c r="C2152" i="9"/>
  <c r="D2152" i="9"/>
  <c r="C2153" i="9"/>
  <c r="D2153" i="9"/>
  <c r="C2154" i="9"/>
  <c r="D2154" i="9"/>
  <c r="C2155" i="9"/>
  <c r="D2155" i="9"/>
  <c r="C2156" i="9"/>
  <c r="D2156" i="9"/>
  <c r="C2157" i="9"/>
  <c r="D2157" i="9"/>
  <c r="C2158" i="9"/>
  <c r="D2158" i="9"/>
  <c r="C2159" i="9"/>
  <c r="D2159" i="9"/>
  <c r="C2160" i="9"/>
  <c r="D2160" i="9"/>
  <c r="C2161" i="9"/>
  <c r="D2161" i="9"/>
  <c r="C2162" i="9"/>
  <c r="D2162" i="9"/>
  <c r="C2163" i="9"/>
  <c r="D2163" i="9"/>
  <c r="C2164" i="9"/>
  <c r="D2164" i="9"/>
  <c r="C2165" i="9"/>
  <c r="D2165" i="9"/>
  <c r="C2166" i="9"/>
  <c r="D2166" i="9"/>
  <c r="C2167" i="9"/>
  <c r="D2167" i="9"/>
  <c r="C2168" i="9"/>
  <c r="D2168" i="9"/>
  <c r="C2169" i="9"/>
  <c r="D2169" i="9"/>
  <c r="C2170" i="9"/>
  <c r="D2170" i="9"/>
  <c r="C2171" i="9"/>
  <c r="D2171" i="9"/>
  <c r="C2172" i="9"/>
  <c r="D2172" i="9"/>
  <c r="C2173" i="9"/>
  <c r="D2173" i="9"/>
  <c r="C2174" i="9"/>
  <c r="D2174" i="9"/>
  <c r="C2175" i="9"/>
  <c r="D2175" i="9"/>
  <c r="C2176" i="9"/>
  <c r="D2176" i="9"/>
  <c r="C2177" i="9"/>
  <c r="D2177" i="9"/>
  <c r="C2178" i="9"/>
  <c r="D2178" i="9"/>
  <c r="C2179" i="9"/>
  <c r="D2179" i="9"/>
  <c r="C2180" i="9"/>
  <c r="D2180" i="9"/>
  <c r="C2181" i="9"/>
  <c r="D2181" i="9"/>
  <c r="C2182" i="9"/>
  <c r="D2182" i="9"/>
  <c r="C2183" i="9"/>
  <c r="D2183" i="9"/>
  <c r="C2184" i="9"/>
  <c r="D2184" i="9"/>
  <c r="C2185" i="9"/>
  <c r="D2185" i="9"/>
  <c r="C2186" i="9"/>
  <c r="D2186" i="9"/>
  <c r="C2187" i="9"/>
  <c r="D2187" i="9"/>
  <c r="C2188" i="9"/>
  <c r="D2188" i="9"/>
  <c r="C2189" i="9"/>
  <c r="D2189" i="9"/>
  <c r="C2190" i="9"/>
  <c r="D2190" i="9"/>
  <c r="C2191" i="9"/>
  <c r="D2191" i="9"/>
  <c r="C2192" i="9"/>
  <c r="D2192" i="9"/>
  <c r="C2193" i="9"/>
  <c r="D2193" i="9"/>
  <c r="C2194" i="9"/>
  <c r="D2194" i="9"/>
  <c r="C2195" i="9"/>
  <c r="D2195" i="9"/>
  <c r="C2196" i="9"/>
  <c r="D2196" i="9"/>
  <c r="C2197" i="9"/>
  <c r="D2197" i="9"/>
  <c r="C2198" i="9"/>
  <c r="D2198" i="9"/>
  <c r="C2199" i="9"/>
  <c r="D2199" i="9"/>
  <c r="C2200" i="9"/>
  <c r="D2200" i="9"/>
  <c r="C2201" i="9"/>
  <c r="D2201" i="9"/>
  <c r="C2202" i="9"/>
  <c r="D2202" i="9"/>
  <c r="C2203" i="9"/>
  <c r="D2203" i="9"/>
  <c r="C2204" i="9"/>
  <c r="D2204" i="9"/>
  <c r="C2205" i="9"/>
  <c r="D2205" i="9"/>
  <c r="C2206" i="9"/>
  <c r="D2206" i="9"/>
  <c r="C2207" i="9"/>
  <c r="D2207" i="9"/>
  <c r="C2208" i="9"/>
  <c r="D2208" i="9"/>
  <c r="C2209" i="9"/>
  <c r="D2209" i="9"/>
  <c r="C2210" i="9"/>
  <c r="D2210" i="9"/>
  <c r="C2211" i="9"/>
  <c r="D2211" i="9"/>
  <c r="C2212" i="9"/>
  <c r="D2212" i="9"/>
  <c r="C2213" i="9"/>
  <c r="D2213" i="9"/>
  <c r="C2214" i="9"/>
  <c r="D2214" i="9"/>
  <c r="C2215" i="9"/>
  <c r="D2215" i="9"/>
  <c r="C2216" i="9"/>
  <c r="D2216" i="9"/>
  <c r="C2217" i="9"/>
  <c r="D2217" i="9"/>
  <c r="C2218" i="9"/>
  <c r="D2218" i="9"/>
  <c r="C2219" i="9"/>
  <c r="D2219" i="9"/>
  <c r="C2220" i="9"/>
  <c r="D2220" i="9"/>
  <c r="C2221" i="9"/>
  <c r="D2221" i="9"/>
  <c r="C2222" i="9"/>
  <c r="D2222" i="9"/>
  <c r="C2223" i="9"/>
  <c r="D2223" i="9"/>
  <c r="C2224" i="9"/>
  <c r="D2224" i="9"/>
  <c r="C2225" i="9"/>
  <c r="D2225" i="9"/>
  <c r="C2226" i="9"/>
  <c r="D2226" i="9"/>
  <c r="C2227" i="9"/>
  <c r="D2227" i="9"/>
  <c r="C2228" i="9"/>
  <c r="D2228" i="9"/>
  <c r="C2229" i="9"/>
  <c r="D2229" i="9"/>
  <c r="C2230" i="9"/>
  <c r="D2230" i="9"/>
  <c r="C2231" i="9"/>
  <c r="D2231" i="9"/>
  <c r="C2232" i="9"/>
  <c r="D2232" i="9"/>
  <c r="C2233" i="9"/>
  <c r="D2233" i="9"/>
  <c r="C2234" i="9"/>
  <c r="D2234" i="9"/>
  <c r="C2235" i="9"/>
  <c r="D2235" i="9"/>
  <c r="C2236" i="9"/>
  <c r="D2236" i="9"/>
  <c r="C2237" i="9"/>
  <c r="D2237" i="9"/>
  <c r="C2238" i="9"/>
  <c r="D2238" i="9"/>
  <c r="C2239" i="9"/>
  <c r="D2239" i="9"/>
  <c r="C2240" i="9"/>
  <c r="D2240" i="9"/>
  <c r="C2241" i="9"/>
  <c r="D2241" i="9"/>
  <c r="C2242" i="9"/>
  <c r="D2242" i="9"/>
  <c r="C2243" i="9"/>
  <c r="D2243" i="9"/>
  <c r="C2244" i="9"/>
  <c r="D2244" i="9"/>
  <c r="C2245" i="9"/>
  <c r="D2245" i="9"/>
  <c r="C2246" i="9"/>
  <c r="D2246" i="9"/>
  <c r="C2247" i="9"/>
  <c r="D2247" i="9"/>
  <c r="C2248" i="9"/>
  <c r="D2248" i="9"/>
  <c r="C2249" i="9"/>
  <c r="D2249" i="9"/>
  <c r="C2250" i="9"/>
  <c r="D2250" i="9"/>
  <c r="C2251" i="9"/>
  <c r="D2251" i="9"/>
  <c r="C2252" i="9"/>
  <c r="D2252" i="9"/>
  <c r="C2253" i="9"/>
  <c r="D2253" i="9"/>
  <c r="C2254" i="9"/>
  <c r="D2254" i="9"/>
  <c r="C2255" i="9"/>
  <c r="D2255" i="9"/>
  <c r="C2256" i="9"/>
  <c r="D2256" i="9"/>
  <c r="C2257" i="9"/>
  <c r="D2257" i="9"/>
  <c r="C2258" i="9"/>
  <c r="D2258" i="9"/>
  <c r="C2259" i="9"/>
  <c r="D2259" i="9"/>
  <c r="C2260" i="9"/>
  <c r="D2260" i="9"/>
  <c r="C2261" i="9"/>
  <c r="D2261" i="9"/>
  <c r="C2262" i="9"/>
  <c r="D2262" i="9"/>
  <c r="C2263" i="9"/>
  <c r="D2263" i="9"/>
  <c r="C2264" i="9"/>
  <c r="D2264" i="9"/>
  <c r="C2265" i="9"/>
  <c r="D2265" i="9"/>
  <c r="C2266" i="9"/>
  <c r="D2266" i="9"/>
  <c r="C2267" i="9"/>
  <c r="D2267" i="9"/>
  <c r="C2268" i="9"/>
  <c r="D2268" i="9"/>
  <c r="C2269" i="9"/>
  <c r="D2269" i="9"/>
  <c r="C2270" i="9"/>
  <c r="D2270" i="9"/>
  <c r="C2271" i="9"/>
  <c r="D2271" i="9"/>
  <c r="C2272" i="9"/>
  <c r="D2272" i="9"/>
  <c r="C2273" i="9"/>
  <c r="D2273" i="9"/>
  <c r="C2274" i="9"/>
  <c r="D2274" i="9"/>
  <c r="C2275" i="9"/>
  <c r="D2275" i="9"/>
  <c r="C2276" i="9"/>
  <c r="D2276" i="9"/>
  <c r="C2277" i="9"/>
  <c r="D2277" i="9"/>
  <c r="C2278" i="9"/>
  <c r="D2278" i="9"/>
  <c r="C2279" i="9"/>
  <c r="D2279" i="9"/>
  <c r="C2280" i="9"/>
  <c r="D2280" i="9"/>
  <c r="C2281" i="9"/>
  <c r="D2281" i="9"/>
  <c r="C2282" i="9"/>
  <c r="D2282" i="9"/>
  <c r="C2283" i="9"/>
  <c r="D2283" i="9"/>
  <c r="C2284" i="9"/>
  <c r="D2284" i="9"/>
  <c r="C2285" i="9"/>
  <c r="D2285" i="9"/>
  <c r="C2286" i="9"/>
  <c r="D2286" i="9"/>
  <c r="C2287" i="9"/>
  <c r="D2287" i="9"/>
  <c r="C2288" i="9"/>
  <c r="D2288" i="9"/>
  <c r="C2289" i="9"/>
  <c r="D2289" i="9"/>
  <c r="C2290" i="9"/>
  <c r="D2290" i="9"/>
  <c r="C2291" i="9"/>
  <c r="D2291" i="9"/>
  <c r="C2292" i="9"/>
  <c r="D2292" i="9"/>
  <c r="C2293" i="9"/>
  <c r="D2293" i="9"/>
  <c r="C2294" i="9"/>
  <c r="D2294" i="9"/>
  <c r="C2295" i="9"/>
  <c r="D2295" i="9"/>
  <c r="C2296" i="9"/>
  <c r="D2296" i="9"/>
  <c r="C2297" i="9"/>
  <c r="D2297" i="9"/>
  <c r="C2298" i="9"/>
  <c r="D2298" i="9"/>
  <c r="C2299" i="9"/>
  <c r="D2299" i="9"/>
  <c r="C2300" i="9"/>
  <c r="D2300" i="9"/>
  <c r="C2301" i="9"/>
  <c r="D2301" i="9"/>
  <c r="C2302" i="9"/>
  <c r="D2302" i="9"/>
  <c r="C2303" i="9"/>
  <c r="D2303" i="9"/>
  <c r="C2304" i="9"/>
  <c r="D2304" i="9"/>
  <c r="C2305" i="9"/>
  <c r="D2305" i="9"/>
  <c r="C2306" i="9"/>
  <c r="D2306" i="9"/>
  <c r="C2307" i="9"/>
  <c r="D2307" i="9"/>
  <c r="C2308" i="9"/>
  <c r="D2308" i="9"/>
  <c r="C2309" i="9"/>
  <c r="D2309" i="9"/>
  <c r="C2310" i="9"/>
  <c r="D2310" i="9"/>
  <c r="C2311" i="9"/>
  <c r="D2311" i="9"/>
  <c r="C2312" i="9"/>
  <c r="D2312" i="9"/>
  <c r="C2313" i="9"/>
  <c r="D2313" i="9"/>
  <c r="C2314" i="9"/>
  <c r="D2314" i="9"/>
  <c r="C2315" i="9"/>
  <c r="D2315" i="9"/>
  <c r="C2316" i="9"/>
  <c r="D2316" i="9"/>
  <c r="C2317" i="9"/>
  <c r="D2317" i="9"/>
  <c r="C2318" i="9"/>
  <c r="D2318" i="9"/>
  <c r="C2319" i="9"/>
  <c r="D2319" i="9"/>
  <c r="C2320" i="9"/>
  <c r="D2320" i="9"/>
  <c r="C2321" i="9"/>
  <c r="D2321" i="9"/>
  <c r="C2322" i="9"/>
  <c r="D2322" i="9"/>
  <c r="C2323" i="9"/>
  <c r="D2323" i="9"/>
  <c r="C2324" i="9"/>
  <c r="D2324" i="9"/>
  <c r="C2325" i="9"/>
  <c r="D2325" i="9"/>
  <c r="C2326" i="9"/>
  <c r="D2326" i="9"/>
  <c r="C2327" i="9"/>
  <c r="D2327" i="9"/>
  <c r="C2328" i="9"/>
  <c r="D2328" i="9"/>
  <c r="C2329" i="9"/>
  <c r="D2329" i="9"/>
  <c r="C2330" i="9"/>
  <c r="D2330" i="9"/>
  <c r="C2331" i="9"/>
  <c r="D2331" i="9"/>
  <c r="C2332" i="9"/>
  <c r="D2332" i="9"/>
  <c r="C2333" i="9"/>
  <c r="D2333" i="9"/>
  <c r="C2334" i="9"/>
  <c r="D2334" i="9"/>
  <c r="C2335" i="9"/>
  <c r="D2335" i="9"/>
  <c r="C2336" i="9"/>
  <c r="D2336" i="9"/>
  <c r="C2337" i="9"/>
  <c r="D2337" i="9"/>
  <c r="C2338" i="9"/>
  <c r="D2338" i="9"/>
  <c r="C2339" i="9"/>
  <c r="D2339" i="9"/>
  <c r="C2340" i="9"/>
  <c r="D2340" i="9"/>
  <c r="C2341" i="9"/>
  <c r="D2341" i="9"/>
  <c r="C2342" i="9"/>
  <c r="D2342" i="9"/>
  <c r="C2343" i="9"/>
  <c r="D2343" i="9"/>
  <c r="C2344" i="9"/>
  <c r="D2344" i="9"/>
  <c r="C2345" i="9"/>
  <c r="D2345" i="9"/>
  <c r="C2346" i="9"/>
  <c r="D2346" i="9"/>
  <c r="C2347" i="9"/>
  <c r="D2347" i="9"/>
  <c r="C2348" i="9"/>
  <c r="D2348" i="9"/>
  <c r="C2349" i="9"/>
  <c r="D2349" i="9"/>
  <c r="C2350" i="9"/>
  <c r="D2350" i="9"/>
  <c r="C2351" i="9"/>
  <c r="D2351" i="9"/>
  <c r="C2352" i="9"/>
  <c r="D2352" i="9"/>
  <c r="C2353" i="9"/>
  <c r="D2353" i="9"/>
  <c r="C2354" i="9"/>
  <c r="D2354" i="9"/>
  <c r="C2355" i="9"/>
  <c r="D2355" i="9"/>
  <c r="C2356" i="9"/>
  <c r="D2356" i="9"/>
  <c r="C2357" i="9"/>
  <c r="D2357" i="9"/>
  <c r="C2358" i="9"/>
  <c r="D2358" i="9"/>
  <c r="C2359" i="9"/>
  <c r="D2359" i="9"/>
  <c r="C2360" i="9"/>
  <c r="D2360" i="9"/>
  <c r="C2361" i="9"/>
  <c r="D2361" i="9"/>
  <c r="C2362" i="9"/>
  <c r="D2362" i="9"/>
  <c r="C2363" i="9"/>
  <c r="D2363" i="9"/>
  <c r="C2364" i="9"/>
  <c r="D2364" i="9"/>
  <c r="C2365" i="9"/>
  <c r="D2365" i="9"/>
  <c r="C2366" i="9"/>
  <c r="D2366" i="9"/>
  <c r="C2367" i="9"/>
  <c r="D2367" i="9"/>
  <c r="C2368" i="9"/>
  <c r="D2368" i="9"/>
  <c r="C2369" i="9"/>
  <c r="D2369" i="9"/>
  <c r="C2370" i="9"/>
  <c r="D2370" i="9"/>
  <c r="C2371" i="9"/>
  <c r="D2371" i="9"/>
  <c r="C2372" i="9"/>
  <c r="D2372" i="9"/>
  <c r="C2373" i="9"/>
  <c r="D2373" i="9"/>
  <c r="C2374" i="9"/>
  <c r="D2374" i="9"/>
  <c r="C2375" i="9"/>
  <c r="D2375" i="9"/>
  <c r="C2376" i="9"/>
  <c r="D2376" i="9"/>
  <c r="C2377" i="9"/>
  <c r="D2377" i="9"/>
  <c r="C2378" i="9"/>
  <c r="D2378" i="9"/>
  <c r="C2379" i="9"/>
  <c r="D2379" i="9"/>
  <c r="C2380" i="9"/>
  <c r="D2380" i="9"/>
  <c r="C2381" i="9"/>
  <c r="D2381" i="9"/>
  <c r="C2382" i="9"/>
  <c r="D2382" i="9"/>
  <c r="C2383" i="9"/>
  <c r="D2383" i="9"/>
  <c r="C2384" i="9"/>
  <c r="D2384" i="9"/>
  <c r="C2385" i="9"/>
  <c r="D2385" i="9"/>
  <c r="C2386" i="9"/>
  <c r="D2386" i="9"/>
  <c r="C2387" i="9"/>
  <c r="D2387" i="9"/>
  <c r="C2388" i="9"/>
  <c r="D2388" i="9"/>
  <c r="C2389" i="9"/>
  <c r="D2389" i="9"/>
  <c r="C2390" i="9"/>
  <c r="D2390" i="9"/>
  <c r="C2391" i="9"/>
  <c r="D2391" i="9"/>
  <c r="C2392" i="9"/>
  <c r="D2392" i="9"/>
  <c r="C2393" i="9"/>
  <c r="D2393" i="9"/>
  <c r="C2394" i="9"/>
  <c r="D2394" i="9"/>
  <c r="C2395" i="9"/>
  <c r="D2395" i="9"/>
  <c r="C2396" i="9"/>
  <c r="D2396" i="9"/>
  <c r="C2397" i="9"/>
  <c r="D2397" i="9"/>
  <c r="C2398" i="9"/>
  <c r="D2398" i="9"/>
  <c r="C2399" i="9"/>
  <c r="D2399" i="9"/>
  <c r="C2400" i="9"/>
  <c r="D2400" i="9"/>
  <c r="C2401" i="9"/>
  <c r="D2401" i="9"/>
  <c r="C2402" i="9"/>
  <c r="D2402" i="9"/>
  <c r="C2403" i="9"/>
  <c r="D2403" i="9"/>
  <c r="C2404" i="9"/>
  <c r="D2404" i="9"/>
  <c r="C2405" i="9"/>
  <c r="D2405" i="9"/>
  <c r="C2406" i="9"/>
  <c r="D2406" i="9"/>
  <c r="C2407" i="9"/>
  <c r="D2407" i="9"/>
  <c r="C2408" i="9"/>
  <c r="D2408" i="9"/>
  <c r="C2409" i="9"/>
  <c r="D2409" i="9"/>
  <c r="C2410" i="9"/>
  <c r="D2410" i="9"/>
  <c r="C2411" i="9"/>
  <c r="D2411" i="9"/>
  <c r="C2412" i="9"/>
  <c r="D2412" i="9"/>
  <c r="C2413" i="9"/>
  <c r="D2413" i="9"/>
  <c r="C2414" i="9"/>
  <c r="D2414" i="9"/>
  <c r="C2415" i="9"/>
  <c r="D2415" i="9"/>
  <c r="C2416" i="9"/>
  <c r="D2416" i="9"/>
  <c r="C2417" i="9"/>
  <c r="D2417" i="9"/>
  <c r="C2418" i="9"/>
  <c r="D2418" i="9"/>
  <c r="C2419" i="9"/>
  <c r="D2419" i="9"/>
  <c r="C2420" i="9"/>
  <c r="D2420" i="9"/>
  <c r="C2421" i="9"/>
  <c r="D2421" i="9"/>
  <c r="C2422" i="9"/>
  <c r="D2422" i="9"/>
  <c r="C2423" i="9"/>
  <c r="D2423" i="9"/>
  <c r="C2424" i="9"/>
  <c r="D2424" i="9"/>
  <c r="C2425" i="9"/>
  <c r="D2425" i="9"/>
  <c r="C2426" i="9"/>
  <c r="D2426" i="9"/>
  <c r="C2427" i="9"/>
  <c r="D2427" i="9"/>
  <c r="C2428" i="9"/>
  <c r="D2428" i="9"/>
  <c r="C2429" i="9"/>
  <c r="D2429" i="9"/>
  <c r="C2430" i="9"/>
  <c r="D2430" i="9"/>
  <c r="C2431" i="9"/>
  <c r="D2431" i="9"/>
  <c r="C2432" i="9"/>
  <c r="D2432" i="9"/>
  <c r="C2433" i="9"/>
  <c r="D2433" i="9"/>
  <c r="C2434" i="9"/>
  <c r="D2434" i="9"/>
  <c r="C2435" i="9"/>
  <c r="D2435" i="9"/>
  <c r="C2436" i="9"/>
  <c r="D2436" i="9"/>
  <c r="C2437" i="9"/>
  <c r="D2437" i="9"/>
  <c r="C2438" i="9"/>
  <c r="D2438" i="9"/>
  <c r="C2439" i="9"/>
  <c r="D2439" i="9"/>
  <c r="C2440" i="9"/>
  <c r="D2440" i="9"/>
  <c r="C2441" i="9"/>
  <c r="D2441" i="9"/>
  <c r="C2442" i="9"/>
  <c r="D2442" i="9"/>
  <c r="C2443" i="9"/>
  <c r="D2443" i="9"/>
  <c r="C2444" i="9"/>
  <c r="D2444" i="9"/>
  <c r="C2445" i="9"/>
  <c r="D2445" i="9"/>
  <c r="C2446" i="9"/>
  <c r="D2446" i="9"/>
  <c r="C2447" i="9"/>
  <c r="D2447" i="9"/>
  <c r="C2448" i="9"/>
  <c r="D2448" i="9"/>
  <c r="C2449" i="9"/>
  <c r="D2449" i="9"/>
  <c r="C2450" i="9"/>
  <c r="D2450" i="9"/>
  <c r="C2451" i="9"/>
  <c r="D2451" i="9"/>
  <c r="C2452" i="9"/>
  <c r="D2452" i="9"/>
  <c r="C2453" i="9"/>
  <c r="D2453" i="9"/>
  <c r="C2454" i="9"/>
  <c r="D2454" i="9"/>
  <c r="C2455" i="9"/>
  <c r="D2455" i="9"/>
  <c r="C2456" i="9"/>
  <c r="D2456" i="9"/>
  <c r="C2457" i="9"/>
  <c r="D2457" i="9"/>
  <c r="C2458" i="9"/>
  <c r="D2458" i="9"/>
  <c r="C2459" i="9"/>
  <c r="D2459" i="9"/>
  <c r="C2460" i="9"/>
  <c r="D2460" i="9"/>
  <c r="C2461" i="9"/>
  <c r="D2461" i="9"/>
  <c r="C2462" i="9"/>
  <c r="D2462" i="9"/>
  <c r="C2463" i="9"/>
  <c r="D2463" i="9"/>
  <c r="C2464" i="9"/>
  <c r="D2464" i="9"/>
  <c r="C2465" i="9"/>
  <c r="D2465" i="9"/>
  <c r="C2466" i="9"/>
  <c r="D2466" i="9"/>
  <c r="C2467" i="9"/>
  <c r="D2467" i="9"/>
  <c r="C2468" i="9"/>
  <c r="D2468" i="9"/>
  <c r="C2469" i="9"/>
  <c r="D2469" i="9"/>
  <c r="C2470" i="9"/>
  <c r="D2470" i="9"/>
  <c r="C2471" i="9"/>
  <c r="D2471" i="9"/>
  <c r="C2472" i="9"/>
  <c r="D2472" i="9"/>
  <c r="C2473" i="9"/>
  <c r="D2473" i="9"/>
  <c r="C2474" i="9"/>
  <c r="D2474" i="9"/>
  <c r="C2475" i="9"/>
  <c r="D2475" i="9"/>
  <c r="C2476" i="9"/>
  <c r="D2476" i="9"/>
  <c r="C2477" i="9"/>
  <c r="D2477" i="9"/>
  <c r="C2478" i="9"/>
  <c r="D2478" i="9"/>
  <c r="C2479" i="9"/>
  <c r="D2479" i="9"/>
  <c r="C2480" i="9"/>
  <c r="D2480" i="9"/>
  <c r="C2481" i="9"/>
  <c r="D2481" i="9"/>
  <c r="C2482" i="9"/>
  <c r="D2482" i="9"/>
  <c r="C2483" i="9"/>
  <c r="D2483" i="9"/>
  <c r="C2484" i="9"/>
  <c r="D2484" i="9"/>
  <c r="C2485" i="9"/>
  <c r="D2485" i="9"/>
  <c r="C2486" i="9"/>
  <c r="D2486" i="9"/>
  <c r="C2487" i="9"/>
  <c r="D2487" i="9"/>
  <c r="C2488" i="9"/>
  <c r="D2488" i="9"/>
  <c r="C2489" i="9"/>
  <c r="D2489" i="9"/>
  <c r="C2490" i="9"/>
  <c r="D2490" i="9"/>
  <c r="C2491" i="9"/>
  <c r="D2491" i="9"/>
  <c r="C2492" i="9"/>
  <c r="D2492" i="9"/>
  <c r="C2493" i="9"/>
  <c r="D2493" i="9"/>
  <c r="C2494" i="9"/>
  <c r="D2494" i="9"/>
  <c r="C2495" i="9"/>
  <c r="D2495" i="9"/>
  <c r="C2496" i="9"/>
  <c r="D2496" i="9"/>
  <c r="C2497" i="9"/>
  <c r="D2497" i="9"/>
  <c r="C2498" i="9"/>
  <c r="D2498" i="9"/>
  <c r="C2499" i="9"/>
  <c r="D2499" i="9"/>
  <c r="C2500" i="9"/>
  <c r="D2500" i="9"/>
  <c r="C2501" i="9"/>
  <c r="D2501" i="9"/>
  <c r="C2502" i="9"/>
  <c r="D2502" i="9"/>
  <c r="C2503" i="9"/>
  <c r="D2503" i="9"/>
  <c r="C2504" i="9"/>
  <c r="D2504" i="9"/>
  <c r="C2505" i="9"/>
  <c r="D2505" i="9"/>
  <c r="C2506" i="9"/>
  <c r="D2506" i="9"/>
  <c r="C2507" i="9"/>
  <c r="D2507" i="9"/>
  <c r="C2508" i="9"/>
  <c r="D2508" i="9"/>
  <c r="C2509" i="9"/>
  <c r="D2509" i="9"/>
  <c r="C2510" i="9"/>
  <c r="D2510" i="9"/>
  <c r="C2511" i="9"/>
  <c r="D2511" i="9"/>
  <c r="C2512" i="9"/>
  <c r="D2512" i="9"/>
  <c r="C2513" i="9"/>
  <c r="D2513" i="9"/>
  <c r="C2514" i="9"/>
  <c r="D2514" i="9"/>
  <c r="C2515" i="9"/>
  <c r="D2515" i="9"/>
  <c r="C2516" i="9"/>
  <c r="D2516" i="9"/>
  <c r="C2517" i="9"/>
  <c r="D2517" i="9"/>
  <c r="C2518" i="9"/>
  <c r="D2518" i="9"/>
  <c r="C2519" i="9"/>
  <c r="D2519" i="9"/>
  <c r="C2520" i="9"/>
  <c r="D2520" i="9"/>
  <c r="C2521" i="9"/>
  <c r="D2521" i="9"/>
  <c r="C2522" i="9"/>
  <c r="D2522" i="9"/>
  <c r="C2523" i="9"/>
  <c r="D2523" i="9"/>
  <c r="C2524" i="9"/>
  <c r="D2524" i="9"/>
  <c r="C2525" i="9"/>
  <c r="D2525" i="9"/>
  <c r="C2526" i="9"/>
  <c r="D2526" i="9"/>
  <c r="C2527" i="9"/>
  <c r="D2527" i="9"/>
  <c r="C2528" i="9"/>
  <c r="D2528" i="9"/>
  <c r="C2529" i="9"/>
  <c r="D2529" i="9"/>
  <c r="C2530" i="9"/>
  <c r="D2530" i="9"/>
  <c r="C2531" i="9"/>
  <c r="D2531" i="9"/>
  <c r="C2532" i="9"/>
  <c r="D2532" i="9"/>
  <c r="C2533" i="9"/>
  <c r="D2533" i="9"/>
  <c r="C2534" i="9"/>
  <c r="D2534" i="9"/>
  <c r="C2535" i="9"/>
  <c r="D2535" i="9"/>
  <c r="C2536" i="9"/>
  <c r="D2536" i="9"/>
  <c r="C2537" i="9"/>
  <c r="D2537" i="9"/>
  <c r="C2538" i="9"/>
  <c r="D2538" i="9"/>
  <c r="C2539" i="9"/>
  <c r="D2539" i="9"/>
  <c r="C2540" i="9"/>
  <c r="D2540" i="9"/>
  <c r="C2541" i="9"/>
  <c r="D2541" i="9"/>
  <c r="C2542" i="9"/>
  <c r="D2542" i="9"/>
  <c r="C2543" i="9"/>
  <c r="D2543" i="9"/>
  <c r="C2544" i="9"/>
  <c r="D2544" i="9"/>
  <c r="C2545" i="9"/>
  <c r="D2545" i="9"/>
  <c r="C2546" i="9"/>
  <c r="D2546" i="9"/>
  <c r="C2547" i="9"/>
  <c r="D2547" i="9"/>
  <c r="C2548" i="9"/>
  <c r="D2548" i="9"/>
  <c r="C2549" i="9"/>
  <c r="D2549" i="9"/>
  <c r="C2550" i="9"/>
  <c r="D2550" i="9"/>
  <c r="C2551" i="9"/>
  <c r="D2551" i="9"/>
  <c r="C2552" i="9"/>
  <c r="D2552" i="9"/>
  <c r="C2553" i="9"/>
  <c r="D2553" i="9"/>
  <c r="C2554" i="9"/>
  <c r="D2554" i="9"/>
  <c r="C2555" i="9"/>
  <c r="D2555" i="9"/>
  <c r="C2556" i="9"/>
  <c r="D2556" i="9"/>
  <c r="C2557" i="9"/>
  <c r="D2557" i="9"/>
  <c r="C2558" i="9"/>
  <c r="D2558" i="9"/>
  <c r="C2559" i="9"/>
  <c r="D2559" i="9"/>
  <c r="C2560" i="9"/>
  <c r="D2560" i="9"/>
  <c r="C2561" i="9"/>
  <c r="D2561" i="9"/>
  <c r="C2562" i="9"/>
  <c r="D2562" i="9"/>
  <c r="C2563" i="9"/>
  <c r="D2563" i="9"/>
  <c r="C2564" i="9"/>
  <c r="D2564" i="9"/>
  <c r="C2565" i="9"/>
  <c r="D2565" i="9"/>
  <c r="C2566" i="9"/>
  <c r="D2566" i="9"/>
  <c r="C2567" i="9"/>
  <c r="D2567" i="9"/>
  <c r="C2568" i="9"/>
  <c r="D2568" i="9"/>
  <c r="C2569" i="9"/>
  <c r="D2569" i="9"/>
  <c r="C2570" i="9"/>
  <c r="D2570" i="9"/>
  <c r="C2571" i="9"/>
  <c r="D2571" i="9"/>
  <c r="C2572" i="9"/>
  <c r="D2572" i="9"/>
  <c r="C2573" i="9"/>
  <c r="D2573" i="9"/>
  <c r="C2574" i="9"/>
  <c r="D2574" i="9"/>
  <c r="C2575" i="9"/>
  <c r="D2575" i="9"/>
  <c r="C2576" i="9"/>
  <c r="D2576" i="9"/>
  <c r="C2577" i="9"/>
  <c r="D2577" i="9"/>
  <c r="C2578" i="9"/>
  <c r="D2578" i="9"/>
  <c r="C2579" i="9"/>
  <c r="D2579" i="9"/>
  <c r="C2580" i="9"/>
  <c r="D2580" i="9"/>
  <c r="C2581" i="9"/>
  <c r="D2581" i="9"/>
  <c r="C2582" i="9"/>
  <c r="D2582" i="9"/>
  <c r="C2583" i="9"/>
  <c r="D2583" i="9"/>
  <c r="C2584" i="9"/>
  <c r="D2584" i="9"/>
  <c r="C2585" i="9"/>
  <c r="D2585" i="9"/>
  <c r="C2586" i="9"/>
  <c r="D2586" i="9"/>
  <c r="C2587" i="9"/>
  <c r="D2587" i="9"/>
  <c r="C2588" i="9"/>
  <c r="D2588" i="9"/>
  <c r="C2589" i="9"/>
  <c r="D2589" i="9"/>
  <c r="C2590" i="9"/>
  <c r="D2590" i="9"/>
  <c r="C2591" i="9"/>
  <c r="D2591" i="9"/>
  <c r="C2592" i="9"/>
  <c r="D2592" i="9"/>
  <c r="C2593" i="9"/>
  <c r="D2593" i="9"/>
  <c r="C2594" i="9"/>
  <c r="D2594" i="9"/>
  <c r="C2595" i="9"/>
  <c r="D2595" i="9"/>
  <c r="C2596" i="9"/>
  <c r="D2596" i="9"/>
  <c r="C2597" i="9"/>
  <c r="D2597" i="9"/>
  <c r="C2598" i="9"/>
  <c r="D2598" i="9"/>
  <c r="C2599" i="9"/>
  <c r="D2599" i="9"/>
  <c r="C2600" i="9"/>
  <c r="D2600" i="9"/>
  <c r="C2601" i="9"/>
  <c r="D2601" i="9"/>
  <c r="C2602" i="9"/>
  <c r="D2602" i="9"/>
  <c r="C2603" i="9"/>
  <c r="D2603" i="9"/>
  <c r="C2604" i="9"/>
  <c r="D2604" i="9"/>
  <c r="C2605" i="9"/>
  <c r="D2605" i="9"/>
  <c r="C2606" i="9"/>
  <c r="D2606" i="9"/>
  <c r="C2607" i="9"/>
  <c r="D2607" i="9"/>
  <c r="C2608" i="9"/>
  <c r="D2608" i="9"/>
  <c r="C2609" i="9"/>
  <c r="D2609" i="9"/>
  <c r="C2610" i="9"/>
  <c r="D2610" i="9"/>
  <c r="C2611" i="9"/>
  <c r="D2611" i="9"/>
  <c r="C2612" i="9"/>
  <c r="D2612" i="9"/>
  <c r="C2613" i="9"/>
  <c r="D2613" i="9"/>
  <c r="C2614" i="9"/>
  <c r="D2614" i="9"/>
  <c r="C2615" i="9"/>
  <c r="D2615" i="9"/>
  <c r="C2616" i="9"/>
  <c r="D2616" i="9"/>
  <c r="C2617" i="9"/>
  <c r="D2617" i="9"/>
  <c r="C2618" i="9"/>
  <c r="D2618" i="9"/>
  <c r="C2619" i="9"/>
  <c r="D2619" i="9"/>
  <c r="C2620" i="9"/>
  <c r="D2620" i="9"/>
  <c r="C2621" i="9"/>
  <c r="D2621" i="9"/>
  <c r="C2622" i="9"/>
  <c r="D2622" i="9"/>
  <c r="C2623" i="9"/>
  <c r="D2623" i="9"/>
  <c r="C2624" i="9"/>
  <c r="D2624" i="9"/>
  <c r="C2625" i="9"/>
  <c r="D2625" i="9"/>
  <c r="C2626" i="9"/>
  <c r="D2626" i="9"/>
  <c r="C2627" i="9"/>
  <c r="D2627" i="9"/>
  <c r="C2628" i="9"/>
  <c r="D2628" i="9"/>
  <c r="C2629" i="9"/>
  <c r="D2629" i="9"/>
  <c r="C2630" i="9"/>
  <c r="D2630" i="9"/>
  <c r="C2631" i="9"/>
  <c r="D2631" i="9"/>
  <c r="C2632" i="9"/>
  <c r="D2632" i="9"/>
  <c r="C2633" i="9"/>
  <c r="D2633" i="9"/>
  <c r="C2634" i="9"/>
  <c r="D2634" i="9"/>
  <c r="C2635" i="9"/>
  <c r="D2635" i="9"/>
  <c r="C2636" i="9"/>
  <c r="D2636" i="9"/>
  <c r="C2637" i="9"/>
  <c r="D2637" i="9"/>
  <c r="C2638" i="9"/>
  <c r="D2638" i="9"/>
  <c r="C2639" i="9"/>
  <c r="D2639" i="9"/>
  <c r="C2640" i="9"/>
  <c r="D2640" i="9"/>
  <c r="C2641" i="9"/>
  <c r="D2641" i="9"/>
  <c r="C2642" i="9"/>
  <c r="D2642" i="9"/>
  <c r="C2643" i="9"/>
  <c r="D2643" i="9"/>
  <c r="C2644" i="9"/>
  <c r="D2644" i="9"/>
  <c r="C2645" i="9"/>
  <c r="D2645" i="9"/>
  <c r="C2646" i="9"/>
  <c r="D2646" i="9"/>
  <c r="C2647" i="9"/>
  <c r="D2647" i="9"/>
  <c r="C2648" i="9"/>
  <c r="D2648" i="9"/>
  <c r="C2649" i="9"/>
  <c r="D2649" i="9"/>
  <c r="C2650" i="9"/>
  <c r="D2650" i="9"/>
  <c r="C2651" i="9"/>
  <c r="D2651" i="9"/>
  <c r="C2652" i="9"/>
  <c r="D2652" i="9"/>
  <c r="C2653" i="9"/>
  <c r="D2653" i="9"/>
  <c r="C2654" i="9"/>
  <c r="D2654" i="9"/>
  <c r="C2655" i="9"/>
  <c r="D2655" i="9"/>
  <c r="C2656" i="9"/>
  <c r="D2656" i="9"/>
  <c r="C2657" i="9"/>
  <c r="D2657" i="9"/>
  <c r="C2658" i="9"/>
  <c r="D2658" i="9"/>
  <c r="C2659" i="9"/>
  <c r="D2659" i="9"/>
  <c r="C2660" i="9"/>
  <c r="D2660" i="9"/>
  <c r="C2661" i="9"/>
  <c r="D2661" i="9"/>
  <c r="C2662" i="9"/>
  <c r="D2662" i="9"/>
  <c r="C2663" i="9"/>
  <c r="D2663" i="9"/>
  <c r="C2664" i="9"/>
  <c r="D2664" i="9"/>
  <c r="C2665" i="9"/>
  <c r="D2665" i="9"/>
  <c r="C2666" i="9"/>
  <c r="D2666" i="9"/>
  <c r="C2667" i="9"/>
  <c r="D2667" i="9"/>
  <c r="C2668" i="9"/>
  <c r="D2668" i="9"/>
  <c r="C2669" i="9"/>
  <c r="D2669" i="9"/>
  <c r="C2670" i="9"/>
  <c r="D2670" i="9"/>
  <c r="C2671" i="9"/>
  <c r="D2671" i="9"/>
  <c r="C2672" i="9"/>
  <c r="D2672" i="9"/>
  <c r="C2673" i="9"/>
  <c r="D2673" i="9"/>
  <c r="C2674" i="9"/>
  <c r="D2674" i="9"/>
  <c r="C2675" i="9"/>
  <c r="D2675" i="9"/>
  <c r="C2676" i="9"/>
  <c r="D2676" i="9"/>
  <c r="C2677" i="9"/>
  <c r="D2677" i="9"/>
  <c r="C2678" i="9"/>
  <c r="D2678" i="9"/>
  <c r="C2679" i="9"/>
  <c r="D2679" i="9"/>
  <c r="C2680" i="9"/>
  <c r="D2680" i="9"/>
  <c r="C2681" i="9"/>
  <c r="D2681" i="9"/>
  <c r="C2682" i="9"/>
  <c r="D2682" i="9"/>
  <c r="C2683" i="9"/>
  <c r="D2683" i="9"/>
  <c r="C2684" i="9"/>
  <c r="D2684" i="9"/>
  <c r="C2685" i="9"/>
  <c r="D2685" i="9"/>
  <c r="C2686" i="9"/>
  <c r="D2686" i="9"/>
  <c r="C2687" i="9"/>
  <c r="D2687" i="9"/>
  <c r="C2688" i="9"/>
  <c r="D2688" i="9"/>
  <c r="C2689" i="9"/>
  <c r="D2689" i="9"/>
  <c r="C2690" i="9"/>
  <c r="D2690" i="9"/>
  <c r="C2691" i="9"/>
  <c r="D2691" i="9"/>
  <c r="C2692" i="9"/>
  <c r="D2692" i="9"/>
  <c r="C2693" i="9"/>
  <c r="D2693" i="9"/>
  <c r="C2694" i="9"/>
  <c r="D2694" i="9"/>
  <c r="C2695" i="9"/>
  <c r="D2695" i="9"/>
  <c r="C2696" i="9"/>
  <c r="D2696" i="9"/>
  <c r="C2697" i="9"/>
  <c r="D2697" i="9"/>
  <c r="C2698" i="9"/>
  <c r="D2698" i="9"/>
  <c r="C2699" i="9"/>
  <c r="D2699" i="9"/>
  <c r="C2700" i="9"/>
  <c r="D2700" i="9"/>
  <c r="C2701" i="9"/>
  <c r="D2701" i="9"/>
  <c r="C2702" i="9"/>
  <c r="D2702" i="9"/>
  <c r="C2703" i="9"/>
  <c r="D2703" i="9"/>
  <c r="C2704" i="9"/>
  <c r="D2704" i="9"/>
  <c r="C2705" i="9"/>
  <c r="D2705" i="9"/>
  <c r="C2706" i="9"/>
  <c r="D2706" i="9"/>
  <c r="C2707" i="9"/>
  <c r="D2707" i="9"/>
  <c r="C2708" i="9"/>
  <c r="D2708" i="9"/>
  <c r="C2709" i="9"/>
  <c r="D2709" i="9"/>
  <c r="C2710" i="9"/>
  <c r="D2710" i="9"/>
  <c r="C2711" i="9"/>
  <c r="D2711" i="9"/>
  <c r="C2712" i="9"/>
  <c r="D2712" i="9"/>
  <c r="C2713" i="9"/>
  <c r="D2713" i="9"/>
  <c r="C2714" i="9"/>
  <c r="D2714" i="9"/>
  <c r="C2715" i="9"/>
  <c r="D2715" i="9"/>
  <c r="C2716" i="9"/>
  <c r="D2716" i="9"/>
  <c r="C2717" i="9"/>
  <c r="D2717" i="9"/>
  <c r="C2718" i="9"/>
  <c r="D2718" i="9"/>
  <c r="C2719" i="9"/>
  <c r="D2719" i="9"/>
  <c r="C2720" i="9"/>
  <c r="D2720" i="9"/>
  <c r="C2721" i="9"/>
  <c r="D2721" i="9"/>
  <c r="C2722" i="9"/>
  <c r="D2722" i="9"/>
  <c r="C2723" i="9"/>
  <c r="D2723" i="9"/>
  <c r="C2724" i="9"/>
  <c r="D2724" i="9"/>
  <c r="C2725" i="9"/>
  <c r="D2725" i="9"/>
  <c r="C2726" i="9"/>
  <c r="D2726" i="9"/>
  <c r="C2727" i="9"/>
  <c r="D2727" i="9"/>
  <c r="C2728" i="9"/>
  <c r="D2728" i="9"/>
  <c r="C2729" i="9"/>
  <c r="D2729" i="9"/>
  <c r="C2730" i="9"/>
  <c r="D2730" i="9"/>
  <c r="C2731" i="9"/>
  <c r="D2731" i="9"/>
  <c r="C2732" i="9"/>
  <c r="D2732" i="9"/>
  <c r="C2733" i="9"/>
  <c r="D2733" i="9"/>
  <c r="C2734" i="9"/>
  <c r="D2734" i="9"/>
  <c r="C2735" i="9"/>
  <c r="D2735" i="9"/>
  <c r="C2736" i="9"/>
  <c r="D2736" i="9"/>
  <c r="C2737" i="9"/>
  <c r="D2737" i="9"/>
  <c r="C2738" i="9"/>
  <c r="D2738" i="9"/>
  <c r="C2739" i="9"/>
  <c r="D2739" i="9"/>
  <c r="C2740" i="9"/>
  <c r="D2740" i="9"/>
  <c r="C2741" i="9"/>
  <c r="D2741" i="9"/>
  <c r="C2742" i="9"/>
  <c r="D2742" i="9"/>
  <c r="C2743" i="9"/>
  <c r="D2743" i="9"/>
  <c r="C2744" i="9"/>
  <c r="D2744" i="9"/>
  <c r="C2745" i="9"/>
  <c r="D2745" i="9"/>
  <c r="C2746" i="9"/>
  <c r="D2746" i="9"/>
  <c r="C2747" i="9"/>
  <c r="D2747" i="9"/>
  <c r="C2748" i="9"/>
  <c r="D2748" i="9"/>
  <c r="C2749" i="9"/>
  <c r="D2749" i="9"/>
  <c r="C2750" i="9"/>
  <c r="D2750" i="9"/>
  <c r="C2751" i="9"/>
  <c r="D2751" i="9"/>
  <c r="C2752" i="9"/>
  <c r="D2752" i="9"/>
  <c r="C2753" i="9"/>
  <c r="D2753" i="9"/>
  <c r="C2754" i="9"/>
  <c r="D2754" i="9"/>
  <c r="C2755" i="9"/>
  <c r="D2755" i="9"/>
  <c r="C2756" i="9"/>
  <c r="D2756" i="9"/>
  <c r="C2757" i="9"/>
  <c r="D2757" i="9"/>
  <c r="C2758" i="9"/>
  <c r="D2758" i="9"/>
  <c r="C2759" i="9"/>
  <c r="D2759" i="9"/>
  <c r="C2760" i="9"/>
  <c r="D2760" i="9"/>
  <c r="C2761" i="9"/>
  <c r="D2761" i="9"/>
  <c r="C2762" i="9"/>
  <c r="D2762" i="9"/>
  <c r="C2763" i="9"/>
  <c r="D2763" i="9"/>
  <c r="C2764" i="9"/>
  <c r="D2764" i="9"/>
  <c r="C2765" i="9"/>
  <c r="D2765" i="9"/>
  <c r="C2766" i="9"/>
  <c r="D2766" i="9"/>
  <c r="C2767" i="9"/>
  <c r="D2767" i="9"/>
  <c r="C2768" i="9"/>
  <c r="D2768" i="9"/>
  <c r="C2769" i="9"/>
  <c r="D2769" i="9"/>
  <c r="C2770" i="9"/>
  <c r="D2770" i="9"/>
  <c r="C2771" i="9"/>
  <c r="D2771" i="9"/>
  <c r="C2772" i="9"/>
  <c r="D2772" i="9"/>
  <c r="C2773" i="9"/>
  <c r="D2773" i="9"/>
  <c r="C2774" i="9"/>
  <c r="D2774" i="9"/>
  <c r="C2775" i="9"/>
  <c r="D2775" i="9"/>
  <c r="C2776" i="9"/>
  <c r="D2776" i="9"/>
  <c r="C2777" i="9"/>
  <c r="D2777" i="9"/>
  <c r="C2778" i="9"/>
  <c r="D2778" i="9"/>
  <c r="C2779" i="9"/>
  <c r="D2779" i="9"/>
  <c r="C2780" i="9"/>
  <c r="D2780" i="9"/>
  <c r="C2781" i="9"/>
  <c r="D2781" i="9"/>
  <c r="C2782" i="9"/>
  <c r="D2782" i="9"/>
  <c r="C2783" i="9"/>
  <c r="D2783" i="9"/>
  <c r="C2784" i="9"/>
  <c r="D2784" i="9"/>
  <c r="C2785" i="9"/>
  <c r="D2785" i="9"/>
  <c r="C2786" i="9"/>
  <c r="D2786" i="9"/>
  <c r="C2787" i="9"/>
  <c r="D2787" i="9"/>
  <c r="C2788" i="9"/>
  <c r="D2788" i="9"/>
  <c r="C2789" i="9"/>
  <c r="D2789" i="9"/>
  <c r="C2790" i="9"/>
  <c r="D2790" i="9"/>
  <c r="C2791" i="9"/>
  <c r="D2791" i="9"/>
  <c r="C2792" i="9"/>
  <c r="D2792" i="9"/>
  <c r="C2793" i="9"/>
  <c r="D2793" i="9"/>
  <c r="C2794" i="9"/>
  <c r="D2794" i="9"/>
  <c r="C2795" i="9"/>
  <c r="D2795" i="9"/>
  <c r="C2796" i="9"/>
  <c r="D2796" i="9"/>
  <c r="C2797" i="9"/>
  <c r="D2797" i="9"/>
  <c r="C2798" i="9"/>
  <c r="D2798" i="9"/>
  <c r="C2799" i="9"/>
  <c r="D2799" i="9"/>
  <c r="C2800" i="9"/>
  <c r="D2800" i="9"/>
  <c r="C2801" i="9"/>
  <c r="D2801" i="9"/>
  <c r="C2802" i="9"/>
  <c r="D2802" i="9"/>
  <c r="C2803" i="9"/>
  <c r="D2803" i="9"/>
  <c r="C2804" i="9"/>
  <c r="D2804" i="9"/>
  <c r="C2805" i="9"/>
  <c r="D2805" i="9"/>
  <c r="C2806" i="9"/>
  <c r="D2806" i="9"/>
  <c r="C2807" i="9"/>
  <c r="D2807" i="9"/>
  <c r="C2808" i="9"/>
  <c r="D2808" i="9"/>
  <c r="C2809" i="9"/>
  <c r="D2809" i="9"/>
  <c r="C2810" i="9"/>
  <c r="D2810" i="9"/>
  <c r="C2811" i="9"/>
  <c r="D2811" i="9"/>
  <c r="C2812" i="9"/>
  <c r="D2812" i="9"/>
  <c r="C2813" i="9"/>
  <c r="D2813" i="9"/>
  <c r="C2814" i="9"/>
  <c r="D2814" i="9"/>
  <c r="C2815" i="9"/>
  <c r="D2815" i="9"/>
  <c r="C2816" i="9"/>
  <c r="D2816" i="9"/>
  <c r="C2817" i="9"/>
  <c r="D2817" i="9"/>
  <c r="C2818" i="9"/>
  <c r="D2818" i="9"/>
  <c r="C2819" i="9"/>
  <c r="D2819" i="9"/>
  <c r="C2820" i="9"/>
  <c r="D2820" i="9"/>
  <c r="C2821" i="9"/>
  <c r="D2821" i="9"/>
  <c r="C2822" i="9"/>
  <c r="D2822" i="9"/>
  <c r="C2823" i="9"/>
  <c r="D2823" i="9"/>
  <c r="C2824" i="9"/>
  <c r="D2824" i="9"/>
  <c r="C2825" i="9"/>
  <c r="D2825" i="9"/>
  <c r="C2826" i="9"/>
  <c r="D2826" i="9"/>
  <c r="C2827" i="9"/>
  <c r="D2827" i="9"/>
  <c r="C2828" i="9"/>
  <c r="D2828" i="9"/>
  <c r="C2829" i="9"/>
  <c r="D2829" i="9"/>
  <c r="C2830" i="9"/>
  <c r="D2830" i="9"/>
  <c r="C2831" i="9"/>
  <c r="D2831" i="9"/>
  <c r="C2832" i="9"/>
  <c r="D2832" i="9"/>
  <c r="C2833" i="9"/>
  <c r="D2833" i="9"/>
  <c r="C2834" i="9"/>
  <c r="D2834" i="9"/>
  <c r="C2835" i="9"/>
  <c r="D2835" i="9"/>
  <c r="C2836" i="9"/>
  <c r="D2836" i="9"/>
  <c r="C2837" i="9"/>
  <c r="D2837" i="9"/>
  <c r="C2838" i="9"/>
  <c r="D2838" i="9"/>
  <c r="C2839" i="9"/>
  <c r="D2839" i="9"/>
  <c r="C2840" i="9"/>
  <c r="D2840" i="9"/>
  <c r="C2841" i="9"/>
  <c r="D2841" i="9"/>
  <c r="C2842" i="9"/>
  <c r="D2842" i="9"/>
  <c r="C2843" i="9"/>
  <c r="D2843" i="9"/>
  <c r="C2844" i="9"/>
  <c r="D2844" i="9"/>
  <c r="C2845" i="9"/>
  <c r="D2845" i="9"/>
  <c r="C2846" i="9"/>
  <c r="D2846" i="9"/>
  <c r="C2847" i="9"/>
  <c r="D2847" i="9"/>
  <c r="C2848" i="9"/>
  <c r="D2848" i="9"/>
  <c r="C2849" i="9"/>
  <c r="D2849" i="9"/>
  <c r="C2850" i="9"/>
  <c r="D2850" i="9"/>
  <c r="C2851" i="9"/>
  <c r="D2851" i="9"/>
  <c r="C2852" i="9"/>
  <c r="D2852" i="9"/>
  <c r="C2853" i="9"/>
  <c r="D2853" i="9"/>
  <c r="C2854" i="9"/>
  <c r="D2854" i="9"/>
  <c r="C2855" i="9"/>
  <c r="D2855" i="9"/>
  <c r="C2856" i="9"/>
  <c r="D2856" i="9"/>
  <c r="C2857" i="9"/>
  <c r="D2857" i="9"/>
  <c r="C2858" i="9"/>
  <c r="D2858" i="9"/>
  <c r="C2859" i="9"/>
  <c r="D2859" i="9"/>
  <c r="C2860" i="9"/>
  <c r="D2860" i="9"/>
  <c r="C2861" i="9"/>
  <c r="D2861" i="9"/>
  <c r="C2862" i="9"/>
  <c r="D2862" i="9"/>
  <c r="C2863" i="9"/>
  <c r="D2863" i="9"/>
  <c r="C2864" i="9"/>
  <c r="D2864" i="9"/>
  <c r="C2865" i="9"/>
  <c r="D2865" i="9"/>
  <c r="C2866" i="9"/>
  <c r="D2866" i="9"/>
  <c r="C2867" i="9"/>
  <c r="D2867" i="9"/>
  <c r="C2868" i="9"/>
  <c r="D2868" i="9"/>
  <c r="C2869" i="9"/>
  <c r="D2869" i="9"/>
  <c r="C2870" i="9"/>
  <c r="D2870" i="9"/>
  <c r="C2871" i="9"/>
  <c r="D2871" i="9"/>
  <c r="C2872" i="9"/>
  <c r="D2872" i="9"/>
  <c r="C2873" i="9"/>
  <c r="D2873" i="9"/>
  <c r="C2874" i="9"/>
  <c r="D2874" i="9"/>
  <c r="C2875" i="9"/>
  <c r="D2875" i="9"/>
  <c r="C2876" i="9"/>
  <c r="D2876" i="9"/>
  <c r="C2877" i="9"/>
  <c r="D2877" i="9"/>
  <c r="C2878" i="9"/>
  <c r="D2878" i="9"/>
  <c r="C2879" i="9"/>
  <c r="D2879" i="9"/>
  <c r="C2880" i="9"/>
  <c r="D2880" i="9"/>
  <c r="C2881" i="9"/>
  <c r="D2881" i="9"/>
  <c r="C2882" i="9"/>
  <c r="D2882" i="9"/>
  <c r="C2883" i="9"/>
  <c r="D2883" i="9"/>
  <c r="C2884" i="9"/>
  <c r="D2884" i="9"/>
  <c r="C2885" i="9"/>
  <c r="D2885" i="9"/>
  <c r="C2886" i="9"/>
  <c r="D2886" i="9"/>
  <c r="C2887" i="9"/>
  <c r="D2887" i="9"/>
  <c r="C2888" i="9"/>
  <c r="D2888" i="9"/>
  <c r="C2889" i="9"/>
  <c r="D2889" i="9"/>
  <c r="C2890" i="9"/>
  <c r="D2890" i="9"/>
  <c r="C2891" i="9"/>
  <c r="D2891" i="9"/>
  <c r="C2892" i="9"/>
  <c r="D2892" i="9"/>
  <c r="C2893" i="9"/>
  <c r="D2893" i="9"/>
  <c r="C2894" i="9"/>
  <c r="D2894" i="9"/>
  <c r="C2895" i="9"/>
  <c r="D2895" i="9"/>
  <c r="C2896" i="9"/>
  <c r="D2896" i="9"/>
  <c r="C2897" i="9"/>
  <c r="D2897" i="9"/>
  <c r="C2898" i="9"/>
  <c r="D2898" i="9"/>
  <c r="C2899" i="9"/>
  <c r="D2899" i="9"/>
  <c r="C2900" i="9"/>
  <c r="D2900" i="9"/>
  <c r="C2901" i="9"/>
  <c r="D2901" i="9"/>
  <c r="C2902" i="9"/>
  <c r="D2902" i="9"/>
  <c r="C2903" i="9"/>
  <c r="D2903" i="9"/>
  <c r="C2904" i="9"/>
  <c r="D2904" i="9"/>
  <c r="C2905" i="9"/>
  <c r="D2905" i="9"/>
  <c r="C2906" i="9"/>
  <c r="D2906" i="9"/>
  <c r="C2907" i="9"/>
  <c r="D2907" i="9"/>
  <c r="C2908" i="9"/>
  <c r="D2908" i="9"/>
  <c r="C2909" i="9"/>
  <c r="D2909" i="9"/>
  <c r="C2910" i="9"/>
  <c r="D2910" i="9"/>
  <c r="C2911" i="9"/>
  <c r="D2911" i="9"/>
  <c r="C2912" i="9"/>
  <c r="D2912" i="9"/>
  <c r="C2913" i="9"/>
  <c r="D2913" i="9"/>
  <c r="C2914" i="9"/>
  <c r="D2914" i="9"/>
  <c r="C2915" i="9"/>
  <c r="D2915" i="9"/>
  <c r="C2916" i="9"/>
  <c r="D2916" i="9"/>
  <c r="C2917" i="9"/>
  <c r="D2917" i="9"/>
  <c r="C2918" i="9"/>
  <c r="D2918" i="9"/>
  <c r="C2919" i="9"/>
  <c r="D2919" i="9"/>
  <c r="C2920" i="9"/>
  <c r="D2920" i="9"/>
  <c r="C2921" i="9"/>
  <c r="D2921" i="9"/>
  <c r="C2922" i="9"/>
  <c r="D2922" i="9"/>
  <c r="C2923" i="9"/>
  <c r="D2923" i="9"/>
  <c r="C2924" i="9"/>
  <c r="D2924" i="9"/>
  <c r="C2925" i="9"/>
  <c r="D2925" i="9"/>
  <c r="C2926" i="9"/>
  <c r="D2926" i="9"/>
  <c r="C2927" i="9"/>
  <c r="D2927" i="9"/>
  <c r="C2928" i="9"/>
  <c r="D2928" i="9"/>
  <c r="C2929" i="9"/>
  <c r="D2929" i="9"/>
  <c r="C2930" i="9"/>
  <c r="D2930" i="9"/>
  <c r="C2931" i="9"/>
  <c r="D2931" i="9"/>
  <c r="C2932" i="9"/>
  <c r="D2932" i="9"/>
  <c r="C2933" i="9"/>
  <c r="D2933" i="9"/>
  <c r="C2934" i="9"/>
  <c r="D2934" i="9"/>
  <c r="C2935" i="9"/>
  <c r="D2935" i="9"/>
  <c r="C2936" i="9"/>
  <c r="D2936" i="9"/>
  <c r="C2937" i="9"/>
  <c r="D2937" i="9"/>
  <c r="C2938" i="9"/>
  <c r="D2938" i="9"/>
  <c r="C2939" i="9"/>
  <c r="D2939" i="9"/>
  <c r="C2940" i="9"/>
  <c r="D2940" i="9"/>
  <c r="C2941" i="9"/>
  <c r="D2941" i="9"/>
  <c r="C2942" i="9"/>
  <c r="D2942" i="9"/>
  <c r="C2943" i="9"/>
  <c r="D2943" i="9"/>
  <c r="C2944" i="9"/>
  <c r="D2944" i="9"/>
  <c r="C2945" i="9"/>
  <c r="D2945" i="9"/>
  <c r="C2946" i="9"/>
  <c r="D2946" i="9"/>
  <c r="C2947" i="9"/>
  <c r="D2947" i="9"/>
  <c r="C2948" i="9"/>
  <c r="D2948" i="9"/>
  <c r="C2949" i="9"/>
  <c r="D2949" i="9"/>
  <c r="C2950" i="9"/>
  <c r="D2950" i="9"/>
  <c r="C2951" i="9"/>
  <c r="D2951" i="9"/>
  <c r="C2952" i="9"/>
  <c r="D2952" i="9"/>
  <c r="C2953" i="9"/>
  <c r="D2953" i="9"/>
  <c r="C2954" i="9"/>
  <c r="D2954" i="9"/>
  <c r="C2955" i="9"/>
  <c r="D2955" i="9"/>
  <c r="C2956" i="9"/>
  <c r="D2956" i="9"/>
  <c r="C2957" i="9"/>
  <c r="D2957" i="9"/>
  <c r="C2958" i="9"/>
  <c r="D2958" i="9"/>
  <c r="C2959" i="9"/>
  <c r="D2959" i="9"/>
  <c r="C2960" i="9"/>
  <c r="D2960" i="9"/>
  <c r="C2961" i="9"/>
  <c r="D2961" i="9"/>
  <c r="C2962" i="9"/>
  <c r="D2962" i="9"/>
  <c r="C2963" i="9"/>
  <c r="D2963" i="9"/>
  <c r="C2964" i="9"/>
  <c r="D2964" i="9"/>
  <c r="C2965" i="9"/>
  <c r="D2965" i="9"/>
  <c r="C2966" i="9"/>
  <c r="D2966" i="9"/>
  <c r="C2967" i="9"/>
  <c r="D2967" i="9"/>
  <c r="C2968" i="9"/>
  <c r="D2968" i="9"/>
  <c r="C2969" i="9"/>
  <c r="D2969" i="9"/>
  <c r="C2970" i="9"/>
  <c r="D2970" i="9"/>
  <c r="C2971" i="9"/>
  <c r="D2971" i="9"/>
  <c r="C2972" i="9"/>
  <c r="D2972" i="9"/>
  <c r="C2973" i="9"/>
  <c r="D2973" i="9"/>
  <c r="C2974" i="9"/>
  <c r="D2974" i="9"/>
  <c r="C2975" i="9"/>
  <c r="D2975" i="9"/>
  <c r="C2976" i="9"/>
  <c r="D2976" i="9"/>
  <c r="C2977" i="9"/>
  <c r="D2977" i="9"/>
  <c r="C2978" i="9"/>
  <c r="D2978" i="9"/>
  <c r="C2979" i="9"/>
  <c r="D2979" i="9"/>
  <c r="C2980" i="9"/>
  <c r="D2980" i="9"/>
  <c r="C2981" i="9"/>
  <c r="D2981" i="9"/>
  <c r="C2982" i="9"/>
  <c r="D2982" i="9"/>
  <c r="C2983" i="9"/>
  <c r="D2983" i="9"/>
  <c r="C2984" i="9"/>
  <c r="D2984" i="9"/>
  <c r="C2985" i="9"/>
  <c r="D2985" i="9"/>
  <c r="C2986" i="9"/>
  <c r="D2986" i="9"/>
  <c r="C2987" i="9"/>
  <c r="D2987" i="9"/>
  <c r="C2988" i="9"/>
  <c r="D2988" i="9"/>
  <c r="C2989" i="9"/>
  <c r="D2989" i="9"/>
  <c r="C2990" i="9"/>
  <c r="D2990" i="9"/>
  <c r="C2991" i="9"/>
  <c r="D2991" i="9"/>
  <c r="C2992" i="9"/>
  <c r="D2992" i="9"/>
  <c r="C2993" i="9"/>
  <c r="D2993" i="9"/>
  <c r="C2994" i="9"/>
  <c r="D2994" i="9"/>
  <c r="C2995" i="9"/>
  <c r="D2995" i="9"/>
  <c r="C2996" i="9"/>
  <c r="D2996" i="9"/>
  <c r="C2997" i="9"/>
  <c r="D2997" i="9"/>
  <c r="C2998" i="9"/>
  <c r="D2998" i="9"/>
  <c r="C2999" i="9"/>
  <c r="D2999" i="9"/>
  <c r="C3000" i="9"/>
  <c r="D3000" i="9"/>
  <c r="C3001" i="9"/>
  <c r="D3001" i="9"/>
  <c r="C3002" i="9"/>
  <c r="D3002" i="9"/>
  <c r="C3003" i="9"/>
  <c r="D3003" i="9"/>
  <c r="C3004" i="9"/>
  <c r="D3004" i="9"/>
  <c r="C3005" i="9"/>
  <c r="D3005" i="9"/>
  <c r="C3006" i="9"/>
  <c r="D3006" i="9"/>
  <c r="C3007" i="9"/>
  <c r="D3007" i="9"/>
  <c r="C3008" i="9"/>
  <c r="D3008" i="9"/>
  <c r="C3009" i="9"/>
  <c r="D3009" i="9"/>
  <c r="C3010" i="9"/>
  <c r="D3010" i="9"/>
  <c r="C3011" i="9"/>
  <c r="D3011" i="9"/>
  <c r="C3012" i="9"/>
  <c r="D3012" i="9"/>
  <c r="C3013" i="9"/>
  <c r="D3013" i="9"/>
  <c r="C3014" i="9"/>
  <c r="D3014" i="9"/>
  <c r="C3015" i="9"/>
  <c r="D3015" i="9"/>
  <c r="C3016" i="9"/>
  <c r="D3016" i="9"/>
  <c r="C3017" i="9"/>
  <c r="D3017" i="9"/>
  <c r="C3018" i="9"/>
  <c r="D3018" i="9"/>
  <c r="C3019" i="9"/>
  <c r="D3019" i="9"/>
  <c r="C3020" i="9"/>
  <c r="D3020" i="9"/>
  <c r="C3021" i="9"/>
  <c r="D3021" i="9"/>
  <c r="C3022" i="9"/>
  <c r="D3022" i="9"/>
  <c r="C3023" i="9"/>
  <c r="D3023" i="9"/>
  <c r="C3024" i="9"/>
  <c r="D3024" i="9"/>
  <c r="C3025" i="9"/>
  <c r="D3025" i="9"/>
  <c r="C3026" i="9"/>
  <c r="D3026" i="9"/>
  <c r="C3027" i="9"/>
  <c r="D3027" i="9"/>
  <c r="C3028" i="9"/>
  <c r="D3028" i="9"/>
  <c r="C3029" i="9"/>
  <c r="D3029" i="9"/>
  <c r="C3030" i="9"/>
  <c r="D3030" i="9"/>
  <c r="C3031" i="9"/>
  <c r="D3031" i="9"/>
  <c r="C3032" i="9"/>
  <c r="D3032" i="9"/>
  <c r="C3033" i="9"/>
  <c r="D3033" i="9"/>
  <c r="C3034" i="9"/>
  <c r="D3034" i="9"/>
  <c r="C3035" i="9"/>
  <c r="D3035" i="9"/>
  <c r="C3036" i="9"/>
  <c r="D3036" i="9"/>
  <c r="C3037" i="9"/>
  <c r="D3037" i="9"/>
  <c r="C3038" i="9"/>
  <c r="D3038" i="9"/>
  <c r="C3039" i="9"/>
  <c r="D3039" i="9"/>
  <c r="C3040" i="9"/>
  <c r="D3040" i="9"/>
  <c r="C3041" i="9"/>
  <c r="D3041" i="9"/>
  <c r="C3042" i="9"/>
  <c r="D3042" i="9"/>
  <c r="C3043" i="9"/>
  <c r="D3043" i="9"/>
  <c r="C3044" i="9"/>
  <c r="D3044" i="9"/>
  <c r="C3045" i="9"/>
  <c r="D3045" i="9"/>
  <c r="C3046" i="9"/>
  <c r="D3046" i="9"/>
  <c r="C3047" i="9"/>
  <c r="D3047" i="9"/>
  <c r="C3048" i="9"/>
  <c r="D3048" i="9"/>
  <c r="C3049" i="9"/>
  <c r="D3049" i="9"/>
  <c r="C3050" i="9"/>
  <c r="D3050" i="9"/>
  <c r="C3051" i="9"/>
  <c r="D3051" i="9"/>
  <c r="C3052" i="9"/>
  <c r="D3052" i="9"/>
  <c r="C3053" i="9"/>
  <c r="D3053" i="9"/>
  <c r="C3054" i="9"/>
  <c r="D3054" i="9"/>
  <c r="C3055" i="9"/>
  <c r="D3055" i="9"/>
  <c r="C3056" i="9"/>
  <c r="D3056" i="9"/>
  <c r="C3057" i="9"/>
  <c r="D3057" i="9"/>
  <c r="C3058" i="9"/>
  <c r="D3058" i="9"/>
  <c r="C3059" i="9"/>
  <c r="D3059" i="9"/>
  <c r="C3060" i="9"/>
  <c r="D3060" i="9"/>
  <c r="C3061" i="9"/>
  <c r="D3061" i="9"/>
  <c r="C3062" i="9"/>
  <c r="D3062" i="9"/>
  <c r="C3063" i="9"/>
  <c r="D3063" i="9"/>
  <c r="C3064" i="9"/>
  <c r="D3064" i="9"/>
  <c r="C3065" i="9"/>
  <c r="D3065" i="9"/>
  <c r="C3066" i="9"/>
  <c r="D3066" i="9"/>
  <c r="C3067" i="9"/>
  <c r="D3067" i="9"/>
  <c r="C3068" i="9"/>
  <c r="D3068" i="9"/>
  <c r="C3069" i="9"/>
  <c r="D3069" i="9"/>
  <c r="C3070" i="9"/>
  <c r="D3070" i="9"/>
  <c r="C3071" i="9"/>
  <c r="D3071" i="9"/>
  <c r="C3072" i="9"/>
  <c r="D3072" i="9"/>
  <c r="C3073" i="9"/>
  <c r="D3073" i="9"/>
  <c r="C3074" i="9"/>
  <c r="D3074" i="9"/>
  <c r="C3075" i="9"/>
  <c r="D3075" i="9"/>
  <c r="C3076" i="9"/>
  <c r="D3076" i="9"/>
  <c r="C3077" i="9"/>
  <c r="D3077" i="9"/>
  <c r="C3078" i="9"/>
  <c r="D3078" i="9"/>
  <c r="C3079" i="9"/>
  <c r="D3079" i="9"/>
  <c r="C3080" i="9"/>
  <c r="D3080" i="9"/>
  <c r="C3081" i="9"/>
  <c r="D3081" i="9"/>
  <c r="C3082" i="9"/>
  <c r="D3082" i="9"/>
  <c r="C3083" i="9"/>
  <c r="D3083" i="9"/>
  <c r="C3084" i="9"/>
  <c r="D3084" i="9"/>
  <c r="C3085" i="9"/>
  <c r="D3085" i="9"/>
  <c r="C3086" i="9"/>
  <c r="D3086" i="9"/>
  <c r="C3087" i="9"/>
  <c r="D3087" i="9"/>
  <c r="C3088" i="9"/>
  <c r="D3088" i="9"/>
  <c r="C3089" i="9"/>
  <c r="D3089" i="9"/>
  <c r="C3090" i="9"/>
  <c r="D3090" i="9"/>
  <c r="C3091" i="9"/>
  <c r="D3091" i="9"/>
  <c r="C3092" i="9"/>
  <c r="D3092" i="9"/>
  <c r="C3093" i="9"/>
  <c r="D3093" i="9"/>
  <c r="C3094" i="9"/>
  <c r="D3094" i="9"/>
  <c r="C3095" i="9"/>
  <c r="D3095" i="9"/>
  <c r="C3096" i="9"/>
  <c r="D3096" i="9"/>
  <c r="C3097" i="9"/>
  <c r="D3097" i="9"/>
  <c r="C3098" i="9"/>
  <c r="D3098" i="9"/>
  <c r="C3099" i="9"/>
  <c r="D3099" i="9"/>
  <c r="C3100" i="9"/>
  <c r="D3100" i="9"/>
  <c r="C3101" i="9"/>
  <c r="D3101" i="9"/>
  <c r="C3102" i="9"/>
  <c r="D3102" i="9"/>
  <c r="C3103" i="9"/>
  <c r="D3103" i="9"/>
  <c r="C3104" i="9"/>
  <c r="D3104" i="9"/>
  <c r="C3105" i="9"/>
  <c r="D3105" i="9"/>
  <c r="C3106" i="9"/>
  <c r="D3106" i="9"/>
  <c r="C3107" i="9"/>
  <c r="D3107" i="9"/>
  <c r="C3108" i="9"/>
  <c r="D3108" i="9"/>
  <c r="C3109" i="9"/>
  <c r="D3109" i="9"/>
  <c r="C3110" i="9"/>
  <c r="D3110" i="9"/>
  <c r="C3111" i="9"/>
  <c r="D3111" i="9"/>
  <c r="C3112" i="9"/>
  <c r="D3112" i="9"/>
  <c r="C3113" i="9"/>
  <c r="D3113" i="9"/>
  <c r="C3114" i="9"/>
  <c r="D3114" i="9"/>
  <c r="C3115" i="9"/>
  <c r="D3115" i="9"/>
  <c r="C3116" i="9"/>
  <c r="D3116" i="9"/>
  <c r="C3117" i="9"/>
  <c r="D3117" i="9"/>
  <c r="C3118" i="9"/>
  <c r="D3118" i="9"/>
  <c r="C3119" i="9"/>
  <c r="D3119" i="9"/>
  <c r="C3120" i="9"/>
  <c r="D3120" i="9"/>
  <c r="C3121" i="9"/>
  <c r="D3121" i="9"/>
  <c r="C3122" i="9"/>
  <c r="D3122" i="9"/>
  <c r="C3123" i="9"/>
  <c r="D3123" i="9"/>
  <c r="C3124" i="9"/>
  <c r="D3124" i="9"/>
  <c r="C3125" i="9"/>
  <c r="D3125" i="9"/>
  <c r="C3126" i="9"/>
  <c r="D3126" i="9"/>
  <c r="C3127" i="9"/>
  <c r="D3127" i="9"/>
  <c r="C3128" i="9"/>
  <c r="D3128" i="9"/>
  <c r="C3129" i="9"/>
  <c r="D3129" i="9"/>
  <c r="C3130" i="9"/>
  <c r="D3130" i="9"/>
  <c r="C3131" i="9"/>
  <c r="D3131" i="9"/>
  <c r="C3132" i="9"/>
  <c r="D3132" i="9"/>
  <c r="C3133" i="9"/>
  <c r="D3133" i="9"/>
  <c r="C3134" i="9"/>
  <c r="D3134" i="9"/>
  <c r="C3135" i="9"/>
  <c r="D3135" i="9"/>
  <c r="C3136" i="9"/>
  <c r="D3136" i="9"/>
  <c r="C3137" i="9"/>
  <c r="D3137" i="9"/>
  <c r="C3138" i="9"/>
  <c r="D3138" i="9"/>
  <c r="C3139" i="9"/>
  <c r="D3139" i="9"/>
  <c r="C3140" i="9"/>
  <c r="D3140" i="9"/>
  <c r="C3141" i="9"/>
  <c r="D3141" i="9"/>
  <c r="C3142" i="9"/>
  <c r="D3142" i="9"/>
  <c r="C3143" i="9"/>
  <c r="D3143" i="9"/>
  <c r="C3144" i="9"/>
  <c r="D3144" i="9"/>
  <c r="C3145" i="9"/>
  <c r="D3145" i="9"/>
  <c r="C3146" i="9"/>
  <c r="D3146" i="9"/>
  <c r="C3147" i="9"/>
  <c r="D3147" i="9"/>
  <c r="C3148" i="9"/>
  <c r="D3148" i="9"/>
  <c r="C3149" i="9"/>
  <c r="D3149" i="9"/>
  <c r="C3150" i="9"/>
  <c r="D3150" i="9"/>
  <c r="C3151" i="9"/>
  <c r="D3151" i="9"/>
  <c r="C3152" i="9"/>
  <c r="D3152" i="9"/>
  <c r="C3153" i="9"/>
  <c r="D3153" i="9"/>
  <c r="C3154" i="9"/>
  <c r="D3154" i="9"/>
  <c r="C3155" i="9"/>
  <c r="D3155" i="9"/>
  <c r="C3156" i="9"/>
  <c r="D3156" i="9"/>
  <c r="C3157" i="9"/>
  <c r="D3157" i="9"/>
  <c r="C3158" i="9"/>
  <c r="D3158" i="9"/>
  <c r="C3159" i="9"/>
  <c r="D3159" i="9"/>
  <c r="C3160" i="9"/>
  <c r="D3160" i="9"/>
  <c r="C3161" i="9"/>
  <c r="D3161" i="9"/>
  <c r="C3162" i="9"/>
  <c r="D3162" i="9"/>
  <c r="C3163" i="9"/>
  <c r="D3163" i="9"/>
  <c r="C3164" i="9"/>
  <c r="D3164" i="9"/>
  <c r="C3165" i="9"/>
  <c r="D3165" i="9"/>
  <c r="C3166" i="9"/>
  <c r="D3166" i="9"/>
  <c r="C3167" i="9"/>
  <c r="D3167" i="9"/>
  <c r="C3168" i="9"/>
  <c r="D3168" i="9"/>
  <c r="C3169" i="9"/>
  <c r="D3169" i="9"/>
  <c r="C3170" i="9"/>
  <c r="D3170" i="9"/>
  <c r="C3171" i="9"/>
  <c r="D3171" i="9"/>
  <c r="C3172" i="9"/>
  <c r="D3172" i="9"/>
  <c r="C3173" i="9"/>
  <c r="D3173" i="9"/>
  <c r="C3174" i="9"/>
  <c r="D3174" i="9"/>
  <c r="C3175" i="9"/>
  <c r="D3175" i="9"/>
  <c r="C3176" i="9"/>
  <c r="D3176" i="9"/>
  <c r="C3177" i="9"/>
  <c r="D3177" i="9"/>
  <c r="C3178" i="9"/>
  <c r="D3178" i="9"/>
  <c r="C3179" i="9"/>
  <c r="D3179" i="9"/>
  <c r="C3180" i="9"/>
  <c r="D3180" i="9"/>
  <c r="C3181" i="9"/>
  <c r="D3181" i="9"/>
  <c r="C3182" i="9"/>
  <c r="D3182" i="9"/>
  <c r="C3183" i="9"/>
  <c r="D3183" i="9"/>
  <c r="C3184" i="9"/>
  <c r="D3184" i="9"/>
  <c r="C3185" i="9"/>
  <c r="D3185" i="9"/>
  <c r="C3186" i="9"/>
  <c r="D3186" i="9"/>
  <c r="C3187" i="9"/>
  <c r="D3187" i="9"/>
  <c r="C3188" i="9"/>
  <c r="D3188" i="9"/>
  <c r="C3189" i="9"/>
  <c r="D3189" i="9"/>
  <c r="C3190" i="9"/>
  <c r="D3190" i="9"/>
  <c r="C3191" i="9"/>
  <c r="D3191" i="9"/>
  <c r="C3192" i="9"/>
  <c r="D3192" i="9"/>
  <c r="C3193" i="9"/>
  <c r="D3193" i="9"/>
  <c r="C3194" i="9"/>
  <c r="D3194" i="9"/>
  <c r="C3195" i="9"/>
  <c r="D3195" i="9"/>
  <c r="C3196" i="9"/>
  <c r="D3196" i="9"/>
  <c r="C3197" i="9"/>
  <c r="D3197" i="9"/>
  <c r="C3198" i="9"/>
  <c r="D3198" i="9"/>
  <c r="C3199" i="9"/>
  <c r="D3199" i="9"/>
  <c r="C3200" i="9"/>
  <c r="D3200" i="9"/>
  <c r="C3201" i="9"/>
  <c r="D3201" i="9"/>
  <c r="C3202" i="9"/>
  <c r="D3202" i="9"/>
  <c r="C3203" i="9"/>
  <c r="D3203" i="9"/>
  <c r="C3204" i="9"/>
  <c r="D3204" i="9"/>
  <c r="C3205" i="9"/>
  <c r="D3205" i="9"/>
  <c r="C3206" i="9"/>
  <c r="D3206" i="9"/>
  <c r="C3207" i="9"/>
  <c r="D3207" i="9"/>
  <c r="C3208" i="9"/>
  <c r="D3208" i="9"/>
  <c r="C3209" i="9"/>
  <c r="D3209" i="9"/>
  <c r="C3210" i="9"/>
  <c r="D3210" i="9"/>
  <c r="C3211" i="9"/>
  <c r="D3211" i="9"/>
  <c r="C3212" i="9"/>
  <c r="D3212" i="9"/>
  <c r="C3213" i="9"/>
  <c r="D3213" i="9"/>
  <c r="C3214" i="9"/>
  <c r="D3214" i="9"/>
  <c r="C3215" i="9"/>
  <c r="D3215" i="9"/>
  <c r="C3216" i="9"/>
  <c r="D3216" i="9"/>
  <c r="C3217" i="9"/>
  <c r="D3217" i="9"/>
  <c r="C3218" i="9"/>
  <c r="D3218" i="9"/>
  <c r="C3219" i="9"/>
  <c r="D3219" i="9"/>
  <c r="C3220" i="9"/>
  <c r="D3220" i="9"/>
  <c r="C3221" i="9"/>
  <c r="D3221" i="9"/>
  <c r="C3222" i="9"/>
  <c r="D3222" i="9"/>
  <c r="C3223" i="9"/>
  <c r="D3223" i="9"/>
  <c r="C3224" i="9"/>
  <c r="D3224" i="9"/>
  <c r="C3225" i="9"/>
  <c r="D3225" i="9"/>
  <c r="C3226" i="9"/>
  <c r="D3226" i="9"/>
  <c r="C3227" i="9"/>
  <c r="D3227" i="9"/>
  <c r="C3228" i="9"/>
  <c r="D3228" i="9"/>
  <c r="C3229" i="9"/>
  <c r="D3229" i="9"/>
  <c r="C3230" i="9"/>
  <c r="D3230" i="9"/>
  <c r="C3231" i="9"/>
  <c r="D3231" i="9"/>
  <c r="C3232" i="9"/>
  <c r="D3232" i="9"/>
  <c r="C3233" i="9"/>
  <c r="D3233" i="9"/>
  <c r="C3234" i="9"/>
  <c r="D3234" i="9"/>
  <c r="C3235" i="9"/>
  <c r="D3235" i="9"/>
  <c r="C3236" i="9"/>
  <c r="D3236" i="9"/>
  <c r="C3237" i="9"/>
  <c r="D3237" i="9"/>
  <c r="C3238" i="9"/>
  <c r="D3238" i="9"/>
  <c r="C3239" i="9"/>
  <c r="D3239" i="9"/>
  <c r="C3240" i="9"/>
  <c r="D3240" i="9"/>
  <c r="C3241" i="9"/>
  <c r="D3241" i="9"/>
  <c r="C3242" i="9"/>
  <c r="D3242" i="9"/>
  <c r="C3243" i="9"/>
  <c r="D3243" i="9"/>
  <c r="C3244" i="9"/>
  <c r="D3244" i="9"/>
  <c r="C3245" i="9"/>
  <c r="D3245" i="9"/>
  <c r="C3246" i="9"/>
  <c r="D3246" i="9"/>
  <c r="C3247" i="9"/>
  <c r="D3247" i="9"/>
  <c r="C3248" i="9"/>
  <c r="D3248" i="9"/>
  <c r="C3249" i="9"/>
  <c r="D3249" i="9"/>
  <c r="C3250" i="9"/>
  <c r="D3250" i="9"/>
  <c r="C3251" i="9"/>
  <c r="D3251" i="9"/>
  <c r="C3252" i="9"/>
  <c r="D3252" i="9"/>
  <c r="C3253" i="9"/>
  <c r="D3253" i="9"/>
  <c r="C3254" i="9"/>
  <c r="D3254" i="9"/>
  <c r="C3255" i="9"/>
  <c r="D3255" i="9"/>
  <c r="C3256" i="9"/>
  <c r="D3256" i="9"/>
  <c r="C3257" i="9"/>
  <c r="D3257" i="9"/>
  <c r="C3258" i="9"/>
  <c r="D3258" i="9"/>
  <c r="C3259" i="9"/>
  <c r="D3259" i="9"/>
  <c r="C3260" i="9"/>
  <c r="D3260" i="9"/>
  <c r="C3261" i="9"/>
  <c r="D3261" i="9"/>
  <c r="C3262" i="9"/>
  <c r="D3262" i="9"/>
  <c r="C3263" i="9"/>
  <c r="D3263" i="9"/>
  <c r="C3264" i="9"/>
  <c r="D3264" i="9"/>
  <c r="C3265" i="9"/>
  <c r="D3265" i="9"/>
  <c r="C3266" i="9"/>
  <c r="D3266" i="9"/>
  <c r="C3267" i="9"/>
  <c r="D3267" i="9"/>
  <c r="C3268" i="9"/>
  <c r="D3268" i="9"/>
  <c r="C3269" i="9"/>
  <c r="D3269" i="9"/>
  <c r="C3270" i="9"/>
  <c r="D3270" i="9"/>
  <c r="C3271" i="9"/>
  <c r="D3271" i="9"/>
  <c r="C3272" i="9"/>
  <c r="D3272" i="9"/>
  <c r="C3273" i="9"/>
  <c r="D3273" i="9"/>
  <c r="C3274" i="9"/>
  <c r="D3274" i="9"/>
  <c r="C3275" i="9"/>
  <c r="D3275" i="9"/>
  <c r="C3276" i="9"/>
  <c r="D3276" i="9"/>
  <c r="C3277" i="9"/>
  <c r="D3277" i="9"/>
  <c r="C3278" i="9"/>
  <c r="D3278" i="9"/>
  <c r="C3279" i="9"/>
  <c r="D3279" i="9"/>
  <c r="C3280" i="9"/>
  <c r="D3280" i="9"/>
  <c r="C3281" i="9"/>
  <c r="D3281" i="9"/>
  <c r="C3282" i="9"/>
  <c r="D3282" i="9"/>
  <c r="C3283" i="9"/>
  <c r="D3283" i="9"/>
  <c r="C3284" i="9"/>
  <c r="D3284" i="9"/>
  <c r="C3285" i="9"/>
  <c r="D3285" i="9"/>
  <c r="C3286" i="9"/>
  <c r="D3286" i="9"/>
  <c r="C3287" i="9"/>
  <c r="D3287" i="9"/>
  <c r="C3288" i="9"/>
  <c r="D3288" i="9"/>
  <c r="C3289" i="9"/>
  <c r="D3289" i="9"/>
  <c r="C3290" i="9"/>
  <c r="D3290" i="9"/>
  <c r="C3291" i="9"/>
  <c r="D3291" i="9"/>
  <c r="C3292" i="9"/>
  <c r="D3292" i="9"/>
  <c r="C3293" i="9"/>
  <c r="D3293" i="9"/>
  <c r="C3294" i="9"/>
  <c r="D3294" i="9"/>
  <c r="C3295" i="9"/>
  <c r="D3295" i="9"/>
  <c r="C3296" i="9"/>
  <c r="D3296" i="9"/>
  <c r="C3297" i="9"/>
  <c r="D3297" i="9"/>
  <c r="C3298" i="9"/>
  <c r="D3298" i="9"/>
  <c r="C3299" i="9"/>
  <c r="D3299" i="9"/>
  <c r="C3300" i="9"/>
  <c r="D3300" i="9"/>
  <c r="C3301" i="9"/>
  <c r="D3301" i="9"/>
  <c r="C3302" i="9"/>
  <c r="D3302" i="9"/>
  <c r="C3303" i="9"/>
  <c r="D3303" i="9"/>
  <c r="C3304" i="9"/>
  <c r="D3304" i="9"/>
  <c r="C3305" i="9"/>
  <c r="D3305" i="9"/>
  <c r="C3306" i="9"/>
  <c r="D3306" i="9"/>
  <c r="C3307" i="9"/>
  <c r="D3307" i="9"/>
  <c r="C3308" i="9"/>
  <c r="D3308" i="9"/>
  <c r="C3309" i="9"/>
  <c r="D3309" i="9"/>
  <c r="C3310" i="9"/>
  <c r="D3310" i="9"/>
  <c r="C3311" i="9"/>
  <c r="D3311" i="9"/>
  <c r="C3312" i="9"/>
  <c r="D3312" i="9"/>
  <c r="C3313" i="9"/>
  <c r="D3313" i="9"/>
  <c r="C3314" i="9"/>
  <c r="D3314" i="9"/>
  <c r="C3315" i="9"/>
  <c r="D3315" i="9"/>
  <c r="C3316" i="9"/>
  <c r="D3316" i="9"/>
  <c r="C3317" i="9"/>
  <c r="D3317" i="9"/>
  <c r="C3318" i="9"/>
  <c r="D3318" i="9"/>
  <c r="C3319" i="9"/>
  <c r="D3319" i="9"/>
  <c r="C3320" i="9"/>
  <c r="D3320" i="9"/>
  <c r="C3321" i="9"/>
  <c r="D3321" i="9"/>
  <c r="C3322" i="9"/>
  <c r="D3322" i="9"/>
  <c r="C3323" i="9"/>
  <c r="D3323" i="9"/>
  <c r="C3324" i="9"/>
  <c r="D3324" i="9"/>
  <c r="C3325" i="9"/>
  <c r="D3325" i="9"/>
  <c r="C3326" i="9"/>
  <c r="D3326" i="9"/>
  <c r="C3327" i="9"/>
  <c r="D3327" i="9"/>
  <c r="C3328" i="9"/>
  <c r="D3328" i="9"/>
  <c r="C3329" i="9"/>
  <c r="D3329" i="9"/>
  <c r="C3330" i="9"/>
  <c r="D3330" i="9"/>
  <c r="C3331" i="9"/>
  <c r="D3331" i="9"/>
  <c r="C3332" i="9"/>
  <c r="D3332" i="9"/>
  <c r="C3333" i="9"/>
  <c r="D3333" i="9"/>
  <c r="C3334" i="9"/>
  <c r="D3334" i="9"/>
  <c r="C3335" i="9"/>
  <c r="D3335" i="9"/>
  <c r="C3336" i="9"/>
  <c r="D3336" i="9"/>
  <c r="C3337" i="9"/>
  <c r="D3337" i="9"/>
  <c r="C3338" i="9"/>
  <c r="D3338" i="9"/>
  <c r="C3339" i="9"/>
  <c r="D3339" i="9"/>
  <c r="C3340" i="9"/>
  <c r="D3340" i="9"/>
  <c r="C3341" i="9"/>
  <c r="D3341" i="9"/>
  <c r="C3342" i="9"/>
  <c r="D3342" i="9"/>
  <c r="C3343" i="9"/>
  <c r="D3343" i="9"/>
  <c r="C3344" i="9"/>
  <c r="D3344" i="9"/>
  <c r="C3345" i="9"/>
  <c r="D3345" i="9"/>
  <c r="C3346" i="9"/>
  <c r="D3346" i="9"/>
  <c r="C3347" i="9"/>
  <c r="D3347" i="9"/>
  <c r="C3348" i="9"/>
  <c r="D3348" i="9"/>
  <c r="C3349" i="9"/>
  <c r="D3349" i="9"/>
  <c r="C3350" i="9"/>
  <c r="D3350" i="9"/>
  <c r="C3351" i="9"/>
  <c r="D3351" i="9"/>
  <c r="C3352" i="9"/>
  <c r="D3352" i="9"/>
  <c r="C3353" i="9"/>
  <c r="D3353" i="9"/>
  <c r="C3354" i="9"/>
  <c r="D3354" i="9"/>
  <c r="C3355" i="9"/>
  <c r="D3355" i="9"/>
  <c r="C3356" i="9"/>
  <c r="D3356" i="9"/>
  <c r="C3357" i="9"/>
  <c r="D3357" i="9"/>
  <c r="C3358" i="9"/>
  <c r="D3358" i="9"/>
  <c r="C3359" i="9"/>
  <c r="D3359" i="9"/>
  <c r="C3360" i="9"/>
  <c r="D3360" i="9"/>
  <c r="C3361" i="9"/>
  <c r="D3361" i="9"/>
  <c r="C3362" i="9"/>
  <c r="D3362" i="9"/>
  <c r="C3363" i="9"/>
  <c r="D3363" i="9"/>
  <c r="C3364" i="9"/>
  <c r="D3364" i="9"/>
  <c r="C3365" i="9"/>
  <c r="D3365" i="9"/>
  <c r="C3366" i="9"/>
  <c r="D3366" i="9"/>
  <c r="C3367" i="9"/>
  <c r="D3367" i="9"/>
  <c r="C3368" i="9"/>
  <c r="D3368" i="9"/>
  <c r="C3369" i="9"/>
  <c r="D3369" i="9"/>
  <c r="C3370" i="9"/>
  <c r="D3370" i="9"/>
  <c r="C3371" i="9"/>
  <c r="D3371" i="9"/>
  <c r="C3372" i="9"/>
  <c r="D3372" i="9"/>
  <c r="C3373" i="9"/>
  <c r="D3373" i="9"/>
  <c r="C3374" i="9"/>
  <c r="D3374" i="9"/>
  <c r="C3375" i="9"/>
  <c r="D3375" i="9"/>
  <c r="C3376" i="9"/>
  <c r="D3376" i="9"/>
  <c r="C3377" i="9"/>
  <c r="D3377" i="9"/>
  <c r="C3378" i="9"/>
  <c r="D3378" i="9"/>
  <c r="C3379" i="9"/>
  <c r="D3379" i="9"/>
  <c r="C3380" i="9"/>
  <c r="D3380" i="9"/>
  <c r="C3381" i="9"/>
  <c r="D3381" i="9"/>
  <c r="C3382" i="9"/>
  <c r="D3382" i="9"/>
  <c r="C3383" i="9"/>
  <c r="D3383" i="9"/>
  <c r="C3384" i="9"/>
  <c r="D3384" i="9"/>
  <c r="C3385" i="9"/>
  <c r="D3385" i="9"/>
  <c r="C3386" i="9"/>
  <c r="D3386" i="9"/>
  <c r="C3387" i="9"/>
  <c r="D3387" i="9"/>
  <c r="C3388" i="9"/>
  <c r="D3388" i="9"/>
  <c r="C3389" i="9"/>
  <c r="D3389" i="9"/>
  <c r="C3390" i="9"/>
  <c r="D3390" i="9"/>
  <c r="C3391" i="9"/>
  <c r="D3391" i="9"/>
  <c r="C3392" i="9"/>
  <c r="D3392" i="9"/>
  <c r="C3393" i="9"/>
  <c r="D3393" i="9"/>
  <c r="C3394" i="9"/>
  <c r="D3394" i="9"/>
  <c r="C3395" i="9"/>
  <c r="D3395" i="9"/>
  <c r="C3396" i="9"/>
  <c r="D3396" i="9"/>
  <c r="C3397" i="9"/>
  <c r="D3397" i="9"/>
  <c r="C3398" i="9"/>
  <c r="D3398" i="9"/>
  <c r="C3399" i="9"/>
  <c r="D3399" i="9"/>
  <c r="C3400" i="9"/>
  <c r="D3400" i="9"/>
  <c r="C3401" i="9"/>
  <c r="D3401" i="9"/>
  <c r="C3402" i="9"/>
  <c r="D3402" i="9"/>
  <c r="C3403" i="9"/>
  <c r="D3403" i="9"/>
  <c r="C3404" i="9"/>
  <c r="D3404" i="9"/>
  <c r="C3405" i="9"/>
  <c r="D3405" i="9"/>
  <c r="C3406" i="9"/>
  <c r="D3406" i="9"/>
  <c r="C3407" i="9"/>
  <c r="D3407" i="9"/>
  <c r="C3408" i="9"/>
  <c r="D3408" i="9"/>
  <c r="C3409" i="9"/>
  <c r="D3409" i="9"/>
  <c r="C3410" i="9"/>
  <c r="D3410" i="9"/>
  <c r="C3411" i="9"/>
  <c r="D3411" i="9"/>
  <c r="C3412" i="9"/>
  <c r="D3412" i="9"/>
  <c r="C3413" i="9"/>
  <c r="D3413" i="9"/>
  <c r="C3414" i="9"/>
  <c r="D3414" i="9"/>
  <c r="C3415" i="9"/>
  <c r="D3415" i="9"/>
  <c r="C3416" i="9"/>
  <c r="D3416" i="9"/>
  <c r="C3417" i="9"/>
  <c r="D3417" i="9"/>
  <c r="C3418" i="9"/>
  <c r="D3418" i="9"/>
  <c r="C3419" i="9"/>
  <c r="D3419" i="9"/>
  <c r="C3420" i="9"/>
  <c r="D3420" i="9"/>
  <c r="C3421" i="9"/>
  <c r="D3421" i="9"/>
  <c r="C3422" i="9"/>
  <c r="D3422" i="9"/>
  <c r="C3423" i="9"/>
  <c r="D3423" i="9"/>
  <c r="C3424" i="9"/>
  <c r="D3424" i="9"/>
  <c r="C3425" i="9"/>
  <c r="D3425" i="9"/>
  <c r="C3426" i="9"/>
  <c r="D3426" i="9"/>
  <c r="C3427" i="9"/>
  <c r="D3427" i="9"/>
  <c r="C3428" i="9"/>
  <c r="D3428" i="9"/>
  <c r="C3429" i="9"/>
  <c r="D3429" i="9"/>
  <c r="C3430" i="9"/>
  <c r="D3430" i="9"/>
  <c r="C3431" i="9"/>
  <c r="D3431" i="9"/>
  <c r="C3432" i="9"/>
  <c r="D3432" i="9"/>
  <c r="C3433" i="9"/>
  <c r="D3433" i="9"/>
  <c r="C3434" i="9"/>
  <c r="D3434" i="9"/>
  <c r="C3435" i="9"/>
  <c r="D3435" i="9"/>
  <c r="C3436" i="9"/>
  <c r="D3436" i="9"/>
  <c r="C3437" i="9"/>
  <c r="D3437" i="9"/>
  <c r="C3438" i="9"/>
  <c r="D3438" i="9"/>
  <c r="C3439" i="9"/>
  <c r="D3439" i="9"/>
  <c r="C3440" i="9"/>
  <c r="D3440" i="9"/>
  <c r="C3441" i="9"/>
  <c r="D3441" i="9"/>
  <c r="C3442" i="9"/>
  <c r="D3442" i="9"/>
  <c r="C3443" i="9"/>
  <c r="D3443" i="9"/>
  <c r="C3444" i="9"/>
  <c r="D3444" i="9"/>
  <c r="C3445" i="9"/>
  <c r="D3445" i="9"/>
  <c r="C3446" i="9"/>
  <c r="D3446" i="9"/>
  <c r="C3447" i="9"/>
  <c r="D3447" i="9"/>
  <c r="C3448" i="9"/>
  <c r="D3448" i="9"/>
  <c r="C3449" i="9"/>
  <c r="D3449" i="9"/>
  <c r="C3450" i="9"/>
  <c r="D3450" i="9"/>
  <c r="C3451" i="9"/>
  <c r="D3451" i="9"/>
  <c r="C3452" i="9"/>
  <c r="D3452" i="9"/>
  <c r="C3453" i="9"/>
  <c r="D3453" i="9"/>
  <c r="C3454" i="9"/>
  <c r="D3454" i="9"/>
  <c r="C3455" i="9"/>
  <c r="D3455" i="9"/>
  <c r="C3456" i="9"/>
  <c r="D3456" i="9"/>
  <c r="C3457" i="9"/>
  <c r="D3457" i="9"/>
  <c r="C3458" i="9"/>
  <c r="D3458" i="9"/>
  <c r="C3459" i="9"/>
  <c r="D3459" i="9"/>
  <c r="C3460" i="9"/>
  <c r="D3460" i="9"/>
  <c r="C3461" i="9"/>
  <c r="D3461" i="9"/>
  <c r="C3462" i="9"/>
  <c r="D3462" i="9"/>
  <c r="C3463" i="9"/>
  <c r="D3463" i="9"/>
  <c r="C3464" i="9"/>
  <c r="D3464" i="9"/>
  <c r="C3465" i="9"/>
  <c r="D3465" i="9"/>
  <c r="C3466" i="9"/>
  <c r="D3466" i="9"/>
  <c r="C3467" i="9"/>
  <c r="D3467" i="9"/>
  <c r="C3468" i="9"/>
  <c r="D3468" i="9"/>
  <c r="C3469" i="9"/>
  <c r="D3469" i="9"/>
  <c r="C3470" i="9"/>
  <c r="D3470" i="9"/>
  <c r="C3471" i="9"/>
  <c r="D3471" i="9"/>
  <c r="C3472" i="9"/>
  <c r="D3472" i="9"/>
  <c r="C3473" i="9"/>
  <c r="D3473" i="9"/>
  <c r="C3474" i="9"/>
  <c r="D3474" i="9"/>
  <c r="C3475" i="9"/>
  <c r="D3475" i="9"/>
  <c r="C3476" i="9"/>
  <c r="D3476" i="9"/>
  <c r="C3477" i="9"/>
  <c r="D3477" i="9"/>
  <c r="C3478" i="9"/>
  <c r="D3478" i="9"/>
  <c r="C3479" i="9"/>
  <c r="D3479" i="9"/>
  <c r="C3480" i="9"/>
  <c r="D3480" i="9"/>
  <c r="C3481" i="9"/>
  <c r="D3481" i="9"/>
  <c r="C3482" i="9"/>
  <c r="D3482" i="9"/>
  <c r="C3483" i="9"/>
  <c r="D3483" i="9"/>
  <c r="C3484" i="9"/>
  <c r="D3484" i="9"/>
  <c r="C3485" i="9"/>
  <c r="D3485" i="9"/>
  <c r="C3486" i="9"/>
  <c r="D3486" i="9"/>
  <c r="C3487" i="9"/>
  <c r="D3487" i="9"/>
  <c r="C3488" i="9"/>
  <c r="D3488" i="9"/>
  <c r="C3489" i="9"/>
  <c r="D3489" i="9"/>
  <c r="C3490" i="9"/>
  <c r="D3490" i="9"/>
  <c r="C3491" i="9"/>
  <c r="D3491" i="9"/>
  <c r="C3492" i="9"/>
  <c r="D3492" i="9"/>
  <c r="C3493" i="9"/>
  <c r="D3493" i="9"/>
  <c r="C3494" i="9"/>
  <c r="D3494" i="9"/>
  <c r="C3495" i="9"/>
  <c r="D3495" i="9"/>
  <c r="C3496" i="9"/>
  <c r="D3496" i="9"/>
  <c r="C3497" i="9"/>
  <c r="D3497" i="9"/>
  <c r="C3498" i="9"/>
  <c r="D3498" i="9"/>
  <c r="C3499" i="9"/>
  <c r="D3499" i="9"/>
  <c r="C3500" i="9"/>
  <c r="D3500" i="9"/>
  <c r="C3501" i="9"/>
  <c r="D3501" i="9"/>
  <c r="C3502" i="9"/>
  <c r="D3502" i="9"/>
  <c r="C3503" i="9"/>
  <c r="D3503" i="9"/>
  <c r="C3504" i="9"/>
  <c r="D3504" i="9"/>
  <c r="C3505" i="9"/>
  <c r="D3505" i="9"/>
  <c r="C3506" i="9"/>
  <c r="D3506" i="9"/>
  <c r="C3507" i="9"/>
  <c r="D3507" i="9"/>
  <c r="C3508" i="9"/>
  <c r="D3508" i="9"/>
  <c r="C3509" i="9"/>
  <c r="D3509" i="9"/>
  <c r="C3510" i="9"/>
  <c r="D3510" i="9"/>
  <c r="C3511" i="9"/>
  <c r="D3511" i="9"/>
  <c r="C3512" i="9"/>
  <c r="D3512" i="9"/>
  <c r="C3513" i="9"/>
  <c r="D3513" i="9"/>
  <c r="C3514" i="9"/>
  <c r="D3514" i="9"/>
  <c r="C3515" i="9"/>
  <c r="D3515" i="9"/>
  <c r="C3516" i="9"/>
  <c r="D3516" i="9"/>
  <c r="C3517" i="9"/>
  <c r="D3517" i="9"/>
  <c r="C3518" i="9"/>
  <c r="D3518" i="9"/>
  <c r="C3519" i="9"/>
  <c r="D3519" i="9"/>
  <c r="C3520" i="9"/>
  <c r="D3520" i="9"/>
  <c r="C3521" i="9"/>
  <c r="D3521" i="9"/>
  <c r="C3522" i="9"/>
  <c r="D3522" i="9"/>
  <c r="C3523" i="9"/>
  <c r="D3523" i="9"/>
  <c r="C3524" i="9"/>
  <c r="D3524" i="9"/>
  <c r="C3525" i="9"/>
  <c r="D3525" i="9"/>
  <c r="C3526" i="9"/>
  <c r="D3526" i="9"/>
  <c r="C3527" i="9"/>
  <c r="D3527" i="9"/>
  <c r="C3528" i="9"/>
  <c r="D3528" i="9"/>
  <c r="C3529" i="9"/>
  <c r="D3529" i="9"/>
  <c r="C3530" i="9"/>
  <c r="D3530" i="9"/>
  <c r="C3531" i="9"/>
  <c r="D3531" i="9"/>
  <c r="C3532" i="9"/>
  <c r="D3532" i="9"/>
  <c r="C3533" i="9"/>
  <c r="D3533" i="9"/>
  <c r="C3534" i="9"/>
  <c r="D3534" i="9"/>
  <c r="C3535" i="9"/>
  <c r="D3535" i="9"/>
  <c r="C3536" i="9"/>
  <c r="D3536" i="9"/>
  <c r="C3537" i="9"/>
  <c r="D3537" i="9"/>
  <c r="C3538" i="9"/>
  <c r="D3538" i="9"/>
  <c r="C3539" i="9"/>
  <c r="D3539" i="9"/>
  <c r="C3540" i="9"/>
  <c r="D3540" i="9"/>
  <c r="C3541" i="9"/>
  <c r="D3541" i="9"/>
  <c r="C3542" i="9"/>
  <c r="D3542" i="9"/>
  <c r="C3543" i="9"/>
  <c r="D3543" i="9"/>
  <c r="C3544" i="9"/>
  <c r="D3544" i="9"/>
  <c r="C3545" i="9"/>
  <c r="D3545" i="9"/>
  <c r="C3546" i="9"/>
  <c r="D3546" i="9"/>
  <c r="C3547" i="9"/>
  <c r="D3547" i="9"/>
  <c r="C3548" i="9"/>
  <c r="D3548" i="9"/>
  <c r="C3549" i="9"/>
  <c r="D3549" i="9"/>
  <c r="C3550" i="9"/>
  <c r="D3550" i="9"/>
  <c r="C3551" i="9"/>
  <c r="D3551" i="9"/>
  <c r="C3552" i="9"/>
  <c r="D3552" i="9"/>
  <c r="C3553" i="9"/>
  <c r="D3553" i="9"/>
  <c r="C3554" i="9"/>
  <c r="D3554" i="9"/>
  <c r="C3555" i="9"/>
  <c r="D3555" i="9"/>
  <c r="C3556" i="9"/>
  <c r="D3556" i="9"/>
  <c r="C3557" i="9"/>
  <c r="D3557" i="9"/>
  <c r="C3558" i="9"/>
  <c r="D3558" i="9"/>
  <c r="C3559" i="9"/>
  <c r="D3559" i="9"/>
  <c r="C3560" i="9"/>
  <c r="D3560" i="9"/>
  <c r="C3561" i="9"/>
  <c r="D3561" i="9"/>
  <c r="C3562" i="9"/>
  <c r="D3562" i="9"/>
  <c r="C3563" i="9"/>
  <c r="D3563" i="9"/>
  <c r="C3564" i="9"/>
  <c r="D3564" i="9"/>
  <c r="C3565" i="9"/>
  <c r="D3565" i="9"/>
  <c r="C3566" i="9"/>
  <c r="D3566" i="9"/>
  <c r="C3567" i="9"/>
  <c r="D3567" i="9"/>
  <c r="C3568" i="9"/>
  <c r="D3568" i="9"/>
  <c r="C3569" i="9"/>
  <c r="D3569" i="9"/>
  <c r="C3570" i="9"/>
  <c r="D3570" i="9"/>
  <c r="C3571" i="9"/>
  <c r="D3571" i="9"/>
  <c r="C3572" i="9"/>
  <c r="D3572" i="9"/>
  <c r="C3573" i="9"/>
  <c r="D3573" i="9"/>
  <c r="C3574" i="9"/>
  <c r="D3574" i="9"/>
  <c r="C3575" i="9"/>
  <c r="D3575" i="9"/>
  <c r="C3576" i="9"/>
  <c r="D3576" i="9"/>
  <c r="C3577" i="9"/>
  <c r="D3577" i="9"/>
  <c r="C3578" i="9"/>
  <c r="D3578" i="9"/>
  <c r="C3579" i="9"/>
  <c r="D3579" i="9"/>
  <c r="C3580" i="9"/>
  <c r="D3580" i="9"/>
  <c r="C3581" i="9"/>
  <c r="D3581" i="9"/>
  <c r="C3582" i="9"/>
  <c r="D3582" i="9"/>
  <c r="C3583" i="9"/>
  <c r="D3583" i="9"/>
  <c r="C3584" i="9"/>
  <c r="D3584" i="9"/>
  <c r="C3585" i="9"/>
  <c r="D3585" i="9"/>
  <c r="C3586" i="9"/>
  <c r="D3586" i="9"/>
  <c r="C3587" i="9"/>
  <c r="D3587" i="9"/>
  <c r="C3588" i="9"/>
  <c r="D3588" i="9"/>
  <c r="C3589" i="9"/>
  <c r="D3589" i="9"/>
  <c r="C3590" i="9"/>
  <c r="D3590" i="9"/>
  <c r="C3591" i="9"/>
  <c r="D3591" i="9"/>
  <c r="C3592" i="9"/>
  <c r="D3592" i="9"/>
  <c r="C3593" i="9"/>
  <c r="D3593" i="9"/>
  <c r="C3594" i="9"/>
  <c r="D3594" i="9"/>
  <c r="C3595" i="9"/>
  <c r="D3595" i="9"/>
  <c r="C3596" i="9"/>
  <c r="D3596" i="9"/>
  <c r="C3597" i="9"/>
  <c r="D3597" i="9"/>
  <c r="C3598" i="9"/>
  <c r="D3598" i="9"/>
  <c r="C3599" i="9"/>
  <c r="D3599" i="9"/>
  <c r="C3600" i="9"/>
  <c r="D3600" i="9"/>
  <c r="C3601" i="9"/>
  <c r="D3601" i="9"/>
  <c r="C3602" i="9"/>
  <c r="D3602" i="9"/>
  <c r="C3603" i="9"/>
  <c r="D3603" i="9"/>
  <c r="C3604" i="9"/>
  <c r="D3604" i="9"/>
  <c r="C3605" i="9"/>
  <c r="D3605" i="9"/>
  <c r="C3606" i="9"/>
  <c r="D3606" i="9"/>
  <c r="C3607" i="9"/>
  <c r="D3607" i="9"/>
  <c r="C3608" i="9"/>
  <c r="D3608" i="9"/>
  <c r="C3609" i="9"/>
  <c r="D3609" i="9"/>
  <c r="C3610" i="9"/>
  <c r="D3610" i="9"/>
  <c r="C3611" i="9"/>
  <c r="D3611" i="9"/>
  <c r="C3612" i="9"/>
  <c r="D3612" i="9"/>
  <c r="C3613" i="9"/>
  <c r="D3613" i="9"/>
  <c r="C3614" i="9"/>
  <c r="D3614" i="9"/>
  <c r="C3615" i="9"/>
  <c r="D3615" i="9"/>
  <c r="C3616" i="9"/>
  <c r="D3616" i="9"/>
  <c r="C3617" i="9"/>
  <c r="D3617" i="9"/>
  <c r="C3618" i="9"/>
  <c r="D3618" i="9"/>
  <c r="C3619" i="9"/>
  <c r="D3619" i="9"/>
  <c r="C3620" i="9"/>
  <c r="D3620" i="9"/>
  <c r="C3621" i="9"/>
  <c r="D3621" i="9"/>
  <c r="C3622" i="9"/>
  <c r="D3622" i="9"/>
  <c r="C3623" i="9"/>
  <c r="D3623" i="9"/>
  <c r="C3624" i="9"/>
  <c r="D3624" i="9"/>
  <c r="C3625" i="9"/>
  <c r="D3625" i="9"/>
  <c r="C3626" i="9"/>
  <c r="D3626" i="9"/>
  <c r="C3627" i="9"/>
  <c r="D3627" i="9"/>
  <c r="C3628" i="9"/>
  <c r="D3628" i="9"/>
  <c r="C3629" i="9"/>
  <c r="D3629" i="9"/>
  <c r="C3630" i="9"/>
  <c r="D3630" i="9"/>
  <c r="C3631" i="9"/>
  <c r="D3631" i="9"/>
  <c r="C3632" i="9"/>
  <c r="D3632" i="9"/>
  <c r="C3633" i="9"/>
  <c r="D3633" i="9"/>
  <c r="C3634" i="9"/>
  <c r="D3634" i="9"/>
  <c r="C3635" i="9"/>
  <c r="D3635" i="9"/>
  <c r="C3636" i="9"/>
  <c r="D3636" i="9"/>
  <c r="C3637" i="9"/>
  <c r="D3637" i="9"/>
  <c r="C3638" i="9"/>
  <c r="D3638" i="9"/>
  <c r="C3639" i="9"/>
  <c r="D3639" i="9"/>
  <c r="C3640" i="9"/>
  <c r="D3640" i="9"/>
  <c r="C3641" i="9"/>
  <c r="D3641" i="9"/>
  <c r="C3642" i="9"/>
  <c r="D3642" i="9"/>
  <c r="C3643" i="9"/>
  <c r="D3643" i="9"/>
  <c r="C3644" i="9"/>
  <c r="D3644" i="9"/>
  <c r="C3645" i="9"/>
  <c r="D3645" i="9"/>
  <c r="C3646" i="9"/>
  <c r="D3646" i="9"/>
  <c r="C3647" i="9"/>
  <c r="D3647" i="9"/>
  <c r="C3648" i="9"/>
  <c r="D3648" i="9"/>
  <c r="C3649" i="9"/>
  <c r="D3649" i="9"/>
  <c r="C3650" i="9"/>
  <c r="D3650" i="9"/>
  <c r="C3651" i="9"/>
  <c r="D3651" i="9"/>
  <c r="C3652" i="9"/>
  <c r="D3652" i="9"/>
  <c r="C3653" i="9"/>
  <c r="D3653" i="9"/>
  <c r="C3654" i="9"/>
  <c r="D3654" i="9"/>
  <c r="C3655" i="9"/>
  <c r="D3655" i="9"/>
  <c r="C3656" i="9"/>
  <c r="D3656" i="9"/>
  <c r="C3657" i="9"/>
  <c r="D3657" i="9"/>
  <c r="C3658" i="9"/>
  <c r="D3658" i="9"/>
  <c r="C3659" i="9"/>
  <c r="D3659" i="9"/>
  <c r="C3660" i="9"/>
  <c r="D3660" i="9"/>
  <c r="C3661" i="9"/>
  <c r="D3661" i="9"/>
  <c r="C3662" i="9"/>
  <c r="D3662" i="9"/>
  <c r="C3663" i="9"/>
  <c r="D3663" i="9"/>
  <c r="C3664" i="9"/>
  <c r="D3664" i="9"/>
  <c r="C3665" i="9"/>
  <c r="D3665" i="9"/>
  <c r="C3666" i="9"/>
  <c r="D3666" i="9"/>
  <c r="C3667" i="9"/>
  <c r="D3667" i="9"/>
  <c r="C3668" i="9"/>
  <c r="D3668" i="9"/>
  <c r="C3669" i="9"/>
  <c r="D3669" i="9"/>
  <c r="C3670" i="9"/>
  <c r="D3670" i="9"/>
  <c r="C3671" i="9"/>
  <c r="D3671" i="9"/>
  <c r="C3672" i="9"/>
  <c r="D3672" i="9"/>
  <c r="C3673" i="9"/>
  <c r="D3673" i="9"/>
  <c r="C3674" i="9"/>
  <c r="D3674" i="9"/>
  <c r="C3675" i="9"/>
  <c r="D3675" i="9"/>
  <c r="C3676" i="9"/>
  <c r="D3676" i="9"/>
  <c r="C3677" i="9"/>
  <c r="D3677" i="9"/>
  <c r="C3678" i="9"/>
  <c r="D3678" i="9"/>
  <c r="C3679" i="9"/>
  <c r="D3679" i="9"/>
  <c r="C3680" i="9"/>
  <c r="D3680" i="9"/>
  <c r="C3681" i="9"/>
  <c r="D3681" i="9"/>
  <c r="C3682" i="9"/>
  <c r="D3682" i="9"/>
  <c r="C3683" i="9"/>
  <c r="D3683" i="9"/>
  <c r="C3684" i="9"/>
  <c r="D3684" i="9"/>
  <c r="C3685" i="9"/>
  <c r="D3685" i="9"/>
  <c r="C3686" i="9"/>
  <c r="D3686" i="9"/>
  <c r="C3687" i="9"/>
  <c r="D3687" i="9"/>
  <c r="C3688" i="9"/>
  <c r="D3688" i="9"/>
  <c r="C3689" i="9"/>
  <c r="D3689" i="9"/>
  <c r="C3690" i="9"/>
  <c r="D3690" i="9"/>
  <c r="C3691" i="9"/>
  <c r="D3691" i="9"/>
  <c r="C3692" i="9"/>
  <c r="D3692" i="9"/>
  <c r="C3693" i="9"/>
  <c r="D3693" i="9"/>
  <c r="C3694" i="9"/>
  <c r="D3694" i="9"/>
  <c r="C3695" i="9"/>
  <c r="D3695" i="9"/>
  <c r="C3696" i="9"/>
  <c r="D3696" i="9"/>
  <c r="C3697" i="9"/>
  <c r="D3697" i="9"/>
  <c r="C3698" i="9"/>
  <c r="D3698" i="9"/>
  <c r="C3699" i="9"/>
  <c r="D3699" i="9"/>
  <c r="C3700" i="9"/>
  <c r="D3700" i="9"/>
  <c r="C3701" i="9"/>
  <c r="D3701" i="9"/>
  <c r="C3702" i="9"/>
  <c r="D3702" i="9"/>
  <c r="C3703" i="9"/>
  <c r="D3703" i="9"/>
  <c r="C3704" i="9"/>
  <c r="D3704" i="9"/>
  <c r="C3705" i="9"/>
  <c r="D3705" i="9"/>
  <c r="C3706" i="9"/>
  <c r="D3706" i="9"/>
  <c r="C3707" i="9"/>
  <c r="D3707" i="9"/>
  <c r="C3708" i="9"/>
  <c r="D3708" i="9"/>
  <c r="C3709" i="9"/>
  <c r="D3709" i="9"/>
  <c r="C3710" i="9"/>
  <c r="D3710" i="9"/>
  <c r="C3711" i="9"/>
  <c r="D3711" i="9"/>
  <c r="C3712" i="9"/>
  <c r="D3712" i="9"/>
  <c r="C3713" i="9"/>
  <c r="D3713" i="9"/>
  <c r="C3714" i="9"/>
  <c r="D3714" i="9"/>
  <c r="C3715" i="9"/>
  <c r="D3715" i="9"/>
  <c r="C3716" i="9"/>
  <c r="D3716" i="9"/>
  <c r="C3717" i="9"/>
  <c r="D3717" i="9"/>
  <c r="C3718" i="9"/>
  <c r="D3718" i="9"/>
  <c r="C3719" i="9"/>
  <c r="D3719" i="9"/>
  <c r="C3720" i="9"/>
  <c r="D3720" i="9"/>
  <c r="C3721" i="9"/>
  <c r="D3721" i="9"/>
  <c r="C3722" i="9"/>
  <c r="D3722" i="9"/>
  <c r="C3723" i="9"/>
  <c r="D3723" i="9"/>
  <c r="C3724" i="9"/>
  <c r="D3724" i="9"/>
  <c r="C3725" i="9"/>
  <c r="D3725" i="9"/>
  <c r="C3726" i="9"/>
  <c r="D3726" i="9"/>
  <c r="C3727" i="9"/>
  <c r="D3727" i="9"/>
  <c r="C3728" i="9"/>
  <c r="D3728" i="9"/>
  <c r="C3729" i="9"/>
  <c r="D3729" i="9"/>
  <c r="C3730" i="9"/>
  <c r="D3730" i="9"/>
  <c r="C3731" i="9"/>
  <c r="D3731" i="9"/>
  <c r="C3732" i="9"/>
  <c r="D3732" i="9"/>
  <c r="C3733" i="9"/>
  <c r="D3733" i="9"/>
  <c r="C3734" i="9"/>
  <c r="D3734" i="9"/>
  <c r="C3735" i="9"/>
  <c r="D3735" i="9"/>
  <c r="C3736" i="9"/>
  <c r="D3736" i="9"/>
  <c r="C3737" i="9"/>
  <c r="D3737" i="9"/>
  <c r="C3738" i="9"/>
  <c r="D3738" i="9"/>
  <c r="C3739" i="9"/>
  <c r="D3739" i="9"/>
  <c r="C3740" i="9"/>
  <c r="D3740" i="9"/>
  <c r="C3741" i="9"/>
  <c r="D3741" i="9"/>
  <c r="C3742" i="9"/>
  <c r="D3742" i="9"/>
  <c r="C3743" i="9"/>
  <c r="D3743" i="9"/>
  <c r="C3744" i="9"/>
  <c r="D3744" i="9"/>
  <c r="C3745" i="9"/>
  <c r="D3745" i="9"/>
  <c r="C3746" i="9"/>
  <c r="D3746" i="9"/>
  <c r="C3747" i="9"/>
  <c r="D3747" i="9"/>
  <c r="C3748" i="9"/>
  <c r="D3748" i="9"/>
  <c r="C3749" i="9"/>
  <c r="D3749" i="9"/>
  <c r="C3750" i="9"/>
  <c r="D3750" i="9"/>
  <c r="C3751" i="9"/>
  <c r="D3751" i="9"/>
  <c r="C3752" i="9"/>
  <c r="D3752" i="9"/>
  <c r="C3753" i="9"/>
  <c r="D3753" i="9"/>
  <c r="C3754" i="9"/>
  <c r="D3754" i="9"/>
  <c r="C3755" i="9"/>
  <c r="D3755" i="9"/>
  <c r="C3756" i="9"/>
  <c r="D3756" i="9"/>
  <c r="C3757" i="9"/>
  <c r="D3757" i="9"/>
  <c r="C3758" i="9"/>
  <c r="D3758" i="9"/>
  <c r="C3759" i="9"/>
  <c r="D3759" i="9"/>
  <c r="C3760" i="9"/>
  <c r="D3760" i="9"/>
  <c r="C3761" i="9"/>
  <c r="D3761" i="9"/>
  <c r="C3762" i="9"/>
  <c r="D3762" i="9"/>
  <c r="C3763" i="9"/>
  <c r="D3763" i="9"/>
  <c r="C3764" i="9"/>
  <c r="D3764" i="9"/>
  <c r="C3765" i="9"/>
  <c r="D3765" i="9"/>
  <c r="C3766" i="9"/>
  <c r="D3766" i="9"/>
  <c r="C3767" i="9"/>
  <c r="D3767" i="9"/>
  <c r="C3768" i="9"/>
  <c r="D3768" i="9"/>
  <c r="C3769" i="9"/>
  <c r="D3769" i="9"/>
  <c r="C3770" i="9"/>
  <c r="D3770" i="9"/>
  <c r="C3771" i="9"/>
  <c r="D3771" i="9"/>
  <c r="C3772" i="9"/>
  <c r="D3772" i="9"/>
  <c r="C3773" i="9"/>
  <c r="D3773" i="9"/>
  <c r="C3774" i="9"/>
  <c r="D3774" i="9"/>
  <c r="C3775" i="9"/>
  <c r="D3775" i="9"/>
  <c r="C3776" i="9"/>
  <c r="D3776" i="9"/>
  <c r="C3777" i="9"/>
  <c r="D3777" i="9"/>
  <c r="C3778" i="9"/>
  <c r="D3778" i="9"/>
  <c r="C3779" i="9"/>
  <c r="D3779" i="9"/>
  <c r="C3780" i="9"/>
  <c r="D3780" i="9"/>
  <c r="C3781" i="9"/>
  <c r="D3781" i="9"/>
  <c r="C3782" i="9"/>
  <c r="D3782" i="9"/>
  <c r="C3783" i="9"/>
  <c r="D3783" i="9"/>
  <c r="C3784" i="9"/>
  <c r="D3784" i="9"/>
  <c r="C3785" i="9"/>
  <c r="D3785" i="9"/>
  <c r="C3786" i="9"/>
  <c r="D3786" i="9"/>
  <c r="C3787" i="9"/>
  <c r="D3787" i="9"/>
  <c r="C3788" i="9"/>
  <c r="D3788" i="9"/>
  <c r="C3789" i="9"/>
  <c r="D3789" i="9"/>
  <c r="C3790" i="9"/>
  <c r="D3790" i="9"/>
  <c r="C3791" i="9"/>
  <c r="D3791" i="9"/>
  <c r="C3792" i="9"/>
  <c r="D3792" i="9"/>
  <c r="C3793" i="9"/>
  <c r="D3793" i="9"/>
  <c r="C3794" i="9"/>
  <c r="D3794" i="9"/>
  <c r="C3795" i="9"/>
  <c r="D3795" i="9"/>
  <c r="C3796" i="9"/>
  <c r="D3796" i="9"/>
  <c r="C3797" i="9"/>
  <c r="D3797" i="9"/>
  <c r="C3798" i="9"/>
  <c r="D3798" i="9"/>
  <c r="C3799" i="9"/>
  <c r="D3799" i="9"/>
  <c r="C3800" i="9"/>
  <c r="D3800" i="9"/>
  <c r="C3801" i="9"/>
  <c r="D3801" i="9"/>
  <c r="C3802" i="9"/>
  <c r="D3802" i="9"/>
  <c r="C3803" i="9"/>
  <c r="D3803" i="9"/>
  <c r="C3804" i="9"/>
  <c r="D3804" i="9"/>
  <c r="C3805" i="9"/>
  <c r="D3805" i="9"/>
  <c r="C3806" i="9"/>
  <c r="D3806" i="9"/>
  <c r="C3807" i="9"/>
  <c r="D3807" i="9"/>
  <c r="C3808" i="9"/>
  <c r="D3808" i="9"/>
  <c r="C3809" i="9"/>
  <c r="D3809" i="9"/>
  <c r="C3810" i="9"/>
  <c r="D3810" i="9"/>
  <c r="C3811" i="9"/>
  <c r="D3811" i="9"/>
  <c r="C3812" i="9"/>
  <c r="D3812" i="9"/>
  <c r="C3813" i="9"/>
  <c r="D3813" i="9"/>
  <c r="C3814" i="9"/>
  <c r="D3814" i="9"/>
  <c r="C3815" i="9"/>
  <c r="D3815" i="9"/>
  <c r="C3816" i="9"/>
  <c r="D3816" i="9"/>
  <c r="C3817" i="9"/>
  <c r="D3817" i="9"/>
  <c r="C3818" i="9"/>
  <c r="D3818" i="9"/>
  <c r="C3819" i="9"/>
  <c r="D3819" i="9"/>
  <c r="C3820" i="9"/>
  <c r="D3820" i="9"/>
  <c r="C3821" i="9"/>
  <c r="D3821" i="9"/>
  <c r="C3822" i="9"/>
  <c r="D3822" i="9"/>
  <c r="C3823" i="9"/>
  <c r="D3823" i="9"/>
  <c r="C3824" i="9"/>
  <c r="D3824" i="9"/>
  <c r="C3825" i="9"/>
  <c r="D3825" i="9"/>
  <c r="C3826" i="9"/>
  <c r="D3826" i="9"/>
  <c r="C3827" i="9"/>
  <c r="D3827" i="9"/>
  <c r="C3828" i="9"/>
  <c r="D3828" i="9"/>
  <c r="C3829" i="9"/>
  <c r="D3829" i="9"/>
  <c r="C3830" i="9"/>
  <c r="D3830" i="9"/>
  <c r="C3831" i="9"/>
  <c r="D3831" i="9"/>
  <c r="C3832" i="9"/>
  <c r="D3832" i="9"/>
  <c r="C3833" i="9"/>
  <c r="D3833" i="9"/>
  <c r="C3834" i="9"/>
  <c r="D3834" i="9"/>
  <c r="C3835" i="9"/>
  <c r="D3835" i="9"/>
  <c r="C3836" i="9"/>
  <c r="D3836" i="9"/>
  <c r="C3837" i="9"/>
  <c r="D3837" i="9"/>
  <c r="C3838" i="9"/>
  <c r="D3838" i="9"/>
  <c r="C3839" i="9"/>
  <c r="D3839" i="9"/>
  <c r="C3840" i="9"/>
  <c r="D3840" i="9"/>
  <c r="C3841" i="9"/>
  <c r="D3841" i="9"/>
  <c r="C3842" i="9"/>
  <c r="D3842" i="9"/>
  <c r="C3843" i="9"/>
  <c r="D3843" i="9"/>
  <c r="C3844" i="9"/>
  <c r="D3844" i="9"/>
  <c r="C3845" i="9"/>
  <c r="D3845" i="9"/>
  <c r="C3846" i="9"/>
  <c r="D3846" i="9"/>
  <c r="C3847" i="9"/>
  <c r="D3847" i="9"/>
  <c r="C3848" i="9"/>
  <c r="D3848" i="9"/>
  <c r="C3849" i="9"/>
  <c r="D3849" i="9"/>
  <c r="C3850" i="9"/>
  <c r="D3850" i="9"/>
  <c r="C3851" i="9"/>
  <c r="D3851" i="9"/>
  <c r="C3852" i="9"/>
  <c r="D3852" i="9"/>
  <c r="C3853" i="9"/>
  <c r="D3853" i="9"/>
  <c r="C3854" i="9"/>
  <c r="D3854" i="9"/>
  <c r="C3855" i="9"/>
  <c r="D3855" i="9"/>
  <c r="C3856" i="9"/>
  <c r="D3856" i="9"/>
  <c r="C3857" i="9"/>
  <c r="D3857" i="9"/>
  <c r="C3858" i="9"/>
  <c r="D3858" i="9"/>
  <c r="C3859" i="9"/>
  <c r="D3859" i="9"/>
  <c r="C3860" i="9"/>
  <c r="D3860" i="9"/>
  <c r="C3861" i="9"/>
  <c r="D3861" i="9"/>
  <c r="C3862" i="9"/>
  <c r="D3862" i="9"/>
  <c r="C3863" i="9"/>
  <c r="D3863" i="9"/>
  <c r="C3864" i="9"/>
  <c r="D3864" i="9"/>
  <c r="C3865" i="9"/>
  <c r="D3865" i="9"/>
  <c r="C3866" i="9"/>
  <c r="D3866" i="9"/>
  <c r="C3867" i="9"/>
  <c r="D3867" i="9"/>
  <c r="C3868" i="9"/>
  <c r="D3868" i="9"/>
  <c r="C3869" i="9"/>
  <c r="D3869" i="9"/>
  <c r="C3870" i="9"/>
  <c r="D3870" i="9"/>
  <c r="C3871" i="9"/>
  <c r="D3871" i="9"/>
  <c r="C3872" i="9"/>
  <c r="D3872" i="9"/>
  <c r="C3873" i="9"/>
  <c r="D3873" i="9"/>
  <c r="C3874" i="9"/>
  <c r="D3874" i="9"/>
  <c r="C3875" i="9"/>
  <c r="D3875" i="9"/>
  <c r="C3876" i="9"/>
  <c r="D3876" i="9"/>
  <c r="C3877" i="9"/>
  <c r="D3877" i="9"/>
  <c r="C3878" i="9"/>
  <c r="D3878" i="9"/>
  <c r="C3879" i="9"/>
  <c r="D3879" i="9"/>
  <c r="C3880" i="9"/>
  <c r="D3880" i="9"/>
  <c r="C3881" i="9"/>
  <c r="D3881" i="9"/>
  <c r="C3882" i="9"/>
  <c r="D3882" i="9"/>
  <c r="C3883" i="9"/>
  <c r="D3883" i="9"/>
  <c r="C3884" i="9"/>
  <c r="D3884" i="9"/>
  <c r="C3885" i="9"/>
  <c r="D3885" i="9"/>
  <c r="C3886" i="9"/>
  <c r="D3886" i="9"/>
  <c r="C3887" i="9"/>
  <c r="D3887" i="9"/>
  <c r="C3888" i="9"/>
  <c r="D3888" i="9"/>
  <c r="C3889" i="9"/>
  <c r="D3889" i="9"/>
  <c r="C3890" i="9"/>
  <c r="D3890" i="9"/>
  <c r="C3891" i="9"/>
  <c r="D3891" i="9"/>
  <c r="C3892" i="9"/>
  <c r="D3892" i="9"/>
  <c r="C3893" i="9"/>
  <c r="D3893" i="9"/>
  <c r="C3894" i="9"/>
  <c r="D3894" i="9"/>
  <c r="C3895" i="9"/>
  <c r="D3895" i="9"/>
  <c r="C3896" i="9"/>
  <c r="D3896" i="9"/>
  <c r="C3897" i="9"/>
  <c r="D3897" i="9"/>
  <c r="C3898" i="9"/>
  <c r="D3898" i="9"/>
  <c r="C3899" i="9"/>
  <c r="D3899" i="9"/>
  <c r="C3900" i="9"/>
  <c r="D3900" i="9"/>
  <c r="C3901" i="9"/>
  <c r="D3901" i="9"/>
  <c r="C3902" i="9"/>
  <c r="D3902" i="9"/>
  <c r="C3903" i="9"/>
  <c r="D3903" i="9"/>
  <c r="C3904" i="9"/>
  <c r="D3904" i="9"/>
  <c r="C3905" i="9"/>
  <c r="D3905" i="9"/>
  <c r="C3906" i="9"/>
  <c r="D3906" i="9"/>
  <c r="C3907" i="9"/>
  <c r="D3907" i="9"/>
  <c r="C3908" i="9"/>
  <c r="D3908" i="9"/>
  <c r="C3909" i="9"/>
  <c r="D3909" i="9"/>
  <c r="C3910" i="9"/>
  <c r="D3910" i="9"/>
  <c r="C3911" i="9"/>
  <c r="D3911" i="9"/>
  <c r="C3912" i="9"/>
  <c r="D3912" i="9"/>
  <c r="C3913" i="9"/>
  <c r="D3913" i="9"/>
  <c r="C3914" i="9"/>
  <c r="D3914" i="9"/>
  <c r="C3915" i="9"/>
  <c r="D3915" i="9"/>
  <c r="C3916" i="9"/>
  <c r="D3916" i="9"/>
  <c r="C3917" i="9"/>
  <c r="D3917" i="9"/>
  <c r="C3918" i="9"/>
  <c r="D3918" i="9"/>
  <c r="C3919" i="9"/>
  <c r="D3919" i="9"/>
  <c r="C3920" i="9"/>
  <c r="D3920" i="9"/>
  <c r="C3921" i="9"/>
  <c r="D3921" i="9"/>
  <c r="C3922" i="9"/>
  <c r="D3922" i="9"/>
  <c r="C3923" i="9"/>
  <c r="D3923" i="9"/>
  <c r="C3924" i="9"/>
  <c r="D3924" i="9"/>
  <c r="C3925" i="9"/>
  <c r="D3925" i="9"/>
  <c r="C3926" i="9"/>
  <c r="D3926" i="9"/>
  <c r="C3927" i="9"/>
  <c r="D3927" i="9"/>
  <c r="C3928" i="9"/>
  <c r="D3928" i="9"/>
  <c r="C3929" i="9"/>
  <c r="D3929" i="9"/>
  <c r="C3930" i="9"/>
  <c r="D3930" i="9"/>
  <c r="C3931" i="9"/>
  <c r="D3931" i="9"/>
  <c r="C3932" i="9"/>
  <c r="D3932" i="9"/>
  <c r="C3933" i="9"/>
  <c r="D3933" i="9"/>
  <c r="C3934" i="9"/>
  <c r="D3934" i="9"/>
  <c r="C3935" i="9"/>
  <c r="D3935" i="9"/>
  <c r="C3936" i="9"/>
  <c r="D3936" i="9"/>
  <c r="C3937" i="9"/>
  <c r="D3937" i="9"/>
  <c r="C3938" i="9"/>
  <c r="D3938" i="9"/>
  <c r="C3939" i="9"/>
  <c r="D3939" i="9"/>
  <c r="C3940" i="9"/>
  <c r="D3940" i="9"/>
  <c r="C3941" i="9"/>
  <c r="D3941" i="9"/>
  <c r="C3942" i="9"/>
  <c r="D3942" i="9"/>
  <c r="C3943" i="9"/>
  <c r="D3943" i="9"/>
  <c r="C3944" i="9"/>
  <c r="D3944" i="9"/>
  <c r="C3945" i="9"/>
  <c r="D3945" i="9"/>
  <c r="C3946" i="9"/>
  <c r="D3946" i="9"/>
  <c r="C3947" i="9"/>
  <c r="D3947" i="9"/>
  <c r="C3948" i="9"/>
  <c r="D3948" i="9"/>
  <c r="C3949" i="9"/>
  <c r="D3949" i="9"/>
  <c r="C3950" i="9"/>
  <c r="D3950" i="9"/>
  <c r="C3951" i="9"/>
  <c r="D3951" i="9"/>
  <c r="C3952" i="9"/>
  <c r="D3952" i="9"/>
  <c r="C3953" i="9"/>
  <c r="D3953" i="9"/>
  <c r="C3954" i="9"/>
  <c r="D3954" i="9"/>
  <c r="C3955" i="9"/>
  <c r="D3955" i="9"/>
  <c r="C3956" i="9"/>
  <c r="D3956" i="9"/>
  <c r="C3957" i="9"/>
  <c r="D3957" i="9"/>
  <c r="C3958" i="9"/>
  <c r="D3958" i="9"/>
  <c r="C3959" i="9"/>
  <c r="D3959" i="9"/>
  <c r="C3960" i="9"/>
  <c r="D3960" i="9"/>
  <c r="C3961" i="9"/>
  <c r="D3961" i="9"/>
  <c r="C3962" i="9"/>
  <c r="D3962" i="9"/>
  <c r="C3963" i="9"/>
  <c r="D3963" i="9"/>
  <c r="C3964" i="9"/>
  <c r="D3964" i="9"/>
  <c r="C3965" i="9"/>
  <c r="D3965" i="9"/>
  <c r="C3966" i="9"/>
  <c r="D3966" i="9"/>
  <c r="C3967" i="9"/>
  <c r="D3967" i="9"/>
  <c r="C3968" i="9"/>
  <c r="D3968" i="9"/>
  <c r="C3969" i="9"/>
  <c r="D3969" i="9"/>
  <c r="C3970" i="9"/>
  <c r="D3970" i="9"/>
  <c r="C3971" i="9"/>
  <c r="D3971" i="9"/>
  <c r="C3972" i="9"/>
  <c r="D3972" i="9"/>
  <c r="C3973" i="9"/>
  <c r="D3973" i="9"/>
  <c r="C3974" i="9"/>
  <c r="D3974" i="9"/>
  <c r="C3975" i="9"/>
  <c r="D3975" i="9"/>
  <c r="C3976" i="9"/>
  <c r="D3976" i="9"/>
  <c r="C3977" i="9"/>
  <c r="D3977" i="9"/>
  <c r="C3978" i="9"/>
  <c r="D3978" i="9"/>
  <c r="C3979" i="9"/>
  <c r="D3979" i="9"/>
  <c r="C3980" i="9"/>
  <c r="D3980" i="9"/>
  <c r="C3981" i="9"/>
  <c r="D3981" i="9"/>
  <c r="C3982" i="9"/>
  <c r="D3982" i="9"/>
  <c r="C3983" i="9"/>
  <c r="D3983" i="9"/>
  <c r="C3984" i="9"/>
  <c r="D3984" i="9"/>
  <c r="C3985" i="9"/>
  <c r="D3985" i="9"/>
  <c r="C3986" i="9"/>
  <c r="D3986" i="9"/>
  <c r="C3987" i="9"/>
  <c r="D3987" i="9"/>
  <c r="C3988" i="9"/>
  <c r="D3988" i="9"/>
  <c r="C3989" i="9"/>
  <c r="D3989" i="9"/>
  <c r="C3990" i="9"/>
  <c r="D3990" i="9"/>
  <c r="C3991" i="9"/>
  <c r="D3991" i="9"/>
  <c r="C3992" i="9"/>
  <c r="D3992" i="9"/>
  <c r="C3993" i="9"/>
  <c r="D3993" i="9"/>
  <c r="C3994" i="9"/>
  <c r="D3994" i="9"/>
  <c r="C3995" i="9"/>
  <c r="D3995" i="9"/>
  <c r="C3996" i="9"/>
  <c r="D3996" i="9"/>
  <c r="C3997" i="9"/>
  <c r="D3997" i="9"/>
  <c r="C3998" i="9"/>
  <c r="D3998" i="9"/>
  <c r="C3999" i="9"/>
  <c r="D3999" i="9"/>
  <c r="C4000" i="9"/>
  <c r="D4000" i="9"/>
  <c r="C4001" i="9"/>
  <c r="D4001" i="9"/>
  <c r="C4002" i="9"/>
  <c r="D4002" i="9"/>
  <c r="C4003" i="9"/>
  <c r="D4003" i="9"/>
  <c r="C4004" i="9"/>
  <c r="D4004" i="9"/>
  <c r="C4005" i="9"/>
  <c r="D4005" i="9"/>
  <c r="C4006" i="9"/>
  <c r="D4006" i="9"/>
  <c r="C4007" i="9"/>
  <c r="D4007" i="9"/>
  <c r="C4008" i="9"/>
  <c r="D4008" i="9"/>
  <c r="C4009" i="9"/>
  <c r="D4009" i="9"/>
  <c r="C4010" i="9"/>
  <c r="D4010" i="9"/>
  <c r="C4011" i="9"/>
  <c r="D4011" i="9"/>
  <c r="C4012" i="9"/>
  <c r="D4012" i="9"/>
  <c r="C4013" i="9"/>
  <c r="D4013" i="9"/>
  <c r="C4014" i="9"/>
  <c r="D4014" i="9"/>
  <c r="C4015" i="9"/>
  <c r="D4015" i="9"/>
  <c r="C4016" i="9"/>
  <c r="D4016" i="9"/>
  <c r="C4017" i="9"/>
  <c r="D4017" i="9"/>
  <c r="C4018" i="9"/>
  <c r="D4018" i="9"/>
  <c r="C4019" i="9"/>
  <c r="D4019" i="9"/>
  <c r="C4020" i="9"/>
  <c r="D4020" i="9"/>
  <c r="C4021" i="9"/>
  <c r="D4021" i="9"/>
  <c r="C4022" i="9"/>
  <c r="D4022" i="9"/>
  <c r="C4023" i="9"/>
  <c r="D4023" i="9"/>
  <c r="C4024" i="9"/>
  <c r="D4024" i="9"/>
  <c r="C4025" i="9"/>
  <c r="D4025" i="9"/>
  <c r="C4026" i="9"/>
  <c r="D4026" i="9"/>
  <c r="C4027" i="9"/>
  <c r="D4027" i="9"/>
  <c r="C4028" i="9"/>
  <c r="D4028" i="9"/>
  <c r="C4029" i="9"/>
  <c r="D4029" i="9"/>
  <c r="C4030" i="9"/>
  <c r="D4030" i="9"/>
  <c r="C4031" i="9"/>
  <c r="D4031" i="9"/>
  <c r="C4032" i="9"/>
  <c r="D4032" i="9"/>
  <c r="C4033" i="9"/>
  <c r="D4033" i="9"/>
  <c r="C4034" i="9"/>
  <c r="D4034" i="9"/>
  <c r="C4035" i="9"/>
  <c r="D4035" i="9"/>
  <c r="C4036" i="9"/>
  <c r="D4036" i="9"/>
  <c r="C4037" i="9"/>
  <c r="D4037" i="9"/>
  <c r="C4038" i="9"/>
  <c r="D4038" i="9"/>
  <c r="C4039" i="9"/>
  <c r="D4039" i="9"/>
  <c r="C4040" i="9"/>
  <c r="D4040" i="9"/>
  <c r="C4041" i="9"/>
  <c r="D4041" i="9"/>
  <c r="C4042" i="9"/>
  <c r="D4042" i="9"/>
  <c r="C4043" i="9"/>
  <c r="D4043" i="9"/>
  <c r="C4044" i="9"/>
  <c r="D4044" i="9"/>
  <c r="C4045" i="9"/>
  <c r="D4045" i="9"/>
  <c r="C4046" i="9"/>
  <c r="D4046" i="9"/>
  <c r="C4047" i="9"/>
  <c r="D4047" i="9"/>
  <c r="C4048" i="9"/>
  <c r="D4048" i="9"/>
  <c r="C4049" i="9"/>
  <c r="D4049" i="9"/>
  <c r="C4050" i="9"/>
  <c r="D4050" i="9"/>
  <c r="C4051" i="9"/>
  <c r="D4051" i="9"/>
  <c r="C4052" i="9"/>
  <c r="D4052" i="9"/>
  <c r="C4053" i="9"/>
  <c r="D4053" i="9"/>
  <c r="C4054" i="9"/>
  <c r="D4054" i="9"/>
  <c r="C4055" i="9"/>
  <c r="D4055" i="9"/>
  <c r="C4056" i="9"/>
  <c r="D4056" i="9"/>
  <c r="C4057" i="9"/>
  <c r="D4057" i="9"/>
  <c r="C4058" i="9"/>
  <c r="D4058" i="9"/>
  <c r="C4059" i="9"/>
  <c r="D4059" i="9"/>
  <c r="C4060" i="9"/>
  <c r="D4060" i="9"/>
  <c r="C4061" i="9"/>
  <c r="D4061" i="9"/>
  <c r="C4062" i="9"/>
  <c r="D4062" i="9"/>
  <c r="C4063" i="9"/>
  <c r="D4063" i="9"/>
  <c r="C4064" i="9"/>
  <c r="D4064" i="9"/>
  <c r="C4065" i="9"/>
  <c r="D4065" i="9"/>
  <c r="C4066" i="9"/>
  <c r="D4066" i="9"/>
  <c r="C4067" i="9"/>
  <c r="D4067" i="9"/>
  <c r="C4068" i="9"/>
  <c r="D4068" i="9"/>
  <c r="C4069" i="9"/>
  <c r="D4069" i="9"/>
  <c r="C4070" i="9"/>
  <c r="D4070" i="9"/>
  <c r="C4071" i="9"/>
  <c r="D4071" i="9"/>
  <c r="C4072" i="9"/>
  <c r="D4072" i="9"/>
  <c r="C4073" i="9"/>
  <c r="D4073" i="9"/>
  <c r="C4074" i="9"/>
  <c r="D4074" i="9"/>
  <c r="C4075" i="9"/>
  <c r="D4075" i="9"/>
  <c r="C4076" i="9"/>
  <c r="D4076" i="9"/>
  <c r="C4077" i="9"/>
  <c r="D4077" i="9"/>
  <c r="C4078" i="9"/>
  <c r="D4078" i="9"/>
  <c r="C4079" i="9"/>
  <c r="D4079" i="9"/>
  <c r="C4080" i="9"/>
  <c r="D4080" i="9"/>
  <c r="C4081" i="9"/>
  <c r="D4081" i="9"/>
  <c r="C4082" i="9"/>
  <c r="D4082" i="9"/>
  <c r="C4083" i="9"/>
  <c r="D4083" i="9"/>
  <c r="C4084" i="9"/>
  <c r="D4084" i="9"/>
  <c r="C4085" i="9"/>
  <c r="D4085" i="9"/>
  <c r="C4086" i="9"/>
  <c r="D4086" i="9"/>
  <c r="C4087" i="9"/>
  <c r="D4087" i="9"/>
  <c r="C4088" i="9"/>
  <c r="D4088" i="9"/>
  <c r="C4089" i="9"/>
  <c r="D4089" i="9"/>
  <c r="C4090" i="9"/>
  <c r="D4090" i="9"/>
  <c r="C4091" i="9"/>
  <c r="D4091" i="9"/>
  <c r="C4092" i="9"/>
  <c r="D4092" i="9"/>
  <c r="C4093" i="9"/>
  <c r="D4093" i="9"/>
  <c r="C4094" i="9"/>
  <c r="D4094" i="9"/>
  <c r="C4095" i="9"/>
  <c r="D4095" i="9"/>
  <c r="C4096" i="9"/>
  <c r="D4096" i="9"/>
  <c r="C4097" i="9"/>
  <c r="D4097" i="9"/>
  <c r="C4098" i="9"/>
  <c r="D4098" i="9"/>
  <c r="C4099" i="9"/>
  <c r="D4099" i="9"/>
  <c r="C4100" i="9"/>
  <c r="D4100" i="9"/>
  <c r="C4101" i="9"/>
  <c r="D4101" i="9"/>
  <c r="C4102" i="9"/>
  <c r="D4102" i="9"/>
  <c r="C4103" i="9"/>
  <c r="D4103" i="9"/>
  <c r="C4104" i="9"/>
  <c r="D4104" i="9"/>
  <c r="C4105" i="9"/>
  <c r="D4105" i="9"/>
  <c r="C4106" i="9"/>
  <c r="D4106" i="9"/>
  <c r="C4107" i="9"/>
  <c r="D4107" i="9"/>
  <c r="C4108" i="9"/>
  <c r="D4108" i="9"/>
  <c r="C4109" i="9"/>
  <c r="D4109" i="9"/>
  <c r="C4110" i="9"/>
  <c r="D4110" i="9"/>
  <c r="C4111" i="9"/>
  <c r="D4111" i="9"/>
  <c r="C4112" i="9"/>
  <c r="D4112" i="9"/>
  <c r="C4113" i="9"/>
  <c r="D4113" i="9"/>
  <c r="C4114" i="9"/>
  <c r="D4114" i="9"/>
  <c r="C4115" i="9"/>
  <c r="D4115" i="9"/>
  <c r="C4116" i="9"/>
  <c r="D4116" i="9"/>
  <c r="C4117" i="9"/>
  <c r="D4117" i="9"/>
  <c r="C4118" i="9"/>
  <c r="D4118" i="9"/>
  <c r="C4119" i="9"/>
  <c r="D4119" i="9"/>
  <c r="C4120" i="9"/>
  <c r="D4120" i="9"/>
  <c r="C4121" i="9"/>
  <c r="D4121" i="9"/>
  <c r="C4122" i="9"/>
  <c r="D4122" i="9"/>
  <c r="C4123" i="9"/>
  <c r="D4123" i="9"/>
  <c r="C4124" i="9"/>
  <c r="D4124" i="9"/>
  <c r="C4125" i="9"/>
  <c r="D4125" i="9"/>
  <c r="C4126" i="9"/>
  <c r="D4126" i="9"/>
  <c r="C4127" i="9"/>
  <c r="D4127" i="9"/>
  <c r="C4128" i="9"/>
  <c r="D4128" i="9"/>
  <c r="C4129" i="9"/>
  <c r="D4129" i="9"/>
  <c r="C4130" i="9"/>
  <c r="D4130" i="9"/>
  <c r="C4131" i="9"/>
  <c r="D4131" i="9"/>
  <c r="C4132" i="9"/>
  <c r="D4132" i="9"/>
  <c r="C4133" i="9"/>
  <c r="D4133" i="9"/>
  <c r="C4134" i="9"/>
  <c r="D4134" i="9"/>
  <c r="C4135" i="9"/>
  <c r="D4135" i="9"/>
  <c r="C4136" i="9"/>
  <c r="D4136" i="9"/>
  <c r="C4137" i="9"/>
  <c r="D4137" i="9"/>
  <c r="C4138" i="9"/>
  <c r="D4138" i="9"/>
  <c r="C4139" i="9"/>
  <c r="D4139" i="9"/>
  <c r="C4140" i="9"/>
  <c r="D4140" i="9"/>
  <c r="C4141" i="9"/>
  <c r="D4141" i="9"/>
  <c r="C4142" i="9"/>
  <c r="D4142" i="9"/>
  <c r="C4143" i="9"/>
  <c r="D4143" i="9"/>
  <c r="C4144" i="9"/>
  <c r="D4144" i="9"/>
  <c r="C4145" i="9"/>
  <c r="D4145" i="9"/>
  <c r="C4146" i="9"/>
  <c r="D4146" i="9"/>
  <c r="C4147" i="9"/>
  <c r="D4147" i="9"/>
  <c r="C4148" i="9"/>
  <c r="D4148" i="9"/>
  <c r="C4149" i="9"/>
  <c r="D4149" i="9"/>
  <c r="C4150" i="9"/>
  <c r="D4150" i="9"/>
  <c r="C4151" i="9"/>
  <c r="D4151" i="9"/>
  <c r="C4152" i="9"/>
  <c r="D4152" i="9"/>
  <c r="C4153" i="9"/>
  <c r="D4153" i="9"/>
  <c r="C4154" i="9"/>
  <c r="D4154" i="9"/>
  <c r="C4155" i="9"/>
  <c r="D4155" i="9"/>
  <c r="C4156" i="9"/>
  <c r="D4156" i="9"/>
  <c r="C4157" i="9"/>
  <c r="D4157" i="9"/>
  <c r="C4158" i="9"/>
  <c r="D4158" i="9"/>
  <c r="C4159" i="9"/>
  <c r="D4159" i="9"/>
  <c r="C4160" i="9"/>
  <c r="D4160" i="9"/>
  <c r="C4161" i="9"/>
  <c r="D4161" i="9"/>
  <c r="C4162" i="9"/>
  <c r="D4162" i="9"/>
  <c r="C4163" i="9"/>
  <c r="D4163" i="9"/>
  <c r="C4164" i="9"/>
  <c r="D4164" i="9"/>
  <c r="C4165" i="9"/>
  <c r="D4165" i="9"/>
  <c r="C4166" i="9"/>
  <c r="D4166" i="9"/>
  <c r="C4167" i="9"/>
  <c r="D4167" i="9"/>
  <c r="C4168" i="9"/>
  <c r="D4168" i="9"/>
  <c r="C4169" i="9"/>
  <c r="D4169" i="9"/>
  <c r="C4170" i="9"/>
  <c r="D4170" i="9"/>
  <c r="C4171" i="9"/>
  <c r="D4171" i="9"/>
  <c r="C4172" i="9"/>
  <c r="D4172" i="9"/>
  <c r="C4173" i="9"/>
  <c r="D4173" i="9"/>
  <c r="C4174" i="9"/>
  <c r="D4174" i="9"/>
  <c r="C4175" i="9"/>
  <c r="D4175" i="9"/>
  <c r="C4176" i="9"/>
  <c r="D4176" i="9"/>
  <c r="C4177" i="9"/>
  <c r="D4177" i="9"/>
  <c r="C4178" i="9"/>
  <c r="D4178" i="9"/>
  <c r="C4179" i="9"/>
  <c r="D4179" i="9"/>
  <c r="C4180" i="9"/>
  <c r="D4180" i="9"/>
  <c r="C4181" i="9"/>
  <c r="D4181" i="9"/>
  <c r="C4182" i="9"/>
  <c r="D4182" i="9"/>
  <c r="C4183" i="9"/>
  <c r="D4183" i="9"/>
  <c r="C4184" i="9"/>
  <c r="D4184" i="9"/>
  <c r="C4185" i="9"/>
  <c r="D4185" i="9"/>
  <c r="C4186" i="9"/>
  <c r="D4186" i="9"/>
  <c r="C4187" i="9"/>
  <c r="D4187" i="9"/>
  <c r="C4188" i="9"/>
  <c r="D4188" i="9"/>
  <c r="C4189" i="9"/>
  <c r="D4189" i="9"/>
  <c r="C4190" i="9"/>
  <c r="D4190" i="9"/>
  <c r="C4191" i="9"/>
  <c r="D4191" i="9"/>
  <c r="C4192" i="9"/>
  <c r="D4192" i="9"/>
  <c r="C4193" i="9"/>
  <c r="D4193" i="9"/>
  <c r="C4194" i="9"/>
  <c r="D4194" i="9"/>
  <c r="C4195" i="9"/>
  <c r="D4195" i="9"/>
  <c r="C4196" i="9"/>
  <c r="D4196" i="9"/>
  <c r="C4197" i="9"/>
  <c r="D4197" i="9"/>
  <c r="C4198" i="9"/>
  <c r="D4198" i="9"/>
  <c r="C4199" i="9"/>
  <c r="D4199" i="9"/>
  <c r="C4200" i="9"/>
  <c r="D4200" i="9"/>
  <c r="C4201" i="9"/>
  <c r="D4201" i="9"/>
  <c r="C4202" i="9"/>
  <c r="D4202" i="9"/>
  <c r="C4203" i="9"/>
  <c r="D4203" i="9"/>
  <c r="C4204" i="9"/>
  <c r="D4204" i="9"/>
  <c r="C4205" i="9"/>
  <c r="D4205" i="9"/>
  <c r="C4206" i="9"/>
  <c r="D4206" i="9"/>
  <c r="C4207" i="9"/>
  <c r="D4207" i="9"/>
  <c r="C4208" i="9"/>
  <c r="D4208" i="9"/>
  <c r="C4209" i="9"/>
  <c r="D4209" i="9"/>
  <c r="C4210" i="9"/>
  <c r="D4210" i="9"/>
  <c r="C4211" i="9"/>
  <c r="D4211" i="9"/>
  <c r="C4212" i="9"/>
  <c r="D4212" i="9"/>
  <c r="C4213" i="9"/>
  <c r="D4213" i="9"/>
  <c r="C4214" i="9"/>
  <c r="D4214" i="9"/>
  <c r="C4215" i="9"/>
  <c r="D4215" i="9"/>
  <c r="C4216" i="9"/>
  <c r="D4216" i="9"/>
  <c r="C4217" i="9"/>
  <c r="D4217" i="9"/>
  <c r="C4218" i="9"/>
  <c r="D4218" i="9"/>
  <c r="C4219" i="9"/>
  <c r="D4219" i="9"/>
  <c r="C4220" i="9"/>
  <c r="D4220" i="9"/>
  <c r="C4221" i="9"/>
  <c r="D4221" i="9"/>
  <c r="C4222" i="9"/>
  <c r="D4222" i="9"/>
  <c r="C4223" i="9"/>
  <c r="D4223" i="9"/>
  <c r="C4224" i="9"/>
  <c r="D4224" i="9"/>
  <c r="C4225" i="9"/>
  <c r="D4225" i="9"/>
  <c r="C4226" i="9"/>
  <c r="D4226" i="9"/>
  <c r="C4227" i="9"/>
  <c r="D4227" i="9"/>
  <c r="C4228" i="9"/>
  <c r="D4228" i="9"/>
  <c r="C4229" i="9"/>
  <c r="D4229" i="9"/>
  <c r="C4230" i="9"/>
  <c r="D4230" i="9"/>
  <c r="C4231" i="9"/>
  <c r="D4231" i="9"/>
  <c r="C4232" i="9"/>
  <c r="D4232" i="9"/>
  <c r="C4233" i="9"/>
  <c r="D4233" i="9"/>
  <c r="C4234" i="9"/>
  <c r="D4234" i="9"/>
  <c r="C4235" i="9"/>
  <c r="D4235" i="9"/>
  <c r="C4236" i="9"/>
  <c r="D4236" i="9"/>
  <c r="C4237" i="9"/>
  <c r="D4237" i="9"/>
  <c r="C4238" i="9"/>
  <c r="D4238" i="9"/>
  <c r="C4239" i="9"/>
  <c r="D4239" i="9"/>
  <c r="C4240" i="9"/>
  <c r="D4240" i="9"/>
  <c r="C4241" i="9"/>
  <c r="D4241" i="9"/>
  <c r="C4242" i="9"/>
  <c r="D4242" i="9"/>
  <c r="C4243" i="9"/>
  <c r="D4243" i="9"/>
  <c r="C4244" i="9"/>
  <c r="D4244" i="9"/>
  <c r="C4245" i="9"/>
  <c r="D4245" i="9"/>
  <c r="C4246" i="9"/>
  <c r="D4246" i="9"/>
  <c r="C4247" i="9"/>
  <c r="D4247" i="9"/>
  <c r="C4248" i="9"/>
  <c r="D4248" i="9"/>
  <c r="C4249" i="9"/>
  <c r="D4249" i="9"/>
  <c r="C4250" i="9"/>
  <c r="D4250" i="9"/>
  <c r="C4251" i="9"/>
  <c r="D4251" i="9"/>
  <c r="C4252" i="9"/>
  <c r="D4252" i="9"/>
  <c r="C4253" i="9"/>
  <c r="D4253" i="9"/>
  <c r="C4254" i="9"/>
  <c r="D4254" i="9"/>
  <c r="C4255" i="9"/>
  <c r="D4255" i="9"/>
  <c r="C4256" i="9"/>
  <c r="D4256" i="9"/>
  <c r="C4257" i="9"/>
  <c r="D4257" i="9"/>
  <c r="C4258" i="9"/>
  <c r="D4258" i="9"/>
  <c r="C4259" i="9"/>
  <c r="D4259" i="9"/>
  <c r="C4260" i="9"/>
  <c r="D4260" i="9"/>
  <c r="C4261" i="9"/>
  <c r="D4261" i="9"/>
  <c r="C4262" i="9"/>
  <c r="D4262" i="9"/>
  <c r="C4263" i="9"/>
  <c r="D4263" i="9"/>
  <c r="C4264" i="9"/>
  <c r="D4264" i="9"/>
  <c r="C4265" i="9"/>
  <c r="D4265" i="9"/>
  <c r="C4266" i="9"/>
  <c r="D4266" i="9"/>
  <c r="C4267" i="9"/>
  <c r="D4267" i="9"/>
  <c r="C4268" i="9"/>
  <c r="D4268" i="9"/>
  <c r="C4269" i="9"/>
  <c r="D4269" i="9"/>
  <c r="C4270" i="9"/>
  <c r="D4270" i="9"/>
  <c r="C4271" i="9"/>
  <c r="D4271" i="9"/>
  <c r="C4272" i="9"/>
  <c r="D4272" i="9"/>
  <c r="C4273" i="9"/>
  <c r="D4273" i="9"/>
  <c r="C4274" i="9"/>
  <c r="D4274" i="9"/>
  <c r="C4275" i="9"/>
  <c r="D4275" i="9"/>
  <c r="C4276" i="9"/>
  <c r="D4276" i="9"/>
  <c r="C4277" i="9"/>
  <c r="D4277" i="9"/>
  <c r="C4278" i="9"/>
  <c r="D4278" i="9"/>
  <c r="C4279" i="9"/>
  <c r="D4279" i="9"/>
  <c r="C4280" i="9"/>
  <c r="D4280" i="9"/>
  <c r="C4281" i="9"/>
  <c r="D4281" i="9"/>
  <c r="C4282" i="9"/>
  <c r="D4282" i="9"/>
  <c r="C4283" i="9"/>
  <c r="D4283" i="9"/>
  <c r="C4284" i="9"/>
  <c r="D4284" i="9"/>
  <c r="C4285" i="9"/>
  <c r="D4285" i="9"/>
  <c r="C4286" i="9"/>
  <c r="D4286" i="9"/>
  <c r="C4287" i="9"/>
  <c r="D4287" i="9"/>
  <c r="C4288" i="9"/>
  <c r="D4288" i="9"/>
  <c r="C4289" i="9"/>
  <c r="D4289" i="9"/>
  <c r="C4290" i="9"/>
  <c r="D4290" i="9"/>
  <c r="C4291" i="9"/>
  <c r="D4291" i="9"/>
  <c r="C4292" i="9"/>
  <c r="D4292" i="9"/>
  <c r="C4293" i="9"/>
  <c r="D4293" i="9"/>
  <c r="C4294" i="9"/>
  <c r="D4294" i="9"/>
  <c r="C4295" i="9"/>
  <c r="D4295" i="9"/>
  <c r="C4296" i="9"/>
  <c r="D4296" i="9"/>
  <c r="C4297" i="9"/>
  <c r="D4297" i="9"/>
  <c r="C4298" i="9"/>
  <c r="D4298" i="9"/>
  <c r="C4299" i="9"/>
  <c r="D4299" i="9"/>
  <c r="C4300" i="9"/>
  <c r="D4300" i="9"/>
  <c r="C4301" i="9"/>
  <c r="D4301" i="9"/>
  <c r="C4302" i="9"/>
  <c r="D4302" i="9"/>
  <c r="C4303" i="9"/>
  <c r="D4303" i="9"/>
  <c r="C4304" i="9"/>
  <c r="D4304" i="9"/>
  <c r="C4305" i="9"/>
  <c r="D4305" i="9"/>
  <c r="C4306" i="9"/>
  <c r="D4306" i="9"/>
  <c r="C4307" i="9"/>
  <c r="D4307" i="9"/>
  <c r="C4308" i="9"/>
  <c r="D4308" i="9"/>
  <c r="C4309" i="9"/>
  <c r="D4309" i="9"/>
  <c r="C4310" i="9"/>
  <c r="D4310" i="9"/>
  <c r="C4311" i="9"/>
  <c r="D4311" i="9"/>
  <c r="C4312" i="9"/>
  <c r="D4312" i="9"/>
  <c r="C4313" i="9"/>
  <c r="D4313" i="9"/>
  <c r="C4314" i="9"/>
  <c r="D4314" i="9"/>
  <c r="C4315" i="9"/>
  <c r="D4315" i="9"/>
  <c r="C4316" i="9"/>
  <c r="D4316" i="9"/>
  <c r="C4317" i="9"/>
  <c r="D4317" i="9"/>
  <c r="C4318" i="9"/>
  <c r="D4318" i="9"/>
  <c r="C4319" i="9"/>
  <c r="D4319" i="9"/>
  <c r="C4320" i="9"/>
  <c r="D4320" i="9"/>
  <c r="C4321" i="9"/>
  <c r="D4321" i="9"/>
  <c r="C4322" i="9"/>
  <c r="D4322" i="9"/>
  <c r="C4323" i="9"/>
  <c r="D4323" i="9"/>
  <c r="C4324" i="9"/>
  <c r="D4324" i="9"/>
  <c r="C4325" i="9"/>
  <c r="D4325" i="9"/>
  <c r="C4326" i="9"/>
  <c r="D4326" i="9"/>
  <c r="C4327" i="9"/>
  <c r="D4327" i="9"/>
  <c r="C4328" i="9"/>
  <c r="D4328" i="9"/>
  <c r="C4329" i="9"/>
  <c r="D4329" i="9"/>
  <c r="C4330" i="9"/>
  <c r="D4330" i="9"/>
  <c r="C4331" i="9"/>
  <c r="D4331" i="9"/>
  <c r="C4332" i="9"/>
  <c r="D4332" i="9"/>
  <c r="C4333" i="9"/>
  <c r="D4333" i="9"/>
  <c r="C4334" i="9"/>
  <c r="D4334" i="9"/>
  <c r="C4335" i="9"/>
  <c r="D4335" i="9"/>
  <c r="C4336" i="9"/>
  <c r="D4336" i="9"/>
  <c r="C4337" i="9"/>
  <c r="D4337" i="9"/>
  <c r="C4338" i="9"/>
  <c r="D4338" i="9"/>
  <c r="C4339" i="9"/>
  <c r="D4339" i="9"/>
  <c r="C4340" i="9"/>
  <c r="D4340" i="9"/>
  <c r="C4341" i="9"/>
  <c r="D4341" i="9"/>
  <c r="C4342" i="9"/>
  <c r="D4342" i="9"/>
  <c r="C4343" i="9"/>
  <c r="D4343" i="9"/>
  <c r="C4344" i="9"/>
  <c r="D4344" i="9"/>
  <c r="C4345" i="9"/>
  <c r="D4345" i="9"/>
  <c r="C4346" i="9"/>
  <c r="D4346" i="9"/>
  <c r="C4347" i="9"/>
  <c r="D4347" i="9"/>
  <c r="C4348" i="9"/>
  <c r="D4348" i="9"/>
  <c r="C4349" i="9"/>
  <c r="D4349" i="9"/>
  <c r="C4350" i="9"/>
  <c r="D4350" i="9"/>
  <c r="C4351" i="9"/>
  <c r="D4351" i="9"/>
  <c r="C4352" i="9"/>
  <c r="D4352" i="9"/>
  <c r="C4353" i="9"/>
  <c r="D4353" i="9"/>
  <c r="C4354" i="9"/>
  <c r="D4354" i="9"/>
  <c r="C4355" i="9"/>
  <c r="D4355" i="9"/>
  <c r="C4356" i="9"/>
  <c r="D4356" i="9"/>
  <c r="C4357" i="9"/>
  <c r="D4357" i="9"/>
  <c r="C4358" i="9"/>
  <c r="D4358" i="9"/>
  <c r="C4359" i="9"/>
  <c r="D4359" i="9"/>
  <c r="C4360" i="9"/>
  <c r="D4360" i="9"/>
  <c r="C4361" i="9"/>
  <c r="D4361" i="9"/>
  <c r="C4362" i="9"/>
  <c r="D4362" i="9"/>
  <c r="C4363" i="9"/>
  <c r="D4363" i="9"/>
  <c r="C4364" i="9"/>
  <c r="D4364" i="9"/>
  <c r="C4365" i="9"/>
  <c r="D4365" i="9"/>
  <c r="C4366" i="9"/>
  <c r="D4366" i="9"/>
  <c r="C4367" i="9"/>
  <c r="D4367" i="9"/>
  <c r="C4368" i="9"/>
  <c r="D4368" i="9"/>
  <c r="C4369" i="9"/>
  <c r="D4369" i="9"/>
  <c r="C4370" i="9"/>
  <c r="D4370" i="9"/>
  <c r="C4371" i="9"/>
  <c r="D4371" i="9"/>
  <c r="C4372" i="9"/>
  <c r="D4372" i="9"/>
  <c r="C4373" i="9"/>
  <c r="D4373" i="9"/>
  <c r="C4374" i="9"/>
  <c r="D4374" i="9"/>
  <c r="C4375" i="9"/>
  <c r="D4375" i="9"/>
  <c r="C4376" i="9"/>
  <c r="D4376" i="9"/>
  <c r="C4377" i="9"/>
  <c r="D4377" i="9"/>
  <c r="C4378" i="9"/>
  <c r="D4378" i="9"/>
  <c r="C4379" i="9"/>
  <c r="D4379" i="9"/>
  <c r="C4380" i="9"/>
  <c r="D4380" i="9"/>
  <c r="C4381" i="9"/>
  <c r="D4381" i="9"/>
  <c r="C4382" i="9"/>
  <c r="D4382" i="9"/>
  <c r="C4383" i="9"/>
  <c r="D4383" i="9"/>
  <c r="C4384" i="9"/>
  <c r="D4384" i="9"/>
  <c r="C4385" i="9"/>
  <c r="D4385" i="9"/>
  <c r="C4386" i="9"/>
  <c r="D4386" i="9"/>
  <c r="C4387" i="9"/>
  <c r="D4387" i="9"/>
  <c r="C4388" i="9"/>
  <c r="D4388" i="9"/>
  <c r="C4389" i="9"/>
  <c r="D4389" i="9"/>
  <c r="C4390" i="9"/>
  <c r="D4390" i="9"/>
  <c r="C4391" i="9"/>
  <c r="D4391" i="9"/>
  <c r="C4392" i="9"/>
  <c r="D4392" i="9"/>
  <c r="C4393" i="9"/>
  <c r="D4393" i="9"/>
  <c r="C4394" i="9"/>
  <c r="D4394" i="9"/>
  <c r="C4395" i="9"/>
  <c r="D4395" i="9"/>
  <c r="C4396" i="9"/>
  <c r="D4396" i="9"/>
  <c r="C4397" i="9"/>
  <c r="D4397" i="9"/>
  <c r="C4398" i="9"/>
  <c r="D4398" i="9"/>
  <c r="C4399" i="9"/>
  <c r="D4399" i="9"/>
  <c r="C4400" i="9"/>
  <c r="D4400" i="9"/>
  <c r="C4401" i="9"/>
  <c r="D4401" i="9"/>
  <c r="C4402" i="9"/>
  <c r="D4402" i="9"/>
  <c r="C4403" i="9"/>
  <c r="D4403" i="9"/>
  <c r="C4404" i="9"/>
  <c r="D4404" i="9"/>
  <c r="C4405" i="9"/>
  <c r="D4405" i="9"/>
  <c r="C4406" i="9"/>
  <c r="D4406" i="9"/>
  <c r="C4407" i="9"/>
  <c r="D4407" i="9"/>
  <c r="C4408" i="9"/>
  <c r="D4408" i="9"/>
  <c r="C4409" i="9"/>
  <c r="D4409" i="9"/>
  <c r="C4410" i="9"/>
  <c r="D4410" i="9"/>
  <c r="C4411" i="9"/>
  <c r="D4411" i="9"/>
  <c r="C4412" i="9"/>
  <c r="D4412" i="9"/>
  <c r="C4413" i="9"/>
  <c r="D4413" i="9"/>
  <c r="C4414" i="9"/>
  <c r="D4414" i="9"/>
  <c r="C4415" i="9"/>
  <c r="D4415" i="9"/>
  <c r="C4416" i="9"/>
  <c r="D4416" i="9"/>
  <c r="C4417" i="9"/>
  <c r="D4417" i="9"/>
  <c r="C4418" i="9"/>
  <c r="D4418" i="9"/>
  <c r="C4419" i="9"/>
  <c r="D4419" i="9"/>
  <c r="C4420" i="9"/>
  <c r="D4420" i="9"/>
  <c r="C4421" i="9"/>
  <c r="D4421" i="9"/>
  <c r="C4422" i="9"/>
  <c r="D4422" i="9"/>
  <c r="C4423" i="9"/>
  <c r="D4423" i="9"/>
  <c r="C4424" i="9"/>
  <c r="D4424" i="9"/>
  <c r="C4425" i="9"/>
  <c r="D4425" i="9"/>
  <c r="C4426" i="9"/>
  <c r="D4426" i="9"/>
  <c r="C4427" i="9"/>
  <c r="D4427" i="9"/>
  <c r="C4428" i="9"/>
  <c r="D4428" i="9"/>
  <c r="C4429" i="9"/>
  <c r="D4429" i="9"/>
  <c r="C4430" i="9"/>
  <c r="D4430" i="9"/>
  <c r="C4431" i="9"/>
  <c r="D4431" i="9"/>
  <c r="C4432" i="9"/>
  <c r="D4432" i="9"/>
  <c r="C4433" i="9"/>
  <c r="D4433" i="9"/>
  <c r="C4434" i="9"/>
  <c r="D4434" i="9"/>
  <c r="C4435" i="9"/>
  <c r="D4435" i="9"/>
  <c r="C4436" i="9"/>
  <c r="D4436" i="9"/>
  <c r="C4437" i="9"/>
  <c r="D4437" i="9"/>
  <c r="C4438" i="9"/>
  <c r="D4438" i="9"/>
  <c r="C4439" i="9"/>
  <c r="D4439" i="9"/>
  <c r="C4440" i="9"/>
  <c r="D4440" i="9"/>
  <c r="C4441" i="9"/>
  <c r="D4441" i="9"/>
  <c r="C4442" i="9"/>
  <c r="D4442" i="9"/>
  <c r="C4443" i="9"/>
  <c r="D4443" i="9"/>
  <c r="C4444" i="9"/>
  <c r="D4444" i="9"/>
  <c r="C4445" i="9"/>
  <c r="D4445" i="9"/>
  <c r="C4446" i="9"/>
  <c r="D4446" i="9"/>
  <c r="C4447" i="9"/>
  <c r="D4447" i="9"/>
  <c r="C4448" i="9"/>
  <c r="D4448" i="9"/>
  <c r="C4449" i="9"/>
  <c r="D4449" i="9"/>
  <c r="C4450" i="9"/>
  <c r="D4450" i="9"/>
  <c r="C4451" i="9"/>
  <c r="D4451" i="9"/>
  <c r="C4452" i="9"/>
  <c r="D4452" i="9"/>
  <c r="C4453" i="9"/>
  <c r="D4453" i="9"/>
  <c r="C4454" i="9"/>
  <c r="D4454" i="9"/>
  <c r="C4455" i="9"/>
  <c r="D4455" i="9"/>
  <c r="C4456" i="9"/>
  <c r="D4456" i="9"/>
  <c r="C4457" i="9"/>
  <c r="D4457" i="9"/>
  <c r="C4458" i="9"/>
  <c r="D4458" i="9"/>
  <c r="C4459" i="9"/>
  <c r="D4459" i="9"/>
  <c r="C4460" i="9"/>
  <c r="D4460" i="9"/>
  <c r="C4461" i="9"/>
  <c r="D4461" i="9"/>
  <c r="C4462" i="9"/>
  <c r="D4462" i="9"/>
  <c r="C4463" i="9"/>
  <c r="D4463" i="9"/>
  <c r="C4464" i="9"/>
  <c r="D4464" i="9"/>
  <c r="C4465" i="9"/>
  <c r="D4465" i="9"/>
  <c r="C4466" i="9"/>
  <c r="D4466" i="9"/>
  <c r="C4467" i="9"/>
  <c r="D4467" i="9"/>
  <c r="C4468" i="9"/>
  <c r="D4468" i="9"/>
  <c r="C4469" i="9"/>
  <c r="D4469" i="9"/>
  <c r="C4470" i="9"/>
  <c r="D4470" i="9"/>
  <c r="C4471" i="9"/>
  <c r="D4471" i="9"/>
  <c r="C4472" i="9"/>
  <c r="D4472" i="9"/>
  <c r="C4473" i="9"/>
  <c r="D4473" i="9"/>
  <c r="C4474" i="9"/>
  <c r="D4474" i="9"/>
  <c r="C4475" i="9"/>
  <c r="D4475" i="9"/>
  <c r="C4476" i="9"/>
  <c r="D4476" i="9"/>
  <c r="C4477" i="9"/>
  <c r="D4477" i="9"/>
  <c r="C4478" i="9"/>
  <c r="D4478" i="9"/>
  <c r="C4479" i="9"/>
  <c r="D4479" i="9"/>
  <c r="C4480" i="9"/>
  <c r="D4480" i="9"/>
  <c r="C4481" i="9"/>
  <c r="D4481" i="9"/>
  <c r="C4482" i="9"/>
  <c r="D4482" i="9"/>
  <c r="C4483" i="9"/>
  <c r="D4483" i="9"/>
  <c r="C4484" i="9"/>
  <c r="D4484" i="9"/>
  <c r="C4485" i="9"/>
  <c r="D4485" i="9"/>
  <c r="C4486" i="9"/>
  <c r="D4486" i="9"/>
  <c r="C4487" i="9"/>
  <c r="D4487" i="9"/>
  <c r="C4488" i="9"/>
  <c r="D4488" i="9"/>
  <c r="C4489" i="9"/>
  <c r="D4489" i="9"/>
  <c r="C4490" i="9"/>
  <c r="D4490" i="9"/>
  <c r="C4491" i="9"/>
  <c r="D4491" i="9"/>
  <c r="C4492" i="9"/>
  <c r="D4492" i="9"/>
  <c r="C4493" i="9"/>
  <c r="D4493" i="9"/>
  <c r="C4494" i="9"/>
  <c r="D4494" i="9"/>
  <c r="C4495" i="9"/>
  <c r="D4495" i="9"/>
  <c r="C4496" i="9"/>
  <c r="D4496" i="9"/>
  <c r="C4497" i="9"/>
  <c r="D4497" i="9"/>
  <c r="C4498" i="9"/>
  <c r="D4498" i="9"/>
  <c r="C4499" i="9"/>
  <c r="D4499" i="9"/>
  <c r="C4500" i="9"/>
  <c r="D4500" i="9"/>
  <c r="C4501" i="9"/>
  <c r="D4501" i="9"/>
  <c r="C4502" i="9"/>
  <c r="D4502" i="9"/>
  <c r="C4503" i="9"/>
  <c r="D4503" i="9"/>
  <c r="C4504" i="9"/>
  <c r="D4504" i="9"/>
  <c r="C4505" i="9"/>
  <c r="D4505" i="9"/>
  <c r="C4506" i="9"/>
  <c r="D4506" i="9"/>
  <c r="C4507" i="9"/>
  <c r="D4507" i="9"/>
  <c r="C4508" i="9"/>
  <c r="D4508" i="9"/>
  <c r="C4509" i="9"/>
  <c r="D4509" i="9"/>
  <c r="C4510" i="9"/>
  <c r="D4510" i="9"/>
  <c r="C4511" i="9"/>
  <c r="D4511" i="9"/>
  <c r="C4512" i="9"/>
  <c r="D4512" i="9"/>
  <c r="C4513" i="9"/>
  <c r="D4513" i="9"/>
  <c r="C4514" i="9"/>
  <c r="D4514" i="9"/>
  <c r="C4515" i="9"/>
  <c r="D4515" i="9"/>
  <c r="C4516" i="9"/>
  <c r="D4516" i="9"/>
  <c r="C4517" i="9"/>
  <c r="D4517" i="9"/>
  <c r="C4518" i="9"/>
  <c r="D4518" i="9"/>
  <c r="C4519" i="9"/>
  <c r="D4519" i="9"/>
  <c r="C4520" i="9"/>
  <c r="D4520" i="9"/>
  <c r="C4521" i="9"/>
  <c r="D4521" i="9"/>
  <c r="C4522" i="9"/>
  <c r="D4522" i="9"/>
  <c r="C4523" i="9"/>
  <c r="D4523" i="9"/>
  <c r="C4524" i="9"/>
  <c r="D4524" i="9"/>
  <c r="C4525" i="9"/>
  <c r="D4525" i="9"/>
  <c r="C4526" i="9"/>
  <c r="D4526" i="9"/>
  <c r="C4527" i="9"/>
  <c r="D4527" i="9"/>
  <c r="C4528" i="9"/>
  <c r="D4528" i="9"/>
  <c r="C4529" i="9"/>
  <c r="D4529" i="9"/>
  <c r="C4530" i="9"/>
  <c r="D4530" i="9"/>
  <c r="C4531" i="9"/>
  <c r="D4531" i="9"/>
  <c r="C4532" i="9"/>
  <c r="D4532" i="9"/>
  <c r="C4533" i="9"/>
  <c r="D4533" i="9"/>
  <c r="C4534" i="9"/>
  <c r="D4534" i="9"/>
  <c r="C4535" i="9"/>
  <c r="D4535" i="9"/>
  <c r="C4536" i="9"/>
  <c r="D4536" i="9"/>
  <c r="C4537" i="9"/>
  <c r="D4537" i="9"/>
  <c r="C4538" i="9"/>
  <c r="D4538" i="9"/>
  <c r="C4539" i="9"/>
  <c r="D4539" i="9"/>
  <c r="C4540" i="9"/>
  <c r="D4540" i="9"/>
  <c r="C4541" i="9"/>
  <c r="D4541" i="9"/>
  <c r="C4542" i="9"/>
  <c r="D4542" i="9"/>
  <c r="C4543" i="9"/>
  <c r="D4543" i="9"/>
  <c r="C4544" i="9"/>
  <c r="D4544" i="9"/>
  <c r="C4545" i="9"/>
  <c r="D4545" i="9"/>
  <c r="C4546" i="9"/>
  <c r="D4546" i="9"/>
  <c r="C4547" i="9"/>
  <c r="D4547" i="9"/>
  <c r="C4548" i="9"/>
  <c r="D4548" i="9"/>
  <c r="C4549" i="9"/>
  <c r="D4549" i="9"/>
  <c r="C4550" i="9"/>
  <c r="D4550" i="9"/>
  <c r="C4551" i="9"/>
  <c r="D4551" i="9"/>
  <c r="C4552" i="9"/>
  <c r="D4552" i="9"/>
  <c r="C4553" i="9"/>
  <c r="D4553" i="9"/>
  <c r="C4554" i="9"/>
  <c r="D4554" i="9"/>
  <c r="C4555" i="9"/>
  <c r="D4555" i="9"/>
  <c r="C4556" i="9"/>
  <c r="D4556" i="9"/>
  <c r="C4557" i="9"/>
  <c r="D4557" i="9"/>
  <c r="C4558" i="9"/>
  <c r="D4558" i="9"/>
  <c r="C4559" i="9"/>
  <c r="D4559" i="9"/>
  <c r="C4560" i="9"/>
  <c r="D4560" i="9"/>
  <c r="C4561" i="9"/>
  <c r="D4561" i="9"/>
  <c r="C4562" i="9"/>
  <c r="D4562" i="9"/>
  <c r="C4563" i="9"/>
  <c r="D4563" i="9"/>
  <c r="C4564" i="9"/>
  <c r="D4564" i="9"/>
  <c r="C4565" i="9"/>
  <c r="D4565" i="9"/>
  <c r="C4566" i="9"/>
  <c r="D4566" i="9"/>
  <c r="C4567" i="9"/>
  <c r="D4567" i="9"/>
  <c r="C4568" i="9"/>
  <c r="D4568" i="9"/>
  <c r="C4569" i="9"/>
  <c r="D4569" i="9"/>
  <c r="C4570" i="9"/>
  <c r="D4570" i="9"/>
  <c r="C4571" i="9"/>
  <c r="D4571" i="9"/>
  <c r="C4572" i="9"/>
  <c r="D4572" i="9"/>
  <c r="C4573" i="9"/>
  <c r="D4573" i="9"/>
  <c r="C4574" i="9"/>
  <c r="D4574" i="9"/>
  <c r="C4575" i="9"/>
  <c r="D4575" i="9"/>
  <c r="C4576" i="9"/>
  <c r="D4576" i="9"/>
  <c r="C4577" i="9"/>
  <c r="D4577" i="9"/>
  <c r="C4578" i="9"/>
  <c r="D4578" i="9"/>
  <c r="C4579" i="9"/>
  <c r="D4579" i="9"/>
  <c r="C4580" i="9"/>
  <c r="D4580" i="9"/>
  <c r="C4581" i="9"/>
  <c r="D4581" i="9"/>
  <c r="C4582" i="9"/>
  <c r="D4582" i="9"/>
  <c r="C4583" i="9"/>
  <c r="D4583" i="9"/>
  <c r="C4584" i="9"/>
  <c r="D4584" i="9"/>
  <c r="C4585" i="9"/>
  <c r="D4585" i="9"/>
  <c r="C4586" i="9"/>
  <c r="D4586" i="9"/>
  <c r="C4587" i="9"/>
  <c r="D4587" i="9"/>
  <c r="C4588" i="9"/>
  <c r="D4588" i="9"/>
  <c r="C4589" i="9"/>
  <c r="D4589" i="9"/>
  <c r="C4590" i="9"/>
  <c r="D4590" i="9"/>
  <c r="C4591" i="9"/>
  <c r="D4591" i="9"/>
  <c r="C4592" i="9"/>
  <c r="D4592" i="9"/>
  <c r="C4593" i="9"/>
  <c r="D4593" i="9"/>
  <c r="C4594" i="9"/>
  <c r="D4594" i="9"/>
  <c r="C4595" i="9"/>
  <c r="D4595" i="9"/>
  <c r="C4596" i="9"/>
  <c r="D4596" i="9"/>
  <c r="C4597" i="9"/>
  <c r="D4597" i="9"/>
  <c r="C4598" i="9"/>
  <c r="D4598" i="9"/>
  <c r="C4599" i="9"/>
  <c r="D4599" i="9"/>
  <c r="C4600" i="9"/>
  <c r="D4600" i="9"/>
  <c r="C4601" i="9"/>
  <c r="D4601" i="9"/>
  <c r="C4602" i="9"/>
  <c r="D4602" i="9"/>
  <c r="C4603" i="9"/>
  <c r="D4603" i="9"/>
  <c r="C4604" i="9"/>
  <c r="D4604" i="9"/>
  <c r="C4605" i="9"/>
  <c r="D4605" i="9"/>
  <c r="C4606" i="9"/>
  <c r="D4606" i="9"/>
  <c r="C4607" i="9"/>
  <c r="D4607" i="9"/>
  <c r="C4608" i="9"/>
  <c r="D4608" i="9"/>
  <c r="C4609" i="9"/>
  <c r="D4609" i="9"/>
  <c r="C4610" i="9"/>
  <c r="D4610" i="9"/>
  <c r="C4611" i="9"/>
  <c r="D4611" i="9"/>
  <c r="C4612" i="9"/>
  <c r="D4612" i="9"/>
  <c r="C4613" i="9"/>
  <c r="D4613" i="9"/>
  <c r="C4614" i="9"/>
  <c r="D4614" i="9"/>
  <c r="C4615" i="9"/>
  <c r="D4615" i="9"/>
  <c r="C4616" i="9"/>
  <c r="D4616" i="9"/>
  <c r="C4617" i="9"/>
  <c r="D4617" i="9"/>
  <c r="C4618" i="9"/>
  <c r="D4618" i="9"/>
  <c r="C4619" i="9"/>
  <c r="D4619" i="9"/>
  <c r="C4620" i="9"/>
  <c r="D4620" i="9"/>
  <c r="C4621" i="9"/>
  <c r="D4621" i="9"/>
  <c r="C4622" i="9"/>
  <c r="D4622" i="9"/>
  <c r="C4623" i="9"/>
  <c r="D4623" i="9"/>
  <c r="C4624" i="9"/>
  <c r="D4624" i="9"/>
  <c r="C4625" i="9"/>
  <c r="D4625" i="9"/>
  <c r="C4626" i="9"/>
  <c r="D4626" i="9"/>
  <c r="C4627" i="9"/>
  <c r="D4627" i="9"/>
  <c r="C4628" i="9"/>
  <c r="D4628" i="9"/>
  <c r="C4629" i="9"/>
  <c r="D4629" i="9"/>
  <c r="C4630" i="9"/>
  <c r="D4630" i="9"/>
  <c r="C4631" i="9"/>
  <c r="D4631" i="9"/>
  <c r="C4632" i="9"/>
  <c r="D4632" i="9"/>
  <c r="C4633" i="9"/>
  <c r="D4633" i="9"/>
  <c r="C4634" i="9"/>
  <c r="D4634" i="9"/>
  <c r="C4635" i="9"/>
  <c r="D4635" i="9"/>
  <c r="C4636" i="9"/>
  <c r="D4636" i="9"/>
  <c r="C4637" i="9"/>
  <c r="D4637" i="9"/>
  <c r="C4638" i="9"/>
  <c r="D4638" i="9"/>
  <c r="C4639" i="9"/>
  <c r="D4639" i="9"/>
  <c r="C4640" i="9"/>
  <c r="D4640" i="9"/>
  <c r="C4641" i="9"/>
  <c r="D4641" i="9"/>
  <c r="C4642" i="9"/>
  <c r="D4642" i="9"/>
  <c r="C4643" i="9"/>
  <c r="D4643" i="9"/>
  <c r="C4644" i="9"/>
  <c r="D4644" i="9"/>
  <c r="C4645" i="9"/>
  <c r="D4645" i="9"/>
  <c r="C4646" i="9"/>
  <c r="D4646" i="9"/>
  <c r="C4647" i="9"/>
  <c r="D4647" i="9"/>
  <c r="C4648" i="9"/>
  <c r="D4648" i="9"/>
  <c r="C4649" i="9"/>
  <c r="D4649" i="9"/>
  <c r="C4650" i="9"/>
  <c r="D4650" i="9"/>
  <c r="C4651" i="9"/>
  <c r="D4651" i="9"/>
  <c r="C4652" i="9"/>
  <c r="D4652" i="9"/>
  <c r="C4653" i="9"/>
  <c r="D4653" i="9"/>
  <c r="C4654" i="9"/>
  <c r="D4654" i="9"/>
  <c r="C4655" i="9"/>
  <c r="D4655" i="9"/>
  <c r="C4656" i="9"/>
  <c r="D4656" i="9"/>
  <c r="C4657" i="9"/>
  <c r="D4657" i="9"/>
  <c r="C4658" i="9"/>
  <c r="D4658" i="9"/>
  <c r="C4659" i="9"/>
  <c r="D4659" i="9"/>
  <c r="C4660" i="9"/>
  <c r="D4660" i="9"/>
  <c r="C4661" i="9"/>
  <c r="D4661" i="9"/>
  <c r="C4662" i="9"/>
  <c r="D4662" i="9"/>
  <c r="C4663" i="9"/>
  <c r="D4663" i="9"/>
  <c r="C4664" i="9"/>
  <c r="D4664" i="9"/>
  <c r="C4665" i="9"/>
  <c r="D4665" i="9"/>
  <c r="C4666" i="9"/>
  <c r="D4666" i="9"/>
  <c r="C4667" i="9"/>
  <c r="D4667" i="9"/>
  <c r="C4668" i="9"/>
  <c r="D4668" i="9"/>
  <c r="C4669" i="9"/>
  <c r="D4669" i="9"/>
  <c r="C4670" i="9"/>
  <c r="D4670" i="9"/>
  <c r="C4671" i="9"/>
  <c r="D4671" i="9"/>
  <c r="C4672" i="9"/>
  <c r="D4672" i="9"/>
  <c r="C4673" i="9"/>
  <c r="D4673" i="9"/>
  <c r="C4674" i="9"/>
  <c r="D4674" i="9"/>
  <c r="C4675" i="9"/>
  <c r="D4675" i="9"/>
  <c r="C4676" i="9"/>
  <c r="D4676" i="9"/>
  <c r="C4677" i="9"/>
  <c r="D4677" i="9"/>
  <c r="C4678" i="9"/>
  <c r="D4678" i="9"/>
  <c r="C4679" i="9"/>
  <c r="D4679" i="9"/>
  <c r="C4680" i="9"/>
  <c r="D4680" i="9"/>
  <c r="C4681" i="9"/>
  <c r="D4681" i="9"/>
  <c r="C4682" i="9"/>
  <c r="D4682" i="9"/>
  <c r="C4683" i="9"/>
  <c r="D4683" i="9"/>
  <c r="C4684" i="9"/>
  <c r="D4684" i="9"/>
  <c r="C4685" i="9"/>
  <c r="D4685" i="9"/>
  <c r="C4686" i="9"/>
  <c r="D4686" i="9"/>
  <c r="C4687" i="9"/>
  <c r="D4687" i="9"/>
  <c r="C4688" i="9"/>
  <c r="D4688" i="9"/>
  <c r="C4689" i="9"/>
  <c r="D4689" i="9"/>
  <c r="C4690" i="9"/>
  <c r="D4690" i="9"/>
  <c r="C4691" i="9"/>
  <c r="D4691" i="9"/>
  <c r="C4692" i="9"/>
  <c r="D4692" i="9"/>
  <c r="C4693" i="9"/>
  <c r="D4693" i="9"/>
  <c r="C4694" i="9"/>
  <c r="D4694" i="9"/>
  <c r="C4695" i="9"/>
  <c r="D4695" i="9"/>
  <c r="C4696" i="9"/>
  <c r="D4696" i="9"/>
  <c r="C4697" i="9"/>
  <c r="D4697" i="9"/>
  <c r="C4698" i="9"/>
  <c r="D4698" i="9"/>
  <c r="C4699" i="9"/>
  <c r="D4699" i="9"/>
  <c r="C4700" i="9"/>
  <c r="D4700" i="9"/>
  <c r="C4701" i="9"/>
  <c r="D4701" i="9"/>
  <c r="C4702" i="9"/>
  <c r="D4702" i="9"/>
  <c r="C4703" i="9"/>
  <c r="D4703" i="9"/>
  <c r="C4704" i="9"/>
  <c r="D4704" i="9"/>
  <c r="C4705" i="9"/>
  <c r="D4705" i="9"/>
  <c r="C4706" i="9"/>
  <c r="D4706" i="9"/>
  <c r="C4707" i="9"/>
  <c r="D4707" i="9"/>
  <c r="C4708" i="9"/>
  <c r="D4708" i="9"/>
  <c r="C4709" i="9"/>
  <c r="D4709" i="9"/>
  <c r="C4710" i="9"/>
  <c r="D4710" i="9"/>
  <c r="C4711" i="9"/>
  <c r="D4711" i="9"/>
  <c r="C4712" i="9"/>
  <c r="D4712" i="9"/>
  <c r="C4713" i="9"/>
  <c r="D4713" i="9"/>
  <c r="C4714" i="9"/>
  <c r="D4714" i="9"/>
  <c r="C4715" i="9"/>
  <c r="D4715" i="9"/>
  <c r="C4716" i="9"/>
  <c r="D4716" i="9"/>
  <c r="C4717" i="9"/>
  <c r="D4717" i="9"/>
  <c r="C4718" i="9"/>
  <c r="D4718" i="9"/>
  <c r="C4719" i="9"/>
  <c r="D4719" i="9"/>
  <c r="C4720" i="9"/>
  <c r="D4720" i="9"/>
  <c r="C4721" i="9"/>
  <c r="D4721" i="9"/>
  <c r="C4722" i="9"/>
  <c r="D4722" i="9"/>
  <c r="C4723" i="9"/>
  <c r="D4723" i="9"/>
  <c r="C4724" i="9"/>
  <c r="D4724" i="9"/>
  <c r="C4725" i="9"/>
  <c r="D4725" i="9"/>
  <c r="C4726" i="9"/>
  <c r="D4726" i="9"/>
  <c r="C4727" i="9"/>
  <c r="D4727" i="9"/>
  <c r="C4728" i="9"/>
  <c r="D4728" i="9"/>
  <c r="C4729" i="9"/>
  <c r="D4729" i="9"/>
  <c r="C4730" i="9"/>
  <c r="D4730" i="9"/>
  <c r="C4731" i="9"/>
  <c r="D4731" i="9"/>
  <c r="C4732" i="9"/>
  <c r="D4732" i="9"/>
  <c r="C4733" i="9"/>
  <c r="D4733" i="9"/>
  <c r="C4734" i="9"/>
  <c r="D4734" i="9"/>
  <c r="C4735" i="9"/>
  <c r="D4735" i="9"/>
  <c r="C4736" i="9"/>
  <c r="D4736" i="9"/>
  <c r="C4737" i="9"/>
  <c r="D4737" i="9"/>
  <c r="C4738" i="9"/>
  <c r="D4738" i="9"/>
  <c r="C4739" i="9"/>
  <c r="D4739" i="9"/>
  <c r="C4740" i="9"/>
  <c r="D4740" i="9"/>
  <c r="C4741" i="9"/>
  <c r="D4741" i="9"/>
  <c r="C4742" i="9"/>
  <c r="D4742" i="9"/>
  <c r="C4743" i="9"/>
  <c r="D4743" i="9"/>
  <c r="C4744" i="9"/>
  <c r="D4744" i="9"/>
  <c r="C4745" i="9"/>
  <c r="D4745" i="9"/>
  <c r="C4746" i="9"/>
  <c r="D4746" i="9"/>
  <c r="C4747" i="9"/>
  <c r="D4747" i="9"/>
  <c r="C4748" i="9"/>
  <c r="D4748" i="9"/>
  <c r="C4749" i="9"/>
  <c r="D4749" i="9"/>
  <c r="C4750" i="9"/>
  <c r="D4750" i="9"/>
  <c r="C4751" i="9"/>
  <c r="D4751" i="9"/>
  <c r="C4752" i="9"/>
  <c r="D4752" i="9"/>
  <c r="C4753" i="9"/>
  <c r="D4753" i="9"/>
  <c r="C4754" i="9"/>
  <c r="D4754" i="9"/>
  <c r="C4755" i="9"/>
  <c r="D4755" i="9"/>
  <c r="C4756" i="9"/>
  <c r="D4756" i="9"/>
  <c r="C4757" i="9"/>
  <c r="D4757" i="9"/>
  <c r="C4758" i="9"/>
  <c r="D4758" i="9"/>
  <c r="C4759" i="9"/>
  <c r="D4759" i="9"/>
  <c r="C4760" i="9"/>
  <c r="D4760" i="9"/>
  <c r="C4761" i="9"/>
  <c r="D4761" i="9"/>
  <c r="C4762" i="9"/>
  <c r="D4762" i="9"/>
  <c r="C4763" i="9"/>
  <c r="D4763" i="9"/>
  <c r="C4764" i="9"/>
  <c r="D4764" i="9"/>
  <c r="C4765" i="9"/>
  <c r="D4765" i="9"/>
  <c r="C4766" i="9"/>
  <c r="D4766" i="9"/>
  <c r="C4767" i="9"/>
  <c r="D4767" i="9"/>
  <c r="C4768" i="9"/>
  <c r="D4768" i="9"/>
  <c r="C4769" i="9"/>
  <c r="D4769" i="9"/>
  <c r="C4770" i="9"/>
  <c r="D4770" i="9"/>
  <c r="C4771" i="9"/>
  <c r="D4771" i="9"/>
  <c r="C4772" i="9"/>
  <c r="D4772" i="9"/>
  <c r="C4773" i="9"/>
  <c r="D4773" i="9"/>
  <c r="C4774" i="9"/>
  <c r="D4774" i="9"/>
  <c r="C4775" i="9"/>
  <c r="D4775" i="9"/>
  <c r="C4776" i="9"/>
  <c r="D4776" i="9"/>
  <c r="C4777" i="9"/>
  <c r="D4777" i="9"/>
  <c r="C4778" i="9"/>
  <c r="D4778" i="9"/>
  <c r="C4779" i="9"/>
  <c r="D4779" i="9"/>
  <c r="C4780" i="9"/>
  <c r="D4780" i="9"/>
  <c r="C4781" i="9"/>
  <c r="D4781" i="9"/>
  <c r="C4782" i="9"/>
  <c r="D4782" i="9"/>
  <c r="C4783" i="9"/>
  <c r="D4783" i="9"/>
  <c r="C4784" i="9"/>
  <c r="D4784" i="9"/>
  <c r="C4785" i="9"/>
  <c r="D4785" i="9"/>
  <c r="C4786" i="9"/>
  <c r="D4786" i="9"/>
  <c r="C4787" i="9"/>
  <c r="D4787" i="9"/>
  <c r="C4788" i="9"/>
  <c r="D4788" i="9"/>
  <c r="C4789" i="9"/>
  <c r="D4789" i="9"/>
  <c r="C4790" i="9"/>
  <c r="D4790" i="9"/>
  <c r="C4791" i="9"/>
  <c r="D4791" i="9"/>
  <c r="C4792" i="9"/>
  <c r="D4792" i="9"/>
  <c r="C4793" i="9"/>
  <c r="D4793" i="9"/>
  <c r="C4794" i="9"/>
  <c r="D4794" i="9"/>
  <c r="C4795" i="9"/>
  <c r="D4795" i="9"/>
  <c r="C4796" i="9"/>
  <c r="D4796" i="9"/>
  <c r="C4797" i="9"/>
  <c r="D4797" i="9"/>
  <c r="C4798" i="9"/>
  <c r="D4798" i="9"/>
  <c r="C4799" i="9"/>
  <c r="D4799" i="9"/>
  <c r="C4800" i="9"/>
  <c r="D4800" i="9"/>
  <c r="C4801" i="9"/>
  <c r="D4801" i="9"/>
  <c r="C4802" i="9"/>
  <c r="D4802" i="9"/>
  <c r="C4803" i="9"/>
  <c r="D4803" i="9"/>
  <c r="C4804" i="9"/>
  <c r="D4804" i="9"/>
  <c r="C4805" i="9"/>
  <c r="D4805" i="9"/>
  <c r="C4806" i="9"/>
  <c r="D4806" i="9"/>
  <c r="C4807" i="9"/>
  <c r="D4807" i="9"/>
  <c r="C4808" i="9"/>
  <c r="D4808" i="9"/>
  <c r="C4809" i="9"/>
  <c r="D4809" i="9"/>
  <c r="C4810" i="9"/>
  <c r="D4810" i="9"/>
  <c r="C4811" i="9"/>
  <c r="D4811" i="9"/>
  <c r="C4812" i="9"/>
  <c r="D4812" i="9"/>
  <c r="C4813" i="9"/>
  <c r="D4813" i="9"/>
  <c r="C4814" i="9"/>
  <c r="D4814" i="9"/>
  <c r="C4815" i="9"/>
  <c r="D4815" i="9"/>
  <c r="C4816" i="9"/>
  <c r="D4816" i="9"/>
  <c r="C4817" i="9"/>
  <c r="D4817" i="9"/>
  <c r="C4818" i="9"/>
  <c r="D4818" i="9"/>
  <c r="C4819" i="9"/>
  <c r="D4819" i="9"/>
  <c r="C4820" i="9"/>
  <c r="D4820" i="9"/>
  <c r="C4821" i="9"/>
  <c r="D4821" i="9"/>
  <c r="C4822" i="9"/>
  <c r="D4822" i="9"/>
  <c r="C4823" i="9"/>
  <c r="D4823" i="9"/>
  <c r="C4824" i="9"/>
  <c r="D4824" i="9"/>
  <c r="C4825" i="9"/>
  <c r="D4825" i="9"/>
  <c r="C4826" i="9"/>
  <c r="D4826" i="9"/>
  <c r="C4827" i="9"/>
  <c r="D4827" i="9"/>
  <c r="C4828" i="9"/>
  <c r="D4828" i="9"/>
  <c r="C4829" i="9"/>
  <c r="D4829" i="9"/>
  <c r="C4830" i="9"/>
  <c r="D4830" i="9"/>
  <c r="C4831" i="9"/>
  <c r="D4831" i="9"/>
  <c r="C4832" i="9"/>
  <c r="D4832" i="9"/>
  <c r="C4833" i="9"/>
  <c r="D4833" i="9"/>
  <c r="C4834" i="9"/>
  <c r="D4834" i="9"/>
  <c r="C4835" i="9"/>
  <c r="D4835" i="9"/>
  <c r="C4836" i="9"/>
  <c r="D4836" i="9"/>
  <c r="C4837" i="9"/>
  <c r="D4837" i="9"/>
  <c r="C4838" i="9"/>
  <c r="D4838" i="9"/>
  <c r="C4839" i="9"/>
  <c r="D4839" i="9"/>
  <c r="C4840" i="9"/>
  <c r="D4840" i="9"/>
  <c r="C4841" i="9"/>
  <c r="D4841" i="9"/>
  <c r="C4842" i="9"/>
  <c r="D4842" i="9"/>
  <c r="C4843" i="9"/>
  <c r="D4843" i="9"/>
  <c r="C4844" i="9"/>
  <c r="D4844" i="9"/>
  <c r="C4845" i="9"/>
  <c r="D4845" i="9"/>
  <c r="C4846" i="9"/>
  <c r="D4846" i="9"/>
  <c r="C4847" i="9"/>
  <c r="D4847" i="9"/>
  <c r="C4848" i="9"/>
  <c r="D4848" i="9"/>
  <c r="C4849" i="9"/>
  <c r="D4849" i="9"/>
  <c r="C4850" i="9"/>
  <c r="D4850" i="9"/>
  <c r="C4851" i="9"/>
  <c r="D4851" i="9"/>
  <c r="C4852" i="9"/>
  <c r="D4852" i="9"/>
  <c r="C4853" i="9"/>
  <c r="D4853" i="9"/>
  <c r="C4854" i="9"/>
  <c r="D4854" i="9"/>
  <c r="C4855" i="9"/>
  <c r="D4855" i="9"/>
  <c r="C4856" i="9"/>
  <c r="D4856" i="9"/>
  <c r="C4857" i="9"/>
  <c r="D4857" i="9"/>
  <c r="C4858" i="9"/>
  <c r="D4858" i="9"/>
  <c r="C4859" i="9"/>
  <c r="D4859" i="9"/>
  <c r="C4860" i="9"/>
  <c r="D4860" i="9"/>
  <c r="C4861" i="9"/>
  <c r="D4861" i="9"/>
  <c r="C4862" i="9"/>
  <c r="D4862" i="9"/>
  <c r="C4863" i="9"/>
  <c r="D4863" i="9"/>
  <c r="C4864" i="9"/>
  <c r="D4864" i="9"/>
  <c r="C4865" i="9"/>
  <c r="D4865" i="9"/>
  <c r="C4866" i="9"/>
  <c r="D4866" i="9"/>
  <c r="C4867" i="9"/>
  <c r="D4867" i="9"/>
  <c r="C4868" i="9"/>
  <c r="D4868" i="9"/>
  <c r="C4869" i="9"/>
  <c r="D4869" i="9"/>
  <c r="C4870" i="9"/>
  <c r="D4870" i="9"/>
  <c r="C4871" i="9"/>
  <c r="D4871" i="9"/>
  <c r="C4872" i="9"/>
  <c r="D4872" i="9"/>
  <c r="C4873" i="9"/>
  <c r="D4873" i="9"/>
  <c r="C4874" i="9"/>
  <c r="D4874" i="9"/>
  <c r="C4875" i="9"/>
  <c r="D4875" i="9"/>
  <c r="C4876" i="9"/>
  <c r="D4876" i="9"/>
  <c r="C4877" i="9"/>
  <c r="D4877" i="9"/>
  <c r="C4878" i="9"/>
  <c r="D4878" i="9"/>
  <c r="C4879" i="9"/>
  <c r="D4879" i="9"/>
  <c r="C4880" i="9"/>
  <c r="D4880" i="9"/>
  <c r="C4881" i="9"/>
  <c r="D4881" i="9"/>
  <c r="C4882" i="9"/>
  <c r="D4882" i="9"/>
  <c r="C4883" i="9"/>
  <c r="D4883" i="9"/>
  <c r="C4884" i="9"/>
  <c r="D4884" i="9"/>
  <c r="C4885" i="9"/>
  <c r="D4885" i="9"/>
  <c r="C4886" i="9"/>
  <c r="D4886" i="9"/>
  <c r="C4887" i="9"/>
  <c r="D4887" i="9"/>
  <c r="C4888" i="9"/>
  <c r="D4888" i="9"/>
  <c r="C4889" i="9"/>
  <c r="D4889" i="9"/>
  <c r="C4890" i="9"/>
  <c r="D4890" i="9"/>
  <c r="C4891" i="9"/>
  <c r="D4891" i="9"/>
  <c r="C4892" i="9"/>
  <c r="D4892" i="9"/>
  <c r="C4893" i="9"/>
  <c r="D4893" i="9"/>
  <c r="C4894" i="9"/>
  <c r="D4894" i="9"/>
  <c r="C4895" i="9"/>
  <c r="D4895" i="9"/>
  <c r="C4896" i="9"/>
  <c r="D4896" i="9"/>
  <c r="C4897" i="9"/>
  <c r="D4897" i="9"/>
  <c r="C4898" i="9"/>
  <c r="D4898" i="9"/>
  <c r="C4899" i="9"/>
  <c r="D4899" i="9"/>
  <c r="C4900" i="9"/>
  <c r="D4900" i="9"/>
  <c r="C4901" i="9"/>
  <c r="D4901" i="9"/>
  <c r="C4902" i="9"/>
  <c r="D4902" i="9"/>
  <c r="C4903" i="9"/>
  <c r="D4903" i="9"/>
  <c r="C4904" i="9"/>
  <c r="D4904" i="9"/>
  <c r="C4905" i="9"/>
  <c r="D4905" i="9"/>
  <c r="C4906" i="9"/>
  <c r="D4906" i="9"/>
  <c r="C4907" i="9"/>
  <c r="D4907" i="9"/>
  <c r="C4908" i="9"/>
  <c r="D4908" i="9"/>
  <c r="C4909" i="9"/>
  <c r="D4909" i="9"/>
  <c r="C4910" i="9"/>
  <c r="D4910" i="9"/>
  <c r="C4911" i="9"/>
  <c r="D4911" i="9"/>
  <c r="C4912" i="9"/>
  <c r="D4912" i="9"/>
  <c r="C4913" i="9"/>
  <c r="D4913" i="9"/>
  <c r="C4914" i="9"/>
  <c r="D4914" i="9"/>
  <c r="C4915" i="9"/>
  <c r="D4915" i="9"/>
  <c r="C4916" i="9"/>
  <c r="D4916" i="9"/>
  <c r="C4917" i="9"/>
  <c r="D4917" i="9"/>
  <c r="C4918" i="9"/>
  <c r="D4918" i="9"/>
  <c r="C4919" i="9"/>
  <c r="D4919" i="9"/>
  <c r="C4920" i="9"/>
  <c r="D4920" i="9"/>
  <c r="C4921" i="9"/>
  <c r="D4921" i="9"/>
  <c r="C4922" i="9"/>
  <c r="D4922" i="9"/>
  <c r="C4923" i="9"/>
  <c r="D4923" i="9"/>
  <c r="C4924" i="9"/>
  <c r="D4924" i="9"/>
  <c r="C4925" i="9"/>
  <c r="D4925" i="9"/>
  <c r="C4926" i="9"/>
  <c r="D4926" i="9"/>
  <c r="C4927" i="9"/>
  <c r="D4927" i="9"/>
  <c r="C4928" i="9"/>
  <c r="D4928" i="9"/>
  <c r="C4929" i="9"/>
  <c r="D4929" i="9"/>
  <c r="C4930" i="9"/>
  <c r="D4930" i="9"/>
  <c r="C4931" i="9"/>
  <c r="D4931" i="9"/>
  <c r="C4932" i="9"/>
  <c r="D4932" i="9"/>
  <c r="C4933" i="9"/>
  <c r="D4933" i="9"/>
  <c r="C4934" i="9"/>
  <c r="D4934" i="9"/>
  <c r="C4935" i="9"/>
  <c r="D4935" i="9"/>
  <c r="C4936" i="9"/>
  <c r="D4936" i="9"/>
  <c r="C4937" i="9"/>
  <c r="D4937" i="9"/>
  <c r="C4938" i="9"/>
  <c r="D4938" i="9"/>
  <c r="C4939" i="9"/>
  <c r="D4939" i="9"/>
  <c r="C4940" i="9"/>
  <c r="D4940" i="9"/>
  <c r="C4941" i="9"/>
  <c r="D4941" i="9"/>
  <c r="C4942" i="9"/>
  <c r="D4942" i="9"/>
  <c r="C4943" i="9"/>
  <c r="D4943" i="9"/>
  <c r="C4944" i="9"/>
  <c r="D4944" i="9"/>
  <c r="C4945" i="9"/>
  <c r="D4945" i="9"/>
  <c r="C4946" i="9"/>
  <c r="D4946" i="9"/>
  <c r="C4947" i="9"/>
  <c r="D4947" i="9"/>
  <c r="C4948" i="9"/>
  <c r="D4948" i="9"/>
  <c r="C4949" i="9"/>
  <c r="D4949" i="9"/>
  <c r="C4950" i="9"/>
  <c r="D4950" i="9"/>
  <c r="C4951" i="9"/>
  <c r="D4951" i="9"/>
  <c r="C4952" i="9"/>
  <c r="D4952" i="9"/>
  <c r="C4953" i="9"/>
  <c r="D4953" i="9"/>
  <c r="C4954" i="9"/>
  <c r="D4954" i="9"/>
  <c r="C4955" i="9"/>
  <c r="D4955" i="9"/>
  <c r="C4956" i="9"/>
  <c r="D4956" i="9"/>
  <c r="C4957" i="9"/>
  <c r="D4957" i="9"/>
  <c r="C4958" i="9"/>
  <c r="D4958" i="9"/>
  <c r="C4959" i="9"/>
  <c r="D4959" i="9"/>
  <c r="C4960" i="9"/>
  <c r="D4960" i="9"/>
  <c r="C4961" i="9"/>
  <c r="D4961" i="9"/>
  <c r="C4962" i="9"/>
  <c r="D4962" i="9"/>
  <c r="C4963" i="9"/>
  <c r="D4963" i="9"/>
  <c r="C4964" i="9"/>
  <c r="D4964" i="9"/>
  <c r="C4965" i="9"/>
  <c r="D4965" i="9"/>
  <c r="C4966" i="9"/>
  <c r="D4966" i="9"/>
  <c r="C4967" i="9"/>
  <c r="D4967" i="9"/>
  <c r="C4968" i="9"/>
  <c r="D4968" i="9"/>
  <c r="C4969" i="9"/>
  <c r="D4969" i="9"/>
  <c r="C4970" i="9"/>
  <c r="D4970" i="9"/>
  <c r="C4971" i="9"/>
  <c r="D4971" i="9"/>
  <c r="C4972" i="9"/>
  <c r="D4972" i="9"/>
  <c r="C4973" i="9"/>
  <c r="D4973" i="9"/>
  <c r="C4974" i="9"/>
  <c r="D4974" i="9"/>
  <c r="C4975" i="9"/>
  <c r="D4975" i="9"/>
  <c r="C4976" i="9"/>
  <c r="D4976" i="9"/>
  <c r="C4977" i="9"/>
  <c r="D4977" i="9"/>
  <c r="C4978" i="9"/>
  <c r="D4978" i="9"/>
  <c r="C4979" i="9"/>
  <c r="D4979" i="9"/>
  <c r="C4980" i="9"/>
  <c r="D4980" i="9"/>
  <c r="C4981" i="9"/>
  <c r="D4981" i="9"/>
  <c r="C4982" i="9"/>
  <c r="D4982" i="9"/>
  <c r="C4983" i="9"/>
  <c r="D4983" i="9"/>
  <c r="C4984" i="9"/>
  <c r="D4984" i="9"/>
  <c r="C4985" i="9"/>
  <c r="D4985" i="9"/>
  <c r="C4986" i="9"/>
  <c r="D4986" i="9"/>
  <c r="C4987" i="9"/>
  <c r="D4987" i="9"/>
  <c r="C4988" i="9"/>
  <c r="D4988" i="9"/>
  <c r="C4989" i="9"/>
  <c r="D4989" i="9"/>
  <c r="C4990" i="9"/>
  <c r="D4990" i="9"/>
  <c r="C4991" i="9"/>
  <c r="D4991" i="9"/>
  <c r="C4992" i="9"/>
  <c r="D4992" i="9"/>
  <c r="C4993" i="9"/>
  <c r="D4993" i="9"/>
  <c r="C4994" i="9"/>
  <c r="D4994" i="9"/>
  <c r="C4995" i="9"/>
  <c r="D4995" i="9"/>
  <c r="C4996" i="9"/>
  <c r="D4996" i="9"/>
  <c r="C4997" i="9"/>
  <c r="D4997" i="9"/>
  <c r="C4998" i="9"/>
  <c r="D4998" i="9"/>
  <c r="C4999" i="9"/>
  <c r="D4999" i="9"/>
  <c r="C5000" i="9"/>
  <c r="D5000" i="9"/>
  <c r="C5001" i="9"/>
  <c r="D5001" i="9"/>
  <c r="C5002" i="9"/>
  <c r="D5002" i="9"/>
  <c r="C5003" i="9"/>
  <c r="D5003" i="9"/>
  <c r="C5004" i="9"/>
  <c r="D5004" i="9"/>
  <c r="C5005" i="9"/>
  <c r="D5005" i="9"/>
  <c r="C5006" i="9"/>
  <c r="D5006" i="9"/>
  <c r="C5007" i="9"/>
  <c r="D5007" i="9"/>
  <c r="C5008" i="9"/>
  <c r="D5008" i="9"/>
  <c r="C5009" i="9"/>
  <c r="D5009" i="9"/>
  <c r="C5010" i="9"/>
  <c r="D5010" i="9"/>
  <c r="C5011" i="9"/>
  <c r="D5011" i="9"/>
  <c r="C5012" i="9"/>
  <c r="D5012" i="9"/>
  <c r="C5013" i="9"/>
  <c r="D5013" i="9"/>
  <c r="C5014" i="9"/>
  <c r="D5014" i="9"/>
  <c r="C5015" i="9"/>
  <c r="D5015" i="9"/>
  <c r="C5016" i="9"/>
  <c r="D5016" i="9"/>
  <c r="C5017" i="9"/>
  <c r="D5017" i="9"/>
  <c r="C5018" i="9"/>
  <c r="D5018" i="9"/>
  <c r="C5019" i="9"/>
  <c r="D5019" i="9"/>
  <c r="C5020" i="9"/>
  <c r="D5020" i="9"/>
  <c r="C5021" i="9"/>
  <c r="D5021" i="9"/>
  <c r="C5022" i="9"/>
  <c r="D5022" i="9"/>
  <c r="C5023" i="9"/>
  <c r="D5023" i="9"/>
  <c r="C5024" i="9"/>
  <c r="D5024" i="9"/>
  <c r="C5025" i="9"/>
  <c r="D5025" i="9"/>
  <c r="C5026" i="9"/>
  <c r="D5026" i="9"/>
  <c r="C5027" i="9"/>
  <c r="D5027" i="9"/>
  <c r="C5028" i="9"/>
  <c r="D5028" i="9"/>
  <c r="C5029" i="9"/>
  <c r="D5029" i="9"/>
  <c r="C5030" i="9"/>
  <c r="D5030" i="9"/>
  <c r="C5031" i="9"/>
  <c r="D5031" i="9"/>
  <c r="C5032" i="9"/>
  <c r="D5032" i="9"/>
  <c r="C5033" i="9"/>
  <c r="D5033" i="9"/>
  <c r="C5034" i="9"/>
  <c r="D5034" i="9"/>
  <c r="C5035" i="9"/>
  <c r="D5035" i="9"/>
  <c r="C5036" i="9"/>
  <c r="D5036" i="9"/>
  <c r="C5037" i="9"/>
  <c r="D5037" i="9"/>
  <c r="C5038" i="9"/>
  <c r="D5038" i="9"/>
  <c r="C5039" i="9"/>
  <c r="D5039" i="9"/>
  <c r="C5040" i="9"/>
  <c r="D5040" i="9"/>
  <c r="C5041" i="9"/>
  <c r="D5041" i="9"/>
  <c r="C5042" i="9"/>
  <c r="D5042" i="9"/>
  <c r="C5043" i="9"/>
  <c r="D5043" i="9"/>
  <c r="C5044" i="9"/>
  <c r="D5044" i="9"/>
  <c r="C5045" i="9"/>
  <c r="D5045" i="9"/>
  <c r="C5046" i="9"/>
  <c r="D5046" i="9"/>
  <c r="C5047" i="9"/>
  <c r="D5047" i="9"/>
  <c r="C5048" i="9"/>
  <c r="D5048" i="9"/>
  <c r="C5049" i="9"/>
  <c r="D5049" i="9"/>
  <c r="C5050" i="9"/>
  <c r="D5050" i="9"/>
  <c r="C5051" i="9"/>
  <c r="D5051" i="9"/>
  <c r="C5052" i="9"/>
  <c r="D5052" i="9"/>
  <c r="C5053" i="9"/>
  <c r="D5053" i="9"/>
  <c r="C5054" i="9"/>
  <c r="D5054" i="9"/>
  <c r="C5055" i="9"/>
  <c r="D5055" i="9"/>
  <c r="C5056" i="9"/>
  <c r="D5056" i="9"/>
  <c r="C5057" i="9"/>
  <c r="D5057" i="9"/>
  <c r="C5058" i="9"/>
  <c r="D5058" i="9"/>
  <c r="C5059" i="9"/>
  <c r="D5059" i="9"/>
  <c r="C5060" i="9"/>
  <c r="D5060" i="9"/>
  <c r="C5061" i="9"/>
  <c r="D5061" i="9"/>
  <c r="C5062" i="9"/>
  <c r="D5062" i="9"/>
  <c r="C5063" i="9"/>
  <c r="D5063" i="9"/>
  <c r="C5064" i="9"/>
  <c r="D5064" i="9"/>
  <c r="C5065" i="9"/>
  <c r="D5065" i="9"/>
  <c r="C5066" i="9"/>
  <c r="D5066" i="9"/>
  <c r="C5067" i="9"/>
  <c r="D5067" i="9"/>
  <c r="C5068" i="9"/>
  <c r="D5068" i="9"/>
  <c r="C5069" i="9"/>
  <c r="D5069" i="9"/>
  <c r="C5070" i="9"/>
  <c r="D5070" i="9"/>
  <c r="C5071" i="9"/>
  <c r="D5071" i="9"/>
  <c r="C5072" i="9"/>
  <c r="D5072" i="9"/>
  <c r="C5073" i="9"/>
  <c r="D5073" i="9"/>
  <c r="C5074" i="9"/>
  <c r="D5074" i="9"/>
  <c r="C5075" i="9"/>
  <c r="D5075" i="9"/>
  <c r="C5076" i="9"/>
  <c r="D5076" i="9"/>
  <c r="C5077" i="9"/>
  <c r="D5077" i="9"/>
  <c r="C5078" i="9"/>
  <c r="D5078" i="9"/>
  <c r="C5079" i="9"/>
  <c r="D5079" i="9"/>
  <c r="C5080" i="9"/>
  <c r="D5080" i="9"/>
  <c r="C5081" i="9"/>
  <c r="D5081" i="9"/>
  <c r="C5082" i="9"/>
  <c r="D5082" i="9"/>
  <c r="C5083" i="9"/>
  <c r="D5083" i="9"/>
  <c r="C5084" i="9"/>
  <c r="D5084" i="9"/>
  <c r="C5085" i="9"/>
  <c r="D5085" i="9"/>
  <c r="C5086" i="9"/>
  <c r="D5086" i="9"/>
  <c r="C5087" i="9"/>
  <c r="D5087" i="9"/>
  <c r="C5088" i="9"/>
  <c r="D5088" i="9"/>
  <c r="C5089" i="9"/>
  <c r="D5089" i="9"/>
  <c r="C5090" i="9"/>
  <c r="D5090" i="9"/>
  <c r="C5091" i="9"/>
  <c r="D5091" i="9"/>
  <c r="C5092" i="9"/>
  <c r="D5092" i="9"/>
  <c r="C5093" i="9"/>
  <c r="D5093" i="9"/>
  <c r="C5094" i="9"/>
  <c r="D5094" i="9"/>
  <c r="C5095" i="9"/>
  <c r="D5095" i="9"/>
  <c r="C5096" i="9"/>
  <c r="D5096" i="9"/>
  <c r="C5097" i="9"/>
  <c r="D5097" i="9"/>
  <c r="C5098" i="9"/>
  <c r="D5098" i="9"/>
  <c r="C5099" i="9"/>
  <c r="D5099" i="9"/>
  <c r="C5100" i="9"/>
  <c r="D5100" i="9"/>
  <c r="C5101" i="9"/>
  <c r="D5101" i="9"/>
  <c r="C5102" i="9"/>
  <c r="D5102" i="9"/>
  <c r="C5103" i="9"/>
  <c r="D5103" i="9"/>
  <c r="C5104" i="9"/>
  <c r="D5104" i="9"/>
  <c r="C5105" i="9"/>
  <c r="D5105" i="9"/>
  <c r="C5106" i="9"/>
  <c r="D5106" i="9"/>
  <c r="C5107" i="9"/>
  <c r="D5107" i="9"/>
  <c r="C5108" i="9"/>
  <c r="D5108" i="9"/>
  <c r="C5109" i="9"/>
  <c r="D5109" i="9"/>
  <c r="C5110" i="9"/>
  <c r="D5110" i="9"/>
  <c r="C5111" i="9"/>
  <c r="D5111" i="9"/>
  <c r="C5112" i="9"/>
  <c r="D5112" i="9"/>
  <c r="C5113" i="9"/>
  <c r="D5113" i="9"/>
  <c r="C5114" i="9"/>
  <c r="D5114" i="9"/>
  <c r="C5115" i="9"/>
  <c r="D5115" i="9"/>
  <c r="C5116" i="9"/>
  <c r="D5116" i="9"/>
  <c r="C5117" i="9"/>
  <c r="D5117" i="9"/>
  <c r="C5118" i="9"/>
  <c r="D5118" i="9"/>
  <c r="C5119" i="9"/>
  <c r="D5119" i="9"/>
  <c r="C5120" i="9"/>
  <c r="D5120" i="9"/>
  <c r="C5121" i="9"/>
  <c r="D5121" i="9"/>
  <c r="C5122" i="9"/>
  <c r="D5122" i="9"/>
  <c r="C5123" i="9"/>
  <c r="D5123" i="9"/>
  <c r="C5124" i="9"/>
  <c r="D5124" i="9"/>
  <c r="C5125" i="9"/>
  <c r="D5125" i="9"/>
  <c r="C5126" i="9"/>
  <c r="D5126" i="9"/>
  <c r="C5127" i="9"/>
  <c r="D5127" i="9"/>
  <c r="C5128" i="9"/>
  <c r="D5128" i="9"/>
  <c r="C5129" i="9"/>
  <c r="D5129" i="9"/>
  <c r="C5130" i="9"/>
  <c r="D5130" i="9"/>
  <c r="C5131" i="9"/>
  <c r="D5131" i="9"/>
  <c r="C5132" i="9"/>
  <c r="D5132" i="9"/>
  <c r="C5133" i="9"/>
  <c r="D5133" i="9"/>
  <c r="C5134" i="9"/>
  <c r="D5134" i="9"/>
  <c r="C5135" i="9"/>
  <c r="D5135" i="9"/>
  <c r="C5136" i="9"/>
  <c r="D5136" i="9"/>
  <c r="C5137" i="9"/>
  <c r="D5137" i="9"/>
  <c r="C5138" i="9"/>
  <c r="D5138" i="9"/>
  <c r="C5139" i="9"/>
  <c r="D5139" i="9"/>
  <c r="C5140" i="9"/>
  <c r="D5140" i="9"/>
  <c r="C5141" i="9"/>
  <c r="D5141" i="9"/>
  <c r="C5142" i="9"/>
  <c r="D5142" i="9"/>
  <c r="C5143" i="9"/>
  <c r="D5143" i="9"/>
  <c r="C5144" i="9"/>
  <c r="D5144" i="9"/>
  <c r="C5145" i="9"/>
  <c r="D5145" i="9"/>
  <c r="C5146" i="9"/>
  <c r="D5146" i="9"/>
  <c r="C5147" i="9"/>
  <c r="D5147" i="9"/>
  <c r="C5148" i="9"/>
  <c r="D5148" i="9"/>
  <c r="C5149" i="9"/>
  <c r="D5149" i="9"/>
  <c r="C5150" i="9"/>
  <c r="D5150" i="9"/>
  <c r="C5151" i="9"/>
  <c r="D5151" i="9"/>
  <c r="C5152" i="9"/>
  <c r="D5152" i="9"/>
  <c r="C5153" i="9"/>
  <c r="D5153" i="9"/>
  <c r="C5154" i="9"/>
  <c r="D5154" i="9"/>
  <c r="C5155" i="9"/>
  <c r="D5155" i="9"/>
  <c r="C5156" i="9"/>
  <c r="D5156" i="9"/>
  <c r="C5157" i="9"/>
  <c r="D5157" i="9"/>
  <c r="C5158" i="9"/>
  <c r="D5158" i="9"/>
  <c r="C5159" i="9"/>
  <c r="D5159" i="9"/>
  <c r="C5160" i="9"/>
  <c r="D5160" i="9"/>
  <c r="C5161" i="9"/>
  <c r="D5161" i="9"/>
  <c r="C5162" i="9"/>
  <c r="D5162" i="9"/>
  <c r="C5163" i="9"/>
  <c r="D5163" i="9"/>
  <c r="C5164" i="9"/>
  <c r="D5164" i="9"/>
  <c r="C5165" i="9"/>
  <c r="D5165" i="9"/>
  <c r="C5166" i="9"/>
  <c r="D5166" i="9"/>
  <c r="C5167" i="9"/>
  <c r="D5167" i="9"/>
  <c r="C5168" i="9"/>
  <c r="D5168" i="9"/>
  <c r="C5169" i="9"/>
  <c r="D5169" i="9"/>
  <c r="C5170" i="9"/>
  <c r="D5170" i="9"/>
  <c r="C5171" i="9"/>
  <c r="D5171" i="9"/>
  <c r="C5172" i="9"/>
  <c r="D5172" i="9"/>
  <c r="C5173" i="9"/>
  <c r="D5173" i="9"/>
  <c r="C5174" i="9"/>
  <c r="D5174" i="9"/>
  <c r="C5175" i="9"/>
  <c r="D5175" i="9"/>
  <c r="C5176" i="9"/>
  <c r="D5176" i="9"/>
  <c r="C5177" i="9"/>
  <c r="D5177" i="9"/>
  <c r="C5178" i="9"/>
  <c r="D5178" i="9"/>
  <c r="C5179" i="9"/>
  <c r="D5179" i="9"/>
  <c r="C5180" i="9"/>
  <c r="D5180" i="9"/>
  <c r="C5181" i="9"/>
  <c r="D5181" i="9"/>
  <c r="C5182" i="9"/>
  <c r="D5182" i="9"/>
  <c r="C5183" i="9"/>
  <c r="D5183" i="9"/>
  <c r="C5184" i="9"/>
  <c r="D5184" i="9"/>
  <c r="C5185" i="9"/>
  <c r="D5185" i="9"/>
  <c r="C5186" i="9"/>
  <c r="D5186" i="9"/>
  <c r="C5187" i="9"/>
  <c r="D5187" i="9"/>
  <c r="C5188" i="9"/>
  <c r="D5188" i="9"/>
  <c r="C5189" i="9"/>
  <c r="D5189" i="9"/>
  <c r="C5190" i="9"/>
  <c r="D5190" i="9"/>
  <c r="C5191" i="9"/>
  <c r="D5191" i="9"/>
  <c r="C5192" i="9"/>
  <c r="D5192" i="9"/>
  <c r="C5193" i="9"/>
  <c r="D5193" i="9"/>
  <c r="C5194" i="9"/>
  <c r="D5194" i="9"/>
  <c r="C5195" i="9"/>
  <c r="D5195" i="9"/>
  <c r="C5196" i="9"/>
  <c r="D5196" i="9"/>
  <c r="C5197" i="9"/>
  <c r="D5197" i="9"/>
  <c r="C5198" i="9"/>
  <c r="D5198" i="9"/>
  <c r="C5199" i="9"/>
  <c r="D5199" i="9"/>
  <c r="C5200" i="9"/>
  <c r="D5200" i="9"/>
  <c r="C5201" i="9"/>
  <c r="D5201" i="9"/>
  <c r="C5202" i="9"/>
  <c r="D5202" i="9"/>
  <c r="C5203" i="9"/>
  <c r="D5203" i="9"/>
  <c r="C5204" i="9"/>
  <c r="D5204" i="9"/>
  <c r="C5205" i="9"/>
  <c r="D5205" i="9"/>
  <c r="C5206" i="9"/>
  <c r="D5206" i="9"/>
  <c r="C5207" i="9"/>
  <c r="D5207" i="9"/>
  <c r="C5208" i="9"/>
  <c r="D5208" i="9"/>
  <c r="C5209" i="9"/>
  <c r="D5209" i="9"/>
  <c r="C5210" i="9"/>
  <c r="D5210" i="9"/>
  <c r="C5211" i="9"/>
  <c r="D5211" i="9"/>
  <c r="C5212" i="9"/>
  <c r="D5212" i="9"/>
  <c r="C5213" i="9"/>
  <c r="D5213" i="9"/>
  <c r="C5214" i="9"/>
  <c r="D5214" i="9"/>
  <c r="C5215" i="9"/>
  <c r="D5215" i="9"/>
  <c r="C5216" i="9"/>
  <c r="D5216" i="9"/>
  <c r="C5217" i="9"/>
  <c r="D5217" i="9"/>
  <c r="C5218" i="9"/>
  <c r="D5218" i="9"/>
  <c r="C5219" i="9"/>
  <c r="D5219" i="9"/>
  <c r="C5220" i="9"/>
  <c r="D5220" i="9"/>
  <c r="C5221" i="9"/>
  <c r="D5221" i="9"/>
  <c r="C5222" i="9"/>
  <c r="D5222" i="9"/>
  <c r="C5223" i="9"/>
  <c r="D5223" i="9"/>
  <c r="C5224" i="9"/>
  <c r="D5224" i="9"/>
  <c r="C5225" i="9"/>
  <c r="D5225" i="9"/>
  <c r="C5226" i="9"/>
  <c r="D5226" i="9"/>
  <c r="C5227" i="9"/>
  <c r="D5227" i="9"/>
  <c r="C5228" i="9"/>
  <c r="D5228" i="9"/>
  <c r="C5229" i="9"/>
  <c r="D5229" i="9"/>
  <c r="C5230" i="9"/>
  <c r="D5230" i="9"/>
  <c r="C5231" i="9"/>
  <c r="D5231" i="9"/>
  <c r="C5232" i="9"/>
  <c r="D5232" i="9"/>
  <c r="C5233" i="9"/>
  <c r="D5233" i="9"/>
  <c r="C5234" i="9"/>
  <c r="D5234" i="9"/>
  <c r="C5235" i="9"/>
  <c r="D5235" i="9"/>
  <c r="C5236" i="9"/>
  <c r="D5236" i="9"/>
  <c r="C5237" i="9"/>
  <c r="D5237" i="9"/>
  <c r="C5238" i="9"/>
  <c r="D5238" i="9"/>
  <c r="C5239" i="9"/>
  <c r="D5239" i="9"/>
  <c r="C5240" i="9"/>
  <c r="D5240" i="9"/>
  <c r="C5241" i="9"/>
  <c r="D5241" i="9"/>
  <c r="C5242" i="9"/>
  <c r="D5242" i="9"/>
  <c r="C5243" i="9"/>
  <c r="D5243" i="9"/>
  <c r="C5244" i="9"/>
  <c r="D5244" i="9"/>
  <c r="C5245" i="9"/>
  <c r="D5245" i="9"/>
  <c r="C5246" i="9"/>
  <c r="D5246" i="9"/>
  <c r="C5247" i="9"/>
  <c r="D5247" i="9"/>
  <c r="C5248" i="9"/>
  <c r="D5248" i="9"/>
  <c r="C5249" i="9"/>
  <c r="D5249" i="9"/>
  <c r="C5250" i="9"/>
  <c r="D5250" i="9"/>
  <c r="C5251" i="9"/>
  <c r="D5251" i="9"/>
  <c r="C5252" i="9"/>
  <c r="D5252" i="9"/>
  <c r="C5253" i="9"/>
  <c r="D5253" i="9"/>
  <c r="C5254" i="9"/>
  <c r="D5254" i="9"/>
  <c r="C5255" i="9"/>
  <c r="D5255" i="9"/>
  <c r="C5256" i="9"/>
  <c r="D5256" i="9"/>
  <c r="C5257" i="9"/>
  <c r="D5257" i="9"/>
  <c r="C5258" i="9"/>
  <c r="D5258" i="9"/>
  <c r="C5259" i="9"/>
  <c r="D5259" i="9"/>
  <c r="C5260" i="9"/>
  <c r="D5260" i="9"/>
  <c r="C5261" i="9"/>
  <c r="D5261" i="9"/>
  <c r="C5262" i="9"/>
  <c r="D5262" i="9"/>
  <c r="C5263" i="9"/>
  <c r="D5263" i="9"/>
  <c r="C5264" i="9"/>
  <c r="D5264" i="9"/>
  <c r="C5265" i="9"/>
  <c r="D5265" i="9"/>
  <c r="C5266" i="9"/>
  <c r="D5266" i="9"/>
  <c r="C5267" i="9"/>
  <c r="D5267" i="9"/>
  <c r="C5268" i="9"/>
  <c r="D5268" i="9"/>
  <c r="C5269" i="9"/>
  <c r="D5269" i="9"/>
  <c r="C5270" i="9"/>
  <c r="D5270" i="9"/>
  <c r="C5271" i="9"/>
  <c r="D5271" i="9"/>
  <c r="C5272" i="9"/>
  <c r="D5272" i="9"/>
  <c r="C5273" i="9"/>
  <c r="D5273" i="9"/>
  <c r="C5274" i="9"/>
  <c r="D5274" i="9"/>
  <c r="C5275" i="9"/>
  <c r="D5275" i="9"/>
  <c r="C5276" i="9"/>
  <c r="D5276" i="9"/>
  <c r="C5277" i="9"/>
  <c r="D5277" i="9"/>
  <c r="C5278" i="9"/>
  <c r="D5278" i="9"/>
  <c r="C5279" i="9"/>
  <c r="D5279" i="9"/>
  <c r="C5280" i="9"/>
  <c r="D5280" i="9"/>
  <c r="C5281" i="9"/>
  <c r="D5281" i="9"/>
  <c r="C5282" i="9"/>
  <c r="D5282" i="9"/>
  <c r="C5283" i="9"/>
  <c r="D5283" i="9"/>
  <c r="C5284" i="9"/>
  <c r="D5284" i="9"/>
  <c r="C5285" i="9"/>
  <c r="D5285" i="9"/>
  <c r="C5286" i="9"/>
  <c r="D5286" i="9"/>
  <c r="C5287" i="9"/>
  <c r="D5287" i="9"/>
  <c r="C5288" i="9"/>
  <c r="D5288" i="9"/>
  <c r="C5289" i="9"/>
  <c r="D5289" i="9"/>
  <c r="C5290" i="9"/>
  <c r="D5290" i="9"/>
  <c r="C5291" i="9"/>
  <c r="D5291" i="9"/>
  <c r="C5292" i="9"/>
  <c r="D5292" i="9"/>
  <c r="C5293" i="9"/>
  <c r="D5293" i="9"/>
  <c r="C5294" i="9"/>
  <c r="D5294" i="9"/>
  <c r="C5295" i="9"/>
  <c r="D5295" i="9"/>
  <c r="C5296" i="9"/>
  <c r="D5296" i="9"/>
  <c r="C5297" i="9"/>
  <c r="D5297" i="9"/>
  <c r="C5298" i="9"/>
  <c r="D5298" i="9"/>
  <c r="C5299" i="9"/>
  <c r="D5299" i="9"/>
  <c r="C5300" i="9"/>
  <c r="D5300" i="9"/>
  <c r="C5301" i="9"/>
  <c r="D5301" i="9"/>
  <c r="C5302" i="9"/>
  <c r="D5302" i="9"/>
  <c r="C5303" i="9"/>
  <c r="D5303" i="9"/>
  <c r="C5304" i="9"/>
  <c r="D5304" i="9"/>
  <c r="C5305" i="9"/>
  <c r="D5305" i="9"/>
  <c r="C5306" i="9"/>
  <c r="D5306" i="9"/>
  <c r="C5307" i="9"/>
  <c r="D5307" i="9"/>
  <c r="C5308" i="9"/>
  <c r="D5308" i="9"/>
  <c r="C5309" i="9"/>
  <c r="D5309" i="9"/>
  <c r="C5310" i="9"/>
  <c r="D5310" i="9"/>
  <c r="C5311" i="9"/>
  <c r="D5311" i="9"/>
  <c r="C5312" i="9"/>
  <c r="D5312" i="9"/>
  <c r="C5313" i="9"/>
  <c r="D5313" i="9"/>
  <c r="C5314" i="9"/>
  <c r="D5314" i="9"/>
  <c r="C5315" i="9"/>
  <c r="D5315" i="9"/>
  <c r="C5316" i="9"/>
  <c r="D5316" i="9"/>
  <c r="C5317" i="9"/>
  <c r="D5317" i="9"/>
  <c r="C5318" i="9"/>
  <c r="D5318" i="9"/>
  <c r="C5319" i="9"/>
  <c r="D5319" i="9"/>
  <c r="C5320" i="9"/>
  <c r="D5320" i="9"/>
  <c r="C5321" i="9"/>
  <c r="D5321" i="9"/>
  <c r="C5322" i="9"/>
  <c r="D5322" i="9"/>
  <c r="C5323" i="9"/>
  <c r="D5323" i="9"/>
  <c r="C5324" i="9"/>
  <c r="D5324" i="9"/>
  <c r="C5325" i="9"/>
  <c r="D5325" i="9"/>
  <c r="C5326" i="9"/>
  <c r="D5326" i="9"/>
  <c r="C5327" i="9"/>
  <c r="D5327" i="9"/>
  <c r="C5328" i="9"/>
  <c r="D5328" i="9"/>
  <c r="C5329" i="9"/>
  <c r="D5329" i="9"/>
  <c r="C5330" i="9"/>
  <c r="D5330" i="9"/>
  <c r="C5331" i="9"/>
  <c r="D5331" i="9"/>
  <c r="C5332" i="9"/>
  <c r="D5332" i="9"/>
  <c r="C5333" i="9"/>
  <c r="D5333" i="9"/>
  <c r="C5334" i="9"/>
  <c r="D5334" i="9"/>
  <c r="C5335" i="9"/>
  <c r="D5335" i="9"/>
  <c r="C5336" i="9"/>
  <c r="D5336" i="9"/>
  <c r="C5337" i="9"/>
  <c r="D5337" i="9"/>
  <c r="C5338" i="9"/>
  <c r="D5338" i="9"/>
  <c r="C5339" i="9"/>
  <c r="D5339" i="9"/>
  <c r="C5340" i="9"/>
  <c r="D5340" i="9"/>
  <c r="C5341" i="9"/>
  <c r="D5341" i="9"/>
  <c r="C5342" i="9"/>
  <c r="D5342" i="9"/>
  <c r="C5343" i="9"/>
  <c r="D5343" i="9"/>
  <c r="C5344" i="9"/>
  <c r="D5344" i="9"/>
  <c r="C5345" i="9"/>
  <c r="D5345" i="9"/>
  <c r="C5346" i="9"/>
  <c r="D5346" i="9"/>
  <c r="C5347" i="9"/>
  <c r="D5347" i="9"/>
  <c r="C5348" i="9"/>
  <c r="D5348" i="9"/>
  <c r="C5349" i="9"/>
  <c r="D5349" i="9"/>
  <c r="C5350" i="9"/>
  <c r="D5350" i="9"/>
  <c r="C5351" i="9"/>
  <c r="D5351" i="9"/>
  <c r="C5352" i="9"/>
  <c r="D5352" i="9"/>
  <c r="C5353" i="9"/>
  <c r="D5353" i="9"/>
  <c r="C5354" i="9"/>
  <c r="D5354" i="9"/>
  <c r="C5355" i="9"/>
  <c r="D5355" i="9"/>
  <c r="C5356" i="9"/>
  <c r="D5356" i="9"/>
  <c r="C5357" i="9"/>
  <c r="D5357" i="9"/>
  <c r="C5358" i="9"/>
  <c r="D5358" i="9"/>
  <c r="C5359" i="9"/>
  <c r="D5359" i="9"/>
  <c r="C5360" i="9"/>
  <c r="D5360" i="9"/>
  <c r="C5361" i="9"/>
  <c r="D5361" i="9"/>
  <c r="C5362" i="9"/>
  <c r="D5362" i="9"/>
  <c r="C5363" i="9"/>
  <c r="D5363" i="9"/>
  <c r="C5364" i="9"/>
  <c r="D5364" i="9"/>
  <c r="C5365" i="9"/>
  <c r="D5365" i="9"/>
  <c r="C5366" i="9"/>
  <c r="D5366" i="9"/>
  <c r="C5367" i="9"/>
  <c r="D5367" i="9"/>
  <c r="C5368" i="9"/>
  <c r="D5368" i="9"/>
  <c r="C5369" i="9"/>
  <c r="D5369" i="9"/>
  <c r="C5370" i="9"/>
  <c r="D5370" i="9"/>
  <c r="C5371" i="9"/>
  <c r="D5371" i="9"/>
  <c r="C5372" i="9"/>
  <c r="D5372" i="9"/>
  <c r="C5373" i="9"/>
  <c r="D5373" i="9"/>
  <c r="C5374" i="9"/>
  <c r="D5374" i="9"/>
  <c r="C5375" i="9"/>
  <c r="D5375" i="9"/>
  <c r="C5376" i="9"/>
  <c r="D5376" i="9"/>
  <c r="C5377" i="9"/>
  <c r="D5377" i="9"/>
  <c r="C5378" i="9"/>
  <c r="D5378" i="9"/>
  <c r="C5379" i="9"/>
  <c r="D5379" i="9"/>
  <c r="C5380" i="9"/>
  <c r="D5380" i="9"/>
  <c r="C5381" i="9"/>
  <c r="D5381" i="9"/>
  <c r="C5382" i="9"/>
  <c r="D5382" i="9"/>
  <c r="C5383" i="9"/>
  <c r="D5383" i="9"/>
  <c r="C5384" i="9"/>
  <c r="D5384" i="9"/>
  <c r="C5385" i="9"/>
  <c r="D5385" i="9"/>
  <c r="C5386" i="9"/>
  <c r="D5386" i="9"/>
  <c r="C5387" i="9"/>
  <c r="D5387" i="9"/>
  <c r="C5388" i="9"/>
  <c r="D5388" i="9"/>
  <c r="C5389" i="9"/>
  <c r="D5389" i="9"/>
  <c r="C5390" i="9"/>
  <c r="D5390" i="9"/>
  <c r="C5391" i="9"/>
  <c r="D5391" i="9"/>
  <c r="C5392" i="9"/>
  <c r="D5392" i="9"/>
  <c r="C5393" i="9"/>
  <c r="D5393" i="9"/>
  <c r="C5394" i="9"/>
  <c r="D5394" i="9"/>
  <c r="C5395" i="9"/>
  <c r="D5395" i="9"/>
  <c r="C5396" i="9"/>
  <c r="D5396" i="9"/>
  <c r="C5397" i="9"/>
  <c r="D5397" i="9"/>
  <c r="C5398" i="9"/>
  <c r="D5398" i="9"/>
  <c r="C5399" i="9"/>
  <c r="D5399" i="9"/>
  <c r="C5400" i="9"/>
  <c r="D5400" i="9"/>
  <c r="C5401" i="9"/>
  <c r="D5401" i="9"/>
  <c r="C5402" i="9"/>
  <c r="D5402" i="9"/>
  <c r="C5403" i="9"/>
  <c r="D5403" i="9"/>
  <c r="C5404" i="9"/>
  <c r="D5404" i="9"/>
  <c r="C5405" i="9"/>
  <c r="D5405" i="9"/>
  <c r="C5406" i="9"/>
  <c r="D5406" i="9"/>
  <c r="C5407" i="9"/>
  <c r="D5407" i="9"/>
  <c r="C5408" i="9"/>
  <c r="D5408" i="9"/>
  <c r="C5409" i="9"/>
  <c r="D5409" i="9"/>
  <c r="C5410" i="9"/>
  <c r="D5410" i="9"/>
  <c r="C5411" i="9"/>
  <c r="D5411" i="9"/>
  <c r="C5412" i="9"/>
  <c r="D5412" i="9"/>
  <c r="C5413" i="9"/>
  <c r="D5413" i="9"/>
  <c r="C5414" i="9"/>
  <c r="D5414" i="9"/>
  <c r="C5415" i="9"/>
  <c r="D5415" i="9"/>
  <c r="C5416" i="9"/>
  <c r="D5416" i="9"/>
  <c r="C5417" i="9"/>
  <c r="D5417" i="9"/>
  <c r="C5418" i="9"/>
  <c r="D5418" i="9"/>
  <c r="C5419" i="9"/>
  <c r="D5419" i="9"/>
  <c r="C5420" i="9"/>
  <c r="D5420" i="9"/>
  <c r="C5421" i="9"/>
  <c r="D5421" i="9"/>
  <c r="C5422" i="9"/>
  <c r="D5422" i="9"/>
  <c r="C5423" i="9"/>
  <c r="D5423" i="9"/>
  <c r="C5424" i="9"/>
  <c r="D5424" i="9"/>
  <c r="C5425" i="9"/>
  <c r="D5425" i="9"/>
  <c r="C5426" i="9"/>
  <c r="D5426" i="9"/>
  <c r="C5427" i="9"/>
  <c r="D5427" i="9"/>
  <c r="C5428" i="9"/>
  <c r="D5428" i="9"/>
  <c r="C5429" i="9"/>
  <c r="D5429" i="9"/>
  <c r="C5430" i="9"/>
  <c r="D5430" i="9"/>
  <c r="C5431" i="9"/>
  <c r="D5431" i="9"/>
  <c r="C5432" i="9"/>
  <c r="D5432" i="9"/>
  <c r="C5433" i="9"/>
  <c r="D5433" i="9"/>
  <c r="C5434" i="9"/>
  <c r="D5434" i="9"/>
  <c r="C5435" i="9"/>
  <c r="D5435" i="9"/>
  <c r="C5436" i="9"/>
  <c r="D5436" i="9"/>
  <c r="C5437" i="9"/>
  <c r="D5437" i="9"/>
  <c r="C5438" i="9"/>
  <c r="D5438" i="9"/>
  <c r="C5439" i="9"/>
  <c r="D5439" i="9"/>
  <c r="C5440" i="9"/>
  <c r="D5440" i="9"/>
  <c r="C5441" i="9"/>
  <c r="D5441" i="9"/>
  <c r="C5442" i="9"/>
  <c r="D5442" i="9"/>
  <c r="C5443" i="9"/>
  <c r="D5443" i="9"/>
  <c r="C5444" i="9"/>
  <c r="D5444" i="9"/>
  <c r="C5445" i="9"/>
  <c r="D5445" i="9"/>
  <c r="C5446" i="9"/>
  <c r="D5446" i="9"/>
  <c r="C5447" i="9"/>
  <c r="D5447" i="9"/>
  <c r="C5448" i="9"/>
  <c r="D5448" i="9"/>
  <c r="C5449" i="9"/>
  <c r="D5449" i="9"/>
  <c r="C5450" i="9"/>
  <c r="D5450" i="9"/>
  <c r="C5451" i="9"/>
  <c r="D5451" i="9"/>
  <c r="C5452" i="9"/>
  <c r="D5452" i="9"/>
  <c r="C5453" i="9"/>
  <c r="D5453" i="9"/>
  <c r="C5454" i="9"/>
  <c r="D5454" i="9"/>
  <c r="C5455" i="9"/>
  <c r="D5455" i="9"/>
  <c r="C5456" i="9"/>
  <c r="D5456" i="9"/>
  <c r="C5457" i="9"/>
  <c r="D5457" i="9"/>
  <c r="C5458" i="9"/>
  <c r="D5458" i="9"/>
  <c r="C5459" i="9"/>
  <c r="D5459" i="9"/>
  <c r="C5460" i="9"/>
  <c r="D5460" i="9"/>
  <c r="C5461" i="9"/>
  <c r="D5461" i="9"/>
  <c r="C5462" i="9"/>
  <c r="D5462" i="9"/>
  <c r="C5463" i="9"/>
  <c r="D5463" i="9"/>
  <c r="C5464" i="9"/>
  <c r="D5464" i="9"/>
  <c r="C5465" i="9"/>
  <c r="D5465" i="9"/>
  <c r="C5466" i="9"/>
  <c r="D5466" i="9"/>
  <c r="C5467" i="9"/>
  <c r="D5467" i="9"/>
  <c r="C5468" i="9"/>
  <c r="D5468" i="9"/>
  <c r="C5469" i="9"/>
  <c r="D5469" i="9"/>
  <c r="C5470" i="9"/>
  <c r="D5470" i="9"/>
  <c r="C5471" i="9"/>
  <c r="D5471" i="9"/>
  <c r="C5472" i="9"/>
  <c r="D5472" i="9"/>
  <c r="C5473" i="9"/>
  <c r="D5473" i="9"/>
  <c r="C5474" i="9"/>
  <c r="D5474" i="9"/>
  <c r="C5475" i="9"/>
  <c r="D5475" i="9"/>
  <c r="C5476" i="9"/>
  <c r="D5476" i="9"/>
  <c r="C5477" i="9"/>
  <c r="D5477" i="9"/>
  <c r="C5478" i="9"/>
  <c r="D5478" i="9"/>
  <c r="C5479" i="9"/>
  <c r="D5479" i="9"/>
  <c r="C5480" i="9"/>
  <c r="D5480" i="9"/>
  <c r="C5481" i="9"/>
  <c r="D5481" i="9"/>
  <c r="C5482" i="9"/>
  <c r="D5482" i="9"/>
  <c r="C5483" i="9"/>
  <c r="D5483" i="9"/>
  <c r="C5484" i="9"/>
  <c r="D5484" i="9"/>
  <c r="C5485" i="9"/>
  <c r="D5485" i="9"/>
  <c r="C5486" i="9"/>
  <c r="D5486" i="9"/>
  <c r="C5487" i="9"/>
  <c r="D5487" i="9"/>
  <c r="C5488" i="9"/>
  <c r="D5488" i="9"/>
  <c r="C5489" i="9"/>
  <c r="D5489" i="9"/>
  <c r="C5490" i="9"/>
  <c r="D5490" i="9"/>
  <c r="C5491" i="9"/>
  <c r="D5491" i="9"/>
  <c r="C5492" i="9"/>
  <c r="D5492" i="9"/>
  <c r="C5493" i="9"/>
  <c r="D5493" i="9"/>
  <c r="C5494" i="9"/>
  <c r="D5494" i="9"/>
  <c r="C5495" i="9"/>
  <c r="D5495" i="9"/>
  <c r="C5496" i="9"/>
  <c r="D5496" i="9"/>
  <c r="C5497" i="9"/>
  <c r="D5497" i="9"/>
  <c r="C5498" i="9"/>
  <c r="D5498" i="9"/>
  <c r="C5499" i="9"/>
  <c r="D5499" i="9"/>
  <c r="C5500" i="9"/>
  <c r="D5500" i="9"/>
  <c r="C5501" i="9"/>
  <c r="D5501" i="9"/>
  <c r="C5502" i="9"/>
  <c r="D5502" i="9"/>
  <c r="C5503" i="9"/>
  <c r="D5503" i="9"/>
  <c r="C5504" i="9"/>
  <c r="D5504" i="9"/>
  <c r="C5505" i="9"/>
  <c r="D5505" i="9"/>
  <c r="C5506" i="9"/>
  <c r="D5506" i="9"/>
  <c r="C5507" i="9"/>
  <c r="D5507" i="9"/>
  <c r="C5508" i="9"/>
  <c r="D5508" i="9"/>
  <c r="C5509" i="9"/>
  <c r="D5509" i="9"/>
  <c r="C5510" i="9"/>
  <c r="D5510" i="9"/>
  <c r="C5511" i="9"/>
  <c r="D5511" i="9"/>
  <c r="C5512" i="9"/>
  <c r="D5512" i="9"/>
  <c r="C5513" i="9"/>
  <c r="D5513" i="9"/>
  <c r="C5514" i="9"/>
  <c r="D5514" i="9"/>
  <c r="C5515" i="9"/>
  <c r="D5515" i="9"/>
  <c r="C5516" i="9"/>
  <c r="D5516" i="9"/>
  <c r="C5517" i="9"/>
  <c r="D5517" i="9"/>
  <c r="C5518" i="9"/>
  <c r="D5518" i="9"/>
  <c r="C5519" i="9"/>
  <c r="D5519" i="9"/>
  <c r="C5520" i="9"/>
  <c r="D5520" i="9"/>
  <c r="C5521" i="9"/>
  <c r="D5521" i="9"/>
  <c r="C5522" i="9"/>
  <c r="D5522" i="9"/>
  <c r="C5523" i="9"/>
  <c r="D5523" i="9"/>
  <c r="C5524" i="9"/>
  <c r="D5524" i="9"/>
  <c r="C5525" i="9"/>
  <c r="D5525" i="9"/>
  <c r="C5526" i="9"/>
  <c r="D5526" i="9"/>
  <c r="C5527" i="9"/>
  <c r="D5527" i="9"/>
  <c r="C5528" i="9"/>
  <c r="D5528" i="9"/>
  <c r="C5529" i="9"/>
  <c r="D5529" i="9"/>
  <c r="C5530" i="9"/>
  <c r="D5530" i="9"/>
  <c r="C5531" i="9"/>
  <c r="D5531" i="9"/>
  <c r="C5532" i="9"/>
  <c r="D5532" i="9"/>
  <c r="C5533" i="9"/>
  <c r="D5533" i="9"/>
  <c r="C5534" i="9"/>
  <c r="D5534" i="9"/>
  <c r="C5535" i="9"/>
  <c r="D5535" i="9"/>
  <c r="C5536" i="9"/>
  <c r="D5536" i="9"/>
  <c r="C5537" i="9"/>
  <c r="D5537" i="9"/>
  <c r="C5538" i="9"/>
  <c r="D5538" i="9"/>
  <c r="C5539" i="9"/>
  <c r="D5539" i="9"/>
  <c r="C5540" i="9"/>
  <c r="D5540" i="9"/>
  <c r="C5541" i="9"/>
  <c r="D5541" i="9"/>
  <c r="C5542" i="9"/>
  <c r="D5542" i="9"/>
  <c r="C5543" i="9"/>
  <c r="D5543" i="9"/>
  <c r="C5544" i="9"/>
  <c r="D5544" i="9"/>
  <c r="C5545" i="9"/>
  <c r="D5545" i="9"/>
  <c r="C5546" i="9"/>
  <c r="D5546" i="9"/>
  <c r="C5547" i="9"/>
  <c r="D5547" i="9"/>
  <c r="C5548" i="9"/>
  <c r="D5548" i="9"/>
  <c r="C5549" i="9"/>
  <c r="D5549" i="9"/>
  <c r="C5550" i="9"/>
  <c r="D5550" i="9"/>
  <c r="C5551" i="9"/>
  <c r="D5551" i="9"/>
  <c r="C5552" i="9"/>
  <c r="D5552" i="9"/>
  <c r="C5553" i="9"/>
  <c r="D5553" i="9"/>
  <c r="C5554" i="9"/>
  <c r="D5554" i="9"/>
  <c r="C5555" i="9"/>
  <c r="D5555" i="9"/>
  <c r="C5556" i="9"/>
  <c r="D5556" i="9"/>
  <c r="C5557" i="9"/>
  <c r="D5557" i="9"/>
  <c r="C5558" i="9"/>
  <c r="D5558" i="9"/>
  <c r="C5559" i="9"/>
  <c r="D5559" i="9"/>
  <c r="C5560" i="9"/>
  <c r="D5560" i="9"/>
  <c r="C5561" i="9"/>
  <c r="D5561" i="9"/>
  <c r="C5562" i="9"/>
  <c r="D5562" i="9"/>
  <c r="C5563" i="9"/>
  <c r="D5563" i="9"/>
  <c r="C5564" i="9"/>
  <c r="D5564" i="9"/>
  <c r="C5565" i="9"/>
  <c r="D5565" i="9"/>
  <c r="C5566" i="9"/>
  <c r="D5566" i="9"/>
  <c r="C5567" i="9"/>
  <c r="D5567" i="9"/>
  <c r="C5568" i="9"/>
  <c r="D5568" i="9"/>
  <c r="C5569" i="9"/>
  <c r="D5569" i="9"/>
  <c r="C5570" i="9"/>
  <c r="D5570" i="9"/>
  <c r="C5571" i="9"/>
  <c r="D5571" i="9"/>
  <c r="C5572" i="9"/>
  <c r="D5572" i="9"/>
  <c r="C5573" i="9"/>
  <c r="D5573" i="9"/>
  <c r="C5574" i="9"/>
  <c r="D5574" i="9"/>
  <c r="C5575" i="9"/>
  <c r="D5575" i="9"/>
  <c r="C5576" i="9"/>
  <c r="D5576" i="9"/>
  <c r="C5577" i="9"/>
  <c r="D5577" i="9"/>
  <c r="C5578" i="9"/>
  <c r="D5578" i="9"/>
  <c r="C5579" i="9"/>
  <c r="D5579" i="9"/>
  <c r="C5580" i="9"/>
  <c r="D5580" i="9"/>
  <c r="C5581" i="9"/>
  <c r="D5581" i="9"/>
  <c r="C5582" i="9"/>
  <c r="D5582" i="9"/>
  <c r="C5583" i="9"/>
  <c r="D5583" i="9"/>
  <c r="C5584" i="9"/>
  <c r="D5584" i="9"/>
  <c r="C5585" i="9"/>
  <c r="D5585" i="9"/>
  <c r="C5586" i="9"/>
  <c r="D5586" i="9"/>
  <c r="C5587" i="9"/>
  <c r="D5587" i="9"/>
  <c r="C5588" i="9"/>
  <c r="D5588" i="9"/>
  <c r="C5589" i="9"/>
  <c r="D5589" i="9"/>
  <c r="C5590" i="9"/>
  <c r="D5590" i="9"/>
  <c r="C5591" i="9"/>
  <c r="D5591" i="9"/>
  <c r="C5592" i="9"/>
  <c r="D5592" i="9"/>
  <c r="C5593" i="9"/>
  <c r="D5593" i="9"/>
  <c r="C5594" i="9"/>
  <c r="D5594" i="9"/>
  <c r="C5595" i="9"/>
  <c r="D5595" i="9"/>
  <c r="C5596" i="9"/>
  <c r="D5596" i="9"/>
  <c r="C5597" i="9"/>
  <c r="D5597" i="9"/>
  <c r="C5598" i="9"/>
  <c r="D5598" i="9"/>
  <c r="C5599" i="9"/>
  <c r="D5599" i="9"/>
  <c r="C5600" i="9"/>
  <c r="D5600" i="9"/>
  <c r="C5601" i="9"/>
  <c r="D5601" i="9"/>
  <c r="C5602" i="9"/>
  <c r="D5602" i="9"/>
  <c r="C5603" i="9"/>
  <c r="D5603" i="9"/>
  <c r="C5604" i="9"/>
  <c r="D5604" i="9"/>
  <c r="C5605" i="9"/>
  <c r="D5605" i="9"/>
  <c r="C5606" i="9"/>
  <c r="D5606" i="9"/>
  <c r="C5607" i="9"/>
  <c r="D5607" i="9"/>
  <c r="C5608" i="9"/>
  <c r="D5608" i="9"/>
  <c r="C5609" i="9"/>
  <c r="D5609" i="9"/>
  <c r="C5610" i="9"/>
  <c r="D5610" i="9"/>
  <c r="C5611" i="9"/>
  <c r="D5611" i="9"/>
  <c r="C5612" i="9"/>
  <c r="D5612" i="9"/>
  <c r="C5613" i="9"/>
  <c r="D5613" i="9"/>
  <c r="C5614" i="9"/>
  <c r="D5614" i="9"/>
  <c r="C5615" i="9"/>
  <c r="D5615" i="9"/>
  <c r="C5616" i="9"/>
  <c r="D5616" i="9"/>
  <c r="C5617" i="9"/>
  <c r="D5617" i="9"/>
  <c r="C5618" i="9"/>
  <c r="D5618" i="9"/>
  <c r="C5619" i="9"/>
  <c r="D5619" i="9"/>
  <c r="C5620" i="9"/>
  <c r="D5620" i="9"/>
  <c r="C5621" i="9"/>
  <c r="D5621" i="9"/>
  <c r="C5622" i="9"/>
  <c r="D5622" i="9"/>
  <c r="C5623" i="9"/>
  <c r="D5623" i="9"/>
  <c r="C5624" i="9"/>
  <c r="D5624" i="9"/>
  <c r="C5625" i="9"/>
  <c r="D5625" i="9"/>
  <c r="C5626" i="9"/>
  <c r="D5626" i="9"/>
  <c r="C5627" i="9"/>
  <c r="D5627" i="9"/>
  <c r="C5628" i="9"/>
  <c r="D5628" i="9"/>
  <c r="C5629" i="9"/>
  <c r="D5629" i="9"/>
  <c r="C5630" i="9"/>
  <c r="D5630" i="9"/>
  <c r="C5631" i="9"/>
  <c r="D5631" i="9"/>
  <c r="C5632" i="9"/>
  <c r="D5632" i="9"/>
  <c r="C5633" i="9"/>
  <c r="D5633" i="9"/>
  <c r="C5634" i="9"/>
  <c r="D5634" i="9"/>
  <c r="C5635" i="9"/>
  <c r="D5635" i="9"/>
  <c r="C5636" i="9"/>
  <c r="D5636" i="9"/>
  <c r="C5637" i="9"/>
  <c r="D5637" i="9"/>
  <c r="C5638" i="9"/>
  <c r="D5638" i="9"/>
  <c r="C5639" i="9"/>
  <c r="D5639" i="9"/>
  <c r="C5640" i="9"/>
  <c r="D5640" i="9"/>
  <c r="C5641" i="9"/>
  <c r="D5641" i="9"/>
  <c r="C5642" i="9"/>
  <c r="D5642" i="9"/>
  <c r="C5643" i="9"/>
  <c r="D5643" i="9"/>
  <c r="C5644" i="9"/>
  <c r="D5644" i="9"/>
  <c r="C5645" i="9"/>
  <c r="D5645" i="9"/>
  <c r="C5646" i="9"/>
  <c r="D5646" i="9"/>
  <c r="C5647" i="9"/>
  <c r="D5647" i="9"/>
  <c r="C5648" i="9"/>
  <c r="D5648" i="9"/>
  <c r="C5649" i="9"/>
  <c r="D5649" i="9"/>
  <c r="C5650" i="9"/>
  <c r="D5650" i="9"/>
  <c r="C5651" i="9"/>
  <c r="D5651" i="9"/>
  <c r="C5652" i="9"/>
  <c r="D5652" i="9"/>
  <c r="C5653" i="9"/>
  <c r="D5653" i="9"/>
  <c r="C5654" i="9"/>
  <c r="D5654" i="9"/>
  <c r="C5655" i="9"/>
  <c r="D5655" i="9"/>
  <c r="C5656" i="9"/>
  <c r="D5656" i="9"/>
  <c r="C5657" i="9"/>
  <c r="D5657" i="9"/>
  <c r="C5658" i="9"/>
  <c r="D5658" i="9"/>
  <c r="C5659" i="9"/>
  <c r="D5659" i="9"/>
  <c r="C5660" i="9"/>
  <c r="D5660" i="9"/>
  <c r="C5661" i="9"/>
  <c r="D5661" i="9"/>
  <c r="C5662" i="9"/>
  <c r="D5662" i="9"/>
  <c r="C5663" i="9"/>
  <c r="D5663" i="9"/>
  <c r="C5664" i="9"/>
  <c r="D5664" i="9"/>
  <c r="C5665" i="9"/>
  <c r="D5665" i="9"/>
  <c r="C5666" i="9"/>
  <c r="D5666" i="9"/>
  <c r="C5667" i="9"/>
  <c r="D5667" i="9"/>
  <c r="C5668" i="9"/>
  <c r="D5668" i="9"/>
  <c r="C5669" i="9"/>
  <c r="D5669" i="9"/>
  <c r="C5670" i="9"/>
  <c r="D5670" i="9"/>
  <c r="C5671" i="9"/>
  <c r="D5671" i="9"/>
  <c r="C5672" i="9"/>
  <c r="D5672" i="9"/>
  <c r="C5673" i="9"/>
  <c r="D5673" i="9"/>
  <c r="C5674" i="9"/>
  <c r="D5674" i="9"/>
  <c r="C5675" i="9"/>
  <c r="D5675" i="9"/>
  <c r="C5676" i="9"/>
  <c r="D5676" i="9"/>
  <c r="C5677" i="9"/>
  <c r="D5677" i="9"/>
  <c r="C5678" i="9"/>
  <c r="D5678" i="9"/>
  <c r="C5679" i="9"/>
  <c r="D5679" i="9"/>
  <c r="C5680" i="9"/>
  <c r="D5680" i="9"/>
  <c r="C5681" i="9"/>
  <c r="D5681" i="9"/>
  <c r="C5682" i="9"/>
  <c r="D5682" i="9"/>
  <c r="C5683" i="9"/>
  <c r="D5683" i="9"/>
  <c r="C5684" i="9"/>
  <c r="D5684" i="9"/>
  <c r="C5685" i="9"/>
  <c r="D5685" i="9"/>
  <c r="C5686" i="9"/>
  <c r="D5686" i="9"/>
  <c r="C5687" i="9"/>
  <c r="D5687" i="9"/>
  <c r="C5688" i="9"/>
  <c r="D5688" i="9"/>
  <c r="C5689" i="9"/>
  <c r="D5689" i="9"/>
  <c r="C5690" i="9"/>
  <c r="D5690" i="9"/>
  <c r="C5691" i="9"/>
  <c r="D5691" i="9"/>
  <c r="C5692" i="9"/>
  <c r="D5692" i="9"/>
  <c r="C5693" i="9"/>
  <c r="D5693" i="9"/>
  <c r="C5694" i="9"/>
  <c r="D5694" i="9"/>
  <c r="C5695" i="9"/>
  <c r="D5695" i="9"/>
  <c r="C5696" i="9"/>
  <c r="D5696" i="9"/>
  <c r="C5697" i="9"/>
  <c r="D5697" i="9"/>
  <c r="C5698" i="9"/>
  <c r="D5698" i="9"/>
  <c r="C5699" i="9"/>
  <c r="D5699" i="9"/>
  <c r="C5700" i="9"/>
  <c r="D5700" i="9"/>
  <c r="C5701" i="9"/>
  <c r="D5701" i="9"/>
  <c r="C5702" i="9"/>
  <c r="D5702" i="9"/>
  <c r="C5703" i="9"/>
  <c r="D5703" i="9"/>
  <c r="C5704" i="9"/>
  <c r="D5704" i="9"/>
  <c r="C5705" i="9"/>
  <c r="D5705" i="9"/>
  <c r="C5706" i="9"/>
  <c r="D5706" i="9"/>
  <c r="C5707" i="9"/>
  <c r="D5707" i="9"/>
  <c r="C5708" i="9"/>
  <c r="D5708" i="9"/>
  <c r="C5709" i="9"/>
  <c r="D5709" i="9"/>
  <c r="C5710" i="9"/>
  <c r="D5710" i="9"/>
  <c r="C5711" i="9"/>
  <c r="D5711" i="9"/>
  <c r="C5712" i="9"/>
  <c r="D5712" i="9"/>
  <c r="C5713" i="9"/>
  <c r="D5713" i="9"/>
  <c r="C5714" i="9"/>
  <c r="D5714" i="9"/>
  <c r="C5715" i="9"/>
  <c r="D5715" i="9"/>
  <c r="C5716" i="9"/>
  <c r="D5716" i="9"/>
  <c r="C5717" i="9"/>
  <c r="D5717" i="9"/>
  <c r="C5718" i="9"/>
  <c r="D5718" i="9"/>
  <c r="C5719" i="9"/>
  <c r="D5719" i="9"/>
  <c r="C5720" i="9"/>
  <c r="D5720" i="9"/>
  <c r="C5721" i="9"/>
  <c r="D5721" i="9"/>
  <c r="C5722" i="9"/>
  <c r="D5722" i="9"/>
  <c r="C5723" i="9"/>
  <c r="D5723" i="9"/>
  <c r="C5724" i="9"/>
  <c r="D5724" i="9"/>
  <c r="C5725" i="9"/>
  <c r="D5725" i="9"/>
  <c r="C5726" i="9"/>
  <c r="D5726" i="9"/>
  <c r="C5727" i="9"/>
  <c r="D5727" i="9"/>
  <c r="C5728" i="9"/>
  <c r="D5728" i="9"/>
  <c r="C5729" i="9"/>
  <c r="D5729" i="9"/>
  <c r="C5730" i="9"/>
  <c r="D5730" i="9"/>
  <c r="C5731" i="9"/>
  <c r="D5731" i="9"/>
  <c r="C5732" i="9"/>
  <c r="D5732" i="9"/>
  <c r="C5733" i="9"/>
  <c r="D5733" i="9"/>
  <c r="C5734" i="9"/>
  <c r="D5734" i="9"/>
  <c r="C5735" i="9"/>
  <c r="D5735" i="9"/>
  <c r="C5736" i="9"/>
  <c r="D5736" i="9"/>
  <c r="C5737" i="9"/>
  <c r="D5737" i="9"/>
  <c r="C5738" i="9"/>
  <c r="D5738" i="9"/>
  <c r="C5739" i="9"/>
  <c r="D5739" i="9"/>
  <c r="C5740" i="9"/>
  <c r="D5740" i="9"/>
  <c r="C5741" i="9"/>
  <c r="D5741" i="9"/>
  <c r="C5742" i="9"/>
  <c r="D5742" i="9"/>
  <c r="C5743" i="9"/>
  <c r="D5743" i="9"/>
  <c r="C5744" i="9"/>
  <c r="D5744" i="9"/>
  <c r="C5745" i="9"/>
  <c r="D5745" i="9"/>
  <c r="C5746" i="9"/>
  <c r="D5746" i="9"/>
  <c r="C5747" i="9"/>
  <c r="D5747" i="9"/>
  <c r="C5748" i="9"/>
  <c r="D5748" i="9"/>
  <c r="C5749" i="9"/>
  <c r="D5749" i="9"/>
  <c r="C5750" i="9"/>
  <c r="D5750" i="9"/>
  <c r="C5751" i="9"/>
  <c r="D5751" i="9"/>
  <c r="C5752" i="9"/>
  <c r="D5752" i="9"/>
  <c r="C5753" i="9"/>
  <c r="D5753" i="9"/>
  <c r="C5754" i="9"/>
  <c r="D5754" i="9"/>
  <c r="C5755" i="9"/>
  <c r="D5755" i="9"/>
  <c r="C5756" i="9"/>
  <c r="D5756" i="9"/>
  <c r="C5757" i="9"/>
  <c r="D5757" i="9"/>
  <c r="C5758" i="9"/>
  <c r="D5758" i="9"/>
  <c r="C5759" i="9"/>
  <c r="D5759" i="9"/>
  <c r="C5760" i="9"/>
  <c r="D5760" i="9"/>
  <c r="C5761" i="9"/>
  <c r="D5761" i="9"/>
  <c r="C5762" i="9"/>
  <c r="D5762" i="9"/>
  <c r="C5763" i="9"/>
  <c r="D5763" i="9"/>
  <c r="C5764" i="9"/>
  <c r="D5764" i="9"/>
  <c r="C5765" i="9"/>
  <c r="D5765" i="9"/>
  <c r="C5766" i="9"/>
  <c r="D5766" i="9"/>
  <c r="C5767" i="9"/>
  <c r="D5767" i="9"/>
  <c r="C5768" i="9"/>
  <c r="D5768" i="9"/>
  <c r="C5769" i="9"/>
  <c r="D5769" i="9"/>
  <c r="C5770" i="9"/>
  <c r="D5770" i="9"/>
  <c r="C5771" i="9"/>
  <c r="D5771" i="9"/>
  <c r="C5772" i="9"/>
  <c r="D5772" i="9"/>
  <c r="C5773" i="9"/>
  <c r="D5773" i="9"/>
  <c r="C5774" i="9"/>
  <c r="D5774" i="9"/>
  <c r="C5775" i="9"/>
  <c r="D5775" i="9"/>
  <c r="C5776" i="9"/>
  <c r="D5776" i="9"/>
  <c r="C5777" i="9"/>
  <c r="D5777" i="9"/>
  <c r="C5778" i="9"/>
  <c r="D5778" i="9"/>
  <c r="C5779" i="9"/>
  <c r="D5779" i="9"/>
  <c r="C5780" i="9"/>
  <c r="D5780" i="9"/>
  <c r="C5781" i="9"/>
  <c r="D5781" i="9"/>
  <c r="C5782" i="9"/>
  <c r="D5782" i="9"/>
  <c r="C5783" i="9"/>
  <c r="D5783" i="9"/>
  <c r="C5784" i="9"/>
  <c r="D5784" i="9"/>
  <c r="C5785" i="9"/>
  <c r="D5785" i="9"/>
  <c r="C5786" i="9"/>
  <c r="D5786" i="9"/>
  <c r="C5787" i="9"/>
  <c r="D5787" i="9"/>
  <c r="C5788" i="9"/>
  <c r="D5788" i="9"/>
  <c r="C5789" i="9"/>
  <c r="D5789" i="9"/>
  <c r="C5790" i="9"/>
  <c r="D5790" i="9"/>
  <c r="C5791" i="9"/>
  <c r="D5791" i="9"/>
  <c r="C5792" i="9"/>
  <c r="D5792" i="9"/>
  <c r="C5793" i="9"/>
  <c r="D5793" i="9"/>
  <c r="C5794" i="9"/>
  <c r="D5794" i="9"/>
  <c r="C5795" i="9"/>
  <c r="D5795" i="9"/>
  <c r="C5796" i="9"/>
  <c r="D5796" i="9"/>
  <c r="C5797" i="9"/>
  <c r="D5797" i="9"/>
  <c r="C5798" i="9"/>
  <c r="D5798" i="9"/>
  <c r="C5799" i="9"/>
  <c r="D5799" i="9"/>
  <c r="C5800" i="9"/>
  <c r="D5800" i="9"/>
  <c r="C5801" i="9"/>
  <c r="D5801" i="9"/>
  <c r="C5802" i="9"/>
  <c r="D5802" i="9"/>
  <c r="C5803" i="9"/>
  <c r="D5803" i="9"/>
  <c r="C5804" i="9"/>
  <c r="D5804" i="9"/>
  <c r="C5805" i="9"/>
  <c r="D5805" i="9"/>
  <c r="C5806" i="9"/>
  <c r="D5806" i="9"/>
  <c r="C5807" i="9"/>
  <c r="D5807" i="9"/>
  <c r="C5808" i="9"/>
  <c r="D5808" i="9"/>
  <c r="C5809" i="9"/>
  <c r="D5809" i="9"/>
  <c r="C5810" i="9"/>
  <c r="D5810" i="9"/>
  <c r="C5811" i="9"/>
  <c r="D5811" i="9"/>
  <c r="C5812" i="9"/>
  <c r="D5812" i="9"/>
  <c r="C5813" i="9"/>
  <c r="D5813" i="9"/>
  <c r="C5814" i="9"/>
  <c r="D5814" i="9"/>
  <c r="C5815" i="9"/>
  <c r="D5815" i="9"/>
  <c r="C5816" i="9"/>
  <c r="D5816" i="9"/>
  <c r="C5817" i="9"/>
  <c r="D5817" i="9"/>
  <c r="C5818" i="9"/>
  <c r="D5818" i="9"/>
  <c r="C5819" i="9"/>
  <c r="D5819" i="9"/>
  <c r="C5820" i="9"/>
  <c r="D5820" i="9"/>
  <c r="C5821" i="9"/>
  <c r="D5821" i="9"/>
  <c r="C5822" i="9"/>
  <c r="D5822" i="9"/>
  <c r="C5823" i="9"/>
  <c r="D5823" i="9"/>
  <c r="C5824" i="9"/>
  <c r="D5824" i="9"/>
  <c r="C5825" i="9"/>
  <c r="D5825" i="9"/>
  <c r="C5826" i="9"/>
  <c r="D5826" i="9"/>
  <c r="C5827" i="9"/>
  <c r="D5827" i="9"/>
  <c r="C5828" i="9"/>
  <c r="D5828" i="9"/>
  <c r="C5829" i="9"/>
  <c r="D5829" i="9"/>
  <c r="C5830" i="9"/>
  <c r="D5830" i="9"/>
  <c r="C5831" i="9"/>
  <c r="D5831" i="9"/>
  <c r="C5832" i="9"/>
  <c r="D5832" i="9"/>
  <c r="C5833" i="9"/>
  <c r="D5833" i="9"/>
  <c r="C5834" i="9"/>
  <c r="D5834" i="9"/>
  <c r="C5835" i="9"/>
  <c r="D5835" i="9"/>
  <c r="C5836" i="9"/>
  <c r="D5836" i="9"/>
  <c r="C5837" i="9"/>
  <c r="D5837" i="9"/>
  <c r="C5838" i="9"/>
  <c r="D5838" i="9"/>
  <c r="C5839" i="9"/>
  <c r="D5839" i="9"/>
  <c r="C5840" i="9"/>
  <c r="D5840" i="9"/>
  <c r="C5841" i="9"/>
  <c r="D5841" i="9"/>
  <c r="C5842" i="9"/>
  <c r="D5842" i="9"/>
  <c r="C5843" i="9"/>
  <c r="D5843" i="9"/>
  <c r="C5844" i="9"/>
  <c r="D5844" i="9"/>
  <c r="C5845" i="9"/>
  <c r="D5845" i="9"/>
  <c r="C5846" i="9"/>
  <c r="D5846" i="9"/>
  <c r="C5847" i="9"/>
  <c r="D5847" i="9"/>
  <c r="C5848" i="9"/>
  <c r="D5848" i="9"/>
  <c r="C5849" i="9"/>
  <c r="D5849" i="9"/>
  <c r="C5850" i="9"/>
  <c r="D5850" i="9"/>
  <c r="C5851" i="9"/>
  <c r="D5851" i="9"/>
  <c r="C5852" i="9"/>
  <c r="D5852" i="9"/>
  <c r="C5853" i="9"/>
  <c r="D5853" i="9"/>
  <c r="C5854" i="9"/>
  <c r="D5854" i="9"/>
  <c r="C5855" i="9"/>
  <c r="D5855" i="9"/>
  <c r="C5856" i="9"/>
  <c r="D5856" i="9"/>
  <c r="C5857" i="9"/>
  <c r="D5857" i="9"/>
  <c r="C5858" i="9"/>
  <c r="D5858" i="9"/>
  <c r="C5859" i="9"/>
  <c r="D5859" i="9"/>
  <c r="C5860" i="9"/>
  <c r="D5860" i="9"/>
  <c r="C5861" i="9"/>
  <c r="D5861" i="9"/>
  <c r="C5862" i="9"/>
  <c r="D5862" i="9"/>
  <c r="C5863" i="9"/>
  <c r="D5863" i="9"/>
  <c r="C5864" i="9"/>
  <c r="D5864" i="9"/>
  <c r="C5865" i="9"/>
  <c r="D5865" i="9"/>
  <c r="C5866" i="9"/>
  <c r="D5866" i="9"/>
  <c r="C5867" i="9"/>
  <c r="D5867" i="9"/>
  <c r="C5868" i="9"/>
  <c r="D5868" i="9"/>
  <c r="C5869" i="9"/>
  <c r="D5869" i="9"/>
  <c r="C5870" i="9"/>
  <c r="D5870" i="9"/>
  <c r="C5871" i="9"/>
  <c r="D5871" i="9"/>
  <c r="C5872" i="9"/>
  <c r="D5872" i="9"/>
  <c r="C5873" i="9"/>
  <c r="D5873" i="9"/>
  <c r="C5874" i="9"/>
  <c r="D5874" i="9"/>
  <c r="C5875" i="9"/>
  <c r="D5875" i="9"/>
  <c r="C5876" i="9"/>
  <c r="D5876" i="9"/>
  <c r="C5877" i="9"/>
  <c r="D5877" i="9"/>
  <c r="C5878" i="9"/>
  <c r="D5878" i="9"/>
  <c r="C5879" i="9"/>
  <c r="D5879" i="9"/>
  <c r="C5880" i="9"/>
  <c r="D5880" i="9"/>
  <c r="C5881" i="9"/>
  <c r="D5881" i="9"/>
  <c r="C5882" i="9"/>
  <c r="D5882" i="9"/>
  <c r="C5883" i="9"/>
  <c r="D5883" i="9"/>
  <c r="C5884" i="9"/>
  <c r="D5884" i="9"/>
  <c r="C5885" i="9"/>
  <c r="D5885" i="9"/>
  <c r="C5886" i="9"/>
  <c r="D5886" i="9"/>
  <c r="C5887" i="9"/>
  <c r="D5887" i="9"/>
  <c r="C5888" i="9"/>
  <c r="D5888" i="9"/>
  <c r="C5889" i="9"/>
  <c r="D5889" i="9"/>
  <c r="C5890" i="9"/>
  <c r="D5890" i="9"/>
  <c r="C5891" i="9"/>
  <c r="D5891" i="9"/>
  <c r="C5892" i="9"/>
  <c r="D5892" i="9"/>
  <c r="C5893" i="9"/>
  <c r="D5893" i="9"/>
  <c r="C5894" i="9"/>
  <c r="D5894" i="9"/>
  <c r="C5895" i="9"/>
  <c r="D5895" i="9"/>
  <c r="C5896" i="9"/>
  <c r="D5896" i="9"/>
  <c r="C5897" i="9"/>
  <c r="D5897" i="9"/>
  <c r="C5898" i="9"/>
  <c r="D5898" i="9"/>
  <c r="C5899" i="9"/>
  <c r="D5899" i="9"/>
  <c r="C5900" i="9"/>
  <c r="D5900" i="9"/>
  <c r="C5901" i="9"/>
  <c r="D5901" i="9"/>
  <c r="C5902" i="9"/>
  <c r="D5902" i="9"/>
  <c r="C5903" i="9"/>
  <c r="D5903" i="9"/>
  <c r="C5904" i="9"/>
  <c r="D5904" i="9"/>
  <c r="C5905" i="9"/>
  <c r="D5905" i="9"/>
  <c r="C5906" i="9"/>
  <c r="D5906" i="9"/>
  <c r="C5907" i="9"/>
  <c r="D5907" i="9"/>
  <c r="C5908" i="9"/>
  <c r="D5908" i="9"/>
  <c r="C5909" i="9"/>
  <c r="D5909" i="9"/>
  <c r="C5910" i="9"/>
  <c r="D5910" i="9"/>
  <c r="C5911" i="9"/>
  <c r="D5911" i="9"/>
  <c r="C5912" i="9"/>
  <c r="D5912" i="9"/>
  <c r="C5913" i="9"/>
  <c r="D5913" i="9"/>
  <c r="C5914" i="9"/>
  <c r="D5914" i="9"/>
  <c r="C5915" i="9"/>
  <c r="D5915" i="9"/>
  <c r="C5916" i="9"/>
  <c r="D5916" i="9"/>
  <c r="C5917" i="9"/>
  <c r="D5917" i="9"/>
  <c r="C5918" i="9"/>
  <c r="D5918" i="9"/>
  <c r="C5919" i="9"/>
  <c r="D5919" i="9"/>
  <c r="C5920" i="9"/>
  <c r="D5920" i="9"/>
  <c r="C5921" i="9"/>
  <c r="D5921" i="9"/>
  <c r="C5922" i="9"/>
  <c r="D5922" i="9"/>
  <c r="C5923" i="9"/>
  <c r="D5923" i="9"/>
  <c r="C5924" i="9"/>
  <c r="D5924" i="9"/>
  <c r="C5925" i="9"/>
  <c r="D5925" i="9"/>
  <c r="C5926" i="9"/>
  <c r="D5926" i="9"/>
  <c r="C5927" i="9"/>
  <c r="D5927" i="9"/>
  <c r="C5928" i="9"/>
  <c r="D5928" i="9"/>
  <c r="C5929" i="9"/>
  <c r="D5929" i="9"/>
  <c r="C5930" i="9"/>
  <c r="D5930" i="9"/>
  <c r="C5931" i="9"/>
  <c r="D5931" i="9"/>
  <c r="C5932" i="9"/>
  <c r="D5932" i="9"/>
  <c r="C5933" i="9"/>
  <c r="D5933" i="9"/>
  <c r="C5934" i="9"/>
  <c r="D5934" i="9"/>
  <c r="C5935" i="9"/>
  <c r="D5935" i="9"/>
  <c r="C5936" i="9"/>
  <c r="D5936" i="9"/>
  <c r="C5937" i="9"/>
  <c r="D5937" i="9"/>
  <c r="C5938" i="9"/>
  <c r="D5938" i="9"/>
  <c r="C5939" i="9"/>
  <c r="D5939" i="9"/>
  <c r="C5940" i="9"/>
  <c r="D5940" i="9"/>
  <c r="C5941" i="9"/>
  <c r="D5941" i="9"/>
  <c r="C5942" i="9"/>
  <c r="D5942" i="9"/>
  <c r="C5943" i="9"/>
  <c r="D5943" i="9"/>
  <c r="C5944" i="9"/>
  <c r="D5944" i="9"/>
  <c r="C5945" i="9"/>
  <c r="D5945" i="9"/>
  <c r="C5946" i="9"/>
  <c r="D5946" i="9"/>
  <c r="C5947" i="9"/>
  <c r="D5947" i="9"/>
  <c r="C5948" i="9"/>
  <c r="D5948" i="9"/>
  <c r="C5949" i="9"/>
  <c r="D5949" i="9"/>
  <c r="C5950" i="9"/>
  <c r="D5950" i="9"/>
  <c r="C5951" i="9"/>
  <c r="D5951" i="9"/>
  <c r="C5952" i="9"/>
  <c r="D5952" i="9"/>
  <c r="C5953" i="9"/>
  <c r="D5953" i="9"/>
  <c r="C5954" i="9"/>
  <c r="D5954" i="9"/>
  <c r="C5955" i="9"/>
  <c r="D5955" i="9"/>
  <c r="C5956" i="9"/>
  <c r="D5956" i="9"/>
  <c r="C5957" i="9"/>
  <c r="D5957" i="9"/>
  <c r="C5958" i="9"/>
  <c r="D5958" i="9"/>
  <c r="C5959" i="9"/>
  <c r="D5959" i="9"/>
  <c r="C5960" i="9"/>
  <c r="D5960" i="9"/>
  <c r="C5961" i="9"/>
  <c r="D5961" i="9"/>
  <c r="C5962" i="9"/>
  <c r="D5962" i="9"/>
  <c r="C5963" i="9"/>
  <c r="D5963" i="9"/>
  <c r="C5964" i="9"/>
  <c r="D5964" i="9"/>
  <c r="C5965" i="9"/>
  <c r="D5965" i="9"/>
  <c r="C5966" i="9"/>
  <c r="D5966" i="9"/>
  <c r="C5967" i="9"/>
  <c r="D5967" i="9"/>
  <c r="C5968" i="9"/>
  <c r="D5968" i="9"/>
  <c r="C5969" i="9"/>
  <c r="D5969" i="9"/>
  <c r="C5970" i="9"/>
  <c r="D5970" i="9"/>
  <c r="C5971" i="9"/>
  <c r="D5971" i="9"/>
  <c r="C5972" i="9"/>
  <c r="D5972" i="9"/>
  <c r="C5973" i="9"/>
  <c r="D5973" i="9"/>
  <c r="C5974" i="9"/>
  <c r="D5974" i="9"/>
  <c r="C5975" i="9"/>
  <c r="D5975" i="9"/>
  <c r="C5976" i="9"/>
  <c r="D5976" i="9"/>
  <c r="C5977" i="9"/>
  <c r="D5977" i="9"/>
  <c r="C5978" i="9"/>
  <c r="D5978" i="9"/>
  <c r="C5979" i="9"/>
  <c r="D5979" i="9"/>
  <c r="C5980" i="9"/>
  <c r="D5980" i="9"/>
  <c r="C5981" i="9"/>
  <c r="D5981" i="9"/>
  <c r="C5982" i="9"/>
  <c r="D5982" i="9"/>
  <c r="C5983" i="9"/>
  <c r="D5983" i="9"/>
  <c r="C5984" i="9"/>
  <c r="D5984" i="9"/>
  <c r="C5985" i="9"/>
  <c r="D5985" i="9"/>
  <c r="C5986" i="9"/>
  <c r="D5986" i="9"/>
  <c r="C5987" i="9"/>
  <c r="D5987" i="9"/>
  <c r="C5988" i="9"/>
  <c r="D5988" i="9"/>
  <c r="C5989" i="9"/>
  <c r="D5989" i="9"/>
  <c r="C5990" i="9"/>
  <c r="D5990" i="9"/>
  <c r="C5991" i="9"/>
  <c r="D5991" i="9"/>
  <c r="C5992" i="9"/>
  <c r="D5992" i="9"/>
  <c r="C5993" i="9"/>
  <c r="D5993" i="9"/>
  <c r="C5994" i="9"/>
  <c r="D5994" i="9"/>
  <c r="C5995" i="9"/>
  <c r="D5995" i="9"/>
  <c r="C5996" i="9"/>
  <c r="D5996" i="9"/>
  <c r="C5997" i="9"/>
  <c r="D5997" i="9"/>
  <c r="C5998" i="9"/>
  <c r="D5998" i="9"/>
  <c r="C5999" i="9"/>
  <c r="D5999" i="9"/>
  <c r="C6000" i="9"/>
  <c r="D6000" i="9"/>
  <c r="C6001" i="9"/>
  <c r="D6001" i="9"/>
  <c r="C6002" i="9"/>
  <c r="D6002" i="9"/>
  <c r="C6003" i="9"/>
  <c r="D6003" i="9"/>
  <c r="C6004" i="9"/>
  <c r="D6004" i="9"/>
  <c r="C6005" i="9"/>
  <c r="D6005" i="9"/>
  <c r="C6006" i="9"/>
  <c r="D6006" i="9"/>
  <c r="C6007" i="9"/>
  <c r="D6007" i="9"/>
  <c r="C6008" i="9"/>
  <c r="D6008" i="9"/>
  <c r="C6009" i="9"/>
  <c r="D6009" i="9"/>
  <c r="C6010" i="9"/>
  <c r="D6010" i="9"/>
  <c r="C6011" i="9"/>
  <c r="D6011" i="9"/>
  <c r="C6012" i="9"/>
  <c r="D6012" i="9"/>
  <c r="C6013" i="9"/>
  <c r="D6013" i="9"/>
  <c r="C6014" i="9"/>
  <c r="D6014" i="9"/>
  <c r="C6015" i="9"/>
  <c r="D6015" i="9"/>
  <c r="C6016" i="9"/>
  <c r="D6016" i="9"/>
  <c r="C6017" i="9"/>
  <c r="D6017" i="9"/>
  <c r="C6018" i="9"/>
  <c r="D6018" i="9"/>
  <c r="C6019" i="9"/>
  <c r="D6019" i="9"/>
  <c r="C6020" i="9"/>
  <c r="D6020" i="9"/>
  <c r="C6021" i="9"/>
  <c r="D6021" i="9"/>
  <c r="C6022" i="9"/>
  <c r="D6022" i="9"/>
  <c r="C6023" i="9"/>
  <c r="D6023" i="9"/>
  <c r="C6024" i="9"/>
  <c r="D6024" i="9"/>
  <c r="C6025" i="9"/>
  <c r="D6025" i="9"/>
  <c r="C6026" i="9"/>
  <c r="D6026" i="9"/>
  <c r="C6027" i="9"/>
  <c r="D6027" i="9"/>
  <c r="C6028" i="9"/>
  <c r="D6028" i="9"/>
  <c r="C6029" i="9"/>
  <c r="D6029" i="9"/>
  <c r="C6030" i="9"/>
  <c r="D6030" i="9"/>
  <c r="C6031" i="9"/>
  <c r="D6031" i="9"/>
  <c r="C6032" i="9"/>
  <c r="D6032" i="9"/>
  <c r="C6033" i="9"/>
  <c r="D6033" i="9"/>
  <c r="C6034" i="9"/>
  <c r="D6034" i="9"/>
  <c r="C6035" i="9"/>
  <c r="D6035" i="9"/>
  <c r="C6036" i="9"/>
  <c r="D6036" i="9"/>
  <c r="C6037" i="9"/>
  <c r="D6037" i="9"/>
  <c r="C6038" i="9"/>
  <c r="D6038" i="9"/>
  <c r="C6039" i="9"/>
  <c r="D6039" i="9"/>
  <c r="C6040" i="9"/>
  <c r="D6040" i="9"/>
  <c r="C6041" i="9"/>
  <c r="D6041" i="9"/>
  <c r="C6042" i="9"/>
  <c r="D6042" i="9"/>
  <c r="C6043" i="9"/>
  <c r="D6043" i="9"/>
  <c r="C6044" i="9"/>
  <c r="D6044" i="9"/>
  <c r="C6045" i="9"/>
  <c r="D6045" i="9"/>
  <c r="C6046" i="9"/>
  <c r="D6046" i="9"/>
  <c r="C6047" i="9"/>
  <c r="D6047" i="9"/>
  <c r="C6048" i="9"/>
  <c r="D6048" i="9"/>
  <c r="C6049" i="9"/>
  <c r="D6049" i="9"/>
  <c r="C6050" i="9"/>
  <c r="D6050" i="9"/>
  <c r="C6051" i="9"/>
  <c r="D6051" i="9"/>
  <c r="C6052" i="9"/>
  <c r="D6052" i="9"/>
  <c r="C6053" i="9"/>
  <c r="D6053" i="9"/>
  <c r="C6054" i="9"/>
  <c r="D6054" i="9"/>
  <c r="C6055" i="9"/>
  <c r="D6055" i="9"/>
  <c r="C6056" i="9"/>
  <c r="D6056" i="9"/>
  <c r="C6057" i="9"/>
  <c r="D6057" i="9"/>
  <c r="C6058" i="9"/>
  <c r="D6058" i="9"/>
  <c r="C6059" i="9"/>
  <c r="D6059" i="9"/>
  <c r="C6060" i="9"/>
  <c r="D6060" i="9"/>
  <c r="C6061" i="9"/>
  <c r="D6061" i="9"/>
  <c r="C6062" i="9"/>
  <c r="D6062" i="9"/>
  <c r="C6063" i="9"/>
  <c r="D6063" i="9"/>
  <c r="C6064" i="9"/>
  <c r="D6064" i="9"/>
  <c r="C6065" i="9"/>
  <c r="D6065" i="9"/>
  <c r="C6066" i="9"/>
  <c r="D6066" i="9"/>
  <c r="C6067" i="9"/>
  <c r="D6067" i="9"/>
  <c r="C6068" i="9"/>
  <c r="D6068" i="9"/>
  <c r="C6069" i="9"/>
  <c r="D6069" i="9"/>
  <c r="C6070" i="9"/>
  <c r="D6070" i="9"/>
  <c r="C6071" i="9"/>
  <c r="D6071" i="9"/>
  <c r="C6072" i="9"/>
  <c r="D6072" i="9"/>
  <c r="C6073" i="9"/>
  <c r="D6073" i="9"/>
  <c r="C6074" i="9"/>
  <c r="D6074" i="9"/>
  <c r="C6075" i="9"/>
  <c r="D6075" i="9"/>
  <c r="C6076" i="9"/>
  <c r="D6076" i="9"/>
  <c r="C6077" i="9"/>
  <c r="D6077" i="9"/>
  <c r="C6078" i="9"/>
  <c r="D6078" i="9"/>
  <c r="C6079" i="9"/>
  <c r="D6079" i="9"/>
  <c r="C6080" i="9"/>
  <c r="D6080" i="9"/>
  <c r="C6081" i="9"/>
  <c r="D6081" i="9"/>
  <c r="C6082" i="9"/>
  <c r="D6082" i="9"/>
  <c r="C6083" i="9"/>
  <c r="D6083" i="9"/>
  <c r="C6084" i="9"/>
  <c r="D6084" i="9"/>
  <c r="C6085" i="9"/>
  <c r="D6085" i="9"/>
  <c r="C6086" i="9"/>
  <c r="D6086" i="9"/>
  <c r="C6087" i="9"/>
  <c r="D6087" i="9"/>
  <c r="C6088" i="9"/>
  <c r="D6088" i="9"/>
  <c r="C6089" i="9"/>
  <c r="D6089" i="9"/>
  <c r="C6090" i="9"/>
  <c r="D6090" i="9"/>
  <c r="C6091" i="9"/>
  <c r="D6091" i="9"/>
  <c r="C6092" i="9"/>
  <c r="D6092" i="9"/>
  <c r="C6093" i="9"/>
  <c r="D6093" i="9"/>
  <c r="C6094" i="9"/>
  <c r="D6094" i="9"/>
  <c r="C6095" i="9"/>
  <c r="D6095" i="9"/>
  <c r="C6096" i="9"/>
  <c r="D6096" i="9"/>
  <c r="C6097" i="9"/>
  <c r="D6097" i="9"/>
  <c r="C6098" i="9"/>
  <c r="D6098" i="9"/>
  <c r="C6099" i="9"/>
  <c r="D6099" i="9"/>
  <c r="C6100" i="9"/>
  <c r="D6100" i="9"/>
  <c r="C6101" i="9"/>
  <c r="D6101" i="9"/>
  <c r="C6102" i="9"/>
  <c r="D6102" i="9"/>
  <c r="C6103" i="9"/>
  <c r="D6103" i="9"/>
  <c r="C6104" i="9"/>
  <c r="D6104" i="9"/>
  <c r="C6105" i="9"/>
  <c r="D6105" i="9"/>
  <c r="C6106" i="9"/>
  <c r="D6106" i="9"/>
  <c r="C6107" i="9"/>
  <c r="D6107" i="9"/>
  <c r="C6108" i="9"/>
  <c r="D6108" i="9"/>
  <c r="C6109" i="9"/>
  <c r="D6109" i="9"/>
  <c r="C6110" i="9"/>
  <c r="D6110" i="9"/>
  <c r="C6111" i="9"/>
  <c r="D6111" i="9"/>
  <c r="C6112" i="9"/>
  <c r="D6112" i="9"/>
  <c r="C6113" i="9"/>
  <c r="D6113" i="9"/>
  <c r="C6114" i="9"/>
  <c r="D6114" i="9"/>
  <c r="C6115" i="9"/>
  <c r="D6115" i="9"/>
  <c r="C6116" i="9"/>
  <c r="D6116" i="9"/>
  <c r="C6117" i="9"/>
  <c r="D6117" i="9"/>
  <c r="C6118" i="9"/>
  <c r="D6118" i="9"/>
  <c r="C6119" i="9"/>
  <c r="D6119" i="9"/>
  <c r="C6120" i="9"/>
  <c r="D6120" i="9"/>
  <c r="C6121" i="9"/>
  <c r="D6121" i="9"/>
  <c r="C6122" i="9"/>
  <c r="D6122" i="9"/>
  <c r="C6123" i="9"/>
  <c r="D6123" i="9"/>
  <c r="C6124" i="9"/>
  <c r="D6124" i="9"/>
  <c r="C6125" i="9"/>
  <c r="D6125" i="9"/>
  <c r="C6126" i="9"/>
  <c r="D6126" i="9"/>
  <c r="C6127" i="9"/>
  <c r="D6127" i="9"/>
  <c r="C6128" i="9"/>
  <c r="D6128" i="9"/>
  <c r="C6129" i="9"/>
  <c r="D6129" i="9"/>
  <c r="C6130" i="9"/>
  <c r="D6130" i="9"/>
  <c r="C6131" i="9"/>
  <c r="D6131" i="9"/>
  <c r="C6132" i="9"/>
  <c r="D6132" i="9"/>
  <c r="C6133" i="9"/>
  <c r="D6133" i="9"/>
  <c r="C6134" i="9"/>
  <c r="D6134" i="9"/>
  <c r="C6135" i="9"/>
  <c r="D6135" i="9"/>
  <c r="C6136" i="9"/>
  <c r="D6136" i="9"/>
  <c r="C6137" i="9"/>
  <c r="D6137" i="9"/>
  <c r="C6138" i="9"/>
  <c r="D6138" i="9"/>
  <c r="C6139" i="9"/>
  <c r="D6139" i="9"/>
  <c r="C6140" i="9"/>
  <c r="D6140" i="9"/>
  <c r="C6141" i="9"/>
  <c r="D6141" i="9"/>
  <c r="C6142" i="9"/>
  <c r="D6142" i="9"/>
  <c r="C6143" i="9"/>
  <c r="D6143" i="9"/>
  <c r="C6144" i="9"/>
  <c r="D6144" i="9"/>
  <c r="C6145" i="9"/>
  <c r="D6145" i="9"/>
  <c r="C6146" i="9"/>
  <c r="D6146" i="9"/>
  <c r="C6147" i="9"/>
  <c r="D6147" i="9"/>
  <c r="C6148" i="9"/>
  <c r="D6148" i="9"/>
  <c r="C6149" i="9"/>
  <c r="D6149" i="9"/>
  <c r="C6150" i="9"/>
  <c r="D6150" i="9"/>
  <c r="C6151" i="9"/>
  <c r="D6151" i="9"/>
  <c r="C6152" i="9"/>
  <c r="D6152" i="9"/>
  <c r="C6153" i="9"/>
  <c r="D6153" i="9"/>
  <c r="C6154" i="9"/>
  <c r="D6154" i="9"/>
  <c r="C6155" i="9"/>
  <c r="D6155" i="9"/>
  <c r="D2" i="9"/>
  <c r="H27" i="8" l="1"/>
  <c r="Q4" i="4"/>
  <c r="AM40" i="8"/>
  <c r="AM39" i="8"/>
  <c r="AM38" i="8"/>
  <c r="AM37" i="8"/>
  <c r="AM36" i="8"/>
  <c r="AM35" i="8"/>
  <c r="AG40" i="8"/>
  <c r="AG39" i="8"/>
  <c r="AG38" i="8"/>
  <c r="AG37" i="8"/>
  <c r="AG36" i="8"/>
  <c r="AG35" i="8"/>
  <c r="S9" i="4" l="1"/>
  <c r="T9" i="4" s="1"/>
  <c r="U9" i="4" s="1"/>
  <c r="Q5" i="4"/>
  <c r="R5" i="4" s="1"/>
  <c r="S5" i="4" s="1"/>
  <c r="T5" i="4" s="1"/>
  <c r="U5" i="4" s="1"/>
  <c r="Q6" i="4"/>
  <c r="R6" i="4" s="1"/>
  <c r="S6" i="4" s="1"/>
  <c r="T6" i="4" s="1"/>
  <c r="U6" i="4" s="1"/>
  <c r="Q7" i="4"/>
  <c r="R7" i="4" s="1"/>
  <c r="S7" i="4" s="1"/>
  <c r="T7" i="4" s="1"/>
  <c r="U7" i="4" s="1"/>
  <c r="Q8" i="4"/>
  <c r="R8" i="4" s="1"/>
  <c r="S8" i="4" s="1"/>
  <c r="T8" i="4" s="1"/>
  <c r="U8" i="4" s="1"/>
  <c r="Q9" i="4"/>
  <c r="R9" i="4" s="1"/>
  <c r="Q10" i="4"/>
  <c r="R10" i="4" s="1"/>
  <c r="S10" i="4" s="1"/>
  <c r="T10" i="4" s="1"/>
  <c r="U10" i="4" s="1"/>
  <c r="Q11" i="4"/>
  <c r="R11" i="4" s="1"/>
  <c r="S11" i="4" s="1"/>
  <c r="T11" i="4" s="1"/>
  <c r="U11" i="4" s="1"/>
  <c r="Q12" i="4"/>
  <c r="R12" i="4" s="1"/>
  <c r="S12" i="4" s="1"/>
  <c r="T12" i="4" s="1"/>
  <c r="U12" i="4" s="1"/>
  <c r="Q13" i="4"/>
  <c r="R13" i="4" s="1"/>
  <c r="S13" i="4" s="1"/>
  <c r="T13" i="4" s="1"/>
  <c r="U13" i="4" s="1"/>
  <c r="Q14" i="4"/>
  <c r="R14" i="4" s="1"/>
  <c r="S14" i="4" s="1"/>
  <c r="T14" i="4" s="1"/>
  <c r="U14" i="4" s="1"/>
  <c r="Q15" i="4"/>
  <c r="R15" i="4" s="1"/>
  <c r="S15" i="4" s="1"/>
  <c r="T15" i="4" s="1"/>
  <c r="U15" i="4" s="1"/>
  <c r="R4" i="4"/>
  <c r="S4" i="4" s="1"/>
  <c r="T4" i="4" s="1"/>
  <c r="U4" i="4" s="1"/>
  <c r="CO35" i="8" l="1"/>
  <c r="CN35" i="8"/>
  <c r="CM35" i="8"/>
  <c r="CL35" i="8"/>
  <c r="CK35" i="8"/>
  <c r="AJ22" i="8"/>
  <c r="AD20" i="8" s="1"/>
  <c r="H32" i="8" s="1"/>
  <c r="L32" i="8" s="1"/>
  <c r="P32" i="8" s="1"/>
  <c r="T32" i="8" s="1"/>
  <c r="AH22" i="8"/>
  <c r="AJ12" i="8"/>
  <c r="AH12" i="8"/>
  <c r="V12" i="8"/>
  <c r="P12" i="8"/>
  <c r="B9" i="8"/>
  <c r="AC8" i="4"/>
  <c r="X9" i="4"/>
  <c r="X10" i="4"/>
  <c r="Y10" i="4" s="1"/>
  <c r="X2" i="4"/>
  <c r="Y2" i="4" s="1"/>
  <c r="Z10" i="4" l="1"/>
  <c r="Y9" i="4"/>
  <c r="J12" i="8"/>
  <c r="J20" i="8"/>
  <c r="AD12" i="8"/>
  <c r="X3" i="4"/>
  <c r="Y3" i="4"/>
  <c r="H28" i="4"/>
  <c r="H27" i="4"/>
  <c r="H26" i="4"/>
  <c r="H25" i="4"/>
  <c r="P20" i="8" s="1"/>
  <c r="H22" i="4"/>
  <c r="H21" i="4"/>
  <c r="H20" i="4"/>
  <c r="H19" i="4"/>
  <c r="H18" i="4"/>
  <c r="H17" i="4"/>
  <c r="J15" i="4"/>
  <c r="J14" i="4"/>
  <c r="J13" i="4"/>
  <c r="J12" i="4"/>
  <c r="J11" i="4"/>
  <c r="J10" i="4"/>
  <c r="J9" i="4"/>
  <c r="J8" i="4"/>
  <c r="J7" i="4"/>
  <c r="J6" i="4"/>
  <c r="J5" i="4"/>
  <c r="J4" i="4"/>
  <c r="H15" i="4"/>
  <c r="H14" i="4"/>
  <c r="H13" i="4"/>
  <c r="H12" i="4"/>
  <c r="H11" i="4"/>
  <c r="H10" i="4"/>
  <c r="H9" i="4"/>
  <c r="H8" i="4"/>
  <c r="H7" i="4"/>
  <c r="H6" i="4"/>
  <c r="H5" i="4"/>
  <c r="H4" i="4"/>
  <c r="B12" i="8" l="1"/>
  <c r="B22" i="8"/>
  <c r="Y5" i="4"/>
  <c r="Y12" i="4"/>
  <c r="Y13" i="4"/>
  <c r="AA10" i="4"/>
  <c r="AA9" i="4" s="1"/>
  <c r="Z9" i="4"/>
  <c r="X5" i="4"/>
  <c r="X13" i="4"/>
  <c r="X12" i="4"/>
  <c r="Z2" i="4"/>
  <c r="L27" i="8" l="1"/>
  <c r="AC9" i="4"/>
  <c r="H33" i="8"/>
  <c r="CL36" i="8" s="1"/>
  <c r="Z3" i="4"/>
  <c r="AA2" i="4"/>
  <c r="AA3" i="4" s="1"/>
  <c r="H39" i="4"/>
  <c r="H37" i="4"/>
  <c r="H36" i="4"/>
  <c r="H33" i="4"/>
  <c r="H32" i="4"/>
  <c r="V20" i="8" s="1"/>
  <c r="AI22" i="8" s="1"/>
  <c r="H31" i="4"/>
  <c r="P27" i="8" l="1"/>
  <c r="L33" i="8"/>
  <c r="CM36" i="8" s="1"/>
  <c r="AA13" i="4"/>
  <c r="AA12" i="4"/>
  <c r="Z12" i="4"/>
  <c r="Z13" i="4"/>
  <c r="AC3" i="4"/>
  <c r="T27" i="8" l="1"/>
  <c r="P33" i="8"/>
  <c r="CN36" i="8" s="1"/>
  <c r="AC12" i="4"/>
  <c r="AC13" i="4"/>
  <c r="T33" i="8" l="1"/>
  <c r="CO36" i="8" s="1"/>
  <c r="X27" i="8"/>
  <c r="C47" i="5"/>
  <c r="G47" i="5" s="1"/>
  <c r="L47" i="5" s="1"/>
  <c r="Q47" i="5" s="1"/>
  <c r="U47" i="5" s="1"/>
  <c r="Y47" i="5" s="1"/>
  <c r="AC47" i="5" s="1"/>
  <c r="C46" i="5"/>
  <c r="G46" i="5" s="1"/>
  <c r="L46" i="5" s="1"/>
  <c r="Q46" i="5" s="1"/>
  <c r="U46" i="5" s="1"/>
  <c r="Y46" i="5" s="1"/>
  <c r="AC46" i="5" s="1"/>
  <c r="C45" i="5"/>
  <c r="G45" i="5" s="1"/>
  <c r="L45" i="5" s="1"/>
  <c r="Q45" i="5" s="1"/>
  <c r="U45" i="5" s="1"/>
  <c r="Y45" i="5" s="1"/>
  <c r="AC45" i="5" s="1"/>
  <c r="C44" i="5"/>
  <c r="G44" i="5" s="1"/>
  <c r="L44" i="5" s="1"/>
  <c r="Q44" i="5" s="1"/>
  <c r="U44" i="5" s="1"/>
  <c r="Y44" i="5" s="1"/>
  <c r="AC44" i="5" s="1"/>
  <c r="C43" i="5"/>
  <c r="G43" i="5" s="1"/>
  <c r="L43" i="5" s="1"/>
  <c r="Q43" i="5" s="1"/>
  <c r="U43" i="5" s="1"/>
  <c r="Y43" i="5" s="1"/>
  <c r="AC43" i="5" s="1"/>
  <c r="C42" i="5"/>
  <c r="G42" i="5" s="1"/>
  <c r="L42" i="5" s="1"/>
  <c r="Q42" i="5" s="1"/>
  <c r="U42" i="5" s="1"/>
  <c r="Y42" i="5" s="1"/>
  <c r="AC42" i="5" s="1"/>
  <c r="C41" i="5"/>
  <c r="G41" i="5" s="1"/>
  <c r="L41" i="5" s="1"/>
  <c r="Q41" i="5" s="1"/>
  <c r="U41" i="5" s="1"/>
  <c r="Y41" i="5" s="1"/>
  <c r="AC41" i="5" s="1"/>
  <c r="C40" i="5"/>
  <c r="G40" i="5" s="1"/>
  <c r="L40" i="5" s="1"/>
  <c r="Q40" i="5" s="1"/>
  <c r="U40" i="5" s="1"/>
  <c r="Y40" i="5" s="1"/>
  <c r="AC40" i="5" s="1"/>
  <c r="C39" i="5"/>
  <c r="G39" i="5" s="1"/>
  <c r="L39" i="5" s="1"/>
  <c r="C28" i="5"/>
  <c r="G28" i="5" s="1"/>
  <c r="L28" i="5" s="1"/>
  <c r="Q28" i="5" s="1"/>
  <c r="U28" i="5" s="1"/>
  <c r="Y28" i="5" s="1"/>
  <c r="AC28" i="5" s="1"/>
  <c r="C14" i="5"/>
  <c r="G14" i="5" s="1"/>
  <c r="L14" i="5" s="1"/>
  <c r="Q14" i="5" s="1"/>
  <c r="U14" i="5" s="1"/>
  <c r="Y14" i="5" s="1"/>
  <c r="AC14" i="5" s="1"/>
  <c r="C21" i="5"/>
  <c r="G21" i="5" s="1"/>
  <c r="C20" i="5"/>
  <c r="G20" i="5" s="1"/>
  <c r="C23" i="5"/>
  <c r="G23" i="5" s="1"/>
  <c r="L23" i="5" s="1"/>
  <c r="Q23" i="5" s="1"/>
  <c r="U23" i="5" s="1"/>
  <c r="Y23" i="5" s="1"/>
  <c r="AC23" i="5" s="1"/>
  <c r="C22" i="5"/>
  <c r="G22" i="5" s="1"/>
  <c r="L22" i="5" s="1"/>
  <c r="Q22" i="5" s="1"/>
  <c r="U22" i="5" s="1"/>
  <c r="Y22" i="5" s="1"/>
  <c r="AC22" i="5" s="1"/>
  <c r="C27" i="5"/>
  <c r="G27" i="5" s="1"/>
  <c r="L27" i="5" s="1"/>
  <c r="Q27" i="5" s="1"/>
  <c r="U27" i="5" s="1"/>
  <c r="Y27" i="5" s="1"/>
  <c r="AC27" i="5" s="1"/>
  <c r="C26" i="5"/>
  <c r="G26" i="5" s="1"/>
  <c r="L26" i="5" s="1"/>
  <c r="Q26" i="5" s="1"/>
  <c r="U26" i="5" s="1"/>
  <c r="Y26" i="5" s="1"/>
  <c r="AC26" i="5" s="1"/>
  <c r="C25" i="5"/>
  <c r="G25" i="5" s="1"/>
  <c r="L25" i="5" s="1"/>
  <c r="Q25" i="5" s="1"/>
  <c r="U25" i="5" s="1"/>
  <c r="Y25" i="5" s="1"/>
  <c r="AC25" i="5" s="1"/>
  <c r="C24" i="5"/>
  <c r="G24" i="5" s="1"/>
  <c r="L24" i="5" s="1"/>
  <c r="Q24" i="5" s="1"/>
  <c r="U24" i="5" s="1"/>
  <c r="Y24" i="5" s="1"/>
  <c r="AC24" i="5" s="1"/>
  <c r="C13" i="5"/>
  <c r="G13" i="5" s="1"/>
  <c r="L13" i="5" s="1"/>
  <c r="Q13" i="5" s="1"/>
  <c r="U13" i="5" s="1"/>
  <c r="Y13" i="5" s="1"/>
  <c r="AC13" i="5" s="1"/>
  <c r="C9" i="5"/>
  <c r="G9" i="5" s="1"/>
  <c r="L9" i="5" s="1"/>
  <c r="Q9" i="5" s="1"/>
  <c r="U9" i="5" s="1"/>
  <c r="Y9" i="5" s="1"/>
  <c r="AC9" i="5" s="1"/>
  <c r="C12" i="5"/>
  <c r="G12" i="5" s="1"/>
  <c r="L12" i="5" s="1"/>
  <c r="Q12" i="5" s="1"/>
  <c r="U12" i="5" s="1"/>
  <c r="Y12" i="5" s="1"/>
  <c r="AC12" i="5" s="1"/>
  <c r="C11" i="5"/>
  <c r="G11" i="5" s="1"/>
  <c r="L11" i="5" s="1"/>
  <c r="Q11" i="5" s="1"/>
  <c r="U11" i="5" s="1"/>
  <c r="Y11" i="5" s="1"/>
  <c r="AC11" i="5" s="1"/>
  <c r="C10" i="5"/>
  <c r="G10" i="5" s="1"/>
  <c r="L10" i="5" s="1"/>
  <c r="Q10" i="5" s="1"/>
  <c r="U10" i="5" s="1"/>
  <c r="Y10" i="5" s="1"/>
  <c r="AC10" i="5" s="1"/>
  <c r="C8" i="5"/>
  <c r="G8" i="5" s="1"/>
  <c r="L8" i="5" s="1"/>
  <c r="H44" i="4" l="1"/>
  <c r="C16" i="5"/>
  <c r="C48" i="5"/>
  <c r="G16" i="5"/>
  <c r="L16" i="5"/>
  <c r="Q8" i="5"/>
  <c r="L18" i="5"/>
  <c r="G29" i="5"/>
  <c r="L21" i="5"/>
  <c r="Q21" i="5" s="1"/>
  <c r="U21" i="5" s="1"/>
  <c r="Y21" i="5" s="1"/>
  <c r="AC21" i="5" s="1"/>
  <c r="L48" i="5"/>
  <c r="Q39" i="5"/>
  <c r="L54" i="5"/>
  <c r="G35" i="5"/>
  <c r="C35" i="5"/>
  <c r="C18" i="5"/>
  <c r="L20" i="5"/>
  <c r="C54" i="5"/>
  <c r="C29" i="5"/>
  <c r="C31" i="5" s="1"/>
  <c r="G18" i="5"/>
  <c r="G54" i="5"/>
  <c r="G48" i="5"/>
  <c r="AI12" i="8" l="1"/>
  <c r="G31" i="5"/>
  <c r="G33" i="5" s="1"/>
  <c r="G50" i="5"/>
  <c r="G52" i="5" s="1"/>
  <c r="C50" i="5"/>
  <c r="L50" i="5"/>
  <c r="C37" i="5"/>
  <c r="U8" i="5"/>
  <c r="Q18" i="5"/>
  <c r="Q16" i="5"/>
  <c r="U39" i="5"/>
  <c r="Q54" i="5"/>
  <c r="Q48" i="5"/>
  <c r="C56" i="5"/>
  <c r="G37" i="5"/>
  <c r="G56" i="5"/>
  <c r="Q20" i="5"/>
  <c r="L35" i="5"/>
  <c r="L37" i="5" s="1"/>
  <c r="L29" i="5"/>
  <c r="L31" i="5" s="1"/>
  <c r="L33" i="5" s="1"/>
  <c r="L56" i="5"/>
  <c r="D32" i="8" l="1"/>
  <c r="D22" i="8"/>
  <c r="J22" i="8" s="1"/>
  <c r="L52" i="5"/>
  <c r="Q50" i="5"/>
  <c r="Q35" i="5"/>
  <c r="Q37" i="5" s="1"/>
  <c r="Q29" i="5"/>
  <c r="Q31" i="5" s="1"/>
  <c r="Q33" i="5" s="1"/>
  <c r="U20" i="5"/>
  <c r="Q56" i="5"/>
  <c r="U18" i="5"/>
  <c r="U16" i="5"/>
  <c r="Y8" i="5"/>
  <c r="Y39" i="5"/>
  <c r="U48" i="5"/>
  <c r="U54" i="5"/>
  <c r="X32" i="8" l="1"/>
  <c r="D33" i="8"/>
  <c r="CK36" i="8" s="1"/>
  <c r="CK37" i="8" s="1"/>
  <c r="CL37" i="8" s="1"/>
  <c r="CM37" i="8" s="1"/>
  <c r="CN37" i="8" s="1"/>
  <c r="CO37" i="8" s="1"/>
  <c r="Q52" i="5"/>
  <c r="U50" i="5"/>
  <c r="AC8" i="5"/>
  <c r="Y18" i="5"/>
  <c r="Y16" i="5"/>
  <c r="U56" i="5"/>
  <c r="U35" i="5"/>
  <c r="U37" i="5" s="1"/>
  <c r="Y20" i="5"/>
  <c r="U29" i="5"/>
  <c r="U31" i="5" s="1"/>
  <c r="U33" i="5" s="1"/>
  <c r="AC39" i="5"/>
  <c r="Y54" i="5"/>
  <c r="Y48" i="5"/>
  <c r="X33" i="8" l="1"/>
  <c r="CP27" i="8" s="1"/>
  <c r="U52" i="5"/>
  <c r="Y56" i="5"/>
  <c r="Y50" i="5"/>
  <c r="AC54" i="5"/>
  <c r="AC48" i="5"/>
  <c r="AC20" i="5"/>
  <c r="Y35" i="5"/>
  <c r="Y37" i="5" s="1"/>
  <c r="Y29" i="5"/>
  <c r="Y31" i="5" s="1"/>
  <c r="Y33" i="5" s="1"/>
  <c r="AC16" i="5"/>
  <c r="AC18" i="5"/>
  <c r="Y52" i="5" l="1"/>
  <c r="AC35" i="5"/>
  <c r="AC37" i="5" s="1"/>
  <c r="AC29" i="5"/>
  <c r="AC31" i="5" s="1"/>
  <c r="AC33" i="5" s="1"/>
  <c r="AC50" i="5"/>
  <c r="AC56" i="5"/>
  <c r="AC52" i="5" l="1"/>
</calcChain>
</file>

<file path=xl/sharedStrings.xml><?xml version="1.0" encoding="utf-8"?>
<sst xmlns="http://schemas.openxmlformats.org/spreadsheetml/2006/main" count="61178" uniqueCount="25852">
  <si>
    <t>Ordinary Rates</t>
  </si>
  <si>
    <t>Waste Management Charges</t>
  </si>
  <si>
    <t>Domestic Waste</t>
  </si>
  <si>
    <t>Special Rate Variation - Indicative Rates Comparison Calculator</t>
  </si>
  <si>
    <t>2013-14</t>
  </si>
  <si>
    <t>2014-15</t>
  </si>
  <si>
    <t>2015-16</t>
  </si>
  <si>
    <t>2016-17</t>
  </si>
  <si>
    <t>2017-18</t>
  </si>
  <si>
    <t>2018-19</t>
  </si>
  <si>
    <t>2019-20</t>
  </si>
  <si>
    <t>Domestic Waste - Vacant Land</t>
  </si>
  <si>
    <t>None</t>
  </si>
  <si>
    <t>Additional Garbage Charge</t>
  </si>
  <si>
    <t>Ordinary Rates
Classification</t>
  </si>
  <si>
    <t>Waste Management
Charges</t>
  </si>
  <si>
    <t>Additional Garbage
Charge</t>
  </si>
  <si>
    <t>Additional Recycling
Charge</t>
  </si>
  <si>
    <t>Statutory
Pension
 Rebate</t>
  </si>
  <si>
    <t>Residential - Vacant</t>
  </si>
  <si>
    <t>Non-Residential - Vacant</t>
  </si>
  <si>
    <t>Year 1</t>
  </si>
  <si>
    <t>Year 2</t>
  </si>
  <si>
    <t>Year 3</t>
  </si>
  <si>
    <t>Year 4</t>
  </si>
  <si>
    <t>Current Year</t>
  </si>
  <si>
    <t>Base Rate</t>
  </si>
  <si>
    <t>Waste Charge</t>
  </si>
  <si>
    <t>Garbage Charge</t>
  </si>
  <si>
    <t>Recycling Charge</t>
  </si>
  <si>
    <t>Sewerage Service</t>
  </si>
  <si>
    <t>Sewer Charges</t>
  </si>
  <si>
    <t>Sewerage Charge</t>
  </si>
  <si>
    <t>Pensioner Rebate</t>
  </si>
  <si>
    <t>General Rates</t>
  </si>
  <si>
    <t>General Rates - Farmland</t>
  </si>
  <si>
    <t>General Rates - Other</t>
  </si>
  <si>
    <t>Base Rate - Other</t>
  </si>
  <si>
    <t>Base Rate - Farmland</t>
  </si>
  <si>
    <r>
      <t xml:space="preserve">Land Valuation
</t>
    </r>
    <r>
      <rPr>
        <b/>
        <sz val="8"/>
        <color indexed="9"/>
        <rFont val="Arial"/>
        <family val="2"/>
      </rPr>
      <t>(per 2013/14 Rates Notice)</t>
    </r>
  </si>
  <si>
    <t>Not Applicable</t>
  </si>
  <si>
    <t>Rates and Services</t>
  </si>
  <si>
    <t>Total (All) Rates and Services</t>
  </si>
  <si>
    <t>Impact of SRV</t>
  </si>
  <si>
    <t>All figures $'s</t>
  </si>
  <si>
    <t>Cumulative Impact of SRV</t>
  </si>
  <si>
    <t>% Increase for Opt. 2 vs Opt. 1</t>
  </si>
  <si>
    <t>Impact of SRV (Compared Opt. 1)</t>
  </si>
  <si>
    <t>% Increase for Opt. 3 vs Opt. 1</t>
  </si>
  <si>
    <t>Base Rate
($)</t>
  </si>
  <si>
    <t>Ad-valorem
(cents in $)</t>
  </si>
  <si>
    <r>
      <t xml:space="preserve">Option 1
</t>
    </r>
    <r>
      <rPr>
        <sz val="10"/>
        <rFont val="Arial"/>
        <family val="2"/>
      </rPr>
      <t>Reduced Services Model
(Current Rate-Peg Only)</t>
    </r>
  </si>
  <si>
    <t>Extra Garbage Charge</t>
  </si>
  <si>
    <t>Extra Recycling Charge</t>
  </si>
  <si>
    <r>
      <t xml:space="preserve">Option 2
</t>
    </r>
    <r>
      <rPr>
        <sz val="10"/>
        <rFont val="Arial"/>
        <family val="2"/>
      </rPr>
      <t>WRI Model
(10% Special Rate Variation)</t>
    </r>
  </si>
  <si>
    <r>
      <t xml:space="preserve">Option 3
</t>
    </r>
    <r>
      <rPr>
        <sz val="10"/>
        <rFont val="Arial"/>
        <family val="2"/>
      </rPr>
      <t>Maintained Services Model
(15% Special Rate Variation)</t>
    </r>
  </si>
  <si>
    <t>Ad-valorem Rate</t>
  </si>
  <si>
    <t>All Other - Contact Council</t>
  </si>
  <si>
    <t>No Rebate</t>
  </si>
  <si>
    <t>Yes - Pensioner</t>
  </si>
  <si>
    <t>Statutory Pensioner Rebate</t>
  </si>
  <si>
    <t>Rates</t>
  </si>
  <si>
    <t>Sewer</t>
  </si>
  <si>
    <t>Statutory Pension         Rebate</t>
  </si>
  <si>
    <r>
      <t xml:space="preserve">Your Land Valuation
</t>
    </r>
    <r>
      <rPr>
        <b/>
        <sz val="8"/>
        <color indexed="9"/>
        <rFont val="Arial"/>
        <family val="2"/>
      </rPr>
      <t xml:space="preserve">(Please use your new valuation notice)
</t>
    </r>
  </si>
  <si>
    <t>Residential</t>
  </si>
  <si>
    <t>Residential - Bellingen</t>
  </si>
  <si>
    <t>Residential - Rural</t>
  </si>
  <si>
    <t>Residential - Dorrigo</t>
  </si>
  <si>
    <t>Residential - Mylestom</t>
  </si>
  <si>
    <t>Residential - Urunga</t>
  </si>
  <si>
    <t>Business</t>
  </si>
  <si>
    <t>Business - Bellingen</t>
  </si>
  <si>
    <t>Business - Dorrigo</t>
  </si>
  <si>
    <t>Business - Urunga</t>
  </si>
  <si>
    <t>Farmland</t>
  </si>
  <si>
    <t>Waste Facility Access Charge</t>
  </si>
  <si>
    <t>Commercial Waste</t>
  </si>
  <si>
    <t>Commercial Waste - Access Charge</t>
  </si>
  <si>
    <t>Water</t>
  </si>
  <si>
    <t>Water Charges</t>
  </si>
  <si>
    <t>Fortnightly 240L - Mixed Waste</t>
  </si>
  <si>
    <t>Fortnightly 240L - Recycling</t>
  </si>
  <si>
    <t>Weekly 240L - Organics</t>
  </si>
  <si>
    <r>
      <rPr>
        <b/>
        <u/>
        <sz val="9"/>
        <color theme="3"/>
        <rFont val="Arial"/>
        <family val="2"/>
      </rPr>
      <t>Water</t>
    </r>
    <r>
      <rPr>
        <b/>
        <sz val="9"/>
        <color theme="0"/>
        <rFont val="Arial"/>
        <family val="2"/>
      </rPr>
      <t xml:space="preserve"> Service
Connection Type</t>
    </r>
  </si>
  <si>
    <r>
      <rPr>
        <b/>
        <u/>
        <sz val="9"/>
        <color theme="0"/>
        <rFont val="Arial"/>
        <family val="2"/>
      </rPr>
      <t>Additional</t>
    </r>
    <r>
      <rPr>
        <b/>
        <sz val="9"/>
        <color theme="0"/>
        <rFont val="Arial"/>
        <family val="2"/>
      </rPr>
      <t xml:space="preserve"> </t>
    </r>
    <r>
      <rPr>
        <b/>
        <u/>
        <sz val="9"/>
        <color rgb="FF92D050"/>
        <rFont val="Arial"/>
        <family val="2"/>
      </rPr>
      <t>Waste</t>
    </r>
    <r>
      <rPr>
        <b/>
        <sz val="9"/>
        <color theme="0"/>
        <rFont val="Arial"/>
        <family val="2"/>
      </rPr>
      <t xml:space="preserve">
Charge</t>
    </r>
  </si>
  <si>
    <t>Water Charge - Connected (20mm)</t>
  </si>
  <si>
    <t>Water Charge - Not Connected</t>
  </si>
  <si>
    <t xml:space="preserve">Total
Rates and Services (Rate Peg)
</t>
  </si>
  <si>
    <t>Estimated Rates 2018/19</t>
  </si>
  <si>
    <t>Charges</t>
  </si>
  <si>
    <t>Less: Pensioner Rebate</t>
  </si>
  <si>
    <t>Total</t>
  </si>
  <si>
    <t>Actuals</t>
  </si>
  <si>
    <t>Estimate</t>
  </si>
  <si>
    <t>Contact Council</t>
  </si>
  <si>
    <t>Water 2018</t>
  </si>
  <si>
    <t>Residential - 20mm</t>
  </si>
  <si>
    <t>Non-Residential - 20mm</t>
  </si>
  <si>
    <t>Special Variation Impact Calculator</t>
  </si>
  <si>
    <t>General Rates - Rate Peg Only</t>
  </si>
  <si>
    <t>Please refer to sample Rates Notice to right of screen for further information required to input into rates calculator.</t>
  </si>
  <si>
    <t>Average Annual % Increase over 4 year Period</t>
  </si>
  <si>
    <t>2022/23</t>
  </si>
  <si>
    <t>2023/24</t>
  </si>
  <si>
    <t>2024/25</t>
  </si>
  <si>
    <t>2025/26</t>
  </si>
  <si>
    <t>2026/27</t>
  </si>
  <si>
    <t>Rates Payable - Senario 1
2022/23</t>
  </si>
  <si>
    <t>Business - Industrial</t>
  </si>
  <si>
    <t>2023/24 Rate Peg Only</t>
  </si>
  <si>
    <t>2023/24 8% Increase</t>
  </si>
  <si>
    <t>Estimated Rates 2023/24 to 2026/27</t>
  </si>
  <si>
    <t>Just 6%</t>
  </si>
  <si>
    <t>Just Rate Peg</t>
  </si>
  <si>
    <t>Forecast SRV</t>
  </si>
  <si>
    <t>Diff. Rate Peg</t>
  </si>
  <si>
    <t>Diff. 6%</t>
  </si>
  <si>
    <t>Average Land Value</t>
  </si>
  <si>
    <t xml:space="preserve"> Residential</t>
  </si>
  <si>
    <t xml:space="preserve"> Residential - Bellingen</t>
  </si>
  <si>
    <t xml:space="preserve"> Residential - Dorrigo</t>
  </si>
  <si>
    <t xml:space="preserve"> Residential - Mylestom</t>
  </si>
  <si>
    <t xml:space="preserve"> Residential - Rural</t>
  </si>
  <si>
    <t xml:space="preserve"> Residential - Urunga</t>
  </si>
  <si>
    <t xml:space="preserve"> Farmland</t>
  </si>
  <si>
    <t xml:space="preserve"> Business</t>
  </si>
  <si>
    <t xml:space="preserve"> Business - Bellingen</t>
  </si>
  <si>
    <t xml:space="preserve"> Business - Dorrigo</t>
  </si>
  <si>
    <t xml:space="preserve"> Business - Urunga</t>
  </si>
  <si>
    <t xml:space="preserve"> Business - Industrial</t>
  </si>
  <si>
    <t>General Rates - SRV</t>
  </si>
  <si>
    <t>Old Land Value</t>
  </si>
  <si>
    <t xml:space="preserve"> Average Land Values 2023/24:</t>
  </si>
  <si>
    <t>New Land Value</t>
  </si>
  <si>
    <t xml:space="preserve"> Rate Category</t>
  </si>
  <si>
    <t xml:space="preserve"> Assess No</t>
  </si>
  <si>
    <t xml:space="preserve"> Owners Init</t>
  </si>
  <si>
    <t xml:space="preserve"> Owners Name</t>
  </si>
  <si>
    <t xml:space="preserve"> Property Address</t>
  </si>
  <si>
    <t xml:space="preserve"> Parcel Descs</t>
  </si>
  <si>
    <t>A1058</t>
  </si>
  <si>
    <t>Bellingen Shire Council</t>
  </si>
  <si>
    <t>6009 Waterfall Way DEER VALE NSW 2453</t>
  </si>
  <si>
    <t>Lot 4 DP774798</t>
  </si>
  <si>
    <t>A1101</t>
  </si>
  <si>
    <t>900 Bowraville Road BRIERFIELD NSW 2454</t>
  </si>
  <si>
    <t>Lot 6 DP253389</t>
  </si>
  <si>
    <t>A1115</t>
  </si>
  <si>
    <t>G AB</t>
  </si>
  <si>
    <t>Low Low</t>
  </si>
  <si>
    <t>259 Kalang Road KALANG NSW 2454</t>
  </si>
  <si>
    <t>Lot 3 DP835524</t>
  </si>
  <si>
    <t>A125</t>
  </si>
  <si>
    <t>MW KR</t>
  </si>
  <si>
    <t>Giles Smailes</t>
  </si>
  <si>
    <t>1411 Kalang Road KALANG NSW 2454</t>
  </si>
  <si>
    <t>Lot 108 DP755535</t>
  </si>
  <si>
    <t>A1283</t>
  </si>
  <si>
    <t>ME D</t>
  </si>
  <si>
    <t>Smee Bruce</t>
  </si>
  <si>
    <t>776 Lower Bielsdown Road TALLOWWOOD RIDGE NSW 2453</t>
  </si>
  <si>
    <t>Lot 132 DP752830</t>
  </si>
  <si>
    <t>A1343</t>
  </si>
  <si>
    <t>Tyringham Road DORRIGO NSW 2453</t>
  </si>
  <si>
    <t>Lot 295 DP752830</t>
  </si>
  <si>
    <t>A1362</t>
  </si>
  <si>
    <t>BW VM</t>
  </si>
  <si>
    <t>Woolston Woolston</t>
  </si>
  <si>
    <t>638 Tyringham Road NORTH DORRIGO NSW 2453</t>
  </si>
  <si>
    <t>Lot 76 DP752830</t>
  </si>
  <si>
    <t>A1480</t>
  </si>
  <si>
    <t>PW</t>
  </si>
  <si>
    <t>Hill</t>
  </si>
  <si>
    <t>3125 Kalang Road KALANG NSW 2454</t>
  </si>
  <si>
    <t>Lot 46 DP755548 Lot 82 DP755548</t>
  </si>
  <si>
    <t>A1497</t>
  </si>
  <si>
    <t>Anisata Pty Ltd</t>
  </si>
  <si>
    <t>1090 Promised Land Road GLENIFFER NSW 2454</t>
  </si>
  <si>
    <t>Lot 2 DP870296</t>
  </si>
  <si>
    <t>A1518</t>
  </si>
  <si>
    <t>LM</t>
  </si>
  <si>
    <t>Lapointe</t>
  </si>
  <si>
    <t>631 Gordonville Road GLENIFFER NSW 2454</t>
  </si>
  <si>
    <t>Lot 182 DP590609</t>
  </si>
  <si>
    <t>A1549</t>
  </si>
  <si>
    <t>Thora Sawmilling Pty Ltd</t>
  </si>
  <si>
    <t>99 Darkwood Road THORA NSW 2454</t>
  </si>
  <si>
    <t>Lot 3632 DP711159</t>
  </si>
  <si>
    <t>A1557</t>
  </si>
  <si>
    <t>PL JCKE</t>
  </si>
  <si>
    <t>Chick Mills</t>
  </si>
  <si>
    <t>2749 Waterfall Way THORA NSW 2454</t>
  </si>
  <si>
    <t>Lot 1 DP596589</t>
  </si>
  <si>
    <t>A1558</t>
  </si>
  <si>
    <t>472 Summervilles Road THORA NSW 2454</t>
  </si>
  <si>
    <t>Lot 45 DP755551 Lot 93 DP755551</t>
  </si>
  <si>
    <t>A1562</t>
  </si>
  <si>
    <t>GJ SMD</t>
  </si>
  <si>
    <t>Warburton Warburton</t>
  </si>
  <si>
    <t>934 Promised Land Road GLENIFFER NSW 2454</t>
  </si>
  <si>
    <t>Lot 1 DP884016</t>
  </si>
  <si>
    <t>A1629</t>
  </si>
  <si>
    <t>Bellosher Pty Ltd</t>
  </si>
  <si>
    <t>2656 Waterfall Way THORA NSW 2454</t>
  </si>
  <si>
    <t>Lot 134 DP658009</t>
  </si>
  <si>
    <t>A1649</t>
  </si>
  <si>
    <t>FM</t>
  </si>
  <si>
    <t>Hannaford</t>
  </si>
  <si>
    <t>417 Martells Road BRIERFIELD NSW 2454</t>
  </si>
  <si>
    <t>Lot 4 DP620018</t>
  </si>
  <si>
    <t>A167</t>
  </si>
  <si>
    <t>Dorrigo Lodge Pty Ltd</t>
  </si>
  <si>
    <t>15 Maynards Plains Road DORRIGO MOUNTAIN NSW 2453</t>
  </si>
  <si>
    <t>Lot 10 DP803080</t>
  </si>
  <si>
    <t>A1679</t>
  </si>
  <si>
    <t>CJ AM</t>
  </si>
  <si>
    <t>Owen Owen</t>
  </si>
  <si>
    <t>152 Osprey Drive URUNGA NSW 2455</t>
  </si>
  <si>
    <t>Lot 125 DP835501</t>
  </si>
  <si>
    <t>A180</t>
  </si>
  <si>
    <t>44 Dome Road DORRIGO MOUNTAIN NSW 2453</t>
  </si>
  <si>
    <t>Lot 2 DP441216 Lot 1 DP441216</t>
  </si>
  <si>
    <t>A211</t>
  </si>
  <si>
    <t>Pmla Robson Pty Ltd</t>
  </si>
  <si>
    <t>3991 Waterfall Way DORRIGO NSW 2453</t>
  </si>
  <si>
    <t>Lot 3 DP612378</t>
  </si>
  <si>
    <t>A221</t>
  </si>
  <si>
    <t>Dorrigo Golf Club Pty Ltd</t>
  </si>
  <si>
    <t>148 Whisky Creek Road DORRIGO NSW 2453</t>
  </si>
  <si>
    <t>Lot 249 DP42336</t>
  </si>
  <si>
    <t>A227</t>
  </si>
  <si>
    <t>JP VA</t>
  </si>
  <si>
    <t>Lennon Lennon</t>
  </si>
  <si>
    <t>113 Old Coramba Road South DORRIGO NSW 2453</t>
  </si>
  <si>
    <t>Lot 1 DP741000</t>
  </si>
  <si>
    <t>A2287</t>
  </si>
  <si>
    <t>77 Morgo Street URUNGA NSW 2455</t>
  </si>
  <si>
    <t>Lot 1 DP611686</t>
  </si>
  <si>
    <t>A2480</t>
  </si>
  <si>
    <t>Department of Planning Industry and Environment</t>
  </si>
  <si>
    <t>7 Orara Street URUNGA NSW 2455</t>
  </si>
  <si>
    <t>Lot 7316 DP1157745</t>
  </si>
  <si>
    <t>A2585</t>
  </si>
  <si>
    <t>Urunga River Investments Pty Ltd</t>
  </si>
  <si>
    <t>4114 Giinagay Way URUNGA NSW 2455</t>
  </si>
  <si>
    <t>Lot 102 DP527796</t>
  </si>
  <si>
    <t>A276</t>
  </si>
  <si>
    <t>62 Old Coramba Road North DORRIGO NSW 2453</t>
  </si>
  <si>
    <t>Lot 167 DP752813</t>
  </si>
  <si>
    <t>A3028</t>
  </si>
  <si>
    <t>WBS AM GE</t>
  </si>
  <si>
    <t>Keough Preston Osland</t>
  </si>
  <si>
    <t>8 Promised Land Road GLENIFFER NSW 2454</t>
  </si>
  <si>
    <t>Lot 1 DP311752</t>
  </si>
  <si>
    <t>A3040</t>
  </si>
  <si>
    <t>AF</t>
  </si>
  <si>
    <t>Barrow</t>
  </si>
  <si>
    <t>770 Gleniffer Road GLENIFFER NSW 2454</t>
  </si>
  <si>
    <t>Lot 11 DP594913</t>
  </si>
  <si>
    <t>A3049</t>
  </si>
  <si>
    <t>DM SE</t>
  </si>
  <si>
    <t>Maher Maher</t>
  </si>
  <si>
    <t>71 Gordonville Road GLENIFFER NSW 2454</t>
  </si>
  <si>
    <t>Lot 18 DP755553 Lot 1 DP112142 Lot 7 DP253121</t>
  </si>
  <si>
    <t>A3098</t>
  </si>
  <si>
    <t>SS W</t>
  </si>
  <si>
    <t>Dimmlich Dimmlich</t>
  </si>
  <si>
    <t>90 Gleniffer Road BELLINGEN NSW 2454</t>
  </si>
  <si>
    <t>Lot 141 DP808442</t>
  </si>
  <si>
    <t>A3170</t>
  </si>
  <si>
    <t>Wheatley Street BELLINGEN NSW 2454</t>
  </si>
  <si>
    <t>Lot 1 DP222039</t>
  </si>
  <si>
    <t>A3231</t>
  </si>
  <si>
    <t>SG J</t>
  </si>
  <si>
    <t>Stern St Clair</t>
  </si>
  <si>
    <t>165 Hydes Creek Road HYDES CREEK NSW 2454</t>
  </si>
  <si>
    <t>Lot 41 DP625141</t>
  </si>
  <si>
    <t>A3298</t>
  </si>
  <si>
    <t>711 Valery Road VALERY NSW 2454</t>
  </si>
  <si>
    <t>Lot 71 DP838498</t>
  </si>
  <si>
    <t>A3340</t>
  </si>
  <si>
    <t>35 Forest Drive REPTON NSW 2454</t>
  </si>
  <si>
    <t>Lot 1 DP399266</t>
  </si>
  <si>
    <t>A3364</t>
  </si>
  <si>
    <t>North Beach Recreation and Bowling Club Ltd</t>
  </si>
  <si>
    <t>429 Mylestom Drive MYLESTOM NSW 2454</t>
  </si>
  <si>
    <t>Lot 508 DP755553</t>
  </si>
  <si>
    <t>A3374</t>
  </si>
  <si>
    <t>1862 Waterfall Way GLENIFFER NSW 2454</t>
  </si>
  <si>
    <t>Lot 11 DP583356</t>
  </si>
  <si>
    <t>A3382</t>
  </si>
  <si>
    <t>High Quality Sands Pty Ltd</t>
  </si>
  <si>
    <t>Keevers Drive RALEIGH NSW 2454</t>
  </si>
  <si>
    <t>Lease # LI396442</t>
  </si>
  <si>
    <t>A3451</t>
  </si>
  <si>
    <t>RK JS</t>
  </si>
  <si>
    <t>Pryce Pryce</t>
  </si>
  <si>
    <t>16 George Street MYLESTOM NSW 2454</t>
  </si>
  <si>
    <t>Lot 399 DP755553 Lot 400 DP755553</t>
  </si>
  <si>
    <t>A3960</t>
  </si>
  <si>
    <t>JS</t>
  </si>
  <si>
    <t>Black</t>
  </si>
  <si>
    <t>25 Bailey Street REPTON NSW 2454</t>
  </si>
  <si>
    <t>Lot 2 DP386669 Lot 3 DP386669</t>
  </si>
  <si>
    <t>A4168</t>
  </si>
  <si>
    <t>1684 Darkwood Road DARKWOOD NSW 2454</t>
  </si>
  <si>
    <t>Lot 1 DP713508</t>
  </si>
  <si>
    <t>A4203</t>
  </si>
  <si>
    <t>BVL Management Pty Ltd</t>
  </si>
  <si>
    <t>1381 Waterfall Way BELLINGEN NSW 2454</t>
  </si>
  <si>
    <t>Lot 22 DP717135</t>
  </si>
  <si>
    <t>A4232</t>
  </si>
  <si>
    <t>Waterfall Way RALEIGH NSW 2454</t>
  </si>
  <si>
    <t>Lot 251 DP599601</t>
  </si>
  <si>
    <t>A4244</t>
  </si>
  <si>
    <t>ASJ Fuller Pty Limited</t>
  </si>
  <si>
    <t>995 Waterfall Way BELLINGEN NSW 2454</t>
  </si>
  <si>
    <t>Lot 41 DP856960</t>
  </si>
  <si>
    <t>A4267</t>
  </si>
  <si>
    <t>JL D</t>
  </si>
  <si>
    <t>Newhouse Freuden</t>
  </si>
  <si>
    <t>4 Tyson Street FERNMOUNT NSW 2454</t>
  </si>
  <si>
    <t>Lot 21 DP858531</t>
  </si>
  <si>
    <t>A4290</t>
  </si>
  <si>
    <t>171 Waterfall Way RALEIGH NSW 2454</t>
  </si>
  <si>
    <t>Lot 2 DP589532</t>
  </si>
  <si>
    <t>A4329</t>
  </si>
  <si>
    <t>HM MM</t>
  </si>
  <si>
    <t>McLennan McLennan</t>
  </si>
  <si>
    <t>847 South Arm Road BRIERFIELD NSW 2454</t>
  </si>
  <si>
    <t>Lot 20 DP631192</t>
  </si>
  <si>
    <t>A4367</t>
  </si>
  <si>
    <t>Stitt Family Holdings Pty Ltd</t>
  </si>
  <si>
    <t>850 Waterfall Way FERNMOUNT NSW 2454</t>
  </si>
  <si>
    <t>Lot A DP913988</t>
  </si>
  <si>
    <t>A4401</t>
  </si>
  <si>
    <t>J VM</t>
  </si>
  <si>
    <t>Moore Moore</t>
  </si>
  <si>
    <t>30 Short Cut Road URUNGA NSW 2455</t>
  </si>
  <si>
    <t>Lot 2 DP815437</t>
  </si>
  <si>
    <t>A4444</t>
  </si>
  <si>
    <t>CA</t>
  </si>
  <si>
    <t>Bolton</t>
  </si>
  <si>
    <t>4437 Giinagay Way URUNGA NSW 2455</t>
  </si>
  <si>
    <t>Lot 7 DP839899 Lease # LI408076</t>
  </si>
  <si>
    <t>A4513</t>
  </si>
  <si>
    <t>Lulaet Pty Ltd</t>
  </si>
  <si>
    <t>54 Sunny Corner Road BELLINGEN NSW 2454</t>
  </si>
  <si>
    <t>Lot 7 DP850350</t>
  </si>
  <si>
    <t>A4731</t>
  </si>
  <si>
    <t>AM</t>
  </si>
  <si>
    <t>Caffarel</t>
  </si>
  <si>
    <t>6 Cahill Street BELLINGEN NSW 2454</t>
  </si>
  <si>
    <t>Lot 17 DP5403</t>
  </si>
  <si>
    <t>A5062</t>
  </si>
  <si>
    <t>GJ LG</t>
  </si>
  <si>
    <t>Eichmann Eichmann</t>
  </si>
  <si>
    <t>1076 Waterfall Way BELLINGEN NSW 2454</t>
  </si>
  <si>
    <t>Lot 21 DP5403 Lot 22 DP5403 Lot 23 DP5403 Lot 24 DP5403 Lot 25 DP5403 Lot 26 DP5403 Lot 27 DP5403</t>
  </si>
  <si>
    <t>A5510</t>
  </si>
  <si>
    <t>AM JL</t>
  </si>
  <si>
    <t>Black Black</t>
  </si>
  <si>
    <t>120 Old Pacific Highway RALEIGH NSW 2454</t>
  </si>
  <si>
    <t>Lot 10 DP561549</t>
  </si>
  <si>
    <t>A5515</t>
  </si>
  <si>
    <t>AR CP</t>
  </si>
  <si>
    <t>Jones Jones</t>
  </si>
  <si>
    <t>116 Old Pacific Highway RALEIGH NSW 2454</t>
  </si>
  <si>
    <t>Lot 2 DP201668</t>
  </si>
  <si>
    <t>A5517</t>
  </si>
  <si>
    <t>FL</t>
  </si>
  <si>
    <t>Morgan</t>
  </si>
  <si>
    <t>96 Old Pacific Highway RALEIGH NSW 2454</t>
  </si>
  <si>
    <t>Lot 20 DP599540 Lot 21 DP599540</t>
  </si>
  <si>
    <t>A5538</t>
  </si>
  <si>
    <t>Norco Co-operative Limited</t>
  </si>
  <si>
    <t>Elizabeth Street RALEIGH NSW 2454</t>
  </si>
  <si>
    <t>Lease # LI666</t>
  </si>
  <si>
    <t>A5540</t>
  </si>
  <si>
    <t>L</t>
  </si>
  <si>
    <t>McLennan</t>
  </si>
  <si>
    <t>46 Victor Street RALEIGH NSW 2454</t>
  </si>
  <si>
    <t>Lot 1 DP721325</t>
  </si>
  <si>
    <t>A5554</t>
  </si>
  <si>
    <t>TM</t>
  </si>
  <si>
    <t>Hunt</t>
  </si>
  <si>
    <t>5 Elizabeth Street RALEIGH NSW 2454</t>
  </si>
  <si>
    <t>Lot 33 Sec E DP8167 Lot 34 Sec E DP8167 Lot 35 Sec E DP8167</t>
  </si>
  <si>
    <t>A5623</t>
  </si>
  <si>
    <t>25 Hyde Street FERNMOUNT NSW 2454</t>
  </si>
  <si>
    <t>Lot 22 DP881492</t>
  </si>
  <si>
    <t>A5691</t>
  </si>
  <si>
    <t>JA JLK D LG</t>
  </si>
  <si>
    <t>Schmidt Schmidt Harrison Harrison</t>
  </si>
  <si>
    <t>924 Darkwood Road DARKWOOD NSW 2454</t>
  </si>
  <si>
    <t>Lot 32 DP755561</t>
  </si>
  <si>
    <t>A5803</t>
  </si>
  <si>
    <t>Lemke</t>
  </si>
  <si>
    <t>922 Darkwood Road DARKWOOD NSW 2454</t>
  </si>
  <si>
    <t>Lot 13 DP755561 Lot 31 DP755561</t>
  </si>
  <si>
    <t>A6077</t>
  </si>
  <si>
    <t>Telstra Corporation Limited</t>
  </si>
  <si>
    <t>4582 Waterfall Way DORRIGO NSW 2453</t>
  </si>
  <si>
    <t>Lot 1 DP547532</t>
  </si>
  <si>
    <t>A6086</t>
  </si>
  <si>
    <t>Essential Energy</t>
  </si>
  <si>
    <t>Coramba Road CASCADE NSW 2453</t>
  </si>
  <si>
    <t>Lease # OP2774</t>
  </si>
  <si>
    <t>A6157</t>
  </si>
  <si>
    <t>Amplitel Pty Ltd</t>
  </si>
  <si>
    <t>873 Tyringham Road NORTH DORRIGO NSW 2453</t>
  </si>
  <si>
    <t>Lot 1 DP580020</t>
  </si>
  <si>
    <t>A62</t>
  </si>
  <si>
    <t>M</t>
  </si>
  <si>
    <t>Rongen</t>
  </si>
  <si>
    <t>59 Wills Road THORA NSW 2454</t>
  </si>
  <si>
    <t>Lot 4 DP809129</t>
  </si>
  <si>
    <t>A6615</t>
  </si>
  <si>
    <t>Bowraville Road BELLINGEN NSW 2454</t>
  </si>
  <si>
    <t>Lot 11 DP822784</t>
  </si>
  <si>
    <t>A6619</t>
  </si>
  <si>
    <t>168 Fernbrook Loop Road FERNBROOK NSW 2453</t>
  </si>
  <si>
    <t>Lot 1 DP106041</t>
  </si>
  <si>
    <t>A6715</t>
  </si>
  <si>
    <t>DA B</t>
  </si>
  <si>
    <t>Robinson Robinson</t>
  </si>
  <si>
    <t>Lot 1 DP374756</t>
  </si>
  <si>
    <t>A6716</t>
  </si>
  <si>
    <t>Casuarina Street DORRIGO NSW 2453</t>
  </si>
  <si>
    <t>Lot 1 DP442693</t>
  </si>
  <si>
    <t>A6726</t>
  </si>
  <si>
    <t>Kalang Road KALANG NSW 2454</t>
  </si>
  <si>
    <t>Lot 1 DP419858</t>
  </si>
  <si>
    <t>A6751</t>
  </si>
  <si>
    <t>649 Kalang Road KALANG NSW 2454</t>
  </si>
  <si>
    <t>Lot 4 DP1061496</t>
  </si>
  <si>
    <t>A6995</t>
  </si>
  <si>
    <t>Leonore Court Pty Ltd</t>
  </si>
  <si>
    <t>254 Muldiva Road BOSTOBRICK NSW 2453</t>
  </si>
  <si>
    <t>Lot 11 DP1127038</t>
  </si>
  <si>
    <t>A7002</t>
  </si>
  <si>
    <t>Bellorana Limited</t>
  </si>
  <si>
    <t>4094 Giinagay Way URUNGA NSW 2455</t>
  </si>
  <si>
    <t>Lot 2 DP1022975</t>
  </si>
  <si>
    <t>A7018</t>
  </si>
  <si>
    <t>11 Darkwood Road THORA NSW 2454</t>
  </si>
  <si>
    <t>Part Lot 122 DP755551 Lease # LI409420</t>
  </si>
  <si>
    <t>A7082</t>
  </si>
  <si>
    <t>74 Hungry Head Road URUNGA NSW 2455</t>
  </si>
  <si>
    <t>Lot 1 DP611687 Lot 1 DP790033 Lot 2 DP790033 Lot 3 DP790033 Lot 4 DP790033</t>
  </si>
  <si>
    <t>A7148</t>
  </si>
  <si>
    <t>North Street RALEIGH NSW 2454</t>
  </si>
  <si>
    <t>Lot 5 DP328091</t>
  </si>
  <si>
    <t>A7173</t>
  </si>
  <si>
    <t>D T</t>
  </si>
  <si>
    <t>Timbs Rogers</t>
  </si>
  <si>
    <t>Old Coramba Road South DORRIGO NSW 2453</t>
  </si>
  <si>
    <t>Lease # LI463792</t>
  </si>
  <si>
    <t>A7175</t>
  </si>
  <si>
    <t>SJ KM</t>
  </si>
  <si>
    <t>Glyde Glyde</t>
  </si>
  <si>
    <t>1278 Waterfall Way BELLINGEN NSW 2454</t>
  </si>
  <si>
    <t>Lot 605 DP1066291 Lot 112 DP1152277</t>
  </si>
  <si>
    <t>A7257</t>
  </si>
  <si>
    <t xml:space="preserve"> A Y</t>
  </si>
  <si>
    <t>333 Life Pty Ltd Gent Gent</t>
  </si>
  <si>
    <t>Coramba Road MEGAN NSW 2453</t>
  </si>
  <si>
    <t>Lot 42 DP576789</t>
  </si>
  <si>
    <t>A7258</t>
  </si>
  <si>
    <t>Communnovate Pty Ltd</t>
  </si>
  <si>
    <t>Beverleys Road MEGAN NSW 2453</t>
  </si>
  <si>
    <t>Lot 5 DP752842</t>
  </si>
  <si>
    <t>A7262</t>
  </si>
  <si>
    <t>HA VJ DJ</t>
  </si>
  <si>
    <t>Hartney Hartney Hartney</t>
  </si>
  <si>
    <t>Darkwood Road DARKWOOD NSW 2454</t>
  </si>
  <si>
    <t>Lot 39 DP755542</t>
  </si>
  <si>
    <t>A7287</t>
  </si>
  <si>
    <t>Maydwell Industries Pty Ltd</t>
  </si>
  <si>
    <t>18 Valery Road RALEIGH NSW 2454</t>
  </si>
  <si>
    <t>Lot 2 DP852140 Lot 3 DP852140</t>
  </si>
  <si>
    <t>A7306</t>
  </si>
  <si>
    <t>JL</t>
  </si>
  <si>
    <t>Peterson</t>
  </si>
  <si>
    <t>1673 Waterfall Way BELLINGEN NSW 2454</t>
  </si>
  <si>
    <t>Lot 201 DP1170747</t>
  </si>
  <si>
    <t>A7322</t>
  </si>
  <si>
    <t>Calbiz Pty Ltd</t>
  </si>
  <si>
    <t>Giinagay Way URUNGA NSW 2455</t>
  </si>
  <si>
    <t>Lot 101 DP1172655</t>
  </si>
  <si>
    <t>A7391</t>
  </si>
  <si>
    <t>TT</t>
  </si>
  <si>
    <t>Everson</t>
  </si>
  <si>
    <t>Lot 33 DP755542</t>
  </si>
  <si>
    <t>A7392</t>
  </si>
  <si>
    <t>JL MC AJ</t>
  </si>
  <si>
    <t>Grant Grant Young</t>
  </si>
  <si>
    <t>Lot 46 DP755542</t>
  </si>
  <si>
    <t>A7399</t>
  </si>
  <si>
    <t>69 Tyringham Road DORRIGO NSW 2453</t>
  </si>
  <si>
    <t>Lot 162 DP752813 Part Lot 163 DP752813 Part Lot 164 DP752813</t>
  </si>
  <si>
    <t>A7479</t>
  </si>
  <si>
    <t>AP KI</t>
  </si>
  <si>
    <t>Carlon Shillington</t>
  </si>
  <si>
    <t>Bowraville Road SPICKETTS CREEK NSW 2454</t>
  </si>
  <si>
    <t>Part Lot 11 DP851841</t>
  </si>
  <si>
    <t>A7482</t>
  </si>
  <si>
    <t>S</t>
  </si>
  <si>
    <t>Grey</t>
  </si>
  <si>
    <t>Part Lot12 DP851841</t>
  </si>
  <si>
    <t>A7542</t>
  </si>
  <si>
    <t>MW</t>
  </si>
  <si>
    <t>Quirk</t>
  </si>
  <si>
    <t>804 Valery Road VALERY NSW 2454</t>
  </si>
  <si>
    <t>Lot 6 DP862962 Lease # EP18931 Lot 11 DP1021140</t>
  </si>
  <si>
    <t>A7562</t>
  </si>
  <si>
    <t>35 Waterfall Way RALEIGH NSW 2454</t>
  </si>
  <si>
    <t>Lot 100 DP851517 Lot 2 DP1127087</t>
  </si>
  <si>
    <t>A7626</t>
  </si>
  <si>
    <t>MR JK</t>
  </si>
  <si>
    <t>Lewis Beagley</t>
  </si>
  <si>
    <t>2525 Kalang Road KALANG NSW 2454</t>
  </si>
  <si>
    <t>Lot 48 DP755548</t>
  </si>
  <si>
    <t>A7722</t>
  </si>
  <si>
    <t>KE</t>
  </si>
  <si>
    <t>Kelly</t>
  </si>
  <si>
    <t>2556 Kalang Road KALANG NSW 2454</t>
  </si>
  <si>
    <t>Lot 85 DP755535</t>
  </si>
  <si>
    <t>A7723</t>
  </si>
  <si>
    <t>DJ</t>
  </si>
  <si>
    <t>Kohlhagen</t>
  </si>
  <si>
    <t>2558 Kalang Road KALANG NSW 2454</t>
  </si>
  <si>
    <t>Lot 87 DP755535</t>
  </si>
  <si>
    <t>A7742</t>
  </si>
  <si>
    <t>Rozsamla Pty Ltd</t>
  </si>
  <si>
    <t>4 Riverwood Place URUNGA NSW 2455</t>
  </si>
  <si>
    <t>Lot 130 DP755552 Lease # LI554037</t>
  </si>
  <si>
    <t>A7753</t>
  </si>
  <si>
    <t>Gamma Investment Holdings Pty Ltd</t>
  </si>
  <si>
    <t>Darkwood Road THORA NSW 2454</t>
  </si>
  <si>
    <t>Part Lot 5 DP1212570</t>
  </si>
  <si>
    <t>A7763</t>
  </si>
  <si>
    <t>MJ</t>
  </si>
  <si>
    <t>McQuilty</t>
  </si>
  <si>
    <t>32 Hayden Street NORTH DORRIGO NSW 2453</t>
  </si>
  <si>
    <t>Lot 173 DP752830 Lot 267 DP752830 Lot 270 DP752830 Lot 2 DP1215515</t>
  </si>
  <si>
    <t>A7766</t>
  </si>
  <si>
    <t>PR</t>
  </si>
  <si>
    <t>Brooks</t>
  </si>
  <si>
    <t>Horseshoe Road THORA NSW 2454</t>
  </si>
  <si>
    <t>Lot 7 DP704322 Lot 8 DP704322 Lot 9 DP704322 Lot 10 DP704322</t>
  </si>
  <si>
    <t>A7767</t>
  </si>
  <si>
    <t>720 Horseshoe Road THORA NSW 2454</t>
  </si>
  <si>
    <t>Part Lot 162 DP755535</t>
  </si>
  <si>
    <t>A7810</t>
  </si>
  <si>
    <t>Part Lot 141 DP755535</t>
  </si>
  <si>
    <t>A7862</t>
  </si>
  <si>
    <t>1 North Street RALEIGH NSW 2454</t>
  </si>
  <si>
    <t>Lot 3 DP1202414</t>
  </si>
  <si>
    <t>A7890</t>
  </si>
  <si>
    <t>BM</t>
  </si>
  <si>
    <t>Nolan</t>
  </si>
  <si>
    <t>271 Maynards Plains Road DORRIGO MOUNTAIN NSW 2453</t>
  </si>
  <si>
    <t>Lot 177 DP752813</t>
  </si>
  <si>
    <t>A7981</t>
  </si>
  <si>
    <t>G GJ</t>
  </si>
  <si>
    <t>Maddeford Watt</t>
  </si>
  <si>
    <t>194 North Bank Road BELLINGEN NSW 2454</t>
  </si>
  <si>
    <t>Lot 1 DP211950 Lot 5 DP1232772</t>
  </si>
  <si>
    <t>A7983</t>
  </si>
  <si>
    <t>JL MA</t>
  </si>
  <si>
    <t>Hope Hope</t>
  </si>
  <si>
    <t>224 North Bank Road BELLINGEN NSW 2454</t>
  </si>
  <si>
    <t>Lot 21 DP589226 Lot 6 DP1232772</t>
  </si>
  <si>
    <t>A8039</t>
  </si>
  <si>
    <t>DL LM</t>
  </si>
  <si>
    <t>Peterson Rogers</t>
  </si>
  <si>
    <t>2745 Kalang Road KALANG NSW 2454</t>
  </si>
  <si>
    <t>Lot 50 DP755548 Lot 51 DP755548</t>
  </si>
  <si>
    <t>A8040</t>
  </si>
  <si>
    <t>TA</t>
  </si>
  <si>
    <t>Faulkner</t>
  </si>
  <si>
    <t>2686 Kalang Road KALANG NSW 2454</t>
  </si>
  <si>
    <t>Lot 84 DP755548</t>
  </si>
  <si>
    <t>A8058</t>
  </si>
  <si>
    <t>R</t>
  </si>
  <si>
    <t>Wade</t>
  </si>
  <si>
    <t>219 Newry Island Drive URUNGA NSW 2455</t>
  </si>
  <si>
    <t>Lot 201 DP778647 Lease # EP469900 Lease # LI533207</t>
  </si>
  <si>
    <t>A8060</t>
  </si>
  <si>
    <t>PA K</t>
  </si>
  <si>
    <t>Yang Qiu</t>
  </si>
  <si>
    <t>Waterfall Way DEER VALE NSW 2453</t>
  </si>
  <si>
    <t>Lot 1 DP127260 Lot 2 DP127260 Lot 3 DP127260</t>
  </si>
  <si>
    <t>A8074</t>
  </si>
  <si>
    <t>Silence Is Golden Pty Ltd</t>
  </si>
  <si>
    <t>11 Doepel Street BELLINGEN NSW 2454</t>
  </si>
  <si>
    <t>Lot 557 DP755557 Lot 1 DP5403 Lot 2 DP5403 Lot 3 DP5403 Lot 4 DP5403 Lot 5 DP5403 Lot 20 DP5403 Lot 6 DP113898 Lot 1 DP927575</t>
  </si>
  <si>
    <t>A809</t>
  </si>
  <si>
    <t>Lot 1 DP439563</t>
  </si>
  <si>
    <t>A8098</t>
  </si>
  <si>
    <t>KL G</t>
  </si>
  <si>
    <t>Phillips Phillips</t>
  </si>
  <si>
    <t>63 Reids Road HYDES CREEK NSW 2454</t>
  </si>
  <si>
    <t>Lot 2 DP711379 Lot 1 DP1240718</t>
  </si>
  <si>
    <t>A8143</t>
  </si>
  <si>
    <t>Select Parks Pty Limited</t>
  </si>
  <si>
    <t>96 Mylestom Drive REPTON NSW 2454</t>
  </si>
  <si>
    <t>Lot 1 DP934556 Lease # LI593443</t>
  </si>
  <si>
    <t>A8205</t>
  </si>
  <si>
    <t>67 Tyringham Road DORRIGO NSW 2453</t>
  </si>
  <si>
    <t>Part Lot 163 DP752813 Part Lot 164 DP752813 Lease # LI597212</t>
  </si>
  <si>
    <t>A8348</t>
  </si>
  <si>
    <t>Axicom Pty Ltd</t>
  </si>
  <si>
    <t>Beverleys Road NEVER NEVER NSW 2453</t>
  </si>
  <si>
    <t>ACMA Site 7951 - Part Lot 1 DP1173844</t>
  </si>
  <si>
    <t>A8859</t>
  </si>
  <si>
    <t>PJ KJ</t>
  </si>
  <si>
    <t>Aylward Steininger</t>
  </si>
  <si>
    <t>1169 Darkwood Road DARKWOOD NSW 2454</t>
  </si>
  <si>
    <t>Lot 9 DP755542</t>
  </si>
  <si>
    <t>A898</t>
  </si>
  <si>
    <t>KM</t>
  </si>
  <si>
    <t>Potter</t>
  </si>
  <si>
    <t>1359 Tyringham Road BOSTOBRICK NSW 2453</t>
  </si>
  <si>
    <t>Lot 2 DP205907</t>
  </si>
  <si>
    <t>A902</t>
  </si>
  <si>
    <t>MG</t>
  </si>
  <si>
    <t>Parker</t>
  </si>
  <si>
    <t>4 Muldiva Road BOSTOBRICK NSW 2453</t>
  </si>
  <si>
    <t>Part Lot 1 DP414042</t>
  </si>
  <si>
    <t>A903</t>
  </si>
  <si>
    <t>22 Muldiva Road BOSTOBRICK NSW 2453</t>
  </si>
  <si>
    <t>A904</t>
  </si>
  <si>
    <t>24 Muldiva Road BOSTOBRICK NSW 2453</t>
  </si>
  <si>
    <t>A905</t>
  </si>
  <si>
    <t>26 Muldiva Road BOSTOBRICK NSW 2453</t>
  </si>
  <si>
    <t>A906</t>
  </si>
  <si>
    <t>28 Muldiva Road BOSTOBRICK NSW 2453</t>
  </si>
  <si>
    <t>A907</t>
  </si>
  <si>
    <t>30 Muldiva Road BOSTOBRICK NSW 2453</t>
  </si>
  <si>
    <t>A908</t>
  </si>
  <si>
    <t>32 Muldiva Road BOSTOBRICK NSW 2453</t>
  </si>
  <si>
    <t>Part lot 1 DP414042</t>
  </si>
  <si>
    <t>A909</t>
  </si>
  <si>
    <t>34 Muldiva Road BOSTOBRICK NSW 2453</t>
  </si>
  <si>
    <t>A910</t>
  </si>
  <si>
    <t>36 Muldiva Road BOSTOBRICK NSW 2453</t>
  </si>
  <si>
    <t>A912</t>
  </si>
  <si>
    <t>387 Muldiva Road BOSTOBRICK NSW 2453</t>
  </si>
  <si>
    <t>A964</t>
  </si>
  <si>
    <t>Chrysalis School For Rudolf Steiner Education Limited</t>
  </si>
  <si>
    <t>703 Darkwood Road DARKWOOD NSW 2454</t>
  </si>
  <si>
    <t>Lot 18 DP755542</t>
  </si>
  <si>
    <t>A971</t>
  </si>
  <si>
    <t>Transport NSW</t>
  </si>
  <si>
    <t>3566 Kalang Road KALANG NSW 2454</t>
  </si>
  <si>
    <t>Lot 29 DP755542 Lot 60 DP755548 Part Lot 130 DP755548</t>
  </si>
  <si>
    <t>Business Bellingen</t>
  </si>
  <si>
    <t>A3122</t>
  </si>
  <si>
    <t>1 Elliot Close BELLINGEN NSW 2454</t>
  </si>
  <si>
    <t>Lot 735 DP854019</t>
  </si>
  <si>
    <t>A3562</t>
  </si>
  <si>
    <t>5 Black Street BELLINGEN NSW 2454</t>
  </si>
  <si>
    <t>Lot 1 DP222040</t>
  </si>
  <si>
    <t>A3691</t>
  </si>
  <si>
    <t>GJ</t>
  </si>
  <si>
    <t>Slarke</t>
  </si>
  <si>
    <t>37 Hammond Street BELLINGEN NSW 2454</t>
  </si>
  <si>
    <t>Lot 10 Sec B DP8086 Lot 11 Sec B DP8086 Lot D DP392914 Lot E DP392914</t>
  </si>
  <si>
    <t>A3742</t>
  </si>
  <si>
    <t>Belloprov Pty Ltd</t>
  </si>
  <si>
    <t>2 Lyon Street BELLINGEN NSW 2454</t>
  </si>
  <si>
    <t>Lot 11 DP561617 Lot 121 DP596974</t>
  </si>
  <si>
    <t>A3876</t>
  </si>
  <si>
    <t>Dukesea Pty Ltd</t>
  </si>
  <si>
    <t>12 Tamarind Drive BELLINGEN NSW 2454</t>
  </si>
  <si>
    <t>Lot 12 DP252938</t>
  </si>
  <si>
    <t>A3930</t>
  </si>
  <si>
    <t>54 Wheatley Street BELLINGEN NSW 2454</t>
  </si>
  <si>
    <t>Lot 8 DP622963</t>
  </si>
  <si>
    <t>A3931</t>
  </si>
  <si>
    <t>Beltara Pty Ltd</t>
  </si>
  <si>
    <t>58 Wheatley Street BELLINGEN NSW 2454</t>
  </si>
  <si>
    <t>Lot 7 DP622963</t>
  </si>
  <si>
    <t>A4270</t>
  </si>
  <si>
    <t>1276 Waterfall Way BELLINGEN NSW 2454</t>
  </si>
  <si>
    <t>Lot 1 DP335782</t>
  </si>
  <si>
    <t>A4488</t>
  </si>
  <si>
    <t>Ford Street BELLINGEN NSW 2454</t>
  </si>
  <si>
    <t>Lot 2 DP1152066</t>
  </si>
  <si>
    <t>A4706</t>
  </si>
  <si>
    <t>SD NM</t>
  </si>
  <si>
    <t>Clayton Clayton</t>
  </si>
  <si>
    <t>11 Bowra Street BELLINGEN NSW 2454</t>
  </si>
  <si>
    <t>Lot 13 Sec 5 DP758084</t>
  </si>
  <si>
    <t>A4745</t>
  </si>
  <si>
    <t>EAW</t>
  </si>
  <si>
    <t>Batkin</t>
  </si>
  <si>
    <t>1 Church Street BELLINGEN NSW 2454</t>
  </si>
  <si>
    <t>Lot 11 DP774383</t>
  </si>
  <si>
    <t>A4746</t>
  </si>
  <si>
    <t>No. 5 Bellingen Pty Ltd</t>
  </si>
  <si>
    <t>5 Church Street BELLINGEN NSW 2454</t>
  </si>
  <si>
    <t>Lot 12 DP774383</t>
  </si>
  <si>
    <t>A4747</t>
  </si>
  <si>
    <t>Allen Distribution Pty Ltd</t>
  </si>
  <si>
    <t>7 Church Street BELLINGEN NSW 2454</t>
  </si>
  <si>
    <t>Lot 2 DP802973</t>
  </si>
  <si>
    <t>A4748</t>
  </si>
  <si>
    <t>Sustainable Earth Projects Limited</t>
  </si>
  <si>
    <t>7A Church Street BELLINGEN NSW 2454</t>
  </si>
  <si>
    <t>Lot 1 DP802973</t>
  </si>
  <si>
    <t>A4770</t>
  </si>
  <si>
    <t>28 Church Street BELLINGEN NSW 2454</t>
  </si>
  <si>
    <t>Lot 584 DP755557</t>
  </si>
  <si>
    <t>A4778</t>
  </si>
  <si>
    <t>IC MJ</t>
  </si>
  <si>
    <t>Goulter Goulter</t>
  </si>
  <si>
    <t>12 Church Street BELLINGEN NSW 2454</t>
  </si>
  <si>
    <t>Lot 12 DP625170</t>
  </si>
  <si>
    <t>A4780</t>
  </si>
  <si>
    <t>Lubans PC SF Pty Limited</t>
  </si>
  <si>
    <t>8 Church Street BELLINGEN NSW 2454</t>
  </si>
  <si>
    <t>Lot 1 DP834887</t>
  </si>
  <si>
    <t>A4912</t>
  </si>
  <si>
    <t xml:space="preserve"> </t>
  </si>
  <si>
    <t>McKinley-Rowe Investments Pty Limited Marvan Super Pty Ltd</t>
  </si>
  <si>
    <t>12 Dudley Street BELLINGEN NSW 2454</t>
  </si>
  <si>
    <t>Lot 11 DP629840</t>
  </si>
  <si>
    <t>A4936</t>
  </si>
  <si>
    <t>Endeavour Drive BELLINGEN NSW 2454</t>
  </si>
  <si>
    <t>Lot 71 DP785443</t>
  </si>
  <si>
    <t>A4954</t>
  </si>
  <si>
    <t>UM NR</t>
  </si>
  <si>
    <t>Levy Levy</t>
  </si>
  <si>
    <t>2 Evans Street BELLINGEN NSW 2454</t>
  </si>
  <si>
    <t>Lot 1 DP Lot 2 DP Lot 3 DP Lot 4 DP Lot 2 DP264018</t>
  </si>
  <si>
    <t>A5063</t>
  </si>
  <si>
    <t>Bellingen RSL Country Club</t>
  </si>
  <si>
    <t>1172 Waterfall Way BELLINGEN NSW 2454</t>
  </si>
  <si>
    <t>Lot 20 DP852168 Lot 21 DP852243</t>
  </si>
  <si>
    <t>A5068</t>
  </si>
  <si>
    <t>Alsoy Pty Ltd</t>
  </si>
  <si>
    <t>13 Hyde Street BELLINGEN NSW 2454</t>
  </si>
  <si>
    <t>Lot 7 Sec 1 DP11100</t>
  </si>
  <si>
    <t>A5071</t>
  </si>
  <si>
    <t>Bob Hamilton Real Estate Pty Ltd</t>
  </si>
  <si>
    <t>19 Hyde Street BELLINGEN NSW 2454</t>
  </si>
  <si>
    <t>Lot 4 Sec 1 DP11100</t>
  </si>
  <si>
    <t>A5074</t>
  </si>
  <si>
    <t>1428 Pty Ltd</t>
  </si>
  <si>
    <t>25 Hyde Street BELLINGEN NSW 2454</t>
  </si>
  <si>
    <t>Lot 1 Sec 1 DP11100</t>
  </si>
  <si>
    <t>A5075</t>
  </si>
  <si>
    <t>29 Hyde Street BELLINGEN NSW 2454</t>
  </si>
  <si>
    <t>Lot 2 DP615011</t>
  </si>
  <si>
    <t>A5078</t>
  </si>
  <si>
    <t>Yalluen Pty Ltd</t>
  </si>
  <si>
    <t>41 Hyde Street BELLINGEN NSW 2454</t>
  </si>
  <si>
    <t>Lot 2 DP776432</t>
  </si>
  <si>
    <t>A5080</t>
  </si>
  <si>
    <t>Skull Holdings Pty Ltd</t>
  </si>
  <si>
    <t>65 Hyde Street BELLINGEN NSW 2454</t>
  </si>
  <si>
    <t>Lot 7 DP6595 Lot 70 DP1290044</t>
  </si>
  <si>
    <t>A5081</t>
  </si>
  <si>
    <t>Peter Nance Pty Ltd</t>
  </si>
  <si>
    <t>69 Hyde Street BELLINGEN NSW 2454</t>
  </si>
  <si>
    <t>Lot 5 DP6595 Lot 6 DP6595</t>
  </si>
  <si>
    <t>A5082</t>
  </si>
  <si>
    <t>Dusistya Pty Ltd</t>
  </si>
  <si>
    <t>73 Hyde Street BELLINGEN NSW 2454</t>
  </si>
  <si>
    <t>Lot 10 DP844098</t>
  </si>
  <si>
    <t>A5083</t>
  </si>
  <si>
    <t>BHT77 Nominees Pty Ltd</t>
  </si>
  <si>
    <t>77 Hyde Street BELLINGEN NSW 2454</t>
  </si>
  <si>
    <t>Lot 1 DP980410 Lot 3 DP1079951</t>
  </si>
  <si>
    <t>A5084</t>
  </si>
  <si>
    <t>LK G</t>
  </si>
  <si>
    <t>Howe Howe</t>
  </si>
  <si>
    <t>83 Hyde Street BELLINGEN NSW 2454</t>
  </si>
  <si>
    <t>Lot 6 DP506498 Lot 7 DP506498 Lot 1 DP510798</t>
  </si>
  <si>
    <t>A5085</t>
  </si>
  <si>
    <t>RW P</t>
  </si>
  <si>
    <t>Hamilton Hamilton</t>
  </si>
  <si>
    <t>85 Hyde Street BELLINGEN NSW 2454</t>
  </si>
  <si>
    <t>Lot 1 DP651069</t>
  </si>
  <si>
    <t>A5086</t>
  </si>
  <si>
    <t>87 Hyde Street BELLINGEN NSW 2454</t>
  </si>
  <si>
    <t>Lot 1 DP505842 Lot 4 DP505842 Lot 5 DP505842</t>
  </si>
  <si>
    <t>A5087</t>
  </si>
  <si>
    <t>A A and P M Scott Pty Ltd</t>
  </si>
  <si>
    <t>93 Hyde Street BELLINGEN NSW 2454</t>
  </si>
  <si>
    <t>Lot 2 DP505842 Lot 3 DP505842 Lot 6 DP505842</t>
  </si>
  <si>
    <t>A5088</t>
  </si>
  <si>
    <t>97 Hyde Street BELLINGEN NSW 2454</t>
  </si>
  <si>
    <t>Lot 9 DP503563</t>
  </si>
  <si>
    <t>A5090</t>
  </si>
  <si>
    <t>JG</t>
  </si>
  <si>
    <t>Robertson</t>
  </si>
  <si>
    <t>109 Hyde Street BELLINGEN NSW 2454</t>
  </si>
  <si>
    <t>Lot 1 DP130702 Lot A DP917825</t>
  </si>
  <si>
    <t>A5091</t>
  </si>
  <si>
    <t>Piat Super Fund Pty Ltd</t>
  </si>
  <si>
    <t>111 Hyde Street BELLINGEN NSW 2454</t>
  </si>
  <si>
    <t>Lot 11 DP662422</t>
  </si>
  <si>
    <t>A5092</t>
  </si>
  <si>
    <t>Archbold Industries Pty Ltd</t>
  </si>
  <si>
    <t>113 Hyde Street BELLINGEN NSW 2454</t>
  </si>
  <si>
    <t>Lot 1 DP371399 Lot 1 DP165981</t>
  </si>
  <si>
    <t>A5093</t>
  </si>
  <si>
    <t>PA JA AA</t>
  </si>
  <si>
    <t>Jessop Simon Simon</t>
  </si>
  <si>
    <t>121 Hyde Street BELLINGEN NSW 2454</t>
  </si>
  <si>
    <t>Lot 1 DP935528</t>
  </si>
  <si>
    <t>A5097</t>
  </si>
  <si>
    <t>Shaul Rubinstein Pty Ltd</t>
  </si>
  <si>
    <t>84 Hyde Street BELLINGEN NSW 2454</t>
  </si>
  <si>
    <t>Lot 1 DP900116 Lot 2 DP900116 Lot 21 DP1275656</t>
  </si>
  <si>
    <t>A5098</t>
  </si>
  <si>
    <t>JA</t>
  </si>
  <si>
    <t>Shelley</t>
  </si>
  <si>
    <t>82 Hyde Street BELLINGEN NSW 2454</t>
  </si>
  <si>
    <t>Lot I DP923634</t>
  </si>
  <si>
    <t>A5099</t>
  </si>
  <si>
    <t>KR ML</t>
  </si>
  <si>
    <t>Thorn Thorn</t>
  </si>
  <si>
    <t>80 Hyde Street BELLINGEN NSW 2454</t>
  </si>
  <si>
    <t>Lot 1 DP747552</t>
  </si>
  <si>
    <t>A5101</t>
  </si>
  <si>
    <t>B J Slarke Pty Ltd</t>
  </si>
  <si>
    <t>78 Hyde Street BELLINGEN NSW 2454</t>
  </si>
  <si>
    <t>Lot 1 SP20002</t>
  </si>
  <si>
    <t>A5102</t>
  </si>
  <si>
    <t>KJ</t>
  </si>
  <si>
    <t>Marsland</t>
  </si>
  <si>
    <t>78A Hyde Street BELLINGEN NSW 2454</t>
  </si>
  <si>
    <t>Lot 2 SP20002</t>
  </si>
  <si>
    <t>A5103</t>
  </si>
  <si>
    <t>72 Hyde Street BELLINGEN NSW 2454</t>
  </si>
  <si>
    <t>Lot E DP923634 Lot F DP923634</t>
  </si>
  <si>
    <t>A5104</t>
  </si>
  <si>
    <t>70 Hyde Street Pty Ltd</t>
  </si>
  <si>
    <t>70 Hyde Street BELLINGEN NSW 2454</t>
  </si>
  <si>
    <t>Lot 2 DP500945</t>
  </si>
  <si>
    <t>A5105</t>
  </si>
  <si>
    <t>CA W</t>
  </si>
  <si>
    <t>Stevenson Stevenson</t>
  </si>
  <si>
    <t>68B Hyde Street BELLINGEN NSW 2454</t>
  </si>
  <si>
    <t>Lot 1 DP414139 Lot 3 DP500945 Lot 4 DP500945 Lot 10 DP827525</t>
  </si>
  <si>
    <t>A5106</t>
  </si>
  <si>
    <t>Boshari Property Pty Ltd</t>
  </si>
  <si>
    <t>66 Hyde Street BELLINGEN NSW 2454</t>
  </si>
  <si>
    <t>Lot 11 DP827525</t>
  </si>
  <si>
    <t>A5107</t>
  </si>
  <si>
    <t>Hyde Bellingen PT Pty Ltd</t>
  </si>
  <si>
    <t>62 Hyde Street BELLINGEN NSW 2454</t>
  </si>
  <si>
    <t>Lot 1 DP314359 Lot A DP327541</t>
  </si>
  <si>
    <t>A5108</t>
  </si>
  <si>
    <t>Dervish Gallery &amp; Jewellery Pty Limited</t>
  </si>
  <si>
    <t>60 Hyde Street BELLINGEN NSW 2454</t>
  </si>
  <si>
    <t>Lot 10 DP1090964</t>
  </si>
  <si>
    <t>A5109</t>
  </si>
  <si>
    <t>J &amp; C Banffy Pty Ltd</t>
  </si>
  <si>
    <t>56 Hyde Street BELLINGEN NSW 2454</t>
  </si>
  <si>
    <t>Lot C DP13229 Lot 1 DP1079368</t>
  </si>
  <si>
    <t>A5111</t>
  </si>
  <si>
    <t>52A Hyde Street BELLINGEN NSW 2454</t>
  </si>
  <si>
    <t>Lot 1 SP19639</t>
  </si>
  <si>
    <t>A5112</t>
  </si>
  <si>
    <t>52 Hyde Street BELLINGEN NSW 2454</t>
  </si>
  <si>
    <t>Lot 2 SP19639</t>
  </si>
  <si>
    <t>A5113</t>
  </si>
  <si>
    <t>Anglican Parish of Bellingen</t>
  </si>
  <si>
    <t>50 Hyde Street BELLINGEN NSW 2454</t>
  </si>
  <si>
    <t>Lot B DP369720</t>
  </si>
  <si>
    <t>A5114</t>
  </si>
  <si>
    <t>DE WA</t>
  </si>
  <si>
    <t>Thomasson Thomasson</t>
  </si>
  <si>
    <t>46 Hyde Street BELLINGEN NSW 2454</t>
  </si>
  <si>
    <t>Lot 12 DP708067</t>
  </si>
  <si>
    <t>A5115</t>
  </si>
  <si>
    <t>Premier Building Pty Limited</t>
  </si>
  <si>
    <t>44 Hyde Street BELLINGEN NSW 2454</t>
  </si>
  <si>
    <t>Lot 10 DP708067</t>
  </si>
  <si>
    <t>A5116</t>
  </si>
  <si>
    <t>ESM</t>
  </si>
  <si>
    <t>Batley</t>
  </si>
  <si>
    <t>42 Hyde Street BELLINGEN NSW 2454</t>
  </si>
  <si>
    <t>Lot 8 DP708067</t>
  </si>
  <si>
    <t>A5118</t>
  </si>
  <si>
    <t>SM</t>
  </si>
  <si>
    <t>Foster</t>
  </si>
  <si>
    <t>40 Hyde Street BELLINGEN NSW 2454</t>
  </si>
  <si>
    <t>Lot 6 DP708067</t>
  </si>
  <si>
    <t>A5119</t>
  </si>
  <si>
    <t>Affirmations Australia Pty Ltd</t>
  </si>
  <si>
    <t>36 Hyde Street BELLINGEN NSW 2454</t>
  </si>
  <si>
    <t>Lot 4 DP708067</t>
  </si>
  <si>
    <t>A5120</t>
  </si>
  <si>
    <t>Affirmations PT Pty Ltd</t>
  </si>
  <si>
    <t>34 Hyde Street BELLINGEN NSW 2454</t>
  </si>
  <si>
    <t>Lot 3 DP719138</t>
  </si>
  <si>
    <t>A5122</t>
  </si>
  <si>
    <t>32 Hyde Street BELLINGEN NSW 2454</t>
  </si>
  <si>
    <t>Lot 1 DP865828</t>
  </si>
  <si>
    <t>A5123</t>
  </si>
  <si>
    <t>Sheridan</t>
  </si>
  <si>
    <t>30 Hyde Street BELLINGEN NSW 2454</t>
  </si>
  <si>
    <t>Lot 2 DP865828</t>
  </si>
  <si>
    <t>A5125</t>
  </si>
  <si>
    <t>Fuller Holdings International Pty Ltd</t>
  </si>
  <si>
    <t>24 - 26 Hyde Street BELLINGEN NSW 2454</t>
  </si>
  <si>
    <t>Lot 1 Sec 2 DP11100</t>
  </si>
  <si>
    <t>A5130</t>
  </si>
  <si>
    <t>DV WJ</t>
  </si>
  <si>
    <t>Northcott Northcott</t>
  </si>
  <si>
    <t>10-12 Hyde Street BELLINGEN NSW 2454</t>
  </si>
  <si>
    <t>Lot 1 DP540076</t>
  </si>
  <si>
    <t>A5131</t>
  </si>
  <si>
    <t>LF</t>
  </si>
  <si>
    <t>Hughes</t>
  </si>
  <si>
    <t>8 Hyde Street BELLINGEN NSW 2454</t>
  </si>
  <si>
    <t>Lot 2 DP540076</t>
  </si>
  <si>
    <t>A5134</t>
  </si>
  <si>
    <t>GM</t>
  </si>
  <si>
    <t>White</t>
  </si>
  <si>
    <t>2 Hyde Street BELLINGEN NSW 2454</t>
  </si>
  <si>
    <t>Lot 13 Sec 2 DP11100</t>
  </si>
  <si>
    <t>A5173</t>
  </si>
  <si>
    <t>SC</t>
  </si>
  <si>
    <t>Burman</t>
  </si>
  <si>
    <t>2 Oak Street BELLINGEN NSW 2454</t>
  </si>
  <si>
    <t>Lot 10 DP706176</t>
  </si>
  <si>
    <t>A5209</t>
  </si>
  <si>
    <t>Dayotu Pty Ltd</t>
  </si>
  <si>
    <t>5 Prince Street BELLINGEN NSW 2454</t>
  </si>
  <si>
    <t>Lot 18 Sec 3 DP11100 Lot 19 Sec 3 DP11100 Lot 20 Sec 3 DP11100</t>
  </si>
  <si>
    <t>A5315</t>
  </si>
  <si>
    <t>4A Short Street Lane BELLINGEN NSW 2454</t>
  </si>
  <si>
    <t>Lot 2 DP706026</t>
  </si>
  <si>
    <t>A5317</t>
  </si>
  <si>
    <t>PA</t>
  </si>
  <si>
    <t>Fisher</t>
  </si>
  <si>
    <t>2 Short Street Lane BELLINGEN NSW 2454</t>
  </si>
  <si>
    <t>Lot 1 DP827712</t>
  </si>
  <si>
    <t>A5333</t>
  </si>
  <si>
    <t>21 South Street BELLINGEN NSW 2454</t>
  </si>
  <si>
    <t>Lot 8 DP660839</t>
  </si>
  <si>
    <t>A5334</t>
  </si>
  <si>
    <t>19 South Street BELLINGEN NSW 2454</t>
  </si>
  <si>
    <t>Lot 9 Sec 6 DP758084</t>
  </si>
  <si>
    <t>A5413</t>
  </si>
  <si>
    <t>2 William Street BELLINGEN NSW 2454</t>
  </si>
  <si>
    <t>Lot B DP392570 Lot 10 DP861174</t>
  </si>
  <si>
    <t>A5414</t>
  </si>
  <si>
    <t>Quinn &amp; Co Consulting Pty Ltd</t>
  </si>
  <si>
    <t>4 William Street BELLINGEN NSW 2454</t>
  </si>
  <si>
    <t>Lot 11 DP861174</t>
  </si>
  <si>
    <t>A5421</t>
  </si>
  <si>
    <t>Heslop SMSF Holding Pty Ltd</t>
  </si>
  <si>
    <t>18 William Street BELLINGEN NSW 2454</t>
  </si>
  <si>
    <t>Lot 1 Sec 6 DP758084</t>
  </si>
  <si>
    <t>A5453</t>
  </si>
  <si>
    <t>1A Oak Street BELLINGEN NSW 2454</t>
  </si>
  <si>
    <t>Lot 150 DP718188</t>
  </si>
  <si>
    <t>A5458</t>
  </si>
  <si>
    <t>15 William Street BELLINGEN NSW 2454</t>
  </si>
  <si>
    <t>Lot 2 DP964404</t>
  </si>
  <si>
    <t>A5460</t>
  </si>
  <si>
    <t>NA MA</t>
  </si>
  <si>
    <t>Hopper Hopper</t>
  </si>
  <si>
    <t>11 William Street BELLINGEN NSW 2454</t>
  </si>
  <si>
    <t>Lot 1 DP920847</t>
  </si>
  <si>
    <t>A5463</t>
  </si>
  <si>
    <t>Debbar Pty Ltd</t>
  </si>
  <si>
    <t>5 William Street BELLINGEN NSW 2454</t>
  </si>
  <si>
    <t>Lot 2 DP303245</t>
  </si>
  <si>
    <t>A5464</t>
  </si>
  <si>
    <t>Police &amp; Nurses Limited</t>
  </si>
  <si>
    <t>1 William Street BELLINGEN NSW 2454</t>
  </si>
  <si>
    <t>Lot 1 DP555591</t>
  </si>
  <si>
    <t>A6237</t>
  </si>
  <si>
    <t>Driver</t>
  </si>
  <si>
    <t>92 Hyde Street BELLINGEN NSW 2454</t>
  </si>
  <si>
    <t>Lot 1 SP66072</t>
  </si>
  <si>
    <t>A6875</t>
  </si>
  <si>
    <t>Cardow Bellingen Pty Ltd</t>
  </si>
  <si>
    <t>61 Hyde Street BELLINGEN NSW 2454</t>
  </si>
  <si>
    <t>Lot 1 SP78701</t>
  </si>
  <si>
    <t>A6876</t>
  </si>
  <si>
    <t>BD</t>
  </si>
  <si>
    <t>Weick</t>
  </si>
  <si>
    <t>7F Church Street BELLINGEN NSW 2454</t>
  </si>
  <si>
    <t>Lot 2 SP78701</t>
  </si>
  <si>
    <t>A6877</t>
  </si>
  <si>
    <t>TMOT Pty Ltd</t>
  </si>
  <si>
    <t>7E Church Street BELLINGEN NSW 2454</t>
  </si>
  <si>
    <t>Lot 3 SP78701</t>
  </si>
  <si>
    <t>A6880</t>
  </si>
  <si>
    <t>MK</t>
  </si>
  <si>
    <t>Smith</t>
  </si>
  <si>
    <t>7B Church Street BELLINGEN NSW 2454</t>
  </si>
  <si>
    <t>Lot 1 SP78682</t>
  </si>
  <si>
    <t>A6881</t>
  </si>
  <si>
    <t>TZX KYY</t>
  </si>
  <si>
    <t>Wu Wu</t>
  </si>
  <si>
    <t>7C Church Street BELLINGEN NSW 2454</t>
  </si>
  <si>
    <t>Lot 2 SP78682</t>
  </si>
  <si>
    <t>A6882</t>
  </si>
  <si>
    <t>BF JA</t>
  </si>
  <si>
    <t>Poole Poole</t>
  </si>
  <si>
    <t>7D Church Street BELLINGEN NSW 2454</t>
  </si>
  <si>
    <t>Lot 3 SP78682</t>
  </si>
  <si>
    <t>A6888</t>
  </si>
  <si>
    <t>CJ</t>
  </si>
  <si>
    <t>Christian</t>
  </si>
  <si>
    <t>16 Hyde Street BELLINGEN NSW 2454</t>
  </si>
  <si>
    <t>Lot 1 SP52007</t>
  </si>
  <si>
    <t>A6889</t>
  </si>
  <si>
    <t>18 Hyde Street BELLINGEN NSW 2454</t>
  </si>
  <si>
    <t>Lot 2 SP52007</t>
  </si>
  <si>
    <t>A6890</t>
  </si>
  <si>
    <t>20 Hyde Street BELLINGEN NSW 2454</t>
  </si>
  <si>
    <t>Lot 3 SP52007</t>
  </si>
  <si>
    <t>A7073</t>
  </si>
  <si>
    <t>63 Hyde Street BELLINGEN NSW 2454</t>
  </si>
  <si>
    <t>Lot 5 SP81410</t>
  </si>
  <si>
    <t>A7162</t>
  </si>
  <si>
    <t>33 Hyde Street BELLINGEN NSW 2454</t>
  </si>
  <si>
    <t>Lot 1 DP615011 Lease # LI400958</t>
  </si>
  <si>
    <t>A7171</t>
  </si>
  <si>
    <t>6A Church Street BELLINGEN NSW 2454</t>
  </si>
  <si>
    <t>Lot 101 DP1154828</t>
  </si>
  <si>
    <t>A7172</t>
  </si>
  <si>
    <t>41A Hyde Street BELLINGEN NSW 2454</t>
  </si>
  <si>
    <t>Lot 102 DP1154828</t>
  </si>
  <si>
    <t>A7266</t>
  </si>
  <si>
    <t>Bepla Pty Ltd</t>
  </si>
  <si>
    <t>Ringwood Place BELLINGEN NSW 2454</t>
  </si>
  <si>
    <t>Lot 1 DP1198596 Lot 2 DP1198596</t>
  </si>
  <si>
    <t>A7513</t>
  </si>
  <si>
    <t>Bellingen Community Communications Co-op Ltd</t>
  </si>
  <si>
    <t>52 Wheatley Street BELLINGEN NSW 2454</t>
  </si>
  <si>
    <t>Lot 4 DP1158887</t>
  </si>
  <si>
    <t>A7609</t>
  </si>
  <si>
    <t>Royal Freemasons Benevolent Institution</t>
  </si>
  <si>
    <t>6 Bowra Street BELLINGEN NSW 2454</t>
  </si>
  <si>
    <t>Lot 570 DP755557 Lease # LI514208 Lease # LI536773</t>
  </si>
  <si>
    <t>A7658</t>
  </si>
  <si>
    <t>Cheney Custodians Pty Ltd</t>
  </si>
  <si>
    <t>Church Street BELLINGEN NSW 2454</t>
  </si>
  <si>
    <t>Lot 3 DP555591</t>
  </si>
  <si>
    <t>A7659</t>
  </si>
  <si>
    <t>9 Church Street BELLINGEN NSW 2454</t>
  </si>
  <si>
    <t>Lot 2 DP555591</t>
  </si>
  <si>
    <t>A8029</t>
  </si>
  <si>
    <t>AJ</t>
  </si>
  <si>
    <t>Cox</t>
  </si>
  <si>
    <t>16 William Street BELLINGEN NSW 2454</t>
  </si>
  <si>
    <t>Lot 1 DP1236066</t>
  </si>
  <si>
    <t>A8054</t>
  </si>
  <si>
    <t>103 Hyde Street BELLINGEN NSW 2454</t>
  </si>
  <si>
    <t>Lot 1 DP1241129</t>
  </si>
  <si>
    <t>A8055</t>
  </si>
  <si>
    <t>TWP</t>
  </si>
  <si>
    <t>Stephen</t>
  </si>
  <si>
    <t>15 Short Street Lane BELLINGEN NSW 2454</t>
  </si>
  <si>
    <t>Lot 2 DP1241129</t>
  </si>
  <si>
    <t>A8324</t>
  </si>
  <si>
    <t>MV</t>
  </si>
  <si>
    <t>Levy</t>
  </si>
  <si>
    <t>96 Hyde Street BELLINGEN NSW 2454</t>
  </si>
  <si>
    <t>Lot 101 DP1258868</t>
  </si>
  <si>
    <t>A8335</t>
  </si>
  <si>
    <t>Coleman Family Property Investment Pty Ltd</t>
  </si>
  <si>
    <t>17 William Street BELLINGEN NSW 2454</t>
  </si>
  <si>
    <t>Lot 1 SP101305</t>
  </si>
  <si>
    <t>A8866</t>
  </si>
  <si>
    <t>Lambert</t>
  </si>
  <si>
    <t>23 Halpins Lane BELLINGEN NSW 2454</t>
  </si>
  <si>
    <t>Lot 1 DP1276523</t>
  </si>
  <si>
    <t>A8867</t>
  </si>
  <si>
    <t xml:space="preserve"> BM JP</t>
  </si>
  <si>
    <t>Ruby Sequoia Pty Ltd Levy Levy</t>
  </si>
  <si>
    <t>2B Oak Street BELLINGEN NSW 2454</t>
  </si>
  <si>
    <t>Lot 2 DP1276523</t>
  </si>
  <si>
    <t>A8868</t>
  </si>
  <si>
    <t>JN TA</t>
  </si>
  <si>
    <t>Lloyde Kerse</t>
  </si>
  <si>
    <t>2A Oak Street BELLINGEN NSW 2454</t>
  </si>
  <si>
    <t>Lot 3 DP1276523</t>
  </si>
  <si>
    <t>Business Dorrigo</t>
  </si>
  <si>
    <t>A1207</t>
  </si>
  <si>
    <t>GA KH</t>
  </si>
  <si>
    <t>Sheather Iggulden</t>
  </si>
  <si>
    <t>127 Coramba Road DORRIGO NSW 2453</t>
  </si>
  <si>
    <t>Lot 3 DP606717</t>
  </si>
  <si>
    <t>A293</t>
  </si>
  <si>
    <t>W H Bailey &amp; Sons Holdings Pty Ltd</t>
  </si>
  <si>
    <t>3 Ash Street DORRIGO NSW 2453</t>
  </si>
  <si>
    <t>Lot 4 DP39756</t>
  </si>
  <si>
    <t>A294</t>
  </si>
  <si>
    <t>DJ BJ</t>
  </si>
  <si>
    <t>Beaumont Beaumont</t>
  </si>
  <si>
    <t>5 Ash Street DORRIGO NSW 2453</t>
  </si>
  <si>
    <t>Lot 6 DP628783</t>
  </si>
  <si>
    <t>A295</t>
  </si>
  <si>
    <t>Sheridans Hard Rock Quarry Pty Ltd</t>
  </si>
  <si>
    <t>9 Ash Street DORRIGO NSW 2453</t>
  </si>
  <si>
    <t>Lot 7 DP628783</t>
  </si>
  <si>
    <t>A339</t>
  </si>
  <si>
    <t>W H Bailey &amp; Sons Holdings Pty Limited</t>
  </si>
  <si>
    <t>11 Bielsdown Street DORRIGO NSW 2453</t>
  </si>
  <si>
    <t>Lot 11 Sec 3 DP758357</t>
  </si>
  <si>
    <t>A340</t>
  </si>
  <si>
    <t>9 Bielsdown Street DORRIGO NSW 2453</t>
  </si>
  <si>
    <t>Lot 12 Sec 3 DP758357</t>
  </si>
  <si>
    <t>A350</t>
  </si>
  <si>
    <t>JJ KS</t>
  </si>
  <si>
    <t>Franklin Franklin</t>
  </si>
  <si>
    <t>6-10 Cudgery Street DORRIGO NSW 2453</t>
  </si>
  <si>
    <t>Lot 1 DP369412 Lot 2 DP509272 Lot 14 Sec 2 DP758357 Lot 15 Sec 2 DP758357</t>
  </si>
  <si>
    <t>A352</t>
  </si>
  <si>
    <t>AA</t>
  </si>
  <si>
    <t>Kohn</t>
  </si>
  <si>
    <t>1/12 Cudgery Street DORRIGO NSW 2453</t>
  </si>
  <si>
    <t>Lot 1 SP22479</t>
  </si>
  <si>
    <t>A353</t>
  </si>
  <si>
    <t>2/12 Cudgery Street DORRIGO NSW 2453</t>
  </si>
  <si>
    <t>Lot 2 SP22479</t>
  </si>
  <si>
    <t>A354</t>
  </si>
  <si>
    <t>JJ CE</t>
  </si>
  <si>
    <t>Whiteley Dacron</t>
  </si>
  <si>
    <t>3/12 Cudgery Street DORRIGO NSW 2453</t>
  </si>
  <si>
    <t>Lot 3 SP22479</t>
  </si>
  <si>
    <t>A355</t>
  </si>
  <si>
    <t>Save Training Pty Ltd</t>
  </si>
  <si>
    <t>4/12 Cudgery Street DORRIGO NSW 2453</t>
  </si>
  <si>
    <t>Lot 4 SP22479</t>
  </si>
  <si>
    <t>A356</t>
  </si>
  <si>
    <t>M JS</t>
  </si>
  <si>
    <t>Quirk Quirk</t>
  </si>
  <si>
    <t>5/12 Cudgery Street DORRIGO NSW 2453</t>
  </si>
  <si>
    <t>Lot 5 SP22479</t>
  </si>
  <si>
    <t>A357</t>
  </si>
  <si>
    <t>DC</t>
  </si>
  <si>
    <t>Fieldhouse</t>
  </si>
  <si>
    <t>6/12 Cudgery Street DORRIGO NSW 2453</t>
  </si>
  <si>
    <t>Lot 6 SP22479</t>
  </si>
  <si>
    <t>A358</t>
  </si>
  <si>
    <t>KS A</t>
  </si>
  <si>
    <t>Sullivan Baff</t>
  </si>
  <si>
    <t>7/12 Cudgery Street DORRIGO NSW 2453</t>
  </si>
  <si>
    <t>Lot 7 SP22479</t>
  </si>
  <si>
    <t>A359</t>
  </si>
  <si>
    <t>Doustree Pty Ltd</t>
  </si>
  <si>
    <t>14 Cudgery Street DORRIGO NSW 2453</t>
  </si>
  <si>
    <t>Lot 2 DP867562</t>
  </si>
  <si>
    <t>A360</t>
  </si>
  <si>
    <t>IC</t>
  </si>
  <si>
    <t>Poolman</t>
  </si>
  <si>
    <t>16 Cudgery Street DORRIGO NSW 2453</t>
  </si>
  <si>
    <t>Lot 1 DP867562</t>
  </si>
  <si>
    <t>A361</t>
  </si>
  <si>
    <t>JM</t>
  </si>
  <si>
    <t>Baff</t>
  </si>
  <si>
    <t>18 - 20 Cudgery Street DORRIGO NSW 2453</t>
  </si>
  <si>
    <t>Lot 1 DP933708</t>
  </si>
  <si>
    <t>A363</t>
  </si>
  <si>
    <t>24 Cudgery Street DORRIGO NSW 2453</t>
  </si>
  <si>
    <t>Lot 7301 DP1130267</t>
  </si>
  <si>
    <t>A366</t>
  </si>
  <si>
    <t>CH</t>
  </si>
  <si>
    <t>Beaumont</t>
  </si>
  <si>
    <t>23 Cudgery Street DORRIGO NSW 2453</t>
  </si>
  <si>
    <t>Lot 1 DP101504 Lot 1 DP1028085 Lot 2 DP1028085 Lot B DP101505</t>
  </si>
  <si>
    <t>A367</t>
  </si>
  <si>
    <t>PR TA</t>
  </si>
  <si>
    <t>Hobbs Ta</t>
  </si>
  <si>
    <t>15 Cudgery Street DORRIGO NSW 2453</t>
  </si>
  <si>
    <t>Lot 1 DP800990</t>
  </si>
  <si>
    <t>A368</t>
  </si>
  <si>
    <t>T REJ W</t>
  </si>
  <si>
    <t>Capps Capps Anderson</t>
  </si>
  <si>
    <t>17 Cudgery Street DORRIGO NSW 2453</t>
  </si>
  <si>
    <t>Lot 2 DP800990</t>
  </si>
  <si>
    <t>A369</t>
  </si>
  <si>
    <t>PM LE</t>
  </si>
  <si>
    <t>Feros Feros</t>
  </si>
  <si>
    <t>19 Cudgery Street DORRIGO NSW 2453</t>
  </si>
  <si>
    <t>Lot 3 DP800990</t>
  </si>
  <si>
    <t>A370</t>
  </si>
  <si>
    <t>PH</t>
  </si>
  <si>
    <t>Kariya</t>
  </si>
  <si>
    <t>13 Cudgery Street DORRIGO NSW 2453</t>
  </si>
  <si>
    <t>Lot 5 DP934724</t>
  </si>
  <si>
    <t>A371</t>
  </si>
  <si>
    <t>Gilroy</t>
  </si>
  <si>
    <t>11 Cudgery Street DORRIGO NSW 2453</t>
  </si>
  <si>
    <t>Lot 2 DP584127</t>
  </si>
  <si>
    <t>A372</t>
  </si>
  <si>
    <t>RG Hesse &amp; LC Walpole Pty Ltd</t>
  </si>
  <si>
    <t>9 Cudgery Street DORRIGO NSW 2453</t>
  </si>
  <si>
    <t>Lot 1 DP584127</t>
  </si>
  <si>
    <t>A373</t>
  </si>
  <si>
    <t>W H Bailey and Sons Pty Ltd</t>
  </si>
  <si>
    <t>5 Cudgery Street DORRIGO NSW 2453</t>
  </si>
  <si>
    <t>Lot 1 DP901071 Lot 1 DP901072</t>
  </si>
  <si>
    <t>A374</t>
  </si>
  <si>
    <t>Barroraft Pty Limited</t>
  </si>
  <si>
    <t>3 Cudgery Street DORRIGO NSW 2453</t>
  </si>
  <si>
    <t>Part Lot 2 Sec 5 DP758357</t>
  </si>
  <si>
    <t>A399</t>
  </si>
  <si>
    <t>Kurrajong Lane DORRIGO NSW 2453</t>
  </si>
  <si>
    <t>Lot 1 DP659740</t>
  </si>
  <si>
    <t>A438</t>
  </si>
  <si>
    <t>Dorrigo Memorial RSL Golf Club Co-op Ltd</t>
  </si>
  <si>
    <t>6 Hickory Street DORRIGO NSW 2453</t>
  </si>
  <si>
    <t>Lot 12 DP549462 Lot 1 DP300406 Lot 2 DP300406 Lot 22 DP1285460 Part Lot 21 DP1285460</t>
  </si>
  <si>
    <t>A439</t>
  </si>
  <si>
    <t>SJ KJ</t>
  </si>
  <si>
    <t>Rosehill Amos</t>
  </si>
  <si>
    <t>8 Hickory Street DORRIGO NSW 2453</t>
  </si>
  <si>
    <t>Lot 11 DP549462</t>
  </si>
  <si>
    <t>A440</t>
  </si>
  <si>
    <t>Dorrigo Dramatic Club Inc</t>
  </si>
  <si>
    <t>10 Hickory Street DORRIGO NSW 2453</t>
  </si>
  <si>
    <t>Lot 1 DP955870 Part Lot 21 DP1285460</t>
  </si>
  <si>
    <t>A441</t>
  </si>
  <si>
    <t>Reginald Marsh Business Consultants Pty Limited</t>
  </si>
  <si>
    <t>12 Hickory Street DORRIGO NSW 2453</t>
  </si>
  <si>
    <t>Lot 4 Sec 3 DP758357</t>
  </si>
  <si>
    <t>A442</t>
  </si>
  <si>
    <t>14 Hickory Street DORRIGO NSW 2453</t>
  </si>
  <si>
    <t>Lot 5 Sec 3 DP758357</t>
  </si>
  <si>
    <t>A443</t>
  </si>
  <si>
    <t>Gilglow Pty Limited</t>
  </si>
  <si>
    <t>22 Hickory Street DORRIGO NSW 2453</t>
  </si>
  <si>
    <t>Lot 3 DP320480</t>
  </si>
  <si>
    <t>A444</t>
  </si>
  <si>
    <t>P &amp; M O Cox Pty Ltd</t>
  </si>
  <si>
    <t>24 Hickory Street DORRIGO NSW 2453</t>
  </si>
  <si>
    <t>Lot 2 DP320480</t>
  </si>
  <si>
    <t>A446</t>
  </si>
  <si>
    <t>28 Hickory Street DORRIGO NSW 2453</t>
  </si>
  <si>
    <t>Lot 2 DP972845</t>
  </si>
  <si>
    <t>A447</t>
  </si>
  <si>
    <t>E</t>
  </si>
  <si>
    <t>Syrjanen</t>
  </si>
  <si>
    <t>30 Hickory Street DORRIGO NSW 2453</t>
  </si>
  <si>
    <t>Lot 1 DP972845</t>
  </si>
  <si>
    <t>A448</t>
  </si>
  <si>
    <t>GA CS</t>
  </si>
  <si>
    <t>Ryan Ryan</t>
  </si>
  <si>
    <t>32 Hickory Street DORRIGO NSW 2453</t>
  </si>
  <si>
    <t>Lot 2 DP510499</t>
  </si>
  <si>
    <t>A449</t>
  </si>
  <si>
    <t>Pollard</t>
  </si>
  <si>
    <t>34 Hickory Street DORRIGO NSW 2453</t>
  </si>
  <si>
    <t>Lot 1 DP510499</t>
  </si>
  <si>
    <t>A450</t>
  </si>
  <si>
    <t>36 Hickory Street DORRIGO NSW 2453</t>
  </si>
  <si>
    <t>Lot 3 DP510499</t>
  </si>
  <si>
    <t>A451</t>
  </si>
  <si>
    <t>Harrison Parker Super Fund</t>
  </si>
  <si>
    <t>38 Hickory Street DORRIGO NSW 2453</t>
  </si>
  <si>
    <t>Lot 1 DP416918</t>
  </si>
  <si>
    <t>A452</t>
  </si>
  <si>
    <t>MS</t>
  </si>
  <si>
    <t>Cooke</t>
  </si>
  <si>
    <t>40 Hickory Street DORRIGO NSW 2453</t>
  </si>
  <si>
    <t>Lot 1 DP316773</t>
  </si>
  <si>
    <t>A453</t>
  </si>
  <si>
    <t>ME BP</t>
  </si>
  <si>
    <t>Garnock Garnock</t>
  </si>
  <si>
    <t>42 Hickory Street DORRIGO NSW 2453</t>
  </si>
  <si>
    <t>Lot 1 DP1027527 Lot 2 DP1027527</t>
  </si>
  <si>
    <t>A454</t>
  </si>
  <si>
    <t>V JA</t>
  </si>
  <si>
    <t>Richter Richter</t>
  </si>
  <si>
    <t>44 Hickory Street DORRIGO NSW 2453</t>
  </si>
  <si>
    <t>Lot 1 DP389458</t>
  </si>
  <si>
    <t>A455</t>
  </si>
  <si>
    <t>P J Noble &amp; Sons Pty Ltd</t>
  </si>
  <si>
    <t>48 Hickory Street DORRIGO NSW 2453</t>
  </si>
  <si>
    <t>Lot A DP386607 Lot 7 Sec 2 DP758357</t>
  </si>
  <si>
    <t>A456</t>
  </si>
  <si>
    <t>50 Hickory Street DORRIGO NSW 2453</t>
  </si>
  <si>
    <t>Lot 8 DP658738</t>
  </si>
  <si>
    <t>A492</t>
  </si>
  <si>
    <t>JC</t>
  </si>
  <si>
    <t>Fahey</t>
  </si>
  <si>
    <t>89 Hickory Street DORRIGO NSW 2453</t>
  </si>
  <si>
    <t>Lot 4 Sec 9 DP758357 Lot 5 Sec 9 DP758357</t>
  </si>
  <si>
    <t>A493</t>
  </si>
  <si>
    <t>Morris</t>
  </si>
  <si>
    <t>85 Hickory Street DORRIGO NSW 2453</t>
  </si>
  <si>
    <t>Lot 2 DP628931</t>
  </si>
  <si>
    <t>A494</t>
  </si>
  <si>
    <t>Dorrigo Squash Club Incorporation</t>
  </si>
  <si>
    <t>83 Hickory Street DORRIGO NSW 2453</t>
  </si>
  <si>
    <t>Lot 1 DP628931</t>
  </si>
  <si>
    <t>A496</t>
  </si>
  <si>
    <t>AE MW</t>
  </si>
  <si>
    <t>Haupstein Thomas</t>
  </si>
  <si>
    <t>77 Hickory Street DORRIGO NSW 2453</t>
  </si>
  <si>
    <t>Lot 4 Sec 10 DP758357 Lot 1 DP1039586</t>
  </si>
  <si>
    <t>A497</t>
  </si>
  <si>
    <t>75 Hickory Street DORRIGO NSW 2453</t>
  </si>
  <si>
    <t>Lot 1 DP932727</t>
  </si>
  <si>
    <t>A498</t>
  </si>
  <si>
    <t>D PR</t>
  </si>
  <si>
    <t>Ellem Ellem</t>
  </si>
  <si>
    <t>73 Hickory Street DORRIGO NSW 2453</t>
  </si>
  <si>
    <t>Lot 1 DP122005</t>
  </si>
  <si>
    <t>A499</t>
  </si>
  <si>
    <t>ED</t>
  </si>
  <si>
    <t>Mate</t>
  </si>
  <si>
    <t>71 Hickory Street DORRIGO NSW 2453</t>
  </si>
  <si>
    <t>Lot 1 DP121994</t>
  </si>
  <si>
    <t>A500</t>
  </si>
  <si>
    <t>Polmyth Pty Limited</t>
  </si>
  <si>
    <t>69 Hickory Street DORRIGO NSW 2453</t>
  </si>
  <si>
    <t>Lot A DP950828</t>
  </si>
  <si>
    <t>A501</t>
  </si>
  <si>
    <t>Johnadia Pty Ltd</t>
  </si>
  <si>
    <t>67 Hickory Street DORRIGO NSW 2453</t>
  </si>
  <si>
    <t>Lot 6 DP667644</t>
  </si>
  <si>
    <t>A502</t>
  </si>
  <si>
    <t>HS</t>
  </si>
  <si>
    <t>Bell</t>
  </si>
  <si>
    <t>65 Hickory Street DORRIGO NSW 2453</t>
  </si>
  <si>
    <t>Lot A DP317236 Lot B DP317236</t>
  </si>
  <si>
    <t>A503</t>
  </si>
  <si>
    <t>Hitchcock Family Super Holdings Pty Ltd</t>
  </si>
  <si>
    <t>63 Hickory Street DORRIGO NSW 2453</t>
  </si>
  <si>
    <t>Lot C DP317236</t>
  </si>
  <si>
    <t>A504</t>
  </si>
  <si>
    <t>DM EM</t>
  </si>
  <si>
    <t>Barbe Fahey</t>
  </si>
  <si>
    <t>59 Hickory Street DORRIGO NSW 2453</t>
  </si>
  <si>
    <t>Lot 82 DP788615</t>
  </si>
  <si>
    <t>A505</t>
  </si>
  <si>
    <t>JJ SB</t>
  </si>
  <si>
    <t>Brindley Caulton</t>
  </si>
  <si>
    <t>61 Hickory Street DORRIGO NSW 2453</t>
  </si>
  <si>
    <t>Lot 81 DP788615</t>
  </si>
  <si>
    <t>A506</t>
  </si>
  <si>
    <t>LKS</t>
  </si>
  <si>
    <t>Gordon</t>
  </si>
  <si>
    <t>57 Hickory Street DORRIGO NSW 2453</t>
  </si>
  <si>
    <t>Lot 1 DP105357</t>
  </si>
  <si>
    <t>A507</t>
  </si>
  <si>
    <t>ME</t>
  </si>
  <si>
    <t>Harper</t>
  </si>
  <si>
    <t>55 Hickory Street DORRIGO NSW 2453</t>
  </si>
  <si>
    <t>Lot 21 DP778376</t>
  </si>
  <si>
    <t>A508</t>
  </si>
  <si>
    <t>AW HR</t>
  </si>
  <si>
    <t>Partington Partington</t>
  </si>
  <si>
    <t>51 Hickory Street DORRIGO NSW 2453</t>
  </si>
  <si>
    <t>Lot 22 DP778376</t>
  </si>
  <si>
    <t>A509</t>
  </si>
  <si>
    <t>49 Hickory Street DORRIGO NSW 2453</t>
  </si>
  <si>
    <t>Lot 10 Sec 10 DP758357</t>
  </si>
  <si>
    <t>A510</t>
  </si>
  <si>
    <t>Lowe Voltage Productions Pty Ltd</t>
  </si>
  <si>
    <t>19A Cudgery Street DORRIGO NSW 2453</t>
  </si>
  <si>
    <t>Lot B DP399522 Lot C DP399522 Lot X DP399523 Lot Y DP399523 Lot Z DP399523</t>
  </si>
  <si>
    <t>A512</t>
  </si>
  <si>
    <t>BW CL</t>
  </si>
  <si>
    <t>Mackie Mackie</t>
  </si>
  <si>
    <t>45 Hickory Street DORRIGO NSW 2453</t>
  </si>
  <si>
    <t>Lot 2 Sec 11 DP758357</t>
  </si>
  <si>
    <t>A513</t>
  </si>
  <si>
    <t>KS DBS</t>
  </si>
  <si>
    <t>Sullivan Laws</t>
  </si>
  <si>
    <t>43 Hickory Street DORRIGO NSW 2453</t>
  </si>
  <si>
    <t>Lot A DP374524</t>
  </si>
  <si>
    <t>A514</t>
  </si>
  <si>
    <t>MA</t>
  </si>
  <si>
    <t>Byrne</t>
  </si>
  <si>
    <t>41 Hickory Street DORRIGO NSW 2453</t>
  </si>
  <si>
    <t>Lot B DP374524</t>
  </si>
  <si>
    <t>A515</t>
  </si>
  <si>
    <t>Goodfellow Super Pty Ltd</t>
  </si>
  <si>
    <t>39 Hickory Street DORRIGO NSW 2453</t>
  </si>
  <si>
    <t>Lot 4 Sec 11 DP758357</t>
  </si>
  <si>
    <t>A516</t>
  </si>
  <si>
    <t>37 Hickory Street DORRIGO NSW 2453</t>
  </si>
  <si>
    <t>Lot 5 Sec 11 DP758357</t>
  </si>
  <si>
    <t>A517</t>
  </si>
  <si>
    <t>35 Hickory Street DORRIGO NSW 2453</t>
  </si>
  <si>
    <t>Lot 6 Sec 11 DP758357</t>
  </si>
  <si>
    <t>A518</t>
  </si>
  <si>
    <t>SA</t>
  </si>
  <si>
    <t>Greenaway</t>
  </si>
  <si>
    <t>33 Hickory Street DORRIGO NSW 2453</t>
  </si>
  <si>
    <t>Lot 7 DP653120</t>
  </si>
  <si>
    <t>A548</t>
  </si>
  <si>
    <t>GN PJ JM M</t>
  </si>
  <si>
    <t>Bailey Bailey Bailey Bailey</t>
  </si>
  <si>
    <t>Hydro Street DORRIGO NSW 2453</t>
  </si>
  <si>
    <t>Lot 5 DP39756</t>
  </si>
  <si>
    <t>A549</t>
  </si>
  <si>
    <t>The George &amp; Annie Cork Memorial Company</t>
  </si>
  <si>
    <t>Lot 8 DP628783</t>
  </si>
  <si>
    <t>A5846</t>
  </si>
  <si>
    <t>9 Cofton Close DORRIGO NSW 2453</t>
  </si>
  <si>
    <t>Lot 23 DP1006665</t>
  </si>
  <si>
    <t>A6611</t>
  </si>
  <si>
    <t>108 Coramba Road DORRIGO NSW 2453</t>
  </si>
  <si>
    <t>Lot 1 DP235347 Lot 6 DP114834</t>
  </si>
  <si>
    <t>A6753</t>
  </si>
  <si>
    <t>Dorrigo Steam Railway and Museum Limited</t>
  </si>
  <si>
    <t>Lot 1 DP179269 Lot 2 DP179269 Lot 3 DP179269 Lot 4 DP179269 Lot 5 DP179269 Lot 1 DP182834 Lot 123 DP197762 Lot 124 DP197762 Lot 125 DP197762 Lot 126 DP197762 Lot 127 DP197762 Lot 179 DP197763 Lot 178 DP197764 Lot 170 DP197765 Lot 171 DP197765 Lot 172 DP197765 Lot 173 DP197765 Lot 174 DP197765 Lot 175 DP197765 Lot 176 DP197765 Lot 177 DP197765 Lot 162 DP197766 Lot 163 DP197766 Lot 164 DP197766 Lot 165 DP197766 Lot 166 DP197766 Lot 167 DP197766 Lot 168 DP197766 Lot 169 DP197766 Lot 183 DP197767 Lot 116 DP198048 Lot 117 DP198048 Lot 118 DP198048 Lot 119 DP198048 Lot 1191 DP198048 Lot 113 DP198050 Lot 114 DP198050 Lot 115 DP198050 Lot 97 DP198510 Lot 98 DP198510 Lot 99 DP198510 Lot 100 DP198511 Lot 101 DP198511 Lot 102 DP198511 Lot 103 DP198511 Lot 104 DP198511 Lot 108 DP198512 Lot 109 DP198512 Lot 110 DP198512 Lot 111 DP198512 Lot 112 DP198512 Lot 120 DP198513 Lot 121 DP198513 Lot 122 DP198513 Lot 129 DP198514 Lot 130 DP198514 Lot 131 DP198514 Lot 132 DP198514 Lot 133 DP198514 Lot 134 DP198515 Lot 135 DP198515 Lot 136 DP198515 Lot 137 DP198515 Lot 138 DP198515 Lot 140 DP198515 Lot 1461 DP198516 Lot 145 DP198517 Lot 146 DP198517 Lot 150 DP198518 Lot 152 DP198518 Lot 154 DP198519 Lot 155 DP198519 Lot 156 DP198519 Lot 157 DP198519 Lot 158 DP198519 Lot 159 DP198519 Lot 160 DP198519 Lot 161 DP198519 Lot 190 DP198521 Lot 991 DP198523 Lot 1203 DP198678 Lot 1903 DP198700 Lot 148 DP199135 Lot 1 DP819913 Lot 2 DP819913 Lot 4 DP1080760</t>
  </si>
  <si>
    <t>A683</t>
  </si>
  <si>
    <t>23 Myrtle Street DORRIGO NSW 2453</t>
  </si>
  <si>
    <t>Lot 14 Sec 10 DP758357</t>
  </si>
  <si>
    <t>A7110</t>
  </si>
  <si>
    <t>LRM</t>
  </si>
  <si>
    <t>Colmer</t>
  </si>
  <si>
    <t>22 Vine Street DORRIGO NSW 2453</t>
  </si>
  <si>
    <t>Lot 1 DP571708</t>
  </si>
  <si>
    <t>A7158</t>
  </si>
  <si>
    <t>KA AS</t>
  </si>
  <si>
    <t>Raymond Raymond</t>
  </si>
  <si>
    <t>20A Vine Street DORRIGO NSW 2453</t>
  </si>
  <si>
    <t>Lot 1 DP1150825</t>
  </si>
  <si>
    <t>A7233</t>
  </si>
  <si>
    <t>10 Railway Street DORRIGO NSW 2453</t>
  </si>
  <si>
    <t>Rural Fire Service Building - Megan</t>
  </si>
  <si>
    <t>A7234</t>
  </si>
  <si>
    <t>5 Berry Street DORRIGO NSW 2453</t>
  </si>
  <si>
    <t>State Emergency Service Building - Dorrigo</t>
  </si>
  <si>
    <t>A7553</t>
  </si>
  <si>
    <t>23 Vine Street DORRIGO NSW 2453</t>
  </si>
  <si>
    <t>Lot 1 DP120912 Lot 1 DP398626 Lot 2 DP1173199</t>
  </si>
  <si>
    <t>A7603</t>
  </si>
  <si>
    <t>Booma Boer Goats Pty Ltd</t>
  </si>
  <si>
    <t>22 Railway Street DORRIGO NSW 2453</t>
  </si>
  <si>
    <t>Lot 1 DP1199912</t>
  </si>
  <si>
    <t>A7734</t>
  </si>
  <si>
    <t>Dorrigo Bus Pty Ltd</t>
  </si>
  <si>
    <t>18 Bangalow Street DORRIGO NSW 2453</t>
  </si>
  <si>
    <t>Lot 1 DP538431</t>
  </si>
  <si>
    <t>A797</t>
  </si>
  <si>
    <t>3 Pine Street DORRIGO NSW 2453</t>
  </si>
  <si>
    <t>Lot 12 DP719587</t>
  </si>
  <si>
    <t>A801</t>
  </si>
  <si>
    <t>GN &amp; CH Beaumont Pty Ltd</t>
  </si>
  <si>
    <t>Railway Street DORRIGO NSW 2453</t>
  </si>
  <si>
    <t>Lot 2 DP39756</t>
  </si>
  <si>
    <t>A803</t>
  </si>
  <si>
    <t>FW</t>
  </si>
  <si>
    <t>Wilson</t>
  </si>
  <si>
    <t>Lot 1 DP39756</t>
  </si>
  <si>
    <t>A806</t>
  </si>
  <si>
    <t>Lot 1 DP555012</t>
  </si>
  <si>
    <t>A816</t>
  </si>
  <si>
    <t>Jones</t>
  </si>
  <si>
    <t>2 Tallowood Street DORRIGO NSW 2453</t>
  </si>
  <si>
    <t>Part Lot 1 DP855445</t>
  </si>
  <si>
    <t>A817</t>
  </si>
  <si>
    <t>Fenit Holdings Pty Limited</t>
  </si>
  <si>
    <t>Tallowood Street DORRIGO NSW 2453</t>
  </si>
  <si>
    <t>Part Lot 1 DP855445 Lease # EP19166</t>
  </si>
  <si>
    <t>A8359</t>
  </si>
  <si>
    <t>SM CA</t>
  </si>
  <si>
    <t>Gibson Gibson</t>
  </si>
  <si>
    <t>24 Vine Street DORRIGO NSW 2453</t>
  </si>
  <si>
    <t>Lot 6 DP1265751</t>
  </si>
  <si>
    <t>A8360</t>
  </si>
  <si>
    <t>SY PD</t>
  </si>
  <si>
    <t>Bryce Lynch</t>
  </si>
  <si>
    <t>44 Vine Street DORRIGO NSW 2453</t>
  </si>
  <si>
    <t>Lot 294 DP752830 Lot 5 DP1265751</t>
  </si>
  <si>
    <t>Business Urunga</t>
  </si>
  <si>
    <t>A1825</t>
  </si>
  <si>
    <t>Bellinger River Sailing Club</t>
  </si>
  <si>
    <t>25 Atherton Drive URUNGA NSW 2455</t>
  </si>
  <si>
    <t>Lease # LI750</t>
  </si>
  <si>
    <t>A1830</t>
  </si>
  <si>
    <t>10 Bonville Street URUNGA NSW 2455</t>
  </si>
  <si>
    <t>Lot 6 Sec 2 DP759026 Lot A DP925012</t>
  </si>
  <si>
    <t>A1831</t>
  </si>
  <si>
    <t>OD &amp; BJ Shields Pty Limited</t>
  </si>
  <si>
    <t>16 Bonville Street URUNGA NSW 2455</t>
  </si>
  <si>
    <t>Lot 13 DP792514</t>
  </si>
  <si>
    <t>A1832</t>
  </si>
  <si>
    <t>Stella Pty Ltd</t>
  </si>
  <si>
    <t>18 Bonville Street URUNGA NSW 2455</t>
  </si>
  <si>
    <t>Lot 1 DP550519</t>
  </si>
  <si>
    <t>A1833</t>
  </si>
  <si>
    <t>Detize Pty Ltd</t>
  </si>
  <si>
    <t>20 Bonville Street URUNGA NSW 2455</t>
  </si>
  <si>
    <t>Lot 2 DP550519</t>
  </si>
  <si>
    <t>A1834</t>
  </si>
  <si>
    <t>GB GR</t>
  </si>
  <si>
    <t>Cardow Cardow</t>
  </si>
  <si>
    <t>26 Bonville Street URUNGA NSW 2455</t>
  </si>
  <si>
    <t>Lot A DP402295</t>
  </si>
  <si>
    <t>A1835</t>
  </si>
  <si>
    <t>GB</t>
  </si>
  <si>
    <t>Cardow</t>
  </si>
  <si>
    <t>28 Bonville Street URUNGA NSW 2455</t>
  </si>
  <si>
    <t>Lot B DP402295</t>
  </si>
  <si>
    <t>A1837</t>
  </si>
  <si>
    <t>34 Bonville Street URUNGA NSW 2455</t>
  </si>
  <si>
    <t>Part Lot 10 Sec 3 DP759026</t>
  </si>
  <si>
    <t>A1839</t>
  </si>
  <si>
    <t>UVC Investments Pty Ltd</t>
  </si>
  <si>
    <t>29 Newry Street East URUNGA NSW 2455</t>
  </si>
  <si>
    <t>Lot 1 DP501626</t>
  </si>
  <si>
    <t>A1841</t>
  </si>
  <si>
    <t>Petrie Hunter Investments Pty Ltd</t>
  </si>
  <si>
    <t>46 Bonville Street URUNGA NSW 2455</t>
  </si>
  <si>
    <t>Lot 3 DP501626</t>
  </si>
  <si>
    <t>A1862</t>
  </si>
  <si>
    <t>C WJ</t>
  </si>
  <si>
    <t>19 Bonville Street URUNGA NSW 2455</t>
  </si>
  <si>
    <t>Lot 21 DP591937</t>
  </si>
  <si>
    <t>A1863</t>
  </si>
  <si>
    <t>Coffs Coast Enterprises Pty Ltd</t>
  </si>
  <si>
    <t>17 Bonville Street URUNGA NSW 2455</t>
  </si>
  <si>
    <t>Lot 20 DP591937</t>
  </si>
  <si>
    <t>A1864</t>
  </si>
  <si>
    <t>7-15 Bonville Street URUNGA NSW 2455</t>
  </si>
  <si>
    <t>Lot 6 Sec 8 DP759026</t>
  </si>
  <si>
    <t>A1865</t>
  </si>
  <si>
    <t>HR</t>
  </si>
  <si>
    <t>Deane</t>
  </si>
  <si>
    <t>31 Bowra Street URUNGA NSW 2455</t>
  </si>
  <si>
    <t>Lot 1 DP519155</t>
  </si>
  <si>
    <t>A1866</t>
  </si>
  <si>
    <t>21 Bowra Street URUNGA NSW 2455</t>
  </si>
  <si>
    <t>Lot 1 DP325759</t>
  </si>
  <si>
    <t>A1877</t>
  </si>
  <si>
    <t>SJ</t>
  </si>
  <si>
    <t>Allan</t>
  </si>
  <si>
    <t>6 Bowra Street URUNGA NSW 2455</t>
  </si>
  <si>
    <t>Lot 14 DP792514</t>
  </si>
  <si>
    <t>A1879</t>
  </si>
  <si>
    <t>Ezzy</t>
  </si>
  <si>
    <t>1/8 Bowra Street URUNGA NSW 2455</t>
  </si>
  <si>
    <t>Lot 1 SP35570</t>
  </si>
  <si>
    <t>A1880</t>
  </si>
  <si>
    <t>LM AJ</t>
  </si>
  <si>
    <t>White White</t>
  </si>
  <si>
    <t>2/8 Bowra Street URUNGA NSW 2455</t>
  </si>
  <si>
    <t>Lot 2 SP35570</t>
  </si>
  <si>
    <t>A1884</t>
  </si>
  <si>
    <t>6/8 Bowra Street URUNGA NSW 2455</t>
  </si>
  <si>
    <t>Lot 6 SP35570</t>
  </si>
  <si>
    <t>A1885</t>
  </si>
  <si>
    <t>7/8 Bowra Street URUNGA NSW 2455</t>
  </si>
  <si>
    <t>Lot 7 SP35570</t>
  </si>
  <si>
    <t>A1886</t>
  </si>
  <si>
    <t>8/8 Bowra Street URUNGA NSW 2455</t>
  </si>
  <si>
    <t>Lot 8 SP35570</t>
  </si>
  <si>
    <t>A1887</t>
  </si>
  <si>
    <t>9/8 Bowra Street URUNGA NSW 2455</t>
  </si>
  <si>
    <t>Lot 9 SP35570</t>
  </si>
  <si>
    <t>A1888</t>
  </si>
  <si>
    <t>SJP Super Fund Pty Ltd</t>
  </si>
  <si>
    <t>10 Bowra Street URUNGA NSW 2455</t>
  </si>
  <si>
    <t>Lot 1 DP320427</t>
  </si>
  <si>
    <t>A2024</t>
  </si>
  <si>
    <t>Pink Flamingo Developments Pty Ltd</t>
  </si>
  <si>
    <t>6 Ferry Street URUNGA NSW 2455</t>
  </si>
  <si>
    <t>Lot 4 Sec 21 DP759026</t>
  </si>
  <si>
    <t>A2035</t>
  </si>
  <si>
    <t>Boodhacat Investments Pty Ltd</t>
  </si>
  <si>
    <t>20 Fitzroy Street URUNGA NSW 2455</t>
  </si>
  <si>
    <t>Lot 18 Sec 18 DP759026</t>
  </si>
  <si>
    <t>A2103</t>
  </si>
  <si>
    <t>K BJ</t>
  </si>
  <si>
    <t>Taylor Duffus</t>
  </si>
  <si>
    <t>12 Hillside Drive URUNGA NSW 2455</t>
  </si>
  <si>
    <t>Lot 13 DP564249</t>
  </si>
  <si>
    <t>A2218</t>
  </si>
  <si>
    <t>RA JE</t>
  </si>
  <si>
    <t>Caldwell Caldwell</t>
  </si>
  <si>
    <t>1B Marina Crescent URUNGA NSW 2455</t>
  </si>
  <si>
    <t>Lot 2 DP881179</t>
  </si>
  <si>
    <t>A2260</t>
  </si>
  <si>
    <t>Gleeson Hotel Northcoast Pty Ltd</t>
  </si>
  <si>
    <t>15 Morgo Street URUNGA NSW 2455</t>
  </si>
  <si>
    <t>Lot 2 Sec 2 DP759026 Lot 3 Sec 2 DP759026 Lot 10 Sec 2 DP759026</t>
  </si>
  <si>
    <t>A2261</t>
  </si>
  <si>
    <t>HELJA Holdings Pty Ltd</t>
  </si>
  <si>
    <t>21 Morgo Street URUNGA NSW 2455</t>
  </si>
  <si>
    <t>Lot 1 Sec 2 DP759026 Lot 9 Sec 2 DP759026</t>
  </si>
  <si>
    <t>A2482</t>
  </si>
  <si>
    <t>5 Orara Street URUNGA NSW 2455</t>
  </si>
  <si>
    <t>Lot 1 DP1163112</t>
  </si>
  <si>
    <t>A2566</t>
  </si>
  <si>
    <t>RJ VR</t>
  </si>
  <si>
    <t>Hickey Hickey</t>
  </si>
  <si>
    <t>4168 Giinagay Way URUNGA NSW 2455</t>
  </si>
  <si>
    <t>Lot 2 DP11512 Lot 3 DP11512</t>
  </si>
  <si>
    <t>A2582</t>
  </si>
  <si>
    <t>4136 Giinagay Way URUNGA NSW 2455</t>
  </si>
  <si>
    <t>Lot 2 DP567797</t>
  </si>
  <si>
    <t>A2610</t>
  </si>
  <si>
    <t>EA PB</t>
  </si>
  <si>
    <t>McQueen McQueen</t>
  </si>
  <si>
    <t>4093 Giinagay Way URUNGA NSW 2455</t>
  </si>
  <si>
    <t>Lot 1 DP806408</t>
  </si>
  <si>
    <t>A2611</t>
  </si>
  <si>
    <t>AL</t>
  </si>
  <si>
    <t>Brodsky</t>
  </si>
  <si>
    <t>4101 Giinagay Way URUNGA NSW 2455</t>
  </si>
  <si>
    <t>Lot 3 DP518025</t>
  </si>
  <si>
    <t>A2619</t>
  </si>
  <si>
    <t>Sabo Developments Pty Ltd</t>
  </si>
  <si>
    <t>4153 Giinagay Way URUNGA NSW 2455</t>
  </si>
  <si>
    <t>Lot 4 DP564759</t>
  </si>
  <si>
    <t>A2650</t>
  </si>
  <si>
    <t>Sanger</t>
  </si>
  <si>
    <t>4241 Giinagay Way URUNGA NSW 2455</t>
  </si>
  <si>
    <t>Lot 5 Sec 19 DP759026 Lot 6 Sec 19 DP759026</t>
  </si>
  <si>
    <t>A2657</t>
  </si>
  <si>
    <t>GL E</t>
  </si>
  <si>
    <t>MacKay Mackay</t>
  </si>
  <si>
    <t>1A Marina Crescent URUNGA NSW 2455</t>
  </si>
  <si>
    <t>Lot 1 DP881179</t>
  </si>
  <si>
    <t>A2659</t>
  </si>
  <si>
    <t>TG MK AD</t>
  </si>
  <si>
    <t>Lindsay Lindsay Lindsay</t>
  </si>
  <si>
    <t>4363 Giinagay Way URUNGA NSW 2455</t>
  </si>
  <si>
    <t>Lot 20 DP831097</t>
  </si>
  <si>
    <t>A2710</t>
  </si>
  <si>
    <t>Trustees of Roman Catholic Church</t>
  </si>
  <si>
    <t>37 Pilot Street URUNGA NSW 2455</t>
  </si>
  <si>
    <t>Part Lot 2 DP7662 Part Lot 3 DP7662 Part Lot 4 DP7662</t>
  </si>
  <si>
    <t>A3009</t>
  </si>
  <si>
    <t>Coffs Ex-Services Club</t>
  </si>
  <si>
    <t>8 North Street URUNGA NSW 2455</t>
  </si>
  <si>
    <t>Lot 267 DP728241</t>
  </si>
  <si>
    <t>A5653</t>
  </si>
  <si>
    <t>Vodafone Hutchinson Australia Pty Limited</t>
  </si>
  <si>
    <t>Mines Road VALLA NSW 2448</t>
  </si>
  <si>
    <t>Lease # MNC0001</t>
  </si>
  <si>
    <t>A6081</t>
  </si>
  <si>
    <t>Urunga Bowling Club Limited</t>
  </si>
  <si>
    <t>37 Bonville Street URUNGA NSW 2455</t>
  </si>
  <si>
    <t>Lot 4 Sec 7 DP759026</t>
  </si>
  <si>
    <t>A6128</t>
  </si>
  <si>
    <t>Atherton Drive URUNGA NSW 2455</t>
  </si>
  <si>
    <t>Lease # LE314631 Lot 273 DP1006575</t>
  </si>
  <si>
    <t>A6129</t>
  </si>
  <si>
    <t>Lot 274 DP1006575 Lease # LI618055 Lease # LE314872</t>
  </si>
  <si>
    <t>A7096</t>
  </si>
  <si>
    <t>CD LG</t>
  </si>
  <si>
    <t>Maguire Maguire</t>
  </si>
  <si>
    <t>1/2 Marina Crescent URUNGA NSW 2455</t>
  </si>
  <si>
    <t>Lot 1 DP1133771</t>
  </si>
  <si>
    <t>A7097</t>
  </si>
  <si>
    <t>Hickey Bros Pty Ltd</t>
  </si>
  <si>
    <t>2/2 Marina Crescent URUNGA NSW 2455</t>
  </si>
  <si>
    <t>Lot 2 DP1133771</t>
  </si>
  <si>
    <t>A7098</t>
  </si>
  <si>
    <t>DL MJ</t>
  </si>
  <si>
    <t>Navin Navin</t>
  </si>
  <si>
    <t>3/2 Marina Crescent URUNGA NSW 2455</t>
  </si>
  <si>
    <t>Lot 3 DP1133771</t>
  </si>
  <si>
    <t>A7099</t>
  </si>
  <si>
    <t>4/2 Marina Crescent URUNGA NSW 2455</t>
  </si>
  <si>
    <t>Lot 4 DP1133771</t>
  </si>
  <si>
    <t>A7100</t>
  </si>
  <si>
    <t>SP</t>
  </si>
  <si>
    <t>Perry</t>
  </si>
  <si>
    <t>5/2 Marina Crescent URUNGA NSW 2455</t>
  </si>
  <si>
    <t>Lot 5 DP1133771</t>
  </si>
  <si>
    <t>A7141</t>
  </si>
  <si>
    <t>DN &amp; KL Nicol Family Super Fund Pty Ltd</t>
  </si>
  <si>
    <t>4375 Giinagay Way URUNGA NSW 2455</t>
  </si>
  <si>
    <t>Lot 1 DP230748</t>
  </si>
  <si>
    <t>A7486</t>
  </si>
  <si>
    <t>10 Minerva Lane URUNGA NSW 2455</t>
  </si>
  <si>
    <t>Part Lot 3 Sec 3 DP759026</t>
  </si>
  <si>
    <t>A7554</t>
  </si>
  <si>
    <t>NL</t>
  </si>
  <si>
    <t>Daley</t>
  </si>
  <si>
    <t>4049 Giinagay Way URUNGA NSW 2455</t>
  </si>
  <si>
    <t>Lot 10 DP1196148</t>
  </si>
  <si>
    <t>A7848</t>
  </si>
  <si>
    <t>Henlow Properties Pty Ltd</t>
  </si>
  <si>
    <t>16 Orara Street URUNGA NSW 2455</t>
  </si>
  <si>
    <t>Lot 15 DP1119225</t>
  </si>
  <si>
    <t>A7849</t>
  </si>
  <si>
    <t>20 Orara Street URUNGA NSW 2455</t>
  </si>
  <si>
    <t>Lot 16 DP1179699</t>
  </si>
  <si>
    <t>A8711</t>
  </si>
  <si>
    <t xml:space="preserve">  </t>
  </si>
  <si>
    <t>Anchors Wharf Cafe Bellingen Shire Council Ryan-Roberts Investments Pty Limited</t>
  </si>
  <si>
    <t>6 BELLINGEN STREET URUNGA NSW 2455</t>
  </si>
  <si>
    <t>Part Lot 7005 DP96282 Lease # LI604706</t>
  </si>
  <si>
    <t>A1006</t>
  </si>
  <si>
    <t>914 Deer Vale Road FERNBROOK NSW 2453</t>
  </si>
  <si>
    <t>Lot 20 DP752823 Lease # EP19219</t>
  </si>
  <si>
    <t>A1008</t>
  </si>
  <si>
    <t>795 Deer Vale Road FERNBROOK NSW 2453</t>
  </si>
  <si>
    <t>Lot 1 DP1257843</t>
  </si>
  <si>
    <t>A1011</t>
  </si>
  <si>
    <t>Llebpmac Pty Ltd</t>
  </si>
  <si>
    <t>749 Deer Vale Road FERNBROOK NSW 2453</t>
  </si>
  <si>
    <t>Lot 26 DP752823 Lease # EP486825</t>
  </si>
  <si>
    <t>A1012</t>
  </si>
  <si>
    <t>Tomlins</t>
  </si>
  <si>
    <t>457 Deer Vale Road FERNBROOK NSW 2453</t>
  </si>
  <si>
    <t>Lot 28 DP752823</t>
  </si>
  <si>
    <t>A1019</t>
  </si>
  <si>
    <t>LV NK</t>
  </si>
  <si>
    <t>427 Johnsens Road FERNBROOK NSW 2453</t>
  </si>
  <si>
    <t>Lot 34 DP752823</t>
  </si>
  <si>
    <t>A1032</t>
  </si>
  <si>
    <t>BA</t>
  </si>
  <si>
    <t>Cleary</t>
  </si>
  <si>
    <t>275 Prices Road DEER VALE NSW 2453</t>
  </si>
  <si>
    <t>Lot 40 DP752823</t>
  </si>
  <si>
    <t>A1033</t>
  </si>
  <si>
    <t>273 Prices Road DEER VALE NSW 2453</t>
  </si>
  <si>
    <t>Lot 41 DP752823</t>
  </si>
  <si>
    <t>A1034</t>
  </si>
  <si>
    <t>MB</t>
  </si>
  <si>
    <t>Martin</t>
  </si>
  <si>
    <t>1465 Deer Vale Road DEER VALE NSW 2453</t>
  </si>
  <si>
    <t>Lot 42 DP752823</t>
  </si>
  <si>
    <t>A1035</t>
  </si>
  <si>
    <t>JE VH</t>
  </si>
  <si>
    <t>Vivian Vivian</t>
  </si>
  <si>
    <t>315 Old Coast Road DORRIGO NSW 2453</t>
  </si>
  <si>
    <t>Lot 153 DP752830</t>
  </si>
  <si>
    <t>A1036</t>
  </si>
  <si>
    <t>GJ JM</t>
  </si>
  <si>
    <t>89 Prices Road DEER VALE NSW 2453</t>
  </si>
  <si>
    <t>Lot 43 DP752823</t>
  </si>
  <si>
    <t>A1037</t>
  </si>
  <si>
    <t>263 Prices Road DEER VALE NSW 2453</t>
  </si>
  <si>
    <t>Lot 44 DP752823</t>
  </si>
  <si>
    <t>A1038</t>
  </si>
  <si>
    <t>ML MA</t>
  </si>
  <si>
    <t>Kellett Kellett</t>
  </si>
  <si>
    <t>145 Prices Road DEER VALE NSW 2453</t>
  </si>
  <si>
    <t>Lot 45 DP752823</t>
  </si>
  <si>
    <t>A1039</t>
  </si>
  <si>
    <t>HL</t>
  </si>
  <si>
    <t>McNeill</t>
  </si>
  <si>
    <t>88 Prices Road DEER VALE NSW 2453</t>
  </si>
  <si>
    <t>Lot 46 DP752823</t>
  </si>
  <si>
    <t>A1040</t>
  </si>
  <si>
    <t>Braeknowe Pty Ltd</t>
  </si>
  <si>
    <t>276 Nashs Road DEER VALE NSW 2453</t>
  </si>
  <si>
    <t>Lot 47 DP752823</t>
  </si>
  <si>
    <t>A1043</t>
  </si>
  <si>
    <t>Howden</t>
  </si>
  <si>
    <t>266 Nashs Road DEER VALE NSW 2453</t>
  </si>
  <si>
    <t>Lot 2 DP569817</t>
  </si>
  <si>
    <t>A1044</t>
  </si>
  <si>
    <t>ML</t>
  </si>
  <si>
    <t>Kellett</t>
  </si>
  <si>
    <t>1631 Deer Vale Road DEER VALE NSW 2453</t>
  </si>
  <si>
    <t>Lot 49 DP752823</t>
  </si>
  <si>
    <t>A1045</t>
  </si>
  <si>
    <t>M MJ</t>
  </si>
  <si>
    <t>Kuhn Kuhn</t>
  </si>
  <si>
    <t>1717 Deer Vale Road DEER VALE NSW 2453</t>
  </si>
  <si>
    <t>Lot 50 DP752823</t>
  </si>
  <si>
    <t>A1046</t>
  </si>
  <si>
    <t>SW</t>
  </si>
  <si>
    <t>Coombes</t>
  </si>
  <si>
    <t>175 Nashs Road DEER VALE NSW 2453</t>
  </si>
  <si>
    <t>Lot 5 DP709738</t>
  </si>
  <si>
    <t>A1047</t>
  </si>
  <si>
    <t>Shormab Pty Limited</t>
  </si>
  <si>
    <t>182 Nashs Road DEER VALE NSW 2453</t>
  </si>
  <si>
    <t>Lot 6 DP709738</t>
  </si>
  <si>
    <t>A1048</t>
  </si>
  <si>
    <t>JNG</t>
  </si>
  <si>
    <t>Gentle</t>
  </si>
  <si>
    <t>107 Nashs Road DEER VALE NSW 2453</t>
  </si>
  <si>
    <t>Lot 52 DP752823</t>
  </si>
  <si>
    <t>A1051</t>
  </si>
  <si>
    <t>SP CA</t>
  </si>
  <si>
    <t>Andrews Andrews</t>
  </si>
  <si>
    <t>26 Nashs Road DEER VALE NSW 2453</t>
  </si>
  <si>
    <t>Lot 552 DP623403</t>
  </si>
  <si>
    <t>A1061</t>
  </si>
  <si>
    <t>Kalen</t>
  </si>
  <si>
    <t>167 Fernbrook Loop Road FERNBROOK NSW 2453</t>
  </si>
  <si>
    <t>Lot 89 DP752823</t>
  </si>
  <si>
    <t>A1062</t>
  </si>
  <si>
    <t>JG MB</t>
  </si>
  <si>
    <t>5895 Waterfall Way DEER VALE NSW 2453</t>
  </si>
  <si>
    <t>Part Lot 61 DP752823</t>
  </si>
  <si>
    <t>A1068</t>
  </si>
  <si>
    <t>DWEH Investments Pty Ltd</t>
  </si>
  <si>
    <t>935 Whisky Creek Road BIELSDOWN HILLS NSW 2453</t>
  </si>
  <si>
    <t>Lot 110 DP752823</t>
  </si>
  <si>
    <t>A1076</t>
  </si>
  <si>
    <t>WN</t>
  </si>
  <si>
    <t>Marks</t>
  </si>
  <si>
    <t>5522 Waterfall Way FERNBROOK NSW 2453</t>
  </si>
  <si>
    <t>Lot 2 DP826938</t>
  </si>
  <si>
    <t>A1078</t>
  </si>
  <si>
    <t>Temporali</t>
  </si>
  <si>
    <t>383 Emersons Road BOSTOBRICK NSW 2453</t>
  </si>
  <si>
    <t>Lot 300 DP594445</t>
  </si>
  <si>
    <t>A1083</t>
  </si>
  <si>
    <t>BG</t>
  </si>
  <si>
    <t>Lea</t>
  </si>
  <si>
    <t>5521 Waterfall Way FERNBROOK NSW 2453</t>
  </si>
  <si>
    <t>Lot 1 DP826938</t>
  </si>
  <si>
    <t>A1084</t>
  </si>
  <si>
    <t>5597 Waterfall Way FERNBROOK NSW 2453</t>
  </si>
  <si>
    <t>Lot 82 DP752823</t>
  </si>
  <si>
    <t>A1087</t>
  </si>
  <si>
    <t>392 Fernbrook Loop Road FERNBROOK NSW 2453</t>
  </si>
  <si>
    <t>Lot 86 DP752823 Lot 114 DP41442 Lot 115 DP41442 Lot 116 DP41442 Lot 85 DP657748</t>
  </si>
  <si>
    <t>A1088</t>
  </si>
  <si>
    <t>298 Fernbrook Loop Road FERNBROOK NSW 2453</t>
  </si>
  <si>
    <t>Lot 87 DP752823 Lot 88 DP752823</t>
  </si>
  <si>
    <t>A1091</t>
  </si>
  <si>
    <t>J RG</t>
  </si>
  <si>
    <t>Hawkins Hawkins</t>
  </si>
  <si>
    <t>924 Whisky Creek Road BIELSDOWN HILLS NSW 2453</t>
  </si>
  <si>
    <t>Lot 98 DP752823</t>
  </si>
  <si>
    <t>A1103</t>
  </si>
  <si>
    <t>ME KA</t>
  </si>
  <si>
    <t>McPhail McPhail</t>
  </si>
  <si>
    <t>1141 Bowraville Road SPICKETTS CREEK NSW 2454</t>
  </si>
  <si>
    <t>Lot 1 DP575010 Lot 20 DP790161</t>
  </si>
  <si>
    <t>A1108</t>
  </si>
  <si>
    <t>DJ LJ</t>
  </si>
  <si>
    <t>Simpson Simpson</t>
  </si>
  <si>
    <t>1250 Bowraville Road SPICKETTS CREEK NSW 2454</t>
  </si>
  <si>
    <t>Lot 4 DP812580</t>
  </si>
  <si>
    <t>A1122</t>
  </si>
  <si>
    <t>PJ</t>
  </si>
  <si>
    <t>Vockler</t>
  </si>
  <si>
    <t>1128 Kalang Road KALANG NSW 2454</t>
  </si>
  <si>
    <t>Lot 24 DP755543 Lot 45 DP755543</t>
  </si>
  <si>
    <t>A1158</t>
  </si>
  <si>
    <t>TS</t>
  </si>
  <si>
    <t>Frazer</t>
  </si>
  <si>
    <t>492 Kennaicle Creek Road KENNAICLE CREEK NSW 2449</t>
  </si>
  <si>
    <t>Lot 87 DP755543</t>
  </si>
  <si>
    <t>A1168</t>
  </si>
  <si>
    <t>CC</t>
  </si>
  <si>
    <t>295 Snows Road NORTH DORRIGO NSW 2453</t>
  </si>
  <si>
    <t>Lot 1 DP752830 Lot 2 DP752830 Lot 255 DP752830 Lot 2 DP824501 Lot 3 DP824501</t>
  </si>
  <si>
    <t>A1170</t>
  </si>
  <si>
    <t>DJ LM</t>
  </si>
  <si>
    <t>595 Coramba Road MEGAN NSW 2453</t>
  </si>
  <si>
    <t>Lot 5 DP752830 Lot 51 DP752830 Lot 66 DP752830 Lot 1 DP114834 Lot 3 DP114834 Lot 4 DP114834 Lot 5 DP114834 Lot 7 DP114834 Lot 1 DP127099 Lot 2 DP127099 Lot 3 DP127099 Lot 4 DP127099 Lot 5 DP127099 Lot 6 DP127099 Lot 68 DP664817</t>
  </si>
  <si>
    <t>A1171</t>
  </si>
  <si>
    <t>GG IAM</t>
  </si>
  <si>
    <t>Darling Darling</t>
  </si>
  <si>
    <t>31 Paddys Plains Road NORTH DORRIGO NSW 2453</t>
  </si>
  <si>
    <t>Lot 1 DP792011 Lot 21 DP1022175</t>
  </si>
  <si>
    <t>A1179</t>
  </si>
  <si>
    <t>PD EA</t>
  </si>
  <si>
    <t>Ussher Ussher</t>
  </si>
  <si>
    <t>621 Old Coast Road NORTH DORRIGO NSW 2453</t>
  </si>
  <si>
    <t>Lot 8 DP806914</t>
  </si>
  <si>
    <t>A1180</t>
  </si>
  <si>
    <t>TG</t>
  </si>
  <si>
    <t>O'Brien</t>
  </si>
  <si>
    <t>565 Old Coast Road NORTH DORRIGO NSW 2453</t>
  </si>
  <si>
    <t>Lot 9 DP806914</t>
  </si>
  <si>
    <t>A1183</t>
  </si>
  <si>
    <t>MD DW</t>
  </si>
  <si>
    <t>Francis Francis</t>
  </si>
  <si>
    <t>449 Tyringham Road NORTH DORRIGO NSW 2453</t>
  </si>
  <si>
    <t>Lot 15 DP752830 Lease # EP19159</t>
  </si>
  <si>
    <t>A1186</t>
  </si>
  <si>
    <t>Raymond</t>
  </si>
  <si>
    <t>292 Snows Road NORTH DORRIGO NSW 2453</t>
  </si>
  <si>
    <t>Lot 5 DP629183 Lot 1 DP824501</t>
  </si>
  <si>
    <t>A1187</t>
  </si>
  <si>
    <t>Johnston</t>
  </si>
  <si>
    <t>262 Snows Road NORTH DORRIGO NSW 2453</t>
  </si>
  <si>
    <t>Lot 20 DP752830 Lot 1 DP113436 Lot 2 DP113436</t>
  </si>
  <si>
    <t>A1188</t>
  </si>
  <si>
    <t>Grace</t>
  </si>
  <si>
    <t>231 Snows Road NORTH DORRIGO NSW 2453</t>
  </si>
  <si>
    <t>Lot 21 DP752830 Lot 22 DP752830 Lot 289 DP752830 Lot 3 DP113436 Lot 4 DP113436 Lot 5 DP113436 Lot 6 DP113436</t>
  </si>
  <si>
    <t>A1192</t>
  </si>
  <si>
    <t>GJ CP</t>
  </si>
  <si>
    <t>Billing Billing</t>
  </si>
  <si>
    <t>Tyringham Road NORTH DORRIGO NSW 2453</t>
  </si>
  <si>
    <t>Lot 29 DP752830 Lease # EP18669</t>
  </si>
  <si>
    <t>A1193</t>
  </si>
  <si>
    <t>MJ LA</t>
  </si>
  <si>
    <t>Nolan Nolan</t>
  </si>
  <si>
    <t>570 Tyringham Road NORTH DORRIGO NSW 2453</t>
  </si>
  <si>
    <t>Lot 27 DP752830 Lot 28 DP752830</t>
  </si>
  <si>
    <t>A1194</t>
  </si>
  <si>
    <t>H</t>
  </si>
  <si>
    <t>Richmond</t>
  </si>
  <si>
    <t>438 Tyringham Road DORRIGO NSW 2453</t>
  </si>
  <si>
    <t>Lot 30 DP752830</t>
  </si>
  <si>
    <t>A1197</t>
  </si>
  <si>
    <t>TJ VG</t>
  </si>
  <si>
    <t>157 Billings Road DORRIGO NSW 2453</t>
  </si>
  <si>
    <t>Lot 91 DP752830 Lot 92 DP752830 Lot 1 DP431277 Lease # EP18689</t>
  </si>
  <si>
    <t>A1198</t>
  </si>
  <si>
    <t>Billing Pastoral Company Pty Limited</t>
  </si>
  <si>
    <t>293 Coramba Road DORRIGO NSW 2453</t>
  </si>
  <si>
    <t>Lot 2 DP587826</t>
  </si>
  <si>
    <t>A1200</t>
  </si>
  <si>
    <t>S MC</t>
  </si>
  <si>
    <t>Brauhart Brauhart</t>
  </si>
  <si>
    <t>228 Tyringham Road DORRIGO NSW 2453</t>
  </si>
  <si>
    <t>Lot 5 DP810257</t>
  </si>
  <si>
    <t>A1202</t>
  </si>
  <si>
    <t>270 Coramba Road DORRIGO NSW 2453</t>
  </si>
  <si>
    <t>Lot 382 DP576270</t>
  </si>
  <si>
    <t>A1219</t>
  </si>
  <si>
    <t>Carey</t>
  </si>
  <si>
    <t>300 Old Coast Road DORRIGO NSW 2453</t>
  </si>
  <si>
    <t>Lot 43 DP752830 Lot 259 DP752830</t>
  </si>
  <si>
    <t>A1234</t>
  </si>
  <si>
    <t>CA PJ</t>
  </si>
  <si>
    <t>Norrie Norrie</t>
  </si>
  <si>
    <t>311 Old Coast Road DORRIGO NSW 2453</t>
  </si>
  <si>
    <t>Lot 57 DP752830</t>
  </si>
  <si>
    <t>A1235</t>
  </si>
  <si>
    <t>R CM</t>
  </si>
  <si>
    <t>Hudson Monckton</t>
  </si>
  <si>
    <t>313 Old Coast Road DORRIGO NSW 2453</t>
  </si>
  <si>
    <t>Lot 154 DP752830</t>
  </si>
  <si>
    <t>A1236</t>
  </si>
  <si>
    <t>SJ GJ</t>
  </si>
  <si>
    <t>Morgan Morgan</t>
  </si>
  <si>
    <t>297 Old Coast Road DORRIGO NSW 2453</t>
  </si>
  <si>
    <t>Lot 58 DP752830</t>
  </si>
  <si>
    <t>A1239</t>
  </si>
  <si>
    <t>G CA</t>
  </si>
  <si>
    <t>Martin Martin</t>
  </si>
  <si>
    <t>289 Mackays Creek Road MEGAN NSW 2453</t>
  </si>
  <si>
    <t>Lot 622 DP810307</t>
  </si>
  <si>
    <t>A1247</t>
  </si>
  <si>
    <t>MR CJ</t>
  </si>
  <si>
    <t>Williams Williams</t>
  </si>
  <si>
    <t>178 Mackays Creek Road MEGAN NSW 2453</t>
  </si>
  <si>
    <t>Lot 4 DP623411</t>
  </si>
  <si>
    <t>A1251</t>
  </si>
  <si>
    <t>J Cook Pty Ltd</t>
  </si>
  <si>
    <t>880 Coramba Road MEGAN NSW 2453</t>
  </si>
  <si>
    <t>Lot 6 DP113906 Lot 73 DP627150 Lease # EP19079</t>
  </si>
  <si>
    <t>A1252</t>
  </si>
  <si>
    <t>HC E RF Y</t>
  </si>
  <si>
    <t>Harrison Harrison Harrison Harrison</t>
  </si>
  <si>
    <t>41 Rodgers Road East MEGAN NSW 2453</t>
  </si>
  <si>
    <t>Lot 52 DP709400</t>
  </si>
  <si>
    <t>A1253</t>
  </si>
  <si>
    <t>RJ</t>
  </si>
  <si>
    <t>Jefferies</t>
  </si>
  <si>
    <t>54 Richards Road MEGAN NSW 2453</t>
  </si>
  <si>
    <t>Lot 109 DP752830 Lot 254 DP752830</t>
  </si>
  <si>
    <t>A1254</t>
  </si>
  <si>
    <t>SA RJ</t>
  </si>
  <si>
    <t>Connell Connell</t>
  </si>
  <si>
    <t>1431 Coramba Road MEGAN NSW 2453</t>
  </si>
  <si>
    <t>Lot 111 DP752830</t>
  </si>
  <si>
    <t>A1255</t>
  </si>
  <si>
    <t>HM JU</t>
  </si>
  <si>
    <t>Karnau Karnau</t>
  </si>
  <si>
    <t>1522 Coramba Road MEGAN NSW 2453</t>
  </si>
  <si>
    <t>Lot 1121 DP628807 Lot 1131 DP628808</t>
  </si>
  <si>
    <t>A1261</t>
  </si>
  <si>
    <t>WJC</t>
  </si>
  <si>
    <t>Mark</t>
  </si>
  <si>
    <t>1100 Coramba Road MEGAN NSW 2453</t>
  </si>
  <si>
    <t>Lot 116 DP752830 Lot 1 DP113906</t>
  </si>
  <si>
    <t>A1263</t>
  </si>
  <si>
    <t>984 Coramba Road MEGAN NSW 2453</t>
  </si>
  <si>
    <t>Lot 118 DP752830 Lot 306 DP257224 Lot 2 DP732698</t>
  </si>
  <si>
    <t>A1268</t>
  </si>
  <si>
    <t>Cook</t>
  </si>
  <si>
    <t>982 Coramba Road MEGAN NSW 2453</t>
  </si>
  <si>
    <t>Lot 7 DP113906 Lot 8 DP113906 Lot 9 DP113906 Lot 11 DP245549 Lot 14 DP245549 Lot 121 DP661497</t>
  </si>
  <si>
    <t>A1276</t>
  </si>
  <si>
    <t>JA OC</t>
  </si>
  <si>
    <t>Beeston Szymiczek</t>
  </si>
  <si>
    <t>397 Slingsbys Road MEGAN NSW 2453</t>
  </si>
  <si>
    <t>Lot 22 DP748544</t>
  </si>
  <si>
    <t>A1279</t>
  </si>
  <si>
    <t>J S</t>
  </si>
  <si>
    <t>Pitkin Birkbeck</t>
  </si>
  <si>
    <t>150 Breakwells Road MEGAN NSW 2453</t>
  </si>
  <si>
    <t>Lot 127 DP752830 Lot 271 DP752830 Lease # EP19104</t>
  </si>
  <si>
    <t>A1280</t>
  </si>
  <si>
    <t>LW NR</t>
  </si>
  <si>
    <t>Landsberg Landsberg</t>
  </si>
  <si>
    <t>153 Breakwells Road MEGAN NSW 2453</t>
  </si>
  <si>
    <t>Lot 128 DP752830</t>
  </si>
  <si>
    <t>A1281</t>
  </si>
  <si>
    <t>J KM</t>
  </si>
  <si>
    <t>332 Slingsbys Road MEGAN NSW 2453</t>
  </si>
  <si>
    <t>Lot 129 DP752830 Lot 2 DP113906</t>
  </si>
  <si>
    <t>A1282</t>
  </si>
  <si>
    <t>352 Slingsbys Road MEGAN NSW 2453</t>
  </si>
  <si>
    <t>Lot 6 DP44828 Lot 7 DP44828 Lot 8 DP44828 Lot 3 DP113906 Lot 1 DP1102340</t>
  </si>
  <si>
    <t>A1284</t>
  </si>
  <si>
    <t>PA TJ</t>
  </si>
  <si>
    <t>Christiansen Christiansen</t>
  </si>
  <si>
    <t>39 Rodgers Road West TALLOWWOOD RIDGE NSW 2453</t>
  </si>
  <si>
    <t>Lot 133 DP752830 Lot 43 DP1255034</t>
  </si>
  <si>
    <t>A1287</t>
  </si>
  <si>
    <t>LA KE</t>
  </si>
  <si>
    <t>Carter Carter</t>
  </si>
  <si>
    <t>454 Lower Bielsdown Road TALLOWWOOD RIDGE NSW 2453</t>
  </si>
  <si>
    <t>Lot 136 DP752830 Lot 264 DP752830 Lot 142 DP752830 Lot 42 DP1255034</t>
  </si>
  <si>
    <t>A1288</t>
  </si>
  <si>
    <t>Thora Klein Investments Pty Ltd</t>
  </si>
  <si>
    <t>326 Billings Road TALLOWWOOD RIDGE NSW 2453</t>
  </si>
  <si>
    <t>Lot 137 DP752830 Lot 139 DP752830 Lot 226 DP752830</t>
  </si>
  <si>
    <t>A1289</t>
  </si>
  <si>
    <t>RHF J</t>
  </si>
  <si>
    <t>McDonald McDonald</t>
  </si>
  <si>
    <t>260 Rodgers Road West TALLOWWOOD RIDGE NSW 2453</t>
  </si>
  <si>
    <t>Lot 143 DP752830</t>
  </si>
  <si>
    <t>A1293</t>
  </si>
  <si>
    <t>284 Lower Bielsdown Road TALLOWWOOD RIDGE NSW 2453</t>
  </si>
  <si>
    <t>Lot 147 DP752830</t>
  </si>
  <si>
    <t>A1294</t>
  </si>
  <si>
    <t>406 LBRD Pty Limited</t>
  </si>
  <si>
    <t>406 Lower Bielsdown Road TALLOWWOOD RIDGE NSW 2453</t>
  </si>
  <si>
    <t>Lot 148 DP752830</t>
  </si>
  <si>
    <t>A1296</t>
  </si>
  <si>
    <t>DF</t>
  </si>
  <si>
    <t>Beverley</t>
  </si>
  <si>
    <t>1124 Coramba Road TALLOWWOOD RIDGE NSW 2453</t>
  </si>
  <si>
    <t>Lot 150 DP752830 Lot 222 DP752830</t>
  </si>
  <si>
    <t>A1307</t>
  </si>
  <si>
    <t>TJ KA</t>
  </si>
  <si>
    <t>Bayliss Cooke</t>
  </si>
  <si>
    <t>72 Briggsvale Road MEGAN NSW 2453</t>
  </si>
  <si>
    <t>Lot 5 DP777273</t>
  </si>
  <si>
    <t>A1314</t>
  </si>
  <si>
    <t>Premium Custody Services Pty Ltd</t>
  </si>
  <si>
    <t>26 Darley and Bains Road NORTH DORRIGO NSW 2453</t>
  </si>
  <si>
    <t>Lot 239 DP752830</t>
  </si>
  <si>
    <t>A1326</t>
  </si>
  <si>
    <t>H H</t>
  </si>
  <si>
    <t>Guest Guest</t>
  </si>
  <si>
    <t>64 Darley and Bains Road NORTH DORRIGO NSW 2453</t>
  </si>
  <si>
    <t>Lot 30 DP631477</t>
  </si>
  <si>
    <t>A1328</t>
  </si>
  <si>
    <t>IJ</t>
  </si>
  <si>
    <t>118 Paddys Plains Road NORTH DORRIGO NSW 2453</t>
  </si>
  <si>
    <t>Lot 242 DP752830</t>
  </si>
  <si>
    <t>A133</t>
  </si>
  <si>
    <t>Ellacott</t>
  </si>
  <si>
    <t>820 Horseshoe Road THORA NSW 2454</t>
  </si>
  <si>
    <t>Lot 153 DP755535</t>
  </si>
  <si>
    <t>A1333</t>
  </si>
  <si>
    <t>Cork</t>
  </si>
  <si>
    <t>243 Paddys Plains Road NORTH DORRIGO NSW 2453</t>
  </si>
  <si>
    <t>Lot 246 DP752830</t>
  </si>
  <si>
    <t>A1335</t>
  </si>
  <si>
    <t>267 Paddys Plains Road NORTH DORRIGO NSW 2453</t>
  </si>
  <si>
    <t>Lot 4 DP627000 Lease # EP19102</t>
  </si>
  <si>
    <t>A1338</t>
  </si>
  <si>
    <t>DR SE</t>
  </si>
  <si>
    <t>Gibson Maguire</t>
  </si>
  <si>
    <t>543 Old Coast Road NORTH DORRIGO NSW 2453</t>
  </si>
  <si>
    <t>Lot 257 DP752830 Lease # EP562482</t>
  </si>
  <si>
    <t>A1339</t>
  </si>
  <si>
    <t>IR</t>
  </si>
  <si>
    <t>Steinhardt</t>
  </si>
  <si>
    <t>483 Old Coast Road NORTH DORRIGO NSW 2453</t>
  </si>
  <si>
    <t>Lot 258 DP752830</t>
  </si>
  <si>
    <t>A1341</t>
  </si>
  <si>
    <t>MC MF</t>
  </si>
  <si>
    <t>Suckling Smith</t>
  </si>
  <si>
    <t>310 Coramba Road DORRIGO NSW 2453</t>
  </si>
  <si>
    <t>Lot 281 DP752830 Lot 1 DP820038</t>
  </si>
  <si>
    <t>A135</t>
  </si>
  <si>
    <t>G</t>
  </si>
  <si>
    <t>Shaw</t>
  </si>
  <si>
    <t>Lot B DP363356</t>
  </si>
  <si>
    <t>A1410</t>
  </si>
  <si>
    <t>Starkid Pty Limited</t>
  </si>
  <si>
    <t>Beaumonts Road DEER VALE NSW 2453</t>
  </si>
  <si>
    <t>Lot 1 DP752833 Lot 2 DP752833 Lot 12 DP752833 Lot 110 DP752833 Lease # EP19118</t>
  </si>
  <si>
    <t>A1413</t>
  </si>
  <si>
    <t>6836 Waterfall Way DEER VALE NSW 2453</t>
  </si>
  <si>
    <t>Lot 5 DP752833 Lot 32 DP752833 Lot 33 DP752833 Lot 2 DP517357 Lease # EP19120 Lot 1 DP127293</t>
  </si>
  <si>
    <t>A1420</t>
  </si>
  <si>
    <t>MC</t>
  </si>
  <si>
    <t>367 McIndoes Road DEER VALE NSW 2453</t>
  </si>
  <si>
    <t>Lot 2 DP709460</t>
  </si>
  <si>
    <t>A1423</t>
  </si>
  <si>
    <t>CL ML</t>
  </si>
  <si>
    <t>1682 Deer Vale Road DEER VALE NSW 2453</t>
  </si>
  <si>
    <t>Lot 9 DP752833 Lot 108 DP752833</t>
  </si>
  <si>
    <t>A1428</t>
  </si>
  <si>
    <t>AD B</t>
  </si>
  <si>
    <t>Canale Canale</t>
  </si>
  <si>
    <t>181 Corks Road DEER VALE NSW 2453</t>
  </si>
  <si>
    <t>Lot 21 DP752833 Lot 121 DP42420 Lot 122 DP42420</t>
  </si>
  <si>
    <t>A1429</t>
  </si>
  <si>
    <t>G &amp; M Langham Pty Ltd</t>
  </si>
  <si>
    <t>218 Corks Road DEER VALE NSW 2453</t>
  </si>
  <si>
    <t>Lot 22 DP752833</t>
  </si>
  <si>
    <t>A1431</t>
  </si>
  <si>
    <t>J M</t>
  </si>
  <si>
    <t>Cameron Cameron</t>
  </si>
  <si>
    <t>106 Harveys Road DEER VALE NSW 2453</t>
  </si>
  <si>
    <t>Lot 27 DP752833 Lot 98 DP752833 Lot 99 DP752833 Lot 100 DP752833 Lease # EP19130</t>
  </si>
  <si>
    <t>A1432</t>
  </si>
  <si>
    <t>247 McIndoes Road DEER VALE NSW 2453</t>
  </si>
  <si>
    <t>Lot 28 DP752833</t>
  </si>
  <si>
    <t>A1435</t>
  </si>
  <si>
    <t>NW</t>
  </si>
  <si>
    <t>Clark</t>
  </si>
  <si>
    <t>131 Clarks Road DEER VALE NSW 2453</t>
  </si>
  <si>
    <t>Lot 31 DP752833 Lot 1 DP251492</t>
  </si>
  <si>
    <t>A1436</t>
  </si>
  <si>
    <t>6788 Waterfall Way DEER VALE NSW 2453</t>
  </si>
  <si>
    <t>Lot 45 DP752833 Lot 102 DP752833 Lot 103 DP752833 Lease # EP19137</t>
  </si>
  <si>
    <t>A1444</t>
  </si>
  <si>
    <t>338 Clarks Road DEER VALE NSW 2453</t>
  </si>
  <si>
    <t>Lot 111 DP752833</t>
  </si>
  <si>
    <t>A1445</t>
  </si>
  <si>
    <t>Sunny Ag Pty Ltd</t>
  </si>
  <si>
    <t>200 Clarks Road DEER VALE NSW 2453</t>
  </si>
  <si>
    <t>Lot 112 DP752833 Lot 1 DP557548</t>
  </si>
  <si>
    <t>A1470</t>
  </si>
  <si>
    <t>1955 Deer Vale Road DEER VALE NSW 2453</t>
  </si>
  <si>
    <t>Lot 62 DP752833 Lot 63 DP752833 Lot 64 DP752833 Lot 68 DP752833 Lot 69 DP752833 Lot 70 DP752833 Lot 113 DP752833</t>
  </si>
  <si>
    <t>A1485</t>
  </si>
  <si>
    <t>IRO Nominees Pty Ltd</t>
  </si>
  <si>
    <t>115 Promised Land Road GLENIFFER NSW 2454</t>
  </si>
  <si>
    <t>Lot 1 DP717012 Lot 2 DP717012</t>
  </si>
  <si>
    <t>A1487</t>
  </si>
  <si>
    <t>JJ</t>
  </si>
  <si>
    <t>Oatley</t>
  </si>
  <si>
    <t>104 Gordonville Road GLENIFFER NSW 2454</t>
  </si>
  <si>
    <t>Lot 13 DP559561 Lot 6 DP253121</t>
  </si>
  <si>
    <t>A1488</t>
  </si>
  <si>
    <t>NJ</t>
  </si>
  <si>
    <t>Fairfax</t>
  </si>
  <si>
    <t>118 Gordonville Road GLENIFFER NSW 2454</t>
  </si>
  <si>
    <t>Lot 4 DP755551 Lot 4 DP591712</t>
  </si>
  <si>
    <t>A1502</t>
  </si>
  <si>
    <t>Cheney Holdings Pty Ltd</t>
  </si>
  <si>
    <t>326 Gordonville Road GLENIFFER NSW 2454</t>
  </si>
  <si>
    <t>Lot 4 DP739881</t>
  </si>
  <si>
    <t>A1507</t>
  </si>
  <si>
    <t>Piat</t>
  </si>
  <si>
    <t>448 Gordonville Road GLENIFFER NSW 2454</t>
  </si>
  <si>
    <t>Lot 5 DP790513</t>
  </si>
  <si>
    <t>A1511</t>
  </si>
  <si>
    <t>Cheers</t>
  </si>
  <si>
    <t>264 Summervilles Road THORA NSW 2454</t>
  </si>
  <si>
    <t>Lot 6 DP252269 Lot 2 DP737353</t>
  </si>
  <si>
    <t>A1530</t>
  </si>
  <si>
    <t>RE</t>
  </si>
  <si>
    <t>Waugh</t>
  </si>
  <si>
    <t>12 Summervilles Road GLENIFFER NSW 2454</t>
  </si>
  <si>
    <t>Lot 5 DP790887</t>
  </si>
  <si>
    <t>A1531</t>
  </si>
  <si>
    <t>HM</t>
  </si>
  <si>
    <t>Adams</t>
  </si>
  <si>
    <t>102 Adams Road GLENIFFER NSW 2454</t>
  </si>
  <si>
    <t>Lot 22 DP755551 Lot 61 DP755551 Lot 62 DP665833 Lot 1 DP375635 Lot 2 DP431973 Lot 5 DP253122</t>
  </si>
  <si>
    <t>A154</t>
  </si>
  <si>
    <t>RB JA</t>
  </si>
  <si>
    <t>Schwartz Schwartz</t>
  </si>
  <si>
    <t>65 Parberys Lane DORRIGO NSW 2453</t>
  </si>
  <si>
    <t>Lot 6 DP752813 Lot 8 DP114834</t>
  </si>
  <si>
    <t>A1543</t>
  </si>
  <si>
    <t>JG MA</t>
  </si>
  <si>
    <t>Thorne Thorne</t>
  </si>
  <si>
    <t>762 Summervilles Road THORA NSW 2454</t>
  </si>
  <si>
    <t>Lot 1 DP748499 Lot 2 DP1273078</t>
  </si>
  <si>
    <t>A1554</t>
  </si>
  <si>
    <t>Fifield</t>
  </si>
  <si>
    <t>2791 Waterfall Way THORA NSW 2454</t>
  </si>
  <si>
    <t>Lot 5 DP628682</t>
  </si>
  <si>
    <t>A1578</t>
  </si>
  <si>
    <t>JNS JL</t>
  </si>
  <si>
    <t>Birnie Woodroffe</t>
  </si>
  <si>
    <t>1032 Promised Land Road GLENIFFER NSW 2454</t>
  </si>
  <si>
    <t>Lot 562 DP590610</t>
  </si>
  <si>
    <t>A1588</t>
  </si>
  <si>
    <t>189 Promised Land Road GLENIFFER NSW 2454</t>
  </si>
  <si>
    <t>Part Lot 4 DP581634</t>
  </si>
  <si>
    <t>A1594</t>
  </si>
  <si>
    <t>AR</t>
  </si>
  <si>
    <t>Germon</t>
  </si>
  <si>
    <t>259 Promised Land Road GLENIFFER NSW 2454</t>
  </si>
  <si>
    <t>Lot 22 DP590603</t>
  </si>
  <si>
    <t>A1595</t>
  </si>
  <si>
    <t>227 Promised Land Road GLENIFFER NSW 2454</t>
  </si>
  <si>
    <t>Lot 77 DP755551 Lot 4 DP44735 Part Lot 2 DP590778 Lot 96 DP661825</t>
  </si>
  <si>
    <t>A160</t>
  </si>
  <si>
    <t>TC LV</t>
  </si>
  <si>
    <t>Neaves Neaves</t>
  </si>
  <si>
    <t>4520 Waterfall Way DORRIGO NSW 2453</t>
  </si>
  <si>
    <t>Lot 4 DP731296 Lot 5 DP731296</t>
  </si>
  <si>
    <t>A1600</t>
  </si>
  <si>
    <t>IE</t>
  </si>
  <si>
    <t>Preston</t>
  </si>
  <si>
    <t>440 Promised Land Road GLENIFFER NSW 2454</t>
  </si>
  <si>
    <t>Lot 832 DP575219 Lot 181 DP591607</t>
  </si>
  <si>
    <t>A1604</t>
  </si>
  <si>
    <t>CK P</t>
  </si>
  <si>
    <t>Schofield Schofield</t>
  </si>
  <si>
    <t>691 Promised Land Road GLENIFFER NSW 2454</t>
  </si>
  <si>
    <t>Lot 88 DP755551</t>
  </si>
  <si>
    <t>A1607</t>
  </si>
  <si>
    <t>453 Promised Land Road GLENIFFER NSW 2454</t>
  </si>
  <si>
    <t>Lot 1 DP186152 Lot 89 DP662001</t>
  </si>
  <si>
    <t>A1608</t>
  </si>
  <si>
    <t>AM SM</t>
  </si>
  <si>
    <t>Preston Preston</t>
  </si>
  <si>
    <t>451 Promised Land Road GLENIFFER NSW 2454</t>
  </si>
  <si>
    <t>Lot 95 DP755551 Lot 120 DP755551</t>
  </si>
  <si>
    <t>A1609</t>
  </si>
  <si>
    <t>SL KL</t>
  </si>
  <si>
    <t>90 Buffer Creek Road GLENIFFER NSW 2454</t>
  </si>
  <si>
    <t>Lot 98 DP755551</t>
  </si>
  <si>
    <t>A161</t>
  </si>
  <si>
    <t>IA SJ</t>
  </si>
  <si>
    <t>Cork Cork</t>
  </si>
  <si>
    <t>4425 Waterfall Way DORRIGO NSW 2453</t>
  </si>
  <si>
    <t>Lot 10 DP752813 Lot 4 DP113450 Lot 5 DP113450</t>
  </si>
  <si>
    <t>A162</t>
  </si>
  <si>
    <t>SD DD</t>
  </si>
  <si>
    <t>Ledger Pozzo</t>
  </si>
  <si>
    <t>4387 Waterfall Way DORRIGO NSW 2453</t>
  </si>
  <si>
    <t>Lot 3 DP807626</t>
  </si>
  <si>
    <t>A1625</t>
  </si>
  <si>
    <t>AW LT</t>
  </si>
  <si>
    <t>Feron Belden</t>
  </si>
  <si>
    <t>45 Little North Arm Road THORA NSW 2454</t>
  </si>
  <si>
    <t>Lot 113 DP755551</t>
  </si>
  <si>
    <t>A1632</t>
  </si>
  <si>
    <t>B</t>
  </si>
  <si>
    <t>Oberstebrink</t>
  </si>
  <si>
    <t>541 Martells Road BRIERFIELD NSW 2454</t>
  </si>
  <si>
    <t>Lot 7 DP594413</t>
  </si>
  <si>
    <t>A1638</t>
  </si>
  <si>
    <t>Fitton</t>
  </si>
  <si>
    <t>131 Schnapper Beach Road URUNGA NSW 2455</t>
  </si>
  <si>
    <t>Lot 1 DP583973</t>
  </si>
  <si>
    <t>A1645</t>
  </si>
  <si>
    <t>422 Martells Road BRIERFIELD NSW 2454</t>
  </si>
  <si>
    <t>Lot 1 DP1018569</t>
  </si>
  <si>
    <t>A1659</t>
  </si>
  <si>
    <t>JP ML</t>
  </si>
  <si>
    <t>O'Dwyer Elliott</t>
  </si>
  <si>
    <t>1051 Martells Road URUNGA NSW 2455</t>
  </si>
  <si>
    <t>Lot 10 DP1094779</t>
  </si>
  <si>
    <t>A166</t>
  </si>
  <si>
    <t>AW</t>
  </si>
  <si>
    <t>Jarrett</t>
  </si>
  <si>
    <t>3770 Waterfall Way DORRIGO MOUNTAIN NSW 2453</t>
  </si>
  <si>
    <t>Lot 14 DP752813 Lot 2 DP535243 Lease # LI620077</t>
  </si>
  <si>
    <t>A17</t>
  </si>
  <si>
    <t>Apps</t>
  </si>
  <si>
    <t>478 Paddys Plains Road NORTH DORRIGO NSW 2453</t>
  </si>
  <si>
    <t>Lot 67 DP752806 Lot 248 DP752830 Lot 250 DP752830</t>
  </si>
  <si>
    <t>A174</t>
  </si>
  <si>
    <t>HN EJ</t>
  </si>
  <si>
    <t>Windley Windley</t>
  </si>
  <si>
    <t>642 Whisky Creek Road BIELSDOWN HILLS NSW 2453</t>
  </si>
  <si>
    <t>Lot 147 DP752813 Lot 4 DP775089</t>
  </si>
  <si>
    <t>A175</t>
  </si>
  <si>
    <t>LA JB</t>
  </si>
  <si>
    <t>Macrae Macrae</t>
  </si>
  <si>
    <t>131 Shephards Road BIELSDOWN HILLS NSW 2453</t>
  </si>
  <si>
    <t>Lot 1 DP223065</t>
  </si>
  <si>
    <t>A176</t>
  </si>
  <si>
    <t>ME SJ</t>
  </si>
  <si>
    <t>McGuire McGuire</t>
  </si>
  <si>
    <t>265 Shephards Road BIELSDOWN HILLS NSW 2453</t>
  </si>
  <si>
    <t>Lot 22 DP752813 Lot 3 DP627765</t>
  </si>
  <si>
    <t>A177</t>
  </si>
  <si>
    <t>J</t>
  </si>
  <si>
    <t>Way</t>
  </si>
  <si>
    <t>76 Deer Vale Road FERNBROOK NSW 2453</t>
  </si>
  <si>
    <t>Lot 24 DP752813 Lot 42 DP752813</t>
  </si>
  <si>
    <t>A18</t>
  </si>
  <si>
    <t>AJ S</t>
  </si>
  <si>
    <t>Duckett Duckett</t>
  </si>
  <si>
    <t>403 Paddys Plains Road NORTH DORRIGO NSW 2453</t>
  </si>
  <si>
    <t>Lot 68 DP752806</t>
  </si>
  <si>
    <t>A182</t>
  </si>
  <si>
    <t>MN</t>
  </si>
  <si>
    <t>Burley</t>
  </si>
  <si>
    <t>Rocky Creek Road BIELSDOWN HILLS NSW 2453</t>
  </si>
  <si>
    <t>Lot 4 DP635461</t>
  </si>
  <si>
    <t>A183</t>
  </si>
  <si>
    <t>MP</t>
  </si>
  <si>
    <t>Allen</t>
  </si>
  <si>
    <t>190 Rocky Creek Road BIELSDOWN HILLS NSW 2453</t>
  </si>
  <si>
    <t>Lot 5 DP635461</t>
  </si>
  <si>
    <t>A19</t>
  </si>
  <si>
    <t>S ML</t>
  </si>
  <si>
    <t>Duckett Troost</t>
  </si>
  <si>
    <t>443 Paddys Plains Road NORTH DORRIGO NSW 2453</t>
  </si>
  <si>
    <t>Lot 69 DP752806</t>
  </si>
  <si>
    <t>A195</t>
  </si>
  <si>
    <t>GN</t>
  </si>
  <si>
    <t>Windley</t>
  </si>
  <si>
    <t>97 Woodlands Road BIELSDOWN HILLS NSW 2453</t>
  </si>
  <si>
    <t>Lot 35 DP752813</t>
  </si>
  <si>
    <t>A199</t>
  </si>
  <si>
    <t>WK</t>
  </si>
  <si>
    <t>386 Whisky Creek Road BIELSDOWN HILLS NSW 2453</t>
  </si>
  <si>
    <t>Lot 7 DP609422 Lease # LI73260 Lease # EP19066</t>
  </si>
  <si>
    <t>A2</t>
  </si>
  <si>
    <t>628 Paddys Plains Road NORTH DORRIGO NSW 2453</t>
  </si>
  <si>
    <t>Lot 22 DP714362</t>
  </si>
  <si>
    <t>A20</t>
  </si>
  <si>
    <t>GC</t>
  </si>
  <si>
    <t>505 Paddys Plains Road NORTH DORRIGO NSW 2453</t>
  </si>
  <si>
    <t>Lot 70 DP752806</t>
  </si>
  <si>
    <t>A200</t>
  </si>
  <si>
    <t>K JM</t>
  </si>
  <si>
    <t>Lowe Goodwin</t>
  </si>
  <si>
    <t>377 Whisky Creek Road BIELSDOWN HILLS NSW 2453</t>
  </si>
  <si>
    <t>Lot 8 DP609422</t>
  </si>
  <si>
    <t>A21</t>
  </si>
  <si>
    <t>585 Paddys Plains Road NORTH DORRIGO NSW 2453</t>
  </si>
  <si>
    <t>Lot 71 DP752806</t>
  </si>
  <si>
    <t>A22</t>
  </si>
  <si>
    <t>AM RL</t>
  </si>
  <si>
    <t>Miller Miller</t>
  </si>
  <si>
    <t>516 Paddys Plains Road NORTH DORRIGO NSW 2453</t>
  </si>
  <si>
    <t>Lot 72 DP752806</t>
  </si>
  <si>
    <t>A23</t>
  </si>
  <si>
    <t>510 Paddys Plains Road NORTH DORRIGO NSW 2453</t>
  </si>
  <si>
    <t>Lot 75 DP752806 Lot 76 DP752806 Lot 77 DP752806</t>
  </si>
  <si>
    <t>A236</t>
  </si>
  <si>
    <t>A DM</t>
  </si>
  <si>
    <t>Darley Darley</t>
  </si>
  <si>
    <t>Lot 3 DP825742</t>
  </si>
  <si>
    <t>A2508</t>
  </si>
  <si>
    <t>FA</t>
  </si>
  <si>
    <t>Hinchcliffe</t>
  </si>
  <si>
    <t>123 Osprey Drive URUNGA NSW 2455</t>
  </si>
  <si>
    <t>Lot 120 DP835501</t>
  </si>
  <si>
    <t>A26</t>
  </si>
  <si>
    <t>Eileon Pty Ltd</t>
  </si>
  <si>
    <t>695 Darkwood Road THORA NSW 2454</t>
  </si>
  <si>
    <t>Lot 1 DP755535 Lot 38 DP755535</t>
  </si>
  <si>
    <t>A263</t>
  </si>
  <si>
    <t>CN RS</t>
  </si>
  <si>
    <t>Beckett Beckett</t>
  </si>
  <si>
    <t>680 Rocky Creek Road BIELSDOWN HILLS NSW 2453</t>
  </si>
  <si>
    <t>Lot 136 DP752813 Lot 138 DP752813</t>
  </si>
  <si>
    <t>A272</t>
  </si>
  <si>
    <t>SB JA</t>
  </si>
  <si>
    <t>Sewell Sewell</t>
  </si>
  <si>
    <t>746 Whisky Creek Road BIELSDOWN HILLS NSW 2453</t>
  </si>
  <si>
    <t>Lot 1 DP883109</t>
  </si>
  <si>
    <t>A3</t>
  </si>
  <si>
    <t>625 Paddys Plains Road NORTH DORRIGO NSW 2453</t>
  </si>
  <si>
    <t>Lot 3 DP752806 Lot 74 DP752806</t>
  </si>
  <si>
    <t>A3016</t>
  </si>
  <si>
    <t>JF</t>
  </si>
  <si>
    <t>Caban</t>
  </si>
  <si>
    <t>835 North Bank Road RALEIGH NSW 2454</t>
  </si>
  <si>
    <t>Lot 3 DP755553</t>
  </si>
  <si>
    <t>A3070</t>
  </si>
  <si>
    <t>CM</t>
  </si>
  <si>
    <t>Underhill</t>
  </si>
  <si>
    <t>786 North Bank Road RALEIGH NSW 2454</t>
  </si>
  <si>
    <t>Lot 26 DP755553 Lot 64 DP755553 Lot 279 DP755553 Lot 15 DP112142</t>
  </si>
  <si>
    <t>A31</t>
  </si>
  <si>
    <t>AC VL</t>
  </si>
  <si>
    <t>Churches Churches</t>
  </si>
  <si>
    <t>2345 Waterfall Way THORA NSW 2454</t>
  </si>
  <si>
    <t>Lot 1 DP595742</t>
  </si>
  <si>
    <t>A3158</t>
  </si>
  <si>
    <t>RS JM</t>
  </si>
  <si>
    <t>Cunningham Cunningham</t>
  </si>
  <si>
    <t>150 Gleniffer Road BELLINGEN NSW 2454</t>
  </si>
  <si>
    <t>Lot 44 DP755553 Lot 45 DP755553 Lot 14 DP112142</t>
  </si>
  <si>
    <t>A3180</t>
  </si>
  <si>
    <t>HR JP</t>
  </si>
  <si>
    <t>Ramirez Costello</t>
  </si>
  <si>
    <t>215 North Bank Road BELLINGEN NSW 2454</t>
  </si>
  <si>
    <t>Lot 25 DP628750</t>
  </si>
  <si>
    <t>A3191</t>
  </si>
  <si>
    <t>477 North Bank Road BELLINGEN NSW 2454</t>
  </si>
  <si>
    <t>Lot 660 DP600804</t>
  </si>
  <si>
    <t>A32</t>
  </si>
  <si>
    <t>AM RS</t>
  </si>
  <si>
    <t>O'Brien O'Brien</t>
  </si>
  <si>
    <t>2379 Waterfall Way THORA NSW 2454</t>
  </si>
  <si>
    <t>Lot 4 DP755535 Lot 6 DP755535</t>
  </si>
  <si>
    <t>A3212</t>
  </si>
  <si>
    <t>1015 North Bank Road RALEIGH NSW 2454</t>
  </si>
  <si>
    <t>Lot 21 DP602845 Lot 25 DP619527</t>
  </si>
  <si>
    <t>A3251</t>
  </si>
  <si>
    <t>Emerton</t>
  </si>
  <si>
    <t>615 Hydes Creek Road HYDES CREEK NSW 2454</t>
  </si>
  <si>
    <t>Lot 144 DP755553 Lot 152 DP755553</t>
  </si>
  <si>
    <t>A3254</t>
  </si>
  <si>
    <t>DC RW</t>
  </si>
  <si>
    <t>Parks Parks</t>
  </si>
  <si>
    <t>97 Valery Road RALEIGH NSW 2454</t>
  </si>
  <si>
    <t>Lot 147 DP755553 Lot 211 DP661798</t>
  </si>
  <si>
    <t>A3256</t>
  </si>
  <si>
    <t>JM DV KA</t>
  </si>
  <si>
    <t>Northcott Northcott Moody</t>
  </si>
  <si>
    <t>677 Hydes Creek Road HYDES CREEK NSW 2454</t>
  </si>
  <si>
    <t>Lot 21 DP625832</t>
  </si>
  <si>
    <t>A3311</t>
  </si>
  <si>
    <t>Acqua Holdings Pty Ltd</t>
  </si>
  <si>
    <t>606 Valery Road VALERY NSW 2454</t>
  </si>
  <si>
    <t>Lot 11 DP563540</t>
  </si>
  <si>
    <t>A3316</t>
  </si>
  <si>
    <t>P</t>
  </si>
  <si>
    <t>Geere</t>
  </si>
  <si>
    <t>609 North Bank Road BELLINGEN NSW 2454</t>
  </si>
  <si>
    <t>Lot 272 DP755553</t>
  </si>
  <si>
    <t>A3323</t>
  </si>
  <si>
    <t>GS SS</t>
  </si>
  <si>
    <t>Rai Rai</t>
  </si>
  <si>
    <t>965 Valery Road VALERY NSW 2454</t>
  </si>
  <si>
    <t>Lot 290 DP755553 Lot 335 DP755553</t>
  </si>
  <si>
    <t>A3327</t>
  </si>
  <si>
    <t>RT</t>
  </si>
  <si>
    <t>56 Perrys Road REPTON NSW 2454</t>
  </si>
  <si>
    <t>Lot 176 DP755553 Lot 177 DP755553 Lot 178 DP755553 Lot 2 DP852143 Lot 3 DP852143</t>
  </si>
  <si>
    <t>A3375</t>
  </si>
  <si>
    <t>KJ FM</t>
  </si>
  <si>
    <t>Cobbold Cobbold</t>
  </si>
  <si>
    <t>287 Roses Road GLENIFFER NSW 2454</t>
  </si>
  <si>
    <t>Lot 32 DP716375 Part Lot 320 DP Part Lot 321 DP</t>
  </si>
  <si>
    <t>A36</t>
  </si>
  <si>
    <t>Jerendine Pty Limited</t>
  </si>
  <si>
    <t>2413 Waterfall Way THORA NSW 2454</t>
  </si>
  <si>
    <t>Lot 4 DP828099</t>
  </si>
  <si>
    <t>A40</t>
  </si>
  <si>
    <t>SE JA</t>
  </si>
  <si>
    <t>Scott Scott</t>
  </si>
  <si>
    <t>2604 Waterfall Way THORA NSW 2454</t>
  </si>
  <si>
    <t>Lot 41 DP596100</t>
  </si>
  <si>
    <t>A4211</t>
  </si>
  <si>
    <t>626 Waterfall Way FERNMOUNT NSW 2454</t>
  </si>
  <si>
    <t>Lot 5 DP787806</t>
  </si>
  <si>
    <t>A4226</t>
  </si>
  <si>
    <t>Rose</t>
  </si>
  <si>
    <t>1531 Waterfall Way BELLINGEN NSW 2454</t>
  </si>
  <si>
    <t>Lot 14 DP755557 Part Lot 15 DP755557 Lot 152 DP755557 Lot 404 DP755557 Lot 2 DP217297</t>
  </si>
  <si>
    <t>A4243</t>
  </si>
  <si>
    <t>610 Waterfall Way FERNMOUNT NSW 2454</t>
  </si>
  <si>
    <t>Lot 19 DP755557 Lot 1 DP586692</t>
  </si>
  <si>
    <t>A4269</t>
  </si>
  <si>
    <t>1860 Waterfall Way BELLINGEN NSW 2454</t>
  </si>
  <si>
    <t>Lot 10 DP1115257</t>
  </si>
  <si>
    <t>A4273</t>
  </si>
  <si>
    <t>14 Cahill Street BELLINGEN NSW 2454</t>
  </si>
  <si>
    <t>Lot 13 DP5403 Lot 14 DP5403 Lot 15 DP5403 Lot 16 DP5403 Lot 1 DP100825 Lot 1 DP210787 Lot 3 DP726508 Lot 2 DP802576 Lot 18 DP805764 Lot 21 DP805764 Lot 23 DP847147 Lot 2 DP864787 Part Lot 24 DP847147 Lot 581 DP755557</t>
  </si>
  <si>
    <t>A4321</t>
  </si>
  <si>
    <t>MW ML</t>
  </si>
  <si>
    <t>Perry Perry</t>
  </si>
  <si>
    <t>794 Waterfall Way FERNMOUNT NSW 2454</t>
  </si>
  <si>
    <t>Lot 12 DP848075</t>
  </si>
  <si>
    <t>A4359</t>
  </si>
  <si>
    <t>EV</t>
  </si>
  <si>
    <t>Hyndman</t>
  </si>
  <si>
    <t>338 Waterfall Way FERNMOUNT NSW 2454</t>
  </si>
  <si>
    <t>Lot 1 DP415749 Lease # EP18829 Lot 1 DP1092374</t>
  </si>
  <si>
    <t>A4360</t>
  </si>
  <si>
    <t>AG MA NT  RT MF EM</t>
  </si>
  <si>
    <t>Cedelland Cedelland Cedelland Watt Watt Day Day</t>
  </si>
  <si>
    <t>383 Waterfall Way FERNMOUNT NSW 2454</t>
  </si>
  <si>
    <t>Part Lot A DP184353 Lot 7 DP253106</t>
  </si>
  <si>
    <t>A4364</t>
  </si>
  <si>
    <t>NJ DA</t>
  </si>
  <si>
    <t>Bardsley Bardsley</t>
  </si>
  <si>
    <t>9 Old Brierfield Road FERNMOUNT NSW 2454</t>
  </si>
  <si>
    <t>Lot 2 DP525446</t>
  </si>
  <si>
    <t>A4383</t>
  </si>
  <si>
    <t>KJ CA</t>
  </si>
  <si>
    <t>Hoffman Hoffman</t>
  </si>
  <si>
    <t>700 Bowraville Road BRIERFIELD NSW 2454</t>
  </si>
  <si>
    <t>Lot 3 DP621216</t>
  </si>
  <si>
    <t>A4454</t>
  </si>
  <si>
    <t>RN PW</t>
  </si>
  <si>
    <t>Waugh Sanger</t>
  </si>
  <si>
    <t>4452 Giinagay Way URUNGA NSW 2455</t>
  </si>
  <si>
    <t>Lot 95 DP755557 Lot 1 DP127217 Lot 3 DP127217 Lot 5 DP839899 Lot 20 DP848489 Lot 24 DP849371</t>
  </si>
  <si>
    <t>A4541</t>
  </si>
  <si>
    <t>CA LT</t>
  </si>
  <si>
    <t>Edgarton Kingman</t>
  </si>
  <si>
    <t>548 Kalang Road KALANG NSW 2454</t>
  </si>
  <si>
    <t>Lot 4 DP878501 Lease # EP18732</t>
  </si>
  <si>
    <t>A4547</t>
  </si>
  <si>
    <t>DR KA</t>
  </si>
  <si>
    <t>Feenstra Feenstra</t>
  </si>
  <si>
    <t>527 Kalang Road KALANG NSW 2454</t>
  </si>
  <si>
    <t>Lot 33 DP818297</t>
  </si>
  <si>
    <t>A4610</t>
  </si>
  <si>
    <t>PM</t>
  </si>
  <si>
    <t>Scott</t>
  </si>
  <si>
    <t>41 Hennesseys Lane BELLINGEN NSW 2454</t>
  </si>
  <si>
    <t>Lot 2 DP814737</t>
  </si>
  <si>
    <t>A5473</t>
  </si>
  <si>
    <t>The JNR Investment Co Pty Ltd</t>
  </si>
  <si>
    <t>36 Queen Street RALEIGH NSW 2454</t>
  </si>
  <si>
    <t>Lot 2 Sec 7 DP758865</t>
  </si>
  <si>
    <t>A5498</t>
  </si>
  <si>
    <t>Ralvest Pty Ltd</t>
  </si>
  <si>
    <t>427 Yellow Rock Road RALEIGH NSW 2454</t>
  </si>
  <si>
    <t>Lot 506 DP755557 Lot 357 DP755557 Lot 390 DP755557 Lot 393 DP755557 Lot 505 DP755557</t>
  </si>
  <si>
    <t>A5654</t>
  </si>
  <si>
    <t>CA B</t>
  </si>
  <si>
    <t>Edwards Gardner</t>
  </si>
  <si>
    <t>1643 Coramba Road MEGAN NSW 2453</t>
  </si>
  <si>
    <t>Lot 1 DP752842</t>
  </si>
  <si>
    <t>A5656</t>
  </si>
  <si>
    <t>Whiteley</t>
  </si>
  <si>
    <t>1691 Coramba Road MEGAN NSW 2453</t>
  </si>
  <si>
    <t>Lot 5 DP800524</t>
  </si>
  <si>
    <t>A5662</t>
  </si>
  <si>
    <t>NG K</t>
  </si>
  <si>
    <t>Steele Steele</t>
  </si>
  <si>
    <t>228 Beverleys Road MEGAN NSW 2453</t>
  </si>
  <si>
    <t>Lot 6 DP752842 Lot 4 DP113910</t>
  </si>
  <si>
    <t>A5663</t>
  </si>
  <si>
    <t>Mean Pty Ltd</t>
  </si>
  <si>
    <t>230 Beverleys Road MEGAN NSW 2453</t>
  </si>
  <si>
    <t>Lot 7 DP752842</t>
  </si>
  <si>
    <t>A5665</t>
  </si>
  <si>
    <t>JW</t>
  </si>
  <si>
    <t>Baker</t>
  </si>
  <si>
    <t>439 Slingsbys Road MEGAN NSW 2453</t>
  </si>
  <si>
    <t>Lot 81 DP611654</t>
  </si>
  <si>
    <t>A5666</t>
  </si>
  <si>
    <t>477 Slingsbys Road MEGAN NSW 2453</t>
  </si>
  <si>
    <t>Lot 9 DP752842</t>
  </si>
  <si>
    <t>A5668</t>
  </si>
  <si>
    <t>DJ FG</t>
  </si>
  <si>
    <t>476 Slingsbys Road MEGAN NSW 2453</t>
  </si>
  <si>
    <t>Lot 22 DP808554</t>
  </si>
  <si>
    <t>A5669</t>
  </si>
  <si>
    <t>TJ</t>
  </si>
  <si>
    <t>Hulbert</t>
  </si>
  <si>
    <t>452 Slingsbys Road MEGAN NSW 2453</t>
  </si>
  <si>
    <t>Lot 21 DP808554</t>
  </si>
  <si>
    <t>A5675</t>
  </si>
  <si>
    <t>Joyce</t>
  </si>
  <si>
    <t>476 Darkwood Road THORA NSW 2454</t>
  </si>
  <si>
    <t>Lot 3 DP755561 Lot 4 DP755561 Lot 21 DP755561 Lot 1 DP127209 Lot 1 DP245732</t>
  </si>
  <si>
    <t>A5677</t>
  </si>
  <si>
    <t>MG SJ</t>
  </si>
  <si>
    <t>George Koll</t>
  </si>
  <si>
    <t>574 Darkwood Road THORA NSW 2454</t>
  </si>
  <si>
    <t>Lot 6 DP755561 Lease # EP19117</t>
  </si>
  <si>
    <t>A5692</t>
  </si>
  <si>
    <t>PW WJ</t>
  </si>
  <si>
    <t>Creighton Creighton</t>
  </si>
  <si>
    <t>650 Darkwood Road THORA NSW 2454</t>
  </si>
  <si>
    <t>Lot 14 DP755561 Lot 15 DP755561 Lot 18 DP755561</t>
  </si>
  <si>
    <t>A5696</t>
  </si>
  <si>
    <t>Harrington</t>
  </si>
  <si>
    <t>157 Maynards Plains Road DORRIGO MOUNTAIN NSW 2453</t>
  </si>
  <si>
    <t>Lot 6 DP800257 Lot 132 DP1260488</t>
  </si>
  <si>
    <t>A5704</t>
  </si>
  <si>
    <t>Holmes</t>
  </si>
  <si>
    <t>293 Mountain Top Road DORRIGO MOUNTAIN NSW 2453</t>
  </si>
  <si>
    <t>Lot 37 DP755561</t>
  </si>
  <si>
    <t>A5907</t>
  </si>
  <si>
    <t>BR DR GA BD</t>
  </si>
  <si>
    <t>Spillett Spillett Spillett Spillett</t>
  </si>
  <si>
    <t>1011 South Arm Road BRIERFIELD NSW 2454</t>
  </si>
  <si>
    <t>Lot 43 DP1016173 Lease # EP18824</t>
  </si>
  <si>
    <t>A5924</t>
  </si>
  <si>
    <t>AG</t>
  </si>
  <si>
    <t>Morrison</t>
  </si>
  <si>
    <t>117 Harness Cask Road BOSTOBRICK NSW 2453</t>
  </si>
  <si>
    <t>Lot 2 DP711751 Lease # LI196726</t>
  </si>
  <si>
    <t>A5927</t>
  </si>
  <si>
    <t>Dorodong Association Incorporated</t>
  </si>
  <si>
    <t>229 Davidsons Road TALLOWWOOD RIDGE NSW 2453</t>
  </si>
  <si>
    <t>Lot 1 DP827764 Lot 2 DP827764</t>
  </si>
  <si>
    <t>A5991</t>
  </si>
  <si>
    <t>SN</t>
  </si>
  <si>
    <t>87 Dome Road DORRIGO MOUNTAIN NSW 2453</t>
  </si>
  <si>
    <t>Lot 170 DP752813 Lot C DP189300</t>
  </si>
  <si>
    <t>A6013</t>
  </si>
  <si>
    <t>PB PA</t>
  </si>
  <si>
    <t>Emmett Emmett</t>
  </si>
  <si>
    <t>35 Wards Road MEGAN NSW 2453</t>
  </si>
  <si>
    <t>Lot 1 DP1019274</t>
  </si>
  <si>
    <t>A6047</t>
  </si>
  <si>
    <t>VC</t>
  </si>
  <si>
    <t>Summerhayes</t>
  </si>
  <si>
    <t>89 Tyringham Road DORRIGO NSW 2453</t>
  </si>
  <si>
    <t>Lot B DP435681 Lot 274 DP752830</t>
  </si>
  <si>
    <t>A6164</t>
  </si>
  <si>
    <t>Bailey Bailey</t>
  </si>
  <si>
    <t>47 Maynards Plains Road DORRIGO MOUNTAIN NSW 2453</t>
  </si>
  <si>
    <t>Lot 129 DP752813 Lot 2 DP703993 Lot 2 DP788192 Lot 4 DP789986 Lot 11 DP803080</t>
  </si>
  <si>
    <t>A6168</t>
  </si>
  <si>
    <t>DB</t>
  </si>
  <si>
    <t>Sawtell</t>
  </si>
  <si>
    <t>33 River Street REPTON NSW 2454</t>
  </si>
  <si>
    <t>Part Lot 110 DP755553 Part Lot 111 DP755553 Part Lot 112 DP755553 Part Lot 113 DP755553 Lot 2 DP48519 Lot 1 DP242682 Lot 1 DP1270503</t>
  </si>
  <si>
    <t>A6169</t>
  </si>
  <si>
    <t>JB</t>
  </si>
  <si>
    <t>Macey</t>
  </si>
  <si>
    <t>95 Muldiva Road BOSTOBRICK NSW 2453</t>
  </si>
  <si>
    <t>Lot 301 DP594445</t>
  </si>
  <si>
    <t>A6174</t>
  </si>
  <si>
    <t>GC DR</t>
  </si>
  <si>
    <t>845 Tyringham Road NORTH DORRIGO NSW 2453</t>
  </si>
  <si>
    <t>Lot 201 DP1029065</t>
  </si>
  <si>
    <t>A6195</t>
  </si>
  <si>
    <t>MD JA</t>
  </si>
  <si>
    <t>Lodge Garnsey</t>
  </si>
  <si>
    <t>227 Slingsbys Road MEGAN NSW 2453</t>
  </si>
  <si>
    <t>Lot 10 DP1141161</t>
  </si>
  <si>
    <t>A6222</t>
  </si>
  <si>
    <t>1898 Waterfall Way BELLINGEN NSW 2454</t>
  </si>
  <si>
    <t>Lot A DP446901</t>
  </si>
  <si>
    <t>A6225</t>
  </si>
  <si>
    <t>Indigoriver Pty Ltd</t>
  </si>
  <si>
    <t>330 Martells Road BRIERFIELD NSW 2454</t>
  </si>
  <si>
    <t>Lot 11 DP1014348 Lease # EP18917</t>
  </si>
  <si>
    <t>A6233</t>
  </si>
  <si>
    <t>MJ JA</t>
  </si>
  <si>
    <t>Wright Wright</t>
  </si>
  <si>
    <t>40 Parberys Lane DORRIGO NSW 2453</t>
  </si>
  <si>
    <t>Lot 231 DP752830</t>
  </si>
  <si>
    <t>A6320</t>
  </si>
  <si>
    <t>C &amp; D Oldfield Nominees Pty Ltd</t>
  </si>
  <si>
    <t>300 Martells Road BRIERFIELD NSW 2454</t>
  </si>
  <si>
    <t>Lot 10 DP1014348 Lease # EP18857</t>
  </si>
  <si>
    <t>A6322</t>
  </si>
  <si>
    <t>5458 Waterfall Way FERNBROOK NSW 2453</t>
  </si>
  <si>
    <t>Lot 1 DP809058 Lot 2 DP809058</t>
  </si>
  <si>
    <t>A6328</t>
  </si>
  <si>
    <t>78 Thompsons Road DORRIGO NSW 2453</t>
  </si>
  <si>
    <t>Lot 2 DP431277 Lot 12 DP1022079</t>
  </si>
  <si>
    <t>A6408</t>
  </si>
  <si>
    <t>Vitali</t>
  </si>
  <si>
    <t>373 Slingsbys Road MEGAN NSW 2453</t>
  </si>
  <si>
    <t>Lot 21 DP748544 Lot 9 DP44828</t>
  </si>
  <si>
    <t>A6429</t>
  </si>
  <si>
    <t>409 Tyringham Road DORRIGO NSW 2453</t>
  </si>
  <si>
    <t>Lot 16 DP752830 Lot 3 DP752830 Lot 260 DP752830 Lot 16 DP113436</t>
  </si>
  <si>
    <t>A6450</t>
  </si>
  <si>
    <t>DK EK</t>
  </si>
  <si>
    <t>Atkins Atkins</t>
  </si>
  <si>
    <t>396 Maynards Plains Road DORRIGO MOUNTAIN NSW 2453</t>
  </si>
  <si>
    <t>Lot 132 DP752813</t>
  </si>
  <si>
    <t>A6451</t>
  </si>
  <si>
    <t>RJ SA</t>
  </si>
  <si>
    <t>1644 Coramba Road MEGAN NSW 2453</t>
  </si>
  <si>
    <t>Lot 1142 DP624279</t>
  </si>
  <si>
    <t>A65</t>
  </si>
  <si>
    <t>CR HM</t>
  </si>
  <si>
    <t>Plummer Plummer</t>
  </si>
  <si>
    <t>2165 Waterfall Way THORA NSW 2454</t>
  </si>
  <si>
    <t>Lot 3 DP709529 Lot 181 DP822838</t>
  </si>
  <si>
    <t>A6506</t>
  </si>
  <si>
    <t>73 Slingsbys Road MEGAN NSW 2453</t>
  </si>
  <si>
    <t>Part Lot 122 DP752830 Lot 10 DP113906 Lot 11 DP113906 Lot 12 DP113906 Lot 13 DP113906</t>
  </si>
  <si>
    <t>A6507</t>
  </si>
  <si>
    <t>KJ BN</t>
  </si>
  <si>
    <t>Denning Adam</t>
  </si>
  <si>
    <t>136 Hudsons Road MEGAN NSW 2453</t>
  </si>
  <si>
    <t>Lot 120 DP752830 Lot 224 DP752830</t>
  </si>
  <si>
    <t>A6527</t>
  </si>
  <si>
    <t>KL</t>
  </si>
  <si>
    <t>Atkins</t>
  </si>
  <si>
    <t>170 Maynards Plains Road DORRIGO MOUNTAIN NSW 2453</t>
  </si>
  <si>
    <t>Lot 1 DP1062591</t>
  </si>
  <si>
    <t>A6530</t>
  </si>
  <si>
    <t>99 Bennetts Road BIELSDOWN HILLS NSW 2453</t>
  </si>
  <si>
    <t>Lot 361 DP1060822</t>
  </si>
  <si>
    <t>A6533</t>
  </si>
  <si>
    <t>JL LK</t>
  </si>
  <si>
    <t>77 Moonpar Road BOSTOBRICK NSW 2453</t>
  </si>
  <si>
    <t>Lot 2 DP775141</t>
  </si>
  <si>
    <t>A6558</t>
  </si>
  <si>
    <t>922 Muldiva Road BOSTOBRICK NSW 2453</t>
  </si>
  <si>
    <t>Lot 21 DP752815</t>
  </si>
  <si>
    <t>A66</t>
  </si>
  <si>
    <t>DP HM</t>
  </si>
  <si>
    <t>Link Link</t>
  </si>
  <si>
    <t>2209 Waterfall Way THORA NSW 2454</t>
  </si>
  <si>
    <t>Lot 2 DP826446</t>
  </si>
  <si>
    <t>A6645</t>
  </si>
  <si>
    <t>989 Valery Road VALERY NSW 2454</t>
  </si>
  <si>
    <t>Lot 247 DP755553 Lot 264 DP755553</t>
  </si>
  <si>
    <t>A6666</t>
  </si>
  <si>
    <t>DA</t>
  </si>
  <si>
    <t>Newnam</t>
  </si>
  <si>
    <t>69 Moses Rock Road CASCADE NSW 2453</t>
  </si>
  <si>
    <t>Lot 65 DP752806</t>
  </si>
  <si>
    <t>A6679</t>
  </si>
  <si>
    <t>WD F</t>
  </si>
  <si>
    <t>Dyett Miller</t>
  </si>
  <si>
    <t>351 Sunny Corner Road BELLINGEN NSW 2454</t>
  </si>
  <si>
    <t>Lot 72 DP755543 Lot 31 DP789760</t>
  </si>
  <si>
    <t>A6682</t>
  </si>
  <si>
    <t>1038 Muldiva Road BOSTOBRICK NSW 2453</t>
  </si>
  <si>
    <t>Lot 14 DP752815 Lot 52 DP752815 Lot 55 DP752815 Lot 56 DP752815 Lot 58 DP752815 Lot 59 DP752815 Lot 68 DP752815</t>
  </si>
  <si>
    <t>A6683</t>
  </si>
  <si>
    <t>Cavanagh</t>
  </si>
  <si>
    <t>Muldiva Road BOSTOBRICK NSW 2453</t>
  </si>
  <si>
    <t>Lot 22 DP752815 Lot 23 DP752815</t>
  </si>
  <si>
    <t>A6707</t>
  </si>
  <si>
    <t>82 Breakwells Road MEGAN NSW 2453</t>
  </si>
  <si>
    <t>Part Lot 123 DP752830 Lot 1 DP410005 Lease # EP452972 Lot 14 DP113906 Lot 15 DP113906 Lot 16 DP113906</t>
  </si>
  <si>
    <t>A6767</t>
  </si>
  <si>
    <t>SB HJ</t>
  </si>
  <si>
    <t>Kelly Kelly</t>
  </si>
  <si>
    <t>Lot 31 DP752815</t>
  </si>
  <si>
    <t>A6773</t>
  </si>
  <si>
    <t>T</t>
  </si>
  <si>
    <t>Capps</t>
  </si>
  <si>
    <t>277 Dome Road DORRIGO MOUNTAIN NSW 2453</t>
  </si>
  <si>
    <t>Lot 101 DP1088593</t>
  </si>
  <si>
    <t>A6780</t>
  </si>
  <si>
    <t>390 Maynards Plains Road DORRIGO MOUNTAIN NSW 2453</t>
  </si>
  <si>
    <t>Lot 131 DP752813 Lot 1 DP653384</t>
  </si>
  <si>
    <t>A6794</t>
  </si>
  <si>
    <t>367 North Bank Road BELLINGEN NSW 2454</t>
  </si>
  <si>
    <t>Lot 56 DP755553 Lot 88 DP755553 Lot 106 DP755553 Lot 107 DP755553 Lot 109 DP755553 Lot 343 DP755553 Lot 341 DP755553 Lot 24 DP717694 Lease # EP18893 Lot B DP388867</t>
  </si>
  <si>
    <t>A6831</t>
  </si>
  <si>
    <t>NRA</t>
  </si>
  <si>
    <t>Kerr</t>
  </si>
  <si>
    <t>40 McBaron Road RALEIGH NSW 2454</t>
  </si>
  <si>
    <t>Lot 1 DP1102044</t>
  </si>
  <si>
    <t>A6851</t>
  </si>
  <si>
    <t>SA KA</t>
  </si>
  <si>
    <t>Dimarco Dimarco</t>
  </si>
  <si>
    <t>5050 Waterfall Way FERNBROOK NSW 2453</t>
  </si>
  <si>
    <t>Lot 101 DP1106422</t>
  </si>
  <si>
    <t>A6852</t>
  </si>
  <si>
    <t>CA LD</t>
  </si>
  <si>
    <t>Heywood Frizell</t>
  </si>
  <si>
    <t>28 Johnsens Road FERNBROOK NSW 2453</t>
  </si>
  <si>
    <t>Lot 102 DP1106422</t>
  </si>
  <si>
    <t>A6897</t>
  </si>
  <si>
    <t>5615 Waterfall Way FERNBROOK NSW 2453</t>
  </si>
  <si>
    <t>Lot 83 DP752823 Lot 1 DP651722</t>
  </si>
  <si>
    <t>A6913</t>
  </si>
  <si>
    <t>LJ NF</t>
  </si>
  <si>
    <t>4563 Waterfall Way DORRIGO NSW 2453</t>
  </si>
  <si>
    <t>Lot 23 DP752813 Lot 51 DP752813 Lot 52 DP752813 Lot 247 DP752813 Lot 2 DP752823 Lot 1 DP127252 Lot 3 DP589001 Lease # EP18730 Lot 178 DP752813 Lot 1 DP752823</t>
  </si>
  <si>
    <t>A6919</t>
  </si>
  <si>
    <t>SJC</t>
  </si>
  <si>
    <t>George</t>
  </si>
  <si>
    <t>335 Kalang Road KALANG NSW 2454</t>
  </si>
  <si>
    <t>Lot 2 DP810241 Lease # EP303941</t>
  </si>
  <si>
    <t>A6921</t>
  </si>
  <si>
    <t>GJ WL</t>
  </si>
  <si>
    <t>Ditchfield Ditchfield</t>
  </si>
  <si>
    <t>134 Maynards Plains Road DORRIGO MOUNTAIN NSW 2453</t>
  </si>
  <si>
    <t>Lot 3 DP627235 Lot 1 DP1116014</t>
  </si>
  <si>
    <t>A6922</t>
  </si>
  <si>
    <t>SE LA C</t>
  </si>
  <si>
    <t>Thomas Menzies Trappl-Darke</t>
  </si>
  <si>
    <t>846 Muldiva Road BOSTOBRICK NSW 2453</t>
  </si>
  <si>
    <t>Lot 5 DP752815 Lot 19 DP752815 Lot 1 DP1117028</t>
  </si>
  <si>
    <t>A6943</t>
  </si>
  <si>
    <t>Tennessee Asset Services Pty Ltd</t>
  </si>
  <si>
    <t>347 Hydes Creek Road HYDES CREEK NSW 2454</t>
  </si>
  <si>
    <t>Lot 1 DP1119378</t>
  </si>
  <si>
    <t>A6951</t>
  </si>
  <si>
    <t>PM WD</t>
  </si>
  <si>
    <t>Browning Browning</t>
  </si>
  <si>
    <t>1377 Darkwood Road DARKWOOD NSW 2454</t>
  </si>
  <si>
    <t>Part Lot 7 DP617252 Part Lot 1 DP259230</t>
  </si>
  <si>
    <t>A6960</t>
  </si>
  <si>
    <t>KD</t>
  </si>
  <si>
    <t>Keevers</t>
  </si>
  <si>
    <t>719 Valery Road VALERY NSW 2454</t>
  </si>
  <si>
    <t>Lot 1 DP1115072</t>
  </si>
  <si>
    <t>A6961</t>
  </si>
  <si>
    <t>Vassallo</t>
  </si>
  <si>
    <t>730 Valery Road VALERY NSW 2454</t>
  </si>
  <si>
    <t>Lot 2 DP1115072</t>
  </si>
  <si>
    <t>A6969</t>
  </si>
  <si>
    <t>Knox</t>
  </si>
  <si>
    <t>191 Mountain Top Road DORRIGO MOUNTAIN NSW 2453</t>
  </si>
  <si>
    <t>Lot 33 DP1124548</t>
  </si>
  <si>
    <t>A6975</t>
  </si>
  <si>
    <t>L RY</t>
  </si>
  <si>
    <t>Walker Walker</t>
  </si>
  <si>
    <t>137 Everinghams Road DORRIGO MOUNTAIN NSW 2453</t>
  </si>
  <si>
    <t>Lot 1 DP1126949 Lot 612 DP529740</t>
  </si>
  <si>
    <t>A6988</t>
  </si>
  <si>
    <t>R RJ</t>
  </si>
  <si>
    <t>Holmes Holmes</t>
  </si>
  <si>
    <t>291 Mountain Top Road DORRIGO MOUNTAIN NSW 2453</t>
  </si>
  <si>
    <t>Lot 34 DP1124548</t>
  </si>
  <si>
    <t>A6989</t>
  </si>
  <si>
    <t>285 Roses Road GLENIFFER NSW 2454</t>
  </si>
  <si>
    <t>Lot 100 DP1129883</t>
  </si>
  <si>
    <t>A7001</t>
  </si>
  <si>
    <t>290 Snows Road NORTH DORRIGO NSW 2453</t>
  </si>
  <si>
    <t>Lot 4 DP629183 Lot 1 DP1127873</t>
  </si>
  <si>
    <t>A7007</t>
  </si>
  <si>
    <t>TL</t>
  </si>
  <si>
    <t>375 Dome Road DORRIGO MOUNTAIN NSW 2453</t>
  </si>
  <si>
    <t>Lot 36 DP629839 Lot 1 DP1126967</t>
  </si>
  <si>
    <t>A7009</t>
  </si>
  <si>
    <t>LM RJ</t>
  </si>
  <si>
    <t>Adams Adams</t>
  </si>
  <si>
    <t>509 Whisky Creek Road BIELSDOWN HILLS NSW 2453</t>
  </si>
  <si>
    <t>Lot 1 DP1131324</t>
  </si>
  <si>
    <t>A7011</t>
  </si>
  <si>
    <t>Taylor</t>
  </si>
  <si>
    <t>1018 North Bank Road RALEIGH NSW 2454</t>
  </si>
  <si>
    <t>Lot 26 DP619527 Lot 10 DP836002</t>
  </si>
  <si>
    <t>A7019</t>
  </si>
  <si>
    <t>JE SA</t>
  </si>
  <si>
    <t>Bowles Bowles</t>
  </si>
  <si>
    <t>513 Whisky Creek Road BIELSDOWN HILLS NSW 2453</t>
  </si>
  <si>
    <t>Lot 137 DP752813 Part Lot 107 DP752833 Lot 1 DP246852 Lease # LI475768</t>
  </si>
  <si>
    <t>A7029</t>
  </si>
  <si>
    <t>P &amp; N Pastoral Pty Ltd</t>
  </si>
  <si>
    <t>94 Mountain Top Road DORRIGO MOUNTAIN NSW 2453</t>
  </si>
  <si>
    <t>Lot 30 DP1124548</t>
  </si>
  <si>
    <t>A7030</t>
  </si>
  <si>
    <t>180 Mountain Top Road DORRIGO MOUNTAIN NSW 2453</t>
  </si>
  <si>
    <t>Lot 31 DP1124548</t>
  </si>
  <si>
    <t>A7051</t>
  </si>
  <si>
    <t>RM MT</t>
  </si>
  <si>
    <t>Connellan Connellan</t>
  </si>
  <si>
    <t>502 Rocky Creek Road BIELSDOWN HILLS NSW 2453</t>
  </si>
  <si>
    <t>Lot 2 DP844838</t>
  </si>
  <si>
    <t>A7055</t>
  </si>
  <si>
    <t>PT</t>
  </si>
  <si>
    <t>Murphy</t>
  </si>
  <si>
    <t>277 Muldiva Road BOSTOBRICK NSW 2453</t>
  </si>
  <si>
    <t>Lot 32 DP752815 Lot 33 DP752815</t>
  </si>
  <si>
    <t>A7060</t>
  </si>
  <si>
    <t>60 Roses Road BELLINGEN NSW 2454</t>
  </si>
  <si>
    <t>Lot 50 DP755553 Lot 51 DP755553 Lot 52 DP755553 Lot 11 DP755557 Lot 1 DP367046 Lot 2 DP367046 Lot 50 DP1068329 Lot 51 DP1068329</t>
  </si>
  <si>
    <t>A7077</t>
  </si>
  <si>
    <t>PO</t>
  </si>
  <si>
    <t>Barnett</t>
  </si>
  <si>
    <t>528 North Bank Road BELLINGEN NSW 2454</t>
  </si>
  <si>
    <t>Lot 2 DP1136869</t>
  </si>
  <si>
    <t>A7078</t>
  </si>
  <si>
    <t>NJF Pastoral Pty Limited</t>
  </si>
  <si>
    <t>169 Gordonville Road GLENIFFER NSW 2454</t>
  </si>
  <si>
    <t>Lot 19 DP755553 Lot 20 DP755553 Lot 21 DP755553 Lot 9 DP660290 Lot 1 DP930883 Lot 4 DP253122</t>
  </si>
  <si>
    <t>A7138</t>
  </si>
  <si>
    <t>CK</t>
  </si>
  <si>
    <t>151 McIndoes Road DEER VALE NSW 2453</t>
  </si>
  <si>
    <t>Lot 29 DP752833</t>
  </si>
  <si>
    <t>A7139</t>
  </si>
  <si>
    <t>V</t>
  </si>
  <si>
    <t>Colquhoun</t>
  </si>
  <si>
    <t>6060 Waterfall Way DEER VALE NSW 2453</t>
  </si>
  <si>
    <t>Lot 2 DP775570 Lot 111 DP752823</t>
  </si>
  <si>
    <t>A7146</t>
  </si>
  <si>
    <t>331 Whisky Creek Road BIELSDOWN HILLS NSW 2453</t>
  </si>
  <si>
    <t>Lot 244 DP752813</t>
  </si>
  <si>
    <t>A7179</t>
  </si>
  <si>
    <t>Kennedy</t>
  </si>
  <si>
    <t>19 Oyster Creek Road VALLA NSW 2448</t>
  </si>
  <si>
    <t>Lot 3 DP630229 Lease # LI461811</t>
  </si>
  <si>
    <t>A72</t>
  </si>
  <si>
    <t>CD</t>
  </si>
  <si>
    <t>Hutton</t>
  </si>
  <si>
    <t>701 Darkwood Road THORA NSW 2454</t>
  </si>
  <si>
    <t>Lot 243 DP713576</t>
  </si>
  <si>
    <t>A7222</t>
  </si>
  <si>
    <t>Bartletts Road DORRIGO NSW 2453</t>
  </si>
  <si>
    <t>Lot 1 DP963065 Lot 1 DP984293</t>
  </si>
  <si>
    <t>A7223</t>
  </si>
  <si>
    <t>IA</t>
  </si>
  <si>
    <t>4346 Waterfall Way DORRIGO NSW 2453</t>
  </si>
  <si>
    <t>Lot 217 DP752813 Lot 1 DP251973 Lot 2 DP815817</t>
  </si>
  <si>
    <t>A7231</t>
  </si>
  <si>
    <t>329 Whisky Creek Road BIELSDOWN HILLS NSW 2453</t>
  </si>
  <si>
    <t>Lot 26 DP752813 Lot 2 DP710245 Lot 1 DP1129681</t>
  </si>
  <si>
    <t>A7280</t>
  </si>
  <si>
    <t>LG TJ</t>
  </si>
  <si>
    <t>Keough Keough</t>
  </si>
  <si>
    <t>49 Promised Land Road GLENIFFER NSW 2454</t>
  </si>
  <si>
    <t>Lot 69 DP1167128</t>
  </si>
  <si>
    <t>A7281</t>
  </si>
  <si>
    <t>J F</t>
  </si>
  <si>
    <t>Young Young</t>
  </si>
  <si>
    <t>9 Deer Vale Road DORRIGO NSW 2453</t>
  </si>
  <si>
    <t>Lot 25 DP1168509</t>
  </si>
  <si>
    <t>A73</t>
  </si>
  <si>
    <t>MA TC</t>
  </si>
  <si>
    <t>Osmond Osmond</t>
  </si>
  <si>
    <t>Lot 150 DP755535 Lease # EP18991</t>
  </si>
  <si>
    <t>A7300</t>
  </si>
  <si>
    <t>SL</t>
  </si>
  <si>
    <t>Quelch</t>
  </si>
  <si>
    <t>1267 Deer Vale Road DEER VALE NSW 2453</t>
  </si>
  <si>
    <t>Lot 31 DP1168915</t>
  </si>
  <si>
    <t>A7314</t>
  </si>
  <si>
    <t>D M</t>
  </si>
  <si>
    <t>McCombie McCombie</t>
  </si>
  <si>
    <t>1053 Martells Road URUNGA NSW 2455</t>
  </si>
  <si>
    <t>Lot 18 DP755552 Lot 1 DP1160776</t>
  </si>
  <si>
    <t>A7327</t>
  </si>
  <si>
    <t>RC</t>
  </si>
  <si>
    <t>Murray</t>
  </si>
  <si>
    <t>189 Paddys Plains Road NORTH DORRIGO NSW 2453</t>
  </si>
  <si>
    <t>Lot 245 DP752830</t>
  </si>
  <si>
    <t>A7338</t>
  </si>
  <si>
    <t>MK JIM</t>
  </si>
  <si>
    <t>Marshall Marshall</t>
  </si>
  <si>
    <t>960 Kalang Road KALANG NSW 2454</t>
  </si>
  <si>
    <t>Lot 1 DP1007029 Lot 1 DP1169522</t>
  </si>
  <si>
    <t>A7339</t>
  </si>
  <si>
    <t>AR LW</t>
  </si>
  <si>
    <t>Ulrick Ulrick</t>
  </si>
  <si>
    <t>129 Mackays Creek Road MEGAN NSW 2453</t>
  </si>
  <si>
    <t>Lot 9 DP864148 Lot 22 DP1064616 Lot 1 DP1169596</t>
  </si>
  <si>
    <t>A7341</t>
  </si>
  <si>
    <t>BS</t>
  </si>
  <si>
    <t>Gibson</t>
  </si>
  <si>
    <t>627 Muldiva Road BOSTOBRICK NSW 2453</t>
  </si>
  <si>
    <t>Lot 2 DP587860 Lot 1 DP614472 Lot 21 DP830945 Lot 10 DP1142510</t>
  </si>
  <si>
    <t>A7365</t>
  </si>
  <si>
    <t>DJ SC</t>
  </si>
  <si>
    <t>Knox Knox</t>
  </si>
  <si>
    <t>5897 Waterfall Way DEER VALE NSW 2453</t>
  </si>
  <si>
    <t>Lot 62 DP752823 Lot 64 DP752823 Lot 65 DP752823</t>
  </si>
  <si>
    <t>A7377</t>
  </si>
  <si>
    <t>BC</t>
  </si>
  <si>
    <t>Butcher</t>
  </si>
  <si>
    <t>27 Harness Cask Road BOSTOBRICK NSW 2453</t>
  </si>
  <si>
    <t>Lot 16 DP752815 Lot 17 DP752815 Part Lot 65 DP752815 Lot 1 DP113546 Lot 1 DP824486 Lot 1 DP834298 Lot 2 DP834298 Lot 1 DP1172901</t>
  </si>
  <si>
    <t>A7378</t>
  </si>
  <si>
    <t>SY</t>
  </si>
  <si>
    <t>Francis</t>
  </si>
  <si>
    <t>26 Parberys Lane DORRIGO NSW 2453</t>
  </si>
  <si>
    <t>Lot 1 DP1174301</t>
  </si>
  <si>
    <t>A7380</t>
  </si>
  <si>
    <t>PD SJ</t>
  </si>
  <si>
    <t>4410 Waterfall Way DORRIGO NSW 2453</t>
  </si>
  <si>
    <t>Lot 3 DP1174301</t>
  </si>
  <si>
    <t>A7382</t>
  </si>
  <si>
    <t>Hayward</t>
  </si>
  <si>
    <t>1803 Tyringham Road BOSTOBRICK NSW 2453</t>
  </si>
  <si>
    <t>Lot 48 DP752815 Lot 50 DP752815 Lot 2 DP1172901</t>
  </si>
  <si>
    <t>A7384</t>
  </si>
  <si>
    <t>Stevens-Buttery</t>
  </si>
  <si>
    <t>1058 Kalang Road KALANG NSW 2454</t>
  </si>
  <si>
    <t>Lot 1 DP1169518 Lot 5 DP1152980</t>
  </si>
  <si>
    <t>A7389</t>
  </si>
  <si>
    <t>270 Whisky Creek Road BIELSDOWN HILLS NSW 2453</t>
  </si>
  <si>
    <t>Lot 1 DP752813 Lot 49 DP752813 Lot 1 DP1176265</t>
  </si>
  <si>
    <t>A7416</t>
  </si>
  <si>
    <t>Old Pacific Highway RALEIGH NSW 2454</t>
  </si>
  <si>
    <t>Lot 528 DP755557 Lot 13 DP1176070 Lot 11 DP1176070 Lot 10 DP1176070 Lot 12 DP1176070</t>
  </si>
  <si>
    <t>A7419</t>
  </si>
  <si>
    <t>NM RS</t>
  </si>
  <si>
    <t>Swanson Gill</t>
  </si>
  <si>
    <t>1079 Valery Road VALERY NSW 2454</t>
  </si>
  <si>
    <t>Lot 2 DP1176707</t>
  </si>
  <si>
    <t>A7424</t>
  </si>
  <si>
    <t>RC MR</t>
  </si>
  <si>
    <t>Whittaker Whittaker</t>
  </si>
  <si>
    <t>3555 Giinagay Way VALLA NSW 2448</t>
  </si>
  <si>
    <t>Lot 2 DP1176086</t>
  </si>
  <si>
    <t>A7431</t>
  </si>
  <si>
    <t>SE</t>
  </si>
  <si>
    <t>Thomas</t>
  </si>
  <si>
    <t>1794 Deer Vale Road DEER VALE NSW 2453</t>
  </si>
  <si>
    <t>Lot 11 DP752833 Lot 106 DP752833 Lot 13 DP578060 Lot 13 DP1082432</t>
  </si>
  <si>
    <t>A7432</t>
  </si>
  <si>
    <t>Munan</t>
  </si>
  <si>
    <t>59 McIndoes Road DEER VALE NSW 2453</t>
  </si>
  <si>
    <t>Lot 10 DP752833</t>
  </si>
  <si>
    <t>A7437</t>
  </si>
  <si>
    <t>CM CJ</t>
  </si>
  <si>
    <t>Gibbins Gibbins</t>
  </si>
  <si>
    <t>751 Tyringham Road NORTH DORRIGO NSW 2453</t>
  </si>
  <si>
    <t>Lot 197 DP752830 Lot 233 DP752830 Lot 236 DP752830 Lot 251 DP752830 Lot 252 DP752830</t>
  </si>
  <si>
    <t>A7438</t>
  </si>
  <si>
    <t>GL JL</t>
  </si>
  <si>
    <t>301 Summervilles Road THORA NSW 2454</t>
  </si>
  <si>
    <t>Lot 15 DP755551 Lot 1 DP1070653 Lease # LI504406</t>
  </si>
  <si>
    <t>A7452</t>
  </si>
  <si>
    <t>SC D</t>
  </si>
  <si>
    <t>Nott Nott</t>
  </si>
  <si>
    <t>19 Old Pacific Highway RALEIGH NSW 2454</t>
  </si>
  <si>
    <t>Lot 12 DP831261 Lot 2 DP1133996</t>
  </si>
  <si>
    <t>A7459</t>
  </si>
  <si>
    <t>45 Waterfall Way RALEIGH NSW 2454</t>
  </si>
  <si>
    <t>Lot 1 DP653750 Lot 14 DP839899 Lot 15 DP839899 Lot 16 DP839899 Lot 11 Sec 3 DP758865 Lot 12 Sec 3 DP758865 Lot 1 DP1180481</t>
  </si>
  <si>
    <t>A7466</t>
  </si>
  <si>
    <t>MA RC</t>
  </si>
  <si>
    <t>Troy Troy</t>
  </si>
  <si>
    <t>13 Mahers Road BELLINGEN NSW 2454</t>
  </si>
  <si>
    <t>Lot 3 DP1046050 Lot 13 DP1182064 Lot 14 DP1182064</t>
  </si>
  <si>
    <t>A7506</t>
  </si>
  <si>
    <t>Ropaja Pty Ltd</t>
  </si>
  <si>
    <t>1315 Lower Bielsdown Road TALLOWWOOD RIDGE NSW 2453</t>
  </si>
  <si>
    <t>Lot 20 DP752806 Lot 21 DP752806 Lot 22 DP752806 Lot 2 DP716228 Lot 4 DP716228 Lot 5 DP716228 Lot 11 DP860570</t>
  </si>
  <si>
    <t>A7526</t>
  </si>
  <si>
    <t>JT</t>
  </si>
  <si>
    <t>Hodgers</t>
  </si>
  <si>
    <t>2124 Kalang Road KALANG NSW 2454</t>
  </si>
  <si>
    <t>Lot 91 DP755535 Lot 176 DP755535 Lot 12 DP801613 Lot 1 DP1190993</t>
  </si>
  <si>
    <t>A7550</t>
  </si>
  <si>
    <t>BJ</t>
  </si>
  <si>
    <t>864 Waterfall Way FERNMOUNT NSW 2454</t>
  </si>
  <si>
    <t>Lot 1 DP901010 Lot 100 DP1158749 Lot 101 DP1158749 Part Lot 161 DP Lot 162 DP</t>
  </si>
  <si>
    <t>A7568</t>
  </si>
  <si>
    <t>Ussher</t>
  </si>
  <si>
    <t>1032 Whisky Creek Road BIELSDOWN HILLS NSW 2453</t>
  </si>
  <si>
    <t>Lot 70 DP752823 Lot 1 DP1195260</t>
  </si>
  <si>
    <t>A7570</t>
  </si>
  <si>
    <t>OM</t>
  </si>
  <si>
    <t>1147 Whisky Creek Road BIELSDOWN HILLS NSW 2453</t>
  </si>
  <si>
    <t>Lot 71 DP752823 Lot 2 DP1195260</t>
  </si>
  <si>
    <t>A7577</t>
  </si>
  <si>
    <t>90 McGraths Road THORA NSW 2454</t>
  </si>
  <si>
    <t>Lot 4 DP622629 Lot 2 DP1193440</t>
  </si>
  <si>
    <t>A7579</t>
  </si>
  <si>
    <t>DW MH</t>
  </si>
  <si>
    <t>655 Summervilles Road THORA NSW 2454</t>
  </si>
  <si>
    <t>Lot 1 DP786644 Lot 2 DP786644 Lot 3 DP786644 Lot 4 DP786644 Lot 5 DP786644 Lot 1 DP1193441</t>
  </si>
  <si>
    <t>A7605</t>
  </si>
  <si>
    <t>1148 Whisky Creek Road BIELSDOWN HILLS NSW 2453</t>
  </si>
  <si>
    <t>Lot 72 DP752823 Lot 97 DP752823 Lot 1 DP1193010 Lot 2 DP1193010</t>
  </si>
  <si>
    <t>A7611</t>
  </si>
  <si>
    <t>RC EC</t>
  </si>
  <si>
    <t>140 Woodlands Road BIELSDOWN HILLS NSW 2453</t>
  </si>
  <si>
    <t>Lot 362 DP1060822 Lot 1 DP1198587</t>
  </si>
  <si>
    <t>A7614</t>
  </si>
  <si>
    <t>Matsid Pty Ltd</t>
  </si>
  <si>
    <t>100 Blue Hills Road DEER VALE NSW 2453</t>
  </si>
  <si>
    <t>Lot 7 DP752833 Lot 15 DP752833 Lot 19 DP752833 Lot 120 DP42420 Lease # EP19222</t>
  </si>
  <si>
    <t>A7617</t>
  </si>
  <si>
    <t>TD B</t>
  </si>
  <si>
    <t>Martin Ingram</t>
  </si>
  <si>
    <t>594 Shephards Road BIELSDOWN HILLS NSW 2453</t>
  </si>
  <si>
    <t>Lot 1 DP369630 Lot 1 DP431544 Lot 2 DP541385 Lot 1 DP660750 Lot 1 DP1193593</t>
  </si>
  <si>
    <t>A7622</t>
  </si>
  <si>
    <t>IB</t>
  </si>
  <si>
    <t>McClenaghan</t>
  </si>
  <si>
    <t>5143 Waterfall Way FERNBROOK NSW 2453</t>
  </si>
  <si>
    <t>Lot 67 DP752823 Lot 107 DP752823 Lease # EP19203 Lot 1 DP1198597 Lot 2 DP1198597</t>
  </si>
  <si>
    <t>A7632</t>
  </si>
  <si>
    <t>MP PN</t>
  </si>
  <si>
    <t>Bournas Bournas</t>
  </si>
  <si>
    <t>5287 Waterfall Way FERNBROOK NSW 2453</t>
  </si>
  <si>
    <t>Lot 41 DP624484 Lot 1 DP1199188</t>
  </si>
  <si>
    <t>A7638</t>
  </si>
  <si>
    <t>MJ RJ</t>
  </si>
  <si>
    <t>Hodgson Hodgson</t>
  </si>
  <si>
    <t>476 McIndoes Road DEER VALE NSW 2453</t>
  </si>
  <si>
    <t>Lot 53 DP752823 Lot 24 DP752833 Lot 25 DP752833 Lot 3 DP707516</t>
  </si>
  <si>
    <t>A7655</t>
  </si>
  <si>
    <t>DR</t>
  </si>
  <si>
    <t>175 Coramba Road DORRIGO NSW 2453</t>
  </si>
  <si>
    <t>Lot 13 DP625371 Lot 34 DP806695 Lot 6 DP810257 Lease # EP19074 Lease # EP184654 Lot 1 DP1203065</t>
  </si>
  <si>
    <t>A7656</t>
  </si>
  <si>
    <t>Tosh</t>
  </si>
  <si>
    <t>1309 Tyringham Road BOSTOBRICK NSW 2453</t>
  </si>
  <si>
    <t>Lot 701 DP1203765</t>
  </si>
  <si>
    <t>A7657</t>
  </si>
  <si>
    <t>FS JJ</t>
  </si>
  <si>
    <t>Tamburro MacFarlane</t>
  </si>
  <si>
    <t>24 Emersons Road BOSTOBRICK NSW 2453</t>
  </si>
  <si>
    <t>Lot 702 DP1203765</t>
  </si>
  <si>
    <t>A7676</t>
  </si>
  <si>
    <t>K CAR</t>
  </si>
  <si>
    <t>Say Lamb</t>
  </si>
  <si>
    <t>521 Muldiva Road BOSTOBRICK NSW 2453</t>
  </si>
  <si>
    <t>Lot 3 DP604822 Lease # EP19185</t>
  </si>
  <si>
    <t>A7688</t>
  </si>
  <si>
    <t>Marks Bros Investments Pty Ltd</t>
  </si>
  <si>
    <t>5443 Waterfall Way FERNBROOK NSW 2453</t>
  </si>
  <si>
    <t>Lot 3 DP809058 Lot 1 DP1205965</t>
  </si>
  <si>
    <t>A7708</t>
  </si>
  <si>
    <t>570 Waterfall Way FERNMOUNT NSW 2454</t>
  </si>
  <si>
    <t>Lot 33 DP1040917</t>
  </si>
  <si>
    <t>A7713</t>
  </si>
  <si>
    <t>K CM</t>
  </si>
  <si>
    <t>488 Dome Road DORRIGO MOUNTAIN NSW 2453</t>
  </si>
  <si>
    <t>Lot 121 DP752813</t>
  </si>
  <si>
    <t>A7716</t>
  </si>
  <si>
    <t>GJ TJ VG CP</t>
  </si>
  <si>
    <t>Billing Billing Billing Billing</t>
  </si>
  <si>
    <t>385 Coramba Road DORRIGO NSW 2453</t>
  </si>
  <si>
    <t>Lot 1 DP1207206</t>
  </si>
  <si>
    <t>A7718</t>
  </si>
  <si>
    <t>605 Dome Road DORRIGO MOUNTAIN NSW 2453</t>
  </si>
  <si>
    <t>Lot 124 DP752813 Part Lot 125 DP752813 Lot 1 DP113905 Lot 2 DP113905 Lot 3 DP113905 Lot 4 DP113905 Lot 1 DP1209729</t>
  </si>
  <si>
    <t>A7719</t>
  </si>
  <si>
    <t>JD SA</t>
  </si>
  <si>
    <t>Fleming Murdoch</t>
  </si>
  <si>
    <t>1135 Darkwood Road DARKWOOD NSW 2454</t>
  </si>
  <si>
    <t>Lot 22 DP626178 Lease # LI553487</t>
  </si>
  <si>
    <t>A7732</t>
  </si>
  <si>
    <t>Parbery</t>
  </si>
  <si>
    <t>6245 Waterfall Way DEER VALE NSW 2453</t>
  </si>
  <si>
    <t>Lot 14 DP625371</t>
  </si>
  <si>
    <t>A7747</t>
  </si>
  <si>
    <t>397 Old Coast Road DORRIGO NSW 2453</t>
  </si>
  <si>
    <t>Lot 1 DP627207 Lot 2 DP627207 Lease # EP19157</t>
  </si>
  <si>
    <t>A7756</t>
  </si>
  <si>
    <t>NE YJ</t>
  </si>
  <si>
    <t>Sawtell Wardlaw</t>
  </si>
  <si>
    <t>5264 Waterfall Way FERNBROOK NSW 2453</t>
  </si>
  <si>
    <t>Lot 9 DP576431</t>
  </si>
  <si>
    <t>A7768</t>
  </si>
  <si>
    <t>McDouall Family Holdings Pty Ltd</t>
  </si>
  <si>
    <t>235 Beaumonts Road DEER VALE NSW 2453</t>
  </si>
  <si>
    <t>Lot 31 DP775430 Lease # LI548482</t>
  </si>
  <si>
    <t>A7776</t>
  </si>
  <si>
    <t>GD TA EF</t>
  </si>
  <si>
    <t>McRae McRae Devine</t>
  </si>
  <si>
    <t>395A Darkwood Road THORA NSW 2454</t>
  </si>
  <si>
    <t>Lot 1 DP1212570 Lease # EP18992</t>
  </si>
  <si>
    <t>A7777</t>
  </si>
  <si>
    <t>AT WP</t>
  </si>
  <si>
    <t>Joyce Joyce</t>
  </si>
  <si>
    <t>395 Darkwood Road THORA NSW 2454</t>
  </si>
  <si>
    <t>Lot 3 DP1212570</t>
  </si>
  <si>
    <t>A7778</t>
  </si>
  <si>
    <t>Lot 4 DP1212570</t>
  </si>
  <si>
    <t>A7787</t>
  </si>
  <si>
    <t>PJ CA</t>
  </si>
  <si>
    <t>681 Rocky Creek Road BIELSDOWN HILLS NSW 2453</t>
  </si>
  <si>
    <t>Lot 1 DP1219303</t>
  </si>
  <si>
    <t>A7790</t>
  </si>
  <si>
    <t>GR PJ</t>
  </si>
  <si>
    <t>Sawtell Sawtell</t>
  </si>
  <si>
    <t>Waterfall Way FERNBROOK NSW 2453</t>
  </si>
  <si>
    <t>Lot 78 DP752823 Lot 26 DP755541 Lot 8 DP113441 Lot 9 DP113441 Lot 1 DP1205966 Lease # LI557844</t>
  </si>
  <si>
    <t>A7816</t>
  </si>
  <si>
    <t>Ardinsh Pty Ltd</t>
  </si>
  <si>
    <t>20 Crawford Close HYDES CREEK NSW 2454</t>
  </si>
  <si>
    <t>Lot 8 DP1199461</t>
  </si>
  <si>
    <t>A7821</t>
  </si>
  <si>
    <t>RN</t>
  </si>
  <si>
    <t>399 Waterfall Way FERNMOUNT NSW 2454</t>
  </si>
  <si>
    <t>Lot 2 DP787710 Lot 3 DP787710 Lot 2 DP1218921</t>
  </si>
  <si>
    <t>A7824</t>
  </si>
  <si>
    <t>103 Shephards Road BIELSDOWN HILLS NSW 2453</t>
  </si>
  <si>
    <t>Lot 2 DP223065 Lot 1 DP1169599</t>
  </si>
  <si>
    <t>A7839</t>
  </si>
  <si>
    <t>Flaherty</t>
  </si>
  <si>
    <t>459 Dome Road DORRIGO MOUNTAIN NSW 2453</t>
  </si>
  <si>
    <t>Lot 60 DP752813 Lot 1 DP1217205 Lot 2 DP1217205</t>
  </si>
  <si>
    <t>A7841</t>
  </si>
  <si>
    <t>DF RF</t>
  </si>
  <si>
    <t>Cotton Cotton</t>
  </si>
  <si>
    <t>1339 Tyringham Road BOSTOBRICK NSW 2453</t>
  </si>
  <si>
    <t>Lot 1 DP127263 Lot 2 DP127263 Lot 2 DP587335 Lot 1 DP1215545</t>
  </si>
  <si>
    <t>A7845</t>
  </si>
  <si>
    <t>BO JJ</t>
  </si>
  <si>
    <t>Childs Farrands</t>
  </si>
  <si>
    <t>2080 Kalang Road KALANG NSW 2454</t>
  </si>
  <si>
    <t>Lot 67 DP755535 Lot 1 DP1201955</t>
  </si>
  <si>
    <t>A7847</t>
  </si>
  <si>
    <t>119 Osprey Drive URUNGA NSW 2455</t>
  </si>
  <si>
    <t>Lot 2 DP1179355</t>
  </si>
  <si>
    <t>A7853</t>
  </si>
  <si>
    <t>4690 Waterfall Way FERNBROOK NSW 2453</t>
  </si>
  <si>
    <t>Lot 102 DP752823 Lot 91 DP752823 Lot 1 DP1189518</t>
  </si>
  <si>
    <t>A7866</t>
  </si>
  <si>
    <t>DS SA</t>
  </si>
  <si>
    <t>Pryor Pryor</t>
  </si>
  <si>
    <t>461 Waterfall Way FERNMOUNT NSW 2454</t>
  </si>
  <si>
    <t>Lot 1 DP1218921</t>
  </si>
  <si>
    <t>A7885</t>
  </si>
  <si>
    <t>Oakland Moree Pty Ltd</t>
  </si>
  <si>
    <t>41 Buffer Creek Road GLENIFFER NSW 2454</t>
  </si>
  <si>
    <t>Lot 5 DP793841</t>
  </si>
  <si>
    <t>A7886</t>
  </si>
  <si>
    <t>DC EL</t>
  </si>
  <si>
    <t>Howard Howard</t>
  </si>
  <si>
    <t>27 Buffer Creek Road GLENIFFER NSW 2454</t>
  </si>
  <si>
    <t>Lot 6 DP793841 Lot 1 DP820645 Lot 2 DP820645</t>
  </si>
  <si>
    <t>A7887</t>
  </si>
  <si>
    <t>Anderson</t>
  </si>
  <si>
    <t>56 Sunny Corner Road BELLINGEN NSW 2454</t>
  </si>
  <si>
    <t>Lot 1 DP1228491</t>
  </si>
  <si>
    <t>A7908</t>
  </si>
  <si>
    <t>SW RM</t>
  </si>
  <si>
    <t>Terry Tuck</t>
  </si>
  <si>
    <t>460 Dome Road DORRIGO MOUNTAIN NSW 2453</t>
  </si>
  <si>
    <t>Lot 36 DP755561 Lot 1 DP1075024 Lot 1 DP1216861 Lot 2 DP1216861 Lot 3 DP1216861 Lot 4 DP1216861 Lot 5 DP1216861</t>
  </si>
  <si>
    <t>A7917</t>
  </si>
  <si>
    <t>JB KJ</t>
  </si>
  <si>
    <t>Everingham Everingham</t>
  </si>
  <si>
    <t>76 Snows Road NORTH DORRIGO NSW 2453</t>
  </si>
  <si>
    <t>Lot 25 DP752830 Lot 26 DP752830 Lot 1 DP251534 Lot 24 DP863741 Lot 25 DP863741 Lot 26 DP863741 Lot 1 DP1227898</t>
  </si>
  <si>
    <t>A7925</t>
  </si>
  <si>
    <t>325 Slingsbys Road MEGAN NSW 2453</t>
  </si>
  <si>
    <t>Lot 8 DP1167844 Lease # EP19093</t>
  </si>
  <si>
    <t>A7948</t>
  </si>
  <si>
    <t>Leonore Court No. 2 Pty Ltd</t>
  </si>
  <si>
    <t>Tyringham Road BOSTOBRICK NSW 2453</t>
  </si>
  <si>
    <t>Lot 7 DP858533</t>
  </si>
  <si>
    <t>A7951</t>
  </si>
  <si>
    <t>PA EAV</t>
  </si>
  <si>
    <t>Reynolds Reynolds</t>
  </si>
  <si>
    <t>803 Whisky Creek Road BIELSDOWN HILLS NSW 2453</t>
  </si>
  <si>
    <t>Lot 145 DP752813 Lot 1 DP116216 Lot 2 DP1231740</t>
  </si>
  <si>
    <t>A7973</t>
  </si>
  <si>
    <t>154 Old Coramba Road South DORRIGO NSW 2453</t>
  </si>
  <si>
    <t>Lot 56 DP752813 Lot 160 DP752813 Lot 14 DP113436 Lot 1 DP1172898 Lease # LI364851 Lot 6 DP1097391 Lot 32 DP1233185</t>
  </si>
  <si>
    <t>A7975</t>
  </si>
  <si>
    <t>Andrews</t>
  </si>
  <si>
    <t>233 Emersons Road BOSTOBRICK NSW 2453</t>
  </si>
  <si>
    <t>Lot 11 DP1234218 Lot 12 DP1234218</t>
  </si>
  <si>
    <t>A7984</t>
  </si>
  <si>
    <t>Troy</t>
  </si>
  <si>
    <t>74 Boggy Creek Road BELLINGEN NSW 2454</t>
  </si>
  <si>
    <t>Lot 10 DP708458 Lot 50 DP740656 Lot 598 DP821990 Lease # LI585603</t>
  </si>
  <si>
    <t>A7994</t>
  </si>
  <si>
    <t>AJ NJ</t>
  </si>
  <si>
    <t>Cass Cass</t>
  </si>
  <si>
    <t>Maynards Plains Road DORRIGO MOUNTAIN NSW 2453</t>
  </si>
  <si>
    <t>Lot 2 DP1225683 Lease # EP19075</t>
  </si>
  <si>
    <t>A8011</t>
  </si>
  <si>
    <t>Maguire</t>
  </si>
  <si>
    <t>635 Tyringham Road NORTH DORRIGO NSW 2453</t>
  </si>
  <si>
    <t>Lot 141 DP1213215 Lease # LI588848 Lot 1 DP1275795 Lease # EP19158</t>
  </si>
  <si>
    <t>A8031</t>
  </si>
  <si>
    <t>Darley and Bains Road NORTH DORRIGO NSW 2453</t>
  </si>
  <si>
    <t>Lot 13 DP1237444</t>
  </si>
  <si>
    <t>A8032</t>
  </si>
  <si>
    <t>CJ CJ</t>
  </si>
  <si>
    <t>Meehan Meehan</t>
  </si>
  <si>
    <t>140 Snows Road NORTH DORRIGO NSW 2453</t>
  </si>
  <si>
    <t>Lot 12 DP1237444</t>
  </si>
  <si>
    <t>A8050</t>
  </si>
  <si>
    <t>BA SM</t>
  </si>
  <si>
    <t>Atkinson Atkinson</t>
  </si>
  <si>
    <t>136 Everinghams Road DORRIGO MOUNTAIN NSW 2453</t>
  </si>
  <si>
    <t>Lot 11 DP1240448</t>
  </si>
  <si>
    <t>A8056</t>
  </si>
  <si>
    <t>273 Old Pacific Highway RALEIGH NSW 2454</t>
  </si>
  <si>
    <t>Lot 1 DP127235 Lot 147 DP755557 Lot 512 DP755557 Lot 102 DP1134065</t>
  </si>
  <si>
    <t>A8061</t>
  </si>
  <si>
    <t>K</t>
  </si>
  <si>
    <t>Qiu</t>
  </si>
  <si>
    <t>6033 Waterfall Way DEER VALE NSW 2453</t>
  </si>
  <si>
    <t>Lot 58 DP752823 Lease # LI383510</t>
  </si>
  <si>
    <t>A8072</t>
  </si>
  <si>
    <t>PJ TL</t>
  </si>
  <si>
    <t>Shephards Road BIELSDOWN HILLS NSW 2453</t>
  </si>
  <si>
    <t>Lot 22 DP1238431</t>
  </si>
  <si>
    <t>A8084</t>
  </si>
  <si>
    <t>TG NR</t>
  </si>
  <si>
    <t>147 Whisky Creek Road DORRIGO NSW 2453</t>
  </si>
  <si>
    <t>Lot 48 DP752813 Lot 67 DP752813 Lot 69 DP752813 Lot 110 DP752813 Lot 112 DP665455 Lot 166 DP752813 Lot 4 DP9562 Lot 5 DP9562 Lot 6 DP9562 Lot 7 DP9562 Lot 8 DP9562 Lot 9 DP9562 Lot 10 DP9562 Lot 11 DP9562 Lot 12 DP9562 Lot 13 DP9562 Lot 14 DP9562 Lot 15 DP9562 Lot 16 DP9562 Lot 1 DP127228 Lot 2 DP127228 Lot 50 DP830472 Lot 1 DP302250 Lot 2 DP302250 Lot 1 DP1207633 Lot 2 DP1241607</t>
  </si>
  <si>
    <t>A8106</t>
  </si>
  <si>
    <t>Gamma Pty Ltd</t>
  </si>
  <si>
    <t>300 Darkwood Road THORA NSW 2454</t>
  </si>
  <si>
    <t>A8110</t>
  </si>
  <si>
    <t>DR PM</t>
  </si>
  <si>
    <t>6101 Waterfall Way DEER VALE NSW 2453</t>
  </si>
  <si>
    <t>Lot 3 DP596261</t>
  </si>
  <si>
    <t>A8113</t>
  </si>
  <si>
    <t>ME LM</t>
  </si>
  <si>
    <t>1311 Coramba Road MEGAN NSW 2453</t>
  </si>
  <si>
    <t>Lot 2 DP263734</t>
  </si>
  <si>
    <t>A8114</t>
  </si>
  <si>
    <t>1378 Coramba Road MEGAN NSW 2453</t>
  </si>
  <si>
    <t>Lot 11 DP812744 Lot 12 DP812744</t>
  </si>
  <si>
    <t>A8138</t>
  </si>
  <si>
    <t>Lockman</t>
  </si>
  <si>
    <t>26 Brutons Road RALEIGH NSW 2454</t>
  </si>
  <si>
    <t>Lot 2 DP1217485</t>
  </si>
  <si>
    <t>A8140</t>
  </si>
  <si>
    <t>JR AR CF</t>
  </si>
  <si>
    <t>McBaron Mattinson McGuinness</t>
  </si>
  <si>
    <t>105 Cabans Road RALEIGH NSW 2454</t>
  </si>
  <si>
    <t>Lot 20 DP1249535</t>
  </si>
  <si>
    <t>A8148</t>
  </si>
  <si>
    <t>808 Gleniffer Road GLENIFFER NSW 2454</t>
  </si>
  <si>
    <t>Lot 12 DP714172 Lot 2 DP1247357</t>
  </si>
  <si>
    <t>A8171</t>
  </si>
  <si>
    <t>DJ VR</t>
  </si>
  <si>
    <t>Ward Beelitz</t>
  </si>
  <si>
    <t>308 Valery Road RALEIGH NSW 2454</t>
  </si>
  <si>
    <t>Lot 44 DP1250077</t>
  </si>
  <si>
    <t>A8174</t>
  </si>
  <si>
    <t>Fountaindale Farms Pty Ltd</t>
  </si>
  <si>
    <t>1160 North Bank Road RALEIGH NSW 2454</t>
  </si>
  <si>
    <t>Lot 1 DP747892 Lot 4 DP1188763 Lot 3 DP1188763 Lot 30 DP1278408 Lot 31 DP1278408</t>
  </si>
  <si>
    <t>A8177</t>
  </si>
  <si>
    <t>Canning Downs South Pty Ltd</t>
  </si>
  <si>
    <t>166 Old Coast Road DORRIGO NSW 2453</t>
  </si>
  <si>
    <t>Lot 244 DP752830 Lot 300 DP752830 Lot 21 DP635593 Lot 6 DP1231951 Lot 7 DP1231951 Lot 1 DP1247368</t>
  </si>
  <si>
    <t>A8203</t>
  </si>
  <si>
    <t>A J and M J Gilbert Pty Ltd</t>
  </si>
  <si>
    <t>1715 Tyringham Road BOSTOBRICK NSW 2453</t>
  </si>
  <si>
    <t>Lot 1 DP1101224 Lot 11 DP732196 Lot 1 DP814584</t>
  </si>
  <si>
    <t>A8209</t>
  </si>
  <si>
    <t>RB</t>
  </si>
  <si>
    <t>Schwartz</t>
  </si>
  <si>
    <t>10 Rocky Creek Road BIELSDOWN HILLS NSW 2453</t>
  </si>
  <si>
    <t>Part Lot 13 DP752813 Lot 47 DP752813 Lot 119 DP752813 Lot 223 DP752813 Lot 2 DP585538 Lease # LI577800 Lot 1 DP1241606</t>
  </si>
  <si>
    <t>A8301</t>
  </si>
  <si>
    <t>SM JA</t>
  </si>
  <si>
    <t>Fitzgerald Sawka</t>
  </si>
  <si>
    <t>498 Maynards Plains Road DORRIGO MOUNTAIN NSW 2453</t>
  </si>
  <si>
    <t>Lot 1 DP1254421</t>
  </si>
  <si>
    <t>A8302</t>
  </si>
  <si>
    <t>KD SA</t>
  </si>
  <si>
    <t>Frewen Frewen</t>
  </si>
  <si>
    <t>501 Maynards Plains Road DORRIGO MOUNTAIN NSW 2453</t>
  </si>
  <si>
    <t>Lot 2 DP1254421</t>
  </si>
  <si>
    <t>A8303</t>
  </si>
  <si>
    <t>215 Yellow Rock Road RALEIGH NSW 2454</t>
  </si>
  <si>
    <t>Lot 262 DP755557 Lot 268 DP755557 Lot 269 DP755557 Lot 270 DP755557 Lot 271 DP755557 Lot 320 DP755557 Lot 321 DP755557 Lot 322 DP755557 Lot 325 DP755557 Lot 326 DP755557 Lot 3 DP127235 Lot 2 DP127235</t>
  </si>
  <si>
    <t>A8306</t>
  </si>
  <si>
    <t>Barambah Super Pty Limited</t>
  </si>
  <si>
    <t>739 Yellow Rock Road RALEIGH NSW 2454</t>
  </si>
  <si>
    <t>Lot 1 DP962871 Lot 1 DP1086393 Lot 2 DP1086393</t>
  </si>
  <si>
    <t>A8307</t>
  </si>
  <si>
    <t>IG</t>
  </si>
  <si>
    <t>Campbell</t>
  </si>
  <si>
    <t>505 Yellow Rock Road RALEIGH NSW 2454</t>
  </si>
  <si>
    <t>Part Lot 116 DP755557 Lot 241 DP755557 Lot 242 DP755557 Lot 243 DP755557 Lot 360 DP755557 Lot 3 DP252796</t>
  </si>
  <si>
    <t>A8308</t>
  </si>
  <si>
    <t>Manana Farms Pty Ltd</t>
  </si>
  <si>
    <t>619 Yellow Rock Road RALEIGH NSW 2454</t>
  </si>
  <si>
    <t>Lot 1 DP1256711 Lot 2 DP1256711 Lot 3 DP1256711 Lease # EP19010</t>
  </si>
  <si>
    <t>A8321</t>
  </si>
  <si>
    <t>WP</t>
  </si>
  <si>
    <t>Mason</t>
  </si>
  <si>
    <t>1956 Deer Vale Road DEER VALE NSW 2453</t>
  </si>
  <si>
    <t>Lease # LI587997 Lot 1 DP843564</t>
  </si>
  <si>
    <t>A860</t>
  </si>
  <si>
    <t>CW PE</t>
  </si>
  <si>
    <t>Menzies Menzies</t>
  </si>
  <si>
    <t>1222 Tyringham Road BOSTOBRICK NSW 2453</t>
  </si>
  <si>
    <t>Lot 1 DP752815 Lot 4 DP752815 Lot 61 DP752815 Lot 62 DP752815 Lot 5 DP113440</t>
  </si>
  <si>
    <t>A8703</t>
  </si>
  <si>
    <t>AJ PG</t>
  </si>
  <si>
    <t>222 Gleniffer Road BELLINGEN NSW 2454</t>
  </si>
  <si>
    <t>Lot 1 DP755553 Lot 2 DP755553 Lot 13 DP755553</t>
  </si>
  <si>
    <t>A880</t>
  </si>
  <si>
    <t>Menzies</t>
  </si>
  <si>
    <t>639 Muldiva Road BOSTOBRICK NSW 2453</t>
  </si>
  <si>
    <t>Lot 28 DP752815 Lot 282 DP1274284</t>
  </si>
  <si>
    <t>A881</t>
  </si>
  <si>
    <t>PA KA</t>
  </si>
  <si>
    <t>Cavanagh Cavanagh</t>
  </si>
  <si>
    <t>789 Muldiva Road BOSTOBRICK NSW 2453</t>
  </si>
  <si>
    <t>Lot 251 DP623803 Lot 24 DP752815 Lot 1 DP399432</t>
  </si>
  <si>
    <t>A884</t>
  </si>
  <si>
    <t>Hodgson</t>
  </si>
  <si>
    <t>1316 Deer Vale Road DEER VALE NSW 2453</t>
  </si>
  <si>
    <t>Lot 4 DP707516</t>
  </si>
  <si>
    <t>A886</t>
  </si>
  <si>
    <t>TW G</t>
  </si>
  <si>
    <t>919 Deer Vale Road FERNBROOK NSW 2453</t>
  </si>
  <si>
    <t>Lot 2 DP1257843</t>
  </si>
  <si>
    <t>A8890</t>
  </si>
  <si>
    <t>Thompson</t>
  </si>
  <si>
    <t>41 Bennetts Road BIELSDOWN HILLS NSW 2453</t>
  </si>
  <si>
    <t>Lot 9 DP752823</t>
  </si>
  <si>
    <t>A8891</t>
  </si>
  <si>
    <t>Mcguire</t>
  </si>
  <si>
    <t>156 Bennetts Road BIELSDOWN HILLS NSW 2453</t>
  </si>
  <si>
    <t>Lot 2 DP500221</t>
  </si>
  <si>
    <t>A8909</t>
  </si>
  <si>
    <t>DM</t>
  </si>
  <si>
    <t>Elley</t>
  </si>
  <si>
    <t>McLean Drive BELLINGEN NSW 2454</t>
  </si>
  <si>
    <t>Lot 2 DP1219791 Lease # EP18866 Lot 1 DP1275217</t>
  </si>
  <si>
    <t>A8914</t>
  </si>
  <si>
    <t>HG RA</t>
  </si>
  <si>
    <t>Coy Coy</t>
  </si>
  <si>
    <t>6357 WATERFALL WAY DEER VALE NSW 2453</t>
  </si>
  <si>
    <t>Lot 117 DP43790 Lot 119 DP43790 Lot 16 DP752833 Lease # LI460029 Lease # LI617304</t>
  </si>
  <si>
    <t>A91</t>
  </si>
  <si>
    <t>898 Kalang Road KALANG NSW 2454</t>
  </si>
  <si>
    <t>Part Lot 21 DP755543 Part Lot 55 DP755543 Lot 6 DP254156 Lot 7 DP254156 Lot 8 DP254156 Part Lot 2 DP111802 Lot 3 DP111802 Lot 4 DP111802 Part Lot 5 DP111802</t>
  </si>
  <si>
    <t>A918</t>
  </si>
  <si>
    <t>SB DJ</t>
  </si>
  <si>
    <t>Cranston Cranston</t>
  </si>
  <si>
    <t>1312 Tyringham Road BOSTOBRICK NSW 2453</t>
  </si>
  <si>
    <t>Lot 5 DP710033</t>
  </si>
  <si>
    <t>A919</t>
  </si>
  <si>
    <t>RN CT</t>
  </si>
  <si>
    <t>1226 Tyringham Road BOSTOBRICK NSW 2453</t>
  </si>
  <si>
    <t>Lot 6 DP710033</t>
  </si>
  <si>
    <t>A93</t>
  </si>
  <si>
    <t>PR SA</t>
  </si>
  <si>
    <t>883 Kalang Road KALANG NSW 2454</t>
  </si>
  <si>
    <t>Lot 76 DP755543</t>
  </si>
  <si>
    <t>A932</t>
  </si>
  <si>
    <t>GB W</t>
  </si>
  <si>
    <t>Turnbull Turnbull</t>
  </si>
  <si>
    <t>230 Emersons Road BOSTOBRICK NSW 2453</t>
  </si>
  <si>
    <t>Lot 2 DP718645</t>
  </si>
  <si>
    <t>A933</t>
  </si>
  <si>
    <t>AC AP</t>
  </si>
  <si>
    <t>1922 Darkwood Road DARKWOOD NSW 2454</t>
  </si>
  <si>
    <t>Lot 1 DP755541 Lot 2 DP755541 Lot 6 DP658007</t>
  </si>
  <si>
    <t>A982</t>
  </si>
  <si>
    <t>CR PJ</t>
  </si>
  <si>
    <t>213 Deer Vale Road FERNBROOK NSW 2453</t>
  </si>
  <si>
    <t>Lot 4 DP752823 Lot 17 DP752823</t>
  </si>
  <si>
    <t>A985</t>
  </si>
  <si>
    <t>TL PJ</t>
  </si>
  <si>
    <t>4816 Waterfall Way FERNBROOK NSW 2453</t>
  </si>
  <si>
    <t>Lot 5 DP752823 Lot 64 DP792883 Lot 3 DP113441 Lot 4 DP113441 Lot 5 DP113441</t>
  </si>
  <si>
    <t>A992</t>
  </si>
  <si>
    <t>PH KE AM</t>
  </si>
  <si>
    <t>Dwyer Dwyer Hay</t>
  </si>
  <si>
    <t>245 Deer Vale Road FERNBROOK NSW 2453</t>
  </si>
  <si>
    <t>Lot 5 DP848784</t>
  </si>
  <si>
    <t>A993</t>
  </si>
  <si>
    <t>F</t>
  </si>
  <si>
    <t>Fielding</t>
  </si>
  <si>
    <t>180 Johnsens Road FERNBROOK NSW 2453</t>
  </si>
  <si>
    <t>Lot 20 DP815903</t>
  </si>
  <si>
    <t>A999</t>
  </si>
  <si>
    <t>5145 Waterfall Way FERNBROOK NSW 2453</t>
  </si>
  <si>
    <t>Lot 131 DP608383 Lease # EP303780</t>
  </si>
  <si>
    <t>A1</t>
  </si>
  <si>
    <t>626 Paddys Plains Road NORTH DORRIGO NSW 2453</t>
  </si>
  <si>
    <t>Lot 21 DP714362</t>
  </si>
  <si>
    <t>A1004</t>
  </si>
  <si>
    <t>JO RA</t>
  </si>
  <si>
    <t>Taylor Taylor</t>
  </si>
  <si>
    <t>5189 Waterfall Way FERNBROOK NSW 2453</t>
  </si>
  <si>
    <t>Lot 1 DP877724</t>
  </si>
  <si>
    <t>A1092</t>
  </si>
  <si>
    <t>PN</t>
  </si>
  <si>
    <t>Thearle</t>
  </si>
  <si>
    <t>5492 Waterfall Way FERNBROOK NSW 2453</t>
  </si>
  <si>
    <t>Lot 104 DP752823</t>
  </si>
  <si>
    <t>A1093</t>
  </si>
  <si>
    <t>BR GJ</t>
  </si>
  <si>
    <t>Hammel Hammel</t>
  </si>
  <si>
    <t>154 Bennetts Road BIELSDOWN HILLS NSW 2453</t>
  </si>
  <si>
    <t>Lot 112 DP752823 Lot 1 DP500221</t>
  </si>
  <si>
    <t>A1125</t>
  </si>
  <si>
    <t>CH RM</t>
  </si>
  <si>
    <t>Ipsen Ipsen</t>
  </si>
  <si>
    <t>621 Kalang Road KALANG NSW 2454</t>
  </si>
  <si>
    <t>Lot 1 DP650105</t>
  </si>
  <si>
    <t>A1145</t>
  </si>
  <si>
    <t>CR</t>
  </si>
  <si>
    <t>Sheather</t>
  </si>
  <si>
    <t>892 Bowraville Road BRIERFIELD NSW 2454</t>
  </si>
  <si>
    <t>Lot 521 DP814578</t>
  </si>
  <si>
    <t>A1147</t>
  </si>
  <si>
    <t>B KS</t>
  </si>
  <si>
    <t>Goodall Goodall</t>
  </si>
  <si>
    <t>1245 Kalang Road KALANG NSW 2454</t>
  </si>
  <si>
    <t>Lot 1 DP733519</t>
  </si>
  <si>
    <t>A1163</t>
  </si>
  <si>
    <t>JT GK</t>
  </si>
  <si>
    <t>Dolman Quick</t>
  </si>
  <si>
    <t>901 Bowraville Road BRIERFIELD NSW 2454</t>
  </si>
  <si>
    <t>Lot 133 DP755543</t>
  </si>
  <si>
    <t>A1231</t>
  </si>
  <si>
    <t>JW LA</t>
  </si>
  <si>
    <t>Rowe Rowe</t>
  </si>
  <si>
    <t>395 Old Coast Road DORRIGO NSW 2453</t>
  </si>
  <si>
    <t>Lot 1 DP609189 Lot 10 DP1247086</t>
  </si>
  <si>
    <t>A1232</t>
  </si>
  <si>
    <t>AN</t>
  </si>
  <si>
    <t>Theakstone</t>
  </si>
  <si>
    <t>383 Old Coast Road DORRIGO NSW 2453</t>
  </si>
  <si>
    <t>Lot 20 DP635593</t>
  </si>
  <si>
    <t>A1258</t>
  </si>
  <si>
    <t>CS</t>
  </si>
  <si>
    <t>Rees</t>
  </si>
  <si>
    <t>1380 Coramba Road MEGAN NSW 2453</t>
  </si>
  <si>
    <t>Lot 20 DP791742</t>
  </si>
  <si>
    <t>A1260</t>
  </si>
  <si>
    <t>DC SE</t>
  </si>
  <si>
    <t>Cambray Cambray</t>
  </si>
  <si>
    <t>1394 Coramba Road MEGAN NSW 2453</t>
  </si>
  <si>
    <t>Lot 1 DP549807</t>
  </si>
  <si>
    <t>A1278</t>
  </si>
  <si>
    <t>SA P</t>
  </si>
  <si>
    <t>Aitken Aitken</t>
  </si>
  <si>
    <t>408 Slingsbys Road MEGAN NSW 2453</t>
  </si>
  <si>
    <t>Lot 3 DP264468</t>
  </si>
  <si>
    <t>A1298</t>
  </si>
  <si>
    <t>RM</t>
  </si>
  <si>
    <t>Mohring</t>
  </si>
  <si>
    <t>13 Rodgers Road East MEGAN NSW 2453</t>
  </si>
  <si>
    <t>Lot 51 DP709400</t>
  </si>
  <si>
    <t>A1303</t>
  </si>
  <si>
    <t>Lawrenson</t>
  </si>
  <si>
    <t>20 Rodgers Road East MEGAN NSW 2453</t>
  </si>
  <si>
    <t>Lot 1 DP718274</t>
  </si>
  <si>
    <t>A1304</t>
  </si>
  <si>
    <t>SC LR</t>
  </si>
  <si>
    <t>Vitali Smith</t>
  </si>
  <si>
    <t>1387 Coramba Road MEGAN NSW 2453</t>
  </si>
  <si>
    <t>Lot 2 DP211214</t>
  </si>
  <si>
    <t>A1306</t>
  </si>
  <si>
    <t>ND AF</t>
  </si>
  <si>
    <t>Hunter Hunter</t>
  </si>
  <si>
    <t>1578 Coramba Road MEGAN NSW 2453</t>
  </si>
  <si>
    <t>Lot 216 DP752830</t>
  </si>
  <si>
    <t>A1309</t>
  </si>
  <si>
    <t>Kiskarpati</t>
  </si>
  <si>
    <t>70 Briggsvale Road MEGAN NSW 2453</t>
  </si>
  <si>
    <t>Lot 1 DP244196 Lot 14 Sec 3 DP758666</t>
  </si>
  <si>
    <t>A132</t>
  </si>
  <si>
    <t>Shamballa Co-operative Ltd</t>
  </si>
  <si>
    <t>Boggy Creek Road THORA NSW 2454</t>
  </si>
  <si>
    <t>Lot 180 DP851156</t>
  </si>
  <si>
    <t>A1321</t>
  </si>
  <si>
    <t>BL</t>
  </si>
  <si>
    <t>774 Tyringham Road NORTH DORRIGO NSW 2453</t>
  </si>
  <si>
    <t>Lot 1 DP632795</t>
  </si>
  <si>
    <t>A1322</t>
  </si>
  <si>
    <t>Mcdowell</t>
  </si>
  <si>
    <t>776 Tyringham Road NORTH DORRIGO NSW 2453</t>
  </si>
  <si>
    <t>Lot 2 DP632795</t>
  </si>
  <si>
    <t>A1347</t>
  </si>
  <si>
    <t>GS</t>
  </si>
  <si>
    <t>Sager</t>
  </si>
  <si>
    <t>9 Richards Road MEGAN NSW 2453</t>
  </si>
  <si>
    <t>Lot 3 Sec 1 DP758666</t>
  </si>
  <si>
    <t>A1348</t>
  </si>
  <si>
    <t>15 Richards Road MEGAN NSW 2453</t>
  </si>
  <si>
    <t>Lot 5 Sec 1 DP758666 Lot 6 Sec 1 DP758666</t>
  </si>
  <si>
    <t>A1349</t>
  </si>
  <si>
    <t>EJ</t>
  </si>
  <si>
    <t>Ainsworth Hohnen</t>
  </si>
  <si>
    <t>19 Richards Road MEGAN NSW 2453</t>
  </si>
  <si>
    <t>Lot 7 Sec 1 DP758666 Lot 8 Sec 1 DP758666</t>
  </si>
  <si>
    <t>A1350</t>
  </si>
  <si>
    <t>Durante</t>
  </si>
  <si>
    <t>25 Richards Road MEGAN NSW 2453</t>
  </si>
  <si>
    <t>Lot 9 Sec 1 DP758666 Lot 10 Sec 1 DP758666 Lot 11 Sec 1 DP758666 Lot 12 Sec 1 DP758666</t>
  </si>
  <si>
    <t>A1351</t>
  </si>
  <si>
    <t>LA</t>
  </si>
  <si>
    <t>Frangi</t>
  </si>
  <si>
    <t>24 Briggsvale Road MEGAN NSW 2453</t>
  </si>
  <si>
    <t>Lot 1 Sec 2 DP758666 Lot 2 Sec 2 DP758666</t>
  </si>
  <si>
    <t>A1356</t>
  </si>
  <si>
    <t>DBS EL</t>
  </si>
  <si>
    <t>Laws Kerr</t>
  </si>
  <si>
    <t>627 Tyringham Road NORTH DORRIGO NSW 2453</t>
  </si>
  <si>
    <t>Lot 2 DP818073 Lot 2 DP1269799</t>
  </si>
  <si>
    <t>A1357</t>
  </si>
  <si>
    <t>Darke</t>
  </si>
  <si>
    <t>631 Tyringham Road NORTH DORRIGO NSW 2453</t>
  </si>
  <si>
    <t>Lot 1 DP818073</t>
  </si>
  <si>
    <t>A1358</t>
  </si>
  <si>
    <t>Connor</t>
  </si>
  <si>
    <t>21 Church Street NORTH DORRIGO NSW 2453</t>
  </si>
  <si>
    <t>Lot 71 DP752830 Lot 72 DP752830</t>
  </si>
  <si>
    <t>A1359</t>
  </si>
  <si>
    <t>9 Church Street NORTH DORRIGO NSW 2453</t>
  </si>
  <si>
    <t>Lot 1 DP626053</t>
  </si>
  <si>
    <t>A1360</t>
  </si>
  <si>
    <t>DH HK</t>
  </si>
  <si>
    <t>Mears Radke</t>
  </si>
  <si>
    <t>11 Rawson Street NORTH DORRIGO NSW 2453</t>
  </si>
  <si>
    <t>Lot A DP374780</t>
  </si>
  <si>
    <t>A1363</t>
  </si>
  <si>
    <t>IK CP</t>
  </si>
  <si>
    <t>Whitmill Williamson</t>
  </si>
  <si>
    <t>642 Tyringham Road NORTH DORRIGO NSW 2453</t>
  </si>
  <si>
    <t>Lot 77 DP752830</t>
  </si>
  <si>
    <t>A1364</t>
  </si>
  <si>
    <t>GMJ</t>
  </si>
  <si>
    <t>Turner</t>
  </si>
  <si>
    <t>644 Tyringham Road NORTH DORRIGO NSW 2453</t>
  </si>
  <si>
    <t>Lot 1 DP349660</t>
  </si>
  <si>
    <t>A1365</t>
  </si>
  <si>
    <t>AD</t>
  </si>
  <si>
    <t>Crossland</t>
  </si>
  <si>
    <t>646 Tyringham Road NORTH DORRIGO NSW 2453</t>
  </si>
  <si>
    <t>Lot 2 DP349660</t>
  </si>
  <si>
    <t>A1366</t>
  </si>
  <si>
    <t>Sommer</t>
  </si>
  <si>
    <t>648 Tyringham Road NORTH DORRIGO NSW 2453</t>
  </si>
  <si>
    <t>Lot 79 DP752830</t>
  </si>
  <si>
    <t>A1367</t>
  </si>
  <si>
    <t>FL JT</t>
  </si>
  <si>
    <t>McQuilty McQuilty</t>
  </si>
  <si>
    <t>656 Tyringham Road NORTH DORRIGO NSW 2453</t>
  </si>
  <si>
    <t>Lot 80 DP752830</t>
  </si>
  <si>
    <t>A1372</t>
  </si>
  <si>
    <t>643 Tyringham Road NORTH DORRIGO NSW 2453</t>
  </si>
  <si>
    <t>Lot 2 DP305382</t>
  </si>
  <si>
    <t>A1375</t>
  </si>
  <si>
    <t>I</t>
  </si>
  <si>
    <t>Curteis</t>
  </si>
  <si>
    <t>19 Hayden Street NORTH DORRIGO NSW 2453</t>
  </si>
  <si>
    <t>Lot 93 DP752830 Lot 94 DP752830</t>
  </si>
  <si>
    <t>A1376</t>
  </si>
  <si>
    <t>LM TJ</t>
  </si>
  <si>
    <t>Hutchinson Hutchinson</t>
  </si>
  <si>
    <t>11 Hayden Street NORTH DORRIGO NSW 2453</t>
  </si>
  <si>
    <t>Lot 95 DP752830</t>
  </si>
  <si>
    <t>A1377</t>
  </si>
  <si>
    <t>VJ</t>
  </si>
  <si>
    <t>Almond</t>
  </si>
  <si>
    <t>7 Hayden Street NORTH DORRIGO NSW 2453</t>
  </si>
  <si>
    <t>Lot 96 DP752830</t>
  </si>
  <si>
    <t>A1378</t>
  </si>
  <si>
    <t>Bowler</t>
  </si>
  <si>
    <t>21 Rawson Street NORTH DORRIGO NSW 2453</t>
  </si>
  <si>
    <t>Lot 97 DP752830 Lot 1 DP821929</t>
  </si>
  <si>
    <t>A1379</t>
  </si>
  <si>
    <t>JE</t>
  </si>
  <si>
    <t>Garlick</t>
  </si>
  <si>
    <t>17 Rawson Street NORTH DORRIGO NSW 2453</t>
  </si>
  <si>
    <t>Lot 98 DP752830</t>
  </si>
  <si>
    <t>A1380</t>
  </si>
  <si>
    <t>Latta</t>
  </si>
  <si>
    <t>8 Church Street NORTH DORRIGO NSW 2453</t>
  </si>
  <si>
    <t>Lot 99 DP752830 Lot 100 DP752830</t>
  </si>
  <si>
    <t>A1381</t>
  </si>
  <si>
    <t>JD E</t>
  </si>
  <si>
    <t>McQueen Richards</t>
  </si>
  <si>
    <t>14 Church Street NORTH DORRIGO NSW 2453</t>
  </si>
  <si>
    <t>Lot 101 DP752830</t>
  </si>
  <si>
    <t>A1382</t>
  </si>
  <si>
    <t>JG GT</t>
  </si>
  <si>
    <t>Hupalo Clarke</t>
  </si>
  <si>
    <t>18 Church Street NORTH DORRIGO NSW 2453</t>
  </si>
  <si>
    <t>Lot 102 DP752830</t>
  </si>
  <si>
    <t>A1385</t>
  </si>
  <si>
    <t>DK</t>
  </si>
  <si>
    <t>Allison</t>
  </si>
  <si>
    <t>666 Tyringham Road NORTH DORRIGO NSW 2453</t>
  </si>
  <si>
    <t>Lot 106 DP752830</t>
  </si>
  <si>
    <t>A1386</t>
  </si>
  <si>
    <t>Phillips</t>
  </si>
  <si>
    <t>25 Church Street NORTH DORRIGO NSW 2453</t>
  </si>
  <si>
    <t>Lot 107 DP752830 Lot 108 DP665771 Lot 108 DP665772</t>
  </si>
  <si>
    <t>A1388</t>
  </si>
  <si>
    <t>CE C</t>
  </si>
  <si>
    <t>Sullivan Leabeater</t>
  </si>
  <si>
    <t>54 Hayden Street NORTH DORRIGO NSW 2453</t>
  </si>
  <si>
    <t>Lot 165 DP752830</t>
  </si>
  <si>
    <t>A1389</t>
  </si>
  <si>
    <t>SA GK</t>
  </si>
  <si>
    <t>Worth Kedzlie</t>
  </si>
  <si>
    <t>37 Hayden Street NORTH DORRIGO NSW 2453</t>
  </si>
  <si>
    <t>Lot 11 DP870215</t>
  </si>
  <si>
    <t>A1390</t>
  </si>
  <si>
    <t>NM</t>
  </si>
  <si>
    <t>22 Hayden Street NORTH DORRIGO NSW 2453</t>
  </si>
  <si>
    <t>Lot 262 DP752830 Lot 172 DP752830</t>
  </si>
  <si>
    <t>A1391</t>
  </si>
  <si>
    <t>WB SG</t>
  </si>
  <si>
    <t>Reynolds Tompkins</t>
  </si>
  <si>
    <t>29 Rawson Street NORTH DORRIGO NSW 2453</t>
  </si>
  <si>
    <t>Lot 311 DP704257</t>
  </si>
  <si>
    <t>A1393</t>
  </si>
  <si>
    <t>AL J</t>
  </si>
  <si>
    <t>Grace Hewson</t>
  </si>
  <si>
    <t>10 Hayden Street NORTH DORRIGO NSW 2453</t>
  </si>
  <si>
    <t>Lot 182 DP752830</t>
  </si>
  <si>
    <t>A1394</t>
  </si>
  <si>
    <t>LJ</t>
  </si>
  <si>
    <t>Roberts</t>
  </si>
  <si>
    <t>14 Hayden Street NORTH DORRIGO NSW 2453</t>
  </si>
  <si>
    <t>Lot 183 DP752830</t>
  </si>
  <si>
    <t>A1395</t>
  </si>
  <si>
    <t>18 Hayden Street NORTH DORRIGO NSW 2453</t>
  </si>
  <si>
    <t>Lot 184 DP752830</t>
  </si>
  <si>
    <t>A1396</t>
  </si>
  <si>
    <t>GJ SR</t>
  </si>
  <si>
    <t>Darby Darby</t>
  </si>
  <si>
    <t>31 Hayden Street NORTH DORRIGO NSW 2453</t>
  </si>
  <si>
    <t>Lot 186 DP752830</t>
  </si>
  <si>
    <t>A1397</t>
  </si>
  <si>
    <t>29 Hayden Street NORTH DORRIGO NSW 2453</t>
  </si>
  <si>
    <t>Lot 187 DP752830</t>
  </si>
  <si>
    <t>A1401</t>
  </si>
  <si>
    <t>RD PH</t>
  </si>
  <si>
    <t>Baird Baird</t>
  </si>
  <si>
    <t>49 Hayden Street NORTH DORRIGO NSW 2453</t>
  </si>
  <si>
    <t>Lot 193 DP752830 Lot 1 DP727455</t>
  </si>
  <si>
    <t>A1404</t>
  </si>
  <si>
    <t>R M</t>
  </si>
  <si>
    <t>Carse Carse</t>
  </si>
  <si>
    <t>703 Tyringham Road NORTH DORRIGO NSW 2453</t>
  </si>
  <si>
    <t>Lot 199 DP752830 Lot 198 DP752830</t>
  </si>
  <si>
    <t>A1405</t>
  </si>
  <si>
    <t>CJ JA</t>
  </si>
  <si>
    <t>Dunne Dunne</t>
  </si>
  <si>
    <t>695 Tyringham Road NORTH DORRIGO NSW 2453</t>
  </si>
  <si>
    <t>Lot 200 DP752830 Lot 201 DP752830 Lot 202 DP752830 Lot 203 DP752830 Lot 261 DP752830 Lot 2 DP1276786</t>
  </si>
  <si>
    <t>A1408</t>
  </si>
  <si>
    <t>Winsley-Milner</t>
  </si>
  <si>
    <t>42 Bakers Lane NORTH DORRIGO NSW 2453</t>
  </si>
  <si>
    <t>Lot 213 DP752830</t>
  </si>
  <si>
    <t>A1419</t>
  </si>
  <si>
    <t>365 McIndoes Road DEER VALE NSW 2453</t>
  </si>
  <si>
    <t>Lot 1 DP709460</t>
  </si>
  <si>
    <t>A1449</t>
  </si>
  <si>
    <t>C</t>
  </si>
  <si>
    <t>Williams</t>
  </si>
  <si>
    <t>15 Mason Street DEER VALE NSW 2453</t>
  </si>
  <si>
    <t>Lot 3 Sec 1 DP758345</t>
  </si>
  <si>
    <t>A1452</t>
  </si>
  <si>
    <t>EM WR</t>
  </si>
  <si>
    <t>Hoyles Hoyles</t>
  </si>
  <si>
    <t>1893 Deer Vale Road DEER VALE NSW 2453</t>
  </si>
  <si>
    <t>Lot 7 Sec 1 DP758345</t>
  </si>
  <si>
    <t>A1458</t>
  </si>
  <si>
    <t>SR JE</t>
  </si>
  <si>
    <t>Adams Fricot</t>
  </si>
  <si>
    <t>1919 Deer Vale Road DEER VALE NSW 2453</t>
  </si>
  <si>
    <t>Lot 10 Sec 2 DP758345</t>
  </si>
  <si>
    <t>A1459</t>
  </si>
  <si>
    <t>Oliver</t>
  </si>
  <si>
    <t>10 Clarks Road DEER VALE NSW 2453</t>
  </si>
  <si>
    <t>Lot 9 Sec 4 DP758345 Lot 10 Sec 4 DP758345 Lot 11 Sec 4 DP758345 Lot 12 Sec 4 DP758345</t>
  </si>
  <si>
    <t>A1461</t>
  </si>
  <si>
    <t>WM</t>
  </si>
  <si>
    <t>Lee</t>
  </si>
  <si>
    <t>Short Street DEER VALE NSW 2453</t>
  </si>
  <si>
    <t>Lot 4 Sec 7 DP758345</t>
  </si>
  <si>
    <t>A1462</t>
  </si>
  <si>
    <t>1925 Deer Vale Road DEER VALE NSW 2453</t>
  </si>
  <si>
    <t>Lot 51 DP752833 Lot 2 Sec 2 DP758345 Lot 3 Sec 2 DP758345 Lot 4 Sec 2 DP758345 Lot 1 Sec 3 DP758345 Lot 2 Sec 3 DP758345 Lot 3 Sec 3 DP758345 Lot 4 Sec 3 DP758345 Lot 6 Sec 3 DP758345 Lot 7 Sec 3 DP758345 Lot 8 Sec 3 DP758345 Lot 9 Sec 3 DP758345 Lot 10 Sec 3 DP758345 Lot 11 Sec 3 DP758345 Lot 12 Sec 3 DP758345 Lot 1 Sec 4 DP758345 Lot 2 Sec 4 DP758345 Lot 3 Sec 4 DP758345 Lot 4 Sec 4 DP758345 Lot 5 Sec 4 DP758345 Lot 6 Sec 4 DP758345 Lot 7 Sec 4 DP758345 Lot 8 Sec 4 DP758345 Lot 2 Sec 5 DP758345 Lot 3 Sec 5 DP758345 Lot 5 Sec 5 DP758345 Lot 6 Sec 5 DP758345 Lot 10 Sec 5 DP758345 Lot 11 Sec 5 DP758345 Lot 13 Sec 5 DP758345 Lot 14 Sec 5 DP758345 Lot 15 Sec 5 DP758345 Lot 4 Sec 6 DP758345 Lot 5 Sec 6 DP758345 Lot 7 Sec 6 DP758345 Lot 8 Sec 6 DP758345 Lot 9 Sec 6 DP758345 Lot 10 Sec 6 DP758345 Lot 11 Sec 6 DP758345 Lot 12 Sec 6 DP758345 Lot 1 Sec 7 DP758345 Lot 2 Sec 7 DP758345 Lot 3 Sec 7 DP758345 Lot 5 Sec 7 DP758345 Lot 8 Sec 7 DP758345 Lot 9 Sec 7 DP758345 Lot 10 Sec 7 DP758345 Lot 11 Sec 7 DP758345 Lot 12 Sec 7 DP758345 Lot 13 Sec 7 DP758345 Lot 14 Sec 7 DP758345 Lot 15 Sec 7 DP758345 Lot 17 Sec 7 DP758345 Lot 18 Sec 7 DP758345 Lot 19 Sec 7 DP758345 Lot 20 Sec 7 DP758345 Lot 21 Sec 7 DP758345</t>
  </si>
  <si>
    <t>A1464</t>
  </si>
  <si>
    <t>1935 Deer Vale Road DEER VALE NSW 2453</t>
  </si>
  <si>
    <t>Lot 53 DP752833 Lot 54 DP752833</t>
  </si>
  <si>
    <t>A1466</t>
  </si>
  <si>
    <t>Wooster</t>
  </si>
  <si>
    <t>1945 Deer Vale Road DEER VALE NSW 2453</t>
  </si>
  <si>
    <t>Lot 55 DP752833 Lot 56 DP752833</t>
  </si>
  <si>
    <t>A1467</t>
  </si>
  <si>
    <t>Sobski</t>
  </si>
  <si>
    <t>1953 Deer Vale Road DEER VALE NSW 2453</t>
  </si>
  <si>
    <t>Lot 57 DP752833</t>
  </si>
  <si>
    <t>A1468</t>
  </si>
  <si>
    <t>A</t>
  </si>
  <si>
    <t>Merkel</t>
  </si>
  <si>
    <t>Mason Street DEER VALE NSW 2453</t>
  </si>
  <si>
    <t>Lot 58 DP752833 Lot 59 DP752833</t>
  </si>
  <si>
    <t>A1469</t>
  </si>
  <si>
    <t>IK</t>
  </si>
  <si>
    <t>Sisson</t>
  </si>
  <si>
    <t>1907 Deer Vale Road DEER VALE NSW 2453</t>
  </si>
  <si>
    <t>Lot 1 DP810959</t>
  </si>
  <si>
    <t>A1471</t>
  </si>
  <si>
    <t>Locke</t>
  </si>
  <si>
    <t>1961 Deer Vale Road DEER VALE NSW 2453</t>
  </si>
  <si>
    <t>Lot 1 DP1052291</t>
  </si>
  <si>
    <t>A1472</t>
  </si>
  <si>
    <t>1983 Deer Vale Road DEER VALE NSW 2453</t>
  </si>
  <si>
    <t>Lot 67 DP752833</t>
  </si>
  <si>
    <t>A1473</t>
  </si>
  <si>
    <t>TG KJ</t>
  </si>
  <si>
    <t>Hillier Naylor</t>
  </si>
  <si>
    <t>1970 Deer Vale Road DEER VALE NSW 2453</t>
  </si>
  <si>
    <t>Lot 71 DP752833</t>
  </si>
  <si>
    <t>A1474</t>
  </si>
  <si>
    <t>1976 Deer Vale Road DEER VALE NSW 2453</t>
  </si>
  <si>
    <t>Lot 72 DP752833</t>
  </si>
  <si>
    <t>A1528</t>
  </si>
  <si>
    <t>Kear</t>
  </si>
  <si>
    <t>499 Gordonville Road GLENIFFER NSW 2454</t>
  </si>
  <si>
    <t>Lot 3 DP790887</t>
  </si>
  <si>
    <t>A1548</t>
  </si>
  <si>
    <t>86 Darkwood Road THORA NSW 2454</t>
  </si>
  <si>
    <t>Lot 3631 DP711159</t>
  </si>
  <si>
    <t>A1550</t>
  </si>
  <si>
    <t>51 Darkwood Road THORA NSW 2454</t>
  </si>
  <si>
    <t>Lot 352 DP608469</t>
  </si>
  <si>
    <t>A1553</t>
  </si>
  <si>
    <t>Thomson</t>
  </si>
  <si>
    <t>80 Darkwood Road THORA NSW 2454</t>
  </si>
  <si>
    <t>Lot 1 DP829221</t>
  </si>
  <si>
    <t>A157</t>
  </si>
  <si>
    <t>DBS</t>
  </si>
  <si>
    <t>Laws</t>
  </si>
  <si>
    <t>4302 Waterfall Way DORRIGO NSW 2453</t>
  </si>
  <si>
    <t>Lot 1 DP504271</t>
  </si>
  <si>
    <t>A1577</t>
  </si>
  <si>
    <t>DG R</t>
  </si>
  <si>
    <t>1050 Promised Land Road GLENIFFER NSW 2454</t>
  </si>
  <si>
    <t>Lot 1 DP183836 Lot 64 DP565154</t>
  </si>
  <si>
    <t>A1585</t>
  </si>
  <si>
    <t>CJ VM</t>
  </si>
  <si>
    <t>174 Promised Land Road GLENIFFER NSW 2454</t>
  </si>
  <si>
    <t>Lot 1 DP581634</t>
  </si>
  <si>
    <t>A1586</t>
  </si>
  <si>
    <t>AM NE</t>
  </si>
  <si>
    <t>Frame Peever</t>
  </si>
  <si>
    <t>154 Promised Land Road GLENIFFER NSW 2454</t>
  </si>
  <si>
    <t>Lot 2 DP581634</t>
  </si>
  <si>
    <t>A1590</t>
  </si>
  <si>
    <t>CJ JG</t>
  </si>
  <si>
    <t>Ruigrok Ruigrok</t>
  </si>
  <si>
    <t>210 Promised Land Road GLENIFFER NSW 2454</t>
  </si>
  <si>
    <t>Lot 1 DP414718</t>
  </si>
  <si>
    <t>A1598</t>
  </si>
  <si>
    <t>Browning</t>
  </si>
  <si>
    <t>16 Darkwood Road THORA NSW 2454</t>
  </si>
  <si>
    <t>Lot 79 DP755551</t>
  </si>
  <si>
    <t>A1602</t>
  </si>
  <si>
    <t>IE VA</t>
  </si>
  <si>
    <t>437 Promised Land Road GLENIFFER NSW 2454</t>
  </si>
  <si>
    <t>Lot 831 DP575219</t>
  </si>
  <si>
    <t>A1613</t>
  </si>
  <si>
    <t>LY J</t>
  </si>
  <si>
    <t>Nelson Pietrzak</t>
  </si>
  <si>
    <t>169 Summervilles Road GLENIFFER NSW 2454</t>
  </si>
  <si>
    <t>Lot 3 DP610201</t>
  </si>
  <si>
    <t>A1630</t>
  </si>
  <si>
    <t>CJ NS</t>
  </si>
  <si>
    <t>Mutch Conroy</t>
  </si>
  <si>
    <t>10 Darkwood Road THORA NSW 2454</t>
  </si>
  <si>
    <t>Lot 132 DP629156</t>
  </si>
  <si>
    <t>A1633</t>
  </si>
  <si>
    <t>SR BJ</t>
  </si>
  <si>
    <t>Hoff Bennett</t>
  </si>
  <si>
    <t>509 Martells Road BRIERFIELD NSW 2454</t>
  </si>
  <si>
    <t>Lot 6 DP594413</t>
  </si>
  <si>
    <t>A1639</t>
  </si>
  <si>
    <t>Whittaker</t>
  </si>
  <si>
    <t>134 Schnapper Beach Road URUNGA NSW 2455</t>
  </si>
  <si>
    <t>Lot 2 DP253259 Part Lot 4 DP583973 Lot 4 DP1242151</t>
  </si>
  <si>
    <t>A1653</t>
  </si>
  <si>
    <t>MV KR</t>
  </si>
  <si>
    <t>Camardi Camardi</t>
  </si>
  <si>
    <t>17 Basin Road BRIERFIELD NSW 2454</t>
  </si>
  <si>
    <t>Lot 6 DP717082</t>
  </si>
  <si>
    <t>A1665</t>
  </si>
  <si>
    <t>Gossip</t>
  </si>
  <si>
    <t>1332 Martells Road URUNGA NSW 2455</t>
  </si>
  <si>
    <t>Lot 10 DP856772</t>
  </si>
  <si>
    <t>A1689</t>
  </si>
  <si>
    <t>AC</t>
  </si>
  <si>
    <t>Norman</t>
  </si>
  <si>
    <t>333 Hungry Head Road URUNGA NSW 2455</t>
  </si>
  <si>
    <t>Lot 40 DP631869</t>
  </si>
  <si>
    <t>A1693</t>
  </si>
  <si>
    <t>Harding</t>
  </si>
  <si>
    <t>23 Wenonah Close VALLA NSW 2448</t>
  </si>
  <si>
    <t>Lot 71 DP554725</t>
  </si>
  <si>
    <t>A1694</t>
  </si>
  <si>
    <t>BL HP</t>
  </si>
  <si>
    <t>Waters Waters</t>
  </si>
  <si>
    <t>19 Wenonah Close VALLA NSW 2448</t>
  </si>
  <si>
    <t>Lot 72 DP580091</t>
  </si>
  <si>
    <t>A1695</t>
  </si>
  <si>
    <t>DC PE</t>
  </si>
  <si>
    <t>15 Wenonah Close VALLA NSW 2448</t>
  </si>
  <si>
    <t>Lot 73 DP580091</t>
  </si>
  <si>
    <t>A1696</t>
  </si>
  <si>
    <t>TJ BJ</t>
  </si>
  <si>
    <t>Farrell Farrell</t>
  </si>
  <si>
    <t>11 Wenonah Close VALLA NSW 2448</t>
  </si>
  <si>
    <t>Lot 74 DP580091</t>
  </si>
  <si>
    <t>A170</t>
  </si>
  <si>
    <t>335 Whisky Creek Road BIELSDOWN HILLS NSW 2453</t>
  </si>
  <si>
    <t>Lot 1 DP710245</t>
  </si>
  <si>
    <t>A1706</t>
  </si>
  <si>
    <t>SS KJ</t>
  </si>
  <si>
    <t>Fernie Fernie</t>
  </si>
  <si>
    <t>142 Newry Island Drive URUNGA NSW 2455</t>
  </si>
  <si>
    <t>Lot 2 DP261614</t>
  </si>
  <si>
    <t>A1707</t>
  </si>
  <si>
    <t>JA MGT</t>
  </si>
  <si>
    <t>2 The Grove URUNGA NSW 2455</t>
  </si>
  <si>
    <t>Lot 3 DP261614</t>
  </si>
  <si>
    <t>A1708</t>
  </si>
  <si>
    <t>LS CA</t>
  </si>
  <si>
    <t>Davidson Davidson</t>
  </si>
  <si>
    <t>10 The Grove URUNGA NSW 2455</t>
  </si>
  <si>
    <t>Lot 4 DP261614</t>
  </si>
  <si>
    <t>A1710</t>
  </si>
  <si>
    <t>LJ RJ</t>
  </si>
  <si>
    <t>Carlon Hancock</t>
  </si>
  <si>
    <t>24 The Grove URUNGA NSW 2455</t>
  </si>
  <si>
    <t>Lot 6 DP261614 Lease # LI535792</t>
  </si>
  <si>
    <t>A1712</t>
  </si>
  <si>
    <t>JL GK</t>
  </si>
  <si>
    <t>Hardaker Hardaker</t>
  </si>
  <si>
    <t>32 The Grove URUNGA NSW 2455</t>
  </si>
  <si>
    <t>Lot 8 DP261614 Lease # LI431479</t>
  </si>
  <si>
    <t>A1715</t>
  </si>
  <si>
    <t>Scheef</t>
  </si>
  <si>
    <t>23 The Grove URUNGA NSW 2455</t>
  </si>
  <si>
    <t>Lot 11 DP261614</t>
  </si>
  <si>
    <t>A1716</t>
  </si>
  <si>
    <t>Mohr</t>
  </si>
  <si>
    <t>21 The Grove URUNGA NSW 2455</t>
  </si>
  <si>
    <t>Lot 12 DP261614</t>
  </si>
  <si>
    <t>A1717</t>
  </si>
  <si>
    <t>DI</t>
  </si>
  <si>
    <t>Ovenden</t>
  </si>
  <si>
    <t>13 The Grove URUNGA NSW 2455</t>
  </si>
  <si>
    <t>Lot 13 DP261614</t>
  </si>
  <si>
    <t>A1718</t>
  </si>
  <si>
    <t>TR W</t>
  </si>
  <si>
    <t>Ellis Ellis</t>
  </si>
  <si>
    <t>5 The Grove URUNGA NSW 2455</t>
  </si>
  <si>
    <t>Lot 14 DP261614</t>
  </si>
  <si>
    <t>A1719</t>
  </si>
  <si>
    <t>GJ JL</t>
  </si>
  <si>
    <t>166 Newry Island Drive URUNGA NSW 2455</t>
  </si>
  <si>
    <t>Lot 15 DP261614</t>
  </si>
  <si>
    <t>A1720</t>
  </si>
  <si>
    <t>MR</t>
  </si>
  <si>
    <t>Burgess</t>
  </si>
  <si>
    <t>89 Newry Island Drive URUNGA NSW 2455</t>
  </si>
  <si>
    <t>Lot 16 DP262582</t>
  </si>
  <si>
    <t>A1721</t>
  </si>
  <si>
    <t>105 Newry Island Drive URUNGA NSW 2455</t>
  </si>
  <si>
    <t>Lot 17 DP262582</t>
  </si>
  <si>
    <t>A1722</t>
  </si>
  <si>
    <t>E GJ</t>
  </si>
  <si>
    <t>Reid Reid</t>
  </si>
  <si>
    <t>119 Newry Island Drive URUNGA NSW 2455</t>
  </si>
  <si>
    <t>Lot 18 DP262582</t>
  </si>
  <si>
    <t>A1723</t>
  </si>
  <si>
    <t>SW HM</t>
  </si>
  <si>
    <t>Meiklejohn Meiklejohn</t>
  </si>
  <si>
    <t>4 Hollis Close URUNGA NSW 2455</t>
  </si>
  <si>
    <t>Lot 1 DP844657</t>
  </si>
  <si>
    <t>A1724</t>
  </si>
  <si>
    <t>JN ML</t>
  </si>
  <si>
    <t>Pope Evans</t>
  </si>
  <si>
    <t>6 Hollis Close URUNGA NSW 2455</t>
  </si>
  <si>
    <t>Lot 2 DP844657</t>
  </si>
  <si>
    <t>A1725</t>
  </si>
  <si>
    <t>LN CJ</t>
  </si>
  <si>
    <t>Fatouros Fatouros</t>
  </si>
  <si>
    <t>8 Hollis Close URUNGA NSW 2455</t>
  </si>
  <si>
    <t>Lot 3 DP844657 Lot 41 DP1280981 Part Lot 42 DP1280981</t>
  </si>
  <si>
    <t>A1727</t>
  </si>
  <si>
    <t>Redman</t>
  </si>
  <si>
    <t>12 Hollis Close URUNGA NSW 2455</t>
  </si>
  <si>
    <t>Lot 5 DP844657</t>
  </si>
  <si>
    <t>A1728</t>
  </si>
  <si>
    <t>MJ JI</t>
  </si>
  <si>
    <t>Harry Harry</t>
  </si>
  <si>
    <t>14 Hollis Close URUNGA NSW 2455</t>
  </si>
  <si>
    <t>Lot 6 DP844657</t>
  </si>
  <si>
    <t>A1743</t>
  </si>
  <si>
    <t>EA</t>
  </si>
  <si>
    <t>259 Hungry Head Road URUNGA NSW 2455</t>
  </si>
  <si>
    <t>Lot 1 DP380227</t>
  </si>
  <si>
    <t>A1750</t>
  </si>
  <si>
    <t>TW MJ</t>
  </si>
  <si>
    <t>Hackett Hackett</t>
  </si>
  <si>
    <t>142 Hungry Head Road URUNGA NSW 2455</t>
  </si>
  <si>
    <t>Part Lot 243 DP755552 Lot 251 DP755552</t>
  </si>
  <si>
    <t>A1752</t>
  </si>
  <si>
    <t>188 Hungry Head Road URUNGA NSW 2455</t>
  </si>
  <si>
    <t>Lot 249 DP755552</t>
  </si>
  <si>
    <t>A1762</t>
  </si>
  <si>
    <t>RA T</t>
  </si>
  <si>
    <t>Butler Southwell</t>
  </si>
  <si>
    <t>2 Allison Place URUNGA NSW 2455</t>
  </si>
  <si>
    <t>Lot 17 Sec 25 DP258094</t>
  </si>
  <si>
    <t>A179</t>
  </si>
  <si>
    <t>Young</t>
  </si>
  <si>
    <t>4613 Waterfall Way DORRIGO NSW 2453</t>
  </si>
  <si>
    <t>Lot 1 DP254134 Lot 1 DP585189</t>
  </si>
  <si>
    <t>A1892</t>
  </si>
  <si>
    <t>D</t>
  </si>
  <si>
    <t>Davies</t>
  </si>
  <si>
    <t>7 Burrawong Parade URUNGA NSW 2455</t>
  </si>
  <si>
    <t>Lot 85 DP263599</t>
  </si>
  <si>
    <t>A1897</t>
  </si>
  <si>
    <t>RF M</t>
  </si>
  <si>
    <t>Bird Bird</t>
  </si>
  <si>
    <t>15 Burrawong Parade URUNGA NSW 2455</t>
  </si>
  <si>
    <t>Lot 89 DP263599</t>
  </si>
  <si>
    <t>A2037</t>
  </si>
  <si>
    <t>RJ SJ</t>
  </si>
  <si>
    <t>16 Fitzroy Street URUNGA NSW 2455</t>
  </si>
  <si>
    <t>Lot 20 Sec 18 DP759026</t>
  </si>
  <si>
    <t>A209</t>
  </si>
  <si>
    <t>4005 Waterfall Way DORRIGO NSW 2453</t>
  </si>
  <si>
    <t>Lot 2 DP612378</t>
  </si>
  <si>
    <t>A219</t>
  </si>
  <si>
    <t>74 Old Coramba Road South DORRIGO NSW 2453</t>
  </si>
  <si>
    <t>Lot 1 DP587176</t>
  </si>
  <si>
    <t>A230</t>
  </si>
  <si>
    <t>Lane</t>
  </si>
  <si>
    <t>79 Whisky Creek Road DORRIGO NSW 2453</t>
  </si>
  <si>
    <t>Lot 109 DP752813</t>
  </si>
  <si>
    <t>A231</t>
  </si>
  <si>
    <t>GV VA</t>
  </si>
  <si>
    <t>97 Whisky Creek Road DORRIGO NSW 2453</t>
  </si>
  <si>
    <t>Lot 1 DP9562 Lot 2 DP9562 Lot 3 DP9562 Lot 17 DP9562</t>
  </si>
  <si>
    <t>A2376</t>
  </si>
  <si>
    <t>YF WG</t>
  </si>
  <si>
    <t>Freeman Botfield</t>
  </si>
  <si>
    <t>44 Newry Island Drive URUNGA NSW 2455</t>
  </si>
  <si>
    <t>Lot 38 DP242505</t>
  </si>
  <si>
    <t>A2383</t>
  </si>
  <si>
    <t>RJ HM</t>
  </si>
  <si>
    <t>Archibald Archibald</t>
  </si>
  <si>
    <t>124 Newry Island Drive URUNGA NSW 2455</t>
  </si>
  <si>
    <t>Lot 25 DP749731</t>
  </si>
  <si>
    <t>A2384</t>
  </si>
  <si>
    <t>AR LM</t>
  </si>
  <si>
    <t>Anderson Harriman</t>
  </si>
  <si>
    <t>114 Newry Island Drive URUNGA NSW 2455</t>
  </si>
  <si>
    <t>Lot 26 DP749731</t>
  </si>
  <si>
    <t>A2385</t>
  </si>
  <si>
    <t>RJ RM</t>
  </si>
  <si>
    <t>Bingham Bingham</t>
  </si>
  <si>
    <t>110 Newry Island Drive URUNGA NSW 2455</t>
  </si>
  <si>
    <t>Lot 27 DP749731</t>
  </si>
  <si>
    <t>A2425</t>
  </si>
  <si>
    <t>DL TH</t>
  </si>
  <si>
    <t>Mayo Mayo</t>
  </si>
  <si>
    <t>3 Odalberree Drive URUNGA NSW 2455</t>
  </si>
  <si>
    <t>Lot 1 DP806173</t>
  </si>
  <si>
    <t>A2426</t>
  </si>
  <si>
    <t>PHF V</t>
  </si>
  <si>
    <t>Joosten Scott</t>
  </si>
  <si>
    <t>5 Odalberree Drive URUNGA NSW 2455</t>
  </si>
  <si>
    <t>Lot 2 DP806173</t>
  </si>
  <si>
    <t>A2427</t>
  </si>
  <si>
    <t>DW NL</t>
  </si>
  <si>
    <t>7 Odalberree Drive URUNGA NSW 2455</t>
  </si>
  <si>
    <t>Lot 3 DP806173</t>
  </si>
  <si>
    <t>A2428</t>
  </si>
  <si>
    <t>PV CA</t>
  </si>
  <si>
    <t>Stollery Stollery</t>
  </si>
  <si>
    <t>9 Odalberree Drive URUNGA NSW 2455</t>
  </si>
  <si>
    <t>Lot 4 DP806173</t>
  </si>
  <si>
    <t>A2429</t>
  </si>
  <si>
    <t>NA ASP</t>
  </si>
  <si>
    <t>Wain Burger</t>
  </si>
  <si>
    <t>11 Odalberree Drive URUNGA NSW 2455</t>
  </si>
  <si>
    <t>Lot 5 DP806173</t>
  </si>
  <si>
    <t>A2430</t>
  </si>
  <si>
    <t>PW KJ</t>
  </si>
  <si>
    <t>Denham Small</t>
  </si>
  <si>
    <t>13 Odalberree Drive URUNGA NSW 2455</t>
  </si>
  <si>
    <t>Lot 6 DP806173</t>
  </si>
  <si>
    <t>A2431</t>
  </si>
  <si>
    <t>15 Odalberree Drive URUNGA NSW 2455</t>
  </si>
  <si>
    <t>Lot 7 DP806173</t>
  </si>
  <si>
    <t>A2432</t>
  </si>
  <si>
    <t>Ross</t>
  </si>
  <si>
    <t>17 Odalberree Drive URUNGA NSW 2455</t>
  </si>
  <si>
    <t>Lot 8 DP806173</t>
  </si>
  <si>
    <t>A2433</t>
  </si>
  <si>
    <t>MVA DG</t>
  </si>
  <si>
    <t>Southgate Southgate</t>
  </si>
  <si>
    <t>19 Odalberree Drive URUNGA NSW 2455</t>
  </si>
  <si>
    <t>Lot 9 DP806173</t>
  </si>
  <si>
    <t>A2435</t>
  </si>
  <si>
    <t>CL SI</t>
  </si>
  <si>
    <t>Oates Oates</t>
  </si>
  <si>
    <t>21 Odalberree Drive URUNGA NSW 2455</t>
  </si>
  <si>
    <t>Lot 10 DP806173</t>
  </si>
  <si>
    <t>A2436</t>
  </si>
  <si>
    <t>NR</t>
  </si>
  <si>
    <t>Wulff</t>
  </si>
  <si>
    <t>22 Odalberree Drive URUNGA NSW 2455</t>
  </si>
  <si>
    <t>Lot 11 DP806173</t>
  </si>
  <si>
    <t>A2437</t>
  </si>
  <si>
    <t>GA AR</t>
  </si>
  <si>
    <t>Chivers Gaisreiter-Chivers</t>
  </si>
  <si>
    <t>20 Odalberree Drive URUNGA NSW 2455</t>
  </si>
  <si>
    <t>Lot 12 DP806173</t>
  </si>
  <si>
    <t>A2438</t>
  </si>
  <si>
    <t>GA AH</t>
  </si>
  <si>
    <t>Keen Keen</t>
  </si>
  <si>
    <t>18 Odalberree Drive URUNGA NSW 2455</t>
  </si>
  <si>
    <t>Lot 13 DP806173</t>
  </si>
  <si>
    <t>A2439</t>
  </si>
  <si>
    <t>W</t>
  </si>
  <si>
    <t>Eames</t>
  </si>
  <si>
    <t>16 Odalberree Drive URUNGA NSW 2455</t>
  </si>
  <si>
    <t>Lot 19 DP806173</t>
  </si>
  <si>
    <t>A2440</t>
  </si>
  <si>
    <t>MC MG</t>
  </si>
  <si>
    <t>Digges Riordan</t>
  </si>
  <si>
    <t>14 Odalberree Drive URUNGA NSW 2455</t>
  </si>
  <si>
    <t>Lot 14 DP806173</t>
  </si>
  <si>
    <t>A2441</t>
  </si>
  <si>
    <t>JP TA</t>
  </si>
  <si>
    <t>Beddows Stofmeel</t>
  </si>
  <si>
    <t>12 Odalberree Drive URUNGA NSW 2455</t>
  </si>
  <si>
    <t>Lot 15 DP806173</t>
  </si>
  <si>
    <t>A2442</t>
  </si>
  <si>
    <t>MA SJ</t>
  </si>
  <si>
    <t>Dummer Hutchby</t>
  </si>
  <si>
    <t>10 Odalberree Drive URUNGA NSW 2455</t>
  </si>
  <si>
    <t>Lot 16 DP806173</t>
  </si>
  <si>
    <t>A2443</t>
  </si>
  <si>
    <t>J D</t>
  </si>
  <si>
    <t>Desard Paraire</t>
  </si>
  <si>
    <t>8 Odalberree Drive URUNGA NSW 2455</t>
  </si>
  <si>
    <t>Lot 17 DP806173</t>
  </si>
  <si>
    <t>A2444</t>
  </si>
  <si>
    <t>Mortlock-Chapman</t>
  </si>
  <si>
    <t>6 Odalberree Drive URUNGA NSW 2455</t>
  </si>
  <si>
    <t>Lot 18 DP806173</t>
  </si>
  <si>
    <t>A2445</t>
  </si>
  <si>
    <t>GA</t>
  </si>
  <si>
    <t>Munnings</t>
  </si>
  <si>
    <t>4 Odalberree Drive URUNGA NSW 2455</t>
  </si>
  <si>
    <t>Lot 210 DP808021</t>
  </si>
  <si>
    <t>A2446</t>
  </si>
  <si>
    <t>MA VJ</t>
  </si>
  <si>
    <t>Nugent Nugent</t>
  </si>
  <si>
    <t>2 Odalberree Drive URUNGA NSW 2455</t>
  </si>
  <si>
    <t>Lot 211 DP808021</t>
  </si>
  <si>
    <t>A2583</t>
  </si>
  <si>
    <t>4126 Giinagay Way URUNGA NSW 2455</t>
  </si>
  <si>
    <t>Lot 2 DP420477</t>
  </si>
  <si>
    <t>A2584</t>
  </si>
  <si>
    <t>4120 Giinagay Way URUNGA NSW 2455</t>
  </si>
  <si>
    <t>Lot 101 DP527796</t>
  </si>
  <si>
    <t>A2587</t>
  </si>
  <si>
    <t>Hudson</t>
  </si>
  <si>
    <t>4072 Giinagay Way URUNGA NSW 2455</t>
  </si>
  <si>
    <t>Lot 6 DP523038</t>
  </si>
  <si>
    <t>A2588</t>
  </si>
  <si>
    <t>WJ</t>
  </si>
  <si>
    <t>McGill</t>
  </si>
  <si>
    <t>4064 Giinagay Way URUNGA NSW 2455</t>
  </si>
  <si>
    <t>Lot 5 DP523038</t>
  </si>
  <si>
    <t>A2597</t>
  </si>
  <si>
    <t>Reibel</t>
  </si>
  <si>
    <t>3978 Giinagay Way URUNGA NSW 2455</t>
  </si>
  <si>
    <t>Lot 4 DP604508</t>
  </si>
  <si>
    <t>A2598</t>
  </si>
  <si>
    <t>Naylor</t>
  </si>
  <si>
    <t>4000 Giinagay Way URUNGA NSW 2455</t>
  </si>
  <si>
    <t>Lot 10 DP568549</t>
  </si>
  <si>
    <t>A2601</t>
  </si>
  <si>
    <t>TD MI</t>
  </si>
  <si>
    <t>Erskine-Smith Erskine-Smith</t>
  </si>
  <si>
    <t>3995 Giinagay Way URUNGA NSW 2455</t>
  </si>
  <si>
    <t>Lot 172 DP755552</t>
  </si>
  <si>
    <t>A267</t>
  </si>
  <si>
    <t>PL RJ</t>
  </si>
  <si>
    <t>Mulally Pulbrook</t>
  </si>
  <si>
    <t>618 Maynards Plains Road DORRIGO MOUNTAIN NSW 2453</t>
  </si>
  <si>
    <t>Lot 1 DP634368</t>
  </si>
  <si>
    <t>A273</t>
  </si>
  <si>
    <t>120 Old Coramba Road South DORRIGO NSW 2453</t>
  </si>
  <si>
    <t>Lot 4 DP202926</t>
  </si>
  <si>
    <t>A274</t>
  </si>
  <si>
    <t>DP PA</t>
  </si>
  <si>
    <t>Norton Norton</t>
  </si>
  <si>
    <t>114 Old Coramba Road South DORRIGO NSW 2453</t>
  </si>
  <si>
    <t>Lot 3 DP202926</t>
  </si>
  <si>
    <t>A2755</t>
  </si>
  <si>
    <t>RW VN</t>
  </si>
  <si>
    <t>Sharkey Sharkey</t>
  </si>
  <si>
    <t>2 Pilot Street URUNGA NSW 2455</t>
  </si>
  <si>
    <t>Lot 1 DP12617</t>
  </si>
  <si>
    <t>A2783</t>
  </si>
  <si>
    <t>MG WMM</t>
  </si>
  <si>
    <t>Robey Robey</t>
  </si>
  <si>
    <t>19 Riverside Drive URUNGA NSW 2455</t>
  </si>
  <si>
    <t>Lot 750 DP869387</t>
  </si>
  <si>
    <t>A2784</t>
  </si>
  <si>
    <t>WA DG</t>
  </si>
  <si>
    <t>Rutter Rutter</t>
  </si>
  <si>
    <t>35 Riverside Drive URUNGA NSW 2455</t>
  </si>
  <si>
    <t>Lot 747 DP863327</t>
  </si>
  <si>
    <t>A2785</t>
  </si>
  <si>
    <t>TL KL</t>
  </si>
  <si>
    <t>Sole Sole</t>
  </si>
  <si>
    <t>17 Riverside Drive URUNGA NSW 2455</t>
  </si>
  <si>
    <t>Lot 749 DP869387</t>
  </si>
  <si>
    <t>A2786</t>
  </si>
  <si>
    <t>TJ JA</t>
  </si>
  <si>
    <t>Brown Brown</t>
  </si>
  <si>
    <t>21 Riverside Drive URUNGA NSW 2455</t>
  </si>
  <si>
    <t>Lot 751 DP869387</t>
  </si>
  <si>
    <t>A2787</t>
  </si>
  <si>
    <t>JF ML</t>
  </si>
  <si>
    <t>Smith Smith</t>
  </si>
  <si>
    <t>25 Riverside Drive URUNGA NSW 2455</t>
  </si>
  <si>
    <t>Lot 752 DP869387</t>
  </si>
  <si>
    <t>A2803</t>
  </si>
  <si>
    <t>Butler</t>
  </si>
  <si>
    <t>26 Rosedale Drive URUNGA NSW 2455</t>
  </si>
  <si>
    <t>Lot 26 DP263229</t>
  </si>
  <si>
    <t>A2910</t>
  </si>
  <si>
    <t>GL SG</t>
  </si>
  <si>
    <t>Hearps Hearps</t>
  </si>
  <si>
    <t>134 South Arm Road URUNGA NSW 2455</t>
  </si>
  <si>
    <t>Lot 735 DP851154</t>
  </si>
  <si>
    <t>A2959</t>
  </si>
  <si>
    <t>Blignault</t>
  </si>
  <si>
    <t>22 Wollumbin Drive URUNGA NSW 2455</t>
  </si>
  <si>
    <t>Lot 23 DP806173</t>
  </si>
  <si>
    <t>A2960</t>
  </si>
  <si>
    <t>GJ J</t>
  </si>
  <si>
    <t>Chapman Chapman</t>
  </si>
  <si>
    <t>32 Wollumbin Drive URUNGA NSW 2455</t>
  </si>
  <si>
    <t>Lot 24 DP806173</t>
  </si>
  <si>
    <t>A2961</t>
  </si>
  <si>
    <t>Williamson</t>
  </si>
  <si>
    <t>36 Wollumbin Drive URUNGA NSW 2455</t>
  </si>
  <si>
    <t>Lot 20 DP806173</t>
  </si>
  <si>
    <t>A2962</t>
  </si>
  <si>
    <t>CM SGC</t>
  </si>
  <si>
    <t>Colreavy Watson</t>
  </si>
  <si>
    <t>42 Wollumbin Drive URUNGA NSW 2455</t>
  </si>
  <si>
    <t>Lot 25 DP806173</t>
  </si>
  <si>
    <t>A2964</t>
  </si>
  <si>
    <t>KJ WM</t>
  </si>
  <si>
    <t>Swanson Swanson</t>
  </si>
  <si>
    <t>39 Wollumbin Drive URUNGA NSW 2455</t>
  </si>
  <si>
    <t>Lot 26 DP806173</t>
  </si>
  <si>
    <t>A2965</t>
  </si>
  <si>
    <t>Danne</t>
  </si>
  <si>
    <t>27 Wollumbin Drive URUNGA NSW 2455</t>
  </si>
  <si>
    <t>Lot 27 DP806173</t>
  </si>
  <si>
    <t>A2966</t>
  </si>
  <si>
    <t>SK DL</t>
  </si>
  <si>
    <t>Abbott Abbott</t>
  </si>
  <si>
    <t>25 Wollumbin Drive URUNGA NSW 2455</t>
  </si>
  <si>
    <t>Lot 1 DP860475</t>
  </si>
  <si>
    <t>A3012</t>
  </si>
  <si>
    <t>AM AG</t>
  </si>
  <si>
    <t>Cedelland Cedelland</t>
  </si>
  <si>
    <t>32 Hungry Head Road URUNGA NSW 2455</t>
  </si>
  <si>
    <t>Lease # LI181411 Lot 250 DP755552</t>
  </si>
  <si>
    <t>A3171</t>
  </si>
  <si>
    <t>RGH</t>
  </si>
  <si>
    <t>Lang</t>
  </si>
  <si>
    <t>81 North Bank Road BELLINGEN NSW 2454</t>
  </si>
  <si>
    <t>Lot 1 DP437545</t>
  </si>
  <si>
    <t>A3172</t>
  </si>
  <si>
    <t>JM LM</t>
  </si>
  <si>
    <t>Lane Lane</t>
  </si>
  <si>
    <t>181 North Bank Road BELLINGEN NSW 2454</t>
  </si>
  <si>
    <t>Lot 4 DP243012</t>
  </si>
  <si>
    <t>A3174</t>
  </si>
  <si>
    <t>PS SF</t>
  </si>
  <si>
    <t>Senior OKeefe</t>
  </si>
  <si>
    <t>182 North Bank Road BELLINGEN NSW 2454</t>
  </si>
  <si>
    <t>Lot 32 DP773989</t>
  </si>
  <si>
    <t>A3175</t>
  </si>
  <si>
    <t>CL</t>
  </si>
  <si>
    <t>Rogers</t>
  </si>
  <si>
    <t>195 North Bank Road BELLINGEN NSW 2454</t>
  </si>
  <si>
    <t>Lot 33 DP773989</t>
  </si>
  <si>
    <t>A3177</t>
  </si>
  <si>
    <t>Porter</t>
  </si>
  <si>
    <t>179 North Bank Road BELLINGEN NSW 2454</t>
  </si>
  <si>
    <t>Lot 35 DP773989</t>
  </si>
  <si>
    <t>A3182</t>
  </si>
  <si>
    <t>DG MA</t>
  </si>
  <si>
    <t>Muller Muller</t>
  </si>
  <si>
    <t>236 North Bank Road BELLINGEN NSW 2454</t>
  </si>
  <si>
    <t>Lot 1 DP577039</t>
  </si>
  <si>
    <t>A3185</t>
  </si>
  <si>
    <t>RW S</t>
  </si>
  <si>
    <t>Harris Harris</t>
  </si>
  <si>
    <t>384 Hydes Creek Road HYDES CREEK NSW 2454</t>
  </si>
  <si>
    <t>Lot 4 DP713882</t>
  </si>
  <si>
    <t>A3189</t>
  </si>
  <si>
    <t>602 North Bank Road BELLINGEN NSW 2454</t>
  </si>
  <si>
    <t>Lot 2 DP558359</t>
  </si>
  <si>
    <t>A3190</t>
  </si>
  <si>
    <t>HF JA</t>
  </si>
  <si>
    <t>Rafton Rafton</t>
  </si>
  <si>
    <t>600 North Bank Road BELLINGEN NSW 2454</t>
  </si>
  <si>
    <t>Lot 3 DP558359</t>
  </si>
  <si>
    <t>A3199</t>
  </si>
  <si>
    <t>GK</t>
  </si>
  <si>
    <t>Forbes</t>
  </si>
  <si>
    <t>1071 Valery Road VALERY NSW 2454</t>
  </si>
  <si>
    <t>Lot 1 DP310315</t>
  </si>
  <si>
    <t>A3204</t>
  </si>
  <si>
    <t>ER KA</t>
  </si>
  <si>
    <t>Hillyer Hillyer</t>
  </si>
  <si>
    <t>724 North Bank Road RALEIGH NSW 2454</t>
  </si>
  <si>
    <t>Lot 7 DP560056</t>
  </si>
  <si>
    <t>A3206</t>
  </si>
  <si>
    <t>A &amp; J Short Property Holdings Pty Ltd</t>
  </si>
  <si>
    <t>1059 North Bank Road RALEIGH NSW 2454</t>
  </si>
  <si>
    <t>Lot 7 DP548065</t>
  </si>
  <si>
    <t>A3207</t>
  </si>
  <si>
    <t>GS CS</t>
  </si>
  <si>
    <t>Hobbs Oldfield</t>
  </si>
  <si>
    <t>1050 North Bank Road RALEIGH NSW 2454</t>
  </si>
  <si>
    <t>Lot 1 DP394242</t>
  </si>
  <si>
    <t>A3219</t>
  </si>
  <si>
    <t>127 Keevers Drive RALEIGH NSW 2454</t>
  </si>
  <si>
    <t>Lot 91 DP716601</t>
  </si>
  <si>
    <t>A3242</t>
  </si>
  <si>
    <t>JA CR</t>
  </si>
  <si>
    <t>Picone Purser</t>
  </si>
  <si>
    <t>312 Hydes Creek Road HYDES CREEK NSW 2454</t>
  </si>
  <si>
    <t>Lot 34 DP589423</t>
  </si>
  <si>
    <t>A3250</t>
  </si>
  <si>
    <t>VA</t>
  </si>
  <si>
    <t>Kethel</t>
  </si>
  <si>
    <t>6 Kethels Road HYDES CREEK NSW 2454</t>
  </si>
  <si>
    <t>Lot 1 DP707763</t>
  </si>
  <si>
    <t>A3278</t>
  </si>
  <si>
    <t>DI IR</t>
  </si>
  <si>
    <t>Kilian Harrison</t>
  </si>
  <si>
    <t>69 Cabans Road RALEIGH NSW 2454</t>
  </si>
  <si>
    <t>Lot 1 DP394145</t>
  </si>
  <si>
    <t>A3337</t>
  </si>
  <si>
    <t>AV AK</t>
  </si>
  <si>
    <t>Waddell Waddell</t>
  </si>
  <si>
    <t>17 Tuckers Rock Road REPTON NSW 2454</t>
  </si>
  <si>
    <t>Lot 1 DP612036</t>
  </si>
  <si>
    <t>A3338</t>
  </si>
  <si>
    <t>ER M</t>
  </si>
  <si>
    <t>Varley Varley</t>
  </si>
  <si>
    <t>19 Tuckers Rock Road REPTON NSW 2454</t>
  </si>
  <si>
    <t>Lot 2 DP612036</t>
  </si>
  <si>
    <t>A3341</t>
  </si>
  <si>
    <t>Bennett</t>
  </si>
  <si>
    <t>21 Forest Drive REPTON NSW 2454</t>
  </si>
  <si>
    <t>Lot 1 DP409939</t>
  </si>
  <si>
    <t>A3343</t>
  </si>
  <si>
    <t>AT LM</t>
  </si>
  <si>
    <t>20 Old Coast Road REPTON NSW 2454</t>
  </si>
  <si>
    <t>Lot 2 DP818355</t>
  </si>
  <si>
    <t>A3344</t>
  </si>
  <si>
    <t>NK</t>
  </si>
  <si>
    <t>Hibberd</t>
  </si>
  <si>
    <t>8 Old Coast Road REPTON NSW 2454</t>
  </si>
  <si>
    <t>Lot 1 DP818355</t>
  </si>
  <si>
    <t>A3346</t>
  </si>
  <si>
    <t>VJ JV</t>
  </si>
  <si>
    <t>Paterson Paterson</t>
  </si>
  <si>
    <t>12 Perrys Road REPTON NSW 2454</t>
  </si>
  <si>
    <t>Lot 108 DP881734</t>
  </si>
  <si>
    <t>A3347</t>
  </si>
  <si>
    <t>R BD</t>
  </si>
  <si>
    <t>Nastaly Nastaly</t>
  </si>
  <si>
    <t>24 Perrys Road REPTON NSW 2454</t>
  </si>
  <si>
    <t>Lot 112 DP882173</t>
  </si>
  <si>
    <t>A3353</t>
  </si>
  <si>
    <t>Cavallari</t>
  </si>
  <si>
    <t>29 Tree Fern Close REPTON NSW 2454</t>
  </si>
  <si>
    <t>Lot 25 DP856035</t>
  </si>
  <si>
    <t>A3354</t>
  </si>
  <si>
    <t>SS</t>
  </si>
  <si>
    <t>Powell</t>
  </si>
  <si>
    <t>19 Tree Fern Close REPTON NSW 2454</t>
  </si>
  <si>
    <t>Lot 1 DP844405</t>
  </si>
  <si>
    <t>A3355</t>
  </si>
  <si>
    <t>MAE GI</t>
  </si>
  <si>
    <t>Willems Stewart</t>
  </si>
  <si>
    <t>24 Tree Fern Close REPTON NSW 2454</t>
  </si>
  <si>
    <t>Lot 21 DP848869</t>
  </si>
  <si>
    <t>A3356</t>
  </si>
  <si>
    <t>Backer</t>
  </si>
  <si>
    <t>33 Tree Fern Close REPTON NSW 2454</t>
  </si>
  <si>
    <t>Lot 23 DP853415</t>
  </si>
  <si>
    <t>A3357</t>
  </si>
  <si>
    <t>LV NM</t>
  </si>
  <si>
    <t>Mogollon Hernandez Radford</t>
  </si>
  <si>
    <t>25 Tree Fern Close REPTON NSW 2454</t>
  </si>
  <si>
    <t>Lot 26 DP856035</t>
  </si>
  <si>
    <t>A3358</t>
  </si>
  <si>
    <t>CT</t>
  </si>
  <si>
    <t>Matthews</t>
  </si>
  <si>
    <t>34 Tree Fern Close REPTON NSW 2454</t>
  </si>
  <si>
    <t>Lot 27 DP856035</t>
  </si>
  <si>
    <t>A3365</t>
  </si>
  <si>
    <t>Jarvis Investments Pty Ltd</t>
  </si>
  <si>
    <t>399 Mylestom Drive MYLESTOM NSW 2454</t>
  </si>
  <si>
    <t>Lot 509 DP755553 Lease # CP1971-23</t>
  </si>
  <si>
    <t>A3961</t>
  </si>
  <si>
    <t>SC MA</t>
  </si>
  <si>
    <t>Georgi Oremek</t>
  </si>
  <si>
    <t>23 Bailey Street REPTON NSW 2454</t>
  </si>
  <si>
    <t>Lot 1 DP386669</t>
  </si>
  <si>
    <t>A3962</t>
  </si>
  <si>
    <t>AD JI</t>
  </si>
  <si>
    <t>Henderson Henderson</t>
  </si>
  <si>
    <t>1 Bailey Street REPTON NSW 2454</t>
  </si>
  <si>
    <t>Lot 183 DP755553</t>
  </si>
  <si>
    <t>A3963</t>
  </si>
  <si>
    <t>Johnson</t>
  </si>
  <si>
    <t>16 Bailey Street REPTON NSW 2454</t>
  </si>
  <si>
    <t>Lot 365 DP755553</t>
  </si>
  <si>
    <t>A3964</t>
  </si>
  <si>
    <t>AE</t>
  </si>
  <si>
    <t>Randall</t>
  </si>
  <si>
    <t>18 Bailey Street REPTON NSW 2454</t>
  </si>
  <si>
    <t>Lot 364 DP755553</t>
  </si>
  <si>
    <t>A3965</t>
  </si>
  <si>
    <t>AM CM</t>
  </si>
  <si>
    <t>McKenna Rollings</t>
  </si>
  <si>
    <t>20 Bailey Street REPTON NSW 2454</t>
  </si>
  <si>
    <t>Lot 363 DP755553</t>
  </si>
  <si>
    <t>A3966</t>
  </si>
  <si>
    <t>MPJ JS</t>
  </si>
  <si>
    <t>Van Gastel Dixon</t>
  </si>
  <si>
    <t>22 Bailey Street REPTON NSW 2454</t>
  </si>
  <si>
    <t>Lot 362 DP755553</t>
  </si>
  <si>
    <t>A3967</t>
  </si>
  <si>
    <t>26 Bailey Street REPTON NSW 2454</t>
  </si>
  <si>
    <t>Lot 360 DP755553 Lot 361 DP755553</t>
  </si>
  <si>
    <t>A3968</t>
  </si>
  <si>
    <t>JM NM</t>
  </si>
  <si>
    <t>Skillen Radford</t>
  </si>
  <si>
    <t>24 Blackbutt Avenue REPTON NSW 2454</t>
  </si>
  <si>
    <t>Lot 10 DP262007</t>
  </si>
  <si>
    <t>A3969</t>
  </si>
  <si>
    <t>SK RM</t>
  </si>
  <si>
    <t>Copeland Copeland</t>
  </si>
  <si>
    <t>18 Blackbutt Avenue REPTON NSW 2454</t>
  </si>
  <si>
    <t>Lot 11 DP262007</t>
  </si>
  <si>
    <t>A3970</t>
  </si>
  <si>
    <t>BA CP</t>
  </si>
  <si>
    <t>Gauld Weekes</t>
  </si>
  <si>
    <t>14 Blackbutt Avenue REPTON NSW 2454</t>
  </si>
  <si>
    <t>Lot 12 DP262007</t>
  </si>
  <si>
    <t>A3971</t>
  </si>
  <si>
    <t>MB JL</t>
  </si>
  <si>
    <t>Ablett Ablett</t>
  </si>
  <si>
    <t>18 Forest Drive REPTON NSW 2454</t>
  </si>
  <si>
    <t>Lot 13 DP262007</t>
  </si>
  <si>
    <t>A3972</t>
  </si>
  <si>
    <t>KA JW</t>
  </si>
  <si>
    <t>Lee Burley</t>
  </si>
  <si>
    <t>28 Forest Drive REPTON NSW 2454</t>
  </si>
  <si>
    <t>Lot 20 DP633955</t>
  </si>
  <si>
    <t>A3973</t>
  </si>
  <si>
    <t>JE PL</t>
  </si>
  <si>
    <t>Luxford Luxford</t>
  </si>
  <si>
    <t>9 Blackbutt Avenue REPTON NSW 2454</t>
  </si>
  <si>
    <t>Lot 19 DP633955</t>
  </si>
  <si>
    <t>A3974</t>
  </si>
  <si>
    <t>BJ AK</t>
  </si>
  <si>
    <t>Dunn Dunn</t>
  </si>
  <si>
    <t>13 Blackbutt Avenue REPTON NSW 2454</t>
  </si>
  <si>
    <t>Lot 18 DP626243</t>
  </si>
  <si>
    <t>A3975</t>
  </si>
  <si>
    <t>Curley</t>
  </si>
  <si>
    <t>21 Blackbutt Avenue REPTON NSW 2454</t>
  </si>
  <si>
    <t>Lot 17 DP626243</t>
  </si>
  <si>
    <t>A3978</t>
  </si>
  <si>
    <t>N</t>
  </si>
  <si>
    <t>Rahman</t>
  </si>
  <si>
    <t>20 Smiths Road REPTON NSW 2454</t>
  </si>
  <si>
    <t>Lot 1 DP813390</t>
  </si>
  <si>
    <t>A3979</t>
  </si>
  <si>
    <t>12 Smiths Road REPTON NSW 2454</t>
  </si>
  <si>
    <t>Lot 1 DP846384</t>
  </si>
  <si>
    <t>A3980</t>
  </si>
  <si>
    <t>PJ S</t>
  </si>
  <si>
    <t>10 Smiths Road REPTON NSW 2454</t>
  </si>
  <si>
    <t>Lot 2 DP846384</t>
  </si>
  <si>
    <t>A3981</t>
  </si>
  <si>
    <t>RJ SK</t>
  </si>
  <si>
    <t>1 Smiths Road REPTON NSW 2454</t>
  </si>
  <si>
    <t>Lot 206 DP598820</t>
  </si>
  <si>
    <t>A3982</t>
  </si>
  <si>
    <t>SA FN</t>
  </si>
  <si>
    <t>11 Cabbage Tree Close REPTON NSW 2454</t>
  </si>
  <si>
    <t>Lot 39 DP262793</t>
  </si>
  <si>
    <t>A3983</t>
  </si>
  <si>
    <t>13 Cabbage Tree Close REPTON NSW 2454</t>
  </si>
  <si>
    <t>Lot 40 DP262793</t>
  </si>
  <si>
    <t>A3984</t>
  </si>
  <si>
    <t>J SK</t>
  </si>
  <si>
    <t>Donkers Hicks</t>
  </si>
  <si>
    <t>14 Cabbage Tree Close REPTON NSW 2454</t>
  </si>
  <si>
    <t>Lot 41 DP262793</t>
  </si>
  <si>
    <t>A3985</t>
  </si>
  <si>
    <t>Myles Myles</t>
  </si>
  <si>
    <t>12 Cabbage Tree Close REPTON NSW 2454</t>
  </si>
  <si>
    <t>Lot 42 DP262793</t>
  </si>
  <si>
    <t>A3987</t>
  </si>
  <si>
    <t>LA KL</t>
  </si>
  <si>
    <t>Freeman Freeman</t>
  </si>
  <si>
    <t>11 Elk Avenue REPTON NSW 2454</t>
  </si>
  <si>
    <t>Lot 2 DP719136</t>
  </si>
  <si>
    <t>A3988</t>
  </si>
  <si>
    <t>SA DM</t>
  </si>
  <si>
    <t>Koufis Koufis</t>
  </si>
  <si>
    <t>31 Elk Avenue REPTON NSW 2454</t>
  </si>
  <si>
    <t>Lot 2 DP773191</t>
  </si>
  <si>
    <t>A3990</t>
  </si>
  <si>
    <t>AN CM</t>
  </si>
  <si>
    <t>Heidemann Bryant</t>
  </si>
  <si>
    <t>37 Elk Avenue REPTON NSW 2454</t>
  </si>
  <si>
    <t>Lot 1 DP773191</t>
  </si>
  <si>
    <t>A3992</t>
  </si>
  <si>
    <t>KI MM</t>
  </si>
  <si>
    <t>Veitch Veitch</t>
  </si>
  <si>
    <t>19 Elk Avenue REPTON NSW 2454</t>
  </si>
  <si>
    <t>Lot 1 DP719136</t>
  </si>
  <si>
    <t>A3993</t>
  </si>
  <si>
    <t>JD VS</t>
  </si>
  <si>
    <t>Ireland Mohr</t>
  </si>
  <si>
    <t>25 Elk Avenue REPTON NSW 2454</t>
  </si>
  <si>
    <t>Lot 100 DP790008</t>
  </si>
  <si>
    <t>A3994</t>
  </si>
  <si>
    <t>MD</t>
  </si>
  <si>
    <t>Fitzgerald</t>
  </si>
  <si>
    <t>41 Elk Avenue REPTON NSW 2454</t>
  </si>
  <si>
    <t>Lot 13 DP261611</t>
  </si>
  <si>
    <t>A3995</t>
  </si>
  <si>
    <t>McCue</t>
  </si>
  <si>
    <t>47 Elk Avenue REPTON NSW 2454</t>
  </si>
  <si>
    <t>Lot 14 DP261611</t>
  </si>
  <si>
    <t>A3996</t>
  </si>
  <si>
    <t>E RT</t>
  </si>
  <si>
    <t>Callander Tovey</t>
  </si>
  <si>
    <t>53 Elk Avenue REPTON NSW 2454</t>
  </si>
  <si>
    <t>Lot 15 DP261611</t>
  </si>
  <si>
    <t>A3997</t>
  </si>
  <si>
    <t>CD JF</t>
  </si>
  <si>
    <t>Harradine Harradine</t>
  </si>
  <si>
    <t>61 Elk Avenue REPTON NSW 2454</t>
  </si>
  <si>
    <t>Lot 16 DP261611</t>
  </si>
  <si>
    <t>A3998</t>
  </si>
  <si>
    <t>71 Elk Avenue REPTON NSW 2454</t>
  </si>
  <si>
    <t>Lot 17 DP261611</t>
  </si>
  <si>
    <t>A3999</t>
  </si>
  <si>
    <t>H ETP</t>
  </si>
  <si>
    <t>Rhoades Neves</t>
  </si>
  <si>
    <t>99 Forest Drive REPTON NSW 2454</t>
  </si>
  <si>
    <t>Lot 18 DP261611</t>
  </si>
  <si>
    <t>A4000</t>
  </si>
  <si>
    <t>KA SR</t>
  </si>
  <si>
    <t>Hickson Hickson</t>
  </si>
  <si>
    <t>62 Elk Avenue REPTON NSW 2454</t>
  </si>
  <si>
    <t>Lot 19 DP261611</t>
  </si>
  <si>
    <t>A4001</t>
  </si>
  <si>
    <t>EG</t>
  </si>
  <si>
    <t>Donnelly</t>
  </si>
  <si>
    <t>58 Elk Avenue REPTON NSW 2454</t>
  </si>
  <si>
    <t>Lot 20 DP261611</t>
  </si>
  <si>
    <t>A4002</t>
  </si>
  <si>
    <t>36 Elk Avenue REPTON NSW 2454</t>
  </si>
  <si>
    <t>Lot 21 DP261611</t>
  </si>
  <si>
    <t>A4003</t>
  </si>
  <si>
    <t>Hanlan</t>
  </si>
  <si>
    <t>30 Elk Avenue REPTON NSW 2454</t>
  </si>
  <si>
    <t>Lot 22 DP261611</t>
  </si>
  <si>
    <t>A4004</t>
  </si>
  <si>
    <t>CE EG</t>
  </si>
  <si>
    <t>King McMillan</t>
  </si>
  <si>
    <t>28 Elk Avenue REPTON NSW 2454</t>
  </si>
  <si>
    <t>Lot 23 DP261611</t>
  </si>
  <si>
    <t>A4005</t>
  </si>
  <si>
    <t>CM JW</t>
  </si>
  <si>
    <t>Walsh Walsh</t>
  </si>
  <si>
    <t>10 Elk Avenue REPTON NSW 2454</t>
  </si>
  <si>
    <t>Lot 24 DP261611</t>
  </si>
  <si>
    <t>A4006</t>
  </si>
  <si>
    <t>CP JL</t>
  </si>
  <si>
    <t>Hobson Plant</t>
  </si>
  <si>
    <t>45 Forest Drive REPTON NSW 2454</t>
  </si>
  <si>
    <t>Lot 25 DP261611</t>
  </si>
  <si>
    <t>A4007</t>
  </si>
  <si>
    <t>A GC</t>
  </si>
  <si>
    <t>Blanco Workman</t>
  </si>
  <si>
    <t>9 Forest Drive REPTON NSW 2454</t>
  </si>
  <si>
    <t>Lot 3 DP261611</t>
  </si>
  <si>
    <t>A4008</t>
  </si>
  <si>
    <t>MR LA</t>
  </si>
  <si>
    <t>Turvey Puls</t>
  </si>
  <si>
    <t>19 Forest Drive REPTON NSW 2454</t>
  </si>
  <si>
    <t>Lot 4 DP261611</t>
  </si>
  <si>
    <t>A4009</t>
  </si>
  <si>
    <t>GW CJ</t>
  </si>
  <si>
    <t>25 Forest Drive REPTON NSW 2454</t>
  </si>
  <si>
    <t>Lot 5 DP261611</t>
  </si>
  <si>
    <t>A4010</t>
  </si>
  <si>
    <t>MJ J</t>
  </si>
  <si>
    <t>Burt Leamon</t>
  </si>
  <si>
    <t>29 Forest Drive REPTON NSW 2454</t>
  </si>
  <si>
    <t>Lot 6 DP261611</t>
  </si>
  <si>
    <t>A4011</t>
  </si>
  <si>
    <t>RSA MG</t>
  </si>
  <si>
    <t>Tomlin Tomlin</t>
  </si>
  <si>
    <t>39 Forest Drive REPTON NSW 2454</t>
  </si>
  <si>
    <t>Lot 7 DP261611</t>
  </si>
  <si>
    <t>A4012</t>
  </si>
  <si>
    <t>MW C</t>
  </si>
  <si>
    <t>Lim Henderiks</t>
  </si>
  <si>
    <t>53 Forest Drive REPTON NSW 2454</t>
  </si>
  <si>
    <t>Lot 44 DP262793</t>
  </si>
  <si>
    <t>A4013</t>
  </si>
  <si>
    <t>GA KA</t>
  </si>
  <si>
    <t>Sipos Dykes</t>
  </si>
  <si>
    <t>65 Forest Drive REPTON NSW 2454</t>
  </si>
  <si>
    <t>Lot 45 DP262793</t>
  </si>
  <si>
    <t>A4014</t>
  </si>
  <si>
    <t>GE WJ</t>
  </si>
  <si>
    <t>Robb Robb</t>
  </si>
  <si>
    <t>71 Forest Drive REPTON NSW 2454</t>
  </si>
  <si>
    <t>Lot 46 DP262793</t>
  </si>
  <si>
    <t>A4015</t>
  </si>
  <si>
    <t>JJ JA</t>
  </si>
  <si>
    <t>Earnshaw Bryant (Earnshaw)</t>
  </si>
  <si>
    <t>73 Forest Drive REPTON NSW 2454</t>
  </si>
  <si>
    <t>Lot 47 DP262793</t>
  </si>
  <si>
    <t>A4016</t>
  </si>
  <si>
    <t>Kostanich</t>
  </si>
  <si>
    <t>85 Forest Drive REPTON NSW 2454</t>
  </si>
  <si>
    <t>Lot 48 DP262793</t>
  </si>
  <si>
    <t>A4017</t>
  </si>
  <si>
    <t>BL LA</t>
  </si>
  <si>
    <t>Brotherton Brotherton</t>
  </si>
  <si>
    <t>91 Forest Drive REPTON NSW 2454</t>
  </si>
  <si>
    <t>Lot 49 DP262793</t>
  </si>
  <si>
    <t>A4018</t>
  </si>
  <si>
    <t>MN GEA</t>
  </si>
  <si>
    <t>94 Forest Drive REPTON NSW 2454</t>
  </si>
  <si>
    <t>Lot 34 DP262793</t>
  </si>
  <si>
    <t>A4020</t>
  </si>
  <si>
    <t>KV CM</t>
  </si>
  <si>
    <t>80 Forest Drive REPTON NSW 2454</t>
  </si>
  <si>
    <t>Lot 36 DP262793</t>
  </si>
  <si>
    <t>A4021</t>
  </si>
  <si>
    <t>Biscuit</t>
  </si>
  <si>
    <t>74 Forest Drive REPTON NSW 2454</t>
  </si>
  <si>
    <t>Lot 37 DP262793</t>
  </si>
  <si>
    <t>A4022</t>
  </si>
  <si>
    <t>MJ WD</t>
  </si>
  <si>
    <t>Summerill Summerill</t>
  </si>
  <si>
    <t>7 Cabbage Tree Close REPTON NSW 2454</t>
  </si>
  <si>
    <t>Lot 38 DP262793</t>
  </si>
  <si>
    <t>A4023</t>
  </si>
  <si>
    <t>CN</t>
  </si>
  <si>
    <t>Wynne</t>
  </si>
  <si>
    <t>2 Cabbage Tree Close REPTON NSW 2454</t>
  </si>
  <si>
    <t>Lot 43 DP262793</t>
  </si>
  <si>
    <t>A4024</t>
  </si>
  <si>
    <t>Dorbis</t>
  </si>
  <si>
    <t>34 Forest Drive REPTON NSW 2454</t>
  </si>
  <si>
    <t>Lot 260 DP702712</t>
  </si>
  <si>
    <t>A4025</t>
  </si>
  <si>
    <t>MJ PA</t>
  </si>
  <si>
    <t>Kent Kent</t>
  </si>
  <si>
    <t>48 Forest Drive REPTON NSW 2454</t>
  </si>
  <si>
    <t>Lot 261 DP702712</t>
  </si>
  <si>
    <t>A4026</t>
  </si>
  <si>
    <t>LR FHE</t>
  </si>
  <si>
    <t>Larder Larder</t>
  </si>
  <si>
    <t>54 Forest Drive REPTON NSW 2454</t>
  </si>
  <si>
    <t>Lot 262 DP702712</t>
  </si>
  <si>
    <t>A4027</t>
  </si>
  <si>
    <t>NV</t>
  </si>
  <si>
    <t>Nadj</t>
  </si>
  <si>
    <t>56 Forest Drive REPTON NSW 2454</t>
  </si>
  <si>
    <t>Lot 263 DP702712</t>
  </si>
  <si>
    <t>A4028</t>
  </si>
  <si>
    <t>PW AT</t>
  </si>
  <si>
    <t>Dean Borland</t>
  </si>
  <si>
    <t>21 Elk Avenue REPTON NSW 2454</t>
  </si>
  <si>
    <t>Lot 101 DP790008</t>
  </si>
  <si>
    <t>A4029</t>
  </si>
  <si>
    <t>MG NJ</t>
  </si>
  <si>
    <t>Rouqueirol Angus</t>
  </si>
  <si>
    <t>6 Hunter Street REPTON NSW 2454</t>
  </si>
  <si>
    <t>Lot 16 DP6607</t>
  </si>
  <si>
    <t>A4030</t>
  </si>
  <si>
    <t>ER</t>
  </si>
  <si>
    <t>McMillan</t>
  </si>
  <si>
    <t>10 Hunter Street REPTON NSW 2454</t>
  </si>
  <si>
    <t>Lot 15 DP6607</t>
  </si>
  <si>
    <t>A4032</t>
  </si>
  <si>
    <t>T SA</t>
  </si>
  <si>
    <t>St Clair Desmond</t>
  </si>
  <si>
    <t>12 Hunter Street REPTON NSW 2454</t>
  </si>
  <si>
    <t>Part Lot 13 DP6607</t>
  </si>
  <si>
    <t>A4033</t>
  </si>
  <si>
    <t>McIntosh</t>
  </si>
  <si>
    <t>14 Hunter Street REPTON NSW 2454</t>
  </si>
  <si>
    <t>Lot 12 DP6607</t>
  </si>
  <si>
    <t>A4034</t>
  </si>
  <si>
    <t>C LR</t>
  </si>
  <si>
    <t>Borbeli Borbeli</t>
  </si>
  <si>
    <t>18 Hunter Street REPTON NSW 2454</t>
  </si>
  <si>
    <t>Lot 9 DP6607 Lot 10 DP6607 Lot 11 DP6607</t>
  </si>
  <si>
    <t>A4035</t>
  </si>
  <si>
    <t>D E</t>
  </si>
  <si>
    <t>Rahman Rahman</t>
  </si>
  <si>
    <t>17 Hunter Street REPTON NSW 2454</t>
  </si>
  <si>
    <t>Lot 1 DP814770</t>
  </si>
  <si>
    <t>A4036</t>
  </si>
  <si>
    <t>Gibbs</t>
  </si>
  <si>
    <t>13 Hunter Street REPTON NSW 2454</t>
  </si>
  <si>
    <t>Lot 5 DP6607</t>
  </si>
  <si>
    <t>A4037</t>
  </si>
  <si>
    <t>Engel-Jones</t>
  </si>
  <si>
    <t>11 Hunter Street REPTON NSW 2454</t>
  </si>
  <si>
    <t>Lot 6 DP6607</t>
  </si>
  <si>
    <t>A4038</t>
  </si>
  <si>
    <t>MT</t>
  </si>
  <si>
    <t>Doenau</t>
  </si>
  <si>
    <t>7 Hunter Street REPTON NSW 2454</t>
  </si>
  <si>
    <t>Lot 7 DP6607</t>
  </si>
  <si>
    <t>A4039</t>
  </si>
  <si>
    <t>5 Hunter Street REPTON NSW 2454</t>
  </si>
  <si>
    <t>Lot 8 DP6607</t>
  </si>
  <si>
    <t>A4040</t>
  </si>
  <si>
    <t>MT NP</t>
  </si>
  <si>
    <t>Buggy Martin</t>
  </si>
  <si>
    <t>5 Bailey Street REPTON NSW 2454</t>
  </si>
  <si>
    <t>Lot 321 DP755553 Lot 521 DP47403</t>
  </si>
  <si>
    <t>A4041</t>
  </si>
  <si>
    <t>ERK JC</t>
  </si>
  <si>
    <t>Plater Plater</t>
  </si>
  <si>
    <t>33 Lyon Street REPTON NSW 2454</t>
  </si>
  <si>
    <t>Lot 16 DP626243</t>
  </si>
  <si>
    <t>A4042</t>
  </si>
  <si>
    <t>AB SA</t>
  </si>
  <si>
    <t>Rosendale Watson</t>
  </si>
  <si>
    <t>35 Lyon Street REPTON NSW 2454</t>
  </si>
  <si>
    <t>Lot 15 DP626243</t>
  </si>
  <si>
    <t>A4043</t>
  </si>
  <si>
    <t>Yee</t>
  </si>
  <si>
    <t>39 Lyon Street REPTON NSW 2454</t>
  </si>
  <si>
    <t>Lot 1 DP793544</t>
  </si>
  <si>
    <t>A4045</t>
  </si>
  <si>
    <t>BT BE</t>
  </si>
  <si>
    <t>Watson Duffy</t>
  </si>
  <si>
    <t>78 Lyon Street REPTON NSW 2454</t>
  </si>
  <si>
    <t>Lot 8 DP790589</t>
  </si>
  <si>
    <t>A4046</t>
  </si>
  <si>
    <t>L SJ</t>
  </si>
  <si>
    <t>Barcala Barcala</t>
  </si>
  <si>
    <t>74 Lyon Street REPTON NSW 2454</t>
  </si>
  <si>
    <t>Lot 77 DP849573</t>
  </si>
  <si>
    <t>A4047</t>
  </si>
  <si>
    <t>SL MCF</t>
  </si>
  <si>
    <t>Dariz Disspain</t>
  </si>
  <si>
    <t>60 Lyon Street REPTON NSW 2454</t>
  </si>
  <si>
    <t>Lot 6 DP790589</t>
  </si>
  <si>
    <t>A4048</t>
  </si>
  <si>
    <t>JM SJ</t>
  </si>
  <si>
    <t>Hely Hely</t>
  </si>
  <si>
    <t>56 Lyon Street REPTON NSW 2454</t>
  </si>
  <si>
    <t>Lot 5 DP790589</t>
  </si>
  <si>
    <t>A4049</t>
  </si>
  <si>
    <t>JK AH</t>
  </si>
  <si>
    <t>O'Sullivan O'Sullivan</t>
  </si>
  <si>
    <t>54 Lyon Street REPTON NSW 2454</t>
  </si>
  <si>
    <t>Lot 78 DP849573</t>
  </si>
  <si>
    <t>A4050</t>
  </si>
  <si>
    <t>ST AF</t>
  </si>
  <si>
    <t>Britcher Britcher</t>
  </si>
  <si>
    <t>50 Lyon Street REPTON NSW 2454</t>
  </si>
  <si>
    <t>Lot 3 DP790589</t>
  </si>
  <si>
    <t>A4051</t>
  </si>
  <si>
    <t>Ward</t>
  </si>
  <si>
    <t>44 Lyon Street REPTON NSW 2454</t>
  </si>
  <si>
    <t>Lot 2 DP790589</t>
  </si>
  <si>
    <t>A4052</t>
  </si>
  <si>
    <t>Mainwaring</t>
  </si>
  <si>
    <t>38 Lyon Street REPTON NSW 2454</t>
  </si>
  <si>
    <t>Lot 1 DP790589</t>
  </si>
  <si>
    <t>A4053</t>
  </si>
  <si>
    <t>HJ DL</t>
  </si>
  <si>
    <t>Johnston Johnston</t>
  </si>
  <si>
    <t>34 Lyon Street REPTON NSW 2454</t>
  </si>
  <si>
    <t>Lot 2 DP740298</t>
  </si>
  <si>
    <t>A4054</t>
  </si>
  <si>
    <t>JE DS</t>
  </si>
  <si>
    <t>Bray Bray</t>
  </si>
  <si>
    <t>26 Lyon Street REPTON NSW 2454</t>
  </si>
  <si>
    <t>Lot 1 DP740298</t>
  </si>
  <si>
    <t>A4056</t>
  </si>
  <si>
    <t>PF</t>
  </si>
  <si>
    <t>Jurd</t>
  </si>
  <si>
    <t>88 Lyon Street REPTON NSW 2454</t>
  </si>
  <si>
    <t>Lot 57 DP807151</t>
  </si>
  <si>
    <t>A4057</t>
  </si>
  <si>
    <t>Reynolds</t>
  </si>
  <si>
    <t>94 Lyon Street REPTON NSW 2454</t>
  </si>
  <si>
    <t>Lot 58 DP807151</t>
  </si>
  <si>
    <t>A4058</t>
  </si>
  <si>
    <t>RJ LJ</t>
  </si>
  <si>
    <t>Hardie Hardie</t>
  </si>
  <si>
    <t>102 Lyon Street REPTON NSW 2454</t>
  </si>
  <si>
    <t>Lot 59 DP807151</t>
  </si>
  <si>
    <t>A4059</t>
  </si>
  <si>
    <t>MS NA</t>
  </si>
  <si>
    <t>Cotterill Freeman</t>
  </si>
  <si>
    <t>108 Lyon Street REPTON NSW 2454</t>
  </si>
  <si>
    <t>Lot 60 DP807151</t>
  </si>
  <si>
    <t>A4060</t>
  </si>
  <si>
    <t>NE J</t>
  </si>
  <si>
    <t>Fitzgerald Fitzgerald</t>
  </si>
  <si>
    <t>114 Lyon Street REPTON NSW 2454</t>
  </si>
  <si>
    <t>Lot 61 DP807151</t>
  </si>
  <si>
    <t>A4061</t>
  </si>
  <si>
    <t>M BJ</t>
  </si>
  <si>
    <t>Carpenter Carpenter</t>
  </si>
  <si>
    <t>118 Lyon Street REPTON NSW 2454</t>
  </si>
  <si>
    <t>Lot 50 DP807151</t>
  </si>
  <si>
    <t>A4062</t>
  </si>
  <si>
    <t>GL DC</t>
  </si>
  <si>
    <t>Paton Paton</t>
  </si>
  <si>
    <t>117 Lyon Street REPTON NSW 2454</t>
  </si>
  <si>
    <t>Lot 51 DP807151</t>
  </si>
  <si>
    <t>A4063</t>
  </si>
  <si>
    <t>RC JM</t>
  </si>
  <si>
    <t>Fraser-watson Beck</t>
  </si>
  <si>
    <t>109 Lyon Street REPTON NSW 2454</t>
  </si>
  <si>
    <t>Lot 52 DP807151</t>
  </si>
  <si>
    <t>A4064</t>
  </si>
  <si>
    <t>RHR VJ</t>
  </si>
  <si>
    <t>McDowell McDowell</t>
  </si>
  <si>
    <t>101 Lyon Street REPTON NSW 2454</t>
  </si>
  <si>
    <t>Lot 53 DP807151</t>
  </si>
  <si>
    <t>A4065</t>
  </si>
  <si>
    <t>JM LA</t>
  </si>
  <si>
    <t>91 Lyon Street REPTON NSW 2454</t>
  </si>
  <si>
    <t>Lot 54 DP807151</t>
  </si>
  <si>
    <t>A4066</t>
  </si>
  <si>
    <t>CS SM SA</t>
  </si>
  <si>
    <t>Murcott Murcott Usher</t>
  </si>
  <si>
    <t>85 Lyon Street REPTON NSW 2454</t>
  </si>
  <si>
    <t>Lot 55 DP807151</t>
  </si>
  <si>
    <t>A4067</t>
  </si>
  <si>
    <t>AJ L</t>
  </si>
  <si>
    <t>Morrison Luxford</t>
  </si>
  <si>
    <t>69 Lyon Street REPTON NSW 2454</t>
  </si>
  <si>
    <t>Lot 56 DP807151</t>
  </si>
  <si>
    <t>A4070</t>
  </si>
  <si>
    <t>WP K</t>
  </si>
  <si>
    <t>Flemming Flemming</t>
  </si>
  <si>
    <t>139 Mylestom Drive REPTON NSW 2454</t>
  </si>
  <si>
    <t>Lot 1 DP585802</t>
  </si>
  <si>
    <t>A4073</t>
  </si>
  <si>
    <t>ET</t>
  </si>
  <si>
    <t>Durie</t>
  </si>
  <si>
    <t>172 Mylestom Drive REPTON NSW 2454</t>
  </si>
  <si>
    <t>Lot 1 DP608616</t>
  </si>
  <si>
    <t>A4074</t>
  </si>
  <si>
    <t>Steve McDonald Pty Ltd</t>
  </si>
  <si>
    <t>174 Mylestom Drive REPTON NSW 2454</t>
  </si>
  <si>
    <t>Lot 2 DP608616</t>
  </si>
  <si>
    <t>A4076</t>
  </si>
  <si>
    <t>Morosi</t>
  </si>
  <si>
    <t>196 Mylestom Drive REPTON NSW 2454</t>
  </si>
  <si>
    <t>Lot 101 DP596068</t>
  </si>
  <si>
    <t>A4077</t>
  </si>
  <si>
    <t>KL AJR</t>
  </si>
  <si>
    <t>Caban Smith</t>
  </si>
  <si>
    <t>3 Smiths Road REPTON NSW 2454</t>
  </si>
  <si>
    <t>Lot 1 DP868662</t>
  </si>
  <si>
    <t>A4079</t>
  </si>
  <si>
    <t>BM LE</t>
  </si>
  <si>
    <t>Renwick Nilsson</t>
  </si>
  <si>
    <t>228 Mylestom Drive REPTON NSW 2454</t>
  </si>
  <si>
    <t>Lot 18 Sec 1 DP758879</t>
  </si>
  <si>
    <t>A4080</t>
  </si>
  <si>
    <t>MJ PJ</t>
  </si>
  <si>
    <t>Foley Jnr Foley</t>
  </si>
  <si>
    <t>230 Mylestom Drive REPTON NSW 2454</t>
  </si>
  <si>
    <t>Lot 17 Sec 1 DP758879</t>
  </si>
  <si>
    <t>A4081</t>
  </si>
  <si>
    <t>CL SA</t>
  </si>
  <si>
    <t>Burns Burns</t>
  </si>
  <si>
    <t>232 Mylestom Drive REPTON NSW 2454</t>
  </si>
  <si>
    <t>Lot 16 Sec 1 DP758879</t>
  </si>
  <si>
    <t>A4082</t>
  </si>
  <si>
    <t>SN JR</t>
  </si>
  <si>
    <t>Mowle Marlan</t>
  </si>
  <si>
    <t>234 Mylestom Drive REPTON NSW 2454</t>
  </si>
  <si>
    <t>Lot 15 Sec 1 DP758879</t>
  </si>
  <si>
    <t>A4083</t>
  </si>
  <si>
    <t>Newton</t>
  </si>
  <si>
    <t>236 Mylestom Drive REPTON NSW 2454</t>
  </si>
  <si>
    <t>Lot 1 DP618604</t>
  </si>
  <si>
    <t>A4084</t>
  </si>
  <si>
    <t>C EJ</t>
  </si>
  <si>
    <t>McKenzie McKenzie</t>
  </si>
  <si>
    <t>238 Mylestom Drive REPTON NSW 2454</t>
  </si>
  <si>
    <t>Lot 2 DP618604</t>
  </si>
  <si>
    <t>A4085</t>
  </si>
  <si>
    <t>DW JE</t>
  </si>
  <si>
    <t>Beard Beard</t>
  </si>
  <si>
    <t>240 Mylestom Drive REPTON NSW 2454</t>
  </si>
  <si>
    <t>Lot 3 DP618604</t>
  </si>
  <si>
    <t>A4086</t>
  </si>
  <si>
    <t>PW GC</t>
  </si>
  <si>
    <t>Hudson Hudson</t>
  </si>
  <si>
    <t>242 Mylestom Drive REPTON NSW 2454</t>
  </si>
  <si>
    <t>Lot 4 DP618604</t>
  </si>
  <si>
    <t>A4087</t>
  </si>
  <si>
    <t>KA</t>
  </si>
  <si>
    <t>Vall</t>
  </si>
  <si>
    <t>51 Perrys Road REPTON NSW 2454</t>
  </si>
  <si>
    <t>Lot 11 DP864284</t>
  </si>
  <si>
    <t>A4089</t>
  </si>
  <si>
    <t>Peltoniemi</t>
  </si>
  <si>
    <t>13 Perrys Lane REPTON NSW 2454</t>
  </si>
  <si>
    <t>Lot 514 DP39645 Lot 517 DP46069</t>
  </si>
  <si>
    <t>A4090</t>
  </si>
  <si>
    <t>DJ CHS</t>
  </si>
  <si>
    <t>Baldwin Baldwin</t>
  </si>
  <si>
    <t>12 Perrys Lane REPTON NSW 2454</t>
  </si>
  <si>
    <t>Lot 498 DP755553</t>
  </si>
  <si>
    <t>A4091</t>
  </si>
  <si>
    <t>TF KL</t>
  </si>
  <si>
    <t>Wilby Stevens</t>
  </si>
  <si>
    <t>19 Perrys Road REPTON NSW 2454</t>
  </si>
  <si>
    <t>Lot 10 DP618443</t>
  </si>
  <si>
    <t>A4092</t>
  </si>
  <si>
    <t>Workman</t>
  </si>
  <si>
    <t>8 Perrys Lane REPTON NSW 2454</t>
  </si>
  <si>
    <t>Lot 11 DP618443 Lot 497 DP755553</t>
  </si>
  <si>
    <t>A4093</t>
  </si>
  <si>
    <t>TR IN</t>
  </si>
  <si>
    <t>Van Dyk Van Dyk</t>
  </si>
  <si>
    <t>51 Repton Road REPTON NSW 2454</t>
  </si>
  <si>
    <t>Lot 495 DP755553</t>
  </si>
  <si>
    <t>A4094</t>
  </si>
  <si>
    <t>HG</t>
  </si>
  <si>
    <t>Bernstein</t>
  </si>
  <si>
    <t>13 Perrys Road REPTON NSW 2454</t>
  </si>
  <si>
    <t>Lot 493 DP755553</t>
  </si>
  <si>
    <t>A4095</t>
  </si>
  <si>
    <t>15 Perrys Road REPTON NSW 2454</t>
  </si>
  <si>
    <t>Lot 494 DP755553</t>
  </si>
  <si>
    <t>A4096</t>
  </si>
  <si>
    <t>CJ BC</t>
  </si>
  <si>
    <t>Bonnici King</t>
  </si>
  <si>
    <t>11 Perrys Road REPTON NSW 2454</t>
  </si>
  <si>
    <t>Lot 492 DP755553</t>
  </si>
  <si>
    <t>A4098</t>
  </si>
  <si>
    <t>WM LM</t>
  </si>
  <si>
    <t>Kither Hogg</t>
  </si>
  <si>
    <t>3 Pine Creek Close REPTON NSW 2454</t>
  </si>
  <si>
    <t>Lot 1 DP852802</t>
  </si>
  <si>
    <t>A4099</t>
  </si>
  <si>
    <t>Frize</t>
  </si>
  <si>
    <t>114 Forest Drive REPTON NSW 2454</t>
  </si>
  <si>
    <t>Lot 2 DP852802</t>
  </si>
  <si>
    <t>A41</t>
  </si>
  <si>
    <t>Prinn</t>
  </si>
  <si>
    <t>2603 Waterfall Way THORA NSW 2454</t>
  </si>
  <si>
    <t>Lot 42 DP596100</t>
  </si>
  <si>
    <t>A4100</t>
  </si>
  <si>
    <t>L AK</t>
  </si>
  <si>
    <t>McIver Cosgrove</t>
  </si>
  <si>
    <t>9 Pine Creek Close REPTON NSW 2454</t>
  </si>
  <si>
    <t>Lot 29 DP262793</t>
  </si>
  <si>
    <t>A4101</t>
  </si>
  <si>
    <t>KL MJ</t>
  </si>
  <si>
    <t>Roach Andrews</t>
  </si>
  <si>
    <t>11 Pine Creek Close REPTON NSW 2454</t>
  </si>
  <si>
    <t>Lot 30 DP262793</t>
  </si>
  <si>
    <t>A4102</t>
  </si>
  <si>
    <t>Fildes</t>
  </si>
  <si>
    <t>12 Pine Creek Close REPTON NSW 2454</t>
  </si>
  <si>
    <t>Lot 31 DP262793</t>
  </si>
  <si>
    <t>A4103</t>
  </si>
  <si>
    <t>SB LA</t>
  </si>
  <si>
    <t>McNeil Baker</t>
  </si>
  <si>
    <t>8 Pine Creek Close REPTON NSW 2454</t>
  </si>
  <si>
    <t>Lot 32 DP262793</t>
  </si>
  <si>
    <t>A4104</t>
  </si>
  <si>
    <t>O</t>
  </si>
  <si>
    <t>Baumann</t>
  </si>
  <si>
    <t>2 Pine Creek Close REPTON NSW 2454</t>
  </si>
  <si>
    <t>Lot 33 DP262793</t>
  </si>
  <si>
    <t>A4105</t>
  </si>
  <si>
    <t>DK V</t>
  </si>
  <si>
    <t>Voss Campbell</t>
  </si>
  <si>
    <t>2 Tuckers Rock Road REPTON NSW 2454</t>
  </si>
  <si>
    <t>Lot 1 DP626125</t>
  </si>
  <si>
    <t>A4106</t>
  </si>
  <si>
    <t>KR S</t>
  </si>
  <si>
    <t>Etheridge Etheridge</t>
  </si>
  <si>
    <t>24 Repton Road REPTON NSW 2454</t>
  </si>
  <si>
    <t>Lot 2 DP626125</t>
  </si>
  <si>
    <t>A4108</t>
  </si>
  <si>
    <t>Roder</t>
  </si>
  <si>
    <t>31 Bailey Street REPTON NSW 2454</t>
  </si>
  <si>
    <t>Lot 520 DP704240</t>
  </si>
  <si>
    <t>A4109</t>
  </si>
  <si>
    <t>Aria</t>
  </si>
  <si>
    <t>37 Repton Road REPTON NSW 2454</t>
  </si>
  <si>
    <t>Lot 519 DP704240</t>
  </si>
  <si>
    <t>A4110</t>
  </si>
  <si>
    <t>IA JL</t>
  </si>
  <si>
    <t>Nisbet Nisbet</t>
  </si>
  <si>
    <t>13 River Street REPTON NSW 2454</t>
  </si>
  <si>
    <t>Lot 5 Sec 1 DP758879</t>
  </si>
  <si>
    <t>A4111</t>
  </si>
  <si>
    <t>NR TJ</t>
  </si>
  <si>
    <t>15 River Street REPTON NSW 2454</t>
  </si>
  <si>
    <t>Lot 6 Sec 1 DP758879</t>
  </si>
  <si>
    <t>A4112</t>
  </si>
  <si>
    <t>RA</t>
  </si>
  <si>
    <t>Wickert</t>
  </si>
  <si>
    <t>17 River Street REPTON NSW 2454</t>
  </si>
  <si>
    <t>Lot 7 Sec 1 DP758879</t>
  </si>
  <si>
    <t>A4113</t>
  </si>
  <si>
    <t>Lunney</t>
  </si>
  <si>
    <t>19 River Street REPTON NSW 2454</t>
  </si>
  <si>
    <t>Lot 8 Sec 1 DP758879</t>
  </si>
  <si>
    <t>A4114</t>
  </si>
  <si>
    <t>Antonopoulos</t>
  </si>
  <si>
    <t>23 River Street REPTON NSW 2454</t>
  </si>
  <si>
    <t>Lot 10 Sec 1 DP758879</t>
  </si>
  <si>
    <t>A4115</t>
  </si>
  <si>
    <t>BR PE</t>
  </si>
  <si>
    <t>Champion Champion</t>
  </si>
  <si>
    <t>25 River Street REPTON NSW 2454</t>
  </si>
  <si>
    <t>Lot 3 DP879460</t>
  </si>
  <si>
    <t>A4117</t>
  </si>
  <si>
    <t>LR T</t>
  </si>
  <si>
    <t>Morley Morley</t>
  </si>
  <si>
    <t>10 Woodward Street North REPTON NSW 2454</t>
  </si>
  <si>
    <t>Lot 5 Sec 1 DP6157 Lot 6 Sec 1 DP6157 Lot 7 Sec 1 DP6157</t>
  </si>
  <si>
    <t>A4118</t>
  </si>
  <si>
    <t>DT</t>
  </si>
  <si>
    <t>OLeary</t>
  </si>
  <si>
    <t>5 Smiths Road REPTON NSW 2454</t>
  </si>
  <si>
    <t>Lot 2 DP868662</t>
  </si>
  <si>
    <t>A4120</t>
  </si>
  <si>
    <t>BJ AL</t>
  </si>
  <si>
    <t>Dal Pozzo Dal Pozzo</t>
  </si>
  <si>
    <t>21 Smiths Road REPTON NSW 2454</t>
  </si>
  <si>
    <t>Lot 3 DP868662</t>
  </si>
  <si>
    <t>A4121</t>
  </si>
  <si>
    <t>AJ JS</t>
  </si>
  <si>
    <t>Hezlett Hezlett</t>
  </si>
  <si>
    <t>25 Tuckers Rock Road REPTON NSW 2454</t>
  </si>
  <si>
    <t>Lot 14 DP262007</t>
  </si>
  <si>
    <t>A4122</t>
  </si>
  <si>
    <t>MC MA</t>
  </si>
  <si>
    <t>Smith Paulsen</t>
  </si>
  <si>
    <t>29 Tuckers Rock Road REPTON NSW 2454</t>
  </si>
  <si>
    <t>Lot 2 DP260695</t>
  </si>
  <si>
    <t>A4123</t>
  </si>
  <si>
    <t>D SD</t>
  </si>
  <si>
    <t>Dal Pozzo Ledger</t>
  </si>
  <si>
    <t>41 Tuckers Rock Road REPTON NSW 2454</t>
  </si>
  <si>
    <t>Lot 3 DP260695</t>
  </si>
  <si>
    <t>A4124</t>
  </si>
  <si>
    <t>Reay</t>
  </si>
  <si>
    <t>49 Tuckers Rock Road REPTON NSW 2454</t>
  </si>
  <si>
    <t>Lot 4 DP260695</t>
  </si>
  <si>
    <t>A4125</t>
  </si>
  <si>
    <t>RJ CA</t>
  </si>
  <si>
    <t>McLaughlan McLaughlan</t>
  </si>
  <si>
    <t>55 Tuckers Rock Road REPTON NSW 2454</t>
  </si>
  <si>
    <t>Lot 5 DP260695</t>
  </si>
  <si>
    <t>A4126</t>
  </si>
  <si>
    <t>JVE</t>
  </si>
  <si>
    <t>Forest</t>
  </si>
  <si>
    <t>59 Tuckers Rock Road REPTON NSW 2454</t>
  </si>
  <si>
    <t>Lot 6 DP260695</t>
  </si>
  <si>
    <t>A4127</t>
  </si>
  <si>
    <t>NE JH</t>
  </si>
  <si>
    <t>Rooney Rooney</t>
  </si>
  <si>
    <t>63 Tuckers Rock Road REPTON NSW 2454</t>
  </si>
  <si>
    <t>Lot 1 DP5833</t>
  </si>
  <si>
    <t>A4128</t>
  </si>
  <si>
    <t>JP CL</t>
  </si>
  <si>
    <t>Ryan Dupe</t>
  </si>
  <si>
    <t>65 Tuckers Rock Road REPTON NSW 2454</t>
  </si>
  <si>
    <t>Lot 2 DP5833</t>
  </si>
  <si>
    <t>A4129</t>
  </si>
  <si>
    <t>69 Tuckers Rock Road REPTON NSW 2454</t>
  </si>
  <si>
    <t>Lot 3 DP5833 Lot 4 DP5833 Lot 5 DP5833 Lot 6 DP5833 Lot 7 DP5833 Lot 8 DP5833</t>
  </si>
  <si>
    <t>A4130</t>
  </si>
  <si>
    <t>RJ MF</t>
  </si>
  <si>
    <t>Webeck Webeck</t>
  </si>
  <si>
    <t>4 Lyon Street REPTON NSW 2454</t>
  </si>
  <si>
    <t>Lot 1 DP1116602</t>
  </si>
  <si>
    <t>A4131</t>
  </si>
  <si>
    <t>Carr</t>
  </si>
  <si>
    <t>89 Tuckers Rock Road REPTON NSW 2454</t>
  </si>
  <si>
    <t>Lot 2 DP1116602</t>
  </si>
  <si>
    <t>A4132</t>
  </si>
  <si>
    <t>AGJ</t>
  </si>
  <si>
    <t>77 Tuckers Rock Road REPTON NSW 2454</t>
  </si>
  <si>
    <t>Lot 9 DP5833 Lot 10 DP5833</t>
  </si>
  <si>
    <t>A4133</t>
  </si>
  <si>
    <t>Souris</t>
  </si>
  <si>
    <t>81 Tuckers Rock Road REPTON NSW 2454</t>
  </si>
  <si>
    <t>Lot 11 DP5833 Lot 12 DP5833</t>
  </si>
  <si>
    <t>A4134</t>
  </si>
  <si>
    <t>JR</t>
  </si>
  <si>
    <t>Turbill</t>
  </si>
  <si>
    <t>93 Tuckers Rock Road REPTON NSW 2454</t>
  </si>
  <si>
    <t>Lot 7 DP260695</t>
  </si>
  <si>
    <t>A4135</t>
  </si>
  <si>
    <t>T BL</t>
  </si>
  <si>
    <t>Huxter Huxter</t>
  </si>
  <si>
    <t>99 Tuckers Rock Road REPTON NSW 2454</t>
  </si>
  <si>
    <t>Lot 8 DP260695</t>
  </si>
  <si>
    <t>A4136</t>
  </si>
  <si>
    <t>BL T</t>
  </si>
  <si>
    <t>107 Tuckers Rock Road REPTON NSW 2454</t>
  </si>
  <si>
    <t>Lot 4 DP740298</t>
  </si>
  <si>
    <t>A4137</t>
  </si>
  <si>
    <t>CBM</t>
  </si>
  <si>
    <t>Marr</t>
  </si>
  <si>
    <t>113 Tuckers Rock Road REPTON NSW 2454</t>
  </si>
  <si>
    <t>Lot 3 DP740298</t>
  </si>
  <si>
    <t>A4139</t>
  </si>
  <si>
    <t>YMB</t>
  </si>
  <si>
    <t>Kellner</t>
  </si>
  <si>
    <t>104 Tuckers Rock Road REPTON NSW 2454</t>
  </si>
  <si>
    <t>Lot 1 DP802263</t>
  </si>
  <si>
    <t>A4140</t>
  </si>
  <si>
    <t>M RLE</t>
  </si>
  <si>
    <t>Farrelly Gollan</t>
  </si>
  <si>
    <t>106 Tuckers Rock Road REPTON NSW 2454</t>
  </si>
  <si>
    <t>Lot 2 DP802263</t>
  </si>
  <si>
    <t>A4141</t>
  </si>
  <si>
    <t>Anderson Anderson</t>
  </si>
  <si>
    <t>124 Tuckers Rock Road REPTON NSW 2454</t>
  </si>
  <si>
    <t>Lot 2041 DP827795</t>
  </si>
  <si>
    <t>A4142</t>
  </si>
  <si>
    <t>DH MW</t>
  </si>
  <si>
    <t>Philip Brown</t>
  </si>
  <si>
    <t>14 Tree Fern Close REPTON NSW 2454</t>
  </si>
  <si>
    <t>Lot 2042 DP827795</t>
  </si>
  <si>
    <t>A4143</t>
  </si>
  <si>
    <t>Thirsk</t>
  </si>
  <si>
    <t>136 Tuckers Rock Road REPTON NSW 2454</t>
  </si>
  <si>
    <t>Lot 205 DP755553</t>
  </si>
  <si>
    <t>A4144</t>
  </si>
  <si>
    <t>KP MJ</t>
  </si>
  <si>
    <t>Dupe Maple</t>
  </si>
  <si>
    <t>140 Tuckers Rock Road REPTON NSW 2454</t>
  </si>
  <si>
    <t>Lot 2 DP847655</t>
  </si>
  <si>
    <t>A4145</t>
  </si>
  <si>
    <t>KD P</t>
  </si>
  <si>
    <t>Cosgrove Cosgrove</t>
  </si>
  <si>
    <t>98 Tuckers Rock Road REPTON NSW 2454</t>
  </si>
  <si>
    <t>Lot 211 DP834037</t>
  </si>
  <si>
    <t>A4146</t>
  </si>
  <si>
    <t>Baranov</t>
  </si>
  <si>
    <t>88 Tuckers Rock Road REPTON NSW 2454</t>
  </si>
  <si>
    <t>Lot 20 DP826634</t>
  </si>
  <si>
    <t>A4147</t>
  </si>
  <si>
    <t>SL M MS</t>
  </si>
  <si>
    <t>Smeeton Widows O'Meadhra</t>
  </si>
  <si>
    <t>90 Tuckers Rock Road REPTON NSW 2454</t>
  </si>
  <si>
    <t>Lot 210 DP834037</t>
  </si>
  <si>
    <t>A4149</t>
  </si>
  <si>
    <t>Simpson</t>
  </si>
  <si>
    <t>80 Tuckers Rock Road REPTON NSW 2454</t>
  </si>
  <si>
    <t>Lot 96 DP546801</t>
  </si>
  <si>
    <t>A4150</t>
  </si>
  <si>
    <t>BF EP</t>
  </si>
  <si>
    <t>Mulvogue Mulvogue</t>
  </si>
  <si>
    <t>64 Tuckers Rock Road REPTON NSW 2454</t>
  </si>
  <si>
    <t>Lot 195 DP755553</t>
  </si>
  <si>
    <t>A4151</t>
  </si>
  <si>
    <t>AC HA</t>
  </si>
  <si>
    <t>Wilson Wilson</t>
  </si>
  <si>
    <t>50 Tuckers Rock Road REPTON NSW 2454</t>
  </si>
  <si>
    <t>Lot 194 DP755553</t>
  </si>
  <si>
    <t>A4152</t>
  </si>
  <si>
    <t>44 Tuckers Rock Road REPTON NSW 2454</t>
  </si>
  <si>
    <t>Lot 193 DP755553</t>
  </si>
  <si>
    <t>A4153</t>
  </si>
  <si>
    <t>PC</t>
  </si>
  <si>
    <t>Hayes</t>
  </si>
  <si>
    <t>38 Tuckers Rock Road REPTON NSW 2454</t>
  </si>
  <si>
    <t>Lot 192 DP755553</t>
  </si>
  <si>
    <t>A4154</t>
  </si>
  <si>
    <t>McSkimming</t>
  </si>
  <si>
    <t>30 Tuckers Rock Road REPTON NSW 2454</t>
  </si>
  <si>
    <t>Lot 9 Sec 1 DP6157 Lot 10 Sec 1 DP6157</t>
  </si>
  <si>
    <t>A4156</t>
  </si>
  <si>
    <t>GJ SS</t>
  </si>
  <si>
    <t>Delehunt Carter</t>
  </si>
  <si>
    <t>11 Woodward Street South REPTON NSW 2454</t>
  </si>
  <si>
    <t>Lot 502 DP755553 Lot 512 DP755553</t>
  </si>
  <si>
    <t>A4157</t>
  </si>
  <si>
    <t>BA SA</t>
  </si>
  <si>
    <t>Kelly Blair</t>
  </si>
  <si>
    <t>17 Woodward Street South REPTON NSW 2454</t>
  </si>
  <si>
    <t>Lot 501 DP755553</t>
  </si>
  <si>
    <t>A4158</t>
  </si>
  <si>
    <t>PJ JL</t>
  </si>
  <si>
    <t>Skelly Harding</t>
  </si>
  <si>
    <t>19 Woodward Street South REPTON NSW 2454</t>
  </si>
  <si>
    <t>Lot 119 DP755553</t>
  </si>
  <si>
    <t>A4159</t>
  </si>
  <si>
    <t>GL</t>
  </si>
  <si>
    <t>Hawkes</t>
  </si>
  <si>
    <t>21 Woodward Street South REPTON NSW 2454</t>
  </si>
  <si>
    <t>Lot 208 DP441811</t>
  </si>
  <si>
    <t>A4160</t>
  </si>
  <si>
    <t>BH</t>
  </si>
  <si>
    <t>Hodson</t>
  </si>
  <si>
    <t>2 Woodward Street North REPTON NSW 2454</t>
  </si>
  <si>
    <t>Lot 1 Sec 1 DP6157</t>
  </si>
  <si>
    <t>A4161</t>
  </si>
  <si>
    <t>HW</t>
  </si>
  <si>
    <t>Dell</t>
  </si>
  <si>
    <t>4 Woodward Street North REPTON NSW 2454</t>
  </si>
  <si>
    <t>Lot 2 Sec 1 DP6157</t>
  </si>
  <si>
    <t>A4162</t>
  </si>
  <si>
    <t>ES</t>
  </si>
  <si>
    <t>Bevins</t>
  </si>
  <si>
    <t>6 Woodward Street North REPTON NSW 2454</t>
  </si>
  <si>
    <t>Lot 3 Sec 1 DP6157</t>
  </si>
  <si>
    <t>A4164</t>
  </si>
  <si>
    <t>JI</t>
  </si>
  <si>
    <t>O'Connor</t>
  </si>
  <si>
    <t>12 Woodward Street South REPTON NSW 2454</t>
  </si>
  <si>
    <t>Lot 180 DP755553 Lot 504 DP755553</t>
  </si>
  <si>
    <t>A4195</t>
  </si>
  <si>
    <t>MS LM</t>
  </si>
  <si>
    <t>Muir Mead</t>
  </si>
  <si>
    <t>511 Waterfall Way FERNMOUNT NSW 2454</t>
  </si>
  <si>
    <t>Lot 1 DP599823</t>
  </si>
  <si>
    <t>A4196</t>
  </si>
  <si>
    <t>Proctor</t>
  </si>
  <si>
    <t>513 Waterfall Way FERNMOUNT NSW 2454</t>
  </si>
  <si>
    <t>Lot 2 DP599823</t>
  </si>
  <si>
    <t>A4197</t>
  </si>
  <si>
    <t>JW N</t>
  </si>
  <si>
    <t>MacDonald Nahoum</t>
  </si>
  <si>
    <t>517 Waterfall Way FERNMOUNT NSW 2454</t>
  </si>
  <si>
    <t>Lot 3 DP599823</t>
  </si>
  <si>
    <t>A4208</t>
  </si>
  <si>
    <t>RHE DS</t>
  </si>
  <si>
    <t>Warners Warners</t>
  </si>
  <si>
    <t>647 Waterfall Way FERNMOUNT NSW 2454</t>
  </si>
  <si>
    <t>Lot 2 DP537756</t>
  </si>
  <si>
    <t>A4209</t>
  </si>
  <si>
    <t>622 Waterfall Way FERNMOUNT NSW 2454</t>
  </si>
  <si>
    <t>Lot 1 DP610200</t>
  </si>
  <si>
    <t>A4210</t>
  </si>
  <si>
    <t>Moore</t>
  </si>
  <si>
    <t>640 Waterfall Way FERNMOUNT NSW 2454</t>
  </si>
  <si>
    <t>Lot 3 DP740710</t>
  </si>
  <si>
    <t>A4222</t>
  </si>
  <si>
    <t>McLellan</t>
  </si>
  <si>
    <t>646 Waterfall Way FERNMOUNT NSW 2454</t>
  </si>
  <si>
    <t>Lot 130 DP549577</t>
  </si>
  <si>
    <t>A4225</t>
  </si>
  <si>
    <t>AN LJ</t>
  </si>
  <si>
    <t>Hobson Mayled</t>
  </si>
  <si>
    <t>612 Waterfall Way FERNMOUNT NSW 2454</t>
  </si>
  <si>
    <t>Lot 1 DP966934</t>
  </si>
  <si>
    <t>A4236</t>
  </si>
  <si>
    <t>Foran</t>
  </si>
  <si>
    <t>174 Waterfall Way RALEIGH NSW 2454</t>
  </si>
  <si>
    <t>Lot 31 DP805343</t>
  </si>
  <si>
    <t>A4263</t>
  </si>
  <si>
    <t>GW KN</t>
  </si>
  <si>
    <t>Bryant Bryant</t>
  </si>
  <si>
    <t>669 Waterfall Way FERNMOUNT NSW 2454</t>
  </si>
  <si>
    <t>Lot 2 DP831241</t>
  </si>
  <si>
    <t>A4264</t>
  </si>
  <si>
    <t>671 Waterfall Way FERNMOUNT NSW 2454</t>
  </si>
  <si>
    <t>Lot 1 DP831241</t>
  </si>
  <si>
    <t>A4268</t>
  </si>
  <si>
    <t>T LG</t>
  </si>
  <si>
    <t>Hill Kingma</t>
  </si>
  <si>
    <t>2 Tyson Street FERNMOUNT NSW 2454</t>
  </si>
  <si>
    <t>Lot 22 DP858531</t>
  </si>
  <si>
    <t>A4275</t>
  </si>
  <si>
    <t>Slack</t>
  </si>
  <si>
    <t>20 Bennett Road FERNMOUNT NSW 2454</t>
  </si>
  <si>
    <t>Lot 22 DP847147</t>
  </si>
  <si>
    <t>A4281</t>
  </si>
  <si>
    <t>5 Cahill Street BELLINGEN NSW 2454</t>
  </si>
  <si>
    <t>Lot 8 DP5403 Lot 9 DP5403 Lot 10 DP5403 Lot 11 DP5403 Lot 12 DP5403</t>
  </si>
  <si>
    <t>A4291</t>
  </si>
  <si>
    <t>VS</t>
  </si>
  <si>
    <t>Grogan</t>
  </si>
  <si>
    <t>5 Ridgewood Drive RALEIGH NSW 2454</t>
  </si>
  <si>
    <t>Lot 3 DP836823</t>
  </si>
  <si>
    <t>A4292</t>
  </si>
  <si>
    <t>GC P</t>
  </si>
  <si>
    <t>Webb Webb</t>
  </si>
  <si>
    <t>7 Ridgewood Drive RALEIGH NSW 2454</t>
  </si>
  <si>
    <t>Lot 4 DP836823</t>
  </si>
  <si>
    <t>A4293</t>
  </si>
  <si>
    <t>KR</t>
  </si>
  <si>
    <t>Kessing</t>
  </si>
  <si>
    <t>9 Ridgewood Drive RALEIGH NSW 2454</t>
  </si>
  <si>
    <t>Lot 5 DP836823</t>
  </si>
  <si>
    <t>A4294</t>
  </si>
  <si>
    <t>FR</t>
  </si>
  <si>
    <t>Riley</t>
  </si>
  <si>
    <t>11 Ridgewood Drive RALEIGH NSW 2454</t>
  </si>
  <si>
    <t>Lot 6 DP836823</t>
  </si>
  <si>
    <t>A4295</t>
  </si>
  <si>
    <t>ID BJ</t>
  </si>
  <si>
    <t>Warren Warren</t>
  </si>
  <si>
    <t>13 Ridgewood Drive RALEIGH NSW 2454</t>
  </si>
  <si>
    <t>Lot 7 DP836823</t>
  </si>
  <si>
    <t>A4296</t>
  </si>
  <si>
    <t>SD KE</t>
  </si>
  <si>
    <t>Mackenzie Mackenzie</t>
  </si>
  <si>
    <t>15 Ridgewood Drive RALEIGH NSW 2454</t>
  </si>
  <si>
    <t>Lot 8 DP836823</t>
  </si>
  <si>
    <t>A4297</t>
  </si>
  <si>
    <t>RS W JW</t>
  </si>
  <si>
    <t>Beaton Beaton Beaton</t>
  </si>
  <si>
    <t>17 Ridgewood Drive RALEIGH NSW 2454</t>
  </si>
  <si>
    <t>Lot 9 DP836823</t>
  </si>
  <si>
    <t>A4298</t>
  </si>
  <si>
    <t>TM HL</t>
  </si>
  <si>
    <t>Barr Armour</t>
  </si>
  <si>
    <t>3 Tall Gums Drive RALEIGH NSW 2454</t>
  </si>
  <si>
    <t>Lot 11 DP836823</t>
  </si>
  <si>
    <t>A4299</t>
  </si>
  <si>
    <t>NJ LJ</t>
  </si>
  <si>
    <t>Locke Locke</t>
  </si>
  <si>
    <t>5 Tall Gums Drive RALEIGH NSW 2454</t>
  </si>
  <si>
    <t>Lot 12 DP836823</t>
  </si>
  <si>
    <t>A4300</t>
  </si>
  <si>
    <t>NK JT</t>
  </si>
  <si>
    <t>Cleary Cleary</t>
  </si>
  <si>
    <t>11 Misty Close RALEIGH NSW 2454</t>
  </si>
  <si>
    <t>Lot 13 DP836823</t>
  </si>
  <si>
    <t>A4301</t>
  </si>
  <si>
    <t>Billing</t>
  </si>
  <si>
    <t>195 Short Cut Road RALEIGH NSW 2454</t>
  </si>
  <si>
    <t>Lot 14 DP836823</t>
  </si>
  <si>
    <t>A4302</t>
  </si>
  <si>
    <t>Carmody</t>
  </si>
  <si>
    <t>3 Ridgewood Drive RALEIGH NSW 2454</t>
  </si>
  <si>
    <t>Lot 15 DP839954</t>
  </si>
  <si>
    <t>A4303</t>
  </si>
  <si>
    <t>SR</t>
  </si>
  <si>
    <t>7 Tall Gums Drive RALEIGH NSW 2454</t>
  </si>
  <si>
    <t>Lot 16 DP839954</t>
  </si>
  <si>
    <t>A4304</t>
  </si>
  <si>
    <t>VE</t>
  </si>
  <si>
    <t>Payne</t>
  </si>
  <si>
    <t>7 Misty Close RALEIGH NSW 2454</t>
  </si>
  <si>
    <t>Lot 17 DP839954</t>
  </si>
  <si>
    <t>A4305</t>
  </si>
  <si>
    <t>Cross</t>
  </si>
  <si>
    <t>9 Misty Close RALEIGH NSW 2454</t>
  </si>
  <si>
    <t>Lot 18 DP839954</t>
  </si>
  <si>
    <t>A4306</t>
  </si>
  <si>
    <t>CM MJ</t>
  </si>
  <si>
    <t>Ryan Price</t>
  </si>
  <si>
    <t>15 Misty Close RALEIGH NSW 2454</t>
  </si>
  <si>
    <t>Lot 19 DP839954</t>
  </si>
  <si>
    <t>A4307</t>
  </si>
  <si>
    <t>Reid</t>
  </si>
  <si>
    <t>19 Ridgewood Drive RALEIGH NSW 2454</t>
  </si>
  <si>
    <t>Lot 21 DP842488</t>
  </si>
  <si>
    <t>A4308</t>
  </si>
  <si>
    <t>Vindis Vindis</t>
  </si>
  <si>
    <t>12 Ridgewood Drive RALEIGH NSW 2454</t>
  </si>
  <si>
    <t>Lot 22 DP842488</t>
  </si>
  <si>
    <t>A4309</t>
  </si>
  <si>
    <t>JD WS</t>
  </si>
  <si>
    <t>Hughes Hughes</t>
  </si>
  <si>
    <t>2 Misty Close RALEIGH NSW 2454</t>
  </si>
  <si>
    <t>Lot 23 DP842488</t>
  </si>
  <si>
    <t>A4310</t>
  </si>
  <si>
    <t>BN</t>
  </si>
  <si>
    <t>Haygarth</t>
  </si>
  <si>
    <t>6 Tall Gums Drive RALEIGH NSW 2454</t>
  </si>
  <si>
    <t>Lot 24 DP842488</t>
  </si>
  <si>
    <t>A4311</t>
  </si>
  <si>
    <t>NM AC</t>
  </si>
  <si>
    <t>1 Ridgewood Drive RALEIGH NSW 2454</t>
  </si>
  <si>
    <t>Lot 26 DP849676</t>
  </si>
  <si>
    <t>A4312</t>
  </si>
  <si>
    <t>KS</t>
  </si>
  <si>
    <t>Monro</t>
  </si>
  <si>
    <t>2 Tall Gums Drive RALEIGH NSW 2454</t>
  </si>
  <si>
    <t>Lot 27 DP849676</t>
  </si>
  <si>
    <t>A4313</t>
  </si>
  <si>
    <t>Mackay</t>
  </si>
  <si>
    <t>8 Tall Gums Drive RALEIGH NSW 2454</t>
  </si>
  <si>
    <t>Lot 28 DP849676</t>
  </si>
  <si>
    <t>A4314</t>
  </si>
  <si>
    <t>MJ SL</t>
  </si>
  <si>
    <t>4 Misty Close RALEIGH NSW 2454</t>
  </si>
  <si>
    <t>Lot 30 DP851045</t>
  </si>
  <si>
    <t>A4315</t>
  </si>
  <si>
    <t>SA RC</t>
  </si>
  <si>
    <t>Flanagan Murphy</t>
  </si>
  <si>
    <t>2-4 Ridgewood Drive RALEIGH NSW 2454</t>
  </si>
  <si>
    <t>Lot 201 DP846831</t>
  </si>
  <si>
    <t>A4316</t>
  </si>
  <si>
    <t>MF NA</t>
  </si>
  <si>
    <t>Cross Cross</t>
  </si>
  <si>
    <t>6 Ridgewood Drive RALEIGH NSW 2454</t>
  </si>
  <si>
    <t>Lot 202 DP846831</t>
  </si>
  <si>
    <t>A4317</t>
  </si>
  <si>
    <t>KI</t>
  </si>
  <si>
    <t>Freeman</t>
  </si>
  <si>
    <t>3 Misty Close RALEIGH NSW 2454</t>
  </si>
  <si>
    <t>Lot 203 DP846831</t>
  </si>
  <si>
    <t>A4318</t>
  </si>
  <si>
    <t>MS AT</t>
  </si>
  <si>
    <t>Bluhdorn Bluhdorn</t>
  </si>
  <si>
    <t>4 Tall Gums Drive RALEIGH NSW 2454</t>
  </si>
  <si>
    <t>Lot 732 DP853779</t>
  </si>
  <si>
    <t>A4328</t>
  </si>
  <si>
    <t>DP</t>
  </si>
  <si>
    <t>Hopkins</t>
  </si>
  <si>
    <t>770 South Arm Road BRIERFIELD NSW 2454</t>
  </si>
  <si>
    <t>Lot 1 DP594746</t>
  </si>
  <si>
    <t>A4335</t>
  </si>
  <si>
    <t>Strek</t>
  </si>
  <si>
    <t>875 South Arm Road BRIERFIELD NSW 2454</t>
  </si>
  <si>
    <t>Lot 3 DP630870</t>
  </si>
  <si>
    <t>A4394</t>
  </si>
  <si>
    <t>RJ VA</t>
  </si>
  <si>
    <t>Van Der Vliet Van Der Vliet</t>
  </si>
  <si>
    <t>1701 Waterfall Way BELLINGEN NSW 2454</t>
  </si>
  <si>
    <t>Lot 1 DP614252</t>
  </si>
  <si>
    <t>A4396</t>
  </si>
  <si>
    <t>MJ LP</t>
  </si>
  <si>
    <t>Collier Collier</t>
  </si>
  <si>
    <t>1696 Waterfall Way BELLINGEN NSW 2454</t>
  </si>
  <si>
    <t>Lot 1 DP387433</t>
  </si>
  <si>
    <t>A4399</t>
  </si>
  <si>
    <t>RT JE</t>
  </si>
  <si>
    <t>28 Short Cut Road URUNGA NSW 2455</t>
  </si>
  <si>
    <t>Lot 1 DP815437</t>
  </si>
  <si>
    <t>A4400</t>
  </si>
  <si>
    <t>BK</t>
  </si>
  <si>
    <t>Lynch</t>
  </si>
  <si>
    <t>50 Short Cut Road URUNGA NSW 2455</t>
  </si>
  <si>
    <t>Lot 5 DP815437</t>
  </si>
  <si>
    <t>A4402</t>
  </si>
  <si>
    <t>32 Short Cut Road URUNGA NSW 2455</t>
  </si>
  <si>
    <t>Lot 3 DP815437</t>
  </si>
  <si>
    <t>A4403</t>
  </si>
  <si>
    <t>BE LM</t>
  </si>
  <si>
    <t>Johannesson Johannesson</t>
  </si>
  <si>
    <t>48 Short Cut Road URUNGA NSW 2455</t>
  </si>
  <si>
    <t>Lot 4 DP815437</t>
  </si>
  <si>
    <t>A4404</t>
  </si>
  <si>
    <t>SJ VA</t>
  </si>
  <si>
    <t>Dennerley Dennerley</t>
  </si>
  <si>
    <t>20 Short Cut Road URUNGA NSW 2455</t>
  </si>
  <si>
    <t>Lot 8 DP839899</t>
  </si>
  <si>
    <t>A4406</t>
  </si>
  <si>
    <t>TL TJ</t>
  </si>
  <si>
    <t>Parker Myhill</t>
  </si>
  <si>
    <t>64 Short Cut Road URUNGA NSW 2455</t>
  </si>
  <si>
    <t>Lot 1 DP575285</t>
  </si>
  <si>
    <t>A4407</t>
  </si>
  <si>
    <t>AJ BJ</t>
  </si>
  <si>
    <t>Montgomery Day</t>
  </si>
  <si>
    <t>520 South Arm Road URUNGA NSW 2455</t>
  </si>
  <si>
    <t>Lot 80 DP755557</t>
  </si>
  <si>
    <t>A4411</t>
  </si>
  <si>
    <t>JH</t>
  </si>
  <si>
    <t>Jeanes</t>
  </si>
  <si>
    <t>35 South Arm Road URUNGA NSW 2455</t>
  </si>
  <si>
    <t>Lot 1 DP258399</t>
  </si>
  <si>
    <t>A4412</t>
  </si>
  <si>
    <t>I RS</t>
  </si>
  <si>
    <t>Perkins Perkins</t>
  </si>
  <si>
    <t>29 South Arm Road URUNGA NSW 2455</t>
  </si>
  <si>
    <t>Lot 2 DP258399</t>
  </si>
  <si>
    <t>A4413</t>
  </si>
  <si>
    <t>GJ SA</t>
  </si>
  <si>
    <t>Sticker Sheather</t>
  </si>
  <si>
    <t>23 South Arm Road URUNGA NSW 2455</t>
  </si>
  <si>
    <t>Lot 3 DP258399</t>
  </si>
  <si>
    <t>A4414</t>
  </si>
  <si>
    <t>VD</t>
  </si>
  <si>
    <t>21 South Arm Road URUNGA NSW 2455</t>
  </si>
  <si>
    <t>Lot 4 DP258399</t>
  </si>
  <si>
    <t>A4415</t>
  </si>
  <si>
    <t>EN JA</t>
  </si>
  <si>
    <t>Slater Slater</t>
  </si>
  <si>
    <t>15 South Arm Road URUNGA NSW 2455</t>
  </si>
  <si>
    <t>Lot 5 DP258399</t>
  </si>
  <si>
    <t>A4417</t>
  </si>
  <si>
    <t>Roads and Maritime Services</t>
  </si>
  <si>
    <t>79 Short Cut Road URUNGA NSW 2455</t>
  </si>
  <si>
    <t>Lot 7 DP258399</t>
  </si>
  <si>
    <t>A4418</t>
  </si>
  <si>
    <t>Whiting</t>
  </si>
  <si>
    <t>2 Acacia Drive URUNGA NSW 2455</t>
  </si>
  <si>
    <t>Lot 8 DP261011</t>
  </si>
  <si>
    <t>A4419</t>
  </si>
  <si>
    <t>BE VL</t>
  </si>
  <si>
    <t>Baker Baker</t>
  </si>
  <si>
    <t>4 Acacia Drive URUNGA NSW 2455</t>
  </si>
  <si>
    <t>Lot 9 DP261011</t>
  </si>
  <si>
    <t>A4420</t>
  </si>
  <si>
    <t>EM KN</t>
  </si>
  <si>
    <t>Silo Silo</t>
  </si>
  <si>
    <t>6 Acacia Drive URUNGA NSW 2455</t>
  </si>
  <si>
    <t>Lot 10 DP261011</t>
  </si>
  <si>
    <t>A4421</t>
  </si>
  <si>
    <t>Stewart</t>
  </si>
  <si>
    <t>8 Acacia Drive URUNGA NSW 2455</t>
  </si>
  <si>
    <t>Lot 11 DP261011</t>
  </si>
  <si>
    <t>A4422</t>
  </si>
  <si>
    <t>ZS KL</t>
  </si>
  <si>
    <t>Keizer Keizer</t>
  </si>
  <si>
    <t>7 Acacia Drive URUNGA NSW 2455</t>
  </si>
  <si>
    <t>Lot 12 DP261011</t>
  </si>
  <si>
    <t>A4423</t>
  </si>
  <si>
    <t>R KM</t>
  </si>
  <si>
    <t>Matthews Matthews</t>
  </si>
  <si>
    <t>5 Acacia Drive URUNGA NSW 2455</t>
  </si>
  <si>
    <t>Lot 13 DP261011</t>
  </si>
  <si>
    <t>A4424</t>
  </si>
  <si>
    <t>O'Donnell</t>
  </si>
  <si>
    <t>3 Acacia Drive URUNGA NSW 2455</t>
  </si>
  <si>
    <t>Lot 14 DP261011</t>
  </si>
  <si>
    <t>A4425</t>
  </si>
  <si>
    <t>AD NJ</t>
  </si>
  <si>
    <t>Simpkins Pullar</t>
  </si>
  <si>
    <t>1 Acacia Drive URUNGA NSW 2455</t>
  </si>
  <si>
    <t>Lot 15 DP261011</t>
  </si>
  <si>
    <t>A4438</t>
  </si>
  <si>
    <t>DR LR</t>
  </si>
  <si>
    <t>Doolan Doolan</t>
  </si>
  <si>
    <t>207 Mount Street FERNMOUNT NSW 2454</t>
  </si>
  <si>
    <t>Lot 331 DP852545</t>
  </si>
  <si>
    <t>A4446</t>
  </si>
  <si>
    <t>PJ KA</t>
  </si>
  <si>
    <t>McCormack McCormack</t>
  </si>
  <si>
    <t>4433 Giinagay Way URUNGA NSW 2455</t>
  </si>
  <si>
    <t>Lot 1 DP233331</t>
  </si>
  <si>
    <t>A4447</t>
  </si>
  <si>
    <t>MC JA</t>
  </si>
  <si>
    <t>Burl May</t>
  </si>
  <si>
    <t>4421 Giinagay Way URUNGA NSW 2455</t>
  </si>
  <si>
    <t>Lot 23 DP776339</t>
  </si>
  <si>
    <t>A4448</t>
  </si>
  <si>
    <t>4415 Giinagay Way URUNGA NSW 2455</t>
  </si>
  <si>
    <t>Lot 15 DP1000066</t>
  </si>
  <si>
    <t>A4449</t>
  </si>
  <si>
    <t>SJ KW</t>
  </si>
  <si>
    <t>Collyer Collyer</t>
  </si>
  <si>
    <t>4419 Giinagay Way URUNGA NSW 2455</t>
  </si>
  <si>
    <t>Lot 14 DP1000066 Lease # LI626563</t>
  </si>
  <si>
    <t>A4450</t>
  </si>
  <si>
    <t>GD KD</t>
  </si>
  <si>
    <t>Morris Gatehouse</t>
  </si>
  <si>
    <t>4411 Giinagay Way URUNGA NSW 2455</t>
  </si>
  <si>
    <t>Lot 6 DP233331</t>
  </si>
  <si>
    <t>A4451</t>
  </si>
  <si>
    <t>210 Waterfall Way RALEIGH NSW 2454</t>
  </si>
  <si>
    <t>Lot 11 DP841210</t>
  </si>
  <si>
    <t>A4457</t>
  </si>
  <si>
    <t>DG MR</t>
  </si>
  <si>
    <t>Ryan Regan</t>
  </si>
  <si>
    <t>9 Old Ferry Road RALEIGH NSW 2454</t>
  </si>
  <si>
    <t>Lot 1 DP605153</t>
  </si>
  <si>
    <t>A4458</t>
  </si>
  <si>
    <t>GR</t>
  </si>
  <si>
    <t>Finney</t>
  </si>
  <si>
    <t>11 Old Ferry Road RALEIGH NSW 2454</t>
  </si>
  <si>
    <t>Lot 2 DP605153</t>
  </si>
  <si>
    <t>A4460</t>
  </si>
  <si>
    <t>JM ME</t>
  </si>
  <si>
    <t>15 North Street RALEIGH NSW 2454</t>
  </si>
  <si>
    <t>Lot 2 DP316474</t>
  </si>
  <si>
    <t>A4466</t>
  </si>
  <si>
    <t>GS SL</t>
  </si>
  <si>
    <t>Rumbel O'connor</t>
  </si>
  <si>
    <t>160 South Arm Road URUNGA NSW 2455</t>
  </si>
  <si>
    <t>Lot 17 DP847318</t>
  </si>
  <si>
    <t>A4467</t>
  </si>
  <si>
    <t>PG CJ</t>
  </si>
  <si>
    <t>Morris Morris</t>
  </si>
  <si>
    <t>148 South Arm Road URUNGA NSW 2455</t>
  </si>
  <si>
    <t>Lot 18 DP847318</t>
  </si>
  <si>
    <t>A4469</t>
  </si>
  <si>
    <t>GA EJ</t>
  </si>
  <si>
    <t>Lyne Lyne</t>
  </si>
  <si>
    <t>131 South Arm Road URUNGA NSW 2455</t>
  </si>
  <si>
    <t>Lot 21 DP847318</t>
  </si>
  <si>
    <t>A4472</t>
  </si>
  <si>
    <t>KM TN</t>
  </si>
  <si>
    <t>Wolfe Wolfe</t>
  </si>
  <si>
    <t>40 Riverside Drive URUNGA NSW 2455</t>
  </si>
  <si>
    <t>Lot 24 DP847318</t>
  </si>
  <si>
    <t>A4473</t>
  </si>
  <si>
    <t>BL KM</t>
  </si>
  <si>
    <t>Fitzgibbon Fitzgibbon</t>
  </si>
  <si>
    <t>36 Riverside Drive URUNGA NSW 2455</t>
  </si>
  <si>
    <t>Lot 25 DP847318</t>
  </si>
  <si>
    <t>A4474</t>
  </si>
  <si>
    <t>26 Riverside Drive URUNGA NSW 2455</t>
  </si>
  <si>
    <t>Lot 26 DP847318</t>
  </si>
  <si>
    <t>A4475</t>
  </si>
  <si>
    <t>PA WJ</t>
  </si>
  <si>
    <t>18 Riverside Drive URUNGA NSW 2455</t>
  </si>
  <si>
    <t>Lot 27 DP847318</t>
  </si>
  <si>
    <t>A4476</t>
  </si>
  <si>
    <t>JS NL</t>
  </si>
  <si>
    <t>Tarr Tarr</t>
  </si>
  <si>
    <t>14 Riverside Drive URUNGA NSW 2455</t>
  </si>
  <si>
    <t>Lot 28 DP847318</t>
  </si>
  <si>
    <t>A4477</t>
  </si>
  <si>
    <t>GE IR</t>
  </si>
  <si>
    <t>Allen Allen</t>
  </si>
  <si>
    <t>6 Riverside Drive URUNGA NSW 2455</t>
  </si>
  <si>
    <t>Lot 30 DP847318</t>
  </si>
  <si>
    <t>A4478</t>
  </si>
  <si>
    <t>PJ HA WA</t>
  </si>
  <si>
    <t>Ryan Ryan Ryan</t>
  </si>
  <si>
    <t>4 Riverside Drive URUNGA NSW 2455</t>
  </si>
  <si>
    <t>Lot 31 DP847318</t>
  </si>
  <si>
    <t>A4479</t>
  </si>
  <si>
    <t>RL DA</t>
  </si>
  <si>
    <t>Fensom Fensom</t>
  </si>
  <si>
    <t>49 Riverside Drive URUNGA NSW 2455</t>
  </si>
  <si>
    <t>Lot 733 DP851154</t>
  </si>
  <si>
    <t>A4480</t>
  </si>
  <si>
    <t>AL KO</t>
  </si>
  <si>
    <t>Ings Betts</t>
  </si>
  <si>
    <t>39 Riverside Drive URUNGA NSW 2455</t>
  </si>
  <si>
    <t>Lot 734 DP851154</t>
  </si>
  <si>
    <t>A4481</t>
  </si>
  <si>
    <t>Fallon</t>
  </si>
  <si>
    <t>128 South Arm Road URUNGA NSW 2455</t>
  </si>
  <si>
    <t>Lot 737 DP853777</t>
  </si>
  <si>
    <t>A4482</t>
  </si>
  <si>
    <t>BJ EC</t>
  </si>
  <si>
    <t>Hogarth Hogarth</t>
  </si>
  <si>
    <t>45 Riverside Drive URUNGA NSW 2455</t>
  </si>
  <si>
    <t>Lot 738 DP853777</t>
  </si>
  <si>
    <t>A4483</t>
  </si>
  <si>
    <t>De Ruiter</t>
  </si>
  <si>
    <t>3 Riverside Drive URUNGA NSW 2455</t>
  </si>
  <si>
    <t>Lot 739 DP853777</t>
  </si>
  <si>
    <t>A4484</t>
  </si>
  <si>
    <t>MA TM</t>
  </si>
  <si>
    <t>Hogan Campbell</t>
  </si>
  <si>
    <t>15 Riverside Drive URUNGA NSW 2455</t>
  </si>
  <si>
    <t>Lot 740 DP853777</t>
  </si>
  <si>
    <t>A4485</t>
  </si>
  <si>
    <t>DL</t>
  </si>
  <si>
    <t>140 South Arm Road URUNGA NSW 2455</t>
  </si>
  <si>
    <t>Lot 742 DP856095</t>
  </si>
  <si>
    <t>A4486</t>
  </si>
  <si>
    <t>152 South Arm Road URUNGA NSW 2455</t>
  </si>
  <si>
    <t>Lot 743 DP856095</t>
  </si>
  <si>
    <t>A4487</t>
  </si>
  <si>
    <t>JR CL</t>
  </si>
  <si>
    <t>Sorensen Fullagar</t>
  </si>
  <si>
    <t>156 South Arm Road URUNGA NSW 2455</t>
  </si>
  <si>
    <t>Lot 744 DP856095</t>
  </si>
  <si>
    <t>A4518</t>
  </si>
  <si>
    <t>MacGraw</t>
  </si>
  <si>
    <t>12 Mahers Road BELLINGEN NSW 2454</t>
  </si>
  <si>
    <t>Lot 21 DP717447</t>
  </si>
  <si>
    <t>A4523</t>
  </si>
  <si>
    <t>RL PI</t>
  </si>
  <si>
    <t>89 Scotchman Road BELLINGEN NSW 2454</t>
  </si>
  <si>
    <t>Lot 1 DP627818 Lot 11 DP1260014</t>
  </si>
  <si>
    <t>A4536</t>
  </si>
  <si>
    <t>BA HM</t>
  </si>
  <si>
    <t>Aiken Aiken</t>
  </si>
  <si>
    <t>475 Kalang Road KALANG NSW 2454</t>
  </si>
  <si>
    <t>Lot 1 DP701823 Lot 11 DP1269089</t>
  </si>
  <si>
    <t>A4545</t>
  </si>
  <si>
    <t>J SP SP</t>
  </si>
  <si>
    <t>Smith Smith Tunley</t>
  </si>
  <si>
    <t>528 Kalang Road KALANG NSW 2454</t>
  </si>
  <si>
    <t>Lot 32 DP818297 Lease # EP18788</t>
  </si>
  <si>
    <t>A4555</t>
  </si>
  <si>
    <t>RN SS</t>
  </si>
  <si>
    <t>McCabe Pagulayan</t>
  </si>
  <si>
    <t>337 South Arm Road URUNGA NSW 2455</t>
  </si>
  <si>
    <t>Lot 63 DP587526</t>
  </si>
  <si>
    <t>A4556</t>
  </si>
  <si>
    <t>MJ JL</t>
  </si>
  <si>
    <t>339 South Arm Road URUNGA NSW 2455</t>
  </si>
  <si>
    <t>Lot 62 DP587526</t>
  </si>
  <si>
    <t>A4571</t>
  </si>
  <si>
    <t>RJ AE</t>
  </si>
  <si>
    <t>Barbour Barbour</t>
  </si>
  <si>
    <t>131 Bowraville Road BELLINGEN NSW 2454</t>
  </si>
  <si>
    <t>Lot 1 DP855815</t>
  </si>
  <si>
    <t>A4589</t>
  </si>
  <si>
    <t>GC DA</t>
  </si>
  <si>
    <t>Newcombe Newcombe</t>
  </si>
  <si>
    <t>63 Waterfall Way RALEIGH NSW 2454</t>
  </si>
  <si>
    <t>Lot 1 DP527286</t>
  </si>
  <si>
    <t>A4590</t>
  </si>
  <si>
    <t>ID AV WA</t>
  </si>
  <si>
    <t>Beazley Beazley Beazley</t>
  </si>
  <si>
    <t>65 Waterfall Way RALEIGH NSW 2454</t>
  </si>
  <si>
    <t>Lot 22 DP532784</t>
  </si>
  <si>
    <t>A4591</t>
  </si>
  <si>
    <t>67 Waterfall Way RALEIGH NSW 2454</t>
  </si>
  <si>
    <t>Lot 21 DP532784</t>
  </si>
  <si>
    <t>A4601</t>
  </si>
  <si>
    <t>JR EM</t>
  </si>
  <si>
    <t>Blood Blood</t>
  </si>
  <si>
    <t>559 Kalang Road KALANG NSW 2454</t>
  </si>
  <si>
    <t>Lot 1 DP254114 Lot 1 DP584253</t>
  </si>
  <si>
    <t>A4609</t>
  </si>
  <si>
    <t>Hollinsworth</t>
  </si>
  <si>
    <t>22 Hennesseys Lane BELLINGEN NSW 2454</t>
  </si>
  <si>
    <t>Lot 43 DP546397</t>
  </si>
  <si>
    <t>A4648</t>
  </si>
  <si>
    <t>Neve</t>
  </si>
  <si>
    <t>122 Scotchman Road BELLINGEN NSW 2454</t>
  </si>
  <si>
    <t>Part Lot 461 DP755557</t>
  </si>
  <si>
    <t>A4650</t>
  </si>
  <si>
    <t>PS G TIM</t>
  </si>
  <si>
    <t>Elmaloglou Elmaloglou Elmaloglou</t>
  </si>
  <si>
    <t>50 William Street BELLINGEN NSW 2454</t>
  </si>
  <si>
    <t>Lot 466 DP755557 Lease # EP161570</t>
  </si>
  <si>
    <t>A4651</t>
  </si>
  <si>
    <t>34 Scotchman Road BELLINGEN NSW 2454</t>
  </si>
  <si>
    <t>Lot 468 DP755557 Lot 1 DP119817 Lot 1 DP119859</t>
  </si>
  <si>
    <t>A4655</t>
  </si>
  <si>
    <t>JA JE</t>
  </si>
  <si>
    <t>Dyson Dyson</t>
  </si>
  <si>
    <t>50 Scotchman Road BELLINGEN NSW 2454</t>
  </si>
  <si>
    <t>Lot 474 DP755557</t>
  </si>
  <si>
    <t>A4656</t>
  </si>
  <si>
    <t>Russell Floyd</t>
  </si>
  <si>
    <t>38 Scotchman Road BELLINGEN NSW 2454</t>
  </si>
  <si>
    <t>Lot 1 DP389066</t>
  </si>
  <si>
    <t>A4657</t>
  </si>
  <si>
    <t>RAM</t>
  </si>
  <si>
    <t>Flatt</t>
  </si>
  <si>
    <t>42 Scotchman Road BELLINGEN NSW 2454</t>
  </si>
  <si>
    <t>Lot 1 DP397151</t>
  </si>
  <si>
    <t>A4658</t>
  </si>
  <si>
    <t>IL KE</t>
  </si>
  <si>
    <t>Henry Henry</t>
  </si>
  <si>
    <t>72 Scotchman Road BELLINGEN NSW 2454</t>
  </si>
  <si>
    <t>Lot 477 DP755557</t>
  </si>
  <si>
    <t>A4660</t>
  </si>
  <si>
    <t>Ludstrom</t>
  </si>
  <si>
    <t>67 Scotchman Road BELLINGEN NSW 2454</t>
  </si>
  <si>
    <t>Lot 483 DP755557 Lot 4 DP254342</t>
  </si>
  <si>
    <t>A4690</t>
  </si>
  <si>
    <t>GN DL</t>
  </si>
  <si>
    <t>Bain Bain</t>
  </si>
  <si>
    <t>1748 Waterfall Way BELLINGEN NSW 2454</t>
  </si>
  <si>
    <t>Lot 54 DP747631 Lot 597 DP821990</t>
  </si>
  <si>
    <t>A4691</t>
  </si>
  <si>
    <t>KL DM</t>
  </si>
  <si>
    <t>1750 Waterfall Way BELLINGEN NSW 2454</t>
  </si>
  <si>
    <t>Lot 53 DP747631</t>
  </si>
  <si>
    <t>A4692</t>
  </si>
  <si>
    <t>MC DJ</t>
  </si>
  <si>
    <t>Young Alford</t>
  </si>
  <si>
    <t>234 Short Cut Road RALEIGH NSW 2454</t>
  </si>
  <si>
    <t>Lot 10 DP841210</t>
  </si>
  <si>
    <t>A4694</t>
  </si>
  <si>
    <t>WJ RL</t>
  </si>
  <si>
    <t>Pregnell Fitzgerald</t>
  </si>
  <si>
    <t>738 Bowraville Road BRIERFIELD NSW 2454</t>
  </si>
  <si>
    <t>Lot 555 DP755557</t>
  </si>
  <si>
    <t>A4729</t>
  </si>
  <si>
    <t>1 Cahill Street BELLINGEN NSW 2454</t>
  </si>
  <si>
    <t>Lot 6 DP5403</t>
  </si>
  <si>
    <t>A4730</t>
  </si>
  <si>
    <t>Casey</t>
  </si>
  <si>
    <t>3 Cahill Street BELLINGEN NSW 2454</t>
  </si>
  <si>
    <t>Lot 6A DP5403 Lot 7 DP5403</t>
  </si>
  <si>
    <t>A4732</t>
  </si>
  <si>
    <t>Corser</t>
  </si>
  <si>
    <t>4 Cahill Street BELLINGEN NSW 2454</t>
  </si>
  <si>
    <t>Lot 18 DP5403</t>
  </si>
  <si>
    <t>A4733</t>
  </si>
  <si>
    <t>IW DL</t>
  </si>
  <si>
    <t>McArthur McArthur</t>
  </si>
  <si>
    <t>2 Cahill Street BELLINGEN NSW 2454</t>
  </si>
  <si>
    <t>Lot 19 DP5403</t>
  </si>
  <si>
    <t>A4768</t>
  </si>
  <si>
    <t>MH</t>
  </si>
  <si>
    <t>Bloemhard</t>
  </si>
  <si>
    <t>96 Bowraville Road BELLINGEN NSW 2454</t>
  </si>
  <si>
    <t>Lot 284 DP755557</t>
  </si>
  <si>
    <t>A5137</t>
  </si>
  <si>
    <t>CFA</t>
  </si>
  <si>
    <t>Cheung</t>
  </si>
  <si>
    <t>1123 Waterfall Way BELLINGEN NSW 2454</t>
  </si>
  <si>
    <t>Lot 1 DP333405</t>
  </si>
  <si>
    <t>A5138</t>
  </si>
  <si>
    <t>Eaton</t>
  </si>
  <si>
    <t>1121 Waterfall Way BELLINGEN NSW 2454</t>
  </si>
  <si>
    <t>Lot 1 DP182362</t>
  </si>
  <si>
    <t>A5139</t>
  </si>
  <si>
    <t>HH GA</t>
  </si>
  <si>
    <t>Rule Rule</t>
  </si>
  <si>
    <t>1117 Waterfall Way BELLINGEN NSW 2454</t>
  </si>
  <si>
    <t>Lot 1 DP395613</t>
  </si>
  <si>
    <t>A5467</t>
  </si>
  <si>
    <t>N AJ</t>
  </si>
  <si>
    <t>Knowles Knowles</t>
  </si>
  <si>
    <t>25 Scotchman Road BELLINGEN NSW 2454</t>
  </si>
  <si>
    <t>Lot 21 DP608799</t>
  </si>
  <si>
    <t>A5471</t>
  </si>
  <si>
    <t>SC CM</t>
  </si>
  <si>
    <t>Simpson-Goff Wolfson</t>
  </si>
  <si>
    <t>20 Queen Street RALEIGH NSW 2454</t>
  </si>
  <si>
    <t>Lot 2 Sec 6 DP758865</t>
  </si>
  <si>
    <t>A5472</t>
  </si>
  <si>
    <t>30 Queen Street RALEIGH NSW 2454</t>
  </si>
  <si>
    <t>Lot 1 Sec 7 DP758865</t>
  </si>
  <si>
    <t>A5475</t>
  </si>
  <si>
    <t>MRH</t>
  </si>
  <si>
    <t>50 Queen Street RALEIGH NSW 2454</t>
  </si>
  <si>
    <t>Lot 1 DP937614 Lot 2 DP932288</t>
  </si>
  <si>
    <t>A5476</t>
  </si>
  <si>
    <t>Pettit</t>
  </si>
  <si>
    <t>7 Walter Street RALEIGH NSW 2454</t>
  </si>
  <si>
    <t>Lot 1 DP658159 Lot 3 DP937614 Lot 2 Sec 8 DP758865</t>
  </si>
  <si>
    <t>A5478</t>
  </si>
  <si>
    <t>JL SJ</t>
  </si>
  <si>
    <t>25 Walter Street RALEIGH NSW 2454</t>
  </si>
  <si>
    <t>Lot 1 Sec 16 DP758865</t>
  </si>
  <si>
    <t>A5484</t>
  </si>
  <si>
    <t>JW LJ</t>
  </si>
  <si>
    <t>96 Waterfall Way RALEIGH NSW 2454</t>
  </si>
  <si>
    <t>Lot 1 DP508981</t>
  </si>
  <si>
    <t>A5490</t>
  </si>
  <si>
    <t>TM E</t>
  </si>
  <si>
    <t>Munnelly Scott</t>
  </si>
  <si>
    <t>31 Old Pacific Highway RALEIGH NSW 2454</t>
  </si>
  <si>
    <t>Lot 4 DP602924</t>
  </si>
  <si>
    <t>A5504</t>
  </si>
  <si>
    <t>Marden</t>
  </si>
  <si>
    <t>127 Old Pacific Highway RALEIGH NSW 2454</t>
  </si>
  <si>
    <t>Lot B DP383086</t>
  </si>
  <si>
    <t>A5505</t>
  </si>
  <si>
    <t>SJ NE</t>
  </si>
  <si>
    <t>Keen Fletcher</t>
  </si>
  <si>
    <t>129 Old Pacific Highway RALEIGH NSW 2454</t>
  </si>
  <si>
    <t>Lot C DP383086</t>
  </si>
  <si>
    <t>A5506</t>
  </si>
  <si>
    <t>CP AL</t>
  </si>
  <si>
    <t>Clarke Clarke</t>
  </si>
  <si>
    <t>131 Old Pacific Highway RALEIGH NSW 2454</t>
  </si>
  <si>
    <t>Lot D DP418116</t>
  </si>
  <si>
    <t>A5507</t>
  </si>
  <si>
    <t>Plim</t>
  </si>
  <si>
    <t>Lot 1 DP368934</t>
  </si>
  <si>
    <t>A5509</t>
  </si>
  <si>
    <t>RJ MD</t>
  </si>
  <si>
    <t>Crawford Crawford</t>
  </si>
  <si>
    <t>122 Old Pacific Highway RALEIGH NSW 2454</t>
  </si>
  <si>
    <t>Lot 11 DP561549</t>
  </si>
  <si>
    <t>A5513</t>
  </si>
  <si>
    <t>CAW MR</t>
  </si>
  <si>
    <t>Thompson Thompson</t>
  </si>
  <si>
    <t>102 Old Pacific Highway RALEIGH NSW 2454</t>
  </si>
  <si>
    <t>Lot 3 DP524351</t>
  </si>
  <si>
    <t>A5514</t>
  </si>
  <si>
    <t>Lovell</t>
  </si>
  <si>
    <t>104 Old Pacific Highway RALEIGH NSW 2454</t>
  </si>
  <si>
    <t>Lot 1 DP201668</t>
  </si>
  <si>
    <t>A5516</t>
  </si>
  <si>
    <t>SBJ</t>
  </si>
  <si>
    <t>Biggs</t>
  </si>
  <si>
    <t>100 Old Pacific Highway RALEIGH NSW 2454</t>
  </si>
  <si>
    <t>Lot 1 DP519948</t>
  </si>
  <si>
    <t>A5519</t>
  </si>
  <si>
    <t>GJ KM</t>
  </si>
  <si>
    <t>Endres Endres</t>
  </si>
  <si>
    <t>486 Yellow Rock Road RALEIGH NSW 2454</t>
  </si>
  <si>
    <t>Lot 539 DP774553</t>
  </si>
  <si>
    <t>A5521</t>
  </si>
  <si>
    <t>TJ KL</t>
  </si>
  <si>
    <t>Hamel Hamel</t>
  </si>
  <si>
    <t>488 Yellow Rock Road RALEIGH NSW 2454</t>
  </si>
  <si>
    <t>Lot 3 DP1017425</t>
  </si>
  <si>
    <t>A5522</t>
  </si>
  <si>
    <t>AS GW</t>
  </si>
  <si>
    <t>Borsato Marsh</t>
  </si>
  <si>
    <t>484 Yellow Rock Road RALEIGH NSW 2454</t>
  </si>
  <si>
    <t>Lot 540 DP774553</t>
  </si>
  <si>
    <t>A5525</t>
  </si>
  <si>
    <t>BJ JD</t>
  </si>
  <si>
    <t>Hamill Woods</t>
  </si>
  <si>
    <t>478 Yellow Rock Road RALEIGH NSW 2454</t>
  </si>
  <si>
    <t>Lot 543 DP499777</t>
  </si>
  <si>
    <t>A5526</t>
  </si>
  <si>
    <t>TE</t>
  </si>
  <si>
    <t>Millward</t>
  </si>
  <si>
    <t>476 Yellow Rock Road RALEIGH NSW 2454</t>
  </si>
  <si>
    <t>Lot 544 DP499798</t>
  </si>
  <si>
    <t>A5527</t>
  </si>
  <si>
    <t>Wood</t>
  </si>
  <si>
    <t>474 Yellow Rock Road RALEIGH NSW 2454</t>
  </si>
  <si>
    <t>Lot 545 DP499800</t>
  </si>
  <si>
    <t>A5529</t>
  </si>
  <si>
    <t>DK M</t>
  </si>
  <si>
    <t>Blaxell Blaxell</t>
  </si>
  <si>
    <t>18 Old Pacific Highway RALEIGH NSW 2454</t>
  </si>
  <si>
    <t>Lot 2 DP627256 Lease # LI334469</t>
  </si>
  <si>
    <t>A5530</t>
  </si>
  <si>
    <t>Meteoro</t>
  </si>
  <si>
    <t>16 Old Pacific Highway RALEIGH NSW 2454</t>
  </si>
  <si>
    <t>Lot 1 DP627256</t>
  </si>
  <si>
    <t>A5531</t>
  </si>
  <si>
    <t>ML MF</t>
  </si>
  <si>
    <t>Freebairn Freebairn</t>
  </si>
  <si>
    <t>28 Old Pacific Highway RALEIGH NSW 2454</t>
  </si>
  <si>
    <t>Lot 568 DP755557</t>
  </si>
  <si>
    <t>A5532</t>
  </si>
  <si>
    <t>TV L</t>
  </si>
  <si>
    <t>Winfer Barratt</t>
  </si>
  <si>
    <t>26 Old Pacific Highway RALEIGH NSW 2454</t>
  </si>
  <si>
    <t>Lot A DP372782</t>
  </si>
  <si>
    <t>A5533</t>
  </si>
  <si>
    <t>K LJ</t>
  </si>
  <si>
    <t>Manwaring Manwaring</t>
  </si>
  <si>
    <t>24 Old Pacific Highway RALEIGH NSW 2454</t>
  </si>
  <si>
    <t>Lot B DP372782</t>
  </si>
  <si>
    <t>A5534</t>
  </si>
  <si>
    <t>TJ J</t>
  </si>
  <si>
    <t>22 Old Pacific Highway RALEIGH NSW 2454</t>
  </si>
  <si>
    <t>Lot C DP372782</t>
  </si>
  <si>
    <t>A5536</t>
  </si>
  <si>
    <t>Will-lees Pty Ltd</t>
  </si>
  <si>
    <t>374 Yellow Rock Road RALEIGH NSW 2454</t>
  </si>
  <si>
    <t>Lot 579 DP755557</t>
  </si>
  <si>
    <t>A5543</t>
  </si>
  <si>
    <t>Multi-Spray Pty Limited</t>
  </si>
  <si>
    <t>50 Victor Street RALEIGH NSW 2454</t>
  </si>
  <si>
    <t>Lot 2 DP777218</t>
  </si>
  <si>
    <t>A5544</t>
  </si>
  <si>
    <t>DJ A</t>
  </si>
  <si>
    <t>Williams Martin</t>
  </si>
  <si>
    <t>65 Gurney Street RALEIGH NSW 2454</t>
  </si>
  <si>
    <t>Lot 1 DP777218</t>
  </si>
  <si>
    <t>A5545</t>
  </si>
  <si>
    <t>RL LK</t>
  </si>
  <si>
    <t>Taylor Collins</t>
  </si>
  <si>
    <t>40 Victor Street RALEIGH NSW 2454</t>
  </si>
  <si>
    <t>Lot 1 DP718504</t>
  </si>
  <si>
    <t>A5546</t>
  </si>
  <si>
    <t>B JM</t>
  </si>
  <si>
    <t>26 Victor Street RALEIGH NSW 2454</t>
  </si>
  <si>
    <t>Lot 19 Sec B DP8167 Lot 20 Sec B DP8167</t>
  </si>
  <si>
    <t>A5549</t>
  </si>
  <si>
    <t>61 Walter Street RALEIGH NSW 2454</t>
  </si>
  <si>
    <t>Lot 8 Sec C DP8167 Lot 9 Sec C DP8167 Lot 10 Sec C DP8167 Lot 11 Sec C DP8167 Lot 12 Sec C DP8167</t>
  </si>
  <si>
    <t>A5550</t>
  </si>
  <si>
    <t>PG</t>
  </si>
  <si>
    <t>Caulfield</t>
  </si>
  <si>
    <t>30 Walter Street RALEIGH NSW 2454</t>
  </si>
  <si>
    <t>Lot 11 DP588691</t>
  </si>
  <si>
    <t>A5551</t>
  </si>
  <si>
    <t>28 Walter Street RALEIGH NSW 2454</t>
  </si>
  <si>
    <t>Lot 10 DP588691</t>
  </si>
  <si>
    <t>A5552</t>
  </si>
  <si>
    <t>SI JT</t>
  </si>
  <si>
    <t>Fisher Fisher</t>
  </si>
  <si>
    <t>24 WALTER STREET RALEIGH NSW 2454</t>
  </si>
  <si>
    <t>Lot 30 Sec E DP8167 Lot 31 Sec E DP8167</t>
  </si>
  <si>
    <t>A5553</t>
  </si>
  <si>
    <t>NT</t>
  </si>
  <si>
    <t>Carter</t>
  </si>
  <si>
    <t>3 Elizabeth Street RALEIGH NSW 2454</t>
  </si>
  <si>
    <t>Lot 32 Sec E DP8167</t>
  </si>
  <si>
    <t>A5555</t>
  </si>
  <si>
    <t>DW K</t>
  </si>
  <si>
    <t>Darcy Suters</t>
  </si>
  <si>
    <t>10 Walter Street RALEIGH NSW 2454</t>
  </si>
  <si>
    <t>Lot 1 Sec F DP8167 Lot 2 Sec F DP8167 Lot 3 Sec F DP8167 Lot 4 Sec F DP8167 Lot 5 Sec F DP8167 Lot 6 Sec F DP8167 Lot 7 Sec F DP8167</t>
  </si>
  <si>
    <t>A5556</t>
  </si>
  <si>
    <t>Sutton</t>
  </si>
  <si>
    <t>30 Old Pacific Highway RALEIGH NSW 2454</t>
  </si>
  <si>
    <t>Lot 1 DP22122</t>
  </si>
  <si>
    <t>A5557</t>
  </si>
  <si>
    <t>SCS AJ</t>
  </si>
  <si>
    <t>Walker Stapleton</t>
  </si>
  <si>
    <t>32 Old Pacific Highway RALEIGH NSW 2454</t>
  </si>
  <si>
    <t>Lot 2 DP22122</t>
  </si>
  <si>
    <t>A5558</t>
  </si>
  <si>
    <t>H BM</t>
  </si>
  <si>
    <t>Bobbert Bobbert</t>
  </si>
  <si>
    <t>34 Old Pacific Highway RALEIGH NSW 2454</t>
  </si>
  <si>
    <t>Lot 3 DP22122</t>
  </si>
  <si>
    <t>A5562</t>
  </si>
  <si>
    <t>JC DD</t>
  </si>
  <si>
    <t>Searle Searle</t>
  </si>
  <si>
    <t>42 Old Pacific Highway RALEIGH NSW 2454</t>
  </si>
  <si>
    <t>Lot 6 DP526835</t>
  </si>
  <si>
    <t>A5563</t>
  </si>
  <si>
    <t>JA IH</t>
  </si>
  <si>
    <t>Foster Smith</t>
  </si>
  <si>
    <t>44 Old Pacific Highway RALEIGH NSW 2454</t>
  </si>
  <si>
    <t>Lot 7 DP22122</t>
  </si>
  <si>
    <t>A5564</t>
  </si>
  <si>
    <t>BJ PSH</t>
  </si>
  <si>
    <t>Miles Miles</t>
  </si>
  <si>
    <t>46 Old Pacific Highway RALEIGH NSW 2454</t>
  </si>
  <si>
    <t>Lot 8 DP22122</t>
  </si>
  <si>
    <t>A5565</t>
  </si>
  <si>
    <t>RJ KL</t>
  </si>
  <si>
    <t>Heggie Geaney</t>
  </si>
  <si>
    <t>48 Old Pacific Highway RALEIGH NSW 2454</t>
  </si>
  <si>
    <t>Lot 9 DP23981</t>
  </si>
  <si>
    <t>A5566</t>
  </si>
  <si>
    <t>50 Old Pacific Highway RALEIGH NSW 2454</t>
  </si>
  <si>
    <t>Lot 10 DP23981</t>
  </si>
  <si>
    <t>A5568</t>
  </si>
  <si>
    <t>54 Old Pacific Highway RALEIGH NSW 2454</t>
  </si>
  <si>
    <t>Lot 12 DP23981</t>
  </si>
  <si>
    <t>A5570</t>
  </si>
  <si>
    <t>Blacklock</t>
  </si>
  <si>
    <t>58 Old Pacific Highway RALEIGH NSW 2454</t>
  </si>
  <si>
    <t>Lot 16 DP559636</t>
  </si>
  <si>
    <t>A5572</t>
  </si>
  <si>
    <t>MO LG</t>
  </si>
  <si>
    <t>Sellers Sellers</t>
  </si>
  <si>
    <t>5 Misty Close RALEIGH NSW 2454</t>
  </si>
  <si>
    <t>Lot 736 DP861261</t>
  </si>
  <si>
    <t>A5573</t>
  </si>
  <si>
    <t>IG JL</t>
  </si>
  <si>
    <t>Kenny McKillop</t>
  </si>
  <si>
    <t>10 Ridgewood Drive RALEIGH NSW 2454</t>
  </si>
  <si>
    <t>Lot 734 DP861261</t>
  </si>
  <si>
    <t>A5575</t>
  </si>
  <si>
    <t>25 Short Cut Road URUNGA NSW 2455</t>
  </si>
  <si>
    <t>Lot 2 DP838109</t>
  </si>
  <si>
    <t>A5576</t>
  </si>
  <si>
    <t>CT SL</t>
  </si>
  <si>
    <t>Ranson Ranson</t>
  </si>
  <si>
    <t>1 Tall Gums Drive RALEIGH NSW 2454</t>
  </si>
  <si>
    <t>Lot 735 DP861261</t>
  </si>
  <si>
    <t>A5582</t>
  </si>
  <si>
    <t>RJ RV</t>
  </si>
  <si>
    <t>Matley Matley</t>
  </si>
  <si>
    <t>1 Tyson Street FERNMOUNT NSW 2454</t>
  </si>
  <si>
    <t>Lot A DP378540</t>
  </si>
  <si>
    <t>A5583</t>
  </si>
  <si>
    <t>SG</t>
  </si>
  <si>
    <t>23 Baker Street FERNMOUNT NSW 2454</t>
  </si>
  <si>
    <t>Lot B DP378540</t>
  </si>
  <si>
    <t>A5584</t>
  </si>
  <si>
    <t>Muscat</t>
  </si>
  <si>
    <t>21 Baker Street FERNMOUNT NSW 2454</t>
  </si>
  <si>
    <t>Lot C DP378540 Lot 1 DP658749</t>
  </si>
  <si>
    <t>A5585</t>
  </si>
  <si>
    <t>FJ AL</t>
  </si>
  <si>
    <t>Bibel Bloomquist</t>
  </si>
  <si>
    <t>17 Baker Street FERNMOUNT NSW 2454</t>
  </si>
  <si>
    <t>Lot 2 DP909939</t>
  </si>
  <si>
    <t>A5586</t>
  </si>
  <si>
    <t>VS EW</t>
  </si>
  <si>
    <t>Beazley Beazley</t>
  </si>
  <si>
    <t>19 Baker Street FERNMOUNT NSW 2454</t>
  </si>
  <si>
    <t>Lot 1 DP909939</t>
  </si>
  <si>
    <t>A5587</t>
  </si>
  <si>
    <t>PC BT</t>
  </si>
  <si>
    <t>Brownlee Brownlee</t>
  </si>
  <si>
    <t>13 Baker Street FERNMOUNT NSW 2454</t>
  </si>
  <si>
    <t>Lot 2 DP912703</t>
  </si>
  <si>
    <t>A5588</t>
  </si>
  <si>
    <t>15 Baker Street FERNMOUNT NSW 2454</t>
  </si>
  <si>
    <t>Lot 1 DP912703</t>
  </si>
  <si>
    <t>A5589</t>
  </si>
  <si>
    <t>PJ ML</t>
  </si>
  <si>
    <t>11 Baker Street FERNMOUNT NSW 2454</t>
  </si>
  <si>
    <t>Lot 41 DP575009</t>
  </si>
  <si>
    <t>A5590</t>
  </si>
  <si>
    <t>9 Baker Street FERNMOUNT NSW 2454</t>
  </si>
  <si>
    <t>Lot 42 DP575009</t>
  </si>
  <si>
    <t>A5594</t>
  </si>
  <si>
    <t>Hulst</t>
  </si>
  <si>
    <t>3 Baker Street FERNMOUNT NSW 2454</t>
  </si>
  <si>
    <t>Lot 1 DP1097640 Lot 1 DP972970</t>
  </si>
  <si>
    <t>A5595</t>
  </si>
  <si>
    <t>VL</t>
  </si>
  <si>
    <t>Bridgstock</t>
  </si>
  <si>
    <t>1 Baker Street FERNMOUNT NSW 2454</t>
  </si>
  <si>
    <t>Lot 11 DP747745</t>
  </si>
  <si>
    <t>A5596</t>
  </si>
  <si>
    <t>DG BM</t>
  </si>
  <si>
    <t>Hayes Hayes</t>
  </si>
  <si>
    <t>2 Hyde Street FERNMOUNT NSW 2454</t>
  </si>
  <si>
    <t>Lot 1 Sec 2 DP758407</t>
  </si>
  <si>
    <t>A5597</t>
  </si>
  <si>
    <t>SR FI</t>
  </si>
  <si>
    <t>Rickaby Cox</t>
  </si>
  <si>
    <t>4 Hyde Street FERNMOUNT NSW 2454</t>
  </si>
  <si>
    <t>Lot 2 Sec 2 DP758407</t>
  </si>
  <si>
    <t>A5598</t>
  </si>
  <si>
    <t>Montgomery</t>
  </si>
  <si>
    <t>6 Hyde Street FERNMOUNT NSW 2454</t>
  </si>
  <si>
    <t>Lot 3 DP629447</t>
  </si>
  <si>
    <t>A5599</t>
  </si>
  <si>
    <t>IJ JA</t>
  </si>
  <si>
    <t>Bell Bell</t>
  </si>
  <si>
    <t>8 Hyde Street FERNMOUNT NSW 2454</t>
  </si>
  <si>
    <t>Lot 4 DP629447</t>
  </si>
  <si>
    <t>A5600</t>
  </si>
  <si>
    <t>ND</t>
  </si>
  <si>
    <t>Lishman</t>
  </si>
  <si>
    <t>12 Hyde Street FERNMOUNT NSW 2454</t>
  </si>
  <si>
    <t>Lot 2 DP583939</t>
  </si>
  <si>
    <t>A5602</t>
  </si>
  <si>
    <t>GM GL</t>
  </si>
  <si>
    <t>Benmayor Mcdonald</t>
  </si>
  <si>
    <t>15 Hyde Street FERNMOUNT NSW 2454</t>
  </si>
  <si>
    <t>Lot 10 Sec 3 DP758407</t>
  </si>
  <si>
    <t>A5607</t>
  </si>
  <si>
    <t>SC S</t>
  </si>
  <si>
    <t>Slinger Walker</t>
  </si>
  <si>
    <t>752 Waterfall Way FERNMOUNT NSW 2454</t>
  </si>
  <si>
    <t>Part Lot 1 Sec 5 DP758407 Part Lot 2 Sec 5 DP758407 Part Lot 3 Sec 5 DP758407 Part Lot 5 Sec 5 DP758407</t>
  </si>
  <si>
    <t>A5609</t>
  </si>
  <si>
    <t>EE JW</t>
  </si>
  <si>
    <t>Polycarpou McCloskey</t>
  </si>
  <si>
    <t>14 Hyde Street FERNMOUNT NSW 2454</t>
  </si>
  <si>
    <t>Lot 10 DP803862</t>
  </si>
  <si>
    <t>A5610</t>
  </si>
  <si>
    <t>JJ AK</t>
  </si>
  <si>
    <t>Mills Mills</t>
  </si>
  <si>
    <t>16 Hyde Street FERNMOUNT NSW 2454</t>
  </si>
  <si>
    <t>Lot 11 DP803862</t>
  </si>
  <si>
    <t>A5612</t>
  </si>
  <si>
    <t>L DM</t>
  </si>
  <si>
    <t>Green Harfield</t>
  </si>
  <si>
    <t>4 Cross Street FERNMOUNT NSW 2454</t>
  </si>
  <si>
    <t>Lot 4 Sec 6 DP758407</t>
  </si>
  <si>
    <t>A5613</t>
  </si>
  <si>
    <t>A AP</t>
  </si>
  <si>
    <t>Fox Fox</t>
  </si>
  <si>
    <t>6 Cross Street FERNMOUNT NSW 2454</t>
  </si>
  <si>
    <t>Lot 5 Sec 6 DP758407 Lot 6 Sec 6 DP758407</t>
  </si>
  <si>
    <t>A5614</t>
  </si>
  <si>
    <t>CP</t>
  </si>
  <si>
    <t>12 Cross Street FERNMOUNT NSW 2454</t>
  </si>
  <si>
    <t>Lot 7 Sec 6 DP758407 Lot 8 Sec 6 DP758407 Lot 9 Sec 6 DP758407</t>
  </si>
  <si>
    <t>A5616</t>
  </si>
  <si>
    <t>WN KM</t>
  </si>
  <si>
    <t>Douglas Frederiksen</t>
  </si>
  <si>
    <t>2 Cross Street FERNMOUNT NSW 2454</t>
  </si>
  <si>
    <t>Lot 33 DP574289</t>
  </si>
  <si>
    <t>A5617</t>
  </si>
  <si>
    <t>DAF KL</t>
  </si>
  <si>
    <t>Loebel Loebel</t>
  </si>
  <si>
    <t>22 Mount Street FERNMOUNT NSW 2454</t>
  </si>
  <si>
    <t>Lot 521 DP755557</t>
  </si>
  <si>
    <t>A5618</t>
  </si>
  <si>
    <t>RA MM</t>
  </si>
  <si>
    <t>Czisz Czisz</t>
  </si>
  <si>
    <t>7 Maydwell Street FERNMOUNT NSW 2454</t>
  </si>
  <si>
    <t>Lot 20 DP876778</t>
  </si>
  <si>
    <t>A5622</t>
  </si>
  <si>
    <t>Yuk-Sim Ng</t>
  </si>
  <si>
    <t>19 Hyde Street FERNMOUNT NSW 2454</t>
  </si>
  <si>
    <t>Lot 21 DP881492</t>
  </si>
  <si>
    <t>A5624</t>
  </si>
  <si>
    <t>JK</t>
  </si>
  <si>
    <t>Winfer</t>
  </si>
  <si>
    <t>1 Mount Street FERNMOUNT NSW 2454</t>
  </si>
  <si>
    <t>Lot 1 DP596735</t>
  </si>
  <si>
    <t>A5625</t>
  </si>
  <si>
    <t>Dunne</t>
  </si>
  <si>
    <t>27 Hyde Street FERNMOUNT NSW 2454</t>
  </si>
  <si>
    <t>Lot 2 DP596735</t>
  </si>
  <si>
    <t>A5626</t>
  </si>
  <si>
    <t>CJ WC RJ</t>
  </si>
  <si>
    <t>Fitzgerald Jones Caban</t>
  </si>
  <si>
    <t>17 Mount Street FERNMOUNT NSW 2454</t>
  </si>
  <si>
    <t>Lot 517 DP755557</t>
  </si>
  <si>
    <t>A5627</t>
  </si>
  <si>
    <t>25 Mount Street FERNMOUNT NSW 2454</t>
  </si>
  <si>
    <t>Lot 518 DP755557</t>
  </si>
  <si>
    <t>A5629</t>
  </si>
  <si>
    <t>JS BJ</t>
  </si>
  <si>
    <t>Walters Trimarchi</t>
  </si>
  <si>
    <t>16 Mount Street FERNMOUNT NSW 2454</t>
  </si>
  <si>
    <t>Lot 520 DP755557</t>
  </si>
  <si>
    <t>A5664</t>
  </si>
  <si>
    <t>DJ KJ</t>
  </si>
  <si>
    <t>Burke Barrett</t>
  </si>
  <si>
    <t>437 Slingsbys Road MEGAN NSW 2453</t>
  </si>
  <si>
    <t>Lot 80 DP611654</t>
  </si>
  <si>
    <t>A5681</t>
  </si>
  <si>
    <t>Cuthbertson</t>
  </si>
  <si>
    <t>858 Darkwood Road DARKWOOD NSW 2454</t>
  </si>
  <si>
    <t>Lot 2 DP834634</t>
  </si>
  <si>
    <t>A5683</t>
  </si>
  <si>
    <t>AF AJ</t>
  </si>
  <si>
    <t>Tomasi Shirt</t>
  </si>
  <si>
    <t>856 Darkwood Road DARKWOOD NSW 2454</t>
  </si>
  <si>
    <t>Lot 3 DP834634</t>
  </si>
  <si>
    <t>A5685</t>
  </si>
  <si>
    <t>V T</t>
  </si>
  <si>
    <t>Hansen Gosschalk</t>
  </si>
  <si>
    <t>1471 Darkwood Road DARKWOOD NSW 2454</t>
  </si>
  <si>
    <t>Lot 6 DP617252</t>
  </si>
  <si>
    <t>A57</t>
  </si>
  <si>
    <t>Doust</t>
  </si>
  <si>
    <t>2239 Waterfall Way THORA NSW 2454</t>
  </si>
  <si>
    <t>Lot 6 DP264514</t>
  </si>
  <si>
    <t>A5728</t>
  </si>
  <si>
    <t>Walsh</t>
  </si>
  <si>
    <t>21 River Street REPTON NSW 2454</t>
  </si>
  <si>
    <t>Lot 9 Sec 1 DP758879</t>
  </si>
  <si>
    <t>A574</t>
  </si>
  <si>
    <t>MP SM</t>
  </si>
  <si>
    <t>Gilroy Henderson</t>
  </si>
  <si>
    <t>21 Karabin Street DORRIGO NSW 2453</t>
  </si>
  <si>
    <t>Lot 1 DP512553</t>
  </si>
  <si>
    <t>A575</t>
  </si>
  <si>
    <t>EN</t>
  </si>
  <si>
    <t>Harrison</t>
  </si>
  <si>
    <t>4009 Waterfall Way DORRIGO NSW 2453</t>
  </si>
  <si>
    <t>Lot B DP389560</t>
  </si>
  <si>
    <t>A5773</t>
  </si>
  <si>
    <t>MJ YM</t>
  </si>
  <si>
    <t>Rose Rose</t>
  </si>
  <si>
    <t>34 Perrys Road REPTON NSW 2454</t>
  </si>
  <si>
    <t>Lot 111 DP882173</t>
  </si>
  <si>
    <t>A5774</t>
  </si>
  <si>
    <t>2 Perrys Road REPTON NSW 2454</t>
  </si>
  <si>
    <t>Lot 109 DP881734</t>
  </si>
  <si>
    <t>A5780</t>
  </si>
  <si>
    <t>AM GP</t>
  </si>
  <si>
    <t>Bianco Bianco</t>
  </si>
  <si>
    <t>125 Newry Island Drive URUNGA NSW 2455</t>
  </si>
  <si>
    <t>Lot 6 DP1004954 Lease # EP318294</t>
  </si>
  <si>
    <t>A58</t>
  </si>
  <si>
    <t>JM SM LM</t>
  </si>
  <si>
    <t>Doust Doust Gore</t>
  </si>
  <si>
    <t>2233 Waterfall Way THORA NSW 2454</t>
  </si>
  <si>
    <t>Lot 7 DP264514</t>
  </si>
  <si>
    <t>A5836</t>
  </si>
  <si>
    <t>DA GJ</t>
  </si>
  <si>
    <t>16 Hollis Close URUNGA NSW 2455</t>
  </si>
  <si>
    <t>Lot 8 DP1004954</t>
  </si>
  <si>
    <t>A5837</t>
  </si>
  <si>
    <t>NP CR</t>
  </si>
  <si>
    <t>Ray Ray</t>
  </si>
  <si>
    <t>127 Newry Island Drive URUNGA NSW 2455</t>
  </si>
  <si>
    <t>Lot 7 DP1004954</t>
  </si>
  <si>
    <t>A5838</t>
  </si>
  <si>
    <t>DR PY</t>
  </si>
  <si>
    <t>Tate Tate</t>
  </si>
  <si>
    <t>129 Newry Island Drive URUNGA NSW 2455</t>
  </si>
  <si>
    <t>Lot 5 DP1004954</t>
  </si>
  <si>
    <t>A5839</t>
  </si>
  <si>
    <t>Owens</t>
  </si>
  <si>
    <t>9 Hollis Close URUNGA NSW 2455</t>
  </si>
  <si>
    <t>Lot 9 DP1004954</t>
  </si>
  <si>
    <t>A5840</t>
  </si>
  <si>
    <t>BW VL</t>
  </si>
  <si>
    <t>1 Hollis Close URUNGA NSW 2455</t>
  </si>
  <si>
    <t>Lot 1 DP1004954</t>
  </si>
  <si>
    <t>A5841</t>
  </si>
  <si>
    <t>A VR</t>
  </si>
  <si>
    <t>Weissel Weissel</t>
  </si>
  <si>
    <t>147 Newry Island Drive URUNGA NSW 2455</t>
  </si>
  <si>
    <t>Lot 2 DP1004954</t>
  </si>
  <si>
    <t>A5842</t>
  </si>
  <si>
    <t>NA RM</t>
  </si>
  <si>
    <t>Starr Starr</t>
  </si>
  <si>
    <t>139 Newry Island Drive URUNGA NSW 2455</t>
  </si>
  <si>
    <t>Lot 3 DP1004954</t>
  </si>
  <si>
    <t>A5843</t>
  </si>
  <si>
    <t>131 Newry Island Drive URUNGA NSW 2455</t>
  </si>
  <si>
    <t>Lot 4 DP1004954</t>
  </si>
  <si>
    <t>A5854</t>
  </si>
  <si>
    <t>IG R</t>
  </si>
  <si>
    <t>Clark Clark</t>
  </si>
  <si>
    <t>40 Perrys Road REPTON NSW 2454</t>
  </si>
  <si>
    <t>Lot 113 DP1007591</t>
  </si>
  <si>
    <t>A5873</t>
  </si>
  <si>
    <t>SLR TJ</t>
  </si>
  <si>
    <t>Pearce Czerney</t>
  </si>
  <si>
    <t>21 Gordon Road RALEIGH NSW 2454</t>
  </si>
  <si>
    <t>Lot 1 DP1010174</t>
  </si>
  <si>
    <t>A5874</t>
  </si>
  <si>
    <t>RJ SM</t>
  </si>
  <si>
    <t>Hicks Hicks</t>
  </si>
  <si>
    <t>27 Gordon Road RALEIGH NSW 2454</t>
  </si>
  <si>
    <t>Lot 2 DP1010174</t>
  </si>
  <si>
    <t>A5875</t>
  </si>
  <si>
    <t>CD JP</t>
  </si>
  <si>
    <t>Hutchinson Carey</t>
  </si>
  <si>
    <t>31 Gordon Road RALEIGH NSW 2454</t>
  </si>
  <si>
    <t>Lot 3 DP1010174</t>
  </si>
  <si>
    <t>A5876</t>
  </si>
  <si>
    <t>JN KGM</t>
  </si>
  <si>
    <t>Porter Porter</t>
  </si>
  <si>
    <t>33 Gordon Road RALEIGH NSW 2454</t>
  </si>
  <si>
    <t>Lot 4 DP1010174</t>
  </si>
  <si>
    <t>A5878</t>
  </si>
  <si>
    <t>KB</t>
  </si>
  <si>
    <t>Dice</t>
  </si>
  <si>
    <t>36 Gordon Road RALEIGH NSW 2454</t>
  </si>
  <si>
    <t>Lot 8 DP1010174</t>
  </si>
  <si>
    <t>A5879</t>
  </si>
  <si>
    <t>B R</t>
  </si>
  <si>
    <t>Vost Vost</t>
  </si>
  <si>
    <t>34 Gordon Road RALEIGH NSW 2454</t>
  </si>
  <si>
    <t>Lot 7 DP1010174</t>
  </si>
  <si>
    <t>A5880</t>
  </si>
  <si>
    <t>JA RG</t>
  </si>
  <si>
    <t>Neville Neville</t>
  </si>
  <si>
    <t>20 Gordon Road RALEIGH NSW 2454</t>
  </si>
  <si>
    <t>Lot 5 DP1010174</t>
  </si>
  <si>
    <t>A5881</t>
  </si>
  <si>
    <t>18 Gordon Road RALEIGH NSW 2454</t>
  </si>
  <si>
    <t>Lot 6 DP1010174</t>
  </si>
  <si>
    <t>A5885</t>
  </si>
  <si>
    <t>RF</t>
  </si>
  <si>
    <t>Mitchell</t>
  </si>
  <si>
    <t>57 Old Coast Road REPTON NSW 2454</t>
  </si>
  <si>
    <t>Lot 1 DP1011882</t>
  </si>
  <si>
    <t>A5887</t>
  </si>
  <si>
    <t>BA DY</t>
  </si>
  <si>
    <t>Woodward Woodward</t>
  </si>
  <si>
    <t>31 Old Coast Road REPTON NSW 2454</t>
  </si>
  <si>
    <t>Lot 3 DP1011882</t>
  </si>
  <si>
    <t>A5888</t>
  </si>
  <si>
    <t>HJ</t>
  </si>
  <si>
    <t>Brokmann</t>
  </si>
  <si>
    <t>25 Old Coast Road REPTON NSW 2454</t>
  </si>
  <si>
    <t>Lot 2 DP1011882</t>
  </si>
  <si>
    <t>A5890</t>
  </si>
  <si>
    <t>SR JA</t>
  </si>
  <si>
    <t>Roberts Roberts</t>
  </si>
  <si>
    <t>16 Joeliza Drive REPTON NSW 2454</t>
  </si>
  <si>
    <t>Lot 4 DP1011882</t>
  </si>
  <si>
    <t>A59</t>
  </si>
  <si>
    <t>PSO</t>
  </si>
  <si>
    <t>Opdenberg</t>
  </si>
  <si>
    <t>2237 Waterfall Way THORA NSW 2454</t>
  </si>
  <si>
    <t>Lot 1 DP416923</t>
  </si>
  <si>
    <t>A5911</t>
  </si>
  <si>
    <t>Arevalo</t>
  </si>
  <si>
    <t>68 Old Coramba Road South DORRIGO NSW 2453</t>
  </si>
  <si>
    <t>Lot 1 DP1014106</t>
  </si>
  <si>
    <t>A5926</t>
  </si>
  <si>
    <t>Mears</t>
  </si>
  <si>
    <t>9 Rawson Street NORTH DORRIGO NSW 2453</t>
  </si>
  <si>
    <t>Lot B DP374780 Lot 1 DP1013941</t>
  </si>
  <si>
    <t>A5928</t>
  </si>
  <si>
    <t>230 Davidsons Road TALLOWWOOD RIDGE NSW 2453</t>
  </si>
  <si>
    <t>Lot 3 DP827764</t>
  </si>
  <si>
    <t>A5934</t>
  </si>
  <si>
    <t>McCulloch</t>
  </si>
  <si>
    <t>125 Old Pacific Highway RALEIGH NSW 2454</t>
  </si>
  <si>
    <t>Lot 101 DP1015866</t>
  </si>
  <si>
    <t>A5941</t>
  </si>
  <si>
    <t>CE JL</t>
  </si>
  <si>
    <t>Green Green</t>
  </si>
  <si>
    <t>492 Yellow Rock Road RALEIGH NSW 2454</t>
  </si>
  <si>
    <t>Lot 1 DP1017425</t>
  </si>
  <si>
    <t>A5942</t>
  </si>
  <si>
    <t>490 Yellow Rock Road RALEIGH NSW 2454</t>
  </si>
  <si>
    <t>Lot 2 DP1017425</t>
  </si>
  <si>
    <t>A6004</t>
  </si>
  <si>
    <t>Pedersen</t>
  </si>
  <si>
    <t>43 Perrys Road REPTON NSW 2454</t>
  </si>
  <si>
    <t>Lot 1 DP1018110</t>
  </si>
  <si>
    <t>A6007</t>
  </si>
  <si>
    <t>CM PA</t>
  </si>
  <si>
    <t>Halford Reilly</t>
  </si>
  <si>
    <t>47 Lyon Street REPTON NSW 2454</t>
  </si>
  <si>
    <t>Lot 100 DP1036970</t>
  </si>
  <si>
    <t>A6009</t>
  </si>
  <si>
    <t>SM TE</t>
  </si>
  <si>
    <t>Jordan Jordan</t>
  </si>
  <si>
    <t>23 Wollumbin Drive URUNGA NSW 2455</t>
  </si>
  <si>
    <t>Lot 1 DP1022816</t>
  </si>
  <si>
    <t>A6029</t>
  </si>
  <si>
    <t>Fellows</t>
  </si>
  <si>
    <t>52 Joeliza Drive REPTON NSW 2454</t>
  </si>
  <si>
    <t>Lot 5 DP1035205</t>
  </si>
  <si>
    <t>A6030</t>
  </si>
  <si>
    <t>CN DA</t>
  </si>
  <si>
    <t>Hoffmann Tipler</t>
  </si>
  <si>
    <t>28 Joeliza Drive REPTON NSW 2454</t>
  </si>
  <si>
    <t>Lot 6 DP1035205</t>
  </si>
  <si>
    <t>A6031</t>
  </si>
  <si>
    <t>SJ LK</t>
  </si>
  <si>
    <t>Cumming Cumming</t>
  </si>
  <si>
    <t>3 Joeliza Drive REPTON NSW 2454</t>
  </si>
  <si>
    <t>Lot 7 DP1035205</t>
  </si>
  <si>
    <t>A6032</t>
  </si>
  <si>
    <t>Denniss Denniss</t>
  </si>
  <si>
    <t>4 Joeliza Drive REPTON NSW 2454</t>
  </si>
  <si>
    <t>Lot 8 DP1035205</t>
  </si>
  <si>
    <t>A6038</t>
  </si>
  <si>
    <t>BL SJ</t>
  </si>
  <si>
    <t>Fenning Fenning</t>
  </si>
  <si>
    <t>17 Joeliza Drive REPTON NSW 2454</t>
  </si>
  <si>
    <t>Lot 9 DP1035205</t>
  </si>
  <si>
    <t>A6039</t>
  </si>
  <si>
    <t>EG DL</t>
  </si>
  <si>
    <t>Palmer Hutchinson</t>
  </si>
  <si>
    <t>25 Joeliza Drive REPTON NSW 2454</t>
  </si>
  <si>
    <t>Lot 10 DP1035205</t>
  </si>
  <si>
    <t>A6041</t>
  </si>
  <si>
    <t>ZCM</t>
  </si>
  <si>
    <t>Everingham</t>
  </si>
  <si>
    <t>8 Tuckers Rock Road REPTON NSW 2454</t>
  </si>
  <si>
    <t>Lot 1 DP882176</t>
  </si>
  <si>
    <t>A6059</t>
  </si>
  <si>
    <t>143 Old Brierfield Road FERNMOUNT NSW 2454</t>
  </si>
  <si>
    <t>Lot 111 DP1030852</t>
  </si>
  <si>
    <t>A6060</t>
  </si>
  <si>
    <t>S CJ</t>
  </si>
  <si>
    <t>Dodd Dodd</t>
  </si>
  <si>
    <t>8 Woodward Street North REPTON NSW 2454</t>
  </si>
  <si>
    <t>Lot 5 DP1033024</t>
  </si>
  <si>
    <t>A6068</t>
  </si>
  <si>
    <t>CJ VJ</t>
  </si>
  <si>
    <t>Hilliard Hilliard</t>
  </si>
  <si>
    <t>140 Newry Island Drive URUNGA NSW 2455</t>
  </si>
  <si>
    <t>Lot 21 DP749731</t>
  </si>
  <si>
    <t>A6072</t>
  </si>
  <si>
    <t>TN JD</t>
  </si>
  <si>
    <t>Davis Davis</t>
  </si>
  <si>
    <t>55 Short Cut Road URUNGA NSW 2455</t>
  </si>
  <si>
    <t>Lot 16 DP261011</t>
  </si>
  <si>
    <t>A6122</t>
  </si>
  <si>
    <t>1314 Darkwood Road DARKWOOD NSW 2454</t>
  </si>
  <si>
    <t>Part Lot 1 DP259230</t>
  </si>
  <si>
    <t>A6147</t>
  </si>
  <si>
    <t>TL AEM</t>
  </si>
  <si>
    <t>Dale Kloeckner</t>
  </si>
  <si>
    <t>49 Lyon Street REPTON NSW 2454</t>
  </si>
  <si>
    <t>Lot 102 DP1036970</t>
  </si>
  <si>
    <t>A6148</t>
  </si>
  <si>
    <t>Tatem</t>
  </si>
  <si>
    <t>63 Lyon Street REPTON NSW 2454</t>
  </si>
  <si>
    <t>Lot 101 DP1036970</t>
  </si>
  <si>
    <t>A6158</t>
  </si>
  <si>
    <t>JG AR HG</t>
  </si>
  <si>
    <t>Blakenburg Blakenburg Steptoe</t>
  </si>
  <si>
    <t>344 Hungry Head Road URUNGA NSW 2455</t>
  </si>
  <si>
    <t>Lot 2 DP1022816</t>
  </si>
  <si>
    <t>A6160</t>
  </si>
  <si>
    <t>L GB</t>
  </si>
  <si>
    <t>Storey Storey</t>
  </si>
  <si>
    <t>12 Tuckers Rock Road REPTON NSW 2454</t>
  </si>
  <si>
    <t>Lot 4 DP1033024</t>
  </si>
  <si>
    <t>A6224</t>
  </si>
  <si>
    <t>43 Joeliza Drive REPTON NSW 2454</t>
  </si>
  <si>
    <t>Lot 11 DP1042915</t>
  </si>
  <si>
    <t>A6227</t>
  </si>
  <si>
    <t>SP RL</t>
  </si>
  <si>
    <t>Salmon Church</t>
  </si>
  <si>
    <t>39 Joeliza Drive REPTON NSW 2454</t>
  </si>
  <si>
    <t>Lot 21 DP1046741</t>
  </si>
  <si>
    <t>A6244</t>
  </si>
  <si>
    <t>Fancourt Fancourt</t>
  </si>
  <si>
    <t>47 Joeliza Drive REPTON NSW 2454</t>
  </si>
  <si>
    <t>Lot 16 DP1046741</t>
  </si>
  <si>
    <t>A6245</t>
  </si>
  <si>
    <t>Hall</t>
  </si>
  <si>
    <t>60 Joeliza Drive REPTON NSW 2454</t>
  </si>
  <si>
    <t>Lot 15 DP1046741</t>
  </si>
  <si>
    <t>A6266</t>
  </si>
  <si>
    <t>BCM</t>
  </si>
  <si>
    <t>Mackenzie</t>
  </si>
  <si>
    <t>90 Old Pacific Highway RALEIGH NSW 2454</t>
  </si>
  <si>
    <t>Lot 1 DP1001756</t>
  </si>
  <si>
    <t>A6314</t>
  </si>
  <si>
    <t>Marshall</t>
  </si>
  <si>
    <t>376 Slingsbys Road MEGAN NSW 2453</t>
  </si>
  <si>
    <t>Lot 2 DP264468 Lot 10 DP44828</t>
  </si>
  <si>
    <t>A6329</t>
  </si>
  <si>
    <t>P JM</t>
  </si>
  <si>
    <t>Tzikas Tzikas</t>
  </si>
  <si>
    <t>40 Joeliza Drive REPTON NSW 2454</t>
  </si>
  <si>
    <t>Lot 14 DP1046741</t>
  </si>
  <si>
    <t>A6331</t>
  </si>
  <si>
    <t>MA SB</t>
  </si>
  <si>
    <t>Furniss Furniss</t>
  </si>
  <si>
    <t>21 Joeliza Drive REPTON NSW 2454</t>
  </si>
  <si>
    <t>Lot 13 DP1046741</t>
  </si>
  <si>
    <t>A6333</t>
  </si>
  <si>
    <t>N JA</t>
  </si>
  <si>
    <t>Vassallo Vassallo</t>
  </si>
  <si>
    <t>64 Joeliza Drive REPTON NSW 2454</t>
  </si>
  <si>
    <t>Lot 18 DP1046741</t>
  </si>
  <si>
    <t>A6334</t>
  </si>
  <si>
    <t>Arnold</t>
  </si>
  <si>
    <t>55 Joeliza Drive REPTON NSW 2454</t>
  </si>
  <si>
    <t>Lot 20 DP1046741</t>
  </si>
  <si>
    <t>A6335</t>
  </si>
  <si>
    <t>MJ AM</t>
  </si>
  <si>
    <t>43 Old Coast Road REPTON NSW 2454</t>
  </si>
  <si>
    <t>Lot 19 DP1046741</t>
  </si>
  <si>
    <t>A6336</t>
  </si>
  <si>
    <t>49 Old Coast Road REPTON NSW 2454</t>
  </si>
  <si>
    <t>Lot 17 DP1046741</t>
  </si>
  <si>
    <t>A6345</t>
  </si>
  <si>
    <t>KWT</t>
  </si>
  <si>
    <t>35 Joeliza Drive REPTON NSW 2454</t>
  </si>
  <si>
    <t>Lot 25 DP1048752</t>
  </si>
  <si>
    <t>A6346</t>
  </si>
  <si>
    <t>Moody</t>
  </si>
  <si>
    <t>29 Joeliza Drive REPTON NSW 2454</t>
  </si>
  <si>
    <t>Lot 24 DP1048752</t>
  </si>
  <si>
    <t>A6351</t>
  </si>
  <si>
    <t>M CA</t>
  </si>
  <si>
    <t>Fitton Fitton</t>
  </si>
  <si>
    <t>10 Joeliza Drive REPTON NSW 2454</t>
  </si>
  <si>
    <t>Lot 23 DP1048752</t>
  </si>
  <si>
    <t>A6353</t>
  </si>
  <si>
    <t>PH MJ</t>
  </si>
  <si>
    <t>Charles Charles</t>
  </si>
  <si>
    <t>11 Joeliza Drive REPTON NSW 2454</t>
  </si>
  <si>
    <t>Lot 22 DP1048752</t>
  </si>
  <si>
    <t>A6354</t>
  </si>
  <si>
    <t>Beswick</t>
  </si>
  <si>
    <t>42 Perrys Road REPTON NSW 2454</t>
  </si>
  <si>
    <t>Lot 27 DP1048752</t>
  </si>
  <si>
    <t>A6368</t>
  </si>
  <si>
    <t>Haworth</t>
  </si>
  <si>
    <t>18 Tuckers Rock Road REPTON NSW 2454</t>
  </si>
  <si>
    <t>Lot 3 DP1033024</t>
  </si>
  <si>
    <t>A6410</t>
  </si>
  <si>
    <t>10 Tuckers Rock Road REPTON NSW 2454</t>
  </si>
  <si>
    <t>Lot 2 DP882176</t>
  </si>
  <si>
    <t>A6445</t>
  </si>
  <si>
    <t>A JE</t>
  </si>
  <si>
    <t>Weingott Weingott</t>
  </si>
  <si>
    <t>28 The Grove URUNGA NSW 2455</t>
  </si>
  <si>
    <t>Lot 7 DP261614 Lease # LI509305</t>
  </si>
  <si>
    <t>A6484</t>
  </si>
  <si>
    <t>MM CD</t>
  </si>
  <si>
    <t>Weaver Gillen</t>
  </si>
  <si>
    <t>18 Hyde Street FERNMOUNT NSW 2454</t>
  </si>
  <si>
    <t>Lot 100 DP835853</t>
  </si>
  <si>
    <t>A6485</t>
  </si>
  <si>
    <t>GR MA</t>
  </si>
  <si>
    <t>Hooper Hooper</t>
  </si>
  <si>
    <t>20 Hyde Street FERNMOUNT NSW 2454</t>
  </si>
  <si>
    <t>Lot 101 DP835853</t>
  </si>
  <si>
    <t>A6576</t>
  </si>
  <si>
    <t>Guyot</t>
  </si>
  <si>
    <t>708 Tyringham Road NORTH DORRIGO NSW 2453</t>
  </si>
  <si>
    <t>Lot 191 DP752830 Lot 192 DP752830 Lot 1 DP728208 Lot 2 DP728208 Lot 194 DP752830 Lot 195 DP752830</t>
  </si>
  <si>
    <t>A6628</t>
  </si>
  <si>
    <t>1891 Deer Vale Road DEER VALE NSW 2453</t>
  </si>
  <si>
    <t>Lot 5 Sec 1 DP758345 Lot 6 Sec 1 DP758345</t>
  </si>
  <si>
    <t>A6660</t>
  </si>
  <si>
    <t>Day</t>
  </si>
  <si>
    <t>913 Waterfall Way BELLINGEN NSW 2454</t>
  </si>
  <si>
    <t>Lot 13 DP1073931</t>
  </si>
  <si>
    <t>A6674</t>
  </si>
  <si>
    <t>SM DG</t>
  </si>
  <si>
    <t>Swan Swan</t>
  </si>
  <si>
    <t>45 Wollumbin Drive URUNGA NSW 2455</t>
  </si>
  <si>
    <t>Lot 2 DP1078804</t>
  </si>
  <si>
    <t>A6675</t>
  </si>
  <si>
    <t>SJ SK</t>
  </si>
  <si>
    <t>Currie Currie</t>
  </si>
  <si>
    <t>41 Perrys Road REPTON NSW 2454</t>
  </si>
  <si>
    <t>Lot 2 DP285890</t>
  </si>
  <si>
    <t>A6676</t>
  </si>
  <si>
    <t>AL SR</t>
  </si>
  <si>
    <t>39 Perrys Road REPTON NSW 2454</t>
  </si>
  <si>
    <t>Lot 3 DP285890</t>
  </si>
  <si>
    <t>A6677</t>
  </si>
  <si>
    <t>37 Perrys Road REPTON NSW 2454</t>
  </si>
  <si>
    <t>Lot 4 DP285890</t>
  </si>
  <si>
    <t>A6678</t>
  </si>
  <si>
    <t>KJ DJ</t>
  </si>
  <si>
    <t>Langdon Langdon</t>
  </si>
  <si>
    <t>35 Perrys Road REPTON NSW 2454</t>
  </si>
  <si>
    <t>Lot 5 DP285890</t>
  </si>
  <si>
    <t>A6701</t>
  </si>
  <si>
    <t>OConnor</t>
  </si>
  <si>
    <t>Martells Road BRIERFIELD NSW 2454</t>
  </si>
  <si>
    <t>Lot 8 DP243675</t>
  </si>
  <si>
    <t>A6702</t>
  </si>
  <si>
    <t>Lot 9 DP243675</t>
  </si>
  <si>
    <t>A6703</t>
  </si>
  <si>
    <t>Lot 10 DP243675</t>
  </si>
  <si>
    <t>A6704</t>
  </si>
  <si>
    <t>Lot 11 DP243675</t>
  </si>
  <si>
    <t>A6705</t>
  </si>
  <si>
    <t>Lot 12 DP243675</t>
  </si>
  <si>
    <t>A6706</t>
  </si>
  <si>
    <t>Lot 13 DP243675</t>
  </si>
  <si>
    <t>A6708</t>
  </si>
  <si>
    <t>Younger</t>
  </si>
  <si>
    <t>Summervilles Road GLENIFFER NSW 2454</t>
  </si>
  <si>
    <t>Lot 7 DP252269</t>
  </si>
  <si>
    <t>A6720</t>
  </si>
  <si>
    <t>RV YR</t>
  </si>
  <si>
    <t>Mulhall Mulhall</t>
  </si>
  <si>
    <t>250 Waterfall Way RALEIGH NSW 2454</t>
  </si>
  <si>
    <t>Lot 101 DP1079173</t>
  </si>
  <si>
    <t>A6744</t>
  </si>
  <si>
    <t>MO JE</t>
  </si>
  <si>
    <t>Nealand McNeill</t>
  </si>
  <si>
    <t>18 The Grove URUNGA NSW 2455</t>
  </si>
  <si>
    <t>Lot 5 DP261614 Lease # LI532776</t>
  </si>
  <si>
    <t>A6765</t>
  </si>
  <si>
    <t>EK PR</t>
  </si>
  <si>
    <t>Hyndman Hyndman</t>
  </si>
  <si>
    <t>8 Mount Street FERNMOUNT NSW 2454</t>
  </si>
  <si>
    <t>Lot 2 DP1078317</t>
  </si>
  <si>
    <t>A6783</t>
  </si>
  <si>
    <t>PA PC</t>
  </si>
  <si>
    <t>Pounder Walda</t>
  </si>
  <si>
    <t>65 Repton Road REPTON NSW 2454</t>
  </si>
  <si>
    <t>Lot 1 DP567029 Lot 2 DP567029</t>
  </si>
  <si>
    <t>A6798</t>
  </si>
  <si>
    <t>PJ AG</t>
  </si>
  <si>
    <t>Biggs Biggs</t>
  </si>
  <si>
    <t>134 Newry Island Drive URUNGA NSW 2455</t>
  </si>
  <si>
    <t>Lot 22 DP749731 Lease # LI395531</t>
  </si>
  <si>
    <t>A6803</t>
  </si>
  <si>
    <t>Burns</t>
  </si>
  <si>
    <t>339 Kalang Road KALANG NSW 2454</t>
  </si>
  <si>
    <t>Lot 1 DP590261</t>
  </si>
  <si>
    <t>A6823</t>
  </si>
  <si>
    <t>725 Waterfall Way FERNMOUNT NSW 2454</t>
  </si>
  <si>
    <t>Lot 2 DP1055195</t>
  </si>
  <si>
    <t>A6848</t>
  </si>
  <si>
    <t>CI J</t>
  </si>
  <si>
    <t>Monks Monks</t>
  </si>
  <si>
    <t>90 Forest Drive REPTON NSW 2454</t>
  </si>
  <si>
    <t>Lot 30 DP1271782</t>
  </si>
  <si>
    <t>A6849</t>
  </si>
  <si>
    <t>Michael</t>
  </si>
  <si>
    <t>88 Forest Drive REPTON NSW 2454</t>
  </si>
  <si>
    <t>Lot 31 DP1271782</t>
  </si>
  <si>
    <t>A6900</t>
  </si>
  <si>
    <t>TR KC</t>
  </si>
  <si>
    <t>Dean Dean</t>
  </si>
  <si>
    <t>60 Old Pacific Highway RALEIGH NSW 2454</t>
  </si>
  <si>
    <t>Lot 101 DP1116452</t>
  </si>
  <si>
    <t>A6902</t>
  </si>
  <si>
    <t>PL</t>
  </si>
  <si>
    <t>Borrer</t>
  </si>
  <si>
    <t>333 Kalang Road KALANG NSW 2454</t>
  </si>
  <si>
    <t>Lot 1 DP810241</t>
  </si>
  <si>
    <t>A6904</t>
  </si>
  <si>
    <t>MI NFM</t>
  </si>
  <si>
    <t>Jaffray Nuijens</t>
  </si>
  <si>
    <t>102 Scotchman Road BELLINGEN NSW 2454</t>
  </si>
  <si>
    <t>Lot 471 DP755557</t>
  </si>
  <si>
    <t>A6916</t>
  </si>
  <si>
    <t>AJ LM</t>
  </si>
  <si>
    <t>87 Old Pacific Highway RALEIGH NSW 2454</t>
  </si>
  <si>
    <t>Lot 22 DP1072854</t>
  </si>
  <si>
    <t>A6917</t>
  </si>
  <si>
    <t>26 Church Street NORTH DORRIGO NSW 2453</t>
  </si>
  <si>
    <t>Lot 188 DP752830 Lot 189 DP752830</t>
  </si>
  <si>
    <t>A6923</t>
  </si>
  <si>
    <t>TM CJ</t>
  </si>
  <si>
    <t>Pearson Kuiper</t>
  </si>
  <si>
    <t>94 Scotchman Road BELLINGEN NSW 2454</t>
  </si>
  <si>
    <t>Lot 472 DP755557</t>
  </si>
  <si>
    <t>A6929</t>
  </si>
  <si>
    <t>MJ WAR</t>
  </si>
  <si>
    <t>Huggins Sinclair</t>
  </si>
  <si>
    <t>89 Old Pacific Highway RALEIGH NSW 2454</t>
  </si>
  <si>
    <t>Lot 1 DP1120006</t>
  </si>
  <si>
    <t>A6941</t>
  </si>
  <si>
    <t>GT</t>
  </si>
  <si>
    <t>Gartner</t>
  </si>
  <si>
    <t>29 The Grove URUNGA NSW 2455</t>
  </si>
  <si>
    <t>Lot 10 DP261614 Lease # LI396071</t>
  </si>
  <si>
    <t>A6944</t>
  </si>
  <si>
    <t>AMC S</t>
  </si>
  <si>
    <t>Van Der Meulen-Kuitenbrouwer Van Der Meulen</t>
  </si>
  <si>
    <t>10 Queen Street RALEIGH NSW 2454</t>
  </si>
  <si>
    <t>Lot 20 DP856553</t>
  </si>
  <si>
    <t>A6945</t>
  </si>
  <si>
    <t>DR NK</t>
  </si>
  <si>
    <t>8 Queen Street RALEIGH NSW 2454</t>
  </si>
  <si>
    <t>Lot 21 DP856553</t>
  </si>
  <si>
    <t>A6957</t>
  </si>
  <si>
    <t>AJ K</t>
  </si>
  <si>
    <t>Haggarty Haggarty</t>
  </si>
  <si>
    <t>404 Tuckers Rock Road REPTON NSW 2454</t>
  </si>
  <si>
    <t>Lot 12 DP1125294</t>
  </si>
  <si>
    <t>A6965</t>
  </si>
  <si>
    <t>GD</t>
  </si>
  <si>
    <t>McRae</t>
  </si>
  <si>
    <t>Darkwood Road BRINERVILLE NSW 2454</t>
  </si>
  <si>
    <t>Lot 8 DP111304</t>
  </si>
  <si>
    <t>A6966</t>
  </si>
  <si>
    <t>Vanderwyk</t>
  </si>
  <si>
    <t>1A Hyde Street FERNMOUNT NSW 2454</t>
  </si>
  <si>
    <t>Lot 3 Sec 3 DP758407</t>
  </si>
  <si>
    <t>A6977</t>
  </si>
  <si>
    <t>HA JK</t>
  </si>
  <si>
    <t>Cantrill Cantrill</t>
  </si>
  <si>
    <t>7 Gordon Road RALEIGH NSW 2454</t>
  </si>
  <si>
    <t>Lot 12 DP1124338</t>
  </si>
  <si>
    <t>A6992</t>
  </si>
  <si>
    <t>685 Waterfall Way FERNMOUNT NSW 2454</t>
  </si>
  <si>
    <t>Lot 5 Sec 3 DP758407 Lot 6 Sec 3 DP758407</t>
  </si>
  <si>
    <t>A7003</t>
  </si>
  <si>
    <t>McLaughlin</t>
  </si>
  <si>
    <t>4104 Giinagay Way URUNGA NSW 2455</t>
  </si>
  <si>
    <t>Lot 1 DP1022975</t>
  </si>
  <si>
    <t>A7053</t>
  </si>
  <si>
    <t>AF KA</t>
  </si>
  <si>
    <t>Thornhill Williams</t>
  </si>
  <si>
    <t>653 Tyringham Road NORTH DORRIGO NSW 2453</t>
  </si>
  <si>
    <t>Lot 82 DP752830 Lot 2 DP1138808</t>
  </si>
  <si>
    <t>A7054</t>
  </si>
  <si>
    <t>NP</t>
  </si>
  <si>
    <t>Bain</t>
  </si>
  <si>
    <t>657 Tyringham Road NORTH DORRIGO NSW 2453</t>
  </si>
  <si>
    <t>Lot 81 DP752830 Lot 1 DP48248 Lot 3 DP1138808</t>
  </si>
  <si>
    <t>A7065</t>
  </si>
  <si>
    <t>FJ JM</t>
  </si>
  <si>
    <t>Pearce Pearce</t>
  </si>
  <si>
    <t>51 Old Pacific Highway RALEIGH NSW 2454</t>
  </si>
  <si>
    <t>Lot 1 DP1133996</t>
  </si>
  <si>
    <t>A7081</t>
  </si>
  <si>
    <t>DM TA TJ</t>
  </si>
  <si>
    <t>Fawcett Fawcett Fawcett</t>
  </si>
  <si>
    <t>647 Tyringham Road NORTH DORRIGO NSW 2453</t>
  </si>
  <si>
    <t>Lot 83 DP752830 Lot 84 DP752830 Lot 88 DP752830 Lot 89 DP752830 Lot 90 DP752830 Lot 1 DP1138808</t>
  </si>
  <si>
    <t>A7086</t>
  </si>
  <si>
    <t>NM TL</t>
  </si>
  <si>
    <t>Leonard Jolley</t>
  </si>
  <si>
    <t>115 Scotchman Road BELLINGEN NSW 2454</t>
  </si>
  <si>
    <t>Lot 1 DP1142351</t>
  </si>
  <si>
    <t>A7087</t>
  </si>
  <si>
    <t>SJ BP</t>
  </si>
  <si>
    <t>Jolley Jolley</t>
  </si>
  <si>
    <t>103 Scotchman Road BELLINGEN NSW 2454</t>
  </si>
  <si>
    <t>Lot 2 DP1142351</t>
  </si>
  <si>
    <t>A7103</t>
  </si>
  <si>
    <t>Tyson</t>
  </si>
  <si>
    <t>9 Gordon Road RALEIGH NSW 2454</t>
  </si>
  <si>
    <t>Lot 3 DP1143609</t>
  </si>
  <si>
    <t>A7164</t>
  </si>
  <si>
    <t>DJ JM</t>
  </si>
  <si>
    <t>2 Gordon Road RALEIGH NSW 2454</t>
  </si>
  <si>
    <t>Lot 1 DP1153206</t>
  </si>
  <si>
    <t>A7165</t>
  </si>
  <si>
    <t>Heymans</t>
  </si>
  <si>
    <t>113 Old Pacific Highway RALEIGH NSW 2454</t>
  </si>
  <si>
    <t>Lot 2 DP1153206</t>
  </si>
  <si>
    <t>A7166</t>
  </si>
  <si>
    <t>119 Old Pacific Highway RALEIGH NSW 2454</t>
  </si>
  <si>
    <t>Lot 3 DP1153206</t>
  </si>
  <si>
    <t>A7167</t>
  </si>
  <si>
    <t>SB CA</t>
  </si>
  <si>
    <t>Rixon Rixon</t>
  </si>
  <si>
    <t>10 Gordon Road RALEIGH NSW 2454</t>
  </si>
  <si>
    <t>Lot 4 DP1153206</t>
  </si>
  <si>
    <t>A7168</t>
  </si>
  <si>
    <t>DK AG</t>
  </si>
  <si>
    <t>Simmons Simmons</t>
  </si>
  <si>
    <t>12 Gordon Road RALEIGH NSW 2454</t>
  </si>
  <si>
    <t>Lot 5 DP1153206</t>
  </si>
  <si>
    <t>A7177</t>
  </si>
  <si>
    <t>Hammill</t>
  </si>
  <si>
    <t>11 Gordon Road RALEIGH NSW 2454</t>
  </si>
  <si>
    <t>Lot 1 DP1155491</t>
  </si>
  <si>
    <t>A7178</t>
  </si>
  <si>
    <t>James</t>
  </si>
  <si>
    <t>15 Gordon Road RALEIGH NSW 2454</t>
  </si>
  <si>
    <t>Lot 2 DP1155491</t>
  </si>
  <si>
    <t>A7189</t>
  </si>
  <si>
    <t>PR MGC</t>
  </si>
  <si>
    <t>56 Old Pacific Highway RALEIGH NSW 2454</t>
  </si>
  <si>
    <t>Lot 15 DP559636</t>
  </si>
  <si>
    <t>A7198</t>
  </si>
  <si>
    <t>H SM</t>
  </si>
  <si>
    <t>Bower Bower</t>
  </si>
  <si>
    <t>332 Hungry Head Road URUNGA NSW 2455</t>
  </si>
  <si>
    <t>Lot 21 DP1157484</t>
  </si>
  <si>
    <t>A7199</t>
  </si>
  <si>
    <t>MPF DL</t>
  </si>
  <si>
    <t>334 Hungry Head Road URUNGA NSW 2455</t>
  </si>
  <si>
    <t>Lot 22 DP1157484</t>
  </si>
  <si>
    <t>A7203</t>
  </si>
  <si>
    <t>RO LJ</t>
  </si>
  <si>
    <t>Sharma Hendley</t>
  </si>
  <si>
    <t>91 Old Pacific Highway RALEIGH NSW 2454</t>
  </si>
  <si>
    <t>Lot 13 DP1158373</t>
  </si>
  <si>
    <t>A7204</t>
  </si>
  <si>
    <t>GR CT</t>
  </si>
  <si>
    <t>93 Old Pacific Highway RALEIGH NSW 2454</t>
  </si>
  <si>
    <t>Lot 14 DP1158373</t>
  </si>
  <si>
    <t>A7205</t>
  </si>
  <si>
    <t>C JL</t>
  </si>
  <si>
    <t>Williams Lawler</t>
  </si>
  <si>
    <t>1897 Deer Vale Road DEER VALE NSW 2453</t>
  </si>
  <si>
    <t>Lot 8 Sec 1 DP758345 Lot 9 Sec 1 DP758345 Lot 10 Sec 1 DP758345 Lot 11 Sec 1 DP758345 Lot 12 Sec 1 DP758345</t>
  </si>
  <si>
    <t>A7206</t>
  </si>
  <si>
    <t>482 Yellow Rock Road RALEIGH NSW 2454</t>
  </si>
  <si>
    <t>Lot 1 DP1154581</t>
  </si>
  <si>
    <t>A7207</t>
  </si>
  <si>
    <t>BJ LN</t>
  </si>
  <si>
    <t>Hamey Reid</t>
  </si>
  <si>
    <t>480 Yellow Rock Road RALEIGH NSW 2454</t>
  </si>
  <si>
    <t>Lot 2 DP1154581</t>
  </si>
  <si>
    <t>A7219</t>
  </si>
  <si>
    <t>ST</t>
  </si>
  <si>
    <t>Parkes</t>
  </si>
  <si>
    <t>5 Baker Street FERNMOUNT NSW 2454</t>
  </si>
  <si>
    <t>Lot 1 DP819453</t>
  </si>
  <si>
    <t>A7220</t>
  </si>
  <si>
    <t>BS V</t>
  </si>
  <si>
    <t>Bohringer Bohringer</t>
  </si>
  <si>
    <t>7 Baker Street FERNMOUNT NSW 2454</t>
  </si>
  <si>
    <t>Lot 2 DP819453</t>
  </si>
  <si>
    <t>A7240</t>
  </si>
  <si>
    <t>CE AR</t>
  </si>
  <si>
    <t>Thompson Graham</t>
  </si>
  <si>
    <t>791 Gleniffer Road GLENIFFER NSW 2454</t>
  </si>
  <si>
    <t>Lot 21 DP1163413</t>
  </si>
  <si>
    <t>A7251</t>
  </si>
  <si>
    <t>GF</t>
  </si>
  <si>
    <t>10 Riverside Drive URUNGA NSW 2455</t>
  </si>
  <si>
    <t>Lot 291 DP1165353</t>
  </si>
  <si>
    <t>A7252</t>
  </si>
  <si>
    <t>12 Riverside Drive URUNGA NSW 2455</t>
  </si>
  <si>
    <t>Lot 290 DP1165353</t>
  </si>
  <si>
    <t>A7284</t>
  </si>
  <si>
    <t>PL MJ</t>
  </si>
  <si>
    <t>48 Hayden Street NORTH DORRIGO NSW 2453</t>
  </si>
  <si>
    <t>Lot 1 DP1166947 Lot 1 DP1152714</t>
  </si>
  <si>
    <t>A7323</t>
  </si>
  <si>
    <t>SR CJ</t>
  </si>
  <si>
    <t>3981 Giinagay Way URUNGA NSW 2455</t>
  </si>
  <si>
    <t>Lot 102 DP1172655</t>
  </si>
  <si>
    <t>A7343</t>
  </si>
  <si>
    <t>RT CJ</t>
  </si>
  <si>
    <t>Fagan Fagan</t>
  </si>
  <si>
    <t>17 Repton Road REPTON NSW 2454</t>
  </si>
  <si>
    <t>Lot 21 DP1172680</t>
  </si>
  <si>
    <t>A7344</t>
  </si>
  <si>
    <t>DP KM</t>
  </si>
  <si>
    <t>Harlen Wright</t>
  </si>
  <si>
    <t>14 Repton Road REPTON NSW 2454</t>
  </si>
  <si>
    <t>Lot 22 DP1172680</t>
  </si>
  <si>
    <t>A7347</t>
  </si>
  <si>
    <t>Storm</t>
  </si>
  <si>
    <t>319 North Bank Road BELLINGEN NSW 2454</t>
  </si>
  <si>
    <t>Lot 1002 DP1174398</t>
  </si>
  <si>
    <t>A7348</t>
  </si>
  <si>
    <t>WF</t>
  </si>
  <si>
    <t>Vaughan</t>
  </si>
  <si>
    <t>347 North Bank Road BELLINGEN NSW 2454</t>
  </si>
  <si>
    <t>Lot 1001 DP1174398</t>
  </si>
  <si>
    <t>A7359</t>
  </si>
  <si>
    <t>6 Tyson Street FERNMOUNT NSW 2454</t>
  </si>
  <si>
    <t>Lot 1 DP599405 Lot 1 DP1168763</t>
  </si>
  <si>
    <t>A7374</t>
  </si>
  <si>
    <t>JW SEZ</t>
  </si>
  <si>
    <t>Corlis Banner</t>
  </si>
  <si>
    <t>19 Henry Boultwood Drive FERNMOUNT NSW 2454</t>
  </si>
  <si>
    <t>Lot 2 DP1175930</t>
  </si>
  <si>
    <t>A7410</t>
  </si>
  <si>
    <t>KL BJ</t>
  </si>
  <si>
    <t>Cutler Cutler</t>
  </si>
  <si>
    <t>40 Jordan Road BELLINGEN NSW 2454</t>
  </si>
  <si>
    <t>Lot 2 DP1178330</t>
  </si>
  <si>
    <t>A7413</t>
  </si>
  <si>
    <t>Peyton</t>
  </si>
  <si>
    <t>16A Jordan Road BELLINGEN NSW 2454</t>
  </si>
  <si>
    <t>Lot 5 DP1178330</t>
  </si>
  <si>
    <t>A7414</t>
  </si>
  <si>
    <t>W M</t>
  </si>
  <si>
    <t>Schwarz Bachleitner</t>
  </si>
  <si>
    <t>18 Jordan Road BELLINGEN NSW 2454</t>
  </si>
  <si>
    <t>Lot 6 DP1178330</t>
  </si>
  <si>
    <t>A7418</t>
  </si>
  <si>
    <t>LF CE</t>
  </si>
  <si>
    <t>Brittain Stewart</t>
  </si>
  <si>
    <t>1075 Valery Road VALERY NSW 2454</t>
  </si>
  <si>
    <t>Lot 1 DP1176707</t>
  </si>
  <si>
    <t>A7461</t>
  </si>
  <si>
    <t>PJ LA</t>
  </si>
  <si>
    <t>Dowse Dowse</t>
  </si>
  <si>
    <t>4 Crawford Close HYDES CREEK NSW 2454</t>
  </si>
  <si>
    <t>Lot 1 DP1184599</t>
  </si>
  <si>
    <t>A7462</t>
  </si>
  <si>
    <t>MP TAD</t>
  </si>
  <si>
    <t>Easman Easman</t>
  </si>
  <si>
    <t>5 Crawford Close HYDES CREEK NSW 2454</t>
  </si>
  <si>
    <t>Lot 2 DP1184599</t>
  </si>
  <si>
    <t>A7463</t>
  </si>
  <si>
    <t>7 Crawford Close HYDES CREEK NSW 2454</t>
  </si>
  <si>
    <t>Lot 3 DP1184599</t>
  </si>
  <si>
    <t>A7471</t>
  </si>
  <si>
    <t>JT V</t>
  </si>
  <si>
    <t>Hunter Barthel</t>
  </si>
  <si>
    <t>33 Jordan Road BELLINGEN NSW 2454</t>
  </si>
  <si>
    <t>Lot 41 DP1186060</t>
  </si>
  <si>
    <t>A7472</t>
  </si>
  <si>
    <t>KL JJ</t>
  </si>
  <si>
    <t>Hamill Hallows</t>
  </si>
  <si>
    <t>23 Jordan Road BELLINGEN NSW 2454</t>
  </si>
  <si>
    <t>Lot 42 DP1186060</t>
  </si>
  <si>
    <t>A7502</t>
  </si>
  <si>
    <t>EL</t>
  </si>
  <si>
    <t>Hoy</t>
  </si>
  <si>
    <t>130 Hydes Creek Road BELLINGEN NSW 2454</t>
  </si>
  <si>
    <t>Lot 901 DP1191220</t>
  </si>
  <si>
    <t>A7503</t>
  </si>
  <si>
    <t>PJ K</t>
  </si>
  <si>
    <t>128 Hydes Creek Road BELLINGEN NSW 2454</t>
  </si>
  <si>
    <t>Lot 902 DP1191220</t>
  </si>
  <si>
    <t>A7546</t>
  </si>
  <si>
    <t>CY</t>
  </si>
  <si>
    <t>13 Hyde Street FERNMOUNT NSW 2454</t>
  </si>
  <si>
    <t>Lot 9 DP1190128</t>
  </si>
  <si>
    <t>A7551</t>
  </si>
  <si>
    <t>AT AL</t>
  </si>
  <si>
    <t>Betts Betts</t>
  </si>
  <si>
    <t>3 Hyde Street FERNMOUNT NSW 2454</t>
  </si>
  <si>
    <t>Lot 1 Sec 3 DP758407</t>
  </si>
  <si>
    <t>A7552</t>
  </si>
  <si>
    <t>SJ LN</t>
  </si>
  <si>
    <t>Hamill Mayfield</t>
  </si>
  <si>
    <t>7-11 Hyde Street FERNMOUNT NSW 2454</t>
  </si>
  <si>
    <t>Lot 8 DP1190128</t>
  </si>
  <si>
    <t>A7555</t>
  </si>
  <si>
    <t>BSB</t>
  </si>
  <si>
    <t>Dillon</t>
  </si>
  <si>
    <t>165 Old Pacific Highway RALEIGH NSW 2454</t>
  </si>
  <si>
    <t>Lot 1 DP1196137</t>
  </si>
  <si>
    <t>A7556</t>
  </si>
  <si>
    <t>MAJ WDN</t>
  </si>
  <si>
    <t>Campbell Dillon</t>
  </si>
  <si>
    <t>167 Old Pacific Highway RALEIGH NSW 2454</t>
  </si>
  <si>
    <t>Lot 2 DP1196137</t>
  </si>
  <si>
    <t>A7582</t>
  </si>
  <si>
    <t>SJ SL</t>
  </si>
  <si>
    <t>Leek Leek</t>
  </si>
  <si>
    <t>15 McLean Drive BELLINGEN NSW 2454</t>
  </si>
  <si>
    <t>Lot 11 DP1198680</t>
  </si>
  <si>
    <t>A7583</t>
  </si>
  <si>
    <t>Fenton</t>
  </si>
  <si>
    <t>18 McLean Drive BELLINGEN NSW 2454</t>
  </si>
  <si>
    <t>Lot 12 DP1198680</t>
  </si>
  <si>
    <t>A7584</t>
  </si>
  <si>
    <t>Coyle</t>
  </si>
  <si>
    <t>24 McLean Drive BELLINGEN NSW 2454</t>
  </si>
  <si>
    <t>Lot 13 DP1198680</t>
  </si>
  <si>
    <t>A7585</t>
  </si>
  <si>
    <t>Jenkins</t>
  </si>
  <si>
    <t>197 North Bank Road BELLINGEN NSW 2454</t>
  </si>
  <si>
    <t>Lot 14 DP1198680 Part Lot 41 DP Part Lot 42 DP</t>
  </si>
  <si>
    <t>A7597</t>
  </si>
  <si>
    <t>R SJ</t>
  </si>
  <si>
    <t>McKay McKay</t>
  </si>
  <si>
    <t>11 Crawford Close HYDES CREEK NSW 2454</t>
  </si>
  <si>
    <t>Lot 5 DP1199461</t>
  </si>
  <si>
    <t>A7599</t>
  </si>
  <si>
    <t>JSB E</t>
  </si>
  <si>
    <t>Rankin Kircher</t>
  </si>
  <si>
    <t>17 Crawford Close HYDES CREEK NSW 2454</t>
  </si>
  <si>
    <t>Lot 7 DP1199461</t>
  </si>
  <si>
    <t>A7601</t>
  </si>
  <si>
    <t>PD MA</t>
  </si>
  <si>
    <t>Tipper Pleasant</t>
  </si>
  <si>
    <t>120 Hydes Creek Road BELLINGEN NSW 2454</t>
  </si>
  <si>
    <t>Lot 101 DP1198950</t>
  </si>
  <si>
    <t>A7602</t>
  </si>
  <si>
    <t>PK</t>
  </si>
  <si>
    <t>Regan</t>
  </si>
  <si>
    <t>64 Hydes Creek Road BELLINGEN NSW 2454</t>
  </si>
  <si>
    <t>Lot 102 DP1198950</t>
  </si>
  <si>
    <t>A7607</t>
  </si>
  <si>
    <t>LA ML</t>
  </si>
  <si>
    <t>6 Hayden Street NORTH DORRIGO NSW 2453</t>
  </si>
  <si>
    <t>Lot 181 DP752830 Lot 1 DP1197604</t>
  </si>
  <si>
    <t>A7635</t>
  </si>
  <si>
    <t>MA RJ</t>
  </si>
  <si>
    <t>Cameron Hedgman</t>
  </si>
  <si>
    <t>542 Kennaicle Creek Road KENNAICLE CREEK NSW 2449</t>
  </si>
  <si>
    <t>Part Lot 95 DP755543 Lot 127 DP755543 Lot 136 DP755543 Lot 6 DP111804 Lot 7 DP111804 Lot 1 DP1199415</t>
  </si>
  <si>
    <t>A7641</t>
  </si>
  <si>
    <t>29 Bailey Street REPTON NSW 2454</t>
  </si>
  <si>
    <t>Lot 102 DP1203790</t>
  </si>
  <si>
    <t>A7642</t>
  </si>
  <si>
    <t>TM BF</t>
  </si>
  <si>
    <t>Byrnes Mackley</t>
  </si>
  <si>
    <t>27 Bailey Street REPTON NSW 2454</t>
  </si>
  <si>
    <t>Lot 101 DP1203790</t>
  </si>
  <si>
    <t>A7648</t>
  </si>
  <si>
    <t>108 Old Pacific Highway RALEIGH NSW 2454</t>
  </si>
  <si>
    <t>Lot 1 DP1206352</t>
  </si>
  <si>
    <t>A7650</t>
  </si>
  <si>
    <t>112 Old Pacific Highway RALEIGH NSW 2454</t>
  </si>
  <si>
    <t>Lot 2 DP1206352</t>
  </si>
  <si>
    <t>A7652</t>
  </si>
  <si>
    <t>BT TS</t>
  </si>
  <si>
    <t>Nguyen Wilson</t>
  </si>
  <si>
    <t>106A Old Pacific Highway RALEIGH NSW 2454</t>
  </si>
  <si>
    <t>Lot 2 DP270906</t>
  </si>
  <si>
    <t>A7675</t>
  </si>
  <si>
    <t>523 Muldiva Road BOSTOBRICK NSW 2453</t>
  </si>
  <si>
    <t>Lot 2 DP604822 Lease # EP557428</t>
  </si>
  <si>
    <t>A7679</t>
  </si>
  <si>
    <t>RB D</t>
  </si>
  <si>
    <t>Baxter Baxter</t>
  </si>
  <si>
    <t>1724 Waterfall Way BELLINGEN NSW 2454</t>
  </si>
  <si>
    <t>Lot 573 DP755557 Lot 599 DP821990 Lease # LI542394 Lease # LI595457</t>
  </si>
  <si>
    <t>A7683</t>
  </si>
  <si>
    <t>EF</t>
  </si>
  <si>
    <t>Danzey</t>
  </si>
  <si>
    <t>67 Henry Boultwood Drive FERNMOUNT NSW 2454</t>
  </si>
  <si>
    <t>Lot 1 DP1208807</t>
  </si>
  <si>
    <t>A7684</t>
  </si>
  <si>
    <t>LW SS</t>
  </si>
  <si>
    <t>Condon Condon</t>
  </si>
  <si>
    <t>61 Henry Boultwood Drive FERNMOUNT NSW 2454</t>
  </si>
  <si>
    <t>Lot 2 DP1208807</t>
  </si>
  <si>
    <t>A7685</t>
  </si>
  <si>
    <t>HI MI</t>
  </si>
  <si>
    <t>Campbell Campbell</t>
  </si>
  <si>
    <t>49 Henry Boultwood Drive FERNMOUNT NSW 2454</t>
  </si>
  <si>
    <t>Lot 3 DP1208807</t>
  </si>
  <si>
    <t>A7686</t>
  </si>
  <si>
    <t>Henry</t>
  </si>
  <si>
    <t>45 Henry Boultwood Drive FERNMOUNT NSW 2454</t>
  </si>
  <si>
    <t>Lot 4 DP1208807</t>
  </si>
  <si>
    <t>A7689</t>
  </si>
  <si>
    <t>PS VE</t>
  </si>
  <si>
    <t>Netterfield Elliott</t>
  </si>
  <si>
    <t>140 Hydes Creek Road BELLINGEN NSW 2454</t>
  </si>
  <si>
    <t>Lot 1 DP1209633</t>
  </si>
  <si>
    <t>A7696</t>
  </si>
  <si>
    <t>WJ VL</t>
  </si>
  <si>
    <t>Coffey Coffey</t>
  </si>
  <si>
    <t>130 Newry Island Drive URUNGA NSW 2455</t>
  </si>
  <si>
    <t>Lot 23 DP749731 Lease # LI555983</t>
  </si>
  <si>
    <t>A7697</t>
  </si>
  <si>
    <t>GS DL</t>
  </si>
  <si>
    <t>Moroney Moroney</t>
  </si>
  <si>
    <t>9 Crawford Close HYDES CREEK NSW 2454</t>
  </si>
  <si>
    <t>Lot 4 DP1199461</t>
  </si>
  <si>
    <t>A7702</t>
  </si>
  <si>
    <t>345 Paddys Plains Road NORTH DORRIGO NSW 2453</t>
  </si>
  <si>
    <t>Lot 249 DP752830 Lot 1 DP1192710</t>
  </si>
  <si>
    <t>A7703</t>
  </si>
  <si>
    <t>TB LA</t>
  </si>
  <si>
    <t>Rodgers Rodgers</t>
  </si>
  <si>
    <t>31 The Grove URUNGA NSW 2455</t>
  </si>
  <si>
    <t>Lot 9 DP261614 Lease # LI541851</t>
  </si>
  <si>
    <t>A7750</t>
  </si>
  <si>
    <t>RJ WA</t>
  </si>
  <si>
    <t>Lot 39 DP752833 Lot 1 DP1209086</t>
  </si>
  <si>
    <t>A7781</t>
  </si>
  <si>
    <t>SP TJ</t>
  </si>
  <si>
    <t>Degenhard Degenhard</t>
  </si>
  <si>
    <t>28 McLean Drive BELLINGEN NSW 2454</t>
  </si>
  <si>
    <t>Lot 4 DP1212237 Part Lot 41 DP Part Lot 42 DP</t>
  </si>
  <si>
    <t>A7784</t>
  </si>
  <si>
    <t>TMK PJ</t>
  </si>
  <si>
    <t>Jackson Huxter</t>
  </si>
  <si>
    <t>20 McLean Drive BELLINGEN NSW 2454</t>
  </si>
  <si>
    <t>Lot 2 DP1212237</t>
  </si>
  <si>
    <t>A7798</t>
  </si>
  <si>
    <t>LKC</t>
  </si>
  <si>
    <t>Blake</t>
  </si>
  <si>
    <t>1909 Deer Vale Road DEER VALE NSW 2453</t>
  </si>
  <si>
    <t>Lot 1 DP811074</t>
  </si>
  <si>
    <t>A7799</t>
  </si>
  <si>
    <t>Theoctistou</t>
  </si>
  <si>
    <t>1915 Deer Vale Road DEER VALE NSW 2453</t>
  </si>
  <si>
    <t>Lot 9 Sec 2 DP758345 Lot 1 DP1210796</t>
  </si>
  <si>
    <t>A7801</t>
  </si>
  <si>
    <t>DV</t>
  </si>
  <si>
    <t>Irwin</t>
  </si>
  <si>
    <t>53 Bakers Lane NORTH DORRIGO NSW 2453</t>
  </si>
  <si>
    <t>Lot 140 DP1213215 Lease # EP569678</t>
  </si>
  <si>
    <t>A7803</t>
  </si>
  <si>
    <t>DS</t>
  </si>
  <si>
    <t>690 Tyringham Road NORTH DORRIGO NSW 2453</t>
  </si>
  <si>
    <t>Lot 196 DP752830 Lot 1 DP1216764</t>
  </si>
  <si>
    <t>A7811</t>
  </si>
  <si>
    <t>Lot 140 DP755535 Lot 163 DP755535 Lot 168 DP755535</t>
  </si>
  <si>
    <t>A7812</t>
  </si>
  <si>
    <t>SMF</t>
  </si>
  <si>
    <t>Polaris</t>
  </si>
  <si>
    <t>46 Old Brierfield Road FERNMOUNT NSW 2454</t>
  </si>
  <si>
    <t>Lot 561 DP1221271</t>
  </si>
  <si>
    <t>A7815</t>
  </si>
  <si>
    <t>BA EE</t>
  </si>
  <si>
    <t>Kethel Kethel</t>
  </si>
  <si>
    <t>15 Crawford Close HYDES CREEK NSW 2454</t>
  </si>
  <si>
    <t>Lot 6 DP1199461</t>
  </si>
  <si>
    <t>A7819</t>
  </si>
  <si>
    <t>LC KP</t>
  </si>
  <si>
    <t>Anderson De Jong</t>
  </si>
  <si>
    <t>36 McLean Drive BELLINGEN NSW 2454</t>
  </si>
  <si>
    <t>Lot 1 DP1219791</t>
  </si>
  <si>
    <t>A7837</t>
  </si>
  <si>
    <t>Watts</t>
  </si>
  <si>
    <t>637 Tyringham Road NORTH DORRIGO NSW 2453</t>
  </si>
  <si>
    <t>Lot 87 DP752830 Lot 2 DP1219803</t>
  </si>
  <si>
    <t>A7846</t>
  </si>
  <si>
    <t>P M</t>
  </si>
  <si>
    <t>Martin Verbeek</t>
  </si>
  <si>
    <t>45 Osprey Drive URUNGA NSW 2455</t>
  </si>
  <si>
    <t>Lot 1 DP1179355</t>
  </si>
  <si>
    <t>A7865</t>
  </si>
  <si>
    <t>KJ BI</t>
  </si>
  <si>
    <t>White McGilvray</t>
  </si>
  <si>
    <t>137 Mahers Road BELLINGEN NSW 2454</t>
  </si>
  <si>
    <t>Lot 912 DP1216453</t>
  </si>
  <si>
    <t>A7868</t>
  </si>
  <si>
    <t>Gehrke</t>
  </si>
  <si>
    <t>641 Tyringham Road NORTH DORRIGO NSW 2453</t>
  </si>
  <si>
    <t>Lot 12 DP870215 Lot 1 DP1219803</t>
  </si>
  <si>
    <t>A7871</t>
  </si>
  <si>
    <t>JM DJ</t>
  </si>
  <si>
    <t>52 Old Pacific Highway RALEIGH NSW 2454</t>
  </si>
  <si>
    <t>Lot 11 DP23981 Lease # LI570819</t>
  </si>
  <si>
    <t>A7876</t>
  </si>
  <si>
    <t>Barrenjoey Pty Ltd</t>
  </si>
  <si>
    <t>137 North Bank Road BELLINGEN NSW 2454</t>
  </si>
  <si>
    <t>Lot 110 DP1226784</t>
  </si>
  <si>
    <t>A7877</t>
  </si>
  <si>
    <t>19 Jordan Road BELLINGEN NSW 2454</t>
  </si>
  <si>
    <t>Lot 111 DP1226784</t>
  </si>
  <si>
    <t>A7884</t>
  </si>
  <si>
    <t>Brazenor</t>
  </si>
  <si>
    <t>20 Old Pacific Highway RALEIGH NSW 2454</t>
  </si>
  <si>
    <t>Lot 3 DP627256 Lease # LI534217</t>
  </si>
  <si>
    <t>A7910</t>
  </si>
  <si>
    <t>MC JC</t>
  </si>
  <si>
    <t>Pouzet Pouzet</t>
  </si>
  <si>
    <t>52 Henry Boultwood Drive FERNMOUNT NSW 2454</t>
  </si>
  <si>
    <t>Lot 101 DP1228822</t>
  </si>
  <si>
    <t>A7911</t>
  </si>
  <si>
    <t>Pouzet</t>
  </si>
  <si>
    <t>50 Henry Boultwood Drive FERNMOUNT NSW 2454</t>
  </si>
  <si>
    <t>Lot 102 DP1228822</t>
  </si>
  <si>
    <t>A7912</t>
  </si>
  <si>
    <t>MG AK</t>
  </si>
  <si>
    <t>Harding Harding</t>
  </si>
  <si>
    <t>126 Newry Island Drive URUNGA NSW 2455</t>
  </si>
  <si>
    <t>Lot 24 DP749731 Lease # LI573321</t>
  </si>
  <si>
    <t>A7924</t>
  </si>
  <si>
    <t>Woodroof</t>
  </si>
  <si>
    <t>303 Slingsbys Road MEGAN NSW 2453</t>
  </si>
  <si>
    <t>Lot 7 DP1167844</t>
  </si>
  <si>
    <t>A7926</t>
  </si>
  <si>
    <t>DA CA</t>
  </si>
  <si>
    <t>Batchelor Batchelor</t>
  </si>
  <si>
    <t>36 Old Pacific Highway RALEIGH NSW 2454</t>
  </si>
  <si>
    <t>Lot 404 DP1228807</t>
  </si>
  <si>
    <t>A7935</t>
  </si>
  <si>
    <t>PJ MN</t>
  </si>
  <si>
    <t>Pomroy Pomroy</t>
  </si>
  <si>
    <t>16 Wollumbin Drive URUNGA NSW 2455</t>
  </si>
  <si>
    <t>Lot 101 DP1229455</t>
  </si>
  <si>
    <t>A7936</t>
  </si>
  <si>
    <t>RM AH</t>
  </si>
  <si>
    <t>Bowry Bowry</t>
  </si>
  <si>
    <t>12 Wollumbin Drive URUNGA NSW 2455</t>
  </si>
  <si>
    <t>Lot 102 DP1229455</t>
  </si>
  <si>
    <t>A7949</t>
  </si>
  <si>
    <t>1461 Tyringham Road BOSTOBRICK NSW 2453</t>
  </si>
  <si>
    <t>Lot 8 DP858533</t>
  </si>
  <si>
    <t>A7952</t>
  </si>
  <si>
    <t>Mallinson</t>
  </si>
  <si>
    <t>623 Promised Land Road GLENIFFER NSW 2454</t>
  </si>
  <si>
    <t>Lease # OP100508</t>
  </si>
  <si>
    <t>A7953</t>
  </si>
  <si>
    <t>Reedy</t>
  </si>
  <si>
    <t>701 Briggsvale Road CASCADE NSW 2453</t>
  </si>
  <si>
    <t>Lease # OP6496</t>
  </si>
  <si>
    <t>A7954</t>
  </si>
  <si>
    <t>CE</t>
  </si>
  <si>
    <t>Supple</t>
  </si>
  <si>
    <t>703 Briggsvale Road CASCADE NSW 2453</t>
  </si>
  <si>
    <t>Lease # OP6548</t>
  </si>
  <si>
    <t>A7955</t>
  </si>
  <si>
    <t>Kahl</t>
  </si>
  <si>
    <t>460 Briggsvale Road CASCADE NSW 2453</t>
  </si>
  <si>
    <t>Lease # OP100501</t>
  </si>
  <si>
    <t>A7956</t>
  </si>
  <si>
    <t>Miholovich</t>
  </si>
  <si>
    <t>98 Slarkes Road BELLINGEN NSW 2454</t>
  </si>
  <si>
    <t>Lease # OP100509</t>
  </si>
  <si>
    <t>A7957</t>
  </si>
  <si>
    <t>Ellem</t>
  </si>
  <si>
    <t>735 Briggsvale Road CASCADE NSW 2453</t>
  </si>
  <si>
    <t>Lease # OP100089</t>
  </si>
  <si>
    <t>A7974</t>
  </si>
  <si>
    <t>Marsden</t>
  </si>
  <si>
    <t>84 Old Coramba Road South DORRIGO NSW 2453</t>
  </si>
  <si>
    <t>Lot 31 DP1233185</t>
  </si>
  <si>
    <t>A7979</t>
  </si>
  <si>
    <t>C.L.A.S.S.BEL Pty Ltd</t>
  </si>
  <si>
    <t>397 Darkwood Road THORA NSW 2454</t>
  </si>
  <si>
    <t>Lot 2 DP1212570</t>
  </si>
  <si>
    <t>A7991</t>
  </si>
  <si>
    <t>Proudman</t>
  </si>
  <si>
    <t>167 Mylestom Drive REPTON NSW 2454</t>
  </si>
  <si>
    <t>Lot 1 DP304292 Lot 1 DP1232528</t>
  </si>
  <si>
    <t>A7993</t>
  </si>
  <si>
    <t>NJ AJ</t>
  </si>
  <si>
    <t>731 Maynards Plains Road DORRIGO MOUNTAIN NSW 2453</t>
  </si>
  <si>
    <t>Lot 1 DP1225683 lease # EP593169</t>
  </si>
  <si>
    <t>A7997</t>
  </si>
  <si>
    <t>OF J</t>
  </si>
  <si>
    <t>Watson Watson</t>
  </si>
  <si>
    <t>106C Old Pacific Highway RALEIGH NSW 2454</t>
  </si>
  <si>
    <t>Lot 4 DP270906</t>
  </si>
  <si>
    <t>A7998</t>
  </si>
  <si>
    <t>JA N</t>
  </si>
  <si>
    <t>Boughouts Bourghouts</t>
  </si>
  <si>
    <t>106B Old Pacific Highway RALEIGH NSW 2454</t>
  </si>
  <si>
    <t>Lot 5 DP270906</t>
  </si>
  <si>
    <t>A8024</t>
  </si>
  <si>
    <t>Peters</t>
  </si>
  <si>
    <t>531 Dome Road DORRIGO MOUNTAIN NSW 2453</t>
  </si>
  <si>
    <t>Lot 122 DP752813 Lot 123 DP752813 Lot 220 DP752813 Lease # EP523193</t>
  </si>
  <si>
    <t>A8026</t>
  </si>
  <si>
    <t>Awill Properties Pty Ltd</t>
  </si>
  <si>
    <t>207A Short Cut Road RALEIGH NSW 2454</t>
  </si>
  <si>
    <t>Lot 101 DP1237204</t>
  </si>
  <si>
    <t>A8046</t>
  </si>
  <si>
    <t>RA K</t>
  </si>
  <si>
    <t>Christian Moss</t>
  </si>
  <si>
    <t>40 Old Brierfield Road FERNMOUNT NSW 2454</t>
  </si>
  <si>
    <t>Lot 62 DP1238937</t>
  </si>
  <si>
    <t>A8047</t>
  </si>
  <si>
    <t>Cash</t>
  </si>
  <si>
    <t>179 Old Pacific Highway RALEIGH NSW 2454</t>
  </si>
  <si>
    <t>Lot 100 DP1134065</t>
  </si>
  <si>
    <t>A8048</t>
  </si>
  <si>
    <t>English</t>
  </si>
  <si>
    <t>Mount Street FERNMOUNT NSW 2454</t>
  </si>
  <si>
    <t>Part Lot 1 DP1189532 Part Lot 102 DP1275803</t>
  </si>
  <si>
    <t>A8051</t>
  </si>
  <si>
    <t xml:space="preserve"> C BA</t>
  </si>
  <si>
    <t>Harre &amp; Ness Investments Harre Ness</t>
  </si>
  <si>
    <t>90 Everinghams Road DORRIGO MOUNTAIN NSW 2453</t>
  </si>
  <si>
    <t>Lot 12 DP1240448</t>
  </si>
  <si>
    <t>A8052</t>
  </si>
  <si>
    <t>TS LA</t>
  </si>
  <si>
    <t>Riley O'Shea</t>
  </si>
  <si>
    <t>39 Old Brierfield Road FERNMOUNT NSW 2454</t>
  </si>
  <si>
    <t>Lot 63 DP1238937</t>
  </si>
  <si>
    <t>A8057</t>
  </si>
  <si>
    <t>RI N</t>
  </si>
  <si>
    <t>Grigson McCallum</t>
  </si>
  <si>
    <t>Lot 162 DP755557</t>
  </si>
  <si>
    <t>A807</t>
  </si>
  <si>
    <t>JE RF</t>
  </si>
  <si>
    <t>Overgaard Overgaard</t>
  </si>
  <si>
    <t>2 Casuarina Street DORRIGO NSW 2453</t>
  </si>
  <si>
    <t>Lot 22 DP515200</t>
  </si>
  <si>
    <t>A8071</t>
  </si>
  <si>
    <t>GM JME</t>
  </si>
  <si>
    <t>Waterford Dutton</t>
  </si>
  <si>
    <t>64 Scotchman Road BELLINGEN NSW 2454</t>
  </si>
  <si>
    <t>Lot 1 DP119741 Lot 1 DP395989 Lot 1 DP1216796</t>
  </si>
  <si>
    <t>A8073</t>
  </si>
  <si>
    <t>BM ACW</t>
  </si>
  <si>
    <t>507 Shephards Road BIELSDOWN HILLS NSW 2453</t>
  </si>
  <si>
    <t>Lot 21 DP1238431</t>
  </si>
  <si>
    <t>A8078</t>
  </si>
  <si>
    <t>McBay</t>
  </si>
  <si>
    <t>678 Tyringham Road NORTH DORRIGO NSW 2453</t>
  </si>
  <si>
    <t>Lot 103 DP752830 Lot 104 DP752830 Lot 105 DP752830 Lot 1 DP728210</t>
  </si>
  <si>
    <t>A8079</t>
  </si>
  <si>
    <t>LM TV</t>
  </si>
  <si>
    <t>108 Newry Island Drive URUNGA NSW 2455</t>
  </si>
  <si>
    <t>Lot 28 DP749731 Lease # LI553374</t>
  </si>
  <si>
    <t>A8090</t>
  </si>
  <si>
    <t>PK EJ</t>
  </si>
  <si>
    <t>Duncan Duncan</t>
  </si>
  <si>
    <t>172 South Arm Road URUNGA NSW 2455</t>
  </si>
  <si>
    <t>Lot 201 DP1242996 Lease # EP602397</t>
  </si>
  <si>
    <t>A8091</t>
  </si>
  <si>
    <t>AM AJ</t>
  </si>
  <si>
    <t>Griffin Griffin</t>
  </si>
  <si>
    <t>180 South Arm Road URUNGA NSW 2455</t>
  </si>
  <si>
    <t>Lot 202 DP1242996</t>
  </si>
  <si>
    <t>A8092</t>
  </si>
  <si>
    <t>HC NM</t>
  </si>
  <si>
    <t>Chubb Riach</t>
  </si>
  <si>
    <t>186 South Arm Road URUNGA NSW 2455</t>
  </si>
  <si>
    <t>Lot 203 DP1242996</t>
  </si>
  <si>
    <t>A8093</t>
  </si>
  <si>
    <t>TJ SL</t>
  </si>
  <si>
    <t>Laverty Laverty</t>
  </si>
  <si>
    <t>194 South Arm Road URUNGA NSW 2455</t>
  </si>
  <si>
    <t>Lot 204 DP1242996</t>
  </si>
  <si>
    <t>A8094</t>
  </si>
  <si>
    <t>Whelan</t>
  </si>
  <si>
    <t>200 South Arm Road URUNGA NSW 2455</t>
  </si>
  <si>
    <t>Lot 205 DP1242996</t>
  </si>
  <si>
    <t>A8095</t>
  </si>
  <si>
    <t>AJ PE</t>
  </si>
  <si>
    <t>169 South Arm Road URUNGA NSW 2455</t>
  </si>
  <si>
    <t>Lot 206 DP1242996</t>
  </si>
  <si>
    <t>A8101</t>
  </si>
  <si>
    <t>KM BJ</t>
  </si>
  <si>
    <t>Usher Usher</t>
  </si>
  <si>
    <t>208 Mount Street FERNMOUNT NSW 2454</t>
  </si>
  <si>
    <t>Lot 420 DP1243873 Lot 1 DP1215246 Lease # EP18827</t>
  </si>
  <si>
    <t>A8105</t>
  </si>
  <si>
    <t>R ML</t>
  </si>
  <si>
    <t>Lowe Mowle</t>
  </si>
  <si>
    <t>Waterfall Way THORA NSW 2454</t>
  </si>
  <si>
    <t>Lot 39 DP755551 Lot 40 DP755551 Lot 140 DP755551 Lot 1 DP575957</t>
  </si>
  <si>
    <t>A8109</t>
  </si>
  <si>
    <t>6977 Waterfall Way DEER VALE NSW 2453</t>
  </si>
  <si>
    <t>Lot 4 DP752833 Lot 35 DP752833 Lot 722 DP718992</t>
  </si>
  <si>
    <t>A8112</t>
  </si>
  <si>
    <t>JJ SA</t>
  </si>
  <si>
    <t>Tholen Tholen</t>
  </si>
  <si>
    <t>420 Bowraville Road BRIERFIELD NSW 2454</t>
  </si>
  <si>
    <t>Lot 8 DP1244334</t>
  </si>
  <si>
    <t>A8120</t>
  </si>
  <si>
    <t>156 Hydes Creek Road BELLINGEN NSW 2454</t>
  </si>
  <si>
    <t>Lot 21 DP1245910</t>
  </si>
  <si>
    <t>A8126</t>
  </si>
  <si>
    <t>Piggott</t>
  </si>
  <si>
    <t>3 Brutons Road RALEIGH NSW 2454</t>
  </si>
  <si>
    <t>Lot 1 DP1217485</t>
  </si>
  <si>
    <t>A8128</t>
  </si>
  <si>
    <t>JM ET</t>
  </si>
  <si>
    <t>Bartley Bartley</t>
  </si>
  <si>
    <t>38 Jordan Road BELLINGEN NSW 2454</t>
  </si>
  <si>
    <t>Lot 31 DP1246485</t>
  </si>
  <si>
    <t>A8129</t>
  </si>
  <si>
    <t>CJ SA</t>
  </si>
  <si>
    <t>Hutchings Hutchings</t>
  </si>
  <si>
    <t>20 Jordan Road BELLINGEN NSW 2454</t>
  </si>
  <si>
    <t>Lot 32 DP1246485</t>
  </si>
  <si>
    <t>A8131</t>
  </si>
  <si>
    <t>34 Jordan Road BELLINGEN NSW 2454</t>
  </si>
  <si>
    <t>Lot 34 DP1246485</t>
  </si>
  <si>
    <t>A8133</t>
  </si>
  <si>
    <t>A CM</t>
  </si>
  <si>
    <t>Jarrett Jarrett</t>
  </si>
  <si>
    <t>52 Wollumbin Drive URUNGA NSW 2455</t>
  </si>
  <si>
    <t>Lot 2 DP271191</t>
  </si>
  <si>
    <t>A8134</t>
  </si>
  <si>
    <t>54 Wollumbin Drive URUNGA NSW 2455</t>
  </si>
  <si>
    <t>Lot 3 DP271191</t>
  </si>
  <si>
    <t>A8135</t>
  </si>
  <si>
    <t>Mcarthur</t>
  </si>
  <si>
    <t>79 Mahers Road BELLINGEN NSW 2454</t>
  </si>
  <si>
    <t>Lot 83 DP1249034</t>
  </si>
  <si>
    <t>A8139</t>
  </si>
  <si>
    <t>194 Valery Road RALEIGH NSW 2454</t>
  </si>
  <si>
    <t>Lot 3 DP1217485</t>
  </si>
  <si>
    <t>A8142</t>
  </si>
  <si>
    <t>2002 Deer Vale Road DEER VALE NSW 2453</t>
  </si>
  <si>
    <t>Lot 3 DP803194 Lease # LI593836</t>
  </si>
  <si>
    <t>A8146</t>
  </si>
  <si>
    <t>D SL</t>
  </si>
  <si>
    <t>Pritchard Pritchard</t>
  </si>
  <si>
    <t>38 Old Pacific Highway RALEIGH NSW 2454</t>
  </si>
  <si>
    <t>Lot 405 DP1228807 Lease # LI552297</t>
  </si>
  <si>
    <t>A8153</t>
  </si>
  <si>
    <t>H DE</t>
  </si>
  <si>
    <t>Gould Gould</t>
  </si>
  <si>
    <t>137 Old Pacific Highway RALEIGH NSW 2454</t>
  </si>
  <si>
    <t>Lot 2 DP271200</t>
  </si>
  <si>
    <t>A8154</t>
  </si>
  <si>
    <t>KJ E</t>
  </si>
  <si>
    <t>Fabian Fabian</t>
  </si>
  <si>
    <t>139 Old Pacific Highway RALEIGH NSW 2454</t>
  </si>
  <si>
    <t>Lot 3 DP271200</t>
  </si>
  <si>
    <t>A8155</t>
  </si>
  <si>
    <t>MK RA</t>
  </si>
  <si>
    <t>Hardie-Porter Hardie-Porter</t>
  </si>
  <si>
    <t>141 Old Pacific Highway RALEIGH NSW 2454</t>
  </si>
  <si>
    <t>Lot 4 DP271200</t>
  </si>
  <si>
    <t>A8160</t>
  </si>
  <si>
    <t>DJ SA</t>
  </si>
  <si>
    <t>Moppett Moppett</t>
  </si>
  <si>
    <t>10 Hollis Close URUNGA NSW 2455</t>
  </si>
  <si>
    <t>Lot 4 DP844657 Lease # LI563512 Part Lot 42 DP1280981</t>
  </si>
  <si>
    <t>A8168</t>
  </si>
  <si>
    <t>79 Waterfall Way RALEIGH NSW 2454</t>
  </si>
  <si>
    <t>Lot 24 DP574187</t>
  </si>
  <si>
    <t>A8169</t>
  </si>
  <si>
    <t>LL</t>
  </si>
  <si>
    <t>Noakes</t>
  </si>
  <si>
    <t>81 Waterfall Way RALEIGH NSW 2454</t>
  </si>
  <si>
    <t>Lot 25 DP574187</t>
  </si>
  <si>
    <t>A8182</t>
  </si>
  <si>
    <t>M &amp; B Dyer Pty Ltd</t>
  </si>
  <si>
    <t>1145 North Bank Road RALEIGH NSW 2454</t>
  </si>
  <si>
    <t>Lot 1 DP1188763</t>
  </si>
  <si>
    <t>A8204</t>
  </si>
  <si>
    <t>1591 Tyringham Road BOSTOBRICK NSW 2453</t>
  </si>
  <si>
    <t>Lot 3 DP814584</t>
  </si>
  <si>
    <t>A8216</t>
  </si>
  <si>
    <t>Gilmore Gilmore</t>
  </si>
  <si>
    <t>282 Waterfall Way RALEIGH NSW 2454</t>
  </si>
  <si>
    <t>Lot 2 DP1251674</t>
  </si>
  <si>
    <t>A8250</t>
  </si>
  <si>
    <t>S FJ AE</t>
  </si>
  <si>
    <t>Grace Pordage Pordage</t>
  </si>
  <si>
    <t>683 Tyringham Road NORTH DORRIGO NSW 2453</t>
  </si>
  <si>
    <t>Lot 1 DP1228231 Lot 1 DP1276787</t>
  </si>
  <si>
    <t>A8251</t>
  </si>
  <si>
    <t>BP KA</t>
  </si>
  <si>
    <t>Brazenor Brazenor</t>
  </si>
  <si>
    <t>40 Old Pacific Highway RALEIGH NSW 2454</t>
  </si>
  <si>
    <t>Lot 5 DP526835</t>
  </si>
  <si>
    <t>A8342</t>
  </si>
  <si>
    <t>MD TN</t>
  </si>
  <si>
    <t>Frauenstein Frauenstein</t>
  </si>
  <si>
    <t>69A Pulsford Place FERNMOUNT NSW 2454</t>
  </si>
  <si>
    <t>Lot 171 DP1262727</t>
  </si>
  <si>
    <t>A8343</t>
  </si>
  <si>
    <t>LG</t>
  </si>
  <si>
    <t>Quinn</t>
  </si>
  <si>
    <t>69 Pulsford Place FERNMOUNT NSW 2454</t>
  </si>
  <si>
    <t>Lot 172 DP1262727</t>
  </si>
  <si>
    <t>A8702</t>
  </si>
  <si>
    <t>AUK Investments Pty Ltd</t>
  </si>
  <si>
    <t>1343 Kalang Road KALANG NSW 2454</t>
  </si>
  <si>
    <t>Lot 26 DP755535 Lot 27 DP755535 Lot 28 DP755535 Lot 31 DP755535 Lot 33 DP755535 Lot 34 DP755535 Lot 48 DP755535 Lot 95 DP755535 Lease # EP18993</t>
  </si>
  <si>
    <t>A8707</t>
  </si>
  <si>
    <t>Toothaches Pty Ltd</t>
  </si>
  <si>
    <t>South Arm Road URUNGA NSW 2455</t>
  </si>
  <si>
    <t>Lot 200 DP1242996 Lease # EP624237</t>
  </si>
  <si>
    <t>A88</t>
  </si>
  <si>
    <t>AL PJ</t>
  </si>
  <si>
    <t>Lenihan Lenihan</t>
  </si>
  <si>
    <t>1744 Kalang Road KALANG NSW 2454</t>
  </si>
  <si>
    <t>Lot 31 DP706245</t>
  </si>
  <si>
    <t>A8855</t>
  </si>
  <si>
    <t>Bradford Alaom</t>
  </si>
  <si>
    <t>20 McDougall Place FERNMOUNT NSW 2454</t>
  </si>
  <si>
    <t>Lot 1 DP1270506</t>
  </si>
  <si>
    <t>A8856</t>
  </si>
  <si>
    <t>K RO</t>
  </si>
  <si>
    <t>O'Gaia O'Gaia</t>
  </si>
  <si>
    <t>180 Mount Street FERNMOUNT NSW 2454</t>
  </si>
  <si>
    <t>Lot 2 DP1270506</t>
  </si>
  <si>
    <t>A8872</t>
  </si>
  <si>
    <t>Leonard</t>
  </si>
  <si>
    <t>458 Muldiva Road BOSTOBRICK NSW 2453</t>
  </si>
  <si>
    <t>Lot 281 DP1274284</t>
  </si>
  <si>
    <t>A8875</t>
  </si>
  <si>
    <t>7 Sheridan Close FERNMOUNT NSW 2454</t>
  </si>
  <si>
    <t>Lot 2 DP271375</t>
  </si>
  <si>
    <t>A8876</t>
  </si>
  <si>
    <t>RS</t>
  </si>
  <si>
    <t>21 Sheridan Close FERNMOUNT NSW 2454</t>
  </si>
  <si>
    <t>Lot 3 DP271375</t>
  </si>
  <si>
    <t>A8877</t>
  </si>
  <si>
    <t>LC JD</t>
  </si>
  <si>
    <t>Tees Honan</t>
  </si>
  <si>
    <t>32 Sheridan Close FERNMOUNT NSW 2454</t>
  </si>
  <si>
    <t>Lot 4 DP271375</t>
  </si>
  <si>
    <t>A8878</t>
  </si>
  <si>
    <t>Cuthel</t>
  </si>
  <si>
    <t>31 Sheridan Close FERNMOUNT NSW 2454</t>
  </si>
  <si>
    <t>Lot 5 DP271375</t>
  </si>
  <si>
    <t>A8879</t>
  </si>
  <si>
    <t>K KM</t>
  </si>
  <si>
    <t>Wilson Pruss</t>
  </si>
  <si>
    <t>34 Sheridan Close FERNMOUNT NSW 2454</t>
  </si>
  <si>
    <t>Lot 6 DP271375</t>
  </si>
  <si>
    <t>A8880</t>
  </si>
  <si>
    <t>CA CP</t>
  </si>
  <si>
    <t>Boshier Boshier</t>
  </si>
  <si>
    <t>33 Sheridan Close FERNMOUNT NSW 2454</t>
  </si>
  <si>
    <t>Lot 7 DP271375</t>
  </si>
  <si>
    <t>A8884</t>
  </si>
  <si>
    <t>SK HB</t>
  </si>
  <si>
    <t>Horspool Egan</t>
  </si>
  <si>
    <t>14 Jugiil Close BELLINGEN NSW 2454</t>
  </si>
  <si>
    <t>Lot 2 DP271378</t>
  </si>
  <si>
    <t>A8885</t>
  </si>
  <si>
    <t>RWD J</t>
  </si>
  <si>
    <t>Hughes Duncan</t>
  </si>
  <si>
    <t>15 Jugiil Close BELLINGEN NSW 2454</t>
  </si>
  <si>
    <t>Lot 3 DP271378</t>
  </si>
  <si>
    <t>A8886</t>
  </si>
  <si>
    <t>25 Jugiil Close BELLINGEN NSW 2454</t>
  </si>
  <si>
    <t>Lot 4 DP271378</t>
  </si>
  <si>
    <t>A8892</t>
  </si>
  <si>
    <t>Neal</t>
  </si>
  <si>
    <t>2260 Kalang Road KALANG NSW 2454</t>
  </si>
  <si>
    <t>Lot 11 DP1284393</t>
  </si>
  <si>
    <t>A8893</t>
  </si>
  <si>
    <t>2266 Kalang Road KALANG NSW 2454</t>
  </si>
  <si>
    <t>Lot 12 DP1284393</t>
  </si>
  <si>
    <t>A8894</t>
  </si>
  <si>
    <t>JY</t>
  </si>
  <si>
    <t>Russell</t>
  </si>
  <si>
    <t>82 TUCKERS ROCK ROAD REPTON NSW 2454</t>
  </si>
  <si>
    <t>Lot 2 DP813390 Lot 1 DP577937</t>
  </si>
  <si>
    <t>A8911</t>
  </si>
  <si>
    <t>Frank</t>
  </si>
  <si>
    <t>Lot 4 DP748110</t>
  </si>
  <si>
    <t>A899</t>
  </si>
  <si>
    <t>KM WF</t>
  </si>
  <si>
    <t>Gilbert Gilbert</t>
  </si>
  <si>
    <t>1357 Tyringham Road BOSTOBRICK NSW 2453</t>
  </si>
  <si>
    <t>Lot 3 DP234065</t>
  </si>
  <si>
    <t>A900</t>
  </si>
  <si>
    <t>1365 Tyringham Road BOSTOBRICK NSW 2453</t>
  </si>
  <si>
    <t>Lot 1 DP234065</t>
  </si>
  <si>
    <t>A921</t>
  </si>
  <si>
    <t>LW</t>
  </si>
  <si>
    <t>Ware</t>
  </si>
  <si>
    <t>1370 Tyringham Road BOSTOBRICK NSW 2453</t>
  </si>
  <si>
    <t>Lot 1 DP383032</t>
  </si>
  <si>
    <t>A930</t>
  </si>
  <si>
    <t>NJ JE</t>
  </si>
  <si>
    <t>Hiddle Galletly</t>
  </si>
  <si>
    <t>1852 Tyringham Road BOSTOBRICK NSW 2453</t>
  </si>
  <si>
    <t>Lot 54 DP752815</t>
  </si>
  <si>
    <t>A979</t>
  </si>
  <si>
    <t>Burke</t>
  </si>
  <si>
    <t>1108 Darkwood Road DARKWOOD NSW 2454</t>
  </si>
  <si>
    <t>Lot 48 DP755542</t>
  </si>
  <si>
    <t>A981</t>
  </si>
  <si>
    <t>TC GL</t>
  </si>
  <si>
    <t>4680 Waterfall Way FERNBROOK NSW 2453</t>
  </si>
  <si>
    <t>Lot 1 DP589001</t>
  </si>
  <si>
    <t>A983</t>
  </si>
  <si>
    <t>Harvey</t>
  </si>
  <si>
    <t>4797 Waterfall Way FERNBROOK NSW 2453</t>
  </si>
  <si>
    <t>Lot 62 DP792883</t>
  </si>
  <si>
    <t>A984</t>
  </si>
  <si>
    <t>AD RS</t>
  </si>
  <si>
    <t>Finlayson Passey</t>
  </si>
  <si>
    <t>4799 Waterfall Way FERNBROOK NSW 2453</t>
  </si>
  <si>
    <t>Lot 63 DP792883</t>
  </si>
  <si>
    <t>A986</t>
  </si>
  <si>
    <t>JP RJ</t>
  </si>
  <si>
    <t>4773 Waterfall Way FERNBROOK NSW 2453</t>
  </si>
  <si>
    <t>Lot 61 DP597241</t>
  </si>
  <si>
    <t>Residential Bellingen</t>
  </si>
  <si>
    <t>A3090</t>
  </si>
  <si>
    <t>KL NR</t>
  </si>
  <si>
    <t>Fryz B Lloyd</t>
  </si>
  <si>
    <t>1 Sunset Ridge Drive BELLINGEN NSW 2454</t>
  </si>
  <si>
    <t>Lot 1 DP810455</t>
  </si>
  <si>
    <t>A3091</t>
  </si>
  <si>
    <t>Tuckfield</t>
  </si>
  <si>
    <t>3 Sunset Ridge Drive BELLINGEN NSW 2454</t>
  </si>
  <si>
    <t>Lot 2 DP810455</t>
  </si>
  <si>
    <t>A3092</t>
  </si>
  <si>
    <t>BA AJ</t>
  </si>
  <si>
    <t>Healy Chippindall</t>
  </si>
  <si>
    <t>21 Sunset Ridge Drive BELLINGEN NSW 2454</t>
  </si>
  <si>
    <t>Lot 4 DP810455</t>
  </si>
  <si>
    <t>A3093</t>
  </si>
  <si>
    <t>AS TM</t>
  </si>
  <si>
    <t>Verran Verran</t>
  </si>
  <si>
    <t>27 Sunset Ridge Drive BELLINGEN NSW 2454</t>
  </si>
  <si>
    <t>Lot 5 DP810455</t>
  </si>
  <si>
    <t>A3094</t>
  </si>
  <si>
    <t>24 Sunset Ridge Drive BELLINGEN NSW 2454</t>
  </si>
  <si>
    <t>Lot 6 DP810455</t>
  </si>
  <si>
    <t>A3095</t>
  </si>
  <si>
    <t xml:space="preserve">JA </t>
  </si>
  <si>
    <t>Detheridge Fauziyah</t>
  </si>
  <si>
    <t>20 Sunset Ridge Drive BELLINGEN NSW 2454</t>
  </si>
  <si>
    <t>Lot 8 DP810455</t>
  </si>
  <si>
    <t>A3096</t>
  </si>
  <si>
    <t>Y C</t>
  </si>
  <si>
    <t>Salomon Salomon</t>
  </si>
  <si>
    <t>18 Sunset Ridge Drive BELLINGEN NSW 2454</t>
  </si>
  <si>
    <t>Lot 9 DP810455</t>
  </si>
  <si>
    <t>A3099</t>
  </si>
  <si>
    <t>Barnes</t>
  </si>
  <si>
    <t>22 Sunset Ridge Drive BELLINGEN NSW 2454</t>
  </si>
  <si>
    <t>Lot 7 DP810455</t>
  </si>
  <si>
    <t>A3101</t>
  </si>
  <si>
    <t>CG</t>
  </si>
  <si>
    <t>8 Sky Place BELLINGEN NSW 2454</t>
  </si>
  <si>
    <t>Lot 122 DP847813</t>
  </si>
  <si>
    <t>A3102</t>
  </si>
  <si>
    <t>PG JD</t>
  </si>
  <si>
    <t>17 Sunset Ridge Drive BELLINGEN NSW 2454</t>
  </si>
  <si>
    <t>Lot 26 DP814471</t>
  </si>
  <si>
    <t>A3103</t>
  </si>
  <si>
    <t>T J</t>
  </si>
  <si>
    <t>Pym Lawsen</t>
  </si>
  <si>
    <t>50 Sunset Ridge Drive BELLINGEN NSW 2454</t>
  </si>
  <si>
    <t>Lot 30 DP818316</t>
  </si>
  <si>
    <t>A3104</t>
  </si>
  <si>
    <t>Watt</t>
  </si>
  <si>
    <t>23 Sunset Ridge Drive BELLINGEN NSW 2454</t>
  </si>
  <si>
    <t>Lot 31 DP818316</t>
  </si>
  <si>
    <t>A3105</t>
  </si>
  <si>
    <t>JA AA</t>
  </si>
  <si>
    <t>Simon Simon</t>
  </si>
  <si>
    <t>11 Sunset Ridge Drive BELLINGEN NSW 2454</t>
  </si>
  <si>
    <t>Lot 740 DP862474</t>
  </si>
  <si>
    <t>A3106</t>
  </si>
  <si>
    <t>PJ KL</t>
  </si>
  <si>
    <t>Kemp Kemp</t>
  </si>
  <si>
    <t>61 Sunset Ridge Drive BELLINGEN NSW 2454</t>
  </si>
  <si>
    <t>Lot 45 DP814960</t>
  </si>
  <si>
    <t>A3107</t>
  </si>
  <si>
    <t>WF MS</t>
  </si>
  <si>
    <t>Sas Gleeson</t>
  </si>
  <si>
    <t>65 Sunset Ridge Drive BELLINGEN NSW 2454</t>
  </si>
  <si>
    <t>Lot 47 DP814960</t>
  </si>
  <si>
    <t>A3108</t>
  </si>
  <si>
    <t>IM CP</t>
  </si>
  <si>
    <t>Wilson Cooney</t>
  </si>
  <si>
    <t>60 Sunset Ridge Drive BELLINGEN NSW 2454</t>
  </si>
  <si>
    <t>Lot 48 DP814960</t>
  </si>
  <si>
    <t>A3109</t>
  </si>
  <si>
    <t>MA DL</t>
  </si>
  <si>
    <t>56 Sunset Ridge Drive BELLINGEN NSW 2454</t>
  </si>
  <si>
    <t>Lot 50 DP814960</t>
  </si>
  <si>
    <t>A3110</t>
  </si>
  <si>
    <t>Bona</t>
  </si>
  <si>
    <t>54 Sunset Ridge Drive BELLINGEN NSW 2454</t>
  </si>
  <si>
    <t>Lot 51 DP814960</t>
  </si>
  <si>
    <t>A3111</t>
  </si>
  <si>
    <t>LM GW</t>
  </si>
  <si>
    <t>Villy Germon</t>
  </si>
  <si>
    <t>3 Sky Place BELLINGEN NSW 2454</t>
  </si>
  <si>
    <t>Lot 61 DP826433</t>
  </si>
  <si>
    <t>A3112</t>
  </si>
  <si>
    <t>DM AE</t>
  </si>
  <si>
    <t>Cross Joy</t>
  </si>
  <si>
    <t>5 Sky Place BELLINGEN NSW 2454</t>
  </si>
  <si>
    <t>Lot 62 DP826433</t>
  </si>
  <si>
    <t>A3113</t>
  </si>
  <si>
    <t>CL GA</t>
  </si>
  <si>
    <t>Leombruni Viswasam</t>
  </si>
  <si>
    <t>7 Sky Place BELLINGEN NSW 2454</t>
  </si>
  <si>
    <t>Lot 63 DP826433</t>
  </si>
  <si>
    <t>A3114</t>
  </si>
  <si>
    <t>9 Sky Place BELLINGEN NSW 2454</t>
  </si>
  <si>
    <t>Lot 64 DP826433</t>
  </si>
  <si>
    <t>A3115</t>
  </si>
  <si>
    <t>SE SJ</t>
  </si>
  <si>
    <t>Ruming Ruming</t>
  </si>
  <si>
    <t>11 Sky Place BELLINGEN NSW 2454</t>
  </si>
  <si>
    <t>Lot 65 DP826433</t>
  </si>
  <si>
    <t>A3116</t>
  </si>
  <si>
    <t>MM</t>
  </si>
  <si>
    <t>Strong</t>
  </si>
  <si>
    <t>13 Sky Place BELLINGEN NSW 2454</t>
  </si>
  <si>
    <t>Lot 66 DP826433</t>
  </si>
  <si>
    <t>A3117</t>
  </si>
  <si>
    <t>SCR J</t>
  </si>
  <si>
    <t>15 Sky Place BELLINGEN NSW 2454</t>
  </si>
  <si>
    <t>Lot 67 DP826433</t>
  </si>
  <si>
    <t>A3118</t>
  </si>
  <si>
    <t>MS SM</t>
  </si>
  <si>
    <t>Hulbert Hulbert</t>
  </si>
  <si>
    <t>30 Sky Place BELLINGEN NSW 2454</t>
  </si>
  <si>
    <t>Lot 68 DP826433</t>
  </si>
  <si>
    <t>A3119</t>
  </si>
  <si>
    <t>Fernmount Pty Limited</t>
  </si>
  <si>
    <t>16 Sky Place BELLINGEN NSW 2454</t>
  </si>
  <si>
    <t>Lot 69 DP826433</t>
  </si>
  <si>
    <t>A3123</t>
  </si>
  <si>
    <t>Thorn</t>
  </si>
  <si>
    <t>25 Sunset Ridge Drive BELLINGEN NSW 2454</t>
  </si>
  <si>
    <t>Lot 75 DP829256</t>
  </si>
  <si>
    <t>A3124</t>
  </si>
  <si>
    <t>LM GH</t>
  </si>
  <si>
    <t>Battye Timms</t>
  </si>
  <si>
    <t>22 Sky Place BELLINGEN NSW 2454</t>
  </si>
  <si>
    <t>Lot 76 DP833783</t>
  </si>
  <si>
    <t>A3125</t>
  </si>
  <si>
    <t>JJ FA</t>
  </si>
  <si>
    <t>1 Sky Place BELLINGEN NSW 2454</t>
  </si>
  <si>
    <t>Lot 77 DP833783</t>
  </si>
  <si>
    <t>A3126</t>
  </si>
  <si>
    <t>SJ PA</t>
  </si>
  <si>
    <t>Usov Link</t>
  </si>
  <si>
    <t>20 Sky Place BELLINGEN NSW 2454</t>
  </si>
  <si>
    <t>Lot 79 DP835326</t>
  </si>
  <si>
    <t>A3127</t>
  </si>
  <si>
    <t>18 Sky Place BELLINGEN NSW 2454</t>
  </si>
  <si>
    <t>Lot 80 DP835326</t>
  </si>
  <si>
    <t>A3128</t>
  </si>
  <si>
    <t>JP</t>
  </si>
  <si>
    <t>Singh</t>
  </si>
  <si>
    <t>31 Sunset Ridge Drive BELLINGEN NSW 2454</t>
  </si>
  <si>
    <t>Lot 81 DP835326</t>
  </si>
  <si>
    <t>A3129</t>
  </si>
  <si>
    <t>WB ME</t>
  </si>
  <si>
    <t>Moody Moody</t>
  </si>
  <si>
    <t>59 Sunset Ridge Drive BELLINGEN NSW 2454</t>
  </si>
  <si>
    <t>Lot 82 DP835326</t>
  </si>
  <si>
    <t>A3130</t>
  </si>
  <si>
    <t>GJG DH</t>
  </si>
  <si>
    <t>Christie Whitmore</t>
  </si>
  <si>
    <t>57 Sunset Ridge Drive BELLINGEN NSW 2454</t>
  </si>
  <si>
    <t>Lot 83 DP835326</t>
  </si>
  <si>
    <t>A3132</t>
  </si>
  <si>
    <t>Sale</t>
  </si>
  <si>
    <t>10 Sky Place BELLINGEN NSW 2454</t>
  </si>
  <si>
    <t>Lot 86 DP839180</t>
  </si>
  <si>
    <t>A3133</t>
  </si>
  <si>
    <t>AP SM</t>
  </si>
  <si>
    <t>Hart Hart</t>
  </si>
  <si>
    <t>29 Sunset Ridge Drive BELLINGEN NSW 2454</t>
  </si>
  <si>
    <t>Lot 87 DP839180</t>
  </si>
  <si>
    <t>A3134</t>
  </si>
  <si>
    <t>AJ JM</t>
  </si>
  <si>
    <t>Baek-Hansen Box</t>
  </si>
  <si>
    <t>33 Sunset Ridge Drive BELLINGEN NSW 2454</t>
  </si>
  <si>
    <t>Lot 90 DP840287</t>
  </si>
  <si>
    <t>A3135</t>
  </si>
  <si>
    <t>35 Sunset Ridge Drive BELLINGEN NSW 2454</t>
  </si>
  <si>
    <t>Lot 91 DP840287</t>
  </si>
  <si>
    <t>A3136</t>
  </si>
  <si>
    <t>GB DK</t>
  </si>
  <si>
    <t>28 Sky Place BELLINGEN NSW 2454</t>
  </si>
  <si>
    <t>Lot 92 DP840287</t>
  </si>
  <si>
    <t>A3138</t>
  </si>
  <si>
    <t>4 Sunset Ridge Drive BELLINGEN NSW 2454</t>
  </si>
  <si>
    <t>Lot 10 DP810455</t>
  </si>
  <si>
    <t>A3139</t>
  </si>
  <si>
    <t>VY</t>
  </si>
  <si>
    <t>2 Sunset Ridge Drive BELLINGEN NSW 2454</t>
  </si>
  <si>
    <t>Lot 11 DP810455</t>
  </si>
  <si>
    <t>A3140</t>
  </si>
  <si>
    <t>YC</t>
  </si>
  <si>
    <t>Woods</t>
  </si>
  <si>
    <t>28 Sunset Ridge Drive BELLINGEN NSW 2454</t>
  </si>
  <si>
    <t>Lot 12 DP811761</t>
  </si>
  <si>
    <t>A3141</t>
  </si>
  <si>
    <t>SR RM</t>
  </si>
  <si>
    <t>Rawson Rawson</t>
  </si>
  <si>
    <t>26 Sunset Ridge Drive BELLINGEN NSW 2454</t>
  </si>
  <si>
    <t>Lot 13 DP811761</t>
  </si>
  <si>
    <t>A3142</t>
  </si>
  <si>
    <t>NSW Land and Housing Corporation</t>
  </si>
  <si>
    <t>16 Sunset Ridge Drive BELLINGEN NSW 2454</t>
  </si>
  <si>
    <t>Lot 22 DP814471</t>
  </si>
  <si>
    <t>A3143</t>
  </si>
  <si>
    <t>14 Sunset Ridge Drive BELLINGEN NSW 2454</t>
  </si>
  <si>
    <t>Lot 23 DP814471</t>
  </si>
  <si>
    <t>A3144</t>
  </si>
  <si>
    <t>PR TN</t>
  </si>
  <si>
    <t>Warsop Martinich</t>
  </si>
  <si>
    <t>8 Sunset Ridge Drive BELLINGEN NSW 2454</t>
  </si>
  <si>
    <t>Lot 24 DP814471</t>
  </si>
  <si>
    <t>A3145</t>
  </si>
  <si>
    <t>6 Sunset Ridge Drive BELLINGEN NSW 2454</t>
  </si>
  <si>
    <t>Lot 25 DP814471</t>
  </si>
  <si>
    <t>A3146</t>
  </si>
  <si>
    <t>SW CM</t>
  </si>
  <si>
    <t>10 Sunset Ridge Drive BELLINGEN NSW 2454</t>
  </si>
  <si>
    <t>Lot 28 DP815820</t>
  </si>
  <si>
    <t>A3147</t>
  </si>
  <si>
    <t>Schmidt</t>
  </si>
  <si>
    <t>12 Sunset Ridge Drive BELLINGEN NSW 2454</t>
  </si>
  <si>
    <t>Lot 29 DP815820</t>
  </si>
  <si>
    <t>A3148</t>
  </si>
  <si>
    <t>Rowe</t>
  </si>
  <si>
    <t>63 Sunset Ridge Drive BELLINGEN NSW 2454</t>
  </si>
  <si>
    <t>Lot 46 DP814960</t>
  </si>
  <si>
    <t>A3149</t>
  </si>
  <si>
    <t>Mossman</t>
  </si>
  <si>
    <t>58 Sunset Ridge Drive BELLINGEN NSW 2454</t>
  </si>
  <si>
    <t>Lot 49 DP814960</t>
  </si>
  <si>
    <t>A3150</t>
  </si>
  <si>
    <t>Selem</t>
  </si>
  <si>
    <t>52 Sunset Ridge Drive BELLINGEN NSW 2454</t>
  </si>
  <si>
    <t>Lot 52 DP814960</t>
  </si>
  <si>
    <t>A3154</t>
  </si>
  <si>
    <t>FDL AL</t>
  </si>
  <si>
    <t>Brun Wang</t>
  </si>
  <si>
    <t>46 Sunset Ridge Drive BELLINGEN NSW 2454</t>
  </si>
  <si>
    <t>Lot 120 DP847813</t>
  </si>
  <si>
    <t>A3155</t>
  </si>
  <si>
    <t>PA CP</t>
  </si>
  <si>
    <t>Rundle Logar</t>
  </si>
  <si>
    <t>40 Sunset Ridge Drive BELLINGEN NSW 2454</t>
  </si>
  <si>
    <t>Lot 121 DP847813</t>
  </si>
  <si>
    <t>A3561</t>
  </si>
  <si>
    <t>RD</t>
  </si>
  <si>
    <t>21 Hammond Street BELLINGEN NSW 2454</t>
  </si>
  <si>
    <t>Lot 1 Sec C DP8086 Lot 2 Sec C DP8086</t>
  </si>
  <si>
    <t>A3563</t>
  </si>
  <si>
    <t>DR VM</t>
  </si>
  <si>
    <t>Evans Evans</t>
  </si>
  <si>
    <t>7 Black Street BELLINGEN NSW 2454</t>
  </si>
  <si>
    <t>Lot 180 DP576745</t>
  </si>
  <si>
    <t>A3564</t>
  </si>
  <si>
    <t>Tara Downs Pty Ltd</t>
  </si>
  <si>
    <t>9 Black Street BELLINGEN NSW 2454</t>
  </si>
  <si>
    <t>Lot 181 DP576745</t>
  </si>
  <si>
    <t>A3565</t>
  </si>
  <si>
    <t>TG RE JR PL</t>
  </si>
  <si>
    <t>Tewierik Tewierik Wadick Wadick</t>
  </si>
  <si>
    <t>11 Black Street BELLINGEN NSW 2454</t>
  </si>
  <si>
    <t>Lot 17 Sec C DP8086</t>
  </si>
  <si>
    <t>A3566</t>
  </si>
  <si>
    <t>DJW EB</t>
  </si>
  <si>
    <t>Turner Turner</t>
  </si>
  <si>
    <t>13 Black Street BELLINGEN NSW 2454</t>
  </si>
  <si>
    <t>Lot 16 Sec C DP8086</t>
  </si>
  <si>
    <t>A3567</t>
  </si>
  <si>
    <t>ML EM</t>
  </si>
  <si>
    <t>Kidd Kidd</t>
  </si>
  <si>
    <t>15 Black Street BELLINGEN NSW 2454</t>
  </si>
  <si>
    <t>Lot 15 Sec C DP8086</t>
  </si>
  <si>
    <t>A3568</t>
  </si>
  <si>
    <t>Dixon</t>
  </si>
  <si>
    <t>17 Black Street BELLINGEN NSW 2454</t>
  </si>
  <si>
    <t>Lot 1 DP775651</t>
  </si>
  <si>
    <t>A3569</t>
  </si>
  <si>
    <t>AM LK</t>
  </si>
  <si>
    <t>Selby Rail</t>
  </si>
  <si>
    <t>19 Black Street BELLINGEN NSW 2454</t>
  </si>
  <si>
    <t>Lot 2 DP775651</t>
  </si>
  <si>
    <t>A3570</t>
  </si>
  <si>
    <t>Clarke</t>
  </si>
  <si>
    <t>9 Braithwaite Avenue BELLINGEN NSW 2454</t>
  </si>
  <si>
    <t>Lot 5 DP29146</t>
  </si>
  <si>
    <t>A3571</t>
  </si>
  <si>
    <t>S A</t>
  </si>
  <si>
    <t>Pollock Bradney-George</t>
  </si>
  <si>
    <t>11 Braithwaite Avenue BELLINGEN NSW 2454</t>
  </si>
  <si>
    <t>Lot 4 DP29146</t>
  </si>
  <si>
    <t>A3572</t>
  </si>
  <si>
    <t>LM A</t>
  </si>
  <si>
    <t>Dudgeon Dudgeon</t>
  </si>
  <si>
    <t>13 Braithwaite Avenue BELLINGEN NSW 2454</t>
  </si>
  <si>
    <t>Lot 3 DP29146</t>
  </si>
  <si>
    <t>A3573</t>
  </si>
  <si>
    <t>Kilbourne</t>
  </si>
  <si>
    <t>15 Braithwaite Avenue BELLINGEN NSW 2454</t>
  </si>
  <si>
    <t>Lot 2 DP29146</t>
  </si>
  <si>
    <t>A3574</t>
  </si>
  <si>
    <t>17 Braithwaite Avenue BELLINGEN NSW 2454</t>
  </si>
  <si>
    <t>Lot 1 DP29146</t>
  </si>
  <si>
    <t>A3575</t>
  </si>
  <si>
    <t>18 Braithwaite Avenue BELLINGEN NSW 2454</t>
  </si>
  <si>
    <t>Lot 1 DP243683</t>
  </si>
  <si>
    <t>A3576</t>
  </si>
  <si>
    <t>Atkinson</t>
  </si>
  <si>
    <t>16 Braithwaite Avenue BELLINGEN NSW 2454</t>
  </si>
  <si>
    <t>Lot 2 DP243683</t>
  </si>
  <si>
    <t>A3577</t>
  </si>
  <si>
    <t>AR CR</t>
  </si>
  <si>
    <t>Thomas Thomas</t>
  </si>
  <si>
    <t>14 Braithwaite Avenue BELLINGEN NSW 2454</t>
  </si>
  <si>
    <t>Lot 3 DP243683</t>
  </si>
  <si>
    <t>A3578</t>
  </si>
  <si>
    <t>AM TM</t>
  </si>
  <si>
    <t>McCombie Lever</t>
  </si>
  <si>
    <t>12 Braithwaite Avenue BELLINGEN NSW 2454</t>
  </si>
  <si>
    <t>Lot 4 DP243683</t>
  </si>
  <si>
    <t>A3579</t>
  </si>
  <si>
    <t>LN LC</t>
  </si>
  <si>
    <t>Arrowsmith Arrowsmith</t>
  </si>
  <si>
    <t>10 Braithwaite Avenue BELLINGEN NSW 2454</t>
  </si>
  <si>
    <t>Lot 2 DP803090</t>
  </si>
  <si>
    <t>A3580</t>
  </si>
  <si>
    <t>Griffiths</t>
  </si>
  <si>
    <t>8 Braithwaite Avenue BELLINGEN NSW 2454</t>
  </si>
  <si>
    <t>Lot 4 DP252939</t>
  </si>
  <si>
    <t>A3581</t>
  </si>
  <si>
    <t>JLM</t>
  </si>
  <si>
    <t>Holker</t>
  </si>
  <si>
    <t>6 Braithwaite Avenue BELLINGEN NSW 2454</t>
  </si>
  <si>
    <t>Lot 3 DP252939</t>
  </si>
  <si>
    <t>A3582</t>
  </si>
  <si>
    <t>Lamir</t>
  </si>
  <si>
    <t>4 Braithwaite Avenue BELLINGEN NSW 2454</t>
  </si>
  <si>
    <t>Lot 1 DP252939 Lot 2 DP252939</t>
  </si>
  <si>
    <t>A3583</t>
  </si>
  <si>
    <t>NA</t>
  </si>
  <si>
    <t>Pavy</t>
  </si>
  <si>
    <t>2 Braithwaite Avenue BELLINGEN NSW 2454</t>
  </si>
  <si>
    <t>Lot 11 DP867315</t>
  </si>
  <si>
    <t>A3584</t>
  </si>
  <si>
    <t>1 Casuarina Avenue BELLINGEN NSW 2454</t>
  </si>
  <si>
    <t>Lot 1 DP803090</t>
  </si>
  <si>
    <t>A3585</t>
  </si>
  <si>
    <t>J HA</t>
  </si>
  <si>
    <t>Bohnsack Kemp</t>
  </si>
  <si>
    <t>3 Casuarina Avenue BELLINGEN NSW 2454</t>
  </si>
  <si>
    <t>Lot 7 DP252939</t>
  </si>
  <si>
    <t>A3586</t>
  </si>
  <si>
    <t>Fowler</t>
  </si>
  <si>
    <t>5 Casuarina Avenue BELLINGEN NSW 2454</t>
  </si>
  <si>
    <t>Lot 8 DP252939</t>
  </si>
  <si>
    <t>A3587</t>
  </si>
  <si>
    <t>Richards</t>
  </si>
  <si>
    <t>7 Casuarina Avenue BELLINGEN NSW 2454</t>
  </si>
  <si>
    <t>Lot 9 DP252939</t>
  </si>
  <si>
    <t>A3588</t>
  </si>
  <si>
    <t>DD KA</t>
  </si>
  <si>
    <t>Curley Curley</t>
  </si>
  <si>
    <t>9 Casuarina Avenue BELLINGEN NSW 2454</t>
  </si>
  <si>
    <t>Lot 10 DP252939</t>
  </si>
  <si>
    <t>A3589</t>
  </si>
  <si>
    <t>Bowes</t>
  </si>
  <si>
    <t>11 Casuarina Avenue BELLINGEN NSW 2454</t>
  </si>
  <si>
    <t>Lot 11 DP252939</t>
  </si>
  <si>
    <t>A3590</t>
  </si>
  <si>
    <t>13 Casuarina Avenue BELLINGEN NSW 2454</t>
  </si>
  <si>
    <t>Lot 18 DP252939</t>
  </si>
  <si>
    <t>A3591</t>
  </si>
  <si>
    <t>M SM</t>
  </si>
  <si>
    <t>Clarke Erskine</t>
  </si>
  <si>
    <t>15 Casuarina Avenue BELLINGEN NSW 2454</t>
  </si>
  <si>
    <t>Lot 19 DP252939</t>
  </si>
  <si>
    <t>A3592</t>
  </si>
  <si>
    <t>MAC MCC</t>
  </si>
  <si>
    <t>Beit Holmes</t>
  </si>
  <si>
    <t>17 Casuarina Avenue BELLINGEN NSW 2454</t>
  </si>
  <si>
    <t>Lot 20 DP252939</t>
  </si>
  <si>
    <t>A3593</t>
  </si>
  <si>
    <t>Woodward</t>
  </si>
  <si>
    <t>19 Casuarina Avenue BELLINGEN NSW 2454</t>
  </si>
  <si>
    <t>Lot 34 DP252939</t>
  </si>
  <si>
    <t>A3595</t>
  </si>
  <si>
    <t>PN J</t>
  </si>
  <si>
    <t>Balenzano Balenzano</t>
  </si>
  <si>
    <t>24 Casuarina Avenue BELLINGEN NSW 2454</t>
  </si>
  <si>
    <t>Lot 1 DP827439</t>
  </si>
  <si>
    <t>A3596</t>
  </si>
  <si>
    <t>HJ LW</t>
  </si>
  <si>
    <t>Wilson Stanley</t>
  </si>
  <si>
    <t>26 Casuarina Avenue BELLINGEN NSW 2454</t>
  </si>
  <si>
    <t>Lot 2 DP827439</t>
  </si>
  <si>
    <t>A3597</t>
  </si>
  <si>
    <t>J TD</t>
  </si>
  <si>
    <t>Garrett Garrett</t>
  </si>
  <si>
    <t>30 Casuarina Avenue BELLINGEN NSW 2454</t>
  </si>
  <si>
    <t>Lot 4 DP827439</t>
  </si>
  <si>
    <t>A3598</t>
  </si>
  <si>
    <t>32 Casuarina Avenue BELLINGEN NSW 2454</t>
  </si>
  <si>
    <t>Lot 5 DP827439</t>
  </si>
  <si>
    <t>A3599</t>
  </si>
  <si>
    <t>GR AS</t>
  </si>
  <si>
    <t>Burton Burton</t>
  </si>
  <si>
    <t>34 Casuarina Avenue BELLINGEN NSW 2454</t>
  </si>
  <si>
    <t>Lot 6 DP827439</t>
  </si>
  <si>
    <t>A3600</t>
  </si>
  <si>
    <t>ML KM</t>
  </si>
  <si>
    <t>Smith Daniels</t>
  </si>
  <si>
    <t>31 Casuarina Avenue BELLINGEN NSW 2454</t>
  </si>
  <si>
    <t>Lot 12 DP845628</t>
  </si>
  <si>
    <t>A3601</t>
  </si>
  <si>
    <t>Sprott</t>
  </si>
  <si>
    <t>33 Casuarina Avenue BELLINGEN NSW 2454</t>
  </si>
  <si>
    <t>Lot 13 DP845628</t>
  </si>
  <si>
    <t>A3602</t>
  </si>
  <si>
    <t>BM JM</t>
  </si>
  <si>
    <t>Page Page</t>
  </si>
  <si>
    <t>35 Casuarina Avenue BELLINGEN NSW 2454</t>
  </si>
  <si>
    <t>Lot 14 DP845628</t>
  </si>
  <si>
    <t>A3603</t>
  </si>
  <si>
    <t>MAM</t>
  </si>
  <si>
    <t>Wynter</t>
  </si>
  <si>
    <t>36 Casuarina Avenue BELLINGEN NSW 2454</t>
  </si>
  <si>
    <t>Lot 15 DP845628</t>
  </si>
  <si>
    <t>A3604</t>
  </si>
  <si>
    <t>Naumann</t>
  </si>
  <si>
    <t>21 Casuarina Avenue BELLINGEN NSW 2454</t>
  </si>
  <si>
    <t>Lot 18 DP858029</t>
  </si>
  <si>
    <t>A3605</t>
  </si>
  <si>
    <t>AJL</t>
  </si>
  <si>
    <t>Howard-vyse</t>
  </si>
  <si>
    <t>23 Casuarina Avenue BELLINGEN NSW 2454</t>
  </si>
  <si>
    <t>Lot 19 DP858029</t>
  </si>
  <si>
    <t>A3608</t>
  </si>
  <si>
    <t>1 Cedar Court BELLINGEN NSW 2454</t>
  </si>
  <si>
    <t>Lot 21 DP861144</t>
  </si>
  <si>
    <t>A3610</t>
  </si>
  <si>
    <t>TJ K</t>
  </si>
  <si>
    <t>Robb Minto</t>
  </si>
  <si>
    <t>20 Casuarina Avenue BELLINGEN NSW 2454</t>
  </si>
  <si>
    <t>Lot 29 DP252939</t>
  </si>
  <si>
    <t>A3611</t>
  </si>
  <si>
    <t>22 Casuarina Avenue BELLINGEN NSW 2454</t>
  </si>
  <si>
    <t>Lot 162 DP808784</t>
  </si>
  <si>
    <t>A3612</t>
  </si>
  <si>
    <t>Winn</t>
  </si>
  <si>
    <t>18 Casuarina Avenue BELLINGEN NSW 2454</t>
  </si>
  <si>
    <t>Lot 28 DP252939</t>
  </si>
  <si>
    <t>A3613</t>
  </si>
  <si>
    <t>16 Casuarina Avenue BELLINGEN NSW 2454</t>
  </si>
  <si>
    <t>Lot 27 DP252939</t>
  </si>
  <si>
    <t>A3614</t>
  </si>
  <si>
    <t>RL TKJ</t>
  </si>
  <si>
    <t>Hesketh Steinbeck</t>
  </si>
  <si>
    <t>14 Casuarina Avenue BELLINGEN NSW 2454</t>
  </si>
  <si>
    <t>Lot 26 DP252939</t>
  </si>
  <si>
    <t>A3615</t>
  </si>
  <si>
    <t>Wecker</t>
  </si>
  <si>
    <t>12 Casuarina Avenue BELLINGEN NSW 2454</t>
  </si>
  <si>
    <t>Lot 25 DP252939</t>
  </si>
  <si>
    <t>A3616</t>
  </si>
  <si>
    <t>RJA</t>
  </si>
  <si>
    <t>Cracknell</t>
  </si>
  <si>
    <t>10 Casuarina Avenue BELLINGEN NSW 2454</t>
  </si>
  <si>
    <t>Lot 24 DP252939</t>
  </si>
  <si>
    <t>A3618</t>
  </si>
  <si>
    <t>6 Casuarina Avenue BELLINGEN NSW 2454</t>
  </si>
  <si>
    <t>Lot 22 DP252939</t>
  </si>
  <si>
    <t>A3619</t>
  </si>
  <si>
    <t>4 Casuarina Avenue BELLINGEN NSW 2454</t>
  </si>
  <si>
    <t>Lot 21 DP252939</t>
  </si>
  <si>
    <t>A3620</t>
  </si>
  <si>
    <t>AI</t>
  </si>
  <si>
    <t>Wensley-walker</t>
  </si>
  <si>
    <t>2 Casuarina Avenue BELLINGEN NSW 2454</t>
  </si>
  <si>
    <t>Lot 5 DP252939</t>
  </si>
  <si>
    <t>A3622</t>
  </si>
  <si>
    <t>16 Dowle Street BELLINGEN NSW 2454</t>
  </si>
  <si>
    <t>Lot 8 Sec B DP5564</t>
  </si>
  <si>
    <t>A3623</t>
  </si>
  <si>
    <t>SH</t>
  </si>
  <si>
    <t>18 Dowle Street BELLINGEN NSW 2454</t>
  </si>
  <si>
    <t>Lot 9 Sec B DP5564 Lot 10 Sec B DP5564</t>
  </si>
  <si>
    <t>A3624</t>
  </si>
  <si>
    <t>MJ CR</t>
  </si>
  <si>
    <t>White Warwick</t>
  </si>
  <si>
    <t>21 Dowle Street BELLINGEN NSW 2454</t>
  </si>
  <si>
    <t>Lot 14 DP261442</t>
  </si>
  <si>
    <t>A3625</t>
  </si>
  <si>
    <t>KG WA</t>
  </si>
  <si>
    <t>McGregor McGregor</t>
  </si>
  <si>
    <t>23 Dowle Street BELLINGEN NSW 2454</t>
  </si>
  <si>
    <t>Lot 13 DP261442</t>
  </si>
  <si>
    <t>A3626</t>
  </si>
  <si>
    <t>25 Dowle Street BELLINGEN NSW 2454</t>
  </si>
  <si>
    <t>Lot 12 DP261442</t>
  </si>
  <si>
    <t>A3627</t>
  </si>
  <si>
    <t>LS</t>
  </si>
  <si>
    <t>27 Dowle Street BELLINGEN NSW 2454</t>
  </si>
  <si>
    <t>Lot 11 DP261442</t>
  </si>
  <si>
    <t>A3628</t>
  </si>
  <si>
    <t>Viergutz</t>
  </si>
  <si>
    <t>29 Dowle Street BELLINGEN NSW 2454</t>
  </si>
  <si>
    <t>Lot 10 DP261442</t>
  </si>
  <si>
    <t>A3629</t>
  </si>
  <si>
    <t>31 Dowle Street BELLINGEN NSW 2454</t>
  </si>
  <si>
    <t>Lot 9 DP261442</t>
  </si>
  <si>
    <t>A3630</t>
  </si>
  <si>
    <t>Harkness</t>
  </si>
  <si>
    <t>33 Dowle Street BELLINGEN NSW 2454</t>
  </si>
  <si>
    <t>Lot 8 DP261442</t>
  </si>
  <si>
    <t>A3636</t>
  </si>
  <si>
    <t>Norrish</t>
  </si>
  <si>
    <t>56 Dowle Street BELLINGEN NSW 2454</t>
  </si>
  <si>
    <t>Lot 3 DP877059</t>
  </si>
  <si>
    <t>A3637</t>
  </si>
  <si>
    <t>MF</t>
  </si>
  <si>
    <t>ODowd</t>
  </si>
  <si>
    <t>54 Dowle Street BELLINGEN NSW 2454</t>
  </si>
  <si>
    <t>Lot 11 DP879190</t>
  </si>
  <si>
    <t>A3638</t>
  </si>
  <si>
    <t>AP MPT</t>
  </si>
  <si>
    <t>Holland Holland</t>
  </si>
  <si>
    <t>52 Dowle Street BELLINGEN NSW 2454</t>
  </si>
  <si>
    <t>Lot 2 DP877059</t>
  </si>
  <si>
    <t>A3639</t>
  </si>
  <si>
    <t>SL KM</t>
  </si>
  <si>
    <t>Park Park</t>
  </si>
  <si>
    <t>50 Dowle Street BELLINGEN NSW 2454</t>
  </si>
  <si>
    <t>Lot 1 DP877059</t>
  </si>
  <si>
    <t>A3641</t>
  </si>
  <si>
    <t>Hovey</t>
  </si>
  <si>
    <t>28 Dowle Street BELLINGEN NSW 2454</t>
  </si>
  <si>
    <t>Lot 20 DP261442</t>
  </si>
  <si>
    <t>A3642</t>
  </si>
  <si>
    <t>JR PL</t>
  </si>
  <si>
    <t>Wadick Wadick</t>
  </si>
  <si>
    <t>34 Dowle Street BELLINGEN NSW 2454</t>
  </si>
  <si>
    <t>Lot 28 DP261442</t>
  </si>
  <si>
    <t>A3643</t>
  </si>
  <si>
    <t>Gulliver</t>
  </si>
  <si>
    <t>32 Dowle Street BELLINGEN NSW 2454</t>
  </si>
  <si>
    <t>Lot 27 DP261442</t>
  </si>
  <si>
    <t>A3644</t>
  </si>
  <si>
    <t>Clayton</t>
  </si>
  <si>
    <t>30 Dowle Street BELLINGEN NSW 2454</t>
  </si>
  <si>
    <t>Lot 21 DP261442</t>
  </si>
  <si>
    <t>A3645</t>
  </si>
  <si>
    <t>26 Dowle Street BELLINGEN NSW 2454</t>
  </si>
  <si>
    <t>Lot 19 DP261442</t>
  </si>
  <si>
    <t>A3646</t>
  </si>
  <si>
    <t>Bryce</t>
  </si>
  <si>
    <t>17 Dowle Street BELLINGEN NSW 2454</t>
  </si>
  <si>
    <t>Lot 10 Sec C DP5565</t>
  </si>
  <si>
    <t>A3647</t>
  </si>
  <si>
    <t>Osmond</t>
  </si>
  <si>
    <t>15 Dowle Street BELLINGEN NSW 2454</t>
  </si>
  <si>
    <t>Lot 9 Sec C DP5565</t>
  </si>
  <si>
    <t>A3648</t>
  </si>
  <si>
    <t>Luxford</t>
  </si>
  <si>
    <t>13 Dowle Street BELLINGEN NSW 2454</t>
  </si>
  <si>
    <t>Lot 8 Sec C DP5565</t>
  </si>
  <si>
    <t>A3649</t>
  </si>
  <si>
    <t>Habgood</t>
  </si>
  <si>
    <t>11 Dowle Street BELLINGEN NSW 2454</t>
  </si>
  <si>
    <t>Lot 7 Sec C DP5565</t>
  </si>
  <si>
    <t>A3650</t>
  </si>
  <si>
    <t>Hedges</t>
  </si>
  <si>
    <t>9 Dowle Street BELLINGEN NSW 2454</t>
  </si>
  <si>
    <t>Lot 6 Sec C DP5565</t>
  </si>
  <si>
    <t>A3651</t>
  </si>
  <si>
    <t>Barrett</t>
  </si>
  <si>
    <t>7 Dowle Street BELLINGEN NSW 2454</t>
  </si>
  <si>
    <t>Lot 5 Sec C DP5565</t>
  </si>
  <si>
    <t>A3652</t>
  </si>
  <si>
    <t>JE PW</t>
  </si>
  <si>
    <t>Britt Kilpatrick</t>
  </si>
  <si>
    <t>5 Dowle Street BELLINGEN NSW 2454</t>
  </si>
  <si>
    <t>Lot 4 Sec C DP5565</t>
  </si>
  <si>
    <t>A3653</t>
  </si>
  <si>
    <t>Elmaloglou</t>
  </si>
  <si>
    <t>3 Dowle Street BELLINGEN NSW 2454</t>
  </si>
  <si>
    <t>Lot 2 DP581707</t>
  </si>
  <si>
    <t>A3655</t>
  </si>
  <si>
    <t>Neuman</t>
  </si>
  <si>
    <t>22 Dowle Street BELLINGEN NSW 2454</t>
  </si>
  <si>
    <t>Lot 403 DP541477</t>
  </si>
  <si>
    <t>A3656</t>
  </si>
  <si>
    <t>SR PJ</t>
  </si>
  <si>
    <t>Saggus Saggus</t>
  </si>
  <si>
    <t>10 Elliot Close BELLINGEN NSW 2454</t>
  </si>
  <si>
    <t>Lot 727 DP854019</t>
  </si>
  <si>
    <t>A3657</t>
  </si>
  <si>
    <t>Kane</t>
  </si>
  <si>
    <t>12 Elliot Close BELLINGEN NSW 2454</t>
  </si>
  <si>
    <t>Lot 728 DP854019</t>
  </si>
  <si>
    <t>A3658</t>
  </si>
  <si>
    <t>Peguero</t>
  </si>
  <si>
    <t>14 Elliot Close BELLINGEN NSW 2454</t>
  </si>
  <si>
    <t>Lot 729 DP854019</t>
  </si>
  <si>
    <t>A3659</t>
  </si>
  <si>
    <t>AJ MM</t>
  </si>
  <si>
    <t>Reed Coutts</t>
  </si>
  <si>
    <t>16 Elliot Close BELLINGEN NSW 2454</t>
  </si>
  <si>
    <t>Lot 730 DP854019</t>
  </si>
  <si>
    <t>A3660</t>
  </si>
  <si>
    <t>Borne</t>
  </si>
  <si>
    <t>18 Elliot Close BELLINGEN NSW 2454</t>
  </si>
  <si>
    <t>Lot 746 DP870594</t>
  </si>
  <si>
    <t>A3661</t>
  </si>
  <si>
    <t>LA KR</t>
  </si>
  <si>
    <t>Dalton Dalton</t>
  </si>
  <si>
    <t>20 Elliot Close BELLINGEN NSW 2454</t>
  </si>
  <si>
    <t>Lot 760 DP876960</t>
  </si>
  <si>
    <t>A3662</t>
  </si>
  <si>
    <t>22 Elliot Close BELLINGEN NSW 2454</t>
  </si>
  <si>
    <t>Lot 747 DP870594</t>
  </si>
  <si>
    <t>A3663</t>
  </si>
  <si>
    <t>26 Elliot Close BELLINGEN NSW 2454</t>
  </si>
  <si>
    <t>Lot 759 DP876960</t>
  </si>
  <si>
    <t>A3664</t>
  </si>
  <si>
    <t>Adler-Demner</t>
  </si>
  <si>
    <t>13 Elliot Close BELLINGEN NSW 2454</t>
  </si>
  <si>
    <t>Lot 748 DP870594</t>
  </si>
  <si>
    <t>A3665</t>
  </si>
  <si>
    <t>KG</t>
  </si>
  <si>
    <t>Bunny</t>
  </si>
  <si>
    <t>15 Elliot Close BELLINGEN NSW 2454</t>
  </si>
  <si>
    <t>Lot 758 DP876960</t>
  </si>
  <si>
    <t>A3666</t>
  </si>
  <si>
    <t>EMI PJ</t>
  </si>
  <si>
    <t>Edwards Edwards</t>
  </si>
  <si>
    <t>11 Elliot Close BELLINGEN NSW 2454</t>
  </si>
  <si>
    <t>Lot 741 DP863847</t>
  </si>
  <si>
    <t>A3667</t>
  </si>
  <si>
    <t>BC GJ</t>
  </si>
  <si>
    <t>Tyler Tyler</t>
  </si>
  <si>
    <t>2 Kenny Close BELLINGEN NSW 2454</t>
  </si>
  <si>
    <t>Lot 752 DP873016</t>
  </si>
  <si>
    <t>A3669</t>
  </si>
  <si>
    <t>Tennant</t>
  </si>
  <si>
    <t>4 Kenny Close BELLINGEN NSW 2454</t>
  </si>
  <si>
    <t>Lot 755 DP876960</t>
  </si>
  <si>
    <t>A3671</t>
  </si>
  <si>
    <t>SG LG</t>
  </si>
  <si>
    <t>3 Kenny Close BELLINGEN NSW 2454</t>
  </si>
  <si>
    <t>Lot 761 DP876960</t>
  </si>
  <si>
    <t>A3672</t>
  </si>
  <si>
    <t>9 Elliot Close BELLINGEN NSW 2454</t>
  </si>
  <si>
    <t>Lot 731 DP854019</t>
  </si>
  <si>
    <t>A3673</t>
  </si>
  <si>
    <t>Cowley</t>
  </si>
  <si>
    <t>7 Elliot Close BELLINGEN NSW 2454</t>
  </si>
  <si>
    <t>Lot 732 DP854019</t>
  </si>
  <si>
    <t>A3674</t>
  </si>
  <si>
    <t>CA GL</t>
  </si>
  <si>
    <t>Horne Horne</t>
  </si>
  <si>
    <t>5 Elliot Close BELLINGEN NSW 2454</t>
  </si>
  <si>
    <t>Lot 733 DP854019</t>
  </si>
  <si>
    <t>A3675</t>
  </si>
  <si>
    <t>JC RJ</t>
  </si>
  <si>
    <t>Errey Stewart-Rattray</t>
  </si>
  <si>
    <t>3 Elliot Close BELLINGEN NSW 2454</t>
  </si>
  <si>
    <t>Lot 734 DP854019</t>
  </si>
  <si>
    <t>A3677</t>
  </si>
  <si>
    <t>Formica</t>
  </si>
  <si>
    <t>2 Hammond Street BELLINGEN NSW 2454</t>
  </si>
  <si>
    <t>Lot 12 Sec A DP5564 Lot 13 Sec A DP5564</t>
  </si>
  <si>
    <t>A3678</t>
  </si>
  <si>
    <t>DJ RJ</t>
  </si>
  <si>
    <t>4 Hammond Street BELLINGEN NSW 2454</t>
  </si>
  <si>
    <t>Lot 10 Sec A DP5564 Lot 11 Sec A DP5564</t>
  </si>
  <si>
    <t>A3679</t>
  </si>
  <si>
    <t>Von Bertouch</t>
  </si>
  <si>
    <t>6 Hammond Street BELLINGEN NSW 2454</t>
  </si>
  <si>
    <t>Lot 8 Sec A DP5564 Lot 9 Sec A DP5564</t>
  </si>
  <si>
    <t>A3680</t>
  </si>
  <si>
    <t>Eckersley</t>
  </si>
  <si>
    <t>8 Hammond Street BELLINGEN NSW 2454</t>
  </si>
  <si>
    <t>Lot 7 Sec A DP5564</t>
  </si>
  <si>
    <t>A3681</t>
  </si>
  <si>
    <t>K NG</t>
  </si>
  <si>
    <t>Luxon Lloyd</t>
  </si>
  <si>
    <t>10 Hammond Street BELLINGEN NSW 2454</t>
  </si>
  <si>
    <t>Lot 15 DP520446</t>
  </si>
  <si>
    <t>A3682</t>
  </si>
  <si>
    <t>GT KM</t>
  </si>
  <si>
    <t>Barker Barker</t>
  </si>
  <si>
    <t>12 Hammond Street BELLINGEN NSW 2454</t>
  </si>
  <si>
    <t>Lot 14 DP520446</t>
  </si>
  <si>
    <t>A3683</t>
  </si>
  <si>
    <t>KJ MP</t>
  </si>
  <si>
    <t>Marsland Marsland</t>
  </si>
  <si>
    <t>14 Hammond Street BELLINGEN NSW 2454</t>
  </si>
  <si>
    <t>Lot 2 Sec A DP5564 Lot 3 Sec A DP5564</t>
  </si>
  <si>
    <t>A3684</t>
  </si>
  <si>
    <t>Brow</t>
  </si>
  <si>
    <t>16 Hammond Street BELLINGEN NSW 2454</t>
  </si>
  <si>
    <t>Lot 1 Sec E DP5565 Lot 2 Sec E DP5565</t>
  </si>
  <si>
    <t>A3685</t>
  </si>
  <si>
    <t>HL RI</t>
  </si>
  <si>
    <t>18 Hammond Street BELLINGEN NSW 2454</t>
  </si>
  <si>
    <t>Lot 3 Sec E DP5565 Lot 4 Sec E DP5565</t>
  </si>
  <si>
    <t>A3686</t>
  </si>
  <si>
    <t>NJ KS</t>
  </si>
  <si>
    <t>Delfino Delfino</t>
  </si>
  <si>
    <t>22 Hammond Street BELLINGEN NSW 2454</t>
  </si>
  <si>
    <t>Lot 5 Sec E DP5565 Lot 6 Sec E DP5565 Lot 7 Sec E DP5565</t>
  </si>
  <si>
    <t>A3687</t>
  </si>
  <si>
    <t>RE RJ</t>
  </si>
  <si>
    <t>Warwick Warwick</t>
  </si>
  <si>
    <t>26 Hammond Street BELLINGEN NSW 2454</t>
  </si>
  <si>
    <t>Lot 8 Sec E DP5565</t>
  </si>
  <si>
    <t>A3688</t>
  </si>
  <si>
    <t>Warnock</t>
  </si>
  <si>
    <t>28 Hammond Street BELLINGEN NSW 2454</t>
  </si>
  <si>
    <t>Lot 9 Sec E DP5565 Lot 10 Sec E DP5565</t>
  </si>
  <si>
    <t>A3689</t>
  </si>
  <si>
    <t>TW SM</t>
  </si>
  <si>
    <t>Gow Gow</t>
  </si>
  <si>
    <t>30 Hammond Street BELLINGEN NSW 2454</t>
  </si>
  <si>
    <t>Lot 11 Sec E DP5565</t>
  </si>
  <si>
    <t>A3690</t>
  </si>
  <si>
    <t>Bolsenbroek</t>
  </si>
  <si>
    <t>32 Hammond Street BELLINGEN NSW 2454</t>
  </si>
  <si>
    <t>Lot 12 Sec E DP5565</t>
  </si>
  <si>
    <t>A3692</t>
  </si>
  <si>
    <t>RJ Super Property Investment Pty Limited</t>
  </si>
  <si>
    <t>35 Hammond Street BELLINGEN NSW 2454</t>
  </si>
  <si>
    <t>Lot 11 DP584964</t>
  </si>
  <si>
    <t>A3693</t>
  </si>
  <si>
    <t>Ksiazek</t>
  </si>
  <si>
    <t>33 Hammond Street BELLINGEN NSW 2454</t>
  </si>
  <si>
    <t>Lot 12 DP584964 Lot 13 DP584964</t>
  </si>
  <si>
    <t>A3694</t>
  </si>
  <si>
    <t>Joseph</t>
  </si>
  <si>
    <t>29 Hammond Street BELLINGEN NSW 2454</t>
  </si>
  <si>
    <t>Lot 6 Sec B DP8086 Lot B DP440207</t>
  </si>
  <si>
    <t>A3695</t>
  </si>
  <si>
    <t>HA SJ</t>
  </si>
  <si>
    <t>Eve Fei</t>
  </si>
  <si>
    <t>25 Hammond Street BELLINGEN NSW 2454</t>
  </si>
  <si>
    <t>Lot 4 Sec B DP8086 Lot 5 Sec B DP8086 Lot A DP440207</t>
  </si>
  <si>
    <t>A3696</t>
  </si>
  <si>
    <t>WA ST</t>
  </si>
  <si>
    <t>Stanley Colby</t>
  </si>
  <si>
    <t>23A Hammond Street BELLINGEN NSW 2454</t>
  </si>
  <si>
    <t>Lot 1 DP780255</t>
  </si>
  <si>
    <t>A3697</t>
  </si>
  <si>
    <t>23 Hammond Street BELLINGEN NSW 2454</t>
  </si>
  <si>
    <t>Part Lot 2 DP579201</t>
  </si>
  <si>
    <t>A3698</t>
  </si>
  <si>
    <t>19 Hammond Street BELLINGEN NSW 2454</t>
  </si>
  <si>
    <t>Lot 2 DP222040</t>
  </si>
  <si>
    <t>A3699</t>
  </si>
  <si>
    <t>17 Hammond Street BELLINGEN NSW 2454</t>
  </si>
  <si>
    <t>Lot 4 Sec C DP8086</t>
  </si>
  <si>
    <t>A3700</t>
  </si>
  <si>
    <t>LY SWJ</t>
  </si>
  <si>
    <t>Gibb-Cheng Myers</t>
  </si>
  <si>
    <t>15 Hammond Street BELLINGEN NSW 2454</t>
  </si>
  <si>
    <t>Lot 5 Sec C DP8086</t>
  </si>
  <si>
    <t>A3701</t>
  </si>
  <si>
    <t>EK AJ</t>
  </si>
  <si>
    <t>Hams Campbell</t>
  </si>
  <si>
    <t>11 Hammond Street BELLINGEN NSW 2454</t>
  </si>
  <si>
    <t>Lot 6 Sec C DP8086 Lot 7 Sec C DP8086</t>
  </si>
  <si>
    <t>A3702</t>
  </si>
  <si>
    <t>9 Hammond Street BELLINGEN NSW 2454</t>
  </si>
  <si>
    <t>Lot 8 Sec C DP8086 Lot 9 Sec C DP8086 Lot 10 Sec C DP8086</t>
  </si>
  <si>
    <t>A3703</t>
  </si>
  <si>
    <t>JN</t>
  </si>
  <si>
    <t>Best</t>
  </si>
  <si>
    <t>3 Hammond Street BELLINGEN NSW 2454</t>
  </si>
  <si>
    <t>Lot 11 Sec C DP8086 Lot 12 Sec C DP8086 Lot 11 DP112142</t>
  </si>
  <si>
    <t>A3704</t>
  </si>
  <si>
    <t>4 Hobson Close BELLINGEN NSW 2454</t>
  </si>
  <si>
    <t>Lot 724 DP851069</t>
  </si>
  <si>
    <t>A3705</t>
  </si>
  <si>
    <t>Robbins</t>
  </si>
  <si>
    <t>6 Hobson Close BELLINGEN NSW 2454</t>
  </si>
  <si>
    <t>Lot 116 DP844032</t>
  </si>
  <si>
    <t>A3706</t>
  </si>
  <si>
    <t>N BR</t>
  </si>
  <si>
    <t>Boshari Boshari</t>
  </si>
  <si>
    <t>8 Hobson Close BELLINGEN NSW 2454</t>
  </si>
  <si>
    <t>Lot 94 DP842673</t>
  </si>
  <si>
    <t>A3707</t>
  </si>
  <si>
    <t>GJ JA</t>
  </si>
  <si>
    <t>10 Hobson Close BELLINGEN NSW 2454</t>
  </si>
  <si>
    <t>Lot 95 DP842673</t>
  </si>
  <si>
    <t>A3709</t>
  </si>
  <si>
    <t>Pembroke</t>
  </si>
  <si>
    <t>18 Hobson Close BELLINGEN NSW 2454</t>
  </si>
  <si>
    <t>Lot 96 DP842673</t>
  </si>
  <si>
    <t>A3710</t>
  </si>
  <si>
    <t>McArthur</t>
  </si>
  <si>
    <t>20 Hobson Close BELLINGEN NSW 2454</t>
  </si>
  <si>
    <t>Lot 97 DP842673</t>
  </si>
  <si>
    <t>A3711</t>
  </si>
  <si>
    <t>WG</t>
  </si>
  <si>
    <t>Bradshaw</t>
  </si>
  <si>
    <t>22 Hobson Close BELLINGEN NSW 2454</t>
  </si>
  <si>
    <t>Lot 98 DP842673</t>
  </si>
  <si>
    <t>A3712</t>
  </si>
  <si>
    <t>Zanuso</t>
  </si>
  <si>
    <t>24 Hobson Close BELLINGEN NSW 2454</t>
  </si>
  <si>
    <t>Lot 99 DP842673</t>
  </si>
  <si>
    <t>A3713</t>
  </si>
  <si>
    <t>JS AM</t>
  </si>
  <si>
    <t>Simon Steel</t>
  </si>
  <si>
    <t>26 Hobson Close BELLINGEN NSW 2454</t>
  </si>
  <si>
    <t>Lot 100 DP842673</t>
  </si>
  <si>
    <t>A3714</t>
  </si>
  <si>
    <t>NA RF</t>
  </si>
  <si>
    <t>Farrar Farrar</t>
  </si>
  <si>
    <t>28 Hobson Close BELLINGEN NSW 2454</t>
  </si>
  <si>
    <t>Lot 101 DP842673</t>
  </si>
  <si>
    <t>A3715</t>
  </si>
  <si>
    <t>Kendall</t>
  </si>
  <si>
    <t>30 Hobson Close BELLINGEN NSW 2454</t>
  </si>
  <si>
    <t>Lot 102 DP842673</t>
  </si>
  <si>
    <t>A3716</t>
  </si>
  <si>
    <t>32 Hobson Close BELLINGEN NSW 2454</t>
  </si>
  <si>
    <t>Lot 103 DP842673</t>
  </si>
  <si>
    <t>A3717</t>
  </si>
  <si>
    <t>KE HJ</t>
  </si>
  <si>
    <t>15 Hobson Close BELLINGEN NSW 2454</t>
  </si>
  <si>
    <t>Lot 104 DP842673</t>
  </si>
  <si>
    <t>A3718</t>
  </si>
  <si>
    <t>SR JG</t>
  </si>
  <si>
    <t>Cornall Cornall</t>
  </si>
  <si>
    <t>13 Hobson Close BELLINGEN NSW 2454</t>
  </si>
  <si>
    <t>Lot 105 DP842673</t>
  </si>
  <si>
    <t>A3719</t>
  </si>
  <si>
    <t>Bear</t>
  </si>
  <si>
    <t>11 Hobson Close BELLINGEN NSW 2454</t>
  </si>
  <si>
    <t>Lot 106 DP842673</t>
  </si>
  <si>
    <t>A3720</t>
  </si>
  <si>
    <t>Bernadette</t>
  </si>
  <si>
    <t>9 Hobson Close BELLINGEN NSW 2454</t>
  </si>
  <si>
    <t>Lot 107 DP842673</t>
  </si>
  <si>
    <t>A3721</t>
  </si>
  <si>
    <t>Khan</t>
  </si>
  <si>
    <t>7 Hobson Close BELLINGEN NSW 2454</t>
  </si>
  <si>
    <t>Lot 115 DP844032</t>
  </si>
  <si>
    <t>A3722</t>
  </si>
  <si>
    <t>3 Hobson Close BELLINGEN NSW 2454</t>
  </si>
  <si>
    <t>Lot 113 DP844032</t>
  </si>
  <si>
    <t>A3723</t>
  </si>
  <si>
    <t>1 Hobson Close BELLINGEN NSW 2454</t>
  </si>
  <si>
    <t>Lot 108 DP842673</t>
  </si>
  <si>
    <t>A3724</t>
  </si>
  <si>
    <t>A AE</t>
  </si>
  <si>
    <t>Juodvalkis Juodvalkis</t>
  </si>
  <si>
    <t>16 Hobson Close BELLINGEN NSW 2454</t>
  </si>
  <si>
    <t>Lot 764 DP881603</t>
  </si>
  <si>
    <t>A3725</t>
  </si>
  <si>
    <t>MJ KE</t>
  </si>
  <si>
    <t>Girdwood Pearse</t>
  </si>
  <si>
    <t>14 Hobson Close BELLINGEN NSW 2454</t>
  </si>
  <si>
    <t>Lot 749 DP870594</t>
  </si>
  <si>
    <t>A3726</t>
  </si>
  <si>
    <t>Y EM</t>
  </si>
  <si>
    <t>Berkowitz Janover</t>
  </si>
  <si>
    <t>12 Hobson Close BELLINGEN NSW 2454</t>
  </si>
  <si>
    <t>Lot 762 DP876960</t>
  </si>
  <si>
    <t>A3727</t>
  </si>
  <si>
    <t>Watson</t>
  </si>
  <si>
    <t>5A Hobson Close BELLINGEN NSW 2454</t>
  </si>
  <si>
    <t>Lot 1141 DP852561</t>
  </si>
  <si>
    <t>A3728</t>
  </si>
  <si>
    <t>AJ JT</t>
  </si>
  <si>
    <t>Crossley Crossley</t>
  </si>
  <si>
    <t>5B Hobson Close BELLINGEN NSW 2454</t>
  </si>
  <si>
    <t>Lot 1142 DP852561</t>
  </si>
  <si>
    <t>A3729</t>
  </si>
  <si>
    <t>JR EME</t>
  </si>
  <si>
    <t>Pigott Pigott</t>
  </si>
  <si>
    <t>2 Ivory Curl Close BELLINGEN NSW 2454</t>
  </si>
  <si>
    <t>Lot 19 DP880200</t>
  </si>
  <si>
    <t>A3730</t>
  </si>
  <si>
    <t>HC MK</t>
  </si>
  <si>
    <t>Piper Bieder</t>
  </si>
  <si>
    <t>7 Ivory Curl Close BELLINGEN NSW 2454</t>
  </si>
  <si>
    <t>Lot 18 DP880200</t>
  </si>
  <si>
    <t>A3732</t>
  </si>
  <si>
    <t>Fontmell Investments</t>
  </si>
  <si>
    <t>11 McCristal Drive BELLINGEN NSW 2454</t>
  </si>
  <si>
    <t>Lot 25 DP884253</t>
  </si>
  <si>
    <t>A3733</t>
  </si>
  <si>
    <t>JA JM</t>
  </si>
  <si>
    <t>3 Jagera Drive BELLINGEN NSW 2454</t>
  </si>
  <si>
    <t>Lot 17 DP872906</t>
  </si>
  <si>
    <t>A3734</t>
  </si>
  <si>
    <t>5 Jagera Drive BELLINGEN NSW 2454</t>
  </si>
  <si>
    <t>Lot 3 DP855516</t>
  </si>
  <si>
    <t>A3735</t>
  </si>
  <si>
    <t>RL</t>
  </si>
  <si>
    <t>7 Jagera Drive BELLINGEN NSW 2454</t>
  </si>
  <si>
    <t>Lot 4 DP855516</t>
  </si>
  <si>
    <t>A3736</t>
  </si>
  <si>
    <t>9 Jagera Drive BELLINGEN NSW 2454</t>
  </si>
  <si>
    <t>Lot 5 DP855516</t>
  </si>
  <si>
    <t>A3737</t>
  </si>
  <si>
    <t>11 Jagera Drive BELLINGEN NSW 2454</t>
  </si>
  <si>
    <t>Lot 6 DP855516</t>
  </si>
  <si>
    <t>A3738</t>
  </si>
  <si>
    <t>Lackey</t>
  </si>
  <si>
    <t>10 Jagera Drive BELLINGEN NSW 2454</t>
  </si>
  <si>
    <t>Lot 9 DP855516</t>
  </si>
  <si>
    <t>A3739</t>
  </si>
  <si>
    <t>Edwards</t>
  </si>
  <si>
    <t>8 Jagera Drive BELLINGEN NSW 2454</t>
  </si>
  <si>
    <t>Lot 10 DP855516</t>
  </si>
  <si>
    <t>A3740</t>
  </si>
  <si>
    <t>Wilkins</t>
  </si>
  <si>
    <t>6 Jagera Drive BELLINGEN NSW 2454</t>
  </si>
  <si>
    <t>Lot 11 DP855516</t>
  </si>
  <si>
    <t>A3741</t>
  </si>
  <si>
    <t>CW HE</t>
  </si>
  <si>
    <t>Casey Casey</t>
  </si>
  <si>
    <t>4 Jagera Drive BELLINGEN NSW 2454</t>
  </si>
  <si>
    <t>Lot 16 DP872906</t>
  </si>
  <si>
    <t>A3743</t>
  </si>
  <si>
    <t>JB &amp; HC Forbes Pty Ltd</t>
  </si>
  <si>
    <t>6-8 Lyon Street BELLINGEN NSW 2454</t>
  </si>
  <si>
    <t>Lot 6 DP622963</t>
  </si>
  <si>
    <t>A3744</t>
  </si>
  <si>
    <t>JMM</t>
  </si>
  <si>
    <t>De Mooij</t>
  </si>
  <si>
    <t>10 Lyon Street BELLINGEN NSW 2454</t>
  </si>
  <si>
    <t>Lot 5 DP622963</t>
  </si>
  <si>
    <t>A3745</t>
  </si>
  <si>
    <t>14 Lyon Street BELLINGEN NSW 2454</t>
  </si>
  <si>
    <t>Lot 6 Sec G DP5589 Lot 7 Sec G DP5589</t>
  </si>
  <si>
    <t>A3746</t>
  </si>
  <si>
    <t>CW</t>
  </si>
  <si>
    <t>Dolislager</t>
  </si>
  <si>
    <t>16 Lyon Street BELLINGEN NSW 2454</t>
  </si>
  <si>
    <t>Lot 8 Sec G DP5589</t>
  </si>
  <si>
    <t>A3747</t>
  </si>
  <si>
    <t>Divola-Stokes</t>
  </si>
  <si>
    <t>18 Lyon Street BELLINGEN NSW 2454</t>
  </si>
  <si>
    <t>Lot 9 Sec G DP5589</t>
  </si>
  <si>
    <t>A3748</t>
  </si>
  <si>
    <t>Lucas</t>
  </si>
  <si>
    <t>20 Lyon Street BELLINGEN NSW 2454</t>
  </si>
  <si>
    <t>Lot 10 Sec G DP5589</t>
  </si>
  <si>
    <t>A3749</t>
  </si>
  <si>
    <t>22 Lyon Street BELLINGEN NSW 2454</t>
  </si>
  <si>
    <t>Lot 6 DP231487</t>
  </si>
  <si>
    <t>A3750</t>
  </si>
  <si>
    <t>AB</t>
  </si>
  <si>
    <t>Fuad</t>
  </si>
  <si>
    <t>24 Lyon Street BELLINGEN NSW 2454</t>
  </si>
  <si>
    <t>Lot 5 DP231487</t>
  </si>
  <si>
    <t>A3751</t>
  </si>
  <si>
    <t>26 Lyon Street BELLINGEN NSW 2454</t>
  </si>
  <si>
    <t>Lot 4 DP231487</t>
  </si>
  <si>
    <t>A3752</t>
  </si>
  <si>
    <t>MAH MJ</t>
  </si>
  <si>
    <t>Jones Quirk</t>
  </si>
  <si>
    <t>30 Lyon Street BELLINGEN NSW 2454</t>
  </si>
  <si>
    <t>Lot 3 DP231487</t>
  </si>
  <si>
    <t>A3753</t>
  </si>
  <si>
    <t>AR SM</t>
  </si>
  <si>
    <t>Weelands Weelands</t>
  </si>
  <si>
    <t>32 Lyon Street BELLINGEN NSW 2454</t>
  </si>
  <si>
    <t>Lot 2 DP231487</t>
  </si>
  <si>
    <t>A3754</t>
  </si>
  <si>
    <t>JG AM</t>
  </si>
  <si>
    <t>Carty McCallum Carty</t>
  </si>
  <si>
    <t>28 Lyon Street BELLINGEN NSW 2454</t>
  </si>
  <si>
    <t>Lot 7 DP231487</t>
  </si>
  <si>
    <t>A3755</t>
  </si>
  <si>
    <t>34 Lyon Street BELLINGEN NSW 2454</t>
  </si>
  <si>
    <t>Lot 1 DP231487</t>
  </si>
  <si>
    <t>A3757</t>
  </si>
  <si>
    <t>60 Lyon Street BELLINGEN NSW 2454</t>
  </si>
  <si>
    <t>Lot 49 DP252940</t>
  </si>
  <si>
    <t>A3758</t>
  </si>
  <si>
    <t>Paul</t>
  </si>
  <si>
    <t>58 Lyon Street BELLINGEN NSW 2454</t>
  </si>
  <si>
    <t>Lot 48 DP252940</t>
  </si>
  <si>
    <t>A3760</t>
  </si>
  <si>
    <t>DNP PJ</t>
  </si>
  <si>
    <t>Merrett Northway</t>
  </si>
  <si>
    <t>52 Lyon Street BELLINGEN NSW 2454</t>
  </si>
  <si>
    <t>Lot 45 DP252940</t>
  </si>
  <si>
    <t>A3761</t>
  </si>
  <si>
    <t>50 Lyon Street BELLINGEN NSW 2454</t>
  </si>
  <si>
    <t>Lot 44 DP252940</t>
  </si>
  <si>
    <t>A3762</t>
  </si>
  <si>
    <t>AM MJ</t>
  </si>
  <si>
    <t>Adams Sutton</t>
  </si>
  <si>
    <t>48 Lyon Street BELLINGEN NSW 2454</t>
  </si>
  <si>
    <t>Lot 43 DP616385</t>
  </si>
  <si>
    <t>A3763</t>
  </si>
  <si>
    <t>FD</t>
  </si>
  <si>
    <t>Parsa</t>
  </si>
  <si>
    <t>46 Lyon Street BELLINGEN NSW 2454</t>
  </si>
  <si>
    <t>Lot 1 DP252938</t>
  </si>
  <si>
    <t>A3764</t>
  </si>
  <si>
    <t>Lloyd</t>
  </si>
  <si>
    <t>44 Lyon Street BELLINGEN NSW 2454</t>
  </si>
  <si>
    <t>Lot 2 DP252938</t>
  </si>
  <si>
    <t>A3765</t>
  </si>
  <si>
    <t>Farnell Traynor</t>
  </si>
  <si>
    <t>42 Lyon Street BELLINGEN NSW 2454</t>
  </si>
  <si>
    <t>Lot 3 DP252938</t>
  </si>
  <si>
    <t>A3766</t>
  </si>
  <si>
    <t>McSpadden</t>
  </si>
  <si>
    <t>40 Lyon Street BELLINGEN NSW 2454</t>
  </si>
  <si>
    <t>Lot 4 DP252938</t>
  </si>
  <si>
    <t>A3767</t>
  </si>
  <si>
    <t>B N</t>
  </si>
  <si>
    <t>Ducks Rhodes</t>
  </si>
  <si>
    <t>38 Lyon Street BELLINGEN NSW 2454</t>
  </si>
  <si>
    <t>Lot 5 DP252938</t>
  </si>
  <si>
    <t>A3768</t>
  </si>
  <si>
    <t>Kelly Ramage</t>
  </si>
  <si>
    <t>1 McNally Street BELLINGEN NSW 2454</t>
  </si>
  <si>
    <t>Lot 11 Sec A DP8086</t>
  </si>
  <si>
    <t>A3769</t>
  </si>
  <si>
    <t>Capararo</t>
  </si>
  <si>
    <t>1 Lyon Street BELLINGEN NSW 2454</t>
  </si>
  <si>
    <t>Lot 1 DP24074</t>
  </si>
  <si>
    <t>A3770</t>
  </si>
  <si>
    <t>DH</t>
  </si>
  <si>
    <t>Burrell</t>
  </si>
  <si>
    <t>3 Lyon Street BELLINGEN NSW 2454</t>
  </si>
  <si>
    <t>Lot 2 DP24074</t>
  </si>
  <si>
    <t>A3771</t>
  </si>
  <si>
    <t>TH</t>
  </si>
  <si>
    <t>Machuca</t>
  </si>
  <si>
    <t>5 Lyon Street BELLINGEN NSW 2454</t>
  </si>
  <si>
    <t>Lot 10 DP867315</t>
  </si>
  <si>
    <t>A3772</t>
  </si>
  <si>
    <t>MDP</t>
  </si>
  <si>
    <t>Montes</t>
  </si>
  <si>
    <t>9 Lyon Street BELLINGEN NSW 2454</t>
  </si>
  <si>
    <t>Lot 4 DP24074</t>
  </si>
  <si>
    <t>A3774</t>
  </si>
  <si>
    <t>Newman</t>
  </si>
  <si>
    <t>15 Lyon Street BELLINGEN NSW 2454</t>
  </si>
  <si>
    <t>Lot 7 DP24074</t>
  </si>
  <si>
    <t>A3775</t>
  </si>
  <si>
    <t>AP</t>
  </si>
  <si>
    <t>Reilly</t>
  </si>
  <si>
    <t>17 Lyon Street BELLINGEN NSW 2454</t>
  </si>
  <si>
    <t>Lot 8 DP24074</t>
  </si>
  <si>
    <t>A3776</t>
  </si>
  <si>
    <t>Baxter-Thelin</t>
  </si>
  <si>
    <t>19 Lyon Street BELLINGEN NSW 2454</t>
  </si>
  <si>
    <t>Lot 9 DP24074</t>
  </si>
  <si>
    <t>A3777</t>
  </si>
  <si>
    <t>Renshaw</t>
  </si>
  <si>
    <t>21 Lyon Street BELLINGEN NSW 2454</t>
  </si>
  <si>
    <t>Lot 30 DP252939</t>
  </si>
  <si>
    <t>A3778</t>
  </si>
  <si>
    <t>23 Lyon Street BELLINGEN NSW 2454</t>
  </si>
  <si>
    <t>Lot 31 DP252939</t>
  </si>
  <si>
    <t>A3779</t>
  </si>
  <si>
    <t>RM CB</t>
  </si>
  <si>
    <t>Howard Aldred</t>
  </si>
  <si>
    <t>25 Lyon Street BELLINGEN NSW 2454</t>
  </si>
  <si>
    <t>Lot 32 DP252939</t>
  </si>
  <si>
    <t>A3780</t>
  </si>
  <si>
    <t>Gleeson</t>
  </si>
  <si>
    <t>27 Lyon Street BELLINGEN NSW 2454</t>
  </si>
  <si>
    <t>Lot 33 DP252939</t>
  </si>
  <si>
    <t>A3781</t>
  </si>
  <si>
    <t>CJ SR</t>
  </si>
  <si>
    <t>Weekes De Pomeroy</t>
  </si>
  <si>
    <t>29 Lyon Street BELLINGEN NSW 2454</t>
  </si>
  <si>
    <t>Lot 7 DP792981</t>
  </si>
  <si>
    <t>A3782</t>
  </si>
  <si>
    <t>GS R</t>
  </si>
  <si>
    <t>31 Lyon Street BELLINGEN NSW 2454</t>
  </si>
  <si>
    <t>Lot 14 DP792981</t>
  </si>
  <si>
    <t>A3783</t>
  </si>
  <si>
    <t>Ring</t>
  </si>
  <si>
    <t>33 Lyon Street BELLINGEN NSW 2454</t>
  </si>
  <si>
    <t>Lot 13 DP792981</t>
  </si>
  <si>
    <t>A3785</t>
  </si>
  <si>
    <t>37 Lyon Street BELLINGEN NSW 2454</t>
  </si>
  <si>
    <t>Lot 11 DP792981</t>
  </si>
  <si>
    <t>A3786</t>
  </si>
  <si>
    <t>JA KE</t>
  </si>
  <si>
    <t>Kyle Kyle</t>
  </si>
  <si>
    <t>39 Lyon Street BELLINGEN NSW 2454</t>
  </si>
  <si>
    <t>Lot 10 DP792981</t>
  </si>
  <si>
    <t>A3787</t>
  </si>
  <si>
    <t>41 Lyon Street BELLINGEN NSW 2454</t>
  </si>
  <si>
    <t>Lot 9 DP792981</t>
  </si>
  <si>
    <t>A3788</t>
  </si>
  <si>
    <t>43 Lyon Street BELLINGEN NSW 2454</t>
  </si>
  <si>
    <t>Lot 8 DP792981</t>
  </si>
  <si>
    <t>A3789</t>
  </si>
  <si>
    <t>Herbert</t>
  </si>
  <si>
    <t>45 Lyon Street BELLINGEN NSW 2454</t>
  </si>
  <si>
    <t>Lot 62 DP800591</t>
  </si>
  <si>
    <t>A3790</t>
  </si>
  <si>
    <t>Dawson</t>
  </si>
  <si>
    <t>47 Lyon Street BELLINGEN NSW 2454</t>
  </si>
  <si>
    <t>Lot 61 DP800591</t>
  </si>
  <si>
    <t>A3791</t>
  </si>
  <si>
    <t>Cochrane</t>
  </si>
  <si>
    <t>49 Lyon Street BELLINGEN NSW 2454</t>
  </si>
  <si>
    <t>Lot 5 DP792981</t>
  </si>
  <si>
    <t>A3792</t>
  </si>
  <si>
    <t>51 Lyon Street BELLINGEN NSW 2454</t>
  </si>
  <si>
    <t>Lot 4 DP826476</t>
  </si>
  <si>
    <t>A3793</t>
  </si>
  <si>
    <t>51A Lyon Street BELLINGEN NSW 2454</t>
  </si>
  <si>
    <t>Lot 3 DP826476</t>
  </si>
  <si>
    <t>A3794</t>
  </si>
  <si>
    <t>MC OBA</t>
  </si>
  <si>
    <t>Thrower Lejus</t>
  </si>
  <si>
    <t>53 Lyon Street BELLINGEN NSW 2454</t>
  </si>
  <si>
    <t>Lot 2 DP826476</t>
  </si>
  <si>
    <t>A3795</t>
  </si>
  <si>
    <t>GDC FKM</t>
  </si>
  <si>
    <t>Quinn (Young-Trawber) Quinn (Young-Trawber)</t>
  </si>
  <si>
    <t>55 Lyon Street BELLINGEN NSW 2454</t>
  </si>
  <si>
    <t>Lot 1 DP792981</t>
  </si>
  <si>
    <t>A3796</t>
  </si>
  <si>
    <t>Bettison</t>
  </si>
  <si>
    <t>2 Jagera Drive BELLINGEN NSW 2454</t>
  </si>
  <si>
    <t>Lot 12 DP867050</t>
  </si>
  <si>
    <t>A3797</t>
  </si>
  <si>
    <t>KL DL</t>
  </si>
  <si>
    <t>Allwood McInnes</t>
  </si>
  <si>
    <t>1 Ivory Curl Close BELLINGEN NSW 2454</t>
  </si>
  <si>
    <t>Lot 15 DP868769</t>
  </si>
  <si>
    <t>A3800</t>
  </si>
  <si>
    <t>Keith &amp; Vicki Franklyn as Trustees for KV Superfund ABN 25491510535</t>
  </si>
  <si>
    <t>8 McCristal Drive BELLINGEN NSW 2454</t>
  </si>
  <si>
    <t>Lot 1 DP855516</t>
  </si>
  <si>
    <t>A3801</t>
  </si>
  <si>
    <t>Pigott</t>
  </si>
  <si>
    <t>6 McCristal Drive BELLINGEN NSW 2454</t>
  </si>
  <si>
    <t>Lot 14 DP868769</t>
  </si>
  <si>
    <t>A3802</t>
  </si>
  <si>
    <t>AJ AJ</t>
  </si>
  <si>
    <t>Tyrrell Tyrrell</t>
  </si>
  <si>
    <t>4 McCristal Drive BELLINGEN NSW 2454</t>
  </si>
  <si>
    <t>Lot 13 DP867050</t>
  </si>
  <si>
    <t>A3803</t>
  </si>
  <si>
    <t>BAC Australia Systems Pty Ltd</t>
  </si>
  <si>
    <t>2 McCristal Drive BELLINGEN NSW 2454</t>
  </si>
  <si>
    <t>Lot 2 DP855516</t>
  </si>
  <si>
    <t>A3806</t>
  </si>
  <si>
    <t>Cichra</t>
  </si>
  <si>
    <t>4 McNally Street BELLINGEN NSW 2454</t>
  </si>
  <si>
    <t>Lot 1 DP259899</t>
  </si>
  <si>
    <t>A3807</t>
  </si>
  <si>
    <t>LC</t>
  </si>
  <si>
    <t>Howard</t>
  </si>
  <si>
    <t>6 McNally Street BELLINGEN NSW 2454</t>
  </si>
  <si>
    <t>Lot 2 DP259899</t>
  </si>
  <si>
    <t>A3808</t>
  </si>
  <si>
    <t>8 McNally Street BELLINGEN NSW 2454</t>
  </si>
  <si>
    <t>Lot 3 DP259899</t>
  </si>
  <si>
    <t>A3809</t>
  </si>
  <si>
    <t>PB RG</t>
  </si>
  <si>
    <t>Edman Edman</t>
  </si>
  <si>
    <t>10 McNally Street BELLINGEN NSW 2454</t>
  </si>
  <si>
    <t>Lot 4 DP259899</t>
  </si>
  <si>
    <t>A3810</t>
  </si>
  <si>
    <t>BJ EJ</t>
  </si>
  <si>
    <t>12 McNally Street BELLINGEN NSW 2454</t>
  </si>
  <si>
    <t>Lot 5 DP259899</t>
  </si>
  <si>
    <t>A3811</t>
  </si>
  <si>
    <t>Fraser</t>
  </si>
  <si>
    <t>14 McNally Street BELLINGEN NSW 2454</t>
  </si>
  <si>
    <t>Lot 6 DP259899</t>
  </si>
  <si>
    <t>A3812</t>
  </si>
  <si>
    <t>JL DA</t>
  </si>
  <si>
    <t>Haigh Haigh</t>
  </si>
  <si>
    <t>16 McNally Street BELLINGEN NSW 2454</t>
  </si>
  <si>
    <t>Lot 7 DP259899</t>
  </si>
  <si>
    <t>A3813</t>
  </si>
  <si>
    <t>PM JG</t>
  </si>
  <si>
    <t>18 McNally Street BELLINGEN NSW 2454</t>
  </si>
  <si>
    <t>Lot 8 DP259899</t>
  </si>
  <si>
    <t>A3816</t>
  </si>
  <si>
    <t>BJ SD</t>
  </si>
  <si>
    <t>Callingham Johnson</t>
  </si>
  <si>
    <t>24 McNally Street BELLINGEN NSW 2454</t>
  </si>
  <si>
    <t>Lot 12 DP262241</t>
  </si>
  <si>
    <t>A3817</t>
  </si>
  <si>
    <t>26 McNally Street BELLINGEN NSW 2454</t>
  </si>
  <si>
    <t>Lot 13 DP262241</t>
  </si>
  <si>
    <t>A3818</t>
  </si>
  <si>
    <t>28 McNally Street BELLINGEN NSW 2454</t>
  </si>
  <si>
    <t>Lot 14 DP262241</t>
  </si>
  <si>
    <t>A3819</t>
  </si>
  <si>
    <t>Wallace</t>
  </si>
  <si>
    <t>30 McNally Street BELLINGEN NSW 2454</t>
  </si>
  <si>
    <t>Lot 15 DP262241</t>
  </si>
  <si>
    <t>A3820</t>
  </si>
  <si>
    <t>Lawless</t>
  </si>
  <si>
    <t>32 McNally Street BELLINGEN NSW 2454</t>
  </si>
  <si>
    <t>Lot 16 DP262241</t>
  </si>
  <si>
    <t>A3821</t>
  </si>
  <si>
    <t>RE DJ</t>
  </si>
  <si>
    <t>Carty Shinfield</t>
  </si>
  <si>
    <t>34 McNally Street BELLINGEN NSW 2454</t>
  </si>
  <si>
    <t>Lot 17 DP262241</t>
  </si>
  <si>
    <t>A3822</t>
  </si>
  <si>
    <t>36 McNally Street BELLINGEN NSW 2454</t>
  </si>
  <si>
    <t>Lot 18 DP262241</t>
  </si>
  <si>
    <t>A3823</t>
  </si>
  <si>
    <t>ML CL</t>
  </si>
  <si>
    <t>Bolton White (Bolton)</t>
  </si>
  <si>
    <t>38 McNally Street BELLINGEN NSW 2454</t>
  </si>
  <si>
    <t>Lot 191 DP629033</t>
  </si>
  <si>
    <t>A3824</t>
  </si>
  <si>
    <t>1 Melia Place BELLINGEN NSW 2454</t>
  </si>
  <si>
    <t>Lot 12 DP252939</t>
  </si>
  <si>
    <t>A3825</t>
  </si>
  <si>
    <t>3 Melia Place BELLINGEN NSW 2454</t>
  </si>
  <si>
    <t>Lot 13 DP252939</t>
  </si>
  <si>
    <t>A3826</t>
  </si>
  <si>
    <t>Stewart-Rattray</t>
  </si>
  <si>
    <t>5 Melia Place BELLINGEN NSW 2454</t>
  </si>
  <si>
    <t>Lot 14 DP252939</t>
  </si>
  <si>
    <t>A3827</t>
  </si>
  <si>
    <t>Allman</t>
  </si>
  <si>
    <t>6 Melia Place BELLINGEN NSW 2454</t>
  </si>
  <si>
    <t>Lot 15 DP252939</t>
  </si>
  <si>
    <t>A3828</t>
  </si>
  <si>
    <t>OG</t>
  </si>
  <si>
    <t>Bernardini De Pace</t>
  </si>
  <si>
    <t>4 Melia Place BELLINGEN NSW 2454</t>
  </si>
  <si>
    <t>Lot 16 DP252939</t>
  </si>
  <si>
    <t>A3829</t>
  </si>
  <si>
    <t>G SJ</t>
  </si>
  <si>
    <t>Graham Cleeve</t>
  </si>
  <si>
    <t>2 Melia Place BELLINGEN NSW 2454</t>
  </si>
  <si>
    <t>Lot 17 DP252939</t>
  </si>
  <si>
    <t>A3830</t>
  </si>
  <si>
    <t>GS EH</t>
  </si>
  <si>
    <t>25 Tamarind Drive BELLINGEN NSW 2454</t>
  </si>
  <si>
    <t>Lot 24 DP252940</t>
  </si>
  <si>
    <t>A3831</t>
  </si>
  <si>
    <t>NR AR</t>
  </si>
  <si>
    <t>Denshire Denshire</t>
  </si>
  <si>
    <t>1 Ringwood Place BELLINGEN NSW 2454</t>
  </si>
  <si>
    <t>Lot 25 DP252940</t>
  </si>
  <si>
    <t>A3832</t>
  </si>
  <si>
    <t>SF</t>
  </si>
  <si>
    <t>Mills</t>
  </si>
  <si>
    <t>3 Ringwood Place BELLINGEN NSW 2454</t>
  </si>
  <si>
    <t>Lot 26 DP252940</t>
  </si>
  <si>
    <t>A3833</t>
  </si>
  <si>
    <t>Hardwick</t>
  </si>
  <si>
    <t>7 Ringwood Place BELLINGEN NSW 2454</t>
  </si>
  <si>
    <t>Lot 28 DP252940</t>
  </si>
  <si>
    <t>A3834</t>
  </si>
  <si>
    <t>Cockerill</t>
  </si>
  <si>
    <t>5 Ringwood Place BELLINGEN NSW 2454</t>
  </si>
  <si>
    <t>Lot 27 DP252940</t>
  </si>
  <si>
    <t>A3835</t>
  </si>
  <si>
    <t>RB C</t>
  </si>
  <si>
    <t>Baigent Baigent</t>
  </si>
  <si>
    <t>9 Ringwood Place BELLINGEN NSW 2454</t>
  </si>
  <si>
    <t>Lot 29 DP252940</t>
  </si>
  <si>
    <t>A3836</t>
  </si>
  <si>
    <t>RM MR</t>
  </si>
  <si>
    <t>Potter Matthews-Potter</t>
  </si>
  <si>
    <t>11 Ringwood Place BELLINGEN NSW 2454</t>
  </si>
  <si>
    <t>Lot 30 DP252940</t>
  </si>
  <si>
    <t>A3837</t>
  </si>
  <si>
    <t>JA PC</t>
  </si>
  <si>
    <t>Layton Layton</t>
  </si>
  <si>
    <t>13 Ringwood Place BELLINGEN NSW 2454</t>
  </si>
  <si>
    <t>Lot 31 DP252940</t>
  </si>
  <si>
    <t>A3838</t>
  </si>
  <si>
    <t>Pepper</t>
  </si>
  <si>
    <t>22 Ringwood Place BELLINGEN NSW 2454</t>
  </si>
  <si>
    <t>Lot 32 DP252940</t>
  </si>
  <si>
    <t>A3839</t>
  </si>
  <si>
    <t>ST KY</t>
  </si>
  <si>
    <t>14 Ringwood Place BELLINGEN NSW 2454</t>
  </si>
  <si>
    <t>Lot 36 DP252940</t>
  </si>
  <si>
    <t>A3840</t>
  </si>
  <si>
    <t>DM KL</t>
  </si>
  <si>
    <t>Anderson Holding</t>
  </si>
  <si>
    <t>16 Ringwood Place BELLINGEN NSW 2454</t>
  </si>
  <si>
    <t>Lot 35 DP252940</t>
  </si>
  <si>
    <t>A3841</t>
  </si>
  <si>
    <t>SJ T</t>
  </si>
  <si>
    <t>Garry Garry</t>
  </si>
  <si>
    <t>18 Ringwood Place BELLINGEN NSW 2454</t>
  </si>
  <si>
    <t>Lot 34 DP252940</t>
  </si>
  <si>
    <t>A3842</t>
  </si>
  <si>
    <t>SI BL</t>
  </si>
  <si>
    <t>Jeffery Jeffery</t>
  </si>
  <si>
    <t>12 Ringwood Place BELLINGEN NSW 2454</t>
  </si>
  <si>
    <t>Lot 37 DP252940</t>
  </si>
  <si>
    <t>A3844</t>
  </si>
  <si>
    <t>Barrofend Pty Ltd</t>
  </si>
  <si>
    <t>8 Ringwood Place BELLINGEN NSW 2454</t>
  </si>
  <si>
    <t>Lot 39 DP252940</t>
  </si>
  <si>
    <t>A3845</t>
  </si>
  <si>
    <t>Boyle</t>
  </si>
  <si>
    <t>6 Ringwood Place BELLINGEN NSW 2454</t>
  </si>
  <si>
    <t>Lot 40 DP252940</t>
  </si>
  <si>
    <t>A3846</t>
  </si>
  <si>
    <t>AJB</t>
  </si>
  <si>
    <t>Tobey</t>
  </si>
  <si>
    <t>4 Ringwood Place BELLINGEN NSW 2454</t>
  </si>
  <si>
    <t>Lot 41 DP252940</t>
  </si>
  <si>
    <t>A3847</t>
  </si>
  <si>
    <t>WJ GA</t>
  </si>
  <si>
    <t>Lavender Kelly</t>
  </si>
  <si>
    <t>2 Ringwood Place BELLINGEN NSW 2454</t>
  </si>
  <si>
    <t>Lot 42 DP252940</t>
  </si>
  <si>
    <t>A3849</t>
  </si>
  <si>
    <t>Wildwood</t>
  </si>
  <si>
    <t>1 River Place BELLINGEN NSW 2454</t>
  </si>
  <si>
    <t>Lot 22 DP261442</t>
  </si>
  <si>
    <t>A3851</t>
  </si>
  <si>
    <t>MA EEW</t>
  </si>
  <si>
    <t>2 River Place BELLINGEN NSW 2454</t>
  </si>
  <si>
    <t>Lot 23 DP261442</t>
  </si>
  <si>
    <t>A3852</t>
  </si>
  <si>
    <t>Cormack</t>
  </si>
  <si>
    <t>3 River Place BELLINGEN NSW 2454</t>
  </si>
  <si>
    <t>Lot 24 DP261442</t>
  </si>
  <si>
    <t>A3853</t>
  </si>
  <si>
    <t>CM KM</t>
  </si>
  <si>
    <t>4 River Place BELLINGEN NSW 2454</t>
  </si>
  <si>
    <t>Lot 25 DP261442</t>
  </si>
  <si>
    <t>A3854</t>
  </si>
  <si>
    <t>MW CS</t>
  </si>
  <si>
    <t>Burgess Burgess</t>
  </si>
  <si>
    <t>5 River Place BELLINGEN NSW 2454</t>
  </si>
  <si>
    <t>Lot 26 DP261442</t>
  </si>
  <si>
    <t>A3856</t>
  </si>
  <si>
    <t>15 Sunset Ridge Drive BELLINGEN NSW 2454</t>
  </si>
  <si>
    <t>Lot 89 DP840287</t>
  </si>
  <si>
    <t>A3857</t>
  </si>
  <si>
    <t>Goldstein</t>
  </si>
  <si>
    <t>5 Sunset Ridge Drive BELLINGEN NSW 2454</t>
  </si>
  <si>
    <t>Lot 739 DP862474</t>
  </si>
  <si>
    <t>A3858</t>
  </si>
  <si>
    <t>IK JM</t>
  </si>
  <si>
    <t>43 Sunset Ridge Drive BELLINGEN NSW 2454</t>
  </si>
  <si>
    <t>Lot 725 DP851069</t>
  </si>
  <si>
    <t>A3861</t>
  </si>
  <si>
    <t>Jarvis</t>
  </si>
  <si>
    <t>48 Sunset Ridge Drive BELLINGEN NSW 2454</t>
  </si>
  <si>
    <t>Lot 756 DP876960</t>
  </si>
  <si>
    <t>A3863</t>
  </si>
  <si>
    <t>36 Lyon Street BELLINGEN NSW 2454</t>
  </si>
  <si>
    <t>Lot 6 DP252938</t>
  </si>
  <si>
    <t>A3864</t>
  </si>
  <si>
    <t>SL L</t>
  </si>
  <si>
    <t>Fuller White</t>
  </si>
  <si>
    <t>1 Tamarind Drive BELLINGEN NSW 2454</t>
  </si>
  <si>
    <t>Lot 7 DP252938</t>
  </si>
  <si>
    <t>A3865</t>
  </si>
  <si>
    <t>PS AB</t>
  </si>
  <si>
    <t>Webster Butz</t>
  </si>
  <si>
    <t>3 Tamarind Drive BELLINGEN NSW 2454</t>
  </si>
  <si>
    <t>Lot 8 DP252938</t>
  </si>
  <si>
    <t>A3866</t>
  </si>
  <si>
    <t>Hannah</t>
  </si>
  <si>
    <t>5 Tamarind Drive BELLINGEN NSW 2454</t>
  </si>
  <si>
    <t>Lot 9 DP252938</t>
  </si>
  <si>
    <t>A3867</t>
  </si>
  <si>
    <t>Giffin</t>
  </si>
  <si>
    <t>7 Tamarind Drive BELLINGEN NSW 2454</t>
  </si>
  <si>
    <t>Lot 10 DP252938</t>
  </si>
  <si>
    <t>A3868</t>
  </si>
  <si>
    <t>JK TA</t>
  </si>
  <si>
    <t>Peters Peters</t>
  </si>
  <si>
    <t>9 Tamarind Drive BELLINGEN NSW 2454</t>
  </si>
  <si>
    <t>Lot 16 DP252940</t>
  </si>
  <si>
    <t>A3869</t>
  </si>
  <si>
    <t>GR J</t>
  </si>
  <si>
    <t>11 Tamarind Drive BELLINGEN NSW 2454</t>
  </si>
  <si>
    <t>Lot 17 DP252940</t>
  </si>
  <si>
    <t>A3870</t>
  </si>
  <si>
    <t>DM GJ</t>
  </si>
  <si>
    <t>13 Tamarind Drive BELLINGEN NSW 2454</t>
  </si>
  <si>
    <t>Lot 18 DP252940</t>
  </si>
  <si>
    <t>A3871</t>
  </si>
  <si>
    <t>Heron</t>
  </si>
  <si>
    <t>15 Tamarind Drive BELLINGEN NSW 2454</t>
  </si>
  <si>
    <t>Lot 19 DP252940</t>
  </si>
  <si>
    <t>A3872</t>
  </si>
  <si>
    <t>17 Tamarind Drive BELLINGEN NSW 2454</t>
  </si>
  <si>
    <t>Lot 20 DP252940</t>
  </si>
  <si>
    <t>A3873</t>
  </si>
  <si>
    <t>DW</t>
  </si>
  <si>
    <t>Kavanagh</t>
  </si>
  <si>
    <t>19 Tamarind Drive BELLINGEN NSW 2454</t>
  </si>
  <si>
    <t>Lot 21 DP252940</t>
  </si>
  <si>
    <t>A3874</t>
  </si>
  <si>
    <t>Tate</t>
  </si>
  <si>
    <t>21 Tamarind Drive BELLINGEN NSW 2454</t>
  </si>
  <si>
    <t>Lot 22 DP252940</t>
  </si>
  <si>
    <t>A3875</t>
  </si>
  <si>
    <t>EE DM</t>
  </si>
  <si>
    <t>Baradinsky Warr</t>
  </si>
  <si>
    <t>23 Tamarind Drive BELLINGEN NSW 2454</t>
  </si>
  <si>
    <t>Lot 23 DP252940</t>
  </si>
  <si>
    <t>A3879</t>
  </si>
  <si>
    <t>NP RL</t>
  </si>
  <si>
    <t>37 Wheatley Street BELLINGEN NSW 2454</t>
  </si>
  <si>
    <t>Lot 15 DP261442</t>
  </si>
  <si>
    <t>A3880</t>
  </si>
  <si>
    <t>JA CS</t>
  </si>
  <si>
    <t>Henry Smith</t>
  </si>
  <si>
    <t>1 Vale Street BELLINGEN NSW 2454</t>
  </si>
  <si>
    <t>Lot 16 DP261442</t>
  </si>
  <si>
    <t>A3881</t>
  </si>
  <si>
    <t>3 Vale Street BELLINGEN NSW 2454</t>
  </si>
  <si>
    <t>Lot 17 DP261442</t>
  </si>
  <si>
    <t>A3882</t>
  </si>
  <si>
    <t>RB JJ</t>
  </si>
  <si>
    <t>Lumsden Lumsden</t>
  </si>
  <si>
    <t>19 Dowle Street BELLINGEN NSW 2454</t>
  </si>
  <si>
    <t>Lot 18 DP261442</t>
  </si>
  <si>
    <t>A3884</t>
  </si>
  <si>
    <t>HB JH</t>
  </si>
  <si>
    <t>Tait Tait</t>
  </si>
  <si>
    <t>19 View Street BELLINGEN NSW 2454</t>
  </si>
  <si>
    <t>Lot 61 DP556459</t>
  </si>
  <si>
    <t>A3887</t>
  </si>
  <si>
    <t>57 Wheatley Street BELLINGEN NSW 2454</t>
  </si>
  <si>
    <t>Lot 1 Sec D DP5565 Lot 2 Sec D DP5565 Lot 3 Sec D DP5565</t>
  </si>
  <si>
    <t>A3889</t>
  </si>
  <si>
    <t>Fairbanks Fairbanks</t>
  </si>
  <si>
    <t>45 Wheatley Street BELLINGEN NSW 2454</t>
  </si>
  <si>
    <t>Lot 7 Sec D DP5565</t>
  </si>
  <si>
    <t>A3890</t>
  </si>
  <si>
    <t>Collyer</t>
  </si>
  <si>
    <t>43 Wheatley Street BELLINGEN NSW 2454</t>
  </si>
  <si>
    <t>Lot 8 Sec D DP5565</t>
  </si>
  <si>
    <t>A3891</t>
  </si>
  <si>
    <t>39 Wheatley Street BELLINGEN NSW 2454</t>
  </si>
  <si>
    <t>Lot 9 Sec D DP5565 Lot 10 Sec D DP5565</t>
  </si>
  <si>
    <t>A3893</t>
  </si>
  <si>
    <t>K J</t>
  </si>
  <si>
    <t>Sames Le Gay Torrens</t>
  </si>
  <si>
    <t>33 - 35 Wheatley Street BELLINGEN NSW 2454</t>
  </si>
  <si>
    <t>Lot 120 DP829338</t>
  </si>
  <si>
    <t>A3894</t>
  </si>
  <si>
    <t>AR CZ</t>
  </si>
  <si>
    <t>Richardson Dias</t>
  </si>
  <si>
    <t>31 Wheatley Street BELLINGEN NSW 2454</t>
  </si>
  <si>
    <t>Lot 3 DP261442</t>
  </si>
  <si>
    <t>A3895</t>
  </si>
  <si>
    <t>EC S</t>
  </si>
  <si>
    <t>Pierotti Pierotti</t>
  </si>
  <si>
    <t>29 Wheatley Street BELLINGEN NSW 2454</t>
  </si>
  <si>
    <t>Lot 4 DP261442</t>
  </si>
  <si>
    <t>A3896</t>
  </si>
  <si>
    <t>PJ AJ</t>
  </si>
  <si>
    <t>OBrien Pulford</t>
  </si>
  <si>
    <t>27 Wheatley Street BELLINGEN NSW 2454</t>
  </si>
  <si>
    <t>Lot 5 DP261442</t>
  </si>
  <si>
    <t>A3897</t>
  </si>
  <si>
    <t>Jennings</t>
  </si>
  <si>
    <t>25 Wheatley Street BELLINGEN NSW 2454</t>
  </si>
  <si>
    <t>Lot 6 DP261442</t>
  </si>
  <si>
    <t>A3898</t>
  </si>
  <si>
    <t>Easter</t>
  </si>
  <si>
    <t>23 Wheatley Street BELLINGEN NSW 2454</t>
  </si>
  <si>
    <t>Lot 7 DP261442</t>
  </si>
  <si>
    <t>A3899</t>
  </si>
  <si>
    <t>PS KJ</t>
  </si>
  <si>
    <t>38 Dowle Street BELLINGEN NSW 2454</t>
  </si>
  <si>
    <t>Lot 1 DP818656</t>
  </si>
  <si>
    <t>A3900</t>
  </si>
  <si>
    <t>AL DD</t>
  </si>
  <si>
    <t>Finck Finck</t>
  </si>
  <si>
    <t>36 Dowle Street BELLINGEN NSW 2454</t>
  </si>
  <si>
    <t>Lot 2 DP818656</t>
  </si>
  <si>
    <t>A3901</t>
  </si>
  <si>
    <t>RK</t>
  </si>
  <si>
    <t>34A Dowle Street BELLINGEN NSW 2454</t>
  </si>
  <si>
    <t>Lot 3 DP818656</t>
  </si>
  <si>
    <t>A3902</t>
  </si>
  <si>
    <t>IJ JD</t>
  </si>
  <si>
    <t>Maples Maples</t>
  </si>
  <si>
    <t>21 Wheatley Street BELLINGEN NSW 2454</t>
  </si>
  <si>
    <t>Lot 8 DP776258</t>
  </si>
  <si>
    <t>A3903</t>
  </si>
  <si>
    <t>19 Wheatley Street BELLINGEN NSW 2454</t>
  </si>
  <si>
    <t>Lot 7 DP776258</t>
  </si>
  <si>
    <t>A3904</t>
  </si>
  <si>
    <t>WJ MA</t>
  </si>
  <si>
    <t>Alford Alford</t>
  </si>
  <si>
    <t>17 Wheatley Street BELLINGEN NSW 2454</t>
  </si>
  <si>
    <t>Lot 6 DP776258</t>
  </si>
  <si>
    <t>A3905</t>
  </si>
  <si>
    <t>Davison</t>
  </si>
  <si>
    <t>15 Wheatley Street BELLINGEN NSW 2454</t>
  </si>
  <si>
    <t>Lot 5 DP776258</t>
  </si>
  <si>
    <t>A3906</t>
  </si>
  <si>
    <t>MG VY</t>
  </si>
  <si>
    <t>13 Wheatley Street BELLINGEN NSW 2454</t>
  </si>
  <si>
    <t>Lot 4 DP776258</t>
  </si>
  <si>
    <t>A3907</t>
  </si>
  <si>
    <t>11 Wheatley Street BELLINGEN NSW 2454</t>
  </si>
  <si>
    <t>Lot 3 DP776258</t>
  </si>
  <si>
    <t>A3908</t>
  </si>
  <si>
    <t>Lenane</t>
  </si>
  <si>
    <t>9 Wheatley Street BELLINGEN NSW 2454</t>
  </si>
  <si>
    <t>Lot 2 DP776258</t>
  </si>
  <si>
    <t>A3909</t>
  </si>
  <si>
    <t>7 Wheatley Street BELLINGEN NSW 2454</t>
  </si>
  <si>
    <t>Lot 1 DP776258</t>
  </si>
  <si>
    <t>A3910</t>
  </si>
  <si>
    <t>Moseby</t>
  </si>
  <si>
    <t>2-4 Wheatley Street BELLINGEN NSW 2454</t>
  </si>
  <si>
    <t>Lot 21 DP244619</t>
  </si>
  <si>
    <t>A3912</t>
  </si>
  <si>
    <t>10 Wheatley Street BELLINGEN NSW 2454</t>
  </si>
  <si>
    <t>Lot 2 DP735535</t>
  </si>
  <si>
    <t>A3914</t>
  </si>
  <si>
    <t>16 Wheatley Street BELLINGEN NSW 2454</t>
  </si>
  <si>
    <t>Lot 23 DP244619</t>
  </si>
  <si>
    <t>A3915</t>
  </si>
  <si>
    <t>MLP</t>
  </si>
  <si>
    <t>18 Wheatley Street BELLINGEN NSW 2454</t>
  </si>
  <si>
    <t>Lot 24 DP244619</t>
  </si>
  <si>
    <t>A3916</t>
  </si>
  <si>
    <t>Deacon</t>
  </si>
  <si>
    <t>20 Wheatley Street BELLINGEN NSW 2454</t>
  </si>
  <si>
    <t>Lot 25 DP244619</t>
  </si>
  <si>
    <t>A3917</t>
  </si>
  <si>
    <t>Mid North Coast Community Housing Inc</t>
  </si>
  <si>
    <t>22 Wheatley Street BELLINGEN NSW 2454</t>
  </si>
  <si>
    <t>Part Lot 1 DP534171</t>
  </si>
  <si>
    <t>A3918</t>
  </si>
  <si>
    <t>24 Wheatley Street BELLINGEN NSW 2454</t>
  </si>
  <si>
    <t>A3919</t>
  </si>
  <si>
    <t>26 Wheatley Street BELLINGEN NSW 2454</t>
  </si>
  <si>
    <t>A3920</t>
  </si>
  <si>
    <t>McCosker</t>
  </si>
  <si>
    <t>28 Wheatley Street BELLINGEN NSW 2454</t>
  </si>
  <si>
    <t>Lot 402 DP525623</t>
  </si>
  <si>
    <t>A3921</t>
  </si>
  <si>
    <t>30 Wheatley Street BELLINGEN NSW 2454</t>
  </si>
  <si>
    <t>Lot 7 DP776602</t>
  </si>
  <si>
    <t>A3922</t>
  </si>
  <si>
    <t>32 Wheatley Street BELLINGEN NSW 2454</t>
  </si>
  <si>
    <t>Lot 8 DP776602</t>
  </si>
  <si>
    <t>A3923</t>
  </si>
  <si>
    <t>CJ E</t>
  </si>
  <si>
    <t>Wheatley Kerr-Wearne</t>
  </si>
  <si>
    <t>34 Wheatley Street BELLINGEN NSW 2454</t>
  </si>
  <si>
    <t>Lot 1 DP1045283</t>
  </si>
  <si>
    <t>A3924</t>
  </si>
  <si>
    <t>Cooper</t>
  </si>
  <si>
    <t>36 Wheatley Street BELLINGEN NSW 2454</t>
  </si>
  <si>
    <t>Lot A DP399473</t>
  </si>
  <si>
    <t>A3925</t>
  </si>
  <si>
    <t>SG P</t>
  </si>
  <si>
    <t>Fitzpatrick Fitzpatrick</t>
  </si>
  <si>
    <t>38 Wheatley Street BELLINGEN NSW 2454</t>
  </si>
  <si>
    <t>Lot B DP399473</t>
  </si>
  <si>
    <t>A3926</t>
  </si>
  <si>
    <t>GGR WR</t>
  </si>
  <si>
    <t>Tindall Tindall</t>
  </si>
  <si>
    <t>40 WHEATLEY STREET BELLINGEN NSW 2454</t>
  </si>
  <si>
    <t>Lot 7 Sec F DP5589</t>
  </si>
  <si>
    <t>A3927</t>
  </si>
  <si>
    <t>Aulerich</t>
  </si>
  <si>
    <t>42 Wheatley Street BELLINGEN NSW 2454</t>
  </si>
  <si>
    <t>Lot 5 DP1079074 Lot 6 DP1079074</t>
  </si>
  <si>
    <t>A3932</t>
  </si>
  <si>
    <t>Pollok</t>
  </si>
  <si>
    <t>1A McNally Street BELLINGEN NSW 2454</t>
  </si>
  <si>
    <t>Lot 10 Sec A DP8086</t>
  </si>
  <si>
    <t>A3933</t>
  </si>
  <si>
    <t>Noble</t>
  </si>
  <si>
    <t>3 McNally Street BELLINGEN NSW 2454</t>
  </si>
  <si>
    <t>Lot 9 Sec A DP8086</t>
  </si>
  <si>
    <t>A3934</t>
  </si>
  <si>
    <t>Puckeridge</t>
  </si>
  <si>
    <t>5 McNally Street BELLINGEN NSW 2454</t>
  </si>
  <si>
    <t>Lot 8 Sec A DP8086</t>
  </si>
  <si>
    <t>A3935</t>
  </si>
  <si>
    <t>PX KF</t>
  </si>
  <si>
    <t>Kastner Kastner</t>
  </si>
  <si>
    <t>7 McNally Street BELLINGEN NSW 2454</t>
  </si>
  <si>
    <t>Lot 7 Sec A DP8086</t>
  </si>
  <si>
    <t>A3936</t>
  </si>
  <si>
    <t>PA JM</t>
  </si>
  <si>
    <t>Glover Glover</t>
  </si>
  <si>
    <t>9 McNally Street BELLINGEN NSW 2454</t>
  </si>
  <si>
    <t>Lot 6 Sec A DP8086</t>
  </si>
  <si>
    <t>A3937</t>
  </si>
  <si>
    <t>McClure</t>
  </si>
  <si>
    <t>11 McNally Street BELLINGEN NSW 2454</t>
  </si>
  <si>
    <t>Lot 3 Sec A DP8086 Lot 4 Sec A DP8086 Lot 5 Sec A DP8086</t>
  </si>
  <si>
    <t>A3940</t>
  </si>
  <si>
    <t>GR BK</t>
  </si>
  <si>
    <t>82 Wheatley Street BELLINGEN NSW 2454</t>
  </si>
  <si>
    <t>Lot 18 DP23405</t>
  </si>
  <si>
    <t>A3941</t>
  </si>
  <si>
    <t>LK RJ</t>
  </si>
  <si>
    <t>84 Wheatley Street BELLINGEN NSW 2454</t>
  </si>
  <si>
    <t>Lot 17 DP23405</t>
  </si>
  <si>
    <t>A3942</t>
  </si>
  <si>
    <t>Lavender</t>
  </si>
  <si>
    <t>86 Wheatley Street BELLINGEN NSW 2454</t>
  </si>
  <si>
    <t>Lot 16 DP23405</t>
  </si>
  <si>
    <t>A3943</t>
  </si>
  <si>
    <t>Goodwin</t>
  </si>
  <si>
    <t>88 Wheatley Street BELLINGEN NSW 2454</t>
  </si>
  <si>
    <t>Lot 15 DP23405</t>
  </si>
  <si>
    <t>A3944</t>
  </si>
  <si>
    <t>Jackson-Hanley</t>
  </si>
  <si>
    <t>90 Wheatley Street BELLINGEN NSW 2454</t>
  </si>
  <si>
    <t>Lot 14 DP23405</t>
  </si>
  <si>
    <t>A3945</t>
  </si>
  <si>
    <t>JM CV</t>
  </si>
  <si>
    <t>Haynes Danby</t>
  </si>
  <si>
    <t>92 Wheatley Street BELLINGEN NSW 2454</t>
  </si>
  <si>
    <t>Lot 13 DP23405</t>
  </si>
  <si>
    <t>A3946</t>
  </si>
  <si>
    <t>PW SJ</t>
  </si>
  <si>
    <t>Bellew Carter</t>
  </si>
  <si>
    <t>94 Wheatley Street BELLINGEN NSW 2454</t>
  </si>
  <si>
    <t>Lot 12 DP23405</t>
  </si>
  <si>
    <t>A3947</t>
  </si>
  <si>
    <t>DJ VM</t>
  </si>
  <si>
    <t>96 Wheatley Street BELLINGEN NSW 2454</t>
  </si>
  <si>
    <t>Lot 11 DP23405</t>
  </si>
  <si>
    <t>A3948</t>
  </si>
  <si>
    <t>Christen</t>
  </si>
  <si>
    <t>98 Wheatley Street BELLINGEN NSW 2454</t>
  </si>
  <si>
    <t>Lot 10 DP23405</t>
  </si>
  <si>
    <t>A3950</t>
  </si>
  <si>
    <t>DVP MRE ER</t>
  </si>
  <si>
    <t>Flesch Keaton Hoban-Langton</t>
  </si>
  <si>
    <t>106 Wheatley Street BELLINGEN NSW 2454</t>
  </si>
  <si>
    <t>Lot 7 DP23405</t>
  </si>
  <si>
    <t>A3952</t>
  </si>
  <si>
    <t>Fuller</t>
  </si>
  <si>
    <t>110 Wheatley Street BELLINGEN NSW 2454</t>
  </si>
  <si>
    <t>Lot 5 DP23405</t>
  </si>
  <si>
    <t>A3953</t>
  </si>
  <si>
    <t>C BF</t>
  </si>
  <si>
    <t>Emerton Emerton</t>
  </si>
  <si>
    <t>112 Wheatley Street BELLINGEN NSW 2454</t>
  </si>
  <si>
    <t>Lot 4 DP23405</t>
  </si>
  <si>
    <t>A3954</t>
  </si>
  <si>
    <t>Tarren Pty Ltd</t>
  </si>
  <si>
    <t>114 Wheatley Street BELLINGEN NSW 2454</t>
  </si>
  <si>
    <t>Lot 3 DP23405</t>
  </si>
  <si>
    <t>A3955</t>
  </si>
  <si>
    <t>Borodin</t>
  </si>
  <si>
    <t>116 Wheatley Street BELLINGEN NSW 2454</t>
  </si>
  <si>
    <t>Lot 2 DP23405</t>
  </si>
  <si>
    <t>A3956</t>
  </si>
  <si>
    <t>De La Motte-Hall</t>
  </si>
  <si>
    <t>118 Wheatley Street BELLINGEN NSW 2454</t>
  </si>
  <si>
    <t>Lot 1 DP23405</t>
  </si>
  <si>
    <t>A4615</t>
  </si>
  <si>
    <t>BM MA</t>
  </si>
  <si>
    <t>Welton Winning</t>
  </si>
  <si>
    <t>21 Hill Street BELLINGEN NSW 2454</t>
  </si>
  <si>
    <t>Lot 2 DP255796</t>
  </si>
  <si>
    <t>A4701</t>
  </si>
  <si>
    <t>JN ME JI</t>
  </si>
  <si>
    <t>Chapman Last Davison</t>
  </si>
  <si>
    <t>21 Bowra Street BELLINGEN NSW 2454</t>
  </si>
  <si>
    <t>Lot 8 Sec 5 DP758084</t>
  </si>
  <si>
    <t>A4702</t>
  </si>
  <si>
    <t>CR PM</t>
  </si>
  <si>
    <t>Melrose Maher</t>
  </si>
  <si>
    <t>19 Bowra Street BELLINGEN NSW 2454</t>
  </si>
  <si>
    <t>Lot 9 Sec 5 DP758084</t>
  </si>
  <si>
    <t>A4703</t>
  </si>
  <si>
    <t>MJ AL</t>
  </si>
  <si>
    <t>Reggers Reggers</t>
  </si>
  <si>
    <t>17 Bowra Street BELLINGEN NSW 2454</t>
  </si>
  <si>
    <t>Lot 10 Sec 5 DP758084</t>
  </si>
  <si>
    <t>A4704</t>
  </si>
  <si>
    <t>De Jong</t>
  </si>
  <si>
    <t>15 Bowra Street BELLINGEN NSW 2454</t>
  </si>
  <si>
    <t>Lot 11 Sec 5 DP758084</t>
  </si>
  <si>
    <t>A4705</t>
  </si>
  <si>
    <t>Caruana</t>
  </si>
  <si>
    <t>13 Bowra Street BELLINGEN NSW 2454</t>
  </si>
  <si>
    <t>Lot 12 Sec 5 DP758084</t>
  </si>
  <si>
    <t>A4707</t>
  </si>
  <si>
    <t>Shale</t>
  </si>
  <si>
    <t>9 BOWRA STREET BELLINGEN NSW 2454</t>
  </si>
  <si>
    <t>Lot 14 Sec 5 DP758084</t>
  </si>
  <si>
    <t>A4708</t>
  </si>
  <si>
    <t>3 Bowra Street BELLINGEN NSW 2454</t>
  </si>
  <si>
    <t>Lot 3 DP40935 Lot 1 DP355285</t>
  </si>
  <si>
    <t>A4709</t>
  </si>
  <si>
    <t>TS RC</t>
  </si>
  <si>
    <t>Williams Jones</t>
  </si>
  <si>
    <t>1 Bowra Street BELLINGEN NSW 2454</t>
  </si>
  <si>
    <t>Lot 11 DP705838</t>
  </si>
  <si>
    <t>A4710</t>
  </si>
  <si>
    <t>BD AWM</t>
  </si>
  <si>
    <t>Erskine Erskine</t>
  </si>
  <si>
    <t>2 Bowra Street BELLINGEN NSW 2454</t>
  </si>
  <si>
    <t>Lot 381 DP755557</t>
  </si>
  <si>
    <t>A4715</t>
  </si>
  <si>
    <t>Minto</t>
  </si>
  <si>
    <t>3 Scotchman Road BELLINGEN NSW 2454</t>
  </si>
  <si>
    <t>Lot 1 DP625442</t>
  </si>
  <si>
    <t>A4717</t>
  </si>
  <si>
    <t>Hindes</t>
  </si>
  <si>
    <t>12 Briner Street BELLINGEN NSW 2454</t>
  </si>
  <si>
    <t>Lot B DP399020</t>
  </si>
  <si>
    <t>A4718</t>
  </si>
  <si>
    <t>VA KJ</t>
  </si>
  <si>
    <t>Greer Greer</t>
  </si>
  <si>
    <t>10 Briner Street BELLINGEN NSW 2454</t>
  </si>
  <si>
    <t>Lot A DP399020</t>
  </si>
  <si>
    <t>A4719</t>
  </si>
  <si>
    <t>BS CD</t>
  </si>
  <si>
    <t>Timms Timms</t>
  </si>
  <si>
    <t>8 Briner Street BELLINGEN NSW 2454</t>
  </si>
  <si>
    <t>Lot 10 Sec 3 DP4594</t>
  </si>
  <si>
    <t>A4720</t>
  </si>
  <si>
    <t>LF CL</t>
  </si>
  <si>
    <t>Watson Reimal</t>
  </si>
  <si>
    <t>6 Briner Street BELLINGEN NSW 2454</t>
  </si>
  <si>
    <t>Lot 11 Sec 3 DP4594</t>
  </si>
  <si>
    <t>A4721</t>
  </si>
  <si>
    <t>Edols</t>
  </si>
  <si>
    <t>4 Briner Street BELLINGEN NSW 2454</t>
  </si>
  <si>
    <t>Lot 12 Sec 3 DP4594</t>
  </si>
  <si>
    <t>A4722</t>
  </si>
  <si>
    <t>Sharp</t>
  </si>
  <si>
    <t>2 Briner Street BELLINGEN NSW 2454</t>
  </si>
  <si>
    <t>Lot 13 Sec 3 DP4594</t>
  </si>
  <si>
    <t>A4723</t>
  </si>
  <si>
    <t>DE HJ</t>
  </si>
  <si>
    <t>Bulluss Johnstone</t>
  </si>
  <si>
    <t>1 Briner Street BELLINGEN NSW 2454</t>
  </si>
  <si>
    <t>Lot 1 DP201356</t>
  </si>
  <si>
    <t>A4724</t>
  </si>
  <si>
    <t>MDJ R</t>
  </si>
  <si>
    <t>Sincock Sincock</t>
  </si>
  <si>
    <t>3 Briner Street BELLINGEN NSW 2454</t>
  </si>
  <si>
    <t>Lot 4 DP664290</t>
  </si>
  <si>
    <t>A4725</t>
  </si>
  <si>
    <t>Tillett</t>
  </si>
  <si>
    <t>5 Briner Street BELLINGEN NSW 2454</t>
  </si>
  <si>
    <t>Lot 1 DP344050</t>
  </si>
  <si>
    <t>A4726</t>
  </si>
  <si>
    <t>CR CR</t>
  </si>
  <si>
    <t>Dempsey Slavin</t>
  </si>
  <si>
    <t>7 Briner Street BELLINGEN NSW 2454</t>
  </si>
  <si>
    <t>Lot 1 DP331080 Lot B DP382827</t>
  </si>
  <si>
    <t>A4727</t>
  </si>
  <si>
    <t>J KA</t>
  </si>
  <si>
    <t>Manson Manson</t>
  </si>
  <si>
    <t>9 Briner Street BELLINGEN NSW 2454</t>
  </si>
  <si>
    <t>Lot A DP382827</t>
  </si>
  <si>
    <t>A4728</t>
  </si>
  <si>
    <t>A JA WJ</t>
  </si>
  <si>
    <t>Edmunds Edmunds Edmunds</t>
  </si>
  <si>
    <t>11 Briner Street BELLINGEN NSW 2454</t>
  </si>
  <si>
    <t>Lot 1 Sec 5 DP4594</t>
  </si>
  <si>
    <t>A4735</t>
  </si>
  <si>
    <t>Hosking</t>
  </si>
  <si>
    <t>11 Caseys Lane BELLINGEN NSW 2454</t>
  </si>
  <si>
    <t>Lot 1 DP802242</t>
  </si>
  <si>
    <t>A4736</t>
  </si>
  <si>
    <t>7 Caseys Lane BELLINGEN NSW 2454</t>
  </si>
  <si>
    <t>Lot 2 DP802242</t>
  </si>
  <si>
    <t>A4738</t>
  </si>
  <si>
    <t>Nickle</t>
  </si>
  <si>
    <t>3 Caseys Lane BELLINGEN NSW 2454</t>
  </si>
  <si>
    <t>Lot 3 DP802242 Lot 2 DP1011293</t>
  </si>
  <si>
    <t>A4739</t>
  </si>
  <si>
    <t>D MA</t>
  </si>
  <si>
    <t>Collins King</t>
  </si>
  <si>
    <t>2 Cedar Court BELLINGEN NSW 2454</t>
  </si>
  <si>
    <t>Lot 22 DP862680</t>
  </si>
  <si>
    <t>A4740</t>
  </si>
  <si>
    <t>MD AM</t>
  </si>
  <si>
    <t>Birkett Moir</t>
  </si>
  <si>
    <t>4 Cedar Court BELLINGEN NSW 2454</t>
  </si>
  <si>
    <t>Lot 23 DP862680</t>
  </si>
  <si>
    <t>A4742</t>
  </si>
  <si>
    <t>MA D</t>
  </si>
  <si>
    <t>Farrugia Farrugia</t>
  </si>
  <si>
    <t>13 Cedar Court BELLINGEN NSW 2454</t>
  </si>
  <si>
    <t>Lot 24 DP862680</t>
  </si>
  <si>
    <t>A4743</t>
  </si>
  <si>
    <t>Nebauer</t>
  </si>
  <si>
    <t>9 Cedar Court BELLINGEN NSW 2454</t>
  </si>
  <si>
    <t>Lot 25 DP862680</t>
  </si>
  <si>
    <t>A4744</t>
  </si>
  <si>
    <t>Baderle</t>
  </si>
  <si>
    <t>5 Cedar Court BELLINGEN NSW 2454</t>
  </si>
  <si>
    <t>Lot 26 DP862680</t>
  </si>
  <si>
    <t>A4750</t>
  </si>
  <si>
    <t>AR JH</t>
  </si>
  <si>
    <t>Ginns Wright</t>
  </si>
  <si>
    <t>17 Church Street BELLINGEN NSW 2454</t>
  </si>
  <si>
    <t>Lot 1 Sec 4 DP306492</t>
  </si>
  <si>
    <t>A4751</t>
  </si>
  <si>
    <t>DA C</t>
  </si>
  <si>
    <t>Eaton Simmonds</t>
  </si>
  <si>
    <t>19 Church Street BELLINGEN NSW 2454</t>
  </si>
  <si>
    <t>Lot 22 DP735529</t>
  </si>
  <si>
    <t>A4752</t>
  </si>
  <si>
    <t>2 South Street BELLINGEN NSW 2454</t>
  </si>
  <si>
    <t>Lot 21 DP735529</t>
  </si>
  <si>
    <t>A4753</t>
  </si>
  <si>
    <t>Alford</t>
  </si>
  <si>
    <t>21 Church Street BELLINGEN NSW 2454</t>
  </si>
  <si>
    <t>Lot 5 DP40935 Lot 1 DP578365</t>
  </si>
  <si>
    <t>A4754</t>
  </si>
  <si>
    <t>NR JN</t>
  </si>
  <si>
    <t>Gibbs Daniels</t>
  </si>
  <si>
    <t>23 Church Street BELLINGEN NSW 2454</t>
  </si>
  <si>
    <t>Lot 10 DP705838</t>
  </si>
  <si>
    <t>A4757</t>
  </si>
  <si>
    <t>Buttsworth</t>
  </si>
  <si>
    <t>31 Church Street BELLINGEN NSW 2454</t>
  </si>
  <si>
    <t>Lot 21 DP628278</t>
  </si>
  <si>
    <t>A4759</t>
  </si>
  <si>
    <t>CM JG</t>
  </si>
  <si>
    <t>Murray Chesney</t>
  </si>
  <si>
    <t>1/31A Church Street BELLINGEN NSW 2454</t>
  </si>
  <si>
    <t>Lot 1 SP37487</t>
  </si>
  <si>
    <t>A4760</t>
  </si>
  <si>
    <t>2/31A Church Street BELLINGEN NSW 2454</t>
  </si>
  <si>
    <t>Lot 2 SP37487</t>
  </si>
  <si>
    <t>A4761</t>
  </si>
  <si>
    <t>Franklin</t>
  </si>
  <si>
    <t>33 Church Street BELLINGEN NSW 2454</t>
  </si>
  <si>
    <t>Lot B DP360927</t>
  </si>
  <si>
    <t>A4762</t>
  </si>
  <si>
    <t>TE AC</t>
  </si>
  <si>
    <t>Fry Jandzio</t>
  </si>
  <si>
    <t>35 Church Street BELLINGEN NSW 2454</t>
  </si>
  <si>
    <t>Lot B DP390774</t>
  </si>
  <si>
    <t>A4763</t>
  </si>
  <si>
    <t>37 Church Street BELLINGEN NSW 2454</t>
  </si>
  <si>
    <t>Lot A DP390774</t>
  </si>
  <si>
    <t>A4764</t>
  </si>
  <si>
    <t>CM AT</t>
  </si>
  <si>
    <t>Kenny Kenny</t>
  </si>
  <si>
    <t>39 Church Street BELLINGEN NSW 2454</t>
  </si>
  <si>
    <t>Lot B DP409645</t>
  </si>
  <si>
    <t>A4765</t>
  </si>
  <si>
    <t>Ridgewell</t>
  </si>
  <si>
    <t>41 Church Street BELLINGEN NSW 2454</t>
  </si>
  <si>
    <t>Lot C DP409645</t>
  </si>
  <si>
    <t>A4766</t>
  </si>
  <si>
    <t>Davis</t>
  </si>
  <si>
    <t>43 Church Street BELLINGEN NSW 2454</t>
  </si>
  <si>
    <t>Lot 1 DP248795 Lot 1 DP653292</t>
  </si>
  <si>
    <t>A4772</t>
  </si>
  <si>
    <t>JM SE</t>
  </si>
  <si>
    <t>Wallyn Wallyn</t>
  </si>
  <si>
    <t>20 Church Street BELLINGEN NSW 2454</t>
  </si>
  <si>
    <t>Lot 2 DP556711</t>
  </si>
  <si>
    <t>A4773</t>
  </si>
  <si>
    <t>Fernmount Pty Ltd</t>
  </si>
  <si>
    <t>18 Church Street BELLINGEN NSW 2454</t>
  </si>
  <si>
    <t>Lot 22 DP802551</t>
  </si>
  <si>
    <t>A4774</t>
  </si>
  <si>
    <t>Hamill Property Pty Ltd</t>
  </si>
  <si>
    <t>16 Church Street BELLINGEN NSW 2454</t>
  </si>
  <si>
    <t>Lot 21 DP802551</t>
  </si>
  <si>
    <t>A4777</t>
  </si>
  <si>
    <t>S ME</t>
  </si>
  <si>
    <t>Ryan Ryan-Myles</t>
  </si>
  <si>
    <t>14 Church Street BELLINGEN NSW 2454</t>
  </si>
  <si>
    <t>Lot 3 DP788075</t>
  </si>
  <si>
    <t>A4779</t>
  </si>
  <si>
    <t>10 Church Street BELLINGEN NSW 2454</t>
  </si>
  <si>
    <t>Lot 2 DP834887</t>
  </si>
  <si>
    <t>A4784</t>
  </si>
  <si>
    <t>2 Connell Place BELLINGEN NSW 2454</t>
  </si>
  <si>
    <t>Lot 21 DP255479</t>
  </si>
  <si>
    <t>A4785</t>
  </si>
  <si>
    <t>4 Connell Place BELLINGEN NSW 2454</t>
  </si>
  <si>
    <t>Lot 22 DP255479</t>
  </si>
  <si>
    <t>A4786</t>
  </si>
  <si>
    <t>6 Connell Place BELLINGEN NSW 2454</t>
  </si>
  <si>
    <t>Lot 23 DP255479</t>
  </si>
  <si>
    <t>A4787</t>
  </si>
  <si>
    <t>GD CD</t>
  </si>
  <si>
    <t>McLagan McLagan</t>
  </si>
  <si>
    <t>8 Connell Place BELLINGEN NSW 2454</t>
  </si>
  <si>
    <t>Lot 24 DP255479</t>
  </si>
  <si>
    <t>A4788</t>
  </si>
  <si>
    <t>Alkemade</t>
  </si>
  <si>
    <t>10 Connell Place BELLINGEN NSW 2454</t>
  </si>
  <si>
    <t>Lot 25 DP255479</t>
  </si>
  <si>
    <t>A4790</t>
  </si>
  <si>
    <t>Cunningham</t>
  </si>
  <si>
    <t>11 Connell Place BELLINGEN NSW 2454</t>
  </si>
  <si>
    <t>Lot 28 DP255479</t>
  </si>
  <si>
    <t>A4791</t>
  </si>
  <si>
    <t>9 Connell Place BELLINGEN NSW 2454</t>
  </si>
  <si>
    <t>Lot 29 DP255479</t>
  </si>
  <si>
    <t>A4792</t>
  </si>
  <si>
    <t>7 Connell Place BELLINGEN NSW 2454</t>
  </si>
  <si>
    <t>Lot 30 DP255479</t>
  </si>
  <si>
    <t>A4793</t>
  </si>
  <si>
    <t>5 Connell Place BELLINGEN NSW 2454</t>
  </si>
  <si>
    <t>Lot 31 DP255479</t>
  </si>
  <si>
    <t>A4794</t>
  </si>
  <si>
    <t>3 Connell Place BELLINGEN NSW 2454</t>
  </si>
  <si>
    <t>Lot 32 DP255479</t>
  </si>
  <si>
    <t>A4795</t>
  </si>
  <si>
    <t>IH J</t>
  </si>
  <si>
    <t>Wylie Barr</t>
  </si>
  <si>
    <t>1 Connell Place BELLINGEN NSW 2454</t>
  </si>
  <si>
    <t>Lot 33 DP255479</t>
  </si>
  <si>
    <t>A4796</t>
  </si>
  <si>
    <t>Preobrajensky</t>
  </si>
  <si>
    <t>2 Coronation Place BELLINGEN NSW 2454</t>
  </si>
  <si>
    <t>Lot 16 DP247564</t>
  </si>
  <si>
    <t>A4797</t>
  </si>
  <si>
    <t>GA PJ</t>
  </si>
  <si>
    <t>Speed Speed</t>
  </si>
  <si>
    <t>4 Coronation Place BELLINGEN NSW 2454</t>
  </si>
  <si>
    <t>Lot 17 DP247564</t>
  </si>
  <si>
    <t>A4798</t>
  </si>
  <si>
    <t>NB</t>
  </si>
  <si>
    <t>Armstrong</t>
  </si>
  <si>
    <t>6 Coronation Place BELLINGEN NSW 2454</t>
  </si>
  <si>
    <t>Lot 18 DP247564</t>
  </si>
  <si>
    <t>A4799</t>
  </si>
  <si>
    <t>PV HG</t>
  </si>
  <si>
    <t>Manno Richmond</t>
  </si>
  <si>
    <t>3 Coronation Place BELLINGEN NSW 2454</t>
  </si>
  <si>
    <t>Lot 19 DP247564</t>
  </si>
  <si>
    <t>A4800</t>
  </si>
  <si>
    <t>1 Coronation Place BELLINGEN NSW 2454</t>
  </si>
  <si>
    <t>Lot 20 DP247564</t>
  </si>
  <si>
    <t>A4801</t>
  </si>
  <si>
    <t>WR JE</t>
  </si>
  <si>
    <t>Bale Bale</t>
  </si>
  <si>
    <t>8 Coronation Street BELLINGEN NSW 2454</t>
  </si>
  <si>
    <t>Lot 2 DP240032</t>
  </si>
  <si>
    <t>A4803</t>
  </si>
  <si>
    <t>LR MF SA NE</t>
  </si>
  <si>
    <t>Procter Pegum Pegum Pegum</t>
  </si>
  <si>
    <t>10 Coronation Street BELLINGEN NSW 2454</t>
  </si>
  <si>
    <t>Lot 1 DP240032</t>
  </si>
  <si>
    <t>A4804</t>
  </si>
  <si>
    <t>Green</t>
  </si>
  <si>
    <t>12 Coronation Street BELLINGEN NSW 2454</t>
  </si>
  <si>
    <t>Lot 1 DP930656</t>
  </si>
  <si>
    <t>A4805</t>
  </si>
  <si>
    <t>Dedini</t>
  </si>
  <si>
    <t>14 Coronation Street BELLINGEN NSW 2454</t>
  </si>
  <si>
    <t>Lot 1 Sec 2 DP3958</t>
  </si>
  <si>
    <t>A4806</t>
  </si>
  <si>
    <t>16 Coronation Street BELLINGEN NSW 2454</t>
  </si>
  <si>
    <t>Lot 2 Sec 2 DP3958</t>
  </si>
  <si>
    <t>A4807</t>
  </si>
  <si>
    <t>18 Coronation Street BELLINGEN NSW 2454</t>
  </si>
  <si>
    <t>Lot 3 Sec 2 DP3958</t>
  </si>
  <si>
    <t>A4808</t>
  </si>
  <si>
    <t>PG FA</t>
  </si>
  <si>
    <t>Papandrea Poole</t>
  </si>
  <si>
    <t>20 Coronation Street BELLINGEN NSW 2454</t>
  </si>
  <si>
    <t>Lot 4 Sec 2 DP3958</t>
  </si>
  <si>
    <t>A4809</t>
  </si>
  <si>
    <t>RD NC</t>
  </si>
  <si>
    <t>Rowntree Meikle</t>
  </si>
  <si>
    <t>22 Coronation Street BELLINGEN NSW 2454</t>
  </si>
  <si>
    <t>Lot 51 DP555187</t>
  </si>
  <si>
    <t>A4810</t>
  </si>
  <si>
    <t>Earl</t>
  </si>
  <si>
    <t>12 Woodbury Lane BELLINGEN NSW 2454</t>
  </si>
  <si>
    <t>Lot 52 DP555187</t>
  </si>
  <si>
    <t>A4811</t>
  </si>
  <si>
    <t>24 Coronation Street BELLINGEN NSW 2454</t>
  </si>
  <si>
    <t>Lot 1 DP715344</t>
  </si>
  <si>
    <t>A4813</t>
  </si>
  <si>
    <t>Schneider</t>
  </si>
  <si>
    <t>28 Coronation Street BELLINGEN NSW 2454</t>
  </si>
  <si>
    <t>Lot 10 DP626188</t>
  </si>
  <si>
    <t>A4814</t>
  </si>
  <si>
    <t>30 Coronation Street BELLINGEN NSW 2454</t>
  </si>
  <si>
    <t>Lot 2 Sec 3 DP3958</t>
  </si>
  <si>
    <t>A4815</t>
  </si>
  <si>
    <t>BG PA</t>
  </si>
  <si>
    <t>Cronin Cronin</t>
  </si>
  <si>
    <t>32 Coronation Street BELLINGEN NSW 2454</t>
  </si>
  <si>
    <t>Lot 14 Sec 3 DP4594</t>
  </si>
  <si>
    <t>A4816</t>
  </si>
  <si>
    <t>RF AL</t>
  </si>
  <si>
    <t>Burke Brown</t>
  </si>
  <si>
    <t>34 Coronation Street BELLINGEN NSW 2454</t>
  </si>
  <si>
    <t>Lot 15 Sec 3 DP4594</t>
  </si>
  <si>
    <t>A4817</t>
  </si>
  <si>
    <t>D W</t>
  </si>
  <si>
    <t>Barlow Barlow</t>
  </si>
  <si>
    <t>36 Coronation Street BELLINGEN NSW 2454</t>
  </si>
  <si>
    <t>Lot 2 DP201356</t>
  </si>
  <si>
    <t>A4818</t>
  </si>
  <si>
    <t>CJ KA</t>
  </si>
  <si>
    <t>Kearney Marden</t>
  </si>
  <si>
    <t>38 Coronation Street BELLINGEN NSW 2454</t>
  </si>
  <si>
    <t>Lot 3 DP201356</t>
  </si>
  <si>
    <t>A4820</t>
  </si>
  <si>
    <t>KR ER</t>
  </si>
  <si>
    <t>44 Coronation Street BELLINGEN NSW 2454</t>
  </si>
  <si>
    <t>Lot 2 DP247564</t>
  </si>
  <si>
    <t>A4821</t>
  </si>
  <si>
    <t>CME</t>
  </si>
  <si>
    <t>42 Coronation Street BELLINGEN NSW 2454</t>
  </si>
  <si>
    <t>Lot 1 DP548191</t>
  </si>
  <si>
    <t>A4822</t>
  </si>
  <si>
    <t>BW</t>
  </si>
  <si>
    <t>McNeil</t>
  </si>
  <si>
    <t>19 Coronation Street BELLINGEN NSW 2454</t>
  </si>
  <si>
    <t>Lot 1 DP373589</t>
  </si>
  <si>
    <t>A4823</t>
  </si>
  <si>
    <t>17 Coronation Street BELLINGEN NSW 2454</t>
  </si>
  <si>
    <t>Lot 9 Sec 1 DP3958 Lot 1 DP435293</t>
  </si>
  <si>
    <t>A4824</t>
  </si>
  <si>
    <t>Chapman</t>
  </si>
  <si>
    <t>15 Coronation Street BELLINGEN NSW 2454</t>
  </si>
  <si>
    <t>Lot 8 Sec 1 DP3958</t>
  </si>
  <si>
    <t>A4827</t>
  </si>
  <si>
    <t>AJ LJ</t>
  </si>
  <si>
    <t>Murcott Murcott</t>
  </si>
  <si>
    <t>5 Coronation Street BELLINGEN NSW 2454</t>
  </si>
  <si>
    <t>Lot 1 DP855136 Part Lot 61 DP1285102</t>
  </si>
  <si>
    <t>A4828</t>
  </si>
  <si>
    <t>TLL BF ES GE</t>
  </si>
  <si>
    <t>Cowley Cowley Cowley Cowley</t>
  </si>
  <si>
    <t>3 Coronation Street BELLINGEN NSW 2454</t>
  </si>
  <si>
    <t>Lot 2 DP855136</t>
  </si>
  <si>
    <t>A4830</t>
  </si>
  <si>
    <t>SJ LR</t>
  </si>
  <si>
    <t>Buckingham Bradbury</t>
  </si>
  <si>
    <t>2 Crown Street BELLINGEN NSW 2454</t>
  </si>
  <si>
    <t>Lot 16 Sec 4 DP11100</t>
  </si>
  <si>
    <t>A4831</t>
  </si>
  <si>
    <t>Leslie</t>
  </si>
  <si>
    <t>4 Crown Street BELLINGEN NSW 2454</t>
  </si>
  <si>
    <t>Lot 15 Sec 4 DP11100</t>
  </si>
  <si>
    <t>A4832</t>
  </si>
  <si>
    <t>Clement</t>
  </si>
  <si>
    <t>6 Crown Street BELLINGEN NSW 2454</t>
  </si>
  <si>
    <t>Lot 14 Sec 4 DP11100</t>
  </si>
  <si>
    <t>A4833</t>
  </si>
  <si>
    <t>Hope</t>
  </si>
  <si>
    <t>8 Crown Street BELLINGEN NSW 2454</t>
  </si>
  <si>
    <t>Lot 13 Sec 4 DP11100</t>
  </si>
  <si>
    <t>A4834</t>
  </si>
  <si>
    <t>Whitelaw</t>
  </si>
  <si>
    <t>10 Crown Street BELLINGEN NSW 2454</t>
  </si>
  <si>
    <t>Lot 12 Sec 4 DP11100</t>
  </si>
  <si>
    <t>A4835</t>
  </si>
  <si>
    <t>22 Prince Street BELLINGEN NSW 2454</t>
  </si>
  <si>
    <t>Lot 5 DP252693</t>
  </si>
  <si>
    <t>A4836</t>
  </si>
  <si>
    <t>Divola</t>
  </si>
  <si>
    <t>14 Crown Street BELLINGEN NSW 2454</t>
  </si>
  <si>
    <t>Lot 18 DP255479</t>
  </si>
  <si>
    <t>A4837</t>
  </si>
  <si>
    <t>F A</t>
  </si>
  <si>
    <t>Lipovschi Lipovschi</t>
  </si>
  <si>
    <t>16 Crown Street BELLINGEN NSW 2454</t>
  </si>
  <si>
    <t>Lot 19 DP255479</t>
  </si>
  <si>
    <t>A4838</t>
  </si>
  <si>
    <t>GV SB</t>
  </si>
  <si>
    <t>Gordon Gordon</t>
  </si>
  <si>
    <t>18 Crown Street BELLINGEN NSW 2454</t>
  </si>
  <si>
    <t>Lot 20 DP255479</t>
  </si>
  <si>
    <t>A4839</t>
  </si>
  <si>
    <t>Finlayson</t>
  </si>
  <si>
    <t>20 Crown Street BELLINGEN NSW 2454</t>
  </si>
  <si>
    <t>Lot 5 DP264018</t>
  </si>
  <si>
    <t>A4841</t>
  </si>
  <si>
    <t>22 Crown Street BELLINGEN NSW 2454</t>
  </si>
  <si>
    <t>Lot 14 DP264523</t>
  </si>
  <si>
    <t>A4842</t>
  </si>
  <si>
    <t>WG VM</t>
  </si>
  <si>
    <t>Humphreys Humphreys</t>
  </si>
  <si>
    <t>1 Halpin Street BELLINGEN NSW 2454</t>
  </si>
  <si>
    <t>Lot 18 DP264523</t>
  </si>
  <si>
    <t>A4843</t>
  </si>
  <si>
    <t>Bedwell</t>
  </si>
  <si>
    <t>28 Crown Street BELLINGEN NSW 2454</t>
  </si>
  <si>
    <t>Lot 8 DP773332</t>
  </si>
  <si>
    <t>A4844</t>
  </si>
  <si>
    <t>RP</t>
  </si>
  <si>
    <t>30 Crown Street BELLINGEN NSW 2454</t>
  </si>
  <si>
    <t>Lot 9 DP773332</t>
  </si>
  <si>
    <t>A4845</t>
  </si>
  <si>
    <t>PR DI</t>
  </si>
  <si>
    <t>Stark Dekroo</t>
  </si>
  <si>
    <t>32 Crown Street BELLINGEN NSW 2454</t>
  </si>
  <si>
    <t>Lot 10 DP773332</t>
  </si>
  <si>
    <t>A4846</t>
  </si>
  <si>
    <t>Stofmeel</t>
  </si>
  <si>
    <t>34 Crown Street BELLINGEN NSW 2454</t>
  </si>
  <si>
    <t>Lot 11 DP773332</t>
  </si>
  <si>
    <t>A4847</t>
  </si>
  <si>
    <t>36 Crown Street BELLINGEN NSW 2454</t>
  </si>
  <si>
    <t>Lot 12 DP773332</t>
  </si>
  <si>
    <t>A4848</t>
  </si>
  <si>
    <t>GA SA</t>
  </si>
  <si>
    <t>38 Crown Street BELLINGEN NSW 2454</t>
  </si>
  <si>
    <t>Lot 13 DP773332</t>
  </si>
  <si>
    <t>A4849</t>
  </si>
  <si>
    <t>Kildey</t>
  </si>
  <si>
    <t>40 Crown Street BELLINGEN NSW 2454</t>
  </si>
  <si>
    <t>Lot 14 DP773332</t>
  </si>
  <si>
    <t>A4850</t>
  </si>
  <si>
    <t>Shonyo</t>
  </si>
  <si>
    <t>42 Crown Street BELLINGEN NSW 2454</t>
  </si>
  <si>
    <t>Lot 27 DP773333</t>
  </si>
  <si>
    <t>A4851</t>
  </si>
  <si>
    <t>RA E</t>
  </si>
  <si>
    <t>Stone Stone</t>
  </si>
  <si>
    <t>44 Crown Street BELLINGEN NSW 2454</t>
  </si>
  <si>
    <t>Lot 28 DP773333</t>
  </si>
  <si>
    <t>A4852</t>
  </si>
  <si>
    <t>DA SC</t>
  </si>
  <si>
    <t>Reece Reece</t>
  </si>
  <si>
    <t>46 Crown Street BELLINGEN NSW 2454</t>
  </si>
  <si>
    <t>Lot 29 DP773333</t>
  </si>
  <si>
    <t>A4853</t>
  </si>
  <si>
    <t>JS DR</t>
  </si>
  <si>
    <t>Forward Forward</t>
  </si>
  <si>
    <t>48 Crown Street BELLINGEN NSW 2454</t>
  </si>
  <si>
    <t>Lot 85 DP788305</t>
  </si>
  <si>
    <t>A4854</t>
  </si>
  <si>
    <t>Losurdo</t>
  </si>
  <si>
    <t>50 Crown Street BELLINGEN NSW 2454</t>
  </si>
  <si>
    <t>Lot 86 DP788305</t>
  </si>
  <si>
    <t>A4855</t>
  </si>
  <si>
    <t>Connell</t>
  </si>
  <si>
    <t>52 Crown Street BELLINGEN NSW 2454</t>
  </si>
  <si>
    <t>Lot 87 DP788305</t>
  </si>
  <si>
    <t>A4856</t>
  </si>
  <si>
    <t>54 Crown Street BELLINGEN NSW 2454</t>
  </si>
  <si>
    <t>Lot 88 DP788305</t>
  </si>
  <si>
    <t>A4857</t>
  </si>
  <si>
    <t>Kelsey</t>
  </si>
  <si>
    <t>56 Crown Street BELLINGEN NSW 2454</t>
  </si>
  <si>
    <t>Lot 89 DP788305</t>
  </si>
  <si>
    <t>A4858</t>
  </si>
  <si>
    <t>Piper</t>
  </si>
  <si>
    <t>58 Crown Street BELLINGEN NSW 2454</t>
  </si>
  <si>
    <t>Lot 90 DP788305</t>
  </si>
  <si>
    <t>A4859</t>
  </si>
  <si>
    <t>MS BP</t>
  </si>
  <si>
    <t>Sankey Sankey</t>
  </si>
  <si>
    <t>60 Crown Street BELLINGEN NSW 2454</t>
  </si>
  <si>
    <t>Lot 91 DP788305</t>
  </si>
  <si>
    <t>A4861</t>
  </si>
  <si>
    <t>S PJ</t>
  </si>
  <si>
    <t>Borgert Borgert</t>
  </si>
  <si>
    <t>73 Crown Street BELLINGEN NSW 2454</t>
  </si>
  <si>
    <t>Lot 95 DP788305</t>
  </si>
  <si>
    <t>A4862</t>
  </si>
  <si>
    <t>Slater</t>
  </si>
  <si>
    <t>71 Crown Street BELLINGEN NSW 2454</t>
  </si>
  <si>
    <t>Lot 94 DP788305</t>
  </si>
  <si>
    <t>A4865</t>
  </si>
  <si>
    <t>BT NE</t>
  </si>
  <si>
    <t>65 Crown Street BELLINGEN NSW 2454</t>
  </si>
  <si>
    <t>Lot 501 DP785438</t>
  </si>
  <si>
    <t>A4866</t>
  </si>
  <si>
    <t>JA KJ</t>
  </si>
  <si>
    <t>63 Crown Street BELLINGEN NSW 2454</t>
  </si>
  <si>
    <t>Lot 32 DP773333</t>
  </si>
  <si>
    <t>A4867</t>
  </si>
  <si>
    <t>Camilleri</t>
  </si>
  <si>
    <t>61 Crown Street BELLINGEN NSW 2454</t>
  </si>
  <si>
    <t>Lot 31 DP773333</t>
  </si>
  <si>
    <t>A4868</t>
  </si>
  <si>
    <t>CW CE</t>
  </si>
  <si>
    <t>Lynch Lynch</t>
  </si>
  <si>
    <t>59 Crown Street BELLINGEN NSW 2454</t>
  </si>
  <si>
    <t>Lot 30 DP773333</t>
  </si>
  <si>
    <t>A4869</t>
  </si>
  <si>
    <t>PAM RE</t>
  </si>
  <si>
    <t>Allwood Allwood</t>
  </si>
  <si>
    <t>57 Crown Street BELLINGEN NSW 2454</t>
  </si>
  <si>
    <t>Lot 15 DP773332</t>
  </si>
  <si>
    <t>A4870</t>
  </si>
  <si>
    <t>Miles</t>
  </si>
  <si>
    <t>55 Crown Street BELLINGEN NSW 2454</t>
  </si>
  <si>
    <t>Lot 16 DP773332</t>
  </si>
  <si>
    <t>A4871</t>
  </si>
  <si>
    <t>Vicario</t>
  </si>
  <si>
    <t>53 Crown Street BELLINGEN NSW 2454</t>
  </si>
  <si>
    <t>Lot 17 DP773332</t>
  </si>
  <si>
    <t>A4872</t>
  </si>
  <si>
    <t>JC AK</t>
  </si>
  <si>
    <t>Terry Blake</t>
  </si>
  <si>
    <t>49 Crown Street BELLINGEN NSW 2454</t>
  </si>
  <si>
    <t>Lot 20 DP773332</t>
  </si>
  <si>
    <t>A4873</t>
  </si>
  <si>
    <t>ME SN</t>
  </si>
  <si>
    <t>Hoyle Bennett</t>
  </si>
  <si>
    <t>47 Crown Street BELLINGEN NSW 2454</t>
  </si>
  <si>
    <t>Lot 21 DP773332</t>
  </si>
  <si>
    <t>A4874</t>
  </si>
  <si>
    <t>45 Crown Street BELLINGEN NSW 2454</t>
  </si>
  <si>
    <t>Lot 22 DP773332</t>
  </si>
  <si>
    <t>A4875</t>
  </si>
  <si>
    <t>Waters</t>
  </si>
  <si>
    <t>43 Crown Street BELLINGEN NSW 2454</t>
  </si>
  <si>
    <t>Lot 23 DP773332</t>
  </si>
  <si>
    <t>A4876</t>
  </si>
  <si>
    <t>Courtenay</t>
  </si>
  <si>
    <t>41 Crown Street BELLINGEN NSW 2454</t>
  </si>
  <si>
    <t>Lot 24 DP773332</t>
  </si>
  <si>
    <t>A4877</t>
  </si>
  <si>
    <t>CW EK</t>
  </si>
  <si>
    <t>Winchester Wilson</t>
  </si>
  <si>
    <t>39 Crown Street BELLINGEN NSW 2454</t>
  </si>
  <si>
    <t>Lot 25 DP773332</t>
  </si>
  <si>
    <t>A4878</t>
  </si>
  <si>
    <t>Whitehead</t>
  </si>
  <si>
    <t>37 Crown Street BELLINGEN NSW 2454</t>
  </si>
  <si>
    <t>Lot 26 DP773332</t>
  </si>
  <si>
    <t>A4879</t>
  </si>
  <si>
    <t>JB CM</t>
  </si>
  <si>
    <t>Race Race</t>
  </si>
  <si>
    <t>35 Crown Street BELLINGEN NSW 2454</t>
  </si>
  <si>
    <t>Lot 17 DP264523</t>
  </si>
  <si>
    <t>A4880</t>
  </si>
  <si>
    <t>AA EL</t>
  </si>
  <si>
    <t>Mola Mola</t>
  </si>
  <si>
    <t>33 Crown Street BELLINGEN NSW 2454</t>
  </si>
  <si>
    <t>Lot 16 DP264523</t>
  </si>
  <si>
    <t>A4881</t>
  </si>
  <si>
    <t>Clare</t>
  </si>
  <si>
    <t>31 Crown Street BELLINGEN NSW 2454</t>
  </si>
  <si>
    <t>Lot 17 DP255479</t>
  </si>
  <si>
    <t>A4882</t>
  </si>
  <si>
    <t>TJ LA</t>
  </si>
  <si>
    <t>Straford Cheers</t>
  </si>
  <si>
    <t>29 Crown Street BELLINGEN NSW 2454</t>
  </si>
  <si>
    <t>Lot 16 DP255479</t>
  </si>
  <si>
    <t>A4883</t>
  </si>
  <si>
    <t>PJ H</t>
  </si>
  <si>
    <t>Barron Nygaard</t>
  </si>
  <si>
    <t>27 Crown Street BELLINGEN NSW 2454</t>
  </si>
  <si>
    <t>Lot 15 DP255479</t>
  </si>
  <si>
    <t>A4884</t>
  </si>
  <si>
    <t>FAL</t>
  </si>
  <si>
    <t>Jolley</t>
  </si>
  <si>
    <t>25 Crown Street BELLINGEN NSW 2454</t>
  </si>
  <si>
    <t>Lot 14 DP255479</t>
  </si>
  <si>
    <t>A4885</t>
  </si>
  <si>
    <t>KI DW</t>
  </si>
  <si>
    <t>Rummel Miles</t>
  </si>
  <si>
    <t>23 Crown Street BELLINGEN NSW 2454</t>
  </si>
  <si>
    <t>Lot 13 DP255479</t>
  </si>
  <si>
    <t>A4886</t>
  </si>
  <si>
    <t>Hain</t>
  </si>
  <si>
    <t>21 Crown Street BELLINGEN NSW 2454</t>
  </si>
  <si>
    <t>Lot 12 DP255479</t>
  </si>
  <si>
    <t>A4887</t>
  </si>
  <si>
    <t>19 Crown Street BELLINGEN NSW 2454</t>
  </si>
  <si>
    <t>Lot 4 DP584164</t>
  </si>
  <si>
    <t>A4888</t>
  </si>
  <si>
    <t>17 Crown Street BELLINGEN NSW 2454</t>
  </si>
  <si>
    <t>Lot 9 Sec 5 DP11100</t>
  </si>
  <si>
    <t>A4889</t>
  </si>
  <si>
    <t>IK DP</t>
  </si>
  <si>
    <t>Ridgewell Ridgewell</t>
  </si>
  <si>
    <t>15 Crown Street BELLINGEN NSW 2454</t>
  </si>
  <si>
    <t>Lot 8 Sec 5 DP11100</t>
  </si>
  <si>
    <t>A4890</t>
  </si>
  <si>
    <t>13 Crown Street BELLINGEN NSW 2454</t>
  </si>
  <si>
    <t>Lot 7 Sec 5 DP11100</t>
  </si>
  <si>
    <t>A4891</t>
  </si>
  <si>
    <t>KT RF</t>
  </si>
  <si>
    <t>11 Crown Street BELLINGEN NSW 2454</t>
  </si>
  <si>
    <t>Lot 6 Sec 5 DP11100</t>
  </si>
  <si>
    <t>A4892</t>
  </si>
  <si>
    <t>Seton</t>
  </si>
  <si>
    <t>9 Crown Street BELLINGEN NSW 2454</t>
  </si>
  <si>
    <t>Lot 5 Sec 5 DP11100</t>
  </si>
  <si>
    <t>A4893</t>
  </si>
  <si>
    <t>Horn</t>
  </si>
  <si>
    <t>5 Crown Street BELLINGEN NSW 2454</t>
  </si>
  <si>
    <t>Lot 3 Sec 5 DP11100 Lot 4 Sec 5 DP11100</t>
  </si>
  <si>
    <t>A4894</t>
  </si>
  <si>
    <t>TW</t>
  </si>
  <si>
    <t>Cole</t>
  </si>
  <si>
    <t>3 Crown Street BELLINGEN NSW 2454</t>
  </si>
  <si>
    <t>Lot 2 Sec 5 DP11100</t>
  </si>
  <si>
    <t>A4895</t>
  </si>
  <si>
    <t>BCC</t>
  </si>
  <si>
    <t>Lough</t>
  </si>
  <si>
    <t>1 Crown Street BELLINGEN NSW 2454</t>
  </si>
  <si>
    <t>Lot 1 Sec 5 DP11100</t>
  </si>
  <si>
    <t>A4896</t>
  </si>
  <si>
    <t>GE</t>
  </si>
  <si>
    <t>Heath</t>
  </si>
  <si>
    <t>2 Dillon Close BELLINGEN NSW 2454</t>
  </si>
  <si>
    <t>Lot 10 DP264523</t>
  </si>
  <si>
    <t>A4897</t>
  </si>
  <si>
    <t>6 Halpin Street BELLINGEN NSW 2454</t>
  </si>
  <si>
    <t>Lot 11 DP264523</t>
  </si>
  <si>
    <t>A4898</t>
  </si>
  <si>
    <t>DM TL</t>
  </si>
  <si>
    <t>Sinclair Sinclair</t>
  </si>
  <si>
    <t>4 Halpin Street BELLINGEN NSW 2454</t>
  </si>
  <si>
    <t>Lot 12 DP264523</t>
  </si>
  <si>
    <t>A4899</t>
  </si>
  <si>
    <t>BT</t>
  </si>
  <si>
    <t>Warwick</t>
  </si>
  <si>
    <t>8 Dillon Close BELLINGEN NSW 2454</t>
  </si>
  <si>
    <t>Lot 15 DP264523</t>
  </si>
  <si>
    <t>A4900</t>
  </si>
  <si>
    <t>TC</t>
  </si>
  <si>
    <t>10 Dillon Close BELLINGEN NSW 2454</t>
  </si>
  <si>
    <t>Lot 1 DP264523</t>
  </si>
  <si>
    <t>A4901</t>
  </si>
  <si>
    <t>12 Dillon Close BELLINGEN NSW 2454</t>
  </si>
  <si>
    <t>Lot 2 DP264523</t>
  </si>
  <si>
    <t>A4903</t>
  </si>
  <si>
    <t>Vickers</t>
  </si>
  <si>
    <t>11 Dillon Close BELLINGEN NSW 2454</t>
  </si>
  <si>
    <t>Lot 3 DP264523</t>
  </si>
  <si>
    <t>A4904</t>
  </si>
  <si>
    <t>LI</t>
  </si>
  <si>
    <t>Kingsley</t>
  </si>
  <si>
    <t>9 Dillon Close BELLINGEN NSW 2454</t>
  </si>
  <si>
    <t>Lot 4 DP264523</t>
  </si>
  <si>
    <t>A4905</t>
  </si>
  <si>
    <t>SGN MM</t>
  </si>
  <si>
    <t>Randall Randall</t>
  </si>
  <si>
    <t>7 Dillon Close BELLINGEN NSW 2454</t>
  </si>
  <si>
    <t>Lot 5 DP264523</t>
  </si>
  <si>
    <t>A4906</t>
  </si>
  <si>
    <t>AB NC</t>
  </si>
  <si>
    <t>5 Dillon Close BELLINGEN NSW 2454</t>
  </si>
  <si>
    <t>Lot 6 DP264523</t>
  </si>
  <si>
    <t>A4907</t>
  </si>
  <si>
    <t>Hogel</t>
  </si>
  <si>
    <t>3 Dillon Close BELLINGEN NSW 2454</t>
  </si>
  <si>
    <t>Lot 7 DP264523</t>
  </si>
  <si>
    <t>A4909</t>
  </si>
  <si>
    <t>Blesing</t>
  </si>
  <si>
    <t>5 Dudley Street BELLINGEN NSW 2454</t>
  </si>
  <si>
    <t>Lot 2 DP814273</t>
  </si>
  <si>
    <t>A4910</t>
  </si>
  <si>
    <t>CT VM</t>
  </si>
  <si>
    <t>Blesing Blesing</t>
  </si>
  <si>
    <t>7 George Moore Lane BELLINGEN NSW 2454</t>
  </si>
  <si>
    <t>Lot 1 DP814273</t>
  </si>
  <si>
    <t>A4911</t>
  </si>
  <si>
    <t>RJ GM</t>
  </si>
  <si>
    <t>Ashley Ashley</t>
  </si>
  <si>
    <t>9 Dudley Street BELLINGEN NSW 2454</t>
  </si>
  <si>
    <t>Lot 1 DP393344</t>
  </si>
  <si>
    <t>A4914</t>
  </si>
  <si>
    <t>Bailey</t>
  </si>
  <si>
    <t>1/10 Dudley Street BELLINGEN NSW 2454</t>
  </si>
  <si>
    <t>Lot 1 SP19993</t>
  </si>
  <si>
    <t>A4915</t>
  </si>
  <si>
    <t>MA AJH</t>
  </si>
  <si>
    <t>Macgee Macgee</t>
  </si>
  <si>
    <t>2/10 Dudley Street BELLINGEN NSW 2454</t>
  </si>
  <si>
    <t>Lot 2 SP19993</t>
  </si>
  <si>
    <t>A4916</t>
  </si>
  <si>
    <t>Hemsley</t>
  </si>
  <si>
    <t>3/10 Dudley Street BELLINGEN NSW 2454</t>
  </si>
  <si>
    <t>Lot 3 SP19993</t>
  </si>
  <si>
    <t>A4919</t>
  </si>
  <si>
    <t>4 Dudley Street BELLINGEN NSW 2454</t>
  </si>
  <si>
    <t>Lot A DP394666</t>
  </si>
  <si>
    <t>A4920</t>
  </si>
  <si>
    <t>TP JJU</t>
  </si>
  <si>
    <t>Rowley Ehemann</t>
  </si>
  <si>
    <t>2 Dudley Street BELLINGEN NSW 2454</t>
  </si>
  <si>
    <t>Lot B DP394666</t>
  </si>
  <si>
    <t>A4921</t>
  </si>
  <si>
    <t>3 Endeavour Drive BELLINGEN NSW 2454</t>
  </si>
  <si>
    <t>Lot 53 DP785443</t>
  </si>
  <si>
    <t>A4922</t>
  </si>
  <si>
    <t>5 Endeavour Drive BELLINGEN NSW 2454</t>
  </si>
  <si>
    <t>Lot 54 DP785443</t>
  </si>
  <si>
    <t>A4923</t>
  </si>
  <si>
    <t>7 Endeavour Drive BELLINGEN NSW 2454</t>
  </si>
  <si>
    <t>Lot 55 DP785443</t>
  </si>
  <si>
    <t>A4924</t>
  </si>
  <si>
    <t>CA G</t>
  </si>
  <si>
    <t>Steinbeck Fisher</t>
  </si>
  <si>
    <t>9 Endeavour Drive BELLINGEN NSW 2454</t>
  </si>
  <si>
    <t>Lot 56 DP785443</t>
  </si>
  <si>
    <t>A4925</t>
  </si>
  <si>
    <t>Campbell-Zeltner</t>
  </si>
  <si>
    <t>11 Endeavour Drive BELLINGEN NSW 2454</t>
  </si>
  <si>
    <t>Lot 57 DP785443</t>
  </si>
  <si>
    <t>A4926</t>
  </si>
  <si>
    <t>Spier</t>
  </si>
  <si>
    <t>13 Endeavour Drive BELLINGEN NSW 2454</t>
  </si>
  <si>
    <t>Lot 58 DP785443</t>
  </si>
  <si>
    <t>A4927</t>
  </si>
  <si>
    <t>Glanfield</t>
  </si>
  <si>
    <t>15 Endeavour Drive BELLINGEN NSW 2454</t>
  </si>
  <si>
    <t>Lot 59 DP785443</t>
  </si>
  <si>
    <t>A4929</t>
  </si>
  <si>
    <t>AR MR</t>
  </si>
  <si>
    <t>Harvey Harvey</t>
  </si>
  <si>
    <t>19 Endeavour Drive BELLINGEN NSW 2454</t>
  </si>
  <si>
    <t>Lot 61 DP785443</t>
  </si>
  <si>
    <t>A4930</t>
  </si>
  <si>
    <t>V HM</t>
  </si>
  <si>
    <t>Pocilujko Coutts</t>
  </si>
  <si>
    <t>21 Endeavour Drive BELLINGEN NSW 2454</t>
  </si>
  <si>
    <t>Lot 62 DP785443</t>
  </si>
  <si>
    <t>A4931</t>
  </si>
  <si>
    <t>JM EG</t>
  </si>
  <si>
    <t>23 Endeavour Drive BELLINGEN NSW 2454</t>
  </si>
  <si>
    <t>Lot 63 DP785443</t>
  </si>
  <si>
    <t>A4932</t>
  </si>
  <si>
    <t>MJ EHF</t>
  </si>
  <si>
    <t>Paxton Yong</t>
  </si>
  <si>
    <t>25 Endeavour Drive BELLINGEN NSW 2454</t>
  </si>
  <si>
    <t>Lot 67 DP785443</t>
  </si>
  <si>
    <t>A4933</t>
  </si>
  <si>
    <t>L GJ</t>
  </si>
  <si>
    <t>Sidrabs Miller</t>
  </si>
  <si>
    <t>27 Endeavour Drive BELLINGEN NSW 2454</t>
  </si>
  <si>
    <t>Lot 68 DP785443</t>
  </si>
  <si>
    <t>A4934</t>
  </si>
  <si>
    <t>Wilson Douglas</t>
  </si>
  <si>
    <t>29 Endeavour Drive BELLINGEN NSW 2454</t>
  </si>
  <si>
    <t>Lot 69 DP785443</t>
  </si>
  <si>
    <t>A4935</t>
  </si>
  <si>
    <t>31 Endeavour Drive BELLINGEN NSW 2454</t>
  </si>
  <si>
    <t>Lot 70 DP785443</t>
  </si>
  <si>
    <t>A4937</t>
  </si>
  <si>
    <t>Ryder</t>
  </si>
  <si>
    <t>28 Endeavour Drive BELLINGEN NSW 2454</t>
  </si>
  <si>
    <t>Lot 72 DP785443</t>
  </si>
  <si>
    <t>A4938</t>
  </si>
  <si>
    <t>PD AL</t>
  </si>
  <si>
    <t>Short Short</t>
  </si>
  <si>
    <t>26 Endeavour Drive BELLINGEN NSW 2454</t>
  </si>
  <si>
    <t>Lot 73 DP785443</t>
  </si>
  <si>
    <t>A4939</t>
  </si>
  <si>
    <t>CLK</t>
  </si>
  <si>
    <t>McGlashan</t>
  </si>
  <si>
    <t>24 Endeavour Drive BELLINGEN NSW 2454</t>
  </si>
  <si>
    <t>Lot 74 DP785443</t>
  </si>
  <si>
    <t>A4940</t>
  </si>
  <si>
    <t>Brennan</t>
  </si>
  <si>
    <t>22 Endeavour Drive BELLINGEN NSW 2454</t>
  </si>
  <si>
    <t>Lot 75 DP785443</t>
  </si>
  <si>
    <t>A4941</t>
  </si>
  <si>
    <t>PA NA</t>
  </si>
  <si>
    <t>Epstein Epstein</t>
  </si>
  <si>
    <t>20 Endeavour Drive BELLINGEN NSW 2454</t>
  </si>
  <si>
    <t>Lot 76 DP785443</t>
  </si>
  <si>
    <t>A4942</t>
  </si>
  <si>
    <t>LA H</t>
  </si>
  <si>
    <t>18 Endeavour Drive BELLINGEN NSW 2454</t>
  </si>
  <si>
    <t>Lot 77 DP785443</t>
  </si>
  <si>
    <t>A4943</t>
  </si>
  <si>
    <t>Richardson</t>
  </si>
  <si>
    <t>16 Endeavour Drive BELLINGEN NSW 2454</t>
  </si>
  <si>
    <t>Lot 78 DP785443</t>
  </si>
  <si>
    <t>A4944</t>
  </si>
  <si>
    <t>IW</t>
  </si>
  <si>
    <t>Tarry</t>
  </si>
  <si>
    <t>14 Endeavour Drive BELLINGEN NSW 2454</t>
  </si>
  <si>
    <t>Lot 79 DP785443</t>
  </si>
  <si>
    <t>A4945</t>
  </si>
  <si>
    <t>PM CM</t>
  </si>
  <si>
    <t>Warman Warman</t>
  </si>
  <si>
    <t>12 Endeavour Drive BELLINGEN NSW 2454</t>
  </si>
  <si>
    <t>Lot 136 DP794163</t>
  </si>
  <si>
    <t>A4946</t>
  </si>
  <si>
    <t>IN SG</t>
  </si>
  <si>
    <t>Willis WIllis</t>
  </si>
  <si>
    <t>10 Endeavour Drive BELLINGEN NSW 2454</t>
  </si>
  <si>
    <t>Lot 137 DP794163</t>
  </si>
  <si>
    <t>A4948</t>
  </si>
  <si>
    <t>AE SD</t>
  </si>
  <si>
    <t>8 Endeavour Drive BELLINGEN NSW 2454</t>
  </si>
  <si>
    <t>Lot 139 DP794163</t>
  </si>
  <si>
    <t>A4949</t>
  </si>
  <si>
    <t>LM JA</t>
  </si>
  <si>
    <t>Kalfsvel Glading</t>
  </si>
  <si>
    <t>6 Endeavour Drive BELLINGEN NSW 2454</t>
  </si>
  <si>
    <t>Lot 80 DP785443</t>
  </si>
  <si>
    <t>A4950</t>
  </si>
  <si>
    <t>Vandyke</t>
  </si>
  <si>
    <t>4 Endeavour Drive BELLINGEN NSW 2454</t>
  </si>
  <si>
    <t>Lot 81 DP785443</t>
  </si>
  <si>
    <t>A4951</t>
  </si>
  <si>
    <t>DM LP</t>
  </si>
  <si>
    <t>Hunt Barbagallo</t>
  </si>
  <si>
    <t>2 Endeavour Drive BELLINGEN NSW 2454</t>
  </si>
  <si>
    <t>Lot 82 DP785443</t>
  </si>
  <si>
    <t>A4955</t>
  </si>
  <si>
    <t>UM</t>
  </si>
  <si>
    <t>3 Evans Street BELLINGEN NSW 2454</t>
  </si>
  <si>
    <t>Lot 3 DP264018</t>
  </si>
  <si>
    <t>A4956</t>
  </si>
  <si>
    <t>FIB</t>
  </si>
  <si>
    <t>4 Evans Street BELLINGEN NSW 2454</t>
  </si>
  <si>
    <t>Lot 4 DP264018</t>
  </si>
  <si>
    <t>A4957</t>
  </si>
  <si>
    <t>S YM</t>
  </si>
  <si>
    <t>Wallace Cavalier</t>
  </si>
  <si>
    <t>6A Ford Street BELLINGEN NSW 2454</t>
  </si>
  <si>
    <t>Lot 1 DP598099</t>
  </si>
  <si>
    <t>A4958</t>
  </si>
  <si>
    <t>Daisy Gray Pty Limited</t>
  </si>
  <si>
    <t>2 Ford Street BELLINGEN NSW 2454</t>
  </si>
  <si>
    <t>Lot C DP363105</t>
  </si>
  <si>
    <t>A4959</t>
  </si>
  <si>
    <t>MJ LM</t>
  </si>
  <si>
    <t>Tizzard Tizzard</t>
  </si>
  <si>
    <t>4 Ford Street BELLINGEN NSW 2454</t>
  </si>
  <si>
    <t>Lot B DP363105</t>
  </si>
  <si>
    <t>A4960</t>
  </si>
  <si>
    <t>English-Jansen Super PTY LTD</t>
  </si>
  <si>
    <t>6 Ford Street BELLINGEN NSW 2454</t>
  </si>
  <si>
    <t>Lot A DP363105</t>
  </si>
  <si>
    <t>A4961</t>
  </si>
  <si>
    <t>DRL</t>
  </si>
  <si>
    <t>McDonald</t>
  </si>
  <si>
    <t>12 Ford Street BELLINGEN NSW 2454</t>
  </si>
  <si>
    <t>Lot 27 Sec 2 DP11100</t>
  </si>
  <si>
    <t>A4962</t>
  </si>
  <si>
    <t>Sharkey</t>
  </si>
  <si>
    <t>14 Ford Street BELLINGEN NSW 2454</t>
  </si>
  <si>
    <t>Lot 26 Sec 2 DP11100</t>
  </si>
  <si>
    <t>A4963</t>
  </si>
  <si>
    <t>Neill</t>
  </si>
  <si>
    <t>16 Ford Street BELLINGEN NSW 2454</t>
  </si>
  <si>
    <t>Lot 24 Sec 2 DP11100 Lot 25 Sec 2 DP11100</t>
  </si>
  <si>
    <t>A4964</t>
  </si>
  <si>
    <t>JS T</t>
  </si>
  <si>
    <t>Mohr Lewis</t>
  </si>
  <si>
    <t>18 Ford Street BELLINGEN NSW 2454</t>
  </si>
  <si>
    <t>Lot 1 Sec 3 DP11100 Lot 2 Sec 3 DP11100</t>
  </si>
  <si>
    <t>A4965</t>
  </si>
  <si>
    <t>EM</t>
  </si>
  <si>
    <t>Berry</t>
  </si>
  <si>
    <t>20 Ford Street BELLINGEN NSW 2454</t>
  </si>
  <si>
    <t>Lot 3 Sec 3 DP11100</t>
  </si>
  <si>
    <t>A4966</t>
  </si>
  <si>
    <t>BR</t>
  </si>
  <si>
    <t>Collier</t>
  </si>
  <si>
    <t>22 Ford Street BELLINGEN NSW 2454</t>
  </si>
  <si>
    <t>Lot 4 Sec 3 DP11100</t>
  </si>
  <si>
    <t>A4967</t>
  </si>
  <si>
    <t>24 Ford Street BELLINGEN NSW 2454</t>
  </si>
  <si>
    <t>Lot 5 Sec 3 DP11100</t>
  </si>
  <si>
    <t>A4968</t>
  </si>
  <si>
    <t>Presser</t>
  </si>
  <si>
    <t>26 Ford Street BELLINGEN NSW 2454</t>
  </si>
  <si>
    <t>Lot 6 Sec 3 DP11100</t>
  </si>
  <si>
    <t>A4969</t>
  </si>
  <si>
    <t>PD WA</t>
  </si>
  <si>
    <t>Holding Holding</t>
  </si>
  <si>
    <t>28 Ford Street BELLINGEN NSW 2454</t>
  </si>
  <si>
    <t>Lot 7 Sec 3 DP11100</t>
  </si>
  <si>
    <t>A4970</t>
  </si>
  <si>
    <t>Vidler</t>
  </si>
  <si>
    <t>30 Ford Street BELLINGEN NSW 2454</t>
  </si>
  <si>
    <t>Lot 18 Sec 4 DP11100</t>
  </si>
  <si>
    <t>A4971</t>
  </si>
  <si>
    <t>32 Ford Street BELLINGEN NSW 2454</t>
  </si>
  <si>
    <t>Lot 17 Sec 4 DP11100</t>
  </si>
  <si>
    <t>A4972</t>
  </si>
  <si>
    <t>Hoschke</t>
  </si>
  <si>
    <t>34 Ford Street BELLINGEN NSW 2454</t>
  </si>
  <si>
    <t>Lot 10 Sec 5 DP11100</t>
  </si>
  <si>
    <t>A4973</t>
  </si>
  <si>
    <t>LJ BJ</t>
  </si>
  <si>
    <t>Terry Fletcher</t>
  </si>
  <si>
    <t>36 Ford Street BELLINGEN NSW 2454</t>
  </si>
  <si>
    <t>Lot 11 Sec 5 DP11100</t>
  </si>
  <si>
    <t>A4974</t>
  </si>
  <si>
    <t>M JR</t>
  </si>
  <si>
    <t>Klipin Mosco</t>
  </si>
  <si>
    <t>38 Ford Street BELLINGEN NSW 2454</t>
  </si>
  <si>
    <t>Lot 12 Sec 5 DP11100</t>
  </si>
  <si>
    <t>A4975</t>
  </si>
  <si>
    <t>40 Ford Street BELLINGEN NSW 2454</t>
  </si>
  <si>
    <t>Lot 13 Sec 5 DP11100</t>
  </si>
  <si>
    <t>A4976</t>
  </si>
  <si>
    <t>Kimbell</t>
  </si>
  <si>
    <t>42 Ford Street BELLINGEN NSW 2454</t>
  </si>
  <si>
    <t>Lot 14 Sec 5 DP11100</t>
  </si>
  <si>
    <t>A4977</t>
  </si>
  <si>
    <t>Lopez Sepulveda</t>
  </si>
  <si>
    <t>44 Ford Street BELLINGEN NSW 2454</t>
  </si>
  <si>
    <t>Lot 15 Sec 5 DP11100</t>
  </si>
  <si>
    <t>A4978</t>
  </si>
  <si>
    <t>Octigan</t>
  </si>
  <si>
    <t>46 Ford Street BELLINGEN NSW 2454</t>
  </si>
  <si>
    <t>Lot 16 Sec 5 DP11100</t>
  </si>
  <si>
    <t>A4979</t>
  </si>
  <si>
    <t>RG LM</t>
  </si>
  <si>
    <t>Adams Phillips</t>
  </si>
  <si>
    <t>48 Ford Street BELLINGEN NSW 2454</t>
  </si>
  <si>
    <t>Lot 17 Sec 5 DP11100</t>
  </si>
  <si>
    <t>A4980</t>
  </si>
  <si>
    <t>Macaulay</t>
  </si>
  <si>
    <t>50 Ford Street BELLINGEN NSW 2454</t>
  </si>
  <si>
    <t>Lot 4 DP802242</t>
  </si>
  <si>
    <t>A4981</t>
  </si>
  <si>
    <t>F JM</t>
  </si>
  <si>
    <t>25 Ford Street BELLINGEN NSW 2454</t>
  </si>
  <si>
    <t>Lot 1 Sec E DP5438 Lot 2 Sec E DP5438 Lot 3 Sec E DP5438 Lot 1 DP821911</t>
  </si>
  <si>
    <t>A4982</t>
  </si>
  <si>
    <t>SE SM</t>
  </si>
  <si>
    <t>Gorrell Gorrell</t>
  </si>
  <si>
    <t>19 Ford Street BELLINGEN NSW 2454</t>
  </si>
  <si>
    <t>Lot 1 DP1068184</t>
  </si>
  <si>
    <t>A4983</t>
  </si>
  <si>
    <t>SJ JE</t>
  </si>
  <si>
    <t>Cook Baudet</t>
  </si>
  <si>
    <t>15 Ford Street BELLINGEN NSW 2454</t>
  </si>
  <si>
    <t>Lot 6 Sec E DP5438</t>
  </si>
  <si>
    <t>A4984</t>
  </si>
  <si>
    <t>Angeli</t>
  </si>
  <si>
    <t>13 Ford Street BELLINGEN NSW 2454</t>
  </si>
  <si>
    <t>Lot 7 Sec E DP5438</t>
  </si>
  <si>
    <t>A4985</t>
  </si>
  <si>
    <t>HF</t>
  </si>
  <si>
    <t>Cadman</t>
  </si>
  <si>
    <t>11 Ford Street BELLINGEN NSW 2454</t>
  </si>
  <si>
    <t>Lot 8 Sec E DP5438 Lot 9 Sec E DP5438</t>
  </si>
  <si>
    <t>A4986</t>
  </si>
  <si>
    <t>RJ JC</t>
  </si>
  <si>
    <t>3 Ford Street BELLINGEN NSW 2454</t>
  </si>
  <si>
    <t>Lot 2 Sec B DP5438</t>
  </si>
  <si>
    <t>A4987</t>
  </si>
  <si>
    <t>Gibbings</t>
  </si>
  <si>
    <t>1 Ford Street BELLINGEN NSW 2454</t>
  </si>
  <si>
    <t>Lot 1 Sec B DP5438</t>
  </si>
  <si>
    <t>A4988</t>
  </si>
  <si>
    <t>Hourn</t>
  </si>
  <si>
    <t>3 Funda Close BELLINGEN NSW 2454</t>
  </si>
  <si>
    <t>Lot 50 DP714379</t>
  </si>
  <si>
    <t>A4989</t>
  </si>
  <si>
    <t>5 Funda Close BELLINGEN NSW 2454</t>
  </si>
  <si>
    <t>Lot 49 DP714379</t>
  </si>
  <si>
    <t>A4990</t>
  </si>
  <si>
    <t>Cannon</t>
  </si>
  <si>
    <t>7B Funda Close BELLINGEN NSW 2454</t>
  </si>
  <si>
    <t>Lot 1 DP861889</t>
  </si>
  <si>
    <t>A4991</t>
  </si>
  <si>
    <t>7A Funda Close BELLINGEN NSW 2454</t>
  </si>
  <si>
    <t>Lot 2 DP861889</t>
  </si>
  <si>
    <t>A4992</t>
  </si>
  <si>
    <t>9A Funda Close BELLINGEN NSW 2454</t>
  </si>
  <si>
    <t>Lot 1 DP830525</t>
  </si>
  <si>
    <t>A4993</t>
  </si>
  <si>
    <t>9B Funda Close BELLINGEN NSW 2454</t>
  </si>
  <si>
    <t>Lot 2 DP830525</t>
  </si>
  <si>
    <t>A4995</t>
  </si>
  <si>
    <t>11 Funda Close BELLINGEN NSW 2454</t>
  </si>
  <si>
    <t>Lot 46 DP714379</t>
  </si>
  <si>
    <t>A4996</t>
  </si>
  <si>
    <t>Strads</t>
  </si>
  <si>
    <t>13 Funda Close BELLINGEN NSW 2454</t>
  </si>
  <si>
    <t>Lot 51 DP714379</t>
  </si>
  <si>
    <t>A4997</t>
  </si>
  <si>
    <t>22 Funda Close BELLINGEN NSW 2454</t>
  </si>
  <si>
    <t>Lot 45 DP714379</t>
  </si>
  <si>
    <t>A4998</t>
  </si>
  <si>
    <t>20 Funda Close BELLINGEN NSW 2454</t>
  </si>
  <si>
    <t>Lot 44 DP714379</t>
  </si>
  <si>
    <t>A4999</t>
  </si>
  <si>
    <t>HJ JM</t>
  </si>
  <si>
    <t>Kite Kite</t>
  </si>
  <si>
    <t>18 Funda Close BELLINGEN NSW 2454</t>
  </si>
  <si>
    <t>Lot 43 DP714379</t>
  </si>
  <si>
    <t>A5001</t>
  </si>
  <si>
    <t>DR PJ</t>
  </si>
  <si>
    <t>Simeoni Goldsworthy</t>
  </si>
  <si>
    <t>16 Funda Close BELLINGEN NSW 2454</t>
  </si>
  <si>
    <t>Lot 42 DP714379</t>
  </si>
  <si>
    <t>A5002</t>
  </si>
  <si>
    <t>I S</t>
  </si>
  <si>
    <t>Kfir Kfir</t>
  </si>
  <si>
    <t>14 Funda Close BELLINGEN NSW 2454</t>
  </si>
  <si>
    <t>Lot 41 DP714379</t>
  </si>
  <si>
    <t>A5003</t>
  </si>
  <si>
    <t>DC LA</t>
  </si>
  <si>
    <t>Furniss Brown</t>
  </si>
  <si>
    <t>12 Funda Close BELLINGEN NSW 2454</t>
  </si>
  <si>
    <t>Lot 40 DP714379</t>
  </si>
  <si>
    <t>A5004</t>
  </si>
  <si>
    <t>10 Funda Close BELLINGEN NSW 2454</t>
  </si>
  <si>
    <t>Lot 39 DP714379</t>
  </si>
  <si>
    <t>A5005</t>
  </si>
  <si>
    <t>RL WN</t>
  </si>
  <si>
    <t>Rowland Rowland</t>
  </si>
  <si>
    <t>8 Funda Close BELLINGEN NSW 2454</t>
  </si>
  <si>
    <t>Lot 38 DP714379</t>
  </si>
  <si>
    <t>A5006</t>
  </si>
  <si>
    <t>SL A</t>
  </si>
  <si>
    <t>Berry De Freitas</t>
  </si>
  <si>
    <t>6 Funda Close BELLINGEN NSW 2454</t>
  </si>
  <si>
    <t>Lot 37 DP714379</t>
  </si>
  <si>
    <t>A5007</t>
  </si>
  <si>
    <t>BJ VM</t>
  </si>
  <si>
    <t>Lewis Lewis</t>
  </si>
  <si>
    <t>4 Funda Close BELLINGEN NSW 2454</t>
  </si>
  <si>
    <t>Lot 36 DP714379</t>
  </si>
  <si>
    <t>A5008</t>
  </si>
  <si>
    <t>BCI ASK</t>
  </si>
  <si>
    <t>Cruickshank Cruickshank</t>
  </si>
  <si>
    <t>3 George Hewitt Close BELLINGEN NSW 2454</t>
  </si>
  <si>
    <t>Lot 115 DP789528</t>
  </si>
  <si>
    <t>A5009</t>
  </si>
  <si>
    <t>Scomarsum Pty Ltd</t>
  </si>
  <si>
    <t>5 George Hewitt Close BELLINGEN NSW 2454</t>
  </si>
  <si>
    <t>Lot 116 DP789528</t>
  </si>
  <si>
    <t>A5010</t>
  </si>
  <si>
    <t>7 George Hewitt Close BELLINGEN NSW 2454</t>
  </si>
  <si>
    <t>Lot 117 DP789528</t>
  </si>
  <si>
    <t>A5011</t>
  </si>
  <si>
    <t>9 George Hewitt Close BELLINGEN NSW 2454</t>
  </si>
  <si>
    <t>Lot 118 DP789528</t>
  </si>
  <si>
    <t>A5012</t>
  </si>
  <si>
    <t>11 George Hewitt Close BELLINGEN NSW 2454</t>
  </si>
  <si>
    <t>Lot 119 DP789528</t>
  </si>
  <si>
    <t>A5013</t>
  </si>
  <si>
    <t>DK OE</t>
  </si>
  <si>
    <t>13 George Hewitt Close BELLINGEN NSW 2454</t>
  </si>
  <si>
    <t>Lot 120 DP789528</t>
  </si>
  <si>
    <t>A5014</t>
  </si>
  <si>
    <t>Maberley</t>
  </si>
  <si>
    <t>15 George Hewitt Close BELLINGEN NSW 2454</t>
  </si>
  <si>
    <t>Lot 121 DP789528</t>
  </si>
  <si>
    <t>A5016</t>
  </si>
  <si>
    <t>2 Halpin Street BELLINGEN NSW 2454</t>
  </si>
  <si>
    <t>Lot 13 DP264523</t>
  </si>
  <si>
    <t>A5017</t>
  </si>
  <si>
    <t>10 Halpin Street BELLINGEN NSW 2454</t>
  </si>
  <si>
    <t>Lot 9 DP264523</t>
  </si>
  <si>
    <t>A5018</t>
  </si>
  <si>
    <t>Turvey</t>
  </si>
  <si>
    <t>12 Halpin Street BELLINGEN NSW 2454</t>
  </si>
  <si>
    <t>Lot 8 DP264523</t>
  </si>
  <si>
    <t>A5019</t>
  </si>
  <si>
    <t>Golding</t>
  </si>
  <si>
    <t>14 Halpin Street BELLINGEN NSW 2454</t>
  </si>
  <si>
    <t>Lot 35 DP264523</t>
  </si>
  <si>
    <t>A5020</t>
  </si>
  <si>
    <t>16 Halpin Street BELLINGEN NSW 2454</t>
  </si>
  <si>
    <t>Lot 34 DP264523</t>
  </si>
  <si>
    <t>A5021</t>
  </si>
  <si>
    <t>18 Halpin Street BELLINGEN NSW 2454</t>
  </si>
  <si>
    <t>Lot 33 DP264523</t>
  </si>
  <si>
    <t>A5022</t>
  </si>
  <si>
    <t>20 Halpin Street BELLINGEN NSW 2454</t>
  </si>
  <si>
    <t>Lot 32 DP264523</t>
  </si>
  <si>
    <t>A5023</t>
  </si>
  <si>
    <t>22 Halpin Street BELLINGEN NSW 2454</t>
  </si>
  <si>
    <t>Lot 31 DP264523</t>
  </si>
  <si>
    <t>A5024</t>
  </si>
  <si>
    <t>CRK</t>
  </si>
  <si>
    <t>Earnshaw</t>
  </si>
  <si>
    <t>24 Halpin Street BELLINGEN NSW 2454</t>
  </si>
  <si>
    <t>Lot 30 DP264523</t>
  </si>
  <si>
    <t>A5025</t>
  </si>
  <si>
    <t>RY PK</t>
  </si>
  <si>
    <t>Hannagan Hannagan</t>
  </si>
  <si>
    <t>26 Halpin Street BELLINGEN NSW 2454</t>
  </si>
  <si>
    <t>Lot 29 DP264523</t>
  </si>
  <si>
    <t>A5026</t>
  </si>
  <si>
    <t>21 Halpin Street BELLINGEN NSW 2454</t>
  </si>
  <si>
    <t>Lot 28 DP264523</t>
  </si>
  <si>
    <t>A5027</t>
  </si>
  <si>
    <t>19 Halpin Street BELLINGEN NSW 2454</t>
  </si>
  <si>
    <t>Lot 27 DP264523</t>
  </si>
  <si>
    <t>A5028</t>
  </si>
  <si>
    <t>17 Halpin Street BELLINGEN NSW 2454</t>
  </si>
  <si>
    <t>Lot 26 DP264523</t>
  </si>
  <si>
    <t>A5029</t>
  </si>
  <si>
    <t>15 Halpin Street BELLINGEN NSW 2454</t>
  </si>
  <si>
    <t>Lot 25 DP264523</t>
  </si>
  <si>
    <t>A5030</t>
  </si>
  <si>
    <t>SH TE</t>
  </si>
  <si>
    <t>Cafe Cafe</t>
  </si>
  <si>
    <t>13 Halpin Street BELLINGEN NSW 2454</t>
  </si>
  <si>
    <t>Lot 24 DP264523</t>
  </si>
  <si>
    <t>A5032</t>
  </si>
  <si>
    <t>11 Halpin Street BELLINGEN NSW 2454</t>
  </si>
  <si>
    <t>Lot 23 DP264523</t>
  </si>
  <si>
    <t>A5033</t>
  </si>
  <si>
    <t>Woollard</t>
  </si>
  <si>
    <t>9 Halpin Street BELLINGEN NSW 2454</t>
  </si>
  <si>
    <t>Lot 22 DP264523</t>
  </si>
  <si>
    <t>A5034</t>
  </si>
  <si>
    <t>Brien</t>
  </si>
  <si>
    <t>7 Halpin Street BELLINGEN NSW 2454</t>
  </si>
  <si>
    <t>Lot 21 DP264523</t>
  </si>
  <si>
    <t>A5035</t>
  </si>
  <si>
    <t>5 Halpin Street BELLINGEN NSW 2454</t>
  </si>
  <si>
    <t>Lot 20 DP264523</t>
  </si>
  <si>
    <t>A5036</t>
  </si>
  <si>
    <t>RCJ</t>
  </si>
  <si>
    <t>Henderson-jones</t>
  </si>
  <si>
    <t>3 Halpin Street BELLINGEN NSW 2454</t>
  </si>
  <si>
    <t>Lot 19 DP264523</t>
  </si>
  <si>
    <t>A5039</t>
  </si>
  <si>
    <t>McAuliffe</t>
  </si>
  <si>
    <t>25 Hill Street BELLINGEN NSW 2454</t>
  </si>
  <si>
    <t>Lot 10 DP807439</t>
  </si>
  <si>
    <t>A5040</t>
  </si>
  <si>
    <t>FKA</t>
  </si>
  <si>
    <t>Crosskill</t>
  </si>
  <si>
    <t>9 Hill Street BELLINGEN NSW 2454</t>
  </si>
  <si>
    <t>Lot 10 Sec H DP5439</t>
  </si>
  <si>
    <t>A5041</t>
  </si>
  <si>
    <t>Grunthal</t>
  </si>
  <si>
    <t>15 Hill Street BELLINGEN NSW 2454</t>
  </si>
  <si>
    <t>Lot 16 DP621749</t>
  </si>
  <si>
    <t>A5042</t>
  </si>
  <si>
    <t>RG</t>
  </si>
  <si>
    <t>7 Hill Street BELLINGEN NSW 2454</t>
  </si>
  <si>
    <t>Lot 2 DP817765</t>
  </si>
  <si>
    <t>A5043</t>
  </si>
  <si>
    <t>Box</t>
  </si>
  <si>
    <t>5 Hill Street BELLINGEN NSW 2454</t>
  </si>
  <si>
    <t>Lot 1 DP817765</t>
  </si>
  <si>
    <t>A5044</t>
  </si>
  <si>
    <t>Notter</t>
  </si>
  <si>
    <t>3 Hill Street BELLINGEN NSW 2454</t>
  </si>
  <si>
    <t>Lot 61 DP811731</t>
  </si>
  <si>
    <t>A5048</t>
  </si>
  <si>
    <t>GJ E</t>
  </si>
  <si>
    <t>Fry Kartzoff</t>
  </si>
  <si>
    <t>8 Hill Street BELLINGEN NSW 2454</t>
  </si>
  <si>
    <t>Lot 4 Sec F DP5437 Lot 5 Sec F DP5437</t>
  </si>
  <si>
    <t>A5049</t>
  </si>
  <si>
    <t>JL JA</t>
  </si>
  <si>
    <t>12 Hill Street BELLINGEN NSW 2454</t>
  </si>
  <si>
    <t>Lot 6 Sec F DP5437</t>
  </si>
  <si>
    <t>A5050</t>
  </si>
  <si>
    <t>Paterson</t>
  </si>
  <si>
    <t>14 Hill Street BELLINGEN NSW 2454</t>
  </si>
  <si>
    <t>Lot 7 Sec F DP5437</t>
  </si>
  <si>
    <t>A5051</t>
  </si>
  <si>
    <t>Dalton</t>
  </si>
  <si>
    <t>16 Hill Street BELLINGEN NSW 2454</t>
  </si>
  <si>
    <t>Lot 8 Sec F DP5437</t>
  </si>
  <si>
    <t>A5052</t>
  </si>
  <si>
    <t>Colman</t>
  </si>
  <si>
    <t>18 Hill Street BELLINGEN NSW 2454</t>
  </si>
  <si>
    <t>Lot 9 Sec F DP5437</t>
  </si>
  <si>
    <t>A5053</t>
  </si>
  <si>
    <t>Curry</t>
  </si>
  <si>
    <t>20 Hill Street BELLINGEN NSW 2454</t>
  </si>
  <si>
    <t>Lot 10 Sec F DP5437</t>
  </si>
  <si>
    <t>A5054</t>
  </si>
  <si>
    <t>Pullinger</t>
  </si>
  <si>
    <t>22 Hill Street BELLINGEN NSW 2454</t>
  </si>
  <si>
    <t>Lot 20 DP548370</t>
  </si>
  <si>
    <t>A5056</t>
  </si>
  <si>
    <t>Laing</t>
  </si>
  <si>
    <t>26 Hill Street BELLINGEN NSW 2454</t>
  </si>
  <si>
    <t>Lot 23 DP567085</t>
  </si>
  <si>
    <t>A5057</t>
  </si>
  <si>
    <t>H S</t>
  </si>
  <si>
    <t>ODonoghue ODonoghue</t>
  </si>
  <si>
    <t>28 Hill Street BELLINGEN NSW 2454</t>
  </si>
  <si>
    <t>Lot 15 Sec F DP5437</t>
  </si>
  <si>
    <t>A5058</t>
  </si>
  <si>
    <t>Charley</t>
  </si>
  <si>
    <t>30 Hill Street BELLINGEN NSW 2454</t>
  </si>
  <si>
    <t>Lot 16 Sec F DP5437</t>
  </si>
  <si>
    <t>A5059</t>
  </si>
  <si>
    <t>Darling</t>
  </si>
  <si>
    <t>32 Hill Street BELLINGEN NSW 2454</t>
  </si>
  <si>
    <t>Lot 17 Sec F DP5437</t>
  </si>
  <si>
    <t>A5060</t>
  </si>
  <si>
    <t>J Hurdle Pty Limited</t>
  </si>
  <si>
    <t>34 Hill Street BELLINGEN NSW 2454</t>
  </si>
  <si>
    <t>Lot 18 Sec F DP5437</t>
  </si>
  <si>
    <t>A5061</t>
  </si>
  <si>
    <t>5 Evans Street BELLINGEN NSW 2454</t>
  </si>
  <si>
    <t>Lot 3 DP618134</t>
  </si>
  <si>
    <t>A5064</t>
  </si>
  <si>
    <t>1 Hyde Street BELLINGEN NSW 2454</t>
  </si>
  <si>
    <t>Lot 13 Sec 1 DP11100 Lot 14 Sec 1 DP11100</t>
  </si>
  <si>
    <t>A5065</t>
  </si>
  <si>
    <t>Plater Security Pty Limited</t>
  </si>
  <si>
    <t>5 Hyde Street BELLINGEN NSW 2454</t>
  </si>
  <si>
    <t>Lot 11 Sec 1 DP11100 Lot 12 Sec 1 DP11100</t>
  </si>
  <si>
    <t>A5066</t>
  </si>
  <si>
    <t>Sanbrook</t>
  </si>
  <si>
    <t>7 Hyde Street BELLINGEN NSW 2454</t>
  </si>
  <si>
    <t>Lot 10 Sec 1 DP11100</t>
  </si>
  <si>
    <t>A5067</t>
  </si>
  <si>
    <t>11 Hyde Street BELLINGEN NSW 2454</t>
  </si>
  <si>
    <t>Lot 8 Sec 1 DP11100 Lot 9 Sec 1 DP11100</t>
  </si>
  <si>
    <t>A5069</t>
  </si>
  <si>
    <t>AS RB</t>
  </si>
  <si>
    <t>Furnee Eastman</t>
  </si>
  <si>
    <t>15 Hyde Street BELLINGEN NSW 2454</t>
  </si>
  <si>
    <t>Lot 6 Sec 1 DP11100</t>
  </si>
  <si>
    <t>A5070</t>
  </si>
  <si>
    <t>Paradizae Pty Ltd</t>
  </si>
  <si>
    <t>17 Hyde Street BELLINGEN NSW 2454</t>
  </si>
  <si>
    <t>Lot 5 Sec 1 DP11100</t>
  </si>
  <si>
    <t>A5072</t>
  </si>
  <si>
    <t>21 Hyde Street BELLINGEN NSW 2454</t>
  </si>
  <si>
    <t>Lot 3 Sec 1 DP11100</t>
  </si>
  <si>
    <t>A5073</t>
  </si>
  <si>
    <t>23 Hyde Street BELLINGEN NSW 2454</t>
  </si>
  <si>
    <t>Lot 2 Sec 1 DP11100</t>
  </si>
  <si>
    <t>A5129</t>
  </si>
  <si>
    <t>14 Hyde Street BELLINGEN NSW 2454</t>
  </si>
  <si>
    <t>Lot 7 Sec 2 DP11100</t>
  </si>
  <si>
    <t>A5132</t>
  </si>
  <si>
    <t>Palmer</t>
  </si>
  <si>
    <t>6 Hyde Street BELLINGEN NSW 2454</t>
  </si>
  <si>
    <t>Lot 11 Sec 2 DP11100</t>
  </si>
  <si>
    <t>A5133</t>
  </si>
  <si>
    <t>4 Hyde Street BELLINGEN NSW 2454</t>
  </si>
  <si>
    <t>Lot 12 Sec 2 DP11100</t>
  </si>
  <si>
    <t>A5140</t>
  </si>
  <si>
    <t>Tooth</t>
  </si>
  <si>
    <t>2 Lovell Street BELLINGEN NSW 2454</t>
  </si>
  <si>
    <t>Lot A DP391613</t>
  </si>
  <si>
    <t>A5141</t>
  </si>
  <si>
    <t>Gotgee Pty Limited</t>
  </si>
  <si>
    <t>1 Mary Street BELLINGEN NSW 2454</t>
  </si>
  <si>
    <t>Lot 14 Sec 2 DP11100</t>
  </si>
  <si>
    <t>A5143</t>
  </si>
  <si>
    <t>Bradner</t>
  </si>
  <si>
    <t>7 Mary Street BELLINGEN NSW 2454</t>
  </si>
  <si>
    <t>Lot 17 Sec 2 DP11100</t>
  </si>
  <si>
    <t>A5144</t>
  </si>
  <si>
    <t>Langman</t>
  </si>
  <si>
    <t>9 Mary Street BELLINGEN NSW 2454</t>
  </si>
  <si>
    <t>Lot 18 Sec 2 DP11100</t>
  </si>
  <si>
    <t>A5145</t>
  </si>
  <si>
    <t>Blackburn</t>
  </si>
  <si>
    <t>11 Mary Street BELLINGEN NSW 2454</t>
  </si>
  <si>
    <t>Lot 19 Sec 2 DP11100</t>
  </si>
  <si>
    <t>A5146</t>
  </si>
  <si>
    <t>Neilsen Neilsen</t>
  </si>
  <si>
    <t>13 Mary Street BELLINGEN NSW 2454</t>
  </si>
  <si>
    <t>Lot 20 Sec 2 DP11100</t>
  </si>
  <si>
    <t>A5147</t>
  </si>
  <si>
    <t>Koopman</t>
  </si>
  <si>
    <t>15 Mary Street BELLINGEN NSW 2454</t>
  </si>
  <si>
    <t>Lot 21 Sec 2 DP11100</t>
  </si>
  <si>
    <t>A5148</t>
  </si>
  <si>
    <t>GJ S</t>
  </si>
  <si>
    <t>17 Mary Street BELLINGEN NSW 2454</t>
  </si>
  <si>
    <t>Lot 22 Sec 2 DP11100</t>
  </si>
  <si>
    <t>A5149</t>
  </si>
  <si>
    <t>EG VM</t>
  </si>
  <si>
    <t>Greenaway Greenaway</t>
  </si>
  <si>
    <t>19 Mary Street BELLINGEN NSW 2454</t>
  </si>
  <si>
    <t>Lot 23 Sec 2 DP11100</t>
  </si>
  <si>
    <t>A5150</t>
  </si>
  <si>
    <t>EA RH</t>
  </si>
  <si>
    <t>Greenwood McGregor</t>
  </si>
  <si>
    <t>8 Mary Street BELLINGEN NSW 2454</t>
  </si>
  <si>
    <t>Lot 1 DP244742 Lot 25 DP539695</t>
  </si>
  <si>
    <t>A5151</t>
  </si>
  <si>
    <t>McKenzie</t>
  </si>
  <si>
    <t>6 Mary Street BELLINGEN NSW 2454</t>
  </si>
  <si>
    <t>Lot 23 Sec 3 DP11100</t>
  </si>
  <si>
    <t>A5152</t>
  </si>
  <si>
    <t>RW D</t>
  </si>
  <si>
    <t>Gale Gale</t>
  </si>
  <si>
    <t>4 Mary Street BELLINGEN NSW 2454</t>
  </si>
  <si>
    <t>Lot 22 Sec 3 DP11100</t>
  </si>
  <si>
    <t>A5153</t>
  </si>
  <si>
    <t>Douglas</t>
  </si>
  <si>
    <t>2 Mary Street BELLINGEN NSW 2454</t>
  </si>
  <si>
    <t>Lot 21 Sec 3 DP11100</t>
  </si>
  <si>
    <t>A5154</t>
  </si>
  <si>
    <t>RA CA</t>
  </si>
  <si>
    <t>Allen Saunders</t>
  </si>
  <si>
    <t>1 Northcote Street BELLINGEN NSW 2454</t>
  </si>
  <si>
    <t>Lot 3 Sec B DP5438</t>
  </si>
  <si>
    <t>A5155</t>
  </si>
  <si>
    <t>Inovest Pty Ltd</t>
  </si>
  <si>
    <t>3 Northcote Street BELLINGEN NSW 2454</t>
  </si>
  <si>
    <t>Lot 4 Sec B DP5438</t>
  </si>
  <si>
    <t>A5156</t>
  </si>
  <si>
    <t>5 Northcote Street BELLINGEN NSW 2454</t>
  </si>
  <si>
    <t>Lot 5 Sec B DP5438</t>
  </si>
  <si>
    <t>A5157</t>
  </si>
  <si>
    <t>7 Northcote Street BELLINGEN NSW 2454</t>
  </si>
  <si>
    <t>Lot 6 Sec B DP5438</t>
  </si>
  <si>
    <t>A5158</t>
  </si>
  <si>
    <t>9 Northcote Street BELLINGEN NSW 2454</t>
  </si>
  <si>
    <t>Lot 7 Sec B DP5438</t>
  </si>
  <si>
    <t>A5159</t>
  </si>
  <si>
    <t>Osland</t>
  </si>
  <si>
    <t>11 Northcote Street BELLINGEN NSW 2454</t>
  </si>
  <si>
    <t>Lot 8 Sec B DP5438</t>
  </si>
  <si>
    <t>A5160</t>
  </si>
  <si>
    <t>Templeton</t>
  </si>
  <si>
    <t>13 Northcote Street BELLINGEN NSW 2454</t>
  </si>
  <si>
    <t>Lot 9 Sec B DP5438</t>
  </si>
  <si>
    <t>A5161</t>
  </si>
  <si>
    <t>Brownlee</t>
  </si>
  <si>
    <t>15 Northcote Street BELLINGEN NSW 2454</t>
  </si>
  <si>
    <t>Lot 10 Sec B DP5438</t>
  </si>
  <si>
    <t>A5165</t>
  </si>
  <si>
    <t>Cunneen</t>
  </si>
  <si>
    <t>14A Northcote Street BELLINGEN NSW 2454</t>
  </si>
  <si>
    <t>Lot 2 DP870018</t>
  </si>
  <si>
    <t>A5168</t>
  </si>
  <si>
    <t>Briggs</t>
  </si>
  <si>
    <t>10 Northcote Street BELLINGEN NSW 2454</t>
  </si>
  <si>
    <t>Lot 6 Sec D DP5438</t>
  </si>
  <si>
    <t>A5169</t>
  </si>
  <si>
    <t>Booms</t>
  </si>
  <si>
    <t>8 Northcote Street BELLINGEN NSW 2454</t>
  </si>
  <si>
    <t>Lot 5 Sec D DP5438</t>
  </si>
  <si>
    <t>A5170</t>
  </si>
  <si>
    <t>GP LM</t>
  </si>
  <si>
    <t>Sheridan Adams</t>
  </si>
  <si>
    <t>6 Northcote Street BELLINGEN NSW 2454</t>
  </si>
  <si>
    <t>Lot 12 DP548190</t>
  </si>
  <si>
    <t>A5171</t>
  </si>
  <si>
    <t>MJ JJ</t>
  </si>
  <si>
    <t>4 Northcote Street BELLINGEN NSW 2454</t>
  </si>
  <si>
    <t>Lot 14 DP561977</t>
  </si>
  <si>
    <t>A5172</t>
  </si>
  <si>
    <t>Wawn</t>
  </si>
  <si>
    <t>5 Ford Street BELLINGEN NSW 2454</t>
  </si>
  <si>
    <t>Lot 15 DP561977</t>
  </si>
  <si>
    <t>A5174</t>
  </si>
  <si>
    <t>AR CT</t>
  </si>
  <si>
    <t>Price Price</t>
  </si>
  <si>
    <t>4 Oak Street BELLINGEN NSW 2454</t>
  </si>
  <si>
    <t>Lot A DP359911</t>
  </si>
  <si>
    <t>A5175</t>
  </si>
  <si>
    <t>Banks</t>
  </si>
  <si>
    <t>6 Oak Street BELLINGEN NSW 2454</t>
  </si>
  <si>
    <t>Lot B DP359911</t>
  </si>
  <si>
    <t>A5176</t>
  </si>
  <si>
    <t>Boyd</t>
  </si>
  <si>
    <t>1/8 Oak Street BELLINGEN NSW 2454</t>
  </si>
  <si>
    <t>Lot 1 DP786042</t>
  </si>
  <si>
    <t>A5177</t>
  </si>
  <si>
    <t>RJ JP</t>
  </si>
  <si>
    <t>3/8 Oak Street BELLINGEN NSW 2454</t>
  </si>
  <si>
    <t>Lot 3 DP786042</t>
  </si>
  <si>
    <t>A5178</t>
  </si>
  <si>
    <t>PI</t>
  </si>
  <si>
    <t>6/8 Oak Street BELLINGEN NSW 2454</t>
  </si>
  <si>
    <t>Lot 6 DP786042</t>
  </si>
  <si>
    <t>A5179</t>
  </si>
  <si>
    <t>T CM</t>
  </si>
  <si>
    <t>5/8 Oak Street BELLINGEN NSW 2454</t>
  </si>
  <si>
    <t>Lot 5 DP786042</t>
  </si>
  <si>
    <t>A5180</t>
  </si>
  <si>
    <t>4/8 Oak Street BELLINGEN NSW 2454</t>
  </si>
  <si>
    <t>Lot 4 DP786042</t>
  </si>
  <si>
    <t>A5181</t>
  </si>
  <si>
    <t>Barr</t>
  </si>
  <si>
    <t>2/8 Oak Street BELLINGEN NSW 2454</t>
  </si>
  <si>
    <t>Lot 2 DP786042</t>
  </si>
  <si>
    <t>A5182</t>
  </si>
  <si>
    <t>RA IJ</t>
  </si>
  <si>
    <t>Lonie Martin</t>
  </si>
  <si>
    <t>10 Oak Street BELLINGEN NSW 2454</t>
  </si>
  <si>
    <t>Lot 2 DP40935 Lot 2 DP542950</t>
  </si>
  <si>
    <t>A5184</t>
  </si>
  <si>
    <t>Chittenden</t>
  </si>
  <si>
    <t>5 Oak Street BELLINGEN NSW 2454</t>
  </si>
  <si>
    <t>Lot A DP343732</t>
  </si>
  <si>
    <t>A5186</t>
  </si>
  <si>
    <t>1/3 Oak Street BELLINGEN NSW 2454</t>
  </si>
  <si>
    <t>Lot 1 SP15633</t>
  </si>
  <si>
    <t>A5187</t>
  </si>
  <si>
    <t>SP SC</t>
  </si>
  <si>
    <t>Walker Slinger</t>
  </si>
  <si>
    <t>2/3 Oak Street BELLINGEN NSW 2454</t>
  </si>
  <si>
    <t>Lot 2 SP15633</t>
  </si>
  <si>
    <t>A5188</t>
  </si>
  <si>
    <t>9 Park Street BELLINGEN NSW 2454</t>
  </si>
  <si>
    <t>Lot 8 Sec 3 DP11100</t>
  </si>
  <si>
    <t>A5189</t>
  </si>
  <si>
    <t>D MR</t>
  </si>
  <si>
    <t>Finney Finney</t>
  </si>
  <si>
    <t>7 Park Street BELLINGEN NSW 2454</t>
  </si>
  <si>
    <t>Lot 9 Sec 3 DP11100</t>
  </si>
  <si>
    <t>A5190</t>
  </si>
  <si>
    <t>R JM</t>
  </si>
  <si>
    <t>Bassey Bassey</t>
  </si>
  <si>
    <t>5 Park Street BELLINGEN NSW 2454</t>
  </si>
  <si>
    <t>Lot 10 Sec 3 DP11100</t>
  </si>
  <si>
    <t>A5191</t>
  </si>
  <si>
    <t>GR NL</t>
  </si>
  <si>
    <t>3 Park Street BELLINGEN NSW 2454</t>
  </si>
  <si>
    <t>Lot A DP339564</t>
  </si>
  <si>
    <t>A5192</t>
  </si>
  <si>
    <t>CA JC</t>
  </si>
  <si>
    <t>Smouha Smouha</t>
  </si>
  <si>
    <t>1 Park Street BELLINGEN NSW 2454</t>
  </si>
  <si>
    <t>Lot 12 Sec 3 DP11100 Lot B DP339564</t>
  </si>
  <si>
    <t>A5193</t>
  </si>
  <si>
    <t>Hicks</t>
  </si>
  <si>
    <t>15 Prince Street BELLINGEN NSW 2454</t>
  </si>
  <si>
    <t>Lot 13 DP356106</t>
  </si>
  <si>
    <t>A5194</t>
  </si>
  <si>
    <t>2 Park Street BELLINGEN NSW 2454</t>
  </si>
  <si>
    <t>Lot 9 Sec 4 DP11100</t>
  </si>
  <si>
    <t>A5195</t>
  </si>
  <si>
    <t>Kidson</t>
  </si>
  <si>
    <t>4 Park Street BELLINGEN NSW 2454</t>
  </si>
  <si>
    <t>Lot 7 Sec 4 DP11100 Lot 8 Sec 4 DP11100</t>
  </si>
  <si>
    <t>A5196</t>
  </si>
  <si>
    <t>MT LE</t>
  </si>
  <si>
    <t>Doepel Sugiri</t>
  </si>
  <si>
    <t>6 Park Street BELLINGEN NSW 2454</t>
  </si>
  <si>
    <t>Lot 5 Sec 4 DP11100 Lot 6 Sec 4 DP11100</t>
  </si>
  <si>
    <t>A5197</t>
  </si>
  <si>
    <t>GM SB</t>
  </si>
  <si>
    <t>Lavender Lavender</t>
  </si>
  <si>
    <t>8 Park Street BELLINGEN NSW 2454</t>
  </si>
  <si>
    <t>Lot 3 Sec 4 DP11100 Lot 4 Sec 4 DP11100</t>
  </si>
  <si>
    <t>A5198</t>
  </si>
  <si>
    <t>Conlan</t>
  </si>
  <si>
    <t>10 Park Street BELLINGEN NSW 2454</t>
  </si>
  <si>
    <t>Lot 2 Sec 4 DP11100</t>
  </si>
  <si>
    <t>A5199</t>
  </si>
  <si>
    <t>ER HWT</t>
  </si>
  <si>
    <t>Booth Booth</t>
  </si>
  <si>
    <t>12 Park Street BELLINGEN NSW 2454</t>
  </si>
  <si>
    <t>Lot 1 Sec 4 DP11100</t>
  </si>
  <si>
    <t>A5202</t>
  </si>
  <si>
    <t>24 Park Street BELLINGEN NSW 2454</t>
  </si>
  <si>
    <t>Lot 1 DP21520 Lot 2 DP21520 Lot 3 DP21520</t>
  </si>
  <si>
    <t>A5203</t>
  </si>
  <si>
    <t>21 Prince Street BELLINGEN NSW 2454</t>
  </si>
  <si>
    <t>Lot 21 DP738329</t>
  </si>
  <si>
    <t>A5204</t>
  </si>
  <si>
    <t>Barbaresco</t>
  </si>
  <si>
    <t>19 Prince Street BELLINGEN NSW 2454</t>
  </si>
  <si>
    <t>Lot 11 Sec 4 DP11100</t>
  </si>
  <si>
    <t>A5205</t>
  </si>
  <si>
    <t>C SR</t>
  </si>
  <si>
    <t>Judd Judd</t>
  </si>
  <si>
    <t>17 Prince Street BELLINGEN NSW 2454</t>
  </si>
  <si>
    <t>Lot 10 Sec 4 DP11100</t>
  </si>
  <si>
    <t>A5206</t>
  </si>
  <si>
    <t>SJ MLA</t>
  </si>
  <si>
    <t>Noble Hansson</t>
  </si>
  <si>
    <t>13 Prince Street BELLINGEN NSW 2454</t>
  </si>
  <si>
    <t>Lot 14 DP356106</t>
  </si>
  <si>
    <t>A5207</t>
  </si>
  <si>
    <t>S HJ</t>
  </si>
  <si>
    <t>Rossano Egan</t>
  </si>
  <si>
    <t>11 Prince Street BELLINGEN NSW 2454</t>
  </si>
  <si>
    <t>Lot 15 Sec 3 DP11100</t>
  </si>
  <si>
    <t>A5210</t>
  </si>
  <si>
    <t>JR LM</t>
  </si>
  <si>
    <t>2 Prince Street BELLINGEN NSW 2454</t>
  </si>
  <si>
    <t>Lot 1 DP566620</t>
  </si>
  <si>
    <t>A5211</t>
  </si>
  <si>
    <t>Wilmsen</t>
  </si>
  <si>
    <t>4 Prince Street BELLINGEN NSW 2454</t>
  </si>
  <si>
    <t>Lot 2 DP566620</t>
  </si>
  <si>
    <t>A5212</t>
  </si>
  <si>
    <t>12 Prince Street BELLINGEN NSW 2454</t>
  </si>
  <si>
    <t>Lot 10 DP252693</t>
  </si>
  <si>
    <t>A5213</t>
  </si>
  <si>
    <t>Kinnaird</t>
  </si>
  <si>
    <t>14 Prince Street BELLINGEN NSW 2454</t>
  </si>
  <si>
    <t>Lot 9 DP252693</t>
  </si>
  <si>
    <t>A5214</t>
  </si>
  <si>
    <t>Gluck SF Pty Ltd</t>
  </si>
  <si>
    <t>16 Prince Street BELLINGEN NSW 2454</t>
  </si>
  <si>
    <t>Lot 8 DP252693</t>
  </si>
  <si>
    <t>A5215</t>
  </si>
  <si>
    <t>18 Prince Street BELLINGEN NSW 2454</t>
  </si>
  <si>
    <t>Lot 7 DP252693</t>
  </si>
  <si>
    <t>A5216</t>
  </si>
  <si>
    <t>Wray</t>
  </si>
  <si>
    <t>20 Prince Street BELLINGEN NSW 2454</t>
  </si>
  <si>
    <t>Lot 6 DP252693</t>
  </si>
  <si>
    <t>A5219</t>
  </si>
  <si>
    <t>TGJHS Pty Ltd</t>
  </si>
  <si>
    <t>9 Rawson Street BELLINGEN NSW 2454</t>
  </si>
  <si>
    <t>Lot A DP400290 Lot D DP400290</t>
  </si>
  <si>
    <t>A5220</t>
  </si>
  <si>
    <t>JJ J</t>
  </si>
  <si>
    <t>5 Rawson Street BELLINGEN NSW 2454</t>
  </si>
  <si>
    <t>Lot B DP362955 Lot C DP362955</t>
  </si>
  <si>
    <t>A5221</t>
  </si>
  <si>
    <t>SK WM</t>
  </si>
  <si>
    <t>Brierley Brierley</t>
  </si>
  <si>
    <t>3 Rawson Street BELLINGEN NSW 2454</t>
  </si>
  <si>
    <t>Lot D DP362956</t>
  </si>
  <si>
    <t>A5222</t>
  </si>
  <si>
    <t>Hobson</t>
  </si>
  <si>
    <t>1 Rawson Street BELLINGEN NSW 2454</t>
  </si>
  <si>
    <t>Lot E DP362956</t>
  </si>
  <si>
    <t>A5225</t>
  </si>
  <si>
    <t>Moss</t>
  </si>
  <si>
    <t>8 Rawson Street BELLINGEN NSW 2454</t>
  </si>
  <si>
    <t>Lot 1 DP394305</t>
  </si>
  <si>
    <t>A5226</t>
  </si>
  <si>
    <t>MA KM</t>
  </si>
  <si>
    <t>Bradbury Cronin</t>
  </si>
  <si>
    <t>10 Rawson Street BELLINGEN NSW 2454</t>
  </si>
  <si>
    <t>Lot 2 DP394305</t>
  </si>
  <si>
    <t>A5227</t>
  </si>
  <si>
    <t>DHS RM</t>
  </si>
  <si>
    <t>Willett Lunney</t>
  </si>
  <si>
    <t>12 Rawson Street BELLINGEN NSW 2454</t>
  </si>
  <si>
    <t>Lot 1 DP870018</t>
  </si>
  <si>
    <t>A5231</t>
  </si>
  <si>
    <t>RR KL</t>
  </si>
  <si>
    <t>James Gillespie</t>
  </si>
  <si>
    <t>22 Rawson Street BELLINGEN NSW 2454</t>
  </si>
  <si>
    <t>Lot 6 Sec C DP5438</t>
  </si>
  <si>
    <t>A5232</t>
  </si>
  <si>
    <t>24 Rawson Street BELLINGEN NSW 2454</t>
  </si>
  <si>
    <t>Lot 7 Sec C DP5438</t>
  </si>
  <si>
    <t>A5233</t>
  </si>
  <si>
    <t>AS</t>
  </si>
  <si>
    <t>Sikora</t>
  </si>
  <si>
    <t>26 Rawson Street BELLINGEN NSW 2454</t>
  </si>
  <si>
    <t>Lot 8 Sec C DP5438</t>
  </si>
  <si>
    <t>A5234</t>
  </si>
  <si>
    <t>ON RE</t>
  </si>
  <si>
    <t>Ward Shortus</t>
  </si>
  <si>
    <t>28 Rawson Street BELLINGEN NSW 2454</t>
  </si>
  <si>
    <t>Lot 9 Sec C DP5438</t>
  </si>
  <si>
    <t>A5235</t>
  </si>
  <si>
    <t>Molloy</t>
  </si>
  <si>
    <t>30 Rawson Street BELLINGEN NSW 2454</t>
  </si>
  <si>
    <t>Lot 2 DP793802</t>
  </si>
  <si>
    <t>A5236</t>
  </si>
  <si>
    <t>Conway</t>
  </si>
  <si>
    <t>16 George Moore Lane BELLINGEN NSW 2454</t>
  </si>
  <si>
    <t>Lot 1 DP793802</t>
  </si>
  <si>
    <t>A5237</t>
  </si>
  <si>
    <t>Wells</t>
  </si>
  <si>
    <t>32 Rawson Street BELLINGEN NSW 2454</t>
  </si>
  <si>
    <t>Lot 3 DP793802</t>
  </si>
  <si>
    <t>A5238</t>
  </si>
  <si>
    <t>M SJ</t>
  </si>
  <si>
    <t>Urquhart Randall</t>
  </si>
  <si>
    <t>3 Raymond Close BELLINGEN NSW 2454</t>
  </si>
  <si>
    <t>Lot 115 DP792911</t>
  </si>
  <si>
    <t>A5239</t>
  </si>
  <si>
    <t>5 Raymond Close BELLINGEN NSW 2454</t>
  </si>
  <si>
    <t>Lot 114 DP792911</t>
  </si>
  <si>
    <t>A5240</t>
  </si>
  <si>
    <t>L F</t>
  </si>
  <si>
    <t>Lemmes Lemmes</t>
  </si>
  <si>
    <t>7 Raymond Close BELLINGEN NSW 2454</t>
  </si>
  <si>
    <t>Lot 113 DP792911</t>
  </si>
  <si>
    <t>A5241</t>
  </si>
  <si>
    <t>Blount</t>
  </si>
  <si>
    <t>9 Raymond Close BELLINGEN NSW 2454</t>
  </si>
  <si>
    <t>Lot 112 DP792911</t>
  </si>
  <si>
    <t>A5242</t>
  </si>
  <si>
    <t>Taverner</t>
  </si>
  <si>
    <t>11 Raymond Close BELLINGEN NSW 2454</t>
  </si>
  <si>
    <t>Lot 111 DP792911</t>
  </si>
  <si>
    <t>A5243</t>
  </si>
  <si>
    <t>KC CJ</t>
  </si>
  <si>
    <t>McGee Davies</t>
  </si>
  <si>
    <t>13 Raymond Close BELLINGEN NSW 2454</t>
  </si>
  <si>
    <t>Lot 110 DP792911</t>
  </si>
  <si>
    <t>A5244</t>
  </si>
  <si>
    <t>Bird</t>
  </si>
  <si>
    <t>15 Raymond Close BELLINGEN NSW 2454</t>
  </si>
  <si>
    <t>Lot 109 DP792911</t>
  </si>
  <si>
    <t>A5245</t>
  </si>
  <si>
    <t>17 Raymond Close BELLINGEN NSW 2454</t>
  </si>
  <si>
    <t>Lot 108 DP792911</t>
  </si>
  <si>
    <t>A5246</t>
  </si>
  <si>
    <t>1/24 Raymond Close BELLINGEN NSW 2454</t>
  </si>
  <si>
    <t>Lot 1 DP838151</t>
  </si>
  <si>
    <t>A5247</t>
  </si>
  <si>
    <t>2/24 Raymond Close BELLINGEN NSW 2454</t>
  </si>
  <si>
    <t>Lot 2 DP838151</t>
  </si>
  <si>
    <t>A5248</t>
  </si>
  <si>
    <t>22 Raymond Close BELLINGEN NSW 2454</t>
  </si>
  <si>
    <t>Lot 106 DP792911</t>
  </si>
  <si>
    <t>A5250</t>
  </si>
  <si>
    <t>WR EA</t>
  </si>
  <si>
    <t>Knight Knight</t>
  </si>
  <si>
    <t>20 Raymond Close BELLINGEN NSW 2454</t>
  </si>
  <si>
    <t>Lot 105 DP792911</t>
  </si>
  <si>
    <t>A5251</t>
  </si>
  <si>
    <t>Flynn</t>
  </si>
  <si>
    <t>18 Raymond Close BELLINGEN NSW 2454</t>
  </si>
  <si>
    <t>Lot 104 DP792911</t>
  </si>
  <si>
    <t>A5252</t>
  </si>
  <si>
    <t>Balcomb Balcomb</t>
  </si>
  <si>
    <t>16 Raymond Close BELLINGEN NSW 2454</t>
  </si>
  <si>
    <t>Lot 103 DP792911</t>
  </si>
  <si>
    <t>A5253</t>
  </si>
  <si>
    <t>FE</t>
  </si>
  <si>
    <t>Wright</t>
  </si>
  <si>
    <t>14 Raymond Close BELLINGEN NSW 2454</t>
  </si>
  <si>
    <t>Lot 102 DP792911</t>
  </si>
  <si>
    <t>A5254</t>
  </si>
  <si>
    <t>PA PB</t>
  </si>
  <si>
    <t>Carter Wilder</t>
  </si>
  <si>
    <t>12 Raymond Close BELLINGEN NSW 2454</t>
  </si>
  <si>
    <t>Lot 101 DP792911</t>
  </si>
  <si>
    <t>A5255</t>
  </si>
  <si>
    <t>Armitage</t>
  </si>
  <si>
    <t>10 Raymond Close BELLINGEN NSW 2454</t>
  </si>
  <si>
    <t>Lot 100 DP792911</t>
  </si>
  <si>
    <t>A5256</t>
  </si>
  <si>
    <t>BJG</t>
  </si>
  <si>
    <t>Ventura</t>
  </si>
  <si>
    <t>8 Raymond Close BELLINGEN NSW 2454</t>
  </si>
  <si>
    <t>Lot 99 DP792911</t>
  </si>
  <si>
    <t>A5257</t>
  </si>
  <si>
    <t>ML RC</t>
  </si>
  <si>
    <t>6 Raymond Close BELLINGEN NSW 2454</t>
  </si>
  <si>
    <t>Lot 98 DP792911</t>
  </si>
  <si>
    <t>A5258</t>
  </si>
  <si>
    <t>SP LD</t>
  </si>
  <si>
    <t>4 Raymond Close BELLINGEN NSW 2454</t>
  </si>
  <si>
    <t>Lot 97 DP792911</t>
  </si>
  <si>
    <t>A5262</t>
  </si>
  <si>
    <t>Jeffery</t>
  </si>
  <si>
    <t>4 Robert Street BELLINGEN NSW 2454</t>
  </si>
  <si>
    <t>Lot A DP385653</t>
  </si>
  <si>
    <t>A5263</t>
  </si>
  <si>
    <t>PJ MF</t>
  </si>
  <si>
    <t>6 Robert Street BELLINGEN NSW 2454</t>
  </si>
  <si>
    <t>Lot 1 DP359041</t>
  </si>
  <si>
    <t>A5264</t>
  </si>
  <si>
    <t>PS</t>
  </si>
  <si>
    <t>Dare</t>
  </si>
  <si>
    <t>8 Robert Street BELLINGEN NSW 2454</t>
  </si>
  <si>
    <t>Lot 1 DP359040</t>
  </si>
  <si>
    <t>A5266</t>
  </si>
  <si>
    <t>MA GJ</t>
  </si>
  <si>
    <t>Capurso Machielse</t>
  </si>
  <si>
    <t>12 Robert Street BELLINGEN NSW 2454</t>
  </si>
  <si>
    <t>Lot 7 DP662249</t>
  </si>
  <si>
    <t>A5269</t>
  </si>
  <si>
    <t>BDH MC</t>
  </si>
  <si>
    <t>Cook Cook</t>
  </si>
  <si>
    <t>18 Robert Street BELLINGEN NSW 2454</t>
  </si>
  <si>
    <t>Lot 20 DP594222</t>
  </si>
  <si>
    <t>A5270</t>
  </si>
  <si>
    <t>LAD</t>
  </si>
  <si>
    <t>Dollisson</t>
  </si>
  <si>
    <t>20 Robert Street BELLINGEN NSW 2454</t>
  </si>
  <si>
    <t>Lot 1 DP213899 Lot 2 DP213899</t>
  </si>
  <si>
    <t>A5271</t>
  </si>
  <si>
    <t>Kate</t>
  </si>
  <si>
    <t>22 Robert Street BELLINGEN NSW 2454</t>
  </si>
  <si>
    <t>Lot 12 Sec 4 DP4594</t>
  </si>
  <si>
    <t>A5272</t>
  </si>
  <si>
    <t>24 Robert Street BELLINGEN NSW 2454</t>
  </si>
  <si>
    <t>Lot 13 Sec 4 DP4594</t>
  </si>
  <si>
    <t>A5273</t>
  </si>
  <si>
    <t>Giroux Pty Ltd as Trustee for Cloud</t>
  </si>
  <si>
    <t>26 Robert Street BELLINGEN NSW 2454</t>
  </si>
  <si>
    <t>Lot 1 DP624655</t>
  </si>
  <si>
    <t>A5274</t>
  </si>
  <si>
    <t>BJ GJ</t>
  </si>
  <si>
    <t>OConnor OConnor</t>
  </si>
  <si>
    <t>28 Robert Street BELLINGEN NSW 2454</t>
  </si>
  <si>
    <t>Lot 12 DP247564</t>
  </si>
  <si>
    <t>A5275</t>
  </si>
  <si>
    <t>Church</t>
  </si>
  <si>
    <t>30 Robert Street BELLINGEN NSW 2454</t>
  </si>
  <si>
    <t>Lot 13 DP247564</t>
  </si>
  <si>
    <t>A5276</t>
  </si>
  <si>
    <t>FJ HR</t>
  </si>
  <si>
    <t>32 Robert Street BELLINGEN NSW 2454</t>
  </si>
  <si>
    <t>Lot 14 DP247564</t>
  </si>
  <si>
    <t>A5277</t>
  </si>
  <si>
    <t>AFA CN</t>
  </si>
  <si>
    <t>Van Hoeck Van Hoeck</t>
  </si>
  <si>
    <t>34 Robert Street BELLINGEN NSW 2454</t>
  </si>
  <si>
    <t>Lot 15 DP247564</t>
  </si>
  <si>
    <t>A5278</t>
  </si>
  <si>
    <t>MJ JM</t>
  </si>
  <si>
    <t>36 Robert Street BELLINGEN NSW 2454</t>
  </si>
  <si>
    <t>Lot 21 DP247564</t>
  </si>
  <si>
    <t>A5279</t>
  </si>
  <si>
    <t>38 Robert Street BELLINGEN NSW 2454</t>
  </si>
  <si>
    <t>Lot 22 DP247564</t>
  </si>
  <si>
    <t>A5280</t>
  </si>
  <si>
    <t>TB KL</t>
  </si>
  <si>
    <t>Parsons Parsons</t>
  </si>
  <si>
    <t>40 Robert Street BELLINGEN NSW 2454</t>
  </si>
  <si>
    <t>Lot 23 DP247564</t>
  </si>
  <si>
    <t>A5281</t>
  </si>
  <si>
    <t>GC MA</t>
  </si>
  <si>
    <t>Wallace Walton</t>
  </si>
  <si>
    <t>42 Robert Street BELLINGEN NSW 2454</t>
  </si>
  <si>
    <t>Lot 24 DP247564</t>
  </si>
  <si>
    <t>A5282</t>
  </si>
  <si>
    <t>44 Robert Street BELLINGEN NSW 2454</t>
  </si>
  <si>
    <t>Lot 25 DP247564</t>
  </si>
  <si>
    <t>A5283</t>
  </si>
  <si>
    <t>CE AJ</t>
  </si>
  <si>
    <t>George George</t>
  </si>
  <si>
    <t>46 Robert Street BELLINGEN NSW 2454</t>
  </si>
  <si>
    <t>Lot 26 DP247564</t>
  </si>
  <si>
    <t>A5284</t>
  </si>
  <si>
    <t>JR A</t>
  </si>
  <si>
    <t>Pearson Moller</t>
  </si>
  <si>
    <t>48 Robert Street BELLINGEN NSW 2454</t>
  </si>
  <si>
    <t>Lot 27 DP247564</t>
  </si>
  <si>
    <t>A5285</t>
  </si>
  <si>
    <t>Z D</t>
  </si>
  <si>
    <t>Lipovski Djukanovic</t>
  </si>
  <si>
    <t>41 Robert Street BELLINGEN NSW 2454</t>
  </si>
  <si>
    <t>Lot 3 DP247564</t>
  </si>
  <si>
    <t>A5286</t>
  </si>
  <si>
    <t>MS FRB</t>
  </si>
  <si>
    <t>Deen Deen</t>
  </si>
  <si>
    <t>39 Robert Street BELLINGEN NSW 2454</t>
  </si>
  <si>
    <t>Lot 4 DP247564</t>
  </si>
  <si>
    <t>A5287</t>
  </si>
  <si>
    <t>AR S</t>
  </si>
  <si>
    <t>37 Robert Street BELLINGEN NSW 2454</t>
  </si>
  <si>
    <t>Lot 5 DP247564</t>
  </si>
  <si>
    <t>A5288</t>
  </si>
  <si>
    <t>PB MG</t>
  </si>
  <si>
    <t>Matthews Parsons</t>
  </si>
  <si>
    <t>35 Robert Street BELLINGEN NSW 2454</t>
  </si>
  <si>
    <t>Lot 6 DP247564</t>
  </si>
  <si>
    <t>A5289</t>
  </si>
  <si>
    <t>CK P CF</t>
  </si>
  <si>
    <t>Schofield Schofield Schofield</t>
  </si>
  <si>
    <t>33 Robert Street BELLINGEN NSW 2454</t>
  </si>
  <si>
    <t>Lot 7 DP247564</t>
  </si>
  <si>
    <t>A5290</t>
  </si>
  <si>
    <t>Wisseman</t>
  </si>
  <si>
    <t>31 Robert Street BELLINGEN NSW 2454</t>
  </si>
  <si>
    <t>Lot 8 DP247564</t>
  </si>
  <si>
    <t>A5291</t>
  </si>
  <si>
    <t>DJ SM</t>
  </si>
  <si>
    <t>Barter Barter</t>
  </si>
  <si>
    <t>29 Robert Street BELLINGEN NSW 2454</t>
  </si>
  <si>
    <t>Lot 9 DP247564</t>
  </si>
  <si>
    <t>A5292</t>
  </si>
  <si>
    <t>Southcott</t>
  </si>
  <si>
    <t>27 Robert Street BELLINGEN NSW 2454</t>
  </si>
  <si>
    <t>Lot 10 DP247564</t>
  </si>
  <si>
    <t>A5293</t>
  </si>
  <si>
    <t>BSJ VC</t>
  </si>
  <si>
    <t>Forder Forder</t>
  </si>
  <si>
    <t>25 Robert Street BELLINGEN NSW 2454</t>
  </si>
  <si>
    <t>Lot 11 DP247564</t>
  </si>
  <si>
    <t>A5294</t>
  </si>
  <si>
    <t>PJ JC</t>
  </si>
  <si>
    <t>Blanquer Lee</t>
  </si>
  <si>
    <t>23 Robert Street BELLINGEN NSW 2454</t>
  </si>
  <si>
    <t>Lot 2 DP1008354</t>
  </si>
  <si>
    <t>A5295</t>
  </si>
  <si>
    <t>21 Robert Street BELLINGEN NSW 2454</t>
  </si>
  <si>
    <t>Lot 2 DP860608</t>
  </si>
  <si>
    <t>A5296</t>
  </si>
  <si>
    <t>LJ WD</t>
  </si>
  <si>
    <t>Bruce Bruce</t>
  </si>
  <si>
    <t>19 Robert Street BELLINGEN NSW 2454</t>
  </si>
  <si>
    <t>Lot C DP362663</t>
  </si>
  <si>
    <t>A5297</t>
  </si>
  <si>
    <t>G T</t>
  </si>
  <si>
    <t>17 Robert Street BELLINGEN NSW 2454</t>
  </si>
  <si>
    <t>Lot D DP362663</t>
  </si>
  <si>
    <t>A5298</t>
  </si>
  <si>
    <t>15 Robert Street BELLINGEN NSW 2454</t>
  </si>
  <si>
    <t>Lot 14 Sec 2 DP3958</t>
  </si>
  <si>
    <t>A5299</t>
  </si>
  <si>
    <t>EC</t>
  </si>
  <si>
    <t>13 Robert Street BELLINGEN NSW 2454</t>
  </si>
  <si>
    <t>Lot 1 DP504479</t>
  </si>
  <si>
    <t>A5300</t>
  </si>
  <si>
    <t>PF K</t>
  </si>
  <si>
    <t>1 Woodbury Lane BELLINGEN NSW 2454</t>
  </si>
  <si>
    <t>Lot 2 DP504479</t>
  </si>
  <si>
    <t>A5302</t>
  </si>
  <si>
    <t>Vikstrand-Richards</t>
  </si>
  <si>
    <t>11A Robert Street Lane BELLINGEN NSW 2454</t>
  </si>
  <si>
    <t>Lot 1 DP832664</t>
  </si>
  <si>
    <t>A5305</t>
  </si>
  <si>
    <t>DG</t>
  </si>
  <si>
    <t>Sense</t>
  </si>
  <si>
    <t>1/3 Robert Street Lane BELLINGEN NSW 2454</t>
  </si>
  <si>
    <t>Lot 1 SP37892</t>
  </si>
  <si>
    <t>A5306</t>
  </si>
  <si>
    <t>Selkirk</t>
  </si>
  <si>
    <t>2/3 Robert Street Lane BELLINGEN NSW 2454</t>
  </si>
  <si>
    <t>Lot 2 SP37892</t>
  </si>
  <si>
    <t>A5307</t>
  </si>
  <si>
    <t>3/3 Robert Street Lane BELLINGEN NSW 2454</t>
  </si>
  <si>
    <t>Lot 3 SP37892</t>
  </si>
  <si>
    <t>A5308</t>
  </si>
  <si>
    <t>4/3 Robert Street Lane BELLINGEN NSW 2454</t>
  </si>
  <si>
    <t>Lot 4 SP37892</t>
  </si>
  <si>
    <t>A5310</t>
  </si>
  <si>
    <t>Milner</t>
  </si>
  <si>
    <t>1/1 Robert Street Lane BELLINGEN NSW 2454</t>
  </si>
  <si>
    <t>Lot 1 SP19349 Lot 6 SP64234</t>
  </si>
  <si>
    <t>A5311</t>
  </si>
  <si>
    <t>2/1 Robert Street Lane BELLINGEN NSW 2454</t>
  </si>
  <si>
    <t>Lot 2 SP19349</t>
  </si>
  <si>
    <t>A5312</t>
  </si>
  <si>
    <t>Woodland</t>
  </si>
  <si>
    <t>4/1 Robert Street Lane BELLINGEN NSW 2454</t>
  </si>
  <si>
    <t>Lot 5 SP64234</t>
  </si>
  <si>
    <t>A5316</t>
  </si>
  <si>
    <t>PA BJ</t>
  </si>
  <si>
    <t>Milton Simmonds</t>
  </si>
  <si>
    <t>4 Short Street Lane BELLINGEN NSW 2454</t>
  </si>
  <si>
    <t>Lot 3 DP706026</t>
  </si>
  <si>
    <t>A5319</t>
  </si>
  <si>
    <t>EL GS</t>
  </si>
  <si>
    <t>Osland Osland</t>
  </si>
  <si>
    <t>2 Sara Place BELLINGEN NSW 2454</t>
  </si>
  <si>
    <t>Lot 1 DP773332</t>
  </si>
  <si>
    <t>A5320</t>
  </si>
  <si>
    <t>4 Sara Place BELLINGEN NSW 2454</t>
  </si>
  <si>
    <t>Lot 2 DP773332</t>
  </si>
  <si>
    <t>A5321</t>
  </si>
  <si>
    <t>Rimanoczy</t>
  </si>
  <si>
    <t>2/6 Sara Place BELLINGEN NSW 2454</t>
  </si>
  <si>
    <t>Lot 31 DP829524</t>
  </si>
  <si>
    <t>A5322</t>
  </si>
  <si>
    <t>Maher</t>
  </si>
  <si>
    <t>1/6 Sara Place BELLINGEN NSW 2454</t>
  </si>
  <si>
    <t>Lot 32 DP829524</t>
  </si>
  <si>
    <t>A5323</t>
  </si>
  <si>
    <t>AK JM</t>
  </si>
  <si>
    <t>Cuthel Cuthel</t>
  </si>
  <si>
    <t>8 Sara Place BELLINGEN NSW 2454</t>
  </si>
  <si>
    <t>Lot 4 DP773332</t>
  </si>
  <si>
    <t>A5325</t>
  </si>
  <si>
    <t>Brittingham</t>
  </si>
  <si>
    <t>1/10 Sara Place BELLINGEN NSW 2454</t>
  </si>
  <si>
    <t>Lot 1 SP54341</t>
  </si>
  <si>
    <t>A5326</t>
  </si>
  <si>
    <t>Gilbert</t>
  </si>
  <si>
    <t>2/10 Sara Place BELLINGEN NSW 2454</t>
  </si>
  <si>
    <t>Lot 2 SP54341</t>
  </si>
  <si>
    <t>A5327</t>
  </si>
  <si>
    <t>3/10 Sara Place BELLINGEN NSW 2454</t>
  </si>
  <si>
    <t>Lot 3 SP54341</t>
  </si>
  <si>
    <t>A5328</t>
  </si>
  <si>
    <t>4/10 Sara Place BELLINGEN NSW 2454</t>
  </si>
  <si>
    <t>Lot 4 SP54341</t>
  </si>
  <si>
    <t>A5329</t>
  </si>
  <si>
    <t>Kalia</t>
  </si>
  <si>
    <t>5/10 Sara Place BELLINGEN NSW 2454</t>
  </si>
  <si>
    <t>Lot 5 SP54341</t>
  </si>
  <si>
    <t>A5331</t>
  </si>
  <si>
    <t>5 Sara Place BELLINGEN NSW 2454</t>
  </si>
  <si>
    <t>Lot 6 DP773332</t>
  </si>
  <si>
    <t>A5332</t>
  </si>
  <si>
    <t>Kilponen</t>
  </si>
  <si>
    <t>3 Sara Place BELLINGEN NSW 2454</t>
  </si>
  <si>
    <t>Lot 7 DP773332</t>
  </si>
  <si>
    <t>A5335</t>
  </si>
  <si>
    <t>Stanton</t>
  </si>
  <si>
    <t>17 South Street BELLINGEN NSW 2454</t>
  </si>
  <si>
    <t>Lot A DP362418</t>
  </si>
  <si>
    <t>A5336</t>
  </si>
  <si>
    <t>WV JS</t>
  </si>
  <si>
    <t>James Hughes</t>
  </si>
  <si>
    <t>15 South Street BELLINGEN NSW 2454</t>
  </si>
  <si>
    <t>Lot B DP362418</t>
  </si>
  <si>
    <t>A5337</t>
  </si>
  <si>
    <t>C RT</t>
  </si>
  <si>
    <t>11 South Street BELLINGEN NSW 2454</t>
  </si>
  <si>
    <t>Lot 11 Sec 6 DP758084</t>
  </si>
  <si>
    <t>A5338</t>
  </si>
  <si>
    <t>Walker</t>
  </si>
  <si>
    <t>9 South Street BELLINGEN NSW 2454</t>
  </si>
  <si>
    <t>Lot 12 Sec 6 DP758084</t>
  </si>
  <si>
    <t>A5339</t>
  </si>
  <si>
    <t>BC P</t>
  </si>
  <si>
    <t>Hoad Hoad</t>
  </si>
  <si>
    <t>7 South Street BELLINGEN NSW 2454</t>
  </si>
  <si>
    <t>Lot 6 DP659958</t>
  </si>
  <si>
    <t>A5340</t>
  </si>
  <si>
    <t>GJ P</t>
  </si>
  <si>
    <t>Hawke Hawke</t>
  </si>
  <si>
    <t>5 South Street BELLINGEN NSW 2454</t>
  </si>
  <si>
    <t>Lot 1 DP391977</t>
  </si>
  <si>
    <t>A5341</t>
  </si>
  <si>
    <t>SF JL</t>
  </si>
  <si>
    <t>McCabe McCabe</t>
  </si>
  <si>
    <t>3 South Street BELLINGEN NSW 2454</t>
  </si>
  <si>
    <t>Lot B DP383196</t>
  </si>
  <si>
    <t>A5342</t>
  </si>
  <si>
    <t>1 South Street BELLINGEN NSW 2454</t>
  </si>
  <si>
    <t>Lot A DP383196</t>
  </si>
  <si>
    <t>A5343</t>
  </si>
  <si>
    <t>Keeda</t>
  </si>
  <si>
    <t>11 Church Street BELLINGEN NSW 2454</t>
  </si>
  <si>
    <t>Lot 8 Sec 8 DP758084</t>
  </si>
  <si>
    <t>A5344</t>
  </si>
  <si>
    <t>Brown</t>
  </si>
  <si>
    <t>10 South Street BELLINGEN NSW 2454</t>
  </si>
  <si>
    <t>Lot 1 Sec 5 DP758084</t>
  </si>
  <si>
    <t>A5345</t>
  </si>
  <si>
    <t>KJ AM</t>
  </si>
  <si>
    <t>Boyd Boyd</t>
  </si>
  <si>
    <t>12 South Street BELLINGEN NSW 2454</t>
  </si>
  <si>
    <t>Lot 2 Sec 5 DP758084</t>
  </si>
  <si>
    <t>A5346</t>
  </si>
  <si>
    <t>R K</t>
  </si>
  <si>
    <t>Hollinsworth Carter</t>
  </si>
  <si>
    <t>14 South Street BELLINGEN NSW 2454</t>
  </si>
  <si>
    <t>Lot 3 Sec 5 DP758084</t>
  </si>
  <si>
    <t>A5347</t>
  </si>
  <si>
    <t>16 South Street BELLINGEN NSW 2454</t>
  </si>
  <si>
    <t>Lot 4 Sec 5 DP758084</t>
  </si>
  <si>
    <t>A5348</t>
  </si>
  <si>
    <t>WJ BH</t>
  </si>
  <si>
    <t>Scrutton Donson</t>
  </si>
  <si>
    <t>18 South Street BELLINGEN NSW 2454</t>
  </si>
  <si>
    <t>Lot 5 Sec 5 DP758084</t>
  </si>
  <si>
    <t>A5349</t>
  </si>
  <si>
    <t>Page</t>
  </si>
  <si>
    <t>20 South Street BELLINGEN NSW 2454</t>
  </si>
  <si>
    <t>Lot 6 Sec 5 DP758084</t>
  </si>
  <si>
    <t>A5350</t>
  </si>
  <si>
    <t>JV</t>
  </si>
  <si>
    <t>Northcott</t>
  </si>
  <si>
    <t>22 South Street BELLINGEN NSW 2454</t>
  </si>
  <si>
    <t>Lot 1 DP438577</t>
  </si>
  <si>
    <t>A5351</t>
  </si>
  <si>
    <t>WC DM</t>
  </si>
  <si>
    <t>2 Tibouchina Close BELLINGEN NSW 2454</t>
  </si>
  <si>
    <t>Lot 33 DP773333</t>
  </si>
  <si>
    <t>A5352</t>
  </si>
  <si>
    <t>P JL</t>
  </si>
  <si>
    <t>Hansard Mills</t>
  </si>
  <si>
    <t>4 Tibouchina Close BELLINGEN NSW 2454</t>
  </si>
  <si>
    <t>Lot 34 DP773333</t>
  </si>
  <si>
    <t>A5353</t>
  </si>
  <si>
    <t>GF AG</t>
  </si>
  <si>
    <t>Rowell Rowell</t>
  </si>
  <si>
    <t>6 Tibouchina Close BELLINGEN NSW 2454</t>
  </si>
  <si>
    <t>Lot 35 DP773333</t>
  </si>
  <si>
    <t>A5354</t>
  </si>
  <si>
    <t>SW JL</t>
  </si>
  <si>
    <t>Sweeney Sweeney</t>
  </si>
  <si>
    <t>8 Tibouchina Close BELLINGEN NSW 2454</t>
  </si>
  <si>
    <t>Lot 381 DP785444</t>
  </si>
  <si>
    <t>A5355</t>
  </si>
  <si>
    <t>8A Tibouchina Close BELLINGEN NSW 2454</t>
  </si>
  <si>
    <t>Lot 382 DP785444</t>
  </si>
  <si>
    <t>A5356</t>
  </si>
  <si>
    <t>WE</t>
  </si>
  <si>
    <t>Auld</t>
  </si>
  <si>
    <t>10 Tibouchina Close BELLINGEN NSW 2454</t>
  </si>
  <si>
    <t>Lot 36 DP773333</t>
  </si>
  <si>
    <t>A5357</t>
  </si>
  <si>
    <t>DJ LD</t>
  </si>
  <si>
    <t>Lyon Lyon</t>
  </si>
  <si>
    <t>12 Tibouchina Close BELLINGEN NSW 2454</t>
  </si>
  <si>
    <t>Lot 37 DP773333</t>
  </si>
  <si>
    <t>A5358</t>
  </si>
  <si>
    <t>Chesterman</t>
  </si>
  <si>
    <t>14 Tibouchina Close BELLINGEN NSW 2454</t>
  </si>
  <si>
    <t>Lot 39 DP773333 Lot 2 DP726508</t>
  </si>
  <si>
    <t>A5359</t>
  </si>
  <si>
    <t>EM T</t>
  </si>
  <si>
    <t>Taylor Forman</t>
  </si>
  <si>
    <t>16 Tibouchina Close BELLINGEN NSW 2454</t>
  </si>
  <si>
    <t>Lot 40 DP773333</t>
  </si>
  <si>
    <t>A5361</t>
  </si>
  <si>
    <t>AW L</t>
  </si>
  <si>
    <t>Walls Bezeruk</t>
  </si>
  <si>
    <t>20 Tibouchina Close BELLINGEN NSW 2454</t>
  </si>
  <si>
    <t>Lot 41 DP773333</t>
  </si>
  <si>
    <t>A5362</t>
  </si>
  <si>
    <t>FJ</t>
  </si>
  <si>
    <t>Briscomb</t>
  </si>
  <si>
    <t>9 Tibouchina Close BELLINGEN NSW 2454</t>
  </si>
  <si>
    <t>Lot 43 DP773333</t>
  </si>
  <si>
    <t>A5363</t>
  </si>
  <si>
    <t>A BR</t>
  </si>
  <si>
    <t>Kinkela Jackson</t>
  </si>
  <si>
    <t>7 Tibouchina Close BELLINGEN NSW 2454</t>
  </si>
  <si>
    <t>Lot 44 DP773333</t>
  </si>
  <si>
    <t>A5364</t>
  </si>
  <si>
    <t>GA SE</t>
  </si>
  <si>
    <t>Brodbeck Brodbeck</t>
  </si>
  <si>
    <t>5 Tibouchina Close BELLINGEN NSW 2454</t>
  </si>
  <si>
    <t>Lot 45 DP773333</t>
  </si>
  <si>
    <t>A5366</t>
  </si>
  <si>
    <t>TC J</t>
  </si>
  <si>
    <t>Hardwick Hardwick</t>
  </si>
  <si>
    <t>2 Valley View Drive BELLINGEN NSW 2454</t>
  </si>
  <si>
    <t>Lot 18 DP773332</t>
  </si>
  <si>
    <t>A5367</t>
  </si>
  <si>
    <t>Simmonds</t>
  </si>
  <si>
    <t>4 Valley View Drive BELLINGEN NSW 2454</t>
  </si>
  <si>
    <t>Lot 47 DP773333</t>
  </si>
  <si>
    <t>A5368</t>
  </si>
  <si>
    <t>PA RJA</t>
  </si>
  <si>
    <t>Simon Robinson</t>
  </si>
  <si>
    <t>6 Valley View Drive BELLINGEN NSW 2454</t>
  </si>
  <si>
    <t>Lot 48 DP773333</t>
  </si>
  <si>
    <t>A5369</t>
  </si>
  <si>
    <t>TA KL</t>
  </si>
  <si>
    <t>Sproule Vendy</t>
  </si>
  <si>
    <t>8 Valley View Drive BELLINGEN NSW 2454</t>
  </si>
  <si>
    <t>Lot 135 DP789528</t>
  </si>
  <si>
    <t>A5370</t>
  </si>
  <si>
    <t>10 Valley View Drive BELLINGEN NSW 2454</t>
  </si>
  <si>
    <t>Lot 134 DP789528</t>
  </si>
  <si>
    <t>A5371</t>
  </si>
  <si>
    <t>RA CM</t>
  </si>
  <si>
    <t>Halpin Halpin</t>
  </si>
  <si>
    <t>12 Valley View Drive BELLINGEN NSW 2454</t>
  </si>
  <si>
    <t>Lot 133 DP789528</t>
  </si>
  <si>
    <t>A5372</t>
  </si>
  <si>
    <t>LE</t>
  </si>
  <si>
    <t>Hillman</t>
  </si>
  <si>
    <t>14 Valley View Drive BELLINGEN NSW 2454</t>
  </si>
  <si>
    <t>Lot 132 DP789528</t>
  </si>
  <si>
    <t>A5373</t>
  </si>
  <si>
    <t>SA JL</t>
  </si>
  <si>
    <t>Bradbrook Bradbrook</t>
  </si>
  <si>
    <t>16 Valley View Drive BELLINGEN NSW 2454</t>
  </si>
  <si>
    <t>Lot 131 DP789528</t>
  </si>
  <si>
    <t>A5374</t>
  </si>
  <si>
    <t>J MK</t>
  </si>
  <si>
    <t>Radecki Radecki</t>
  </si>
  <si>
    <t>18 Valley View Drive BELLINGEN NSW 2454</t>
  </si>
  <si>
    <t>Lot 130 DP789528</t>
  </si>
  <si>
    <t>A5375</t>
  </si>
  <si>
    <t>Malt</t>
  </si>
  <si>
    <t>20 Valley View Drive BELLINGEN NSW 2454</t>
  </si>
  <si>
    <t>Lot 129 DP789528</t>
  </si>
  <si>
    <t>A5376</t>
  </si>
  <si>
    <t>13 Valley View Drive BELLINGEN NSW 2454</t>
  </si>
  <si>
    <t>Lot 128 DP789528</t>
  </si>
  <si>
    <t>A5377</t>
  </si>
  <si>
    <t>GL MJ</t>
  </si>
  <si>
    <t>Martindale Martindale</t>
  </si>
  <si>
    <t>11 Valley View Drive BELLINGEN NSW 2454</t>
  </si>
  <si>
    <t>Lot 127 DP789528</t>
  </si>
  <si>
    <t>A5379</t>
  </si>
  <si>
    <t>CEB RE</t>
  </si>
  <si>
    <t>Sully Cobb</t>
  </si>
  <si>
    <t>9 Valley View Drive BELLINGEN NSW 2454</t>
  </si>
  <si>
    <t>Lot 126 DP789528</t>
  </si>
  <si>
    <t>A5380</t>
  </si>
  <si>
    <t>PD VJ</t>
  </si>
  <si>
    <t>Harper Harper</t>
  </si>
  <si>
    <t>7 Valley View Drive BELLINGEN NSW 2454</t>
  </si>
  <si>
    <t>Lot 125 DP789528</t>
  </si>
  <si>
    <t>A5381</t>
  </si>
  <si>
    <t>Pleteshner</t>
  </si>
  <si>
    <t>5 Valley View Drive BELLINGEN NSW 2454</t>
  </si>
  <si>
    <t>Lot 124 DP789528</t>
  </si>
  <si>
    <t>A5382</t>
  </si>
  <si>
    <t>AD KI</t>
  </si>
  <si>
    <t>Prior Prior</t>
  </si>
  <si>
    <t>3 Valley View Drive BELLINGEN NSW 2454</t>
  </si>
  <si>
    <t>Lot 123 DP789528</t>
  </si>
  <si>
    <t>A5383</t>
  </si>
  <si>
    <t>Uniting Church in Australia Property Trust NSW</t>
  </si>
  <si>
    <t>1 Valley View Drive BELLINGEN NSW 2454</t>
  </si>
  <si>
    <t>Lot 51 DP775521</t>
  </si>
  <si>
    <t>A5384</t>
  </si>
  <si>
    <t>SM WK</t>
  </si>
  <si>
    <t>Cowcher Black</t>
  </si>
  <si>
    <t>27 Dudley Street BELLINGEN NSW 2454</t>
  </si>
  <si>
    <t>Lot 412 DP755557</t>
  </si>
  <si>
    <t>A5385</t>
  </si>
  <si>
    <t>Verhoef</t>
  </si>
  <si>
    <t>25 Dudley Street BELLINGEN NSW 2454</t>
  </si>
  <si>
    <t>Lot 1 DP119218 Lot 2 DP823671</t>
  </si>
  <si>
    <t>A5386</t>
  </si>
  <si>
    <t>Eales</t>
  </si>
  <si>
    <t>24 Watson Street BELLINGEN NSW 2454</t>
  </si>
  <si>
    <t>Lot 1 Sec A DP5438</t>
  </si>
  <si>
    <t>A5387</t>
  </si>
  <si>
    <t>AH RJ</t>
  </si>
  <si>
    <t>22 Watson Street BELLINGEN NSW 2454</t>
  </si>
  <si>
    <t>Lot 2 Sec A DP5438</t>
  </si>
  <si>
    <t>A5388</t>
  </si>
  <si>
    <t>20 Watson Street BELLINGEN NSW 2454</t>
  </si>
  <si>
    <t>Lot 3 Sec A DP5438</t>
  </si>
  <si>
    <t>A5389</t>
  </si>
  <si>
    <t>Millan</t>
  </si>
  <si>
    <t>18 Watson Street BELLINGEN NSW 2454</t>
  </si>
  <si>
    <t>Lot 4 Sec A DP5438</t>
  </si>
  <si>
    <t>A5390</t>
  </si>
  <si>
    <t>Spillett</t>
  </si>
  <si>
    <t>16 Watson Street BELLINGEN NSW 2454</t>
  </si>
  <si>
    <t>Lot 5 Sec A DP5438</t>
  </si>
  <si>
    <t>A5391</t>
  </si>
  <si>
    <t>Sillato</t>
  </si>
  <si>
    <t>14 Watson Street BELLINGEN NSW 2454</t>
  </si>
  <si>
    <t>Lot 6 Sec A DP5438</t>
  </si>
  <si>
    <t>A5392</t>
  </si>
  <si>
    <t>LC AJ</t>
  </si>
  <si>
    <t>Harris Munro</t>
  </si>
  <si>
    <t>12 Watson Street BELLINGEN NSW 2454</t>
  </si>
  <si>
    <t>Lot 7 Sec A DP5438</t>
  </si>
  <si>
    <t>A5393</t>
  </si>
  <si>
    <t>EB</t>
  </si>
  <si>
    <t>Diamond</t>
  </si>
  <si>
    <t>8 Watson Street BELLINGEN NSW 2454</t>
  </si>
  <si>
    <t>Lot 8 Sec A DP5438 Lot 9 Sec A DP5438</t>
  </si>
  <si>
    <t>A5394</t>
  </si>
  <si>
    <t>Biggart</t>
  </si>
  <si>
    <t>6 Watson Street BELLINGEN NSW 2454</t>
  </si>
  <si>
    <t>Lot 10 Sec A DP5438</t>
  </si>
  <si>
    <t>A5395</t>
  </si>
  <si>
    <t>Flemington</t>
  </si>
  <si>
    <t>4 Watson Street BELLINGEN NSW 2454</t>
  </si>
  <si>
    <t>Lot 1 DP369621</t>
  </si>
  <si>
    <t>A5396</t>
  </si>
  <si>
    <t>PS AM</t>
  </si>
  <si>
    <t>Melick Papworth</t>
  </si>
  <si>
    <t>2 Watson Street BELLINGEN NSW 2454</t>
  </si>
  <si>
    <t>Lot 2 DP369621</t>
  </si>
  <si>
    <t>A5398</t>
  </si>
  <si>
    <t>SP Y</t>
  </si>
  <si>
    <t>Offenberger Elkayam</t>
  </si>
  <si>
    <t>37 Watson Street BELLINGEN NSW 2454</t>
  </si>
  <si>
    <t>Lot 1 DP526769</t>
  </si>
  <si>
    <t>A5399</t>
  </si>
  <si>
    <t>CJ GE</t>
  </si>
  <si>
    <t>Vockler Cambourn</t>
  </si>
  <si>
    <t>3 Wattle Close BELLINGEN NSW 2454</t>
  </si>
  <si>
    <t>Lot 64 DP785443</t>
  </si>
  <si>
    <t>A5400</t>
  </si>
  <si>
    <t>MA LE</t>
  </si>
  <si>
    <t>van Gend Brien</t>
  </si>
  <si>
    <t>5 Wattle Close BELLINGEN NSW 2454</t>
  </si>
  <si>
    <t>Lot 65 DP785443</t>
  </si>
  <si>
    <t>A5401</t>
  </si>
  <si>
    <t>AR AK</t>
  </si>
  <si>
    <t>Worsley Worsley</t>
  </si>
  <si>
    <t>4 Wattle Close BELLINGEN NSW 2454</t>
  </si>
  <si>
    <t>Lot 66 DP785443</t>
  </si>
  <si>
    <t>A5402</t>
  </si>
  <si>
    <t>6 West Street BELLINGEN NSW 2454</t>
  </si>
  <si>
    <t>Lot 4 DP715344</t>
  </si>
  <si>
    <t>A5403</t>
  </si>
  <si>
    <t>8 West Street BELLINGEN NSW 2454</t>
  </si>
  <si>
    <t>Lot 1 DP542948</t>
  </si>
  <si>
    <t>A5404</t>
  </si>
  <si>
    <t>RJ EJ</t>
  </si>
  <si>
    <t>Gooley Belcher</t>
  </si>
  <si>
    <t>10 West Street BELLINGEN NSW 2454</t>
  </si>
  <si>
    <t>Lot 2 DP542948</t>
  </si>
  <si>
    <t>A5405</t>
  </si>
  <si>
    <t>BL JP</t>
  </si>
  <si>
    <t>Divola Divola-Stokes</t>
  </si>
  <si>
    <t>12 West Street BELLINGEN NSW 2454</t>
  </si>
  <si>
    <t>Lot 10 Sec 2 DP3958</t>
  </si>
  <si>
    <t>A5406</t>
  </si>
  <si>
    <t>Roche</t>
  </si>
  <si>
    <t>9 West Street BELLINGEN NSW 2454</t>
  </si>
  <si>
    <t>Lot 1 DP730007</t>
  </si>
  <si>
    <t>A5407</t>
  </si>
  <si>
    <t>7 West Street BELLINGEN NSW 2454</t>
  </si>
  <si>
    <t>Lot 2 DP730007</t>
  </si>
  <si>
    <t>A5408</t>
  </si>
  <si>
    <t>RB M</t>
  </si>
  <si>
    <t>5 West Street BELLINGEN NSW 2454</t>
  </si>
  <si>
    <t>Lot 5 Sec 3 DP3958</t>
  </si>
  <si>
    <t>A5409</t>
  </si>
  <si>
    <t>3 West Street BELLINGEN NSW 2454</t>
  </si>
  <si>
    <t>Lot 4 Sec 3 DP3958</t>
  </si>
  <si>
    <t>A5410</t>
  </si>
  <si>
    <t>SA J</t>
  </si>
  <si>
    <t>Collins Black</t>
  </si>
  <si>
    <t>1 West Street BELLINGEN NSW 2454</t>
  </si>
  <si>
    <t>Lot 3 Sec 3 DP3958</t>
  </si>
  <si>
    <t>A5412</t>
  </si>
  <si>
    <t>WBS</t>
  </si>
  <si>
    <t>Keough</t>
  </si>
  <si>
    <t>1A West Street BELLINGEN NSW 2454</t>
  </si>
  <si>
    <t>Lot 11 DP626188</t>
  </si>
  <si>
    <t>A5415</t>
  </si>
  <si>
    <t>LDA</t>
  </si>
  <si>
    <t>6 William Street BELLINGEN NSW 2454</t>
  </si>
  <si>
    <t>Lot 1 DP122111</t>
  </si>
  <si>
    <t>A5416</t>
  </si>
  <si>
    <t>8 William Street BELLINGEN NSW 2454</t>
  </si>
  <si>
    <t>Lot 1 DP331045</t>
  </si>
  <si>
    <t>A5417</t>
  </si>
  <si>
    <t>TD</t>
  </si>
  <si>
    <t>Fergusson</t>
  </si>
  <si>
    <t>10 William Street BELLINGEN NSW 2454</t>
  </si>
  <si>
    <t>Lot 1 DP122175 Lot 3 DP1120988</t>
  </si>
  <si>
    <t>A5418</t>
  </si>
  <si>
    <t>BA KL</t>
  </si>
  <si>
    <t>Stokes Brown</t>
  </si>
  <si>
    <t>12 William Street BELLINGEN NSW 2454</t>
  </si>
  <si>
    <t>Lot A DP354383</t>
  </si>
  <si>
    <t>A5422</t>
  </si>
  <si>
    <t>20 William Street BELLINGEN NSW 2454</t>
  </si>
  <si>
    <t>Lot 2 Sec 6 DP758084</t>
  </si>
  <si>
    <t>A5423</t>
  </si>
  <si>
    <t>B MA</t>
  </si>
  <si>
    <t>Ward L'Huillier</t>
  </si>
  <si>
    <t>22 William Street BELLINGEN NSW 2454</t>
  </si>
  <si>
    <t>Lot 3 Sec 6 DP758084</t>
  </si>
  <si>
    <t>A5424</t>
  </si>
  <si>
    <t>M B</t>
  </si>
  <si>
    <t>Oberstebrink Oberstebrink</t>
  </si>
  <si>
    <t>24 William Street BELLINGEN NSW 2454</t>
  </si>
  <si>
    <t>Lot 4 Sec 6 DP758084</t>
  </si>
  <si>
    <t>A5425</t>
  </si>
  <si>
    <t>CSD</t>
  </si>
  <si>
    <t>Beynon</t>
  </si>
  <si>
    <t>26 William Street BELLINGEN NSW 2454</t>
  </si>
  <si>
    <t>Lot 5 Sec 6 DP758084</t>
  </si>
  <si>
    <t>A5426</t>
  </si>
  <si>
    <t>MJ AC</t>
  </si>
  <si>
    <t>Gafen Gafen</t>
  </si>
  <si>
    <t>28 William Street BELLINGEN NSW 2454</t>
  </si>
  <si>
    <t>Lot 6 Sec 6 DP758084</t>
  </si>
  <si>
    <t>A5427</t>
  </si>
  <si>
    <t>30 William Street BELLINGEN NSW 2454</t>
  </si>
  <si>
    <t>Lot 7 Sec 6 DP758084</t>
  </si>
  <si>
    <t>A5428</t>
  </si>
  <si>
    <t>32 William Street BELLINGEN NSW 2454</t>
  </si>
  <si>
    <t>Lot 5 DP232262</t>
  </si>
  <si>
    <t>A5429</t>
  </si>
  <si>
    <t>34 William Street BELLINGEN NSW 2454</t>
  </si>
  <si>
    <t>Lot 4 DP232262</t>
  </si>
  <si>
    <t>A5430</t>
  </si>
  <si>
    <t>L KM</t>
  </si>
  <si>
    <t>Nazer Dollmann</t>
  </si>
  <si>
    <t>36 William Street BELLINGEN NSW 2454</t>
  </si>
  <si>
    <t>Lot 3 DP232262</t>
  </si>
  <si>
    <t>A5431</t>
  </si>
  <si>
    <t>38 William Street BELLINGEN NSW 2454</t>
  </si>
  <si>
    <t>Lot 2 DP232262</t>
  </si>
  <si>
    <t>A5432</t>
  </si>
  <si>
    <t>ND NJ</t>
  </si>
  <si>
    <t>Wynnychuk Morgan-Smith</t>
  </si>
  <si>
    <t>40 William Street BELLINGEN NSW 2454</t>
  </si>
  <si>
    <t>Lot 1 DP232262</t>
  </si>
  <si>
    <t>A5433</t>
  </si>
  <si>
    <t>RG R</t>
  </si>
  <si>
    <t>Alexander Alexander</t>
  </si>
  <si>
    <t>61 William Street BELLINGEN NSW 2454</t>
  </si>
  <si>
    <t>Lot 29 DP244075</t>
  </si>
  <si>
    <t>A5434</t>
  </si>
  <si>
    <t>L JP</t>
  </si>
  <si>
    <t>Eales Eales</t>
  </si>
  <si>
    <t>59 William Street BELLINGEN NSW 2454</t>
  </si>
  <si>
    <t>Lot 30 DP244075</t>
  </si>
  <si>
    <t>A5435</t>
  </si>
  <si>
    <t>CG PW</t>
  </si>
  <si>
    <t>57 William Street BELLINGEN NSW 2454</t>
  </si>
  <si>
    <t>Lot 31 DP244075</t>
  </si>
  <si>
    <t>A5436</t>
  </si>
  <si>
    <t>Lelliott</t>
  </si>
  <si>
    <t>55 William Street BELLINGEN NSW 2454</t>
  </si>
  <si>
    <t>Lot 32 DP244075</t>
  </si>
  <si>
    <t>A5437</t>
  </si>
  <si>
    <t>Redford</t>
  </si>
  <si>
    <t>53 William Street BELLINGEN NSW 2454</t>
  </si>
  <si>
    <t>Lot 33 DP244075</t>
  </si>
  <si>
    <t>A5438</t>
  </si>
  <si>
    <t>MBJ C</t>
  </si>
  <si>
    <t>51 William Street BELLINGEN NSW 2454</t>
  </si>
  <si>
    <t>Lot 34 DP244075</t>
  </si>
  <si>
    <t>A5439</t>
  </si>
  <si>
    <t>McTernan</t>
  </si>
  <si>
    <t>49 William Street BELLINGEN NSW 2454</t>
  </si>
  <si>
    <t>Lot 35 DP244075</t>
  </si>
  <si>
    <t>A5440</t>
  </si>
  <si>
    <t>47 William Street BELLINGEN NSW 2454</t>
  </si>
  <si>
    <t>Lot 36 DP244075</t>
  </si>
  <si>
    <t>A5442</t>
  </si>
  <si>
    <t>45 William Street BELLINGEN NSW 2454</t>
  </si>
  <si>
    <t>Lot 2 DP624655</t>
  </si>
  <si>
    <t>A5443</t>
  </si>
  <si>
    <t>EL BJ</t>
  </si>
  <si>
    <t>Brown Watkins</t>
  </si>
  <si>
    <t>43 William Street BELLINGEN NSW 2454</t>
  </si>
  <si>
    <t>Lot 21 DP594222</t>
  </si>
  <si>
    <t>A5445</t>
  </si>
  <si>
    <t>NC</t>
  </si>
  <si>
    <t>39 William Street BELLINGEN NSW 2454</t>
  </si>
  <si>
    <t>Lot B DP385653</t>
  </si>
  <si>
    <t>A5446</t>
  </si>
  <si>
    <t>37 William Street BELLINGEN NSW 2454</t>
  </si>
  <si>
    <t>Lot B DP391613</t>
  </si>
  <si>
    <t>A5447</t>
  </si>
  <si>
    <t>D GC</t>
  </si>
  <si>
    <t>Pham Ovenden</t>
  </si>
  <si>
    <t>35 William Street BELLINGEN NSW 2454</t>
  </si>
  <si>
    <t>Lot 10 Sec 7 DP758084</t>
  </si>
  <si>
    <t>A5448</t>
  </si>
  <si>
    <t>HE</t>
  </si>
  <si>
    <t>Nixon</t>
  </si>
  <si>
    <t>33 William Street BELLINGEN NSW 2454</t>
  </si>
  <si>
    <t>Lot 11 Sec 7 DP758084</t>
  </si>
  <si>
    <t>A5449</t>
  </si>
  <si>
    <t>31 William Street BELLINGEN NSW 2454</t>
  </si>
  <si>
    <t>Lot 12 Sec 7 DP758084</t>
  </si>
  <si>
    <t>A5450</t>
  </si>
  <si>
    <t>Beirne</t>
  </si>
  <si>
    <t>29 William Street BELLINGEN NSW 2454</t>
  </si>
  <si>
    <t>Lot 13 Sec 7 DP758084</t>
  </si>
  <si>
    <t>A5451</t>
  </si>
  <si>
    <t>JD JD</t>
  </si>
  <si>
    <t>Littlely Littlely</t>
  </si>
  <si>
    <t>27 William Street BELLINGEN NSW 2454</t>
  </si>
  <si>
    <t>Lot 14 Sec 7 DP758084</t>
  </si>
  <si>
    <t>A5452</t>
  </si>
  <si>
    <t>G TIM</t>
  </si>
  <si>
    <t>Elmaloglou Elmaloglou</t>
  </si>
  <si>
    <t>25 William Street BELLINGEN NSW 2454</t>
  </si>
  <si>
    <t>Lot 151 DP718188</t>
  </si>
  <si>
    <t>A5454</t>
  </si>
  <si>
    <t>Hoban-Langton</t>
  </si>
  <si>
    <t>23 William Street BELLINGEN NSW 2454</t>
  </si>
  <si>
    <t>Lot 2 DP420959</t>
  </si>
  <si>
    <t>A5455</t>
  </si>
  <si>
    <t>Sierant</t>
  </si>
  <si>
    <t>21 William Street BELLINGEN NSW 2454</t>
  </si>
  <si>
    <t>Lot 11 DP706176</t>
  </si>
  <si>
    <t>A5456</t>
  </si>
  <si>
    <t>19 William Street BELLINGEN NSW 2454</t>
  </si>
  <si>
    <t>Lot 12 DP706176</t>
  </si>
  <si>
    <t>A5459</t>
  </si>
  <si>
    <t>13 William Street BELLINGEN NSW 2454</t>
  </si>
  <si>
    <t>Lot B DP900113</t>
  </si>
  <si>
    <t>A5461</t>
  </si>
  <si>
    <t>9 William Street BELLINGEN NSW 2454</t>
  </si>
  <si>
    <t>Part Lot 2 DP920847 Lot 1 DP1256536</t>
  </si>
  <si>
    <t>A5462</t>
  </si>
  <si>
    <t>7 William Street BELLINGEN NSW 2454</t>
  </si>
  <si>
    <t>Part Lot 2 DP920847 Lot 2 DP1256536</t>
  </si>
  <si>
    <t>A5775</t>
  </si>
  <si>
    <t>4 Ivory Curl Close BELLINGEN NSW 2454</t>
  </si>
  <si>
    <t>Lot 23 DP884253</t>
  </si>
  <si>
    <t>A5776</t>
  </si>
  <si>
    <t>6 Ivory Curl Close BELLINGEN NSW 2454</t>
  </si>
  <si>
    <t>Lot 24 DP884253</t>
  </si>
  <si>
    <t>A5777</t>
  </si>
  <si>
    <t>Slattery</t>
  </si>
  <si>
    <t>9 Ivory Curl Close BELLINGEN NSW 2454</t>
  </si>
  <si>
    <t>Lot 22 DP884253</t>
  </si>
  <si>
    <t>A5779</t>
  </si>
  <si>
    <t>35 Dowle Street BELLINGEN NSW 2454</t>
  </si>
  <si>
    <t>Lot 13 DP1000898</t>
  </si>
  <si>
    <t>A5781</t>
  </si>
  <si>
    <t>EMH</t>
  </si>
  <si>
    <t>42 Sunset Ridge Drive BELLINGEN NSW 2454</t>
  </si>
  <si>
    <t>Lot 771 DP1004946</t>
  </si>
  <si>
    <t>A5782</t>
  </si>
  <si>
    <t>45 Dowle Street BELLINGEN NSW 2454</t>
  </si>
  <si>
    <t>Lot 19 DP1006054</t>
  </si>
  <si>
    <t>A5788</t>
  </si>
  <si>
    <t>47 Sunset Ridge Drive BELLINGEN NSW 2454</t>
  </si>
  <si>
    <t>Lot 769 DP1004946</t>
  </si>
  <si>
    <t>A5789</t>
  </si>
  <si>
    <t>R KR</t>
  </si>
  <si>
    <t>Keaton Emmett</t>
  </si>
  <si>
    <t>44 Sunset Ridge Drive BELLINGEN NSW 2454</t>
  </si>
  <si>
    <t>Lot 770 DP1004946</t>
  </si>
  <si>
    <t>A5792</t>
  </si>
  <si>
    <t>JF CL</t>
  </si>
  <si>
    <t>Speekman Maher</t>
  </si>
  <si>
    <t>1 Kenny Close BELLINGEN NSW 2454</t>
  </si>
  <si>
    <t>Lot 767 DP1000896</t>
  </si>
  <si>
    <t>A5793</t>
  </si>
  <si>
    <t>Pease</t>
  </si>
  <si>
    <t>10 Cedar Court BELLINGEN NSW 2454</t>
  </si>
  <si>
    <t>Lot 29 DP1001576</t>
  </si>
  <si>
    <t>A5794</t>
  </si>
  <si>
    <t>PJJ</t>
  </si>
  <si>
    <t>Fillery</t>
  </si>
  <si>
    <t>11 Cedar Court BELLINGEN NSW 2454</t>
  </si>
  <si>
    <t>Lot 28 DP1001576</t>
  </si>
  <si>
    <t>A5797</t>
  </si>
  <si>
    <t>46 - 48 Dowle Street BELLINGEN NSW 2454</t>
  </si>
  <si>
    <t>Lot 16 DP1006054</t>
  </si>
  <si>
    <t>A5798</t>
  </si>
  <si>
    <t>DS CAM</t>
  </si>
  <si>
    <t>Glanville Glanville</t>
  </si>
  <si>
    <t>44 Dowle Street BELLINGEN NSW 2454</t>
  </si>
  <si>
    <t>Lot 17 DP1006054</t>
  </si>
  <si>
    <t>A5799</t>
  </si>
  <si>
    <t>DC DE</t>
  </si>
  <si>
    <t>Barr Texidor</t>
  </si>
  <si>
    <t>1 McCristal Drive BELLINGEN NSW 2454</t>
  </si>
  <si>
    <t>Lot 26 DP1003030</t>
  </si>
  <si>
    <t>A5801</t>
  </si>
  <si>
    <t>DC CJ</t>
  </si>
  <si>
    <t>Jacobus Marks</t>
  </si>
  <si>
    <t>56 Lyon Street BELLINGEN NSW 2454</t>
  </si>
  <si>
    <t>Lot 47 DP252940</t>
  </si>
  <si>
    <t>A5802</t>
  </si>
  <si>
    <t>54 Lyon Street BELLINGEN NSW 2454</t>
  </si>
  <si>
    <t>Lot 46 DP252940</t>
  </si>
  <si>
    <t>A5807</t>
  </si>
  <si>
    <t>Audsley</t>
  </si>
  <si>
    <t>55 Sunset Ridge Drive BELLINGEN NSW 2454</t>
  </si>
  <si>
    <t>Lot 766 DP1000896</t>
  </si>
  <si>
    <t>A5808</t>
  </si>
  <si>
    <t>Wilson-Brown</t>
  </si>
  <si>
    <t>34 Sunset Ridge Drive BELLINGEN NSW 2454</t>
  </si>
  <si>
    <t>Lot 779 DP1010871</t>
  </si>
  <si>
    <t>A5812</t>
  </si>
  <si>
    <t>24 Elliot Close BELLINGEN NSW 2454</t>
  </si>
  <si>
    <t>Lot 772 DP1004946</t>
  </si>
  <si>
    <t>A5815</t>
  </si>
  <si>
    <t>2 Hobson Close BELLINGEN NSW 2454</t>
  </si>
  <si>
    <t>Lot 785 DP1018124</t>
  </si>
  <si>
    <t>A5816</t>
  </si>
  <si>
    <t>41 Sunset Ridge Drive BELLINGEN NSW 2454</t>
  </si>
  <si>
    <t>Lot 784 DP1018124</t>
  </si>
  <si>
    <t>A5818</t>
  </si>
  <si>
    <t>53 Sunset Ridge Drive BELLINGEN NSW 2454</t>
  </si>
  <si>
    <t>Lot 773 DP1004946</t>
  </si>
  <si>
    <t>A5821</t>
  </si>
  <si>
    <t>Glover</t>
  </si>
  <si>
    <t>6 Cedar Court BELLINGEN NSW 2454</t>
  </si>
  <si>
    <t>Lot 30 DP1001576</t>
  </si>
  <si>
    <t>A5832</t>
  </si>
  <si>
    <t>37 Dowle Street BELLINGEN NSW 2454</t>
  </si>
  <si>
    <t>Lot 24 DP1011218</t>
  </si>
  <si>
    <t>A5851</t>
  </si>
  <si>
    <t>49 Sunset Ridge Drive BELLINGEN NSW 2454</t>
  </si>
  <si>
    <t>Lot 776 DP1007251</t>
  </si>
  <si>
    <t>A5852</t>
  </si>
  <si>
    <t>TIM G</t>
  </si>
  <si>
    <t>51 Sunset Ridge Drive BELLINGEN NSW 2454</t>
  </si>
  <si>
    <t>Lot 778 DP1010871</t>
  </si>
  <si>
    <t>A5855</t>
  </si>
  <si>
    <t>Lawson</t>
  </si>
  <si>
    <t>11 Woodbury Lane BELLINGEN NSW 2454</t>
  </si>
  <si>
    <t>Lot 1 DP1008354</t>
  </si>
  <si>
    <t>A5857</t>
  </si>
  <si>
    <t>P DR</t>
  </si>
  <si>
    <t>Bryce Bryce</t>
  </si>
  <si>
    <t>6 Coronation Street BELLINGEN NSW 2454</t>
  </si>
  <si>
    <t>Lot 5 DP1009764</t>
  </si>
  <si>
    <t>A5858</t>
  </si>
  <si>
    <t>Spiller</t>
  </si>
  <si>
    <t>4/4 Coronation Street BELLINGEN NSW 2454</t>
  </si>
  <si>
    <t>Lot 4 DP1009764</t>
  </si>
  <si>
    <t>A5859</t>
  </si>
  <si>
    <t>Paton</t>
  </si>
  <si>
    <t>3/4 Coronation Street BELLINGEN NSW 2454</t>
  </si>
  <si>
    <t>Lot 3 DP1009764</t>
  </si>
  <si>
    <t>A5860</t>
  </si>
  <si>
    <t>YA</t>
  </si>
  <si>
    <t>2/4 Coronation Street BELLINGEN NSW 2454</t>
  </si>
  <si>
    <t>Lot 2 DP1009764</t>
  </si>
  <si>
    <t>A5861</t>
  </si>
  <si>
    <t>1/4 Coronation Street BELLINGEN NSW 2454</t>
  </si>
  <si>
    <t>Lot 1 DP1009764</t>
  </si>
  <si>
    <t>A5862</t>
  </si>
  <si>
    <t>Harris</t>
  </si>
  <si>
    <t>5 Ivory Curl Close BELLINGEN NSW 2454</t>
  </si>
  <si>
    <t>Lot 27 DP1009861</t>
  </si>
  <si>
    <t>A5871</t>
  </si>
  <si>
    <t>BM L</t>
  </si>
  <si>
    <t>Sheehy Sheehy</t>
  </si>
  <si>
    <t>45 Sunset Ridge Drive BELLINGEN NSW 2454</t>
  </si>
  <si>
    <t>Lot 775 DP1007251</t>
  </si>
  <si>
    <t>A5883</t>
  </si>
  <si>
    <t>JD LJ</t>
  </si>
  <si>
    <t>Tickle Tickle</t>
  </si>
  <si>
    <t>24 Prince Street BELLINGEN NSW 2454</t>
  </si>
  <si>
    <t>Lot 1 DP1011293</t>
  </si>
  <si>
    <t>A5896</t>
  </si>
  <si>
    <t>38 Sunset Ridge Drive BELLINGEN NSW 2454</t>
  </si>
  <si>
    <t>Lot 782 DP1014311</t>
  </si>
  <si>
    <t>A5897</t>
  </si>
  <si>
    <t>Miethke</t>
  </si>
  <si>
    <t>36 Sunset Ridge Drive BELLINGEN NSW 2454</t>
  </si>
  <si>
    <t>Lot 781 DP1014311</t>
  </si>
  <si>
    <t>A5902</t>
  </si>
  <si>
    <t>T ML</t>
  </si>
  <si>
    <t>Anthony Anthony</t>
  </si>
  <si>
    <t>3 Ivory Curl Close BELLINGEN NSW 2454</t>
  </si>
  <si>
    <t>Lot 29 DP1014662</t>
  </si>
  <si>
    <t>A5910</t>
  </si>
  <si>
    <t>43 Dowle Street BELLINGEN NSW 2454</t>
  </si>
  <si>
    <t>Lot 28 DP1013348</t>
  </si>
  <si>
    <t>A5916</t>
  </si>
  <si>
    <t>SJ AM</t>
  </si>
  <si>
    <t>12 Jagera Drive BELLINGEN NSW 2454</t>
  </si>
  <si>
    <t>Lot 28 DP1014662</t>
  </si>
  <si>
    <t>A5931</t>
  </si>
  <si>
    <t>Binder</t>
  </si>
  <si>
    <t>4 Sky Place BELLINGEN NSW 2454</t>
  </si>
  <si>
    <t>Lot 786 DP1018124</t>
  </si>
  <si>
    <t>A5951</t>
  </si>
  <si>
    <t>9 Kilborne Close BELLINGEN NSW 2454</t>
  </si>
  <si>
    <t>Lot 20 DP1006054</t>
  </si>
  <si>
    <t>A5952</t>
  </si>
  <si>
    <t>7 Kilborne Close BELLINGEN NSW 2454</t>
  </si>
  <si>
    <t>Lot 30 DP1013348</t>
  </si>
  <si>
    <t>A5953</t>
  </si>
  <si>
    <t>BF GZ</t>
  </si>
  <si>
    <t>Purcell Purcell</t>
  </si>
  <si>
    <t>5 Kilborne Close BELLINGEN NSW 2454</t>
  </si>
  <si>
    <t>Lot 23 DP1010473</t>
  </si>
  <si>
    <t>A5954</t>
  </si>
  <si>
    <t>SJ AL</t>
  </si>
  <si>
    <t>Coates Rogers</t>
  </si>
  <si>
    <t>3 Kilborne Close BELLINGEN NSW 2454</t>
  </si>
  <si>
    <t>Lot 29 DP1013348</t>
  </si>
  <si>
    <t>A5955</t>
  </si>
  <si>
    <t>1 Kilborne Close BELLINGEN NSW 2454</t>
  </si>
  <si>
    <t>Lot 25 DP1011218</t>
  </si>
  <si>
    <t>A5956</t>
  </si>
  <si>
    <t>2 Foster Close BELLINGEN NSW 2454</t>
  </si>
  <si>
    <t>Lot 26 DP1011218</t>
  </si>
  <si>
    <t>A5957</t>
  </si>
  <si>
    <t>4 Foster Close BELLINGEN NSW 2454</t>
  </si>
  <si>
    <t>Lot 18 DP1006054</t>
  </si>
  <si>
    <t>A5958</t>
  </si>
  <si>
    <t>Lumley</t>
  </si>
  <si>
    <t>6 Foster Close BELLINGEN NSW 2454</t>
  </si>
  <si>
    <t>Lot 22 DP1010473</t>
  </si>
  <si>
    <t>A5959</t>
  </si>
  <si>
    <t>D JA</t>
  </si>
  <si>
    <t>Craig Golzar</t>
  </si>
  <si>
    <t>5 Foster Close BELLINGEN NSW 2454</t>
  </si>
  <si>
    <t>Lot 5 DP877059</t>
  </si>
  <si>
    <t>A5960</t>
  </si>
  <si>
    <t>EVM</t>
  </si>
  <si>
    <t>3 Foster Close BELLINGEN NSW 2454</t>
  </si>
  <si>
    <t>Lot 4 DP877059</t>
  </si>
  <si>
    <t>A5961</t>
  </si>
  <si>
    <t>CP DM</t>
  </si>
  <si>
    <t>Ullett Ullett</t>
  </si>
  <si>
    <t>1 Foster Close BELLINGEN NSW 2454</t>
  </si>
  <si>
    <t>Lot 10 DP879190</t>
  </si>
  <si>
    <t>A5966</t>
  </si>
  <si>
    <t>Morley</t>
  </si>
  <si>
    <t>1/12 Sky Place BELLINGEN NSW 2454</t>
  </si>
  <si>
    <t>Lot 851 DP847613</t>
  </si>
  <si>
    <t>A5967</t>
  </si>
  <si>
    <t>Todicescu</t>
  </si>
  <si>
    <t>2/12 Sky Place BELLINGEN NSW 2454</t>
  </si>
  <si>
    <t>Lot 852 DP847613</t>
  </si>
  <si>
    <t>A5979</t>
  </si>
  <si>
    <t>RL CA MJ C</t>
  </si>
  <si>
    <t>Yeoman Yeoman Yeoman Yeoman</t>
  </si>
  <si>
    <t>3/1 Robert Street Lane BELLINGEN NSW 2454</t>
  </si>
  <si>
    <t>Lot 4 SP64234</t>
  </si>
  <si>
    <t>A5993</t>
  </si>
  <si>
    <t>Ormond</t>
  </si>
  <si>
    <t>16 McCristal Drive BELLINGEN NSW 2454</t>
  </si>
  <si>
    <t>Lot 32 DP1034339</t>
  </si>
  <si>
    <t>A5994</t>
  </si>
  <si>
    <t>CJ HM</t>
  </si>
  <si>
    <t>Harpur Harpur</t>
  </si>
  <si>
    <t>11 Ivory Curl Close BELLINGEN NSW 2454</t>
  </si>
  <si>
    <t>Lot 30 DP1034339</t>
  </si>
  <si>
    <t>A5996</t>
  </si>
  <si>
    <t>LN JA</t>
  </si>
  <si>
    <t>Cutler Edmunds</t>
  </si>
  <si>
    <t>12 McCristal Drive BELLINGEN NSW 2454</t>
  </si>
  <si>
    <t>Lot 33 DP1034339</t>
  </si>
  <si>
    <t>A6008</t>
  </si>
  <si>
    <t>GR PL</t>
  </si>
  <si>
    <t>Kennedy Kennedy</t>
  </si>
  <si>
    <t>69 Crown Street BELLINGEN NSW 2454</t>
  </si>
  <si>
    <t>Lot 931 DP1036998</t>
  </si>
  <si>
    <t>A6010</t>
  </si>
  <si>
    <t>BL OL</t>
  </si>
  <si>
    <t>69A Crown Street BELLINGEN NSW 2454</t>
  </si>
  <si>
    <t>Lot 932 DP1036998</t>
  </si>
  <si>
    <t>A6017</t>
  </si>
  <si>
    <t>Travers</t>
  </si>
  <si>
    <t>6 Sky Place BELLINGEN NSW 2454</t>
  </si>
  <si>
    <t>Lot 788 DP1031590</t>
  </si>
  <si>
    <t>A6018</t>
  </si>
  <si>
    <t>HR AW</t>
  </si>
  <si>
    <t>17 Elliot Close BELLINGEN NSW 2454</t>
  </si>
  <si>
    <t>Lot 789 DP1031590</t>
  </si>
  <si>
    <t>A6027</t>
  </si>
  <si>
    <t>ZD</t>
  </si>
  <si>
    <t>7 McCristal Drive BELLINGEN NSW 2454</t>
  </si>
  <si>
    <t>Lot 31 DP1034339</t>
  </si>
  <si>
    <t>A6091</t>
  </si>
  <si>
    <t>Bourke</t>
  </si>
  <si>
    <t>27 Jagera Drive BELLINGEN NSW 2454</t>
  </si>
  <si>
    <t>Lot 36 DP1038143</t>
  </si>
  <si>
    <t>A6093</t>
  </si>
  <si>
    <t>LEM</t>
  </si>
  <si>
    <t>Byron</t>
  </si>
  <si>
    <t>23 Jagera Drive BELLINGEN NSW 2454</t>
  </si>
  <si>
    <t>Lot 38 DP1038143</t>
  </si>
  <si>
    <t>A6106</t>
  </si>
  <si>
    <t>HR ML</t>
  </si>
  <si>
    <t>Lynch Coulton</t>
  </si>
  <si>
    <t>17 Jagera Drive BELLINGEN NSW 2454</t>
  </si>
  <si>
    <t>Lot 35 DP1038143</t>
  </si>
  <si>
    <t>A6138</t>
  </si>
  <si>
    <t>BT A</t>
  </si>
  <si>
    <t>O'Farrell O'Farrell</t>
  </si>
  <si>
    <t>22 McCristal Drive BELLINGEN NSW 2454</t>
  </si>
  <si>
    <t>Lot 34 DP1038143</t>
  </si>
  <si>
    <t>A6209</t>
  </si>
  <si>
    <t>CA RF</t>
  </si>
  <si>
    <t>Peddie Peddie</t>
  </si>
  <si>
    <t>16 Jagera Drive BELLINGEN NSW 2454</t>
  </si>
  <si>
    <t>Lot 52 DP1043012</t>
  </si>
  <si>
    <t>A6210</t>
  </si>
  <si>
    <t>RB GR</t>
  </si>
  <si>
    <t>Martin Anderson</t>
  </si>
  <si>
    <t>8 Ivory Curl Close BELLINGEN NSW 2454</t>
  </si>
  <si>
    <t>Lot 46 DP1043012</t>
  </si>
  <si>
    <t>A6211</t>
  </si>
  <si>
    <t>GL JE</t>
  </si>
  <si>
    <t>Jenkins Jenkins</t>
  </si>
  <si>
    <t>22 Jagera Drive BELLINGEN NSW 2454</t>
  </si>
  <si>
    <t>Lot 41 DP1041873</t>
  </si>
  <si>
    <t>A6212</t>
  </si>
  <si>
    <t>EA BP</t>
  </si>
  <si>
    <t>Siladi Siladi</t>
  </si>
  <si>
    <t>25 Jagera Drive BELLINGEN NSW 2454</t>
  </si>
  <si>
    <t>Lot 44 DP1043012</t>
  </si>
  <si>
    <t>A6213</t>
  </si>
  <si>
    <t>19 Jagera Drive BELLINGEN NSW 2454</t>
  </si>
  <si>
    <t>Lot 43 DP1043012</t>
  </si>
  <si>
    <t>A6218</t>
  </si>
  <si>
    <t>Pastro</t>
  </si>
  <si>
    <t>18 McCristal Drive BELLINGEN NSW 2454</t>
  </si>
  <si>
    <t>Lot 50 DP1043012</t>
  </si>
  <si>
    <t>A6219</t>
  </si>
  <si>
    <t>1 Kimber Close BELLINGEN NSW 2454</t>
  </si>
  <si>
    <t>Lot 47 DP1043012</t>
  </si>
  <si>
    <t>A6223</t>
  </si>
  <si>
    <t>AR KM</t>
  </si>
  <si>
    <t>Pacheco Sollo</t>
  </si>
  <si>
    <t>17 McCristal Drive BELLINGEN NSW 2454</t>
  </si>
  <si>
    <t>Lot 48 DP1043012</t>
  </si>
  <si>
    <t>A6228</t>
  </si>
  <si>
    <t>10 Ivory Curl Close BELLINGEN NSW 2454</t>
  </si>
  <si>
    <t>Lot 49 DP1043012</t>
  </si>
  <si>
    <t>A6231</t>
  </si>
  <si>
    <t>Metz</t>
  </si>
  <si>
    <t>20 Jagera Drive BELLINGEN NSW 2454</t>
  </si>
  <si>
    <t>Lot 40 DP1041873</t>
  </si>
  <si>
    <t>A6238</t>
  </si>
  <si>
    <t>Koenigseder</t>
  </si>
  <si>
    <t>94 Hyde Street BELLINGEN NSW 2454</t>
  </si>
  <si>
    <t>Lot 2 SP66072</t>
  </si>
  <si>
    <t>A6246</t>
  </si>
  <si>
    <t>13 McCristal Drive BELLINGEN NSW 2454</t>
  </si>
  <si>
    <t>Lot 39 DP1041873</t>
  </si>
  <si>
    <t>A6290</t>
  </si>
  <si>
    <t>20 McCristal Drive BELLINGEN NSW 2454</t>
  </si>
  <si>
    <t>Lot 45 DP1043012</t>
  </si>
  <si>
    <t>A6296</t>
  </si>
  <si>
    <t>KT</t>
  </si>
  <si>
    <t>Bridger</t>
  </si>
  <si>
    <t>14 McCristal Drive BELLINGEN NSW 2454</t>
  </si>
  <si>
    <t>Lot 51 DP1043012</t>
  </si>
  <si>
    <t>A6340</t>
  </si>
  <si>
    <t>B GT</t>
  </si>
  <si>
    <t>Jacob Jacob</t>
  </si>
  <si>
    <t>46 Wheatley Street BELLINGEN NSW 2454</t>
  </si>
  <si>
    <t>Lot 11 DP739358</t>
  </si>
  <si>
    <t>A6343</t>
  </si>
  <si>
    <t>Fitz</t>
  </si>
  <si>
    <t>6/75 North Bank Road BELLINGEN NSW 2454</t>
  </si>
  <si>
    <t>Lot 6 DP1048624</t>
  </si>
  <si>
    <t>A6355</t>
  </si>
  <si>
    <t>EJ RC</t>
  </si>
  <si>
    <t>Walraven Dick</t>
  </si>
  <si>
    <t>3 Mary Street BELLINGEN NSW 2454</t>
  </si>
  <si>
    <t>Lot 15 Sec 2 DP11100 Lot 16 Sec 2 DP11100</t>
  </si>
  <si>
    <t>A6379</t>
  </si>
  <si>
    <t>Van Haren</t>
  </si>
  <si>
    <t>1/75 North Bank Road BELLINGEN NSW 2454</t>
  </si>
  <si>
    <t>Lot 1 DP1048624</t>
  </si>
  <si>
    <t>A6380</t>
  </si>
  <si>
    <t>2/75 North Bank Road BELLINGEN NSW 2454</t>
  </si>
  <si>
    <t>Lot 2 DP1048624</t>
  </si>
  <si>
    <t>A6381</t>
  </si>
  <si>
    <t>Immaculata Community Incorporated</t>
  </si>
  <si>
    <t>3/75 North Bank Road BELLINGEN NSW 2454</t>
  </si>
  <si>
    <t>Lot 3 DP1048624</t>
  </si>
  <si>
    <t>A6382</t>
  </si>
  <si>
    <t>Bleys</t>
  </si>
  <si>
    <t>4/75 North Bank Road BELLINGEN NSW 2454</t>
  </si>
  <si>
    <t>Lot 4 DP1048624</t>
  </si>
  <si>
    <t>A6383</t>
  </si>
  <si>
    <t>5/75 North Bank Road BELLINGEN NSW 2454</t>
  </si>
  <si>
    <t>Lot 5 DP1048624</t>
  </si>
  <si>
    <t>A6443</t>
  </si>
  <si>
    <t>JRT</t>
  </si>
  <si>
    <t>Tidswell</t>
  </si>
  <si>
    <t>13 Lyon Street BELLINGEN NSW 2454</t>
  </si>
  <si>
    <t>Lot 6 DP24074</t>
  </si>
  <si>
    <t>A6455</t>
  </si>
  <si>
    <t>33 Jagera Drive BELLINGEN NSW 2454</t>
  </si>
  <si>
    <t>Lot 55 DP1056322</t>
  </si>
  <si>
    <t>A6456</t>
  </si>
  <si>
    <t>HR BM</t>
  </si>
  <si>
    <t>Oppeld Oppeld</t>
  </si>
  <si>
    <t>35 Jagera Drive BELLINGEN NSW 2454</t>
  </si>
  <si>
    <t>Lot 56 DP1056322</t>
  </si>
  <si>
    <t>A6457</t>
  </si>
  <si>
    <t>D L</t>
  </si>
  <si>
    <t>Alarab Amnsor</t>
  </si>
  <si>
    <t>37 Jagera Drive BELLINGEN NSW 2454</t>
  </si>
  <si>
    <t>Lot 57 DP1056322</t>
  </si>
  <si>
    <t>A6458</t>
  </si>
  <si>
    <t>EL AR</t>
  </si>
  <si>
    <t>Markwell Mclagen</t>
  </si>
  <si>
    <t>39 Jagera Drive BELLINGEN NSW 2454</t>
  </si>
  <si>
    <t>Lot 58 DP1056322</t>
  </si>
  <si>
    <t>A6461</t>
  </si>
  <si>
    <t>45 Jagera Drive BELLINGEN NSW 2454</t>
  </si>
  <si>
    <t>Lot 61 DP1056322</t>
  </si>
  <si>
    <t>A6462</t>
  </si>
  <si>
    <t>Longdin</t>
  </si>
  <si>
    <t>47 Jagera Drive BELLINGEN NSW 2454</t>
  </si>
  <si>
    <t>Lot 62 DP1056322</t>
  </si>
  <si>
    <t>A6463</t>
  </si>
  <si>
    <t>BR C</t>
  </si>
  <si>
    <t>36 Jagera Drive BELLINGEN NSW 2454</t>
  </si>
  <si>
    <t>Lot 63 DP1056322</t>
  </si>
  <si>
    <t>A6467</t>
  </si>
  <si>
    <t>DH SF</t>
  </si>
  <si>
    <t>Large Large</t>
  </si>
  <si>
    <t>28 Jagera Drive BELLINGEN NSW 2454</t>
  </si>
  <si>
    <t>Lot 67 DP1056322</t>
  </si>
  <si>
    <t>A6468</t>
  </si>
  <si>
    <t>GJ KE</t>
  </si>
  <si>
    <t>Reibelt Bloomquist</t>
  </si>
  <si>
    <t>26 Jagera Drive BELLINGEN NSW 2454</t>
  </si>
  <si>
    <t>Lot 68 DP1056322</t>
  </si>
  <si>
    <t>A6469</t>
  </si>
  <si>
    <t>3 Darlingia Place BELLINGEN NSW 2454</t>
  </si>
  <si>
    <t>Lot 69 DP1056322</t>
  </si>
  <si>
    <t>A6470</t>
  </si>
  <si>
    <t>5 Darlingia Place BELLINGEN NSW 2454</t>
  </si>
  <si>
    <t>Lot 70 DP1056322</t>
  </si>
  <si>
    <t>A6471</t>
  </si>
  <si>
    <t>Murano</t>
  </si>
  <si>
    <t>7 Darlingia Place BELLINGEN NSW 2454</t>
  </si>
  <si>
    <t>Lot 71 DP1056322</t>
  </si>
  <si>
    <t>A6472</t>
  </si>
  <si>
    <t>10 Darlingia Place BELLINGEN NSW 2454</t>
  </si>
  <si>
    <t>Lot 72 DP1056322</t>
  </si>
  <si>
    <t>A6473</t>
  </si>
  <si>
    <t>Kliche</t>
  </si>
  <si>
    <t>8 Darlingia Place BELLINGEN NSW 2454</t>
  </si>
  <si>
    <t>Lot 73 DP1056322</t>
  </si>
  <si>
    <t>A6474</t>
  </si>
  <si>
    <t>6 Darlingia Place BELLINGEN NSW 2454</t>
  </si>
  <si>
    <t>Lot 74 DP1056322</t>
  </si>
  <si>
    <t>A6475</t>
  </si>
  <si>
    <t>Goddard</t>
  </si>
  <si>
    <t>4 Darlingia Place BELLINGEN NSW 2454</t>
  </si>
  <si>
    <t>Lot 75 DP1056322</t>
  </si>
  <si>
    <t>A6477</t>
  </si>
  <si>
    <t>Mauritz</t>
  </si>
  <si>
    <t>24 Jagera Drive BELLINGEN NSW 2454</t>
  </si>
  <si>
    <t>Lot 77 DP1056322</t>
  </si>
  <si>
    <t>A6478</t>
  </si>
  <si>
    <t>Abbott</t>
  </si>
  <si>
    <t>3 Kimber Close BELLINGEN NSW 2454</t>
  </si>
  <si>
    <t>Lot 78 DP1056322</t>
  </si>
  <si>
    <t>A6480</t>
  </si>
  <si>
    <t>RL DF</t>
  </si>
  <si>
    <t>Lawson Lawson</t>
  </si>
  <si>
    <t>25 Church Street BELLINGEN NSW 2454</t>
  </si>
  <si>
    <t>Lot 1 DP1058378</t>
  </si>
  <si>
    <t>A6481</t>
  </si>
  <si>
    <t>29 Church Street BELLINGEN NSW 2454</t>
  </si>
  <si>
    <t>Lot 2 DP1058378</t>
  </si>
  <si>
    <t>A6496</t>
  </si>
  <si>
    <t>40 Dowle Street BELLINGEN NSW 2454</t>
  </si>
  <si>
    <t>Lot 141 DP1060729</t>
  </si>
  <si>
    <t>A6497</t>
  </si>
  <si>
    <t>MJ RA</t>
  </si>
  <si>
    <t>Mariani Neville</t>
  </si>
  <si>
    <t>42 Dowle Street BELLINGEN NSW 2454</t>
  </si>
  <si>
    <t>Lot 142 DP1060729</t>
  </si>
  <si>
    <t>A6498</t>
  </si>
  <si>
    <t>7 Cedar Court BELLINGEN NSW 2454</t>
  </si>
  <si>
    <t>Lot 32 DP1060766</t>
  </si>
  <si>
    <t>A6499</t>
  </si>
  <si>
    <t>MJ KM</t>
  </si>
  <si>
    <t>Kelly Reynolds</t>
  </si>
  <si>
    <t>3 Cedar Court BELLINGEN NSW 2454</t>
  </si>
  <si>
    <t>Lot 33 DP1060766</t>
  </si>
  <si>
    <t>A6501</t>
  </si>
  <si>
    <t>SM HP</t>
  </si>
  <si>
    <t>Hynes Honnet</t>
  </si>
  <si>
    <t>26 Sky Place BELLINGEN NSW 2454</t>
  </si>
  <si>
    <t>Lot 1 DP1061067</t>
  </si>
  <si>
    <t>A6502</t>
  </si>
  <si>
    <t>Houchen Houchen</t>
  </si>
  <si>
    <t>24 Sky Place BELLINGEN NSW 2454</t>
  </si>
  <si>
    <t>Lot 2 DP1061067</t>
  </si>
  <si>
    <t>A6508</t>
  </si>
  <si>
    <t>DM BV</t>
  </si>
  <si>
    <t>Harrington Harrington</t>
  </si>
  <si>
    <t>23 McCristal Drive BELLINGEN NSW 2454</t>
  </si>
  <si>
    <t>Lot 79 DP1061293</t>
  </si>
  <si>
    <t>A6509</t>
  </si>
  <si>
    <t>JR BD</t>
  </si>
  <si>
    <t>Popham Wildish</t>
  </si>
  <si>
    <t>25 McCristal Drive BELLINGEN NSW 2454</t>
  </si>
  <si>
    <t>Lot 80 DP1061293</t>
  </si>
  <si>
    <t>A6510</t>
  </si>
  <si>
    <t>LT JO</t>
  </si>
  <si>
    <t>Pastro Pastro</t>
  </si>
  <si>
    <t>38 Jagera Drive BELLINGEN NSW 2454</t>
  </si>
  <si>
    <t>Lot 81 DP1061293</t>
  </si>
  <si>
    <t>A6511</t>
  </si>
  <si>
    <t>TC KM</t>
  </si>
  <si>
    <t>Sutherland Sutherland</t>
  </si>
  <si>
    <t>40 Jagera Drive BELLINGEN NSW 2454</t>
  </si>
  <si>
    <t>Lot 82 DP1061293</t>
  </si>
  <si>
    <t>A6512</t>
  </si>
  <si>
    <t>JJ JL</t>
  </si>
  <si>
    <t>Garson Garson</t>
  </si>
  <si>
    <t>21 McCristal Drive BELLINGEN NSW 2454</t>
  </si>
  <si>
    <t>Lot 83 DP1061293</t>
  </si>
  <si>
    <t>A6513</t>
  </si>
  <si>
    <t>JW LM</t>
  </si>
  <si>
    <t>Donnelly Donnelly</t>
  </si>
  <si>
    <t>26 McCristal Drive BELLINGEN NSW 2454</t>
  </si>
  <si>
    <t>Lot 84 DP1061293</t>
  </si>
  <si>
    <t>A6514</t>
  </si>
  <si>
    <t>LB</t>
  </si>
  <si>
    <t>Evers</t>
  </si>
  <si>
    <t>28 McCristal Drive BELLINGEN NSW 2454</t>
  </si>
  <si>
    <t>Lot 85 DP1061293</t>
  </si>
  <si>
    <t>A6515</t>
  </si>
  <si>
    <t>DA RA</t>
  </si>
  <si>
    <t>Carey Carey</t>
  </si>
  <si>
    <t>30 McCristal Drive BELLINGEN NSW 2454</t>
  </si>
  <si>
    <t>Lot 86 DP1061293</t>
  </si>
  <si>
    <t>A6516</t>
  </si>
  <si>
    <t>GJ JS</t>
  </si>
  <si>
    <t>Malone Tuckwell</t>
  </si>
  <si>
    <t>32 McCristal Drive BELLINGEN NSW 2454</t>
  </si>
  <si>
    <t>Lot 87 DP1061293</t>
  </si>
  <si>
    <t>A6517</t>
  </si>
  <si>
    <t>TM DJ</t>
  </si>
  <si>
    <t>Mackie Hooper</t>
  </si>
  <si>
    <t>49 Jagera Drive BELLINGEN NSW 2454</t>
  </si>
  <si>
    <t>Lot 88 DP1061293</t>
  </si>
  <si>
    <t>A6518</t>
  </si>
  <si>
    <t>RA LD</t>
  </si>
  <si>
    <t>Rosa Rosa</t>
  </si>
  <si>
    <t>51 Jagera Drive BELLINGEN NSW 2454</t>
  </si>
  <si>
    <t>Lot 89 DP1061293</t>
  </si>
  <si>
    <t>A6519</t>
  </si>
  <si>
    <t>Kenny</t>
  </si>
  <si>
    <t>2 Hilliana Close BELLINGEN NSW 2454</t>
  </si>
  <si>
    <t>Lot 90 DP1061293</t>
  </si>
  <si>
    <t>A6520</t>
  </si>
  <si>
    <t>4 Hilliana Close BELLINGEN NSW 2454</t>
  </si>
  <si>
    <t>Lot 91 DP1061293</t>
  </si>
  <si>
    <t>A6521</t>
  </si>
  <si>
    <t>Swinfield</t>
  </si>
  <si>
    <t>6 Hilliana Close BELLINGEN NSW 2454</t>
  </si>
  <si>
    <t>Lot 92 DP1061293</t>
  </si>
  <si>
    <t>A6522</t>
  </si>
  <si>
    <t>Pitkin</t>
  </si>
  <si>
    <t>7 Hilliana Close BELLINGEN NSW 2454</t>
  </si>
  <si>
    <t>Lot 93 DP1061293</t>
  </si>
  <si>
    <t>A6523</t>
  </si>
  <si>
    <t>5 Hilliana Close BELLINGEN NSW 2454</t>
  </si>
  <si>
    <t>Lot 94 DP1061293</t>
  </si>
  <si>
    <t>A6524</t>
  </si>
  <si>
    <t>Horton</t>
  </si>
  <si>
    <t>3 Hilliana Close BELLINGEN NSW 2454</t>
  </si>
  <si>
    <t>Lot 95 DP1061293</t>
  </si>
  <si>
    <t>A6525</t>
  </si>
  <si>
    <t>29 McCristal Drive BELLINGEN NSW 2454</t>
  </si>
  <si>
    <t>Lot 96 DP1061293</t>
  </si>
  <si>
    <t>A6526</t>
  </si>
  <si>
    <t>Davidson</t>
  </si>
  <si>
    <t>19 McCristal Drive BELLINGEN NSW 2454</t>
  </si>
  <si>
    <t>Lot 97 DP1061293</t>
  </si>
  <si>
    <t>A6541</t>
  </si>
  <si>
    <t>Comeau</t>
  </si>
  <si>
    <t>14 Robert Street BELLINGEN NSW 2454</t>
  </si>
  <si>
    <t>Lot 1 DP1064577</t>
  </si>
  <si>
    <t>A6542</t>
  </si>
  <si>
    <t>ST AM</t>
  </si>
  <si>
    <t>Willows Willows</t>
  </si>
  <si>
    <t>14A Robert Street BELLINGEN NSW 2454</t>
  </si>
  <si>
    <t>Lot 2 DP1064577</t>
  </si>
  <si>
    <t>A6562</t>
  </si>
  <si>
    <t>Rosewood</t>
  </si>
  <si>
    <t>24 Hill Street BELLINGEN NSW 2454</t>
  </si>
  <si>
    <t>Lot 21 DP548370</t>
  </si>
  <si>
    <t>A6563</t>
  </si>
  <si>
    <t>GM AB</t>
  </si>
  <si>
    <t>Wells Goodwin</t>
  </si>
  <si>
    <t>24A Hill Street BELLINGEN NSW 2454</t>
  </si>
  <si>
    <t>Lot 22 DP567085</t>
  </si>
  <si>
    <t>A6570</t>
  </si>
  <si>
    <t>Doohan</t>
  </si>
  <si>
    <t>62 Lyon Street BELLINGEN NSW 2454</t>
  </si>
  <si>
    <t>Lot 50 DP252940</t>
  </si>
  <si>
    <t>A6573</t>
  </si>
  <si>
    <t>JT KE</t>
  </si>
  <si>
    <t>Hannah Hannah</t>
  </si>
  <si>
    <t>1B Rawson Street BELLINGEN NSW 2454</t>
  </si>
  <si>
    <t>Lot 2 DP1070017</t>
  </si>
  <si>
    <t>A6574</t>
  </si>
  <si>
    <t>J Z</t>
  </si>
  <si>
    <t>Kempton Lockyer</t>
  </si>
  <si>
    <t>1C Rawson Street BELLINGEN NSW 2454</t>
  </si>
  <si>
    <t>Lot 3 DP1070017</t>
  </si>
  <si>
    <t>A6577</t>
  </si>
  <si>
    <t>RM KJ</t>
  </si>
  <si>
    <t>Daykin Daykin</t>
  </si>
  <si>
    <t>5 Kenny Close BELLINGEN NSW 2454</t>
  </si>
  <si>
    <t>Lot 25 DP1067792</t>
  </si>
  <si>
    <t>A6578</t>
  </si>
  <si>
    <t>Pellow</t>
  </si>
  <si>
    <t>7 Kenny Close BELLINGEN NSW 2454</t>
  </si>
  <si>
    <t>Lot 26 DP1067792</t>
  </si>
  <si>
    <t>A6579</t>
  </si>
  <si>
    <t>SJ LM</t>
  </si>
  <si>
    <t>Arkoshy McMahon</t>
  </si>
  <si>
    <t>9 Kenny Close BELLINGEN NSW 2454</t>
  </si>
  <si>
    <t>Lot 27 DP1067792</t>
  </si>
  <si>
    <t>A6580</t>
  </si>
  <si>
    <t>Arkoshy Arkoshy</t>
  </si>
  <si>
    <t>11 Kenny Close BELLINGEN NSW 2454</t>
  </si>
  <si>
    <t>Lot 28 DP1067792</t>
  </si>
  <si>
    <t>A6581</t>
  </si>
  <si>
    <t>13 Kenny Close BELLINGEN NSW 2454</t>
  </si>
  <si>
    <t>Lot 29 DP1067792</t>
  </si>
  <si>
    <t>A6582</t>
  </si>
  <si>
    <t>15 Kenny Close BELLINGEN NSW 2454</t>
  </si>
  <si>
    <t>Lot 30 DP1067792</t>
  </si>
  <si>
    <t>A6583</t>
  </si>
  <si>
    <t>17 Kenny Close BELLINGEN NSW 2454</t>
  </si>
  <si>
    <t>Lot 31 DP1067792</t>
  </si>
  <si>
    <t>A6584</t>
  </si>
  <si>
    <t>Zammit</t>
  </si>
  <si>
    <t>19 Kenny Close BELLINGEN NSW 2454</t>
  </si>
  <si>
    <t>Lot 32 DP1067792</t>
  </si>
  <si>
    <t>A6585</t>
  </si>
  <si>
    <t>21 Kenny Close BELLINGEN NSW 2454</t>
  </si>
  <si>
    <t>Lot 33 DP1067792</t>
  </si>
  <si>
    <t>A6586</t>
  </si>
  <si>
    <t>23 Kenny Close BELLINGEN NSW 2454</t>
  </si>
  <si>
    <t>Lot 34 DP1067792</t>
  </si>
  <si>
    <t>A6587</t>
  </si>
  <si>
    <t>25 Kenny Close BELLINGEN NSW 2454</t>
  </si>
  <si>
    <t>Lot 35 DP1067792</t>
  </si>
  <si>
    <t>A6588</t>
  </si>
  <si>
    <t>27 Kenny Close BELLINGEN NSW 2454</t>
  </si>
  <si>
    <t>Lot 36 DP1067792</t>
  </si>
  <si>
    <t>A6589</t>
  </si>
  <si>
    <t>DA TR</t>
  </si>
  <si>
    <t>Upsall Upsall</t>
  </si>
  <si>
    <t>29 Kenny Close BELLINGEN NSW 2454</t>
  </si>
  <si>
    <t>Lot 37 DP1067792</t>
  </si>
  <si>
    <t>A6590</t>
  </si>
  <si>
    <t>PB FM</t>
  </si>
  <si>
    <t>McAulay McAulay</t>
  </si>
  <si>
    <t>31 Kenny Close BELLINGEN NSW 2454</t>
  </si>
  <si>
    <t>Lot 38 DP1067792</t>
  </si>
  <si>
    <t>A6591</t>
  </si>
  <si>
    <t>36 Kenny Close BELLINGEN NSW 2454</t>
  </si>
  <si>
    <t>Lot 39 DP1067792</t>
  </si>
  <si>
    <t>A6592</t>
  </si>
  <si>
    <t>EJ MD</t>
  </si>
  <si>
    <t>Kiek Maloney</t>
  </si>
  <si>
    <t>30 Kenny Close BELLINGEN NSW 2454</t>
  </si>
  <si>
    <t>Lot 41 DP1067792</t>
  </si>
  <si>
    <t>A6593</t>
  </si>
  <si>
    <t>28 Kenny Close BELLINGEN NSW 2454</t>
  </si>
  <si>
    <t>Lot 42 DP1067792</t>
  </si>
  <si>
    <t>A6594</t>
  </si>
  <si>
    <t>Flanigan</t>
  </si>
  <si>
    <t>26 Kenny Close BELLINGEN NSW 2454</t>
  </si>
  <si>
    <t>Lot 43 DP1067792</t>
  </si>
  <si>
    <t>A6595</t>
  </si>
  <si>
    <t>GJD PJ</t>
  </si>
  <si>
    <t>Floyd Floyd</t>
  </si>
  <si>
    <t>24 Kenny Close BELLINGEN NSW 2454</t>
  </si>
  <si>
    <t>Lot 44 DP1067792</t>
  </si>
  <si>
    <t>A6596</t>
  </si>
  <si>
    <t>Newry NSW Pty Ltd</t>
  </si>
  <si>
    <t>22 Kenny Close BELLINGEN NSW 2454</t>
  </si>
  <si>
    <t>Lot 45 DP1067792</t>
  </si>
  <si>
    <t>A6597</t>
  </si>
  <si>
    <t>20 Kenny Close BELLINGEN NSW 2454</t>
  </si>
  <si>
    <t>Lot 46 DP1067792</t>
  </si>
  <si>
    <t>A6598</t>
  </si>
  <si>
    <t>DL SJ</t>
  </si>
  <si>
    <t>O'Connor Greentree</t>
  </si>
  <si>
    <t>18 Kenny Close BELLINGEN NSW 2454</t>
  </si>
  <si>
    <t>Lot 47 DP1067792</t>
  </si>
  <si>
    <t>A6599</t>
  </si>
  <si>
    <t>NR EM</t>
  </si>
  <si>
    <t>Sheppard Sheppard</t>
  </si>
  <si>
    <t>12 Kenny Close BELLINGEN NSW 2454</t>
  </si>
  <si>
    <t>Lot 48 DP1067792</t>
  </si>
  <si>
    <t>A6600</t>
  </si>
  <si>
    <t>10 Kenny Close BELLINGEN NSW 2454</t>
  </si>
  <si>
    <t>Lot 49 DP1067792</t>
  </si>
  <si>
    <t>A6601</t>
  </si>
  <si>
    <t>Howatson</t>
  </si>
  <si>
    <t>32 Kenny Close BELLINGEN NSW 2454</t>
  </si>
  <si>
    <t>Lot 40 DP1067792</t>
  </si>
  <si>
    <t>A6602</t>
  </si>
  <si>
    <t>Mackerras</t>
  </si>
  <si>
    <t>8 Kenny Close BELLINGEN NSW 2454</t>
  </si>
  <si>
    <t>Lot 50 DP1067792</t>
  </si>
  <si>
    <t>A6618</t>
  </si>
  <si>
    <t>Braithwaite</t>
  </si>
  <si>
    <t>Lyon Street BELLINGEN NSW 2454</t>
  </si>
  <si>
    <t>Lot 10 DP24074</t>
  </si>
  <si>
    <t>A6621</t>
  </si>
  <si>
    <t>McNally Street BELLINGEN NSW 2454</t>
  </si>
  <si>
    <t>Lot 8 DP29146</t>
  </si>
  <si>
    <t>A6641</t>
  </si>
  <si>
    <t>SJ MA</t>
  </si>
  <si>
    <t>Waterworth Waterworth</t>
  </si>
  <si>
    <t>50 Robert Street BELLINGEN NSW 2454</t>
  </si>
  <si>
    <t>Lot 10 DP1074796</t>
  </si>
  <si>
    <t>A6654</t>
  </si>
  <si>
    <t>Rundle</t>
  </si>
  <si>
    <t>41B William Street BELLINGEN NSW 2454</t>
  </si>
  <si>
    <t>Lot 1 DP1077254</t>
  </si>
  <si>
    <t>A6655</t>
  </si>
  <si>
    <t>16 Robert Street BELLINGEN NSW 2454</t>
  </si>
  <si>
    <t>Lot 2 DP1077254</t>
  </si>
  <si>
    <t>A6685</t>
  </si>
  <si>
    <t>JF GI</t>
  </si>
  <si>
    <t>Larcombe Falkingham</t>
  </si>
  <si>
    <t>2 Lucas Avenue BELLINGEN NSW 2454</t>
  </si>
  <si>
    <t>Lot 11 DP1073980</t>
  </si>
  <si>
    <t>A6687</t>
  </si>
  <si>
    <t>KL C</t>
  </si>
  <si>
    <t>Hudson Stehn</t>
  </si>
  <si>
    <t>6 Lucas Avenue BELLINGEN NSW 2454</t>
  </si>
  <si>
    <t>Lot 13 DP1073980</t>
  </si>
  <si>
    <t>A6688</t>
  </si>
  <si>
    <t>22 Red Cedar Place BELLINGEN NSW 2454</t>
  </si>
  <si>
    <t>Lot 14 DP1073980</t>
  </si>
  <si>
    <t>A6689</t>
  </si>
  <si>
    <t>JD</t>
  </si>
  <si>
    <t>Gregory</t>
  </si>
  <si>
    <t>8 Red Cedar Place BELLINGEN NSW 2454</t>
  </si>
  <si>
    <t>Lot 4 DP1073980</t>
  </si>
  <si>
    <t>A6690</t>
  </si>
  <si>
    <t>CP C</t>
  </si>
  <si>
    <t>McKenzie Robbins</t>
  </si>
  <si>
    <t>10 Red Cedar Place BELLINGEN NSW 2454</t>
  </si>
  <si>
    <t>Lot 5 DP1073980</t>
  </si>
  <si>
    <t>A6691</t>
  </si>
  <si>
    <t>J LJ</t>
  </si>
  <si>
    <t>Grier Grier</t>
  </si>
  <si>
    <t>12 Red Cedar Place BELLINGEN NSW 2454</t>
  </si>
  <si>
    <t>Lot 6 DP1073980</t>
  </si>
  <si>
    <t>A6692</t>
  </si>
  <si>
    <t>SA CJ</t>
  </si>
  <si>
    <t>Filmer Blackmore</t>
  </si>
  <si>
    <t>14 Red Cedar Place BELLINGEN NSW 2454</t>
  </si>
  <si>
    <t>Lot 7 DP1073980</t>
  </si>
  <si>
    <t>A6693</t>
  </si>
  <si>
    <t>Wilkinson</t>
  </si>
  <si>
    <t>16 Red Cedar Place BELLINGEN NSW 2454</t>
  </si>
  <si>
    <t>Lot 8 DP1073980</t>
  </si>
  <si>
    <t>A6694</t>
  </si>
  <si>
    <t>KA RE</t>
  </si>
  <si>
    <t>Lees Lees</t>
  </si>
  <si>
    <t>18 Red Cedar Place BELLINGEN NSW 2454</t>
  </si>
  <si>
    <t>Lot 9 DP1073980</t>
  </si>
  <si>
    <t>A6695</t>
  </si>
  <si>
    <t>Gribben</t>
  </si>
  <si>
    <t>20 Red Cedar Place BELLINGEN NSW 2454</t>
  </si>
  <si>
    <t>Lot 10 DP1073980</t>
  </si>
  <si>
    <t>A6768</t>
  </si>
  <si>
    <t>7 Braithwaite Avenue BELLINGEN NSW 2454</t>
  </si>
  <si>
    <t>Lot 1 DP1090009</t>
  </si>
  <si>
    <t>A6769</t>
  </si>
  <si>
    <t>PY</t>
  </si>
  <si>
    <t>Nicholson</t>
  </si>
  <si>
    <t>5 Braithwaite Avenue BELLINGEN NSW 2454</t>
  </si>
  <si>
    <t>Lot 2 DP1090009</t>
  </si>
  <si>
    <t>A6784</t>
  </si>
  <si>
    <t>Horiszny</t>
  </si>
  <si>
    <t>20 Ringwood Place BELLINGEN NSW 2454</t>
  </si>
  <si>
    <t>Lot 100 DP1091192</t>
  </si>
  <si>
    <t>A6792</t>
  </si>
  <si>
    <t>C J</t>
  </si>
  <si>
    <t>Sedevic Blanco</t>
  </si>
  <si>
    <t>64 Lyon Street BELLINGEN NSW 2454</t>
  </si>
  <si>
    <t>Lot 101 DP1091192</t>
  </si>
  <si>
    <t>A6805</t>
  </si>
  <si>
    <t>T AM</t>
  </si>
  <si>
    <t>Telford Telford</t>
  </si>
  <si>
    <t>14 Northcote Street BELLINGEN NSW 2454</t>
  </si>
  <si>
    <t>Lot 71 DP1092460</t>
  </si>
  <si>
    <t>A6807</t>
  </si>
  <si>
    <t>T RA</t>
  </si>
  <si>
    <t>Denman Case</t>
  </si>
  <si>
    <t>2 Tamarind Drive BELLINGEN NSW 2454</t>
  </si>
  <si>
    <t>Lot 140 DP1098582</t>
  </si>
  <si>
    <t>A6808</t>
  </si>
  <si>
    <t>4 Tamarind Drive BELLINGEN NSW 2454</t>
  </si>
  <si>
    <t>Lot 141 DP1098582</t>
  </si>
  <si>
    <t>A6809</t>
  </si>
  <si>
    <t>Eager</t>
  </si>
  <si>
    <t>6 Tamarind Drive BELLINGEN NSW 2454</t>
  </si>
  <si>
    <t>Lot 142 DP1098582</t>
  </si>
  <si>
    <t>A6810</t>
  </si>
  <si>
    <t>8 Tamarind Drive BELLINGEN NSW 2454</t>
  </si>
  <si>
    <t>Lot 143 DP1098582</t>
  </si>
  <si>
    <t>A6811</t>
  </si>
  <si>
    <t>DT RJ</t>
  </si>
  <si>
    <t>Maunder-Watt Watt</t>
  </si>
  <si>
    <t>14 Kenny Close BELLINGEN NSW 2454</t>
  </si>
  <si>
    <t>Lot 52 DP1099094</t>
  </si>
  <si>
    <t>A6812</t>
  </si>
  <si>
    <t>33 Kenny Close BELLINGEN NSW 2454</t>
  </si>
  <si>
    <t>Lot 53 DP1099094</t>
  </si>
  <si>
    <t>A6817</t>
  </si>
  <si>
    <t>Gluck</t>
  </si>
  <si>
    <t>18A Tibouchina Close BELLINGEN NSW 2454</t>
  </si>
  <si>
    <t>Lot 11 DP1100583</t>
  </si>
  <si>
    <t>A6818</t>
  </si>
  <si>
    <t>LE MB</t>
  </si>
  <si>
    <t>Rawson-Harris Willis</t>
  </si>
  <si>
    <t>18 Tibouchina Close BELLINGEN NSW 2454</t>
  </si>
  <si>
    <t>Lot 10 DP1100583</t>
  </si>
  <si>
    <t>A6820</t>
  </si>
  <si>
    <t>Scanlon</t>
  </si>
  <si>
    <t>49 Wheatley Street BELLINGEN NSW 2454</t>
  </si>
  <si>
    <t>Lot 2 DP1101342</t>
  </si>
  <si>
    <t>A6822</t>
  </si>
  <si>
    <t>Hempel</t>
  </si>
  <si>
    <t>51 Wheatley Street BELLINGEN NSW 2454</t>
  </si>
  <si>
    <t>Lot 3 DP1101342</t>
  </si>
  <si>
    <t>A6836</t>
  </si>
  <si>
    <t>GA J</t>
  </si>
  <si>
    <t>Conlan Conlan</t>
  </si>
  <si>
    <t>58 Dowle Street BELLINGEN NSW 2454</t>
  </si>
  <si>
    <t>Lot 21 DP1103939</t>
  </si>
  <si>
    <t>A6837</t>
  </si>
  <si>
    <t>BC RJ</t>
  </si>
  <si>
    <t>Gardiner Gardiner</t>
  </si>
  <si>
    <t>1 Wheatley Street BELLINGEN NSW 2454</t>
  </si>
  <si>
    <t>Lot 22 DP1103939</t>
  </si>
  <si>
    <t>A6839</t>
  </si>
  <si>
    <t>Latham</t>
  </si>
  <si>
    <t>11 Lyon Street BELLINGEN NSW 2454</t>
  </si>
  <si>
    <t>Lot 232 DP1103983</t>
  </si>
  <si>
    <t>A6840</t>
  </si>
  <si>
    <t>PC A</t>
  </si>
  <si>
    <t>Cziraky Szabo</t>
  </si>
  <si>
    <t>8 Casuarina Avenue BELLINGEN NSW 2454</t>
  </si>
  <si>
    <t>Lot 231 DP1103983</t>
  </si>
  <si>
    <t>A6845</t>
  </si>
  <si>
    <t>Higginson</t>
  </si>
  <si>
    <t>4 George Moore Lane BELLINGEN NSW 2454</t>
  </si>
  <si>
    <t>Lot 1 DP1067714</t>
  </si>
  <si>
    <t>A6846</t>
  </si>
  <si>
    <t>AJ T</t>
  </si>
  <si>
    <t>Anthony McFarland</t>
  </si>
  <si>
    <t>20 Rawson Street BELLINGEN NSW 2454</t>
  </si>
  <si>
    <t>Lot 2 DP1067714</t>
  </si>
  <si>
    <t>A6865</t>
  </si>
  <si>
    <t>PJ AL</t>
  </si>
  <si>
    <t>West West</t>
  </si>
  <si>
    <t>6 Red Cedar Place BELLINGEN NSW 2454</t>
  </si>
  <si>
    <t>Lot 17 DP1110285</t>
  </si>
  <si>
    <t>A6901</t>
  </si>
  <si>
    <t>Pritchard</t>
  </si>
  <si>
    <t>47 Wheatley Street BELLINGEN NSW 2454</t>
  </si>
  <si>
    <t>Lot 4 DP1139202</t>
  </si>
  <si>
    <t>A6907</t>
  </si>
  <si>
    <t>Herman</t>
  </si>
  <si>
    <t>2 Woodbury Lane BELLINGEN NSW 2454</t>
  </si>
  <si>
    <t>Lot 22 DP1117657</t>
  </si>
  <si>
    <t>A6908</t>
  </si>
  <si>
    <t>2A Woodbury Lane BELLINGEN NSW 2454</t>
  </si>
  <si>
    <t>Lot 21 DP1117657</t>
  </si>
  <si>
    <t>A6909</t>
  </si>
  <si>
    <t>EL AT</t>
  </si>
  <si>
    <t>Wright Kelly</t>
  </si>
  <si>
    <t>26 Coronation Street BELLINGEN NSW 2454</t>
  </si>
  <si>
    <t>Lot 2 DP715344</t>
  </si>
  <si>
    <t>A6910</t>
  </si>
  <si>
    <t>JDA SB</t>
  </si>
  <si>
    <t>Brennan Brennan</t>
  </si>
  <si>
    <t>4 West Street BELLINGEN NSW 2454</t>
  </si>
  <si>
    <t>Lot 3 DP715344</t>
  </si>
  <si>
    <t>A6973</t>
  </si>
  <si>
    <t>JI JM</t>
  </si>
  <si>
    <t>22 McNally Street BELLINGEN NSW 2454</t>
  </si>
  <si>
    <t>Lot 14 DP1128902</t>
  </si>
  <si>
    <t>A6974</t>
  </si>
  <si>
    <t>Lowe</t>
  </si>
  <si>
    <t>13 Jagera Drive BELLINGEN NSW 2454</t>
  </si>
  <si>
    <t>Lot 13 DP1128902</t>
  </si>
  <si>
    <t>A6984</t>
  </si>
  <si>
    <t>Brook Brook</t>
  </si>
  <si>
    <t>12 Wheatley Street BELLINGEN NSW 2454</t>
  </si>
  <si>
    <t>Lot 220 DP1128521</t>
  </si>
  <si>
    <t>A6985</t>
  </si>
  <si>
    <t>DF DJ</t>
  </si>
  <si>
    <t>14 Wheatley Street BELLINGEN NSW 2454</t>
  </si>
  <si>
    <t>Lot 221 DP1128521</t>
  </si>
  <si>
    <t>A6990</t>
  </si>
  <si>
    <t>Nikolajevs</t>
  </si>
  <si>
    <t>20 McNally Street BELLINGEN NSW 2454</t>
  </si>
  <si>
    <t>Lot 11 DP1130100</t>
  </si>
  <si>
    <t>A6991</t>
  </si>
  <si>
    <t>Bajda</t>
  </si>
  <si>
    <t>15 Jagera Drive BELLINGEN NSW 2454</t>
  </si>
  <si>
    <t>Lot 12 DP1130100</t>
  </si>
  <si>
    <t>A7016</t>
  </si>
  <si>
    <t>M WE</t>
  </si>
  <si>
    <t>Muscat Ayscough</t>
  </si>
  <si>
    <t>12 Northcote Street BELLINGEN NSW 2454</t>
  </si>
  <si>
    <t>Lot 73 DP1135976</t>
  </si>
  <si>
    <t>A7017</t>
  </si>
  <si>
    <t>JB HC</t>
  </si>
  <si>
    <t>Forbes Forbes</t>
  </si>
  <si>
    <t>3 George Moore Lane BELLINGEN NSW 2454</t>
  </si>
  <si>
    <t>Lot 74 DP1135976</t>
  </si>
  <si>
    <t>A7028</t>
  </si>
  <si>
    <t>AM CJ</t>
  </si>
  <si>
    <t>47A Wheatley Street BELLINGEN NSW 2454</t>
  </si>
  <si>
    <t>Lot 5 DP1139202</t>
  </si>
  <si>
    <t>A7042</t>
  </si>
  <si>
    <t>1 Mt Tabor Close 3 McLachlan Avenue BELLINGEN NSW 2454</t>
  </si>
  <si>
    <t>Lot 2 DP286219</t>
  </si>
  <si>
    <t>A7043</t>
  </si>
  <si>
    <t>2 Mt Tabor Close 3 McLachlan Avenue BELLINGEN NSW 2454</t>
  </si>
  <si>
    <t>Lot 3 DP286219</t>
  </si>
  <si>
    <t>A7044</t>
  </si>
  <si>
    <t>3 Mt Tabor Close 3 McLachlan Avenue BELLINGEN NSW 2454</t>
  </si>
  <si>
    <t>Lot 4 DP286219</t>
  </si>
  <si>
    <t>A7046</t>
  </si>
  <si>
    <t>6 Mt Tabor Close 3 McLachlan Avenue BELLINGEN NSW 2454</t>
  </si>
  <si>
    <t>Lot 6 DP286219</t>
  </si>
  <si>
    <t>A7047</t>
  </si>
  <si>
    <t>G I</t>
  </si>
  <si>
    <t>Lacanilao Lacanilao</t>
  </si>
  <si>
    <t>8 Mt Tabor Close 3 McLachlan Avenue BELLINGEN NSW 2454</t>
  </si>
  <si>
    <t>Lot 7 DP286219</t>
  </si>
  <si>
    <t>A7048</t>
  </si>
  <si>
    <t>9 Mt Tabor Close 3 McLachlan Avenue BELLINGEN NSW 2454</t>
  </si>
  <si>
    <t>Lot 8 DP286219</t>
  </si>
  <si>
    <t>A7074</t>
  </si>
  <si>
    <t>Tarling</t>
  </si>
  <si>
    <t>7H Church Street BELLINGEN NSW 2454</t>
  </si>
  <si>
    <t>Lot 6 SP81410</t>
  </si>
  <si>
    <t>A7075</t>
  </si>
  <si>
    <t>7G Church Street BELLINGEN NSW 2454</t>
  </si>
  <si>
    <t>Lot 7 SP81410</t>
  </si>
  <si>
    <t>A7084</t>
  </si>
  <si>
    <t>4 Mt Tabor Close 3 McLachlan Avenue BELLINGEN NSW 2454</t>
  </si>
  <si>
    <t>Lot 9 DP286219</t>
  </si>
  <si>
    <t>A7085</t>
  </si>
  <si>
    <t>King</t>
  </si>
  <si>
    <t>5 Mt Tabor Close 3 McLachlan Avenue BELLINGEN NSW 2454</t>
  </si>
  <si>
    <t>Lot 10 DP286219</t>
  </si>
  <si>
    <t>A7108</t>
  </si>
  <si>
    <t>SD</t>
  </si>
  <si>
    <t>22 Church Street BELLINGEN NSW 2454</t>
  </si>
  <si>
    <t>Lot 1 DP1145735</t>
  </si>
  <si>
    <t>A7109</t>
  </si>
  <si>
    <t>Saler</t>
  </si>
  <si>
    <t>27 Watson Street BELLINGEN NSW 2454</t>
  </si>
  <si>
    <t>Lot 2 DP1145735</t>
  </si>
  <si>
    <t>A7115</t>
  </si>
  <si>
    <t>Williamson Williamson</t>
  </si>
  <si>
    <t>2 Figwood Drive BELLINGEN NSW 2454</t>
  </si>
  <si>
    <t>Lot 1 DP1143592</t>
  </si>
  <si>
    <t>A7116</t>
  </si>
  <si>
    <t>RV</t>
  </si>
  <si>
    <t>Tudman</t>
  </si>
  <si>
    <t>4 Figwood Drive BELLINGEN NSW 2454</t>
  </si>
  <si>
    <t>Lot 2 DP1143592</t>
  </si>
  <si>
    <t>A7117</t>
  </si>
  <si>
    <t>MR JA</t>
  </si>
  <si>
    <t>Neale Woollard</t>
  </si>
  <si>
    <t>6 FIGWOOD DRIVE BELLINGEN NSW 2454</t>
  </si>
  <si>
    <t>Lot 3 DP1143592</t>
  </si>
  <si>
    <t>A7118</t>
  </si>
  <si>
    <t>Abeydeera</t>
  </si>
  <si>
    <t>8 Figwood Drive BELLINGEN NSW 2454</t>
  </si>
  <si>
    <t>Lot 4 DP1143592</t>
  </si>
  <si>
    <t>A7119</t>
  </si>
  <si>
    <t>RGM</t>
  </si>
  <si>
    <t>3 Red Gum Crescent BELLINGEN NSW 2454</t>
  </si>
  <si>
    <t>Lot 5 DP1143592</t>
  </si>
  <si>
    <t>A7120</t>
  </si>
  <si>
    <t>KL RJ</t>
  </si>
  <si>
    <t>Murray-Lyon Murray-Lyon</t>
  </si>
  <si>
    <t>2 Lilly Pilly Place BELLINGEN NSW 2454</t>
  </si>
  <si>
    <t>Lot 6 DP1143592</t>
  </si>
  <si>
    <t>A7121</t>
  </si>
  <si>
    <t>MJ N</t>
  </si>
  <si>
    <t>O'Hara O'Hara</t>
  </si>
  <si>
    <t>4 Lilly Pilly Place BELLINGEN NSW 2454</t>
  </si>
  <si>
    <t>Lot 7 DP1143592</t>
  </si>
  <si>
    <t>A7122</t>
  </si>
  <si>
    <t>SAJ</t>
  </si>
  <si>
    <t>6 Lilly Pilly Place BELLINGEN NSW 2454</t>
  </si>
  <si>
    <t>Lot 8 DP1143592</t>
  </si>
  <si>
    <t>A7123</t>
  </si>
  <si>
    <t>Kermode</t>
  </si>
  <si>
    <t>5 Lilly Pilly Place BELLINGEN NSW 2454</t>
  </si>
  <si>
    <t>Lot 9 DP1143592</t>
  </si>
  <si>
    <t>A7124</t>
  </si>
  <si>
    <t>3 Lilly Pilly Place BELLINGEN NSW 2454</t>
  </si>
  <si>
    <t>Lot 10 DP1143592</t>
  </si>
  <si>
    <t>A7125</t>
  </si>
  <si>
    <t>6 Red Gum Crescent BELLINGEN NSW 2454</t>
  </si>
  <si>
    <t>Lot 11 DP1143592</t>
  </si>
  <si>
    <t>A7126</t>
  </si>
  <si>
    <t>DG CKW</t>
  </si>
  <si>
    <t>Trunk Jim</t>
  </si>
  <si>
    <t>8 Red Gum Crescent BELLINGEN NSW 2454</t>
  </si>
  <si>
    <t>Lot 12 DP1143592</t>
  </si>
  <si>
    <t>A7127</t>
  </si>
  <si>
    <t>SP SE</t>
  </si>
  <si>
    <t>Kermode Myhill</t>
  </si>
  <si>
    <t>10 Red Gum Crescent BELLINGEN NSW 2454</t>
  </si>
  <si>
    <t>Lot 13 DP1143592</t>
  </si>
  <si>
    <t>A7128</t>
  </si>
  <si>
    <t>PS AC</t>
  </si>
  <si>
    <t>Cauchi Cauchi</t>
  </si>
  <si>
    <t>12 Red Gum Crescent BELLINGEN NSW 2454</t>
  </si>
  <si>
    <t>Lot 14 DP1143592</t>
  </si>
  <si>
    <t>A7129</t>
  </si>
  <si>
    <t>Heeley</t>
  </si>
  <si>
    <t>14 Red Gum Crescent BELLINGEN NSW 2454</t>
  </si>
  <si>
    <t>Lot 15 DP1143592</t>
  </si>
  <si>
    <t>A7130</t>
  </si>
  <si>
    <t>SV</t>
  </si>
  <si>
    <t>Villarroel</t>
  </si>
  <si>
    <t>16 Red Gum Crescent BELLINGEN NSW 2454</t>
  </si>
  <si>
    <t>Lot 16 DP1143592</t>
  </si>
  <si>
    <t>A7131</t>
  </si>
  <si>
    <t>J K</t>
  </si>
  <si>
    <t>Gennat Braithwaite</t>
  </si>
  <si>
    <t>15 Red Gum Crescent BELLINGEN NSW 2454</t>
  </si>
  <si>
    <t>Lot 17 DP1143592</t>
  </si>
  <si>
    <t>A7132</t>
  </si>
  <si>
    <t>Saraswati</t>
  </si>
  <si>
    <t>13 Red Gum Crescent BELLINGEN NSW 2454</t>
  </si>
  <si>
    <t>Lot 18 DP1143592</t>
  </si>
  <si>
    <t>A7133</t>
  </si>
  <si>
    <t>EP</t>
  </si>
  <si>
    <t>Thomsen</t>
  </si>
  <si>
    <t>11 Red Gum Crescent BELLINGEN NSW 2454</t>
  </si>
  <si>
    <t>Lot 19 DP1143592</t>
  </si>
  <si>
    <t>A7134</t>
  </si>
  <si>
    <t>NH</t>
  </si>
  <si>
    <t>Greenacre</t>
  </si>
  <si>
    <t>9 Red Gum Crescent BELLINGEN NSW 2454</t>
  </si>
  <si>
    <t>Lot 20 DP1143592</t>
  </si>
  <si>
    <t>A7135</t>
  </si>
  <si>
    <t>BD BJ</t>
  </si>
  <si>
    <t>Clements Friend</t>
  </si>
  <si>
    <t>7 Red Gum Crescent BELLINGEN NSW 2454</t>
  </si>
  <si>
    <t>Lot 21 DP1143592</t>
  </si>
  <si>
    <t>A7142</t>
  </si>
  <si>
    <t>Sosower</t>
  </si>
  <si>
    <t>14A Sky Place BELLINGEN NSW 2454</t>
  </si>
  <si>
    <t>Lot 700 DP1148037</t>
  </si>
  <si>
    <t>A7143</t>
  </si>
  <si>
    <t>Wells-Wilson</t>
  </si>
  <si>
    <t>14 Sky Place BELLINGEN NSW 2454</t>
  </si>
  <si>
    <t>Lot 701 DP1148037</t>
  </si>
  <si>
    <t>A7169</t>
  </si>
  <si>
    <t>Jensen</t>
  </si>
  <si>
    <t>4 Kimber Close BELLINGEN NSW 2454</t>
  </si>
  <si>
    <t>Lot 1 DP1152071</t>
  </si>
  <si>
    <t>A7170</t>
  </si>
  <si>
    <t>NP AE</t>
  </si>
  <si>
    <t>Garnett Best</t>
  </si>
  <si>
    <t>2 Kimber Close BELLINGEN NSW 2454</t>
  </si>
  <si>
    <t>Lot 2 DP1152071</t>
  </si>
  <si>
    <t>A7182</t>
  </si>
  <si>
    <t>16 Kenny Close BELLINGEN NSW 2454</t>
  </si>
  <si>
    <t>Lot 55 DP1155766</t>
  </si>
  <si>
    <t>A7183</t>
  </si>
  <si>
    <t>34 Kenny Close BELLINGEN NSW 2454</t>
  </si>
  <si>
    <t>Lot 56 DP1155766</t>
  </si>
  <si>
    <t>A7184</t>
  </si>
  <si>
    <t>38 Kenny Close BELLINGEN NSW 2454</t>
  </si>
  <si>
    <t>Lot 57 DP1155766</t>
  </si>
  <si>
    <t>A7185</t>
  </si>
  <si>
    <t>40 Kenny Close BELLINGEN NSW 2454</t>
  </si>
  <si>
    <t>Lot 58 DP1155766</t>
  </si>
  <si>
    <t>A7193</t>
  </si>
  <si>
    <t>FT</t>
  </si>
  <si>
    <t>Byer</t>
  </si>
  <si>
    <t>1A Sunset Ridge Drive BELLINGEN NSW 2454</t>
  </si>
  <si>
    <t>Lot 10 DP1157409</t>
  </si>
  <si>
    <t>A7194</t>
  </si>
  <si>
    <t>Johnstone</t>
  </si>
  <si>
    <t>1B Sunset Ridge Drive BELLINGEN NSW 2454</t>
  </si>
  <si>
    <t>Lot 11 DP1157409</t>
  </si>
  <si>
    <t>A7195</t>
  </si>
  <si>
    <t>Fairbanks</t>
  </si>
  <si>
    <t>1C Sunset Ridge Drive BELLINGEN NSW 2454</t>
  </si>
  <si>
    <t>Lot 12 DP1157409</t>
  </si>
  <si>
    <t>A7217</t>
  </si>
  <si>
    <t>48 Wheatley Street BELLINGEN NSW 2454</t>
  </si>
  <si>
    <t>Lot 3 DP1158887</t>
  </si>
  <si>
    <t>A7247</t>
  </si>
  <si>
    <t>Z</t>
  </si>
  <si>
    <t>Isenberg</t>
  </si>
  <si>
    <t>35 Lyon Street BELLINGEN NSW 2454</t>
  </si>
  <si>
    <t>Lot 12 DP792981</t>
  </si>
  <si>
    <t>A7248</t>
  </si>
  <si>
    <t>Kyle Swann</t>
  </si>
  <si>
    <t>28 Casuarina Avenue BELLINGEN NSW 2454</t>
  </si>
  <si>
    <t>Lot 3 DP827439</t>
  </si>
  <si>
    <t>A7273</t>
  </si>
  <si>
    <t>8 Dudley Street BELLINGEN NSW 2454</t>
  </si>
  <si>
    <t>Lot 111 DP1165792</t>
  </si>
  <si>
    <t>A7274</t>
  </si>
  <si>
    <t>FJ EM</t>
  </si>
  <si>
    <t>Shiell Butcher</t>
  </si>
  <si>
    <t>6 Dudley Street BELLINGEN NSW 2454</t>
  </si>
  <si>
    <t>Lot 112 DP1165792</t>
  </si>
  <si>
    <t>A7275</t>
  </si>
  <si>
    <t>KJ SM</t>
  </si>
  <si>
    <t>Selig Selig</t>
  </si>
  <si>
    <t>19 McNally Street BELLINGEN NSW 2454</t>
  </si>
  <si>
    <t>Lot 1 DP249492 Lot 1 DP658272 Lot 100 DP1070931</t>
  </si>
  <si>
    <t>A7290</t>
  </si>
  <si>
    <t>BJ MA</t>
  </si>
  <si>
    <t>Guthrie Kingshott</t>
  </si>
  <si>
    <t>1 Hill Street BELLINGEN NSW 2454</t>
  </si>
  <si>
    <t>Lot 63 DP1169514</t>
  </si>
  <si>
    <t>A7291</t>
  </si>
  <si>
    <t>2A Dudley Street BELLINGEN NSW 2454</t>
  </si>
  <si>
    <t>Lot 62 DP1169514</t>
  </si>
  <si>
    <t>A7325</t>
  </si>
  <si>
    <t>MC KM</t>
  </si>
  <si>
    <t>Madigan Madigan</t>
  </si>
  <si>
    <t>5 Scotchman Road BELLINGEN NSW 2454</t>
  </si>
  <si>
    <t>Lot 21 DP1172292</t>
  </si>
  <si>
    <t>A7326</t>
  </si>
  <si>
    <t>Groves</t>
  </si>
  <si>
    <t>7 Scotchman Road BELLINGEN NSW 2454</t>
  </si>
  <si>
    <t>Lot 22 DP1172292</t>
  </si>
  <si>
    <t>A7330</t>
  </si>
  <si>
    <t>Cull Cull</t>
  </si>
  <si>
    <t>1A Rawson Street BELLINGEN NSW 2454</t>
  </si>
  <si>
    <t>Lot 11 DP1172177</t>
  </si>
  <si>
    <t>A7331</t>
  </si>
  <si>
    <t>EJ SW</t>
  </si>
  <si>
    <t>McCabe Wroe</t>
  </si>
  <si>
    <t>44 Church Street BELLINGEN NSW 2454</t>
  </si>
  <si>
    <t>Lot 12 DP1172177</t>
  </si>
  <si>
    <t>A7333</t>
  </si>
  <si>
    <t>MJ J DN</t>
  </si>
  <si>
    <t>Turvey Turvey Sowman</t>
  </si>
  <si>
    <t>48A Wheatley Street BELLINGEN NSW 2454</t>
  </si>
  <si>
    <t>Lot 1 DP1158887</t>
  </si>
  <si>
    <t>A7336</t>
  </si>
  <si>
    <t>Coughlin</t>
  </si>
  <si>
    <t>6 Short Street Lane BELLINGEN NSW 2454</t>
  </si>
  <si>
    <t>Lot 1 DP1172784</t>
  </si>
  <si>
    <t>A7337</t>
  </si>
  <si>
    <t>8 Short Street Lane BELLINGEN NSW 2454</t>
  </si>
  <si>
    <t>Lot 2 DP1172784</t>
  </si>
  <si>
    <t>A7345</t>
  </si>
  <si>
    <t>Nathan</t>
  </si>
  <si>
    <t>6 Kenny Close BELLINGEN NSW 2454</t>
  </si>
  <si>
    <t>Lot 1 DP1174156</t>
  </si>
  <si>
    <t>A7346</t>
  </si>
  <si>
    <t>Nelson</t>
  </si>
  <si>
    <t>6A Kenny Close BELLINGEN NSW 2454</t>
  </si>
  <si>
    <t>Lot 2 DP1174156</t>
  </si>
  <si>
    <t>A7366</t>
  </si>
  <si>
    <t>JW AR</t>
  </si>
  <si>
    <t>Street Street</t>
  </si>
  <si>
    <t>7 Sunset Ridge Drive BELLINGEN NSW 2454</t>
  </si>
  <si>
    <t>Lot 1 DP1143306</t>
  </si>
  <si>
    <t>A7367</t>
  </si>
  <si>
    <t>MJV JC</t>
  </si>
  <si>
    <t>Hudson De Mole</t>
  </si>
  <si>
    <t>9 Sunset Ridge Drive BELLINGEN NSW 2454</t>
  </si>
  <si>
    <t>Lot 2 DP1143306</t>
  </si>
  <si>
    <t>A7373</t>
  </si>
  <si>
    <t>N JF</t>
  </si>
  <si>
    <t>Bertsos Smith</t>
  </si>
  <si>
    <t>1 Dudley Street BELLINGEN NSW 2454</t>
  </si>
  <si>
    <t>Lot 7 DP1177113</t>
  </si>
  <si>
    <t>A7395</t>
  </si>
  <si>
    <t>CA K</t>
  </si>
  <si>
    <t>McMahon McMahon</t>
  </si>
  <si>
    <t>4 Hill Street BELLINGEN NSW 2454</t>
  </si>
  <si>
    <t>Lot 10 DP1177585</t>
  </si>
  <si>
    <t>A7396</t>
  </si>
  <si>
    <t>3 Lucas Avenue BELLINGEN NSW 2454</t>
  </si>
  <si>
    <t>Lot 11 DP1177585</t>
  </si>
  <si>
    <t>A7397</t>
  </si>
  <si>
    <t>AJ ML</t>
  </si>
  <si>
    <t>Dernee Dernee</t>
  </si>
  <si>
    <t>5 Lucas Avenue BELLINGEN NSW 2454</t>
  </si>
  <si>
    <t>Lot 12 DP1177585</t>
  </si>
  <si>
    <t>A7398</t>
  </si>
  <si>
    <t>Long</t>
  </si>
  <si>
    <t>7 Lucas Avenue BELLINGEN NSW 2454</t>
  </si>
  <si>
    <t>Lot 13 DP1177585</t>
  </si>
  <si>
    <t>A7406</t>
  </si>
  <si>
    <t>BJ RL</t>
  </si>
  <si>
    <t>Brunnekreef Brunnekreef</t>
  </si>
  <si>
    <t>5 Red Gum Crescent BELLINGEN NSW 2454</t>
  </si>
  <si>
    <t>Lot 41 DP1178750</t>
  </si>
  <si>
    <t>A7407</t>
  </si>
  <si>
    <t>CN SM</t>
  </si>
  <si>
    <t>Porich Porich</t>
  </si>
  <si>
    <t>5A Red Gum Crescent BELLINGEN NSW 2454</t>
  </si>
  <si>
    <t>Lot 42 DP1178750</t>
  </si>
  <si>
    <t>A7408</t>
  </si>
  <si>
    <t>Leader</t>
  </si>
  <si>
    <t>2 Darlingia Place BELLINGEN NSW 2454</t>
  </si>
  <si>
    <t>Lot 1 DP1179552</t>
  </si>
  <si>
    <t>A7426</t>
  </si>
  <si>
    <t>SH JC</t>
  </si>
  <si>
    <t>Powell Powell</t>
  </si>
  <si>
    <t>17 McNally Street BELLINGEN NSW 2454</t>
  </si>
  <si>
    <t>Lot 10 DP1180721</t>
  </si>
  <si>
    <t>A7427</t>
  </si>
  <si>
    <t>PD</t>
  </si>
  <si>
    <t>17A McNally Street BELLINGEN NSW 2454</t>
  </si>
  <si>
    <t>Lot 11 DP1180721</t>
  </si>
  <si>
    <t>A7439</t>
  </si>
  <si>
    <t>SL W</t>
  </si>
  <si>
    <t>Deacon O'Neill</t>
  </si>
  <si>
    <t>45 McNally Street BELLINGEN NSW 2454</t>
  </si>
  <si>
    <t>Lot 61 DP1182114</t>
  </si>
  <si>
    <t>A7440</t>
  </si>
  <si>
    <t>Tsang</t>
  </si>
  <si>
    <t>108 WHEATLEY STREET BELLINGEN NSW 2454</t>
  </si>
  <si>
    <t>Lot 62 DP1182114</t>
  </si>
  <si>
    <t>A7514</t>
  </si>
  <si>
    <t>G B</t>
  </si>
  <si>
    <t>Mayraz Li</t>
  </si>
  <si>
    <t>50 Wheatley Street BELLINGEN NSW 2454</t>
  </si>
  <si>
    <t>Lot 2 DP1158887</t>
  </si>
  <si>
    <t>A7519</t>
  </si>
  <si>
    <t>Miller</t>
  </si>
  <si>
    <t>10 Robert Street BELLINGEN NSW 2454</t>
  </si>
  <si>
    <t>Lot 11 DP1191337</t>
  </si>
  <si>
    <t>A7520</t>
  </si>
  <si>
    <t>39C William Street BELLINGEN NSW 2454</t>
  </si>
  <si>
    <t>Lot 12 DP1191337</t>
  </si>
  <si>
    <t>A7564</t>
  </si>
  <si>
    <t>MLA</t>
  </si>
  <si>
    <t>Thornton</t>
  </si>
  <si>
    <t>24 Red Cedar Place BELLINGEN NSW 2454</t>
  </si>
  <si>
    <t>Lot 18 DP1197412</t>
  </si>
  <si>
    <t>A7639</t>
  </si>
  <si>
    <t>11 Coronation Street BELLINGEN NSW 2454</t>
  </si>
  <si>
    <t>Lot 6 Sec 1 DP3958 Lot 70 DP1283678 Lot 71 DP1283678 Part Lot 61 DP1285102 Lot 60 DP1285102</t>
  </si>
  <si>
    <t>A7643</t>
  </si>
  <si>
    <t>HA</t>
  </si>
  <si>
    <t>4 Lucas Avenue BELLINGEN NSW 2454</t>
  </si>
  <si>
    <t>Lot 121 DP1206076</t>
  </si>
  <si>
    <t>A7644</t>
  </si>
  <si>
    <t>4A Lucas Avenue BELLINGEN NSW 2454</t>
  </si>
  <si>
    <t>Lot 122 DP1206076</t>
  </si>
  <si>
    <t>A7646</t>
  </si>
  <si>
    <t>LA NM</t>
  </si>
  <si>
    <t>Rigney Hall</t>
  </si>
  <si>
    <t>1/21 Jagera Drive BELLINGEN NSW 2454</t>
  </si>
  <si>
    <t>Lot 1 SP90935</t>
  </si>
  <si>
    <t>A7647</t>
  </si>
  <si>
    <t>2/21 Jagera Drive BELLINGEN NSW 2454</t>
  </si>
  <si>
    <t>Lot 2 SP90935</t>
  </si>
  <si>
    <t>A7666</t>
  </si>
  <si>
    <t>10 Figwood Drive BELLINGEN NSW 2454</t>
  </si>
  <si>
    <t>Lot 1 DP1208982</t>
  </si>
  <si>
    <t>A7667</t>
  </si>
  <si>
    <t>MW MW</t>
  </si>
  <si>
    <t>Bush Austin</t>
  </si>
  <si>
    <t>4 Ironbark Place BELLINGEN NSW 2454</t>
  </si>
  <si>
    <t>Lot 2 DP1208982</t>
  </si>
  <si>
    <t>A7668</t>
  </si>
  <si>
    <t>MC NB</t>
  </si>
  <si>
    <t>Nixon McNamara</t>
  </si>
  <si>
    <t>6 Ironbark Place BELLINGEN NSW 2454</t>
  </si>
  <si>
    <t>Lot 3 DP1208982</t>
  </si>
  <si>
    <t>A7669</t>
  </si>
  <si>
    <t>PS F</t>
  </si>
  <si>
    <t>Bachmann Camatti</t>
  </si>
  <si>
    <t>8 Ironbark Place BELLINGEN NSW 2454</t>
  </si>
  <si>
    <t>Lot 4 DP1208982</t>
  </si>
  <si>
    <t>A7670</t>
  </si>
  <si>
    <t>RJ ZR</t>
  </si>
  <si>
    <t>Raward Raward</t>
  </si>
  <si>
    <t>10 Ironbark Place BELLINGEN NSW 2454</t>
  </si>
  <si>
    <t>Lot 5 DP1208982</t>
  </si>
  <si>
    <t>A7671</t>
  </si>
  <si>
    <t>12 Ironbark Place BELLINGEN NSW 2454</t>
  </si>
  <si>
    <t>Lot 6 DP1208982</t>
  </si>
  <si>
    <t>A7681</t>
  </si>
  <si>
    <t>RW L</t>
  </si>
  <si>
    <t>Brewin Clement</t>
  </si>
  <si>
    <t>9 Lucas Avenue BELLINGEN NSW 2454</t>
  </si>
  <si>
    <t>Lot 161 DP1209166</t>
  </si>
  <si>
    <t>A7682</t>
  </si>
  <si>
    <t>4 Red Cedar Place BELLINGEN NSW 2454</t>
  </si>
  <si>
    <t>Lot 162 DP1209166</t>
  </si>
  <si>
    <t>A7704</t>
  </si>
  <si>
    <t>Granfield</t>
  </si>
  <si>
    <t>17 Endeavour Drive BELLINGEN NSW 2454</t>
  </si>
  <si>
    <t>Lot 1 DP1211305</t>
  </si>
  <si>
    <t>A7705</t>
  </si>
  <si>
    <t>Codd</t>
  </si>
  <si>
    <t>17A Endeavour Drive BELLINGEN NSW 2454</t>
  </si>
  <si>
    <t>Lot 2 DP1211305</t>
  </si>
  <si>
    <t>A7854</t>
  </si>
  <si>
    <t>Parish</t>
  </si>
  <si>
    <t>30 Jagera Drive BELLINGEN NSW 2454</t>
  </si>
  <si>
    <t>Lot 1 DP1224657</t>
  </si>
  <si>
    <t>A7855</t>
  </si>
  <si>
    <t>1 Darlingia Place BELLINGEN NSW 2454</t>
  </si>
  <si>
    <t>Lot 2 DP1224657</t>
  </si>
  <si>
    <t>A7856</t>
  </si>
  <si>
    <t>16 Rawson Street BELLINGEN NSW 2454</t>
  </si>
  <si>
    <t>Part Lot 234 DP1005439</t>
  </si>
  <si>
    <t>A7857</t>
  </si>
  <si>
    <t>18 Rawson Street BELLINGEN NSW 2454</t>
  </si>
  <si>
    <t>A7858</t>
  </si>
  <si>
    <t>2A George Moore Lane BELLINGEN NSW 2454</t>
  </si>
  <si>
    <t>A7860</t>
  </si>
  <si>
    <t>2B George Moore Lane BELLINGEN NSW 2454</t>
  </si>
  <si>
    <t>A7879</t>
  </si>
  <si>
    <t>Willey</t>
  </si>
  <si>
    <t>8B Endeavour Drive BELLINGEN NSW 2454</t>
  </si>
  <si>
    <t>Lot 1 DP1226970</t>
  </si>
  <si>
    <t>A7881</t>
  </si>
  <si>
    <t>J-P MK</t>
  </si>
  <si>
    <t>Van Schie Van Schie</t>
  </si>
  <si>
    <t>8E Endeavour Drive BELLINGEN NSW 2454</t>
  </si>
  <si>
    <t>Lot 2 DP271062</t>
  </si>
  <si>
    <t>A7882</t>
  </si>
  <si>
    <t>Gennat</t>
  </si>
  <si>
    <t>8D Endeavour Drive BELLINGEN NSW 2454</t>
  </si>
  <si>
    <t>Lot 3 DP271062</t>
  </si>
  <si>
    <t>A7883</t>
  </si>
  <si>
    <t>Bonzon</t>
  </si>
  <si>
    <t>8C Endeavour Drive BELLINGEN NSW 2454</t>
  </si>
  <si>
    <t>Lot 4 DP271062</t>
  </si>
  <si>
    <t>A7895</t>
  </si>
  <si>
    <t>Koster</t>
  </si>
  <si>
    <t>13 Hill Street BELLINGEN NSW 2454</t>
  </si>
  <si>
    <t>Lot 1 DP1229073</t>
  </si>
  <si>
    <t>A7896</t>
  </si>
  <si>
    <t>Blat</t>
  </si>
  <si>
    <t>11 Hill Street BELLINGEN NSW 2454</t>
  </si>
  <si>
    <t>Lot 2 DP1229073</t>
  </si>
  <si>
    <t>A7897</t>
  </si>
  <si>
    <t>BAJ</t>
  </si>
  <si>
    <t>12 Connell Place BELLINGEN NSW 2454</t>
  </si>
  <si>
    <t>Lot 26 DP255479</t>
  </si>
  <si>
    <t>A7898</t>
  </si>
  <si>
    <t>KN</t>
  </si>
  <si>
    <t>Erdos</t>
  </si>
  <si>
    <t>13 Connell Place BELLINGEN NSW 2454</t>
  </si>
  <si>
    <t>Lot 27 DP255479</t>
  </si>
  <si>
    <t>A7945</t>
  </si>
  <si>
    <t>JR PJ</t>
  </si>
  <si>
    <t>Probert Probert</t>
  </si>
  <si>
    <t>41 Jagera Drive BELLINGEN NSW 2454</t>
  </si>
  <si>
    <t>Lot 59 DP1056322 Lot 60 DP1056322</t>
  </si>
  <si>
    <t>A8004</t>
  </si>
  <si>
    <t>3A Tibouchina Close BELLINGEN NSW 2454</t>
  </si>
  <si>
    <t>Lot 1 DP1235686</t>
  </si>
  <si>
    <t>A8005</t>
  </si>
  <si>
    <t>3B Tibouchina Close BELLINGEN NSW 2454</t>
  </si>
  <si>
    <t>Lot 2 DP1235686</t>
  </si>
  <si>
    <t>A8006</t>
  </si>
  <si>
    <t>Mahony</t>
  </si>
  <si>
    <t>3C Tibouchina Close BELLINGEN NSW 2454</t>
  </si>
  <si>
    <t>Lot 3 DP1235686</t>
  </si>
  <si>
    <t>A8007</t>
  </si>
  <si>
    <t>BR D</t>
  </si>
  <si>
    <t>3D Tibouchina Close BELLINGEN NSW 2454</t>
  </si>
  <si>
    <t>Lot 4 DP1235686</t>
  </si>
  <si>
    <t>A8017</t>
  </si>
  <si>
    <t>Boutell Boutell</t>
  </si>
  <si>
    <t>4 Driscoll Close BELLINGEN NSW 2454</t>
  </si>
  <si>
    <t>Lot 1 DP1239426</t>
  </si>
  <si>
    <t>A8018</t>
  </si>
  <si>
    <t>WJ LA</t>
  </si>
  <si>
    <t>13 Driscoll Close BELLINGEN NSW 2454</t>
  </si>
  <si>
    <t>Lot 2 DP1239426</t>
  </si>
  <si>
    <t>A8019</t>
  </si>
  <si>
    <t>NA GA</t>
  </si>
  <si>
    <t>Bodle Brougham</t>
  </si>
  <si>
    <t>16 Driscoll Close BELLINGEN NSW 2454</t>
  </si>
  <si>
    <t>Lot 3 DP1239426</t>
  </si>
  <si>
    <t>A8020</t>
  </si>
  <si>
    <t>14 Driscoll Close BELLINGEN NSW 2454</t>
  </si>
  <si>
    <t>Lot 4 DP1239426</t>
  </si>
  <si>
    <t>A8021</t>
  </si>
  <si>
    <t>Bowling</t>
  </si>
  <si>
    <t>12 Driscoll Close BELLINGEN NSW 2454</t>
  </si>
  <si>
    <t>Lot 5 DP1239426</t>
  </si>
  <si>
    <t>A8022</t>
  </si>
  <si>
    <t>CT KE</t>
  </si>
  <si>
    <t>Clarke De Grande</t>
  </si>
  <si>
    <t>41A William Street BELLINGEN NSW 2454</t>
  </si>
  <si>
    <t>Lot 1 DP1239219</t>
  </si>
  <si>
    <t>A8023</t>
  </si>
  <si>
    <t>NEM</t>
  </si>
  <si>
    <t>41 William Street BELLINGEN NSW 2454</t>
  </si>
  <si>
    <t>Lot 2 DP1239219</t>
  </si>
  <si>
    <t>A8027</t>
  </si>
  <si>
    <t>117 Hyde Street BELLINGEN NSW 2454</t>
  </si>
  <si>
    <t>Lot 1 DP399385 Lot 1 DP927289</t>
  </si>
  <si>
    <t>A8028</t>
  </si>
  <si>
    <t>10 Short Street Lane BELLINGEN NSW 2454</t>
  </si>
  <si>
    <t>Lot 5 Sec 3 DP758084</t>
  </si>
  <si>
    <t>A8030</t>
  </si>
  <si>
    <t>Littlely</t>
  </si>
  <si>
    <t>15 William Street Lane BELLINGEN NSW 2454</t>
  </si>
  <si>
    <t>Lot 2 DP1236066</t>
  </si>
  <si>
    <t>A8059</t>
  </si>
  <si>
    <t>BM C</t>
  </si>
  <si>
    <t>Flatt Funishita</t>
  </si>
  <si>
    <t>14 William Street BELLINGEN NSW 2454</t>
  </si>
  <si>
    <t>Lot B DP363944</t>
  </si>
  <si>
    <t>A8062</t>
  </si>
  <si>
    <t>14 Ironbark Place BELLINGEN NSW 2454</t>
  </si>
  <si>
    <t>Lot 7 DP1241496</t>
  </si>
  <si>
    <t>A8063</t>
  </si>
  <si>
    <t>HM MR</t>
  </si>
  <si>
    <t>McLennan Seelenmeyer</t>
  </si>
  <si>
    <t>16 Ironbark Place BELLINGEN NSW 2454</t>
  </si>
  <si>
    <t>Lot 8 DP1241496</t>
  </si>
  <si>
    <t>A8064</t>
  </si>
  <si>
    <t>CF</t>
  </si>
  <si>
    <t>18 Ironbark Place BELLINGEN NSW 2454</t>
  </si>
  <si>
    <t>Lot 9 DP1241496</t>
  </si>
  <si>
    <t>A8065</t>
  </si>
  <si>
    <t>Cooper Squires</t>
  </si>
  <si>
    <t>13 Ironbark Place BELLINGEN NSW 2454</t>
  </si>
  <si>
    <t>Lot 10 DP1241496</t>
  </si>
  <si>
    <t>A8066</t>
  </si>
  <si>
    <t>SP KL</t>
  </si>
  <si>
    <t>Decker Bainbridge</t>
  </si>
  <si>
    <t>11 Ironbark Place BELLINGEN NSW 2454</t>
  </si>
  <si>
    <t>Lot 11 DP1241496</t>
  </si>
  <si>
    <t>A8067</t>
  </si>
  <si>
    <t>9 Ironbark Place BELLINGEN NSW 2454</t>
  </si>
  <si>
    <t>Lot 12 DP1241496</t>
  </si>
  <si>
    <t>A8068</t>
  </si>
  <si>
    <t>7 Ironbark Place BELLINGEN NSW 2454</t>
  </si>
  <si>
    <t>Lot 13 DP1241496</t>
  </si>
  <si>
    <t>A8102</t>
  </si>
  <si>
    <t>JP S</t>
  </si>
  <si>
    <t>Croft Burmeister</t>
  </si>
  <si>
    <t>1A Evans Street BELLINGEN NSW 2454</t>
  </si>
  <si>
    <t>Lot 1 DP1243743</t>
  </si>
  <si>
    <t>A8103</t>
  </si>
  <si>
    <t>MB KL</t>
  </si>
  <si>
    <t>Mandel Mandel</t>
  </si>
  <si>
    <t>1B Evans Street BELLINGEN NSW 2454</t>
  </si>
  <si>
    <t>Lot 2 DP1243743</t>
  </si>
  <si>
    <t>A8104</t>
  </si>
  <si>
    <t>MB LM</t>
  </si>
  <si>
    <t>Sullivan Murray</t>
  </si>
  <si>
    <t>1C Evans Street BELLINGEN NSW 2454</t>
  </si>
  <si>
    <t>Lot 3 DP1243743</t>
  </si>
  <si>
    <t>A8156</t>
  </si>
  <si>
    <t>Verjen Holdings Pty Limited</t>
  </si>
  <si>
    <t>67A Crown Street BELLINGEN NSW 2454</t>
  </si>
  <si>
    <t>Lot 2 DP271201</t>
  </si>
  <si>
    <t>A8157</t>
  </si>
  <si>
    <t>PR NL</t>
  </si>
  <si>
    <t>Jenkins Grover</t>
  </si>
  <si>
    <t>67B Crown Street BELLINGEN NSW 2454</t>
  </si>
  <si>
    <t>Lot 3 DP271201</t>
  </si>
  <si>
    <t>A8158</t>
  </si>
  <si>
    <t>AJ JE</t>
  </si>
  <si>
    <t>67 Crown Street BELLINGEN NSW 2454</t>
  </si>
  <si>
    <t>Lot 4 DP271201</t>
  </si>
  <si>
    <t>A8165</t>
  </si>
  <si>
    <t>28 Scotchman Road BELLINGEN NSW 2454</t>
  </si>
  <si>
    <t>Lot 1 DP1251458</t>
  </si>
  <si>
    <t>A8166</t>
  </si>
  <si>
    <t>DJ RI</t>
  </si>
  <si>
    <t>26 Scotchman Road BELLINGEN NSW 2454</t>
  </si>
  <si>
    <t>Lot 2 DP1251458</t>
  </si>
  <si>
    <t>A8167</t>
  </si>
  <si>
    <t>42 William Street BELLINGEN NSW 2454</t>
  </si>
  <si>
    <t>Lot 3 DP1251458</t>
  </si>
  <si>
    <t>A8179</t>
  </si>
  <si>
    <t>Tsindos</t>
  </si>
  <si>
    <t>7 Prince Street BELLINGEN NSW 2454</t>
  </si>
  <si>
    <t>Lot 17 Sec 3 DP11100</t>
  </si>
  <si>
    <t>A8336</t>
  </si>
  <si>
    <t>Mackin</t>
  </si>
  <si>
    <t>20 Halpins Lane BELLINGEN NSW 2454</t>
  </si>
  <si>
    <t>Lot 2 SP101305</t>
  </si>
  <si>
    <t>A8708</t>
  </si>
  <si>
    <t>Loma Langi Pty Ltd</t>
  </si>
  <si>
    <t>7A Prince Street BELLINGEN NSW 2454</t>
  </si>
  <si>
    <t>Lot 16 Sec 3 DP11100</t>
  </si>
  <si>
    <t>A8709</t>
  </si>
  <si>
    <t>OHT</t>
  </si>
  <si>
    <t>Nguyen</t>
  </si>
  <si>
    <t>9 Prince Street BELLINGEN NSW 2454</t>
  </si>
  <si>
    <t>Lot 26 DP539695</t>
  </si>
  <si>
    <t>A8897</t>
  </si>
  <si>
    <t>21 CASEYS LANE BELLINGEN NSW 2454</t>
  </si>
  <si>
    <t>Lot 19 DP1197412 Lot 5 DP802242</t>
  </si>
  <si>
    <t>Residential Dorrigo</t>
  </si>
  <si>
    <t>A1205</t>
  </si>
  <si>
    <t>131 Coramba Road DORRIGO NSW 2453</t>
  </si>
  <si>
    <t>Lot 4 DP606717</t>
  </si>
  <si>
    <t>A1208</t>
  </si>
  <si>
    <t>RE SR</t>
  </si>
  <si>
    <t>Erickson Erickson</t>
  </si>
  <si>
    <t>10 Tamarind Avenue DORRIGO NSW 2453</t>
  </si>
  <si>
    <t>Lot 4 DP826906</t>
  </si>
  <si>
    <t>A1209</t>
  </si>
  <si>
    <t>SJ ME</t>
  </si>
  <si>
    <t>Attwood Grant</t>
  </si>
  <si>
    <t>13 Tamarind Avenue DORRIGO NSW 2453</t>
  </si>
  <si>
    <t>Lot 10 DP849451</t>
  </si>
  <si>
    <t>A1210</t>
  </si>
  <si>
    <t>Goodfellow</t>
  </si>
  <si>
    <t>11 Tamarind Avenue DORRIGO NSW 2453</t>
  </si>
  <si>
    <t>Lot 11 DP849451</t>
  </si>
  <si>
    <t>A1213</t>
  </si>
  <si>
    <t>6 Tamarind Avenue DORRIGO NSW 2453</t>
  </si>
  <si>
    <t>Lot 2 DP826906</t>
  </si>
  <si>
    <t>A1214</t>
  </si>
  <si>
    <t>JR JA</t>
  </si>
  <si>
    <t>Lean Lean</t>
  </si>
  <si>
    <t>8 Tamarind Avenue DORRIGO NSW 2453</t>
  </si>
  <si>
    <t>Lot 3 DP826906</t>
  </si>
  <si>
    <t>A1215</t>
  </si>
  <si>
    <t>RG AV</t>
  </si>
  <si>
    <t>Paino Paino</t>
  </si>
  <si>
    <t>4 Tamarind Avenue DORRIGO NSW 2453</t>
  </si>
  <si>
    <t>Lot 1 DP826906</t>
  </si>
  <si>
    <t>A1216</t>
  </si>
  <si>
    <t>9 Tamarind Avenue DORRIGO NSW 2453</t>
  </si>
  <si>
    <t>Lot 5 DP826906</t>
  </si>
  <si>
    <t>A1217</t>
  </si>
  <si>
    <t>M LC</t>
  </si>
  <si>
    <t>Armstrong Armstrong</t>
  </si>
  <si>
    <t>5 Tamarind Avenue DORRIGO NSW 2453</t>
  </si>
  <si>
    <t>Lot 6 DP826906</t>
  </si>
  <si>
    <t>A1218</t>
  </si>
  <si>
    <t>WR B</t>
  </si>
  <si>
    <t>7 Tamarind Avenue DORRIGO NSW 2453</t>
  </si>
  <si>
    <t>Lot 7 DP826906</t>
  </si>
  <si>
    <t>A229</t>
  </si>
  <si>
    <t>JM MA</t>
  </si>
  <si>
    <t>Peake Reimer</t>
  </si>
  <si>
    <t>47 Old Coramba Road South DORRIGO NSW 2453</t>
  </si>
  <si>
    <t>Lot 17 DP716606</t>
  </si>
  <si>
    <t>A234</t>
  </si>
  <si>
    <t>PD HL</t>
  </si>
  <si>
    <t>Foster Foster</t>
  </si>
  <si>
    <t>48 Karabin Street DORRIGO NSW 2453</t>
  </si>
  <si>
    <t>Lot 2 DP832335</t>
  </si>
  <si>
    <t>A235</t>
  </si>
  <si>
    <t>JC JL</t>
  </si>
  <si>
    <t>Nolan Robertson</t>
  </si>
  <si>
    <t>50 Karabin Street DORRIGO NSW 2453</t>
  </si>
  <si>
    <t>Lot 1 DP825742</t>
  </si>
  <si>
    <t>A237</t>
  </si>
  <si>
    <t>44 Karabin Street DORRIGO NSW 2453</t>
  </si>
  <si>
    <t>Lot 4 DP832335</t>
  </si>
  <si>
    <t>A238</t>
  </si>
  <si>
    <t>TJ CA</t>
  </si>
  <si>
    <t>Ballard Ballard</t>
  </si>
  <si>
    <t>2 Old Coramba Road South DORRIGO NSW 2453</t>
  </si>
  <si>
    <t>Lot 5 DP832335</t>
  </si>
  <si>
    <t>A239</t>
  </si>
  <si>
    <t>BI LM</t>
  </si>
  <si>
    <t>14 Old Coramba Road South DORRIGO NSW 2453</t>
  </si>
  <si>
    <t>Lot 11 DP843258</t>
  </si>
  <si>
    <t>A240</t>
  </si>
  <si>
    <t>16 Old Coramba Road South DORRIGO NSW 2453</t>
  </si>
  <si>
    <t>Lot 12 DP843258</t>
  </si>
  <si>
    <t>A241</t>
  </si>
  <si>
    <t>FC EJ</t>
  </si>
  <si>
    <t>Phipps Phipps</t>
  </si>
  <si>
    <t>4 Old Coramba Road South DORRIGO NSW 2453</t>
  </si>
  <si>
    <t>Lot 6 DP843258</t>
  </si>
  <si>
    <t>A242</t>
  </si>
  <si>
    <t>Hinton</t>
  </si>
  <si>
    <t>6 Old Coramba Road South DORRIGO NSW 2453</t>
  </si>
  <si>
    <t>Lot 7 DP843258</t>
  </si>
  <si>
    <t>A243</t>
  </si>
  <si>
    <t>PS JE</t>
  </si>
  <si>
    <t>Glyde Davis</t>
  </si>
  <si>
    <t>8 Old Coramba Road South DORRIGO NSW 2453</t>
  </si>
  <si>
    <t>Lot 8 DP843258</t>
  </si>
  <si>
    <t>A244</t>
  </si>
  <si>
    <t>KA AE</t>
  </si>
  <si>
    <t>10 Old Coramba Road South DORRIGO NSW 2453</t>
  </si>
  <si>
    <t>Lot 9 DP843258</t>
  </si>
  <si>
    <t>A245</t>
  </si>
  <si>
    <t>HF IM</t>
  </si>
  <si>
    <t>Dutton Dutton</t>
  </si>
  <si>
    <t>12 Old Coramba Road South DORRIGO NSW 2453</t>
  </si>
  <si>
    <t>Lot 10 DP843258</t>
  </si>
  <si>
    <t>A248</t>
  </si>
  <si>
    <t>46 Karabin Street DORRIGO NSW 2453</t>
  </si>
  <si>
    <t>Lot 3 DP832335</t>
  </si>
  <si>
    <t>A281</t>
  </si>
  <si>
    <t>1 Pine Street DORRIGO NSW 2453</t>
  </si>
  <si>
    <t>Lot 11 DP719587</t>
  </si>
  <si>
    <t>A282</t>
  </si>
  <si>
    <t>Keft</t>
  </si>
  <si>
    <t>1 Acacia Street DORRIGO NSW 2453</t>
  </si>
  <si>
    <t>Lot 22 Sec 7 DP758357</t>
  </si>
  <si>
    <t>A283</t>
  </si>
  <si>
    <t>Field</t>
  </si>
  <si>
    <t>3 Acacia Street DORRIGO NSW 2453</t>
  </si>
  <si>
    <t>Lot 21 Sec 7 DP758357</t>
  </si>
  <si>
    <t>A284</t>
  </si>
  <si>
    <t>GW</t>
  </si>
  <si>
    <t>5 Acacia Street DORRIGO NSW 2453</t>
  </si>
  <si>
    <t>Lot 20 Sec 7 DP758357</t>
  </si>
  <si>
    <t>A285</t>
  </si>
  <si>
    <t>JL RL</t>
  </si>
  <si>
    <t>7 Acacia Street DORRIGO NSW 2453</t>
  </si>
  <si>
    <t>Lot 19 Sec 7 DP758357</t>
  </si>
  <si>
    <t>A286</t>
  </si>
  <si>
    <t>Perrin</t>
  </si>
  <si>
    <t>9 Acacia Street DORRIGO NSW 2453</t>
  </si>
  <si>
    <t>Lot 18 Sec 7 DP758357</t>
  </si>
  <si>
    <t>A287</t>
  </si>
  <si>
    <t>13 Acacia Street DORRIGO NSW 2453</t>
  </si>
  <si>
    <t>Lot 16 Sec 7 DP758357 Lot 17 Sec 7 DP758357</t>
  </si>
  <si>
    <t>A288</t>
  </si>
  <si>
    <t>AJ TL</t>
  </si>
  <si>
    <t>Elks Elks</t>
  </si>
  <si>
    <t>15 Acacia Street DORRIGO NSW 2453</t>
  </si>
  <si>
    <t>Lot 15 Sec 7 DP758357</t>
  </si>
  <si>
    <t>A289</t>
  </si>
  <si>
    <t>Hodgkinson</t>
  </si>
  <si>
    <t>17 Acacia Street DORRIGO NSW 2453</t>
  </si>
  <si>
    <t>Lot 14 Sec 7 DP758357</t>
  </si>
  <si>
    <t>A290</t>
  </si>
  <si>
    <t>Nunn</t>
  </si>
  <si>
    <t>21 Acacia Street DORRIGO NSW 2453</t>
  </si>
  <si>
    <t>Lot 12 Sec 7 DP758357</t>
  </si>
  <si>
    <t>A291</t>
  </si>
  <si>
    <t>Perkins</t>
  </si>
  <si>
    <t>19 Acacia Street DORRIGO NSW 2453</t>
  </si>
  <si>
    <t>Lot 13 Sec 7 DP758357</t>
  </si>
  <si>
    <t>A292</t>
  </si>
  <si>
    <t>WH Bailey &amp; Sons Pty Ltd</t>
  </si>
  <si>
    <t>1 Ash Street DORRIGO NSW 2453</t>
  </si>
  <si>
    <t>Lot 3 DP39756</t>
  </si>
  <si>
    <t>A296</t>
  </si>
  <si>
    <t>1 Bangalow Street DORRIGO NSW 2453</t>
  </si>
  <si>
    <t>Lot 102 DP526224</t>
  </si>
  <si>
    <t>A297</t>
  </si>
  <si>
    <t>GP CJ</t>
  </si>
  <si>
    <t>Johnson Middleton</t>
  </si>
  <si>
    <t>12 Kurrajong Lane DORRIGO NSW 2453</t>
  </si>
  <si>
    <t>Lot 1 DP124083</t>
  </si>
  <si>
    <t>A300</t>
  </si>
  <si>
    <t>ME AR</t>
  </si>
  <si>
    <t>Moffatt Nunes</t>
  </si>
  <si>
    <t>4 Bean Street DORRIGO NSW 2453</t>
  </si>
  <si>
    <t>Lot 4 DP752813 Lot 205 DP752813 Lot 206 DP752813 Lot 207 DP752813 Lot 208 DP752813 Lot 209 DP752813 Lot 210 DP752813</t>
  </si>
  <si>
    <t>A301</t>
  </si>
  <si>
    <t>3 Bean Street DORRIGO NSW 2453</t>
  </si>
  <si>
    <t>Lot 195 DP752813</t>
  </si>
  <si>
    <t>A303</t>
  </si>
  <si>
    <t>Keller</t>
  </si>
  <si>
    <t>25 Beech Street DORRIGO NSW 2453</t>
  </si>
  <si>
    <t>Lot 15 Sec 16 DP758357</t>
  </si>
  <si>
    <t>A305</t>
  </si>
  <si>
    <t>Hunter</t>
  </si>
  <si>
    <t>23 Beech Street DORRIGO NSW 2453</t>
  </si>
  <si>
    <t>Lot 16 Sec 16 DP758357</t>
  </si>
  <si>
    <t>A306</t>
  </si>
  <si>
    <t>AG WP</t>
  </si>
  <si>
    <t>Graves Graves</t>
  </si>
  <si>
    <t>21 Beech Street DORRIGO NSW 2453</t>
  </si>
  <si>
    <t>Lot 1 DP345041</t>
  </si>
  <si>
    <t>A307</t>
  </si>
  <si>
    <t>Beasley</t>
  </si>
  <si>
    <t>19 Beech Street DORRIGO NSW 2453</t>
  </si>
  <si>
    <t>Lot 2 DP345041</t>
  </si>
  <si>
    <t>A308</t>
  </si>
  <si>
    <t>17 Beech Street DORRIGO NSW 2453</t>
  </si>
  <si>
    <t>Lot 8 DP597986</t>
  </si>
  <si>
    <t>A309</t>
  </si>
  <si>
    <t>PA MJ</t>
  </si>
  <si>
    <t>Bennett Bennett</t>
  </si>
  <si>
    <t>15 Beech Street DORRIGO NSW 2453</t>
  </si>
  <si>
    <t>Lot 9 DP597986</t>
  </si>
  <si>
    <t>A310</t>
  </si>
  <si>
    <t>LR C</t>
  </si>
  <si>
    <t>Brown Darley</t>
  </si>
  <si>
    <t>13 Beech Street DORRIGO NSW 2453</t>
  </si>
  <si>
    <t>Lot 201 DP584584</t>
  </si>
  <si>
    <t>A311</t>
  </si>
  <si>
    <t>11 Beech Street DORRIGO NSW 2453</t>
  </si>
  <si>
    <t>Lot 202 DP584584</t>
  </si>
  <si>
    <t>A312</t>
  </si>
  <si>
    <t>MJ L</t>
  </si>
  <si>
    <t>Tynan Tynan</t>
  </si>
  <si>
    <t>9 Beech Street DORRIGO NSW 2453</t>
  </si>
  <si>
    <t>Lot 121 DP136633</t>
  </si>
  <si>
    <t>A313</t>
  </si>
  <si>
    <t>JEW CV</t>
  </si>
  <si>
    <t>Verey Verey</t>
  </si>
  <si>
    <t>7 Beech Street DORRIGO NSW 2453</t>
  </si>
  <si>
    <t>Lot 1 DP957998</t>
  </si>
  <si>
    <t>A314</t>
  </si>
  <si>
    <t>Meldrum</t>
  </si>
  <si>
    <t>5 Beech Street DORRIGO NSW 2453</t>
  </si>
  <si>
    <t>Lot 22 Sec 16 DP758357</t>
  </si>
  <si>
    <t>A315</t>
  </si>
  <si>
    <t>3 Beech Street DORRIGO NSW 2453</t>
  </si>
  <si>
    <t>Lot 23 Sec 16 DP758357</t>
  </si>
  <si>
    <t>A316</t>
  </si>
  <si>
    <t>CH GN</t>
  </si>
  <si>
    <t>1 Beech Street DORRIGO NSW 2453</t>
  </si>
  <si>
    <t>Lot 24 Sec 16 DP758357</t>
  </si>
  <si>
    <t>A318</t>
  </si>
  <si>
    <t>12 Beech Street DORRIGO NSW 2453</t>
  </si>
  <si>
    <t>Lot C DP357008</t>
  </si>
  <si>
    <t>A319</t>
  </si>
  <si>
    <t>Lamb</t>
  </si>
  <si>
    <t>28 Cudgery Street DORRIGO NSW 2453</t>
  </si>
  <si>
    <t>Lot 17 DP616991 Lot 18 DP616991</t>
  </si>
  <si>
    <t>A320</t>
  </si>
  <si>
    <t>NS DB</t>
  </si>
  <si>
    <t>Luhr Field</t>
  </si>
  <si>
    <t>16 Beech Street DORRIGO NSW 2453</t>
  </si>
  <si>
    <t>Lot 16 DP616991</t>
  </si>
  <si>
    <t>A321</t>
  </si>
  <si>
    <t>JR BA</t>
  </si>
  <si>
    <t>Newstead Newstead</t>
  </si>
  <si>
    <t>18 Beech Street DORRIGO NSW 2453</t>
  </si>
  <si>
    <t>Lot 1 DP366648</t>
  </si>
  <si>
    <t>A322</t>
  </si>
  <si>
    <t>20 Beech Street DORRIGO NSW 2453</t>
  </si>
  <si>
    <t>Lot 2 DP415966</t>
  </si>
  <si>
    <t>A323</t>
  </si>
  <si>
    <t>PB</t>
  </si>
  <si>
    <t>Mammen</t>
  </si>
  <si>
    <t>22 Beech Street DORRIGO NSW 2453</t>
  </si>
  <si>
    <t>Lot 1 DP415966</t>
  </si>
  <si>
    <t>A324</t>
  </si>
  <si>
    <t>Thornhill Thornhill</t>
  </si>
  <si>
    <t>24 Beech Street DORRIGO NSW 2453</t>
  </si>
  <si>
    <t>Lot 42 DP569797</t>
  </si>
  <si>
    <t>A325</t>
  </si>
  <si>
    <t>T W</t>
  </si>
  <si>
    <t>Capps Anderson</t>
  </si>
  <si>
    <t>26 Beech Street DORRIGO NSW 2453</t>
  </si>
  <si>
    <t>Lot 41 DP569797</t>
  </si>
  <si>
    <t>A328</t>
  </si>
  <si>
    <t>8 Bielsdown Street DORRIGO NSW 2453</t>
  </si>
  <si>
    <t>A329</t>
  </si>
  <si>
    <t>AL RE JR PL</t>
  </si>
  <si>
    <t>Phelps Phelps Wadick Wadick</t>
  </si>
  <si>
    <t>10 Bielsdown Street DORRIGO NSW 2453</t>
  </si>
  <si>
    <t>Lot 1 Sec 6 DP758357</t>
  </si>
  <si>
    <t>A330</t>
  </si>
  <si>
    <t>12 Bielsdown Street DORRIGO NSW 2453</t>
  </si>
  <si>
    <t>Lot 2 Sec 6 DP758357</t>
  </si>
  <si>
    <t>A331</t>
  </si>
  <si>
    <t>RJB</t>
  </si>
  <si>
    <t>14 Bielsdown Street DORRIGO NSW 2453</t>
  </si>
  <si>
    <t>Lot 3 Sec 6 DP758357</t>
  </si>
  <si>
    <t>A332</t>
  </si>
  <si>
    <t>H RA</t>
  </si>
  <si>
    <t>Mauritz Fischer</t>
  </si>
  <si>
    <t>16 Bielsdown Street DORRIGO NSW 2453</t>
  </si>
  <si>
    <t>Lot 4 Sec 6 DP758357</t>
  </si>
  <si>
    <t>A333</t>
  </si>
  <si>
    <t>18 Bielsdown Street DORRIGO NSW 2453</t>
  </si>
  <si>
    <t>Lot 51 DP623615</t>
  </si>
  <si>
    <t>A334</t>
  </si>
  <si>
    <t>RF L</t>
  </si>
  <si>
    <t>Holden Livingstone</t>
  </si>
  <si>
    <t>20 Bielsdown Street DORRIGO NSW 2453</t>
  </si>
  <si>
    <t>Lot 52 DP623615</t>
  </si>
  <si>
    <t>A335</t>
  </si>
  <si>
    <t>WD WJ</t>
  </si>
  <si>
    <t>Brady Brady</t>
  </si>
  <si>
    <t>21 Bielsdown Street DORRIGO NSW 2453</t>
  </si>
  <si>
    <t>Lot A DP362504 Lot B DP362504</t>
  </si>
  <si>
    <t>A336</t>
  </si>
  <si>
    <t>Lost Bridge Pty Ltd</t>
  </si>
  <si>
    <t>19 Bielsdown Street DORRIGO NSW 2453</t>
  </si>
  <si>
    <t>Lot 10 Sec 2 DP758357</t>
  </si>
  <si>
    <t>A337</t>
  </si>
  <si>
    <t>17 Bielsdown Street DORRIGO NSW 2453</t>
  </si>
  <si>
    <t>Lot 11 Sec 2 DP758357</t>
  </si>
  <si>
    <t>A338</t>
  </si>
  <si>
    <t>McCarthy</t>
  </si>
  <si>
    <t>15 Bielsdown Street DORRIGO NSW 2453</t>
  </si>
  <si>
    <t>Lot 1 DP509272 Lot 12 Sec 2 DP758357</t>
  </si>
  <si>
    <t>A341</t>
  </si>
  <si>
    <t>Traynor</t>
  </si>
  <si>
    <t>7 Bielsdown Street DORRIGO NSW 2453</t>
  </si>
  <si>
    <t>Lot 13 Sec 3 DP758357</t>
  </si>
  <si>
    <t>A342</t>
  </si>
  <si>
    <t>AE JW</t>
  </si>
  <si>
    <t>Doyle Doyle</t>
  </si>
  <si>
    <t>5 Bielsdown Street DORRIGO NSW 2453</t>
  </si>
  <si>
    <t>Lot 14 Sec 3 DP758357</t>
  </si>
  <si>
    <t>A343</t>
  </si>
  <si>
    <t>Blenkins</t>
  </si>
  <si>
    <t>3 Bielsdown Street DORRIGO NSW 2453</t>
  </si>
  <si>
    <t>Lot 15 Sec 3 DP758357</t>
  </si>
  <si>
    <t>A344</t>
  </si>
  <si>
    <t>OZ Oils &amp; Fats Pty Ltd</t>
  </si>
  <si>
    <t>1 Bielsdown Street DORRIGO NSW 2453</t>
  </si>
  <si>
    <t>Lot 16 Sec 3 DP758357</t>
  </si>
  <si>
    <t>A345</t>
  </si>
  <si>
    <t>RI DL</t>
  </si>
  <si>
    <t>Reeves Smith</t>
  </si>
  <si>
    <t>3 Cedar Street DORRIGO NSW 2453</t>
  </si>
  <si>
    <t>Lot 2 DP971043</t>
  </si>
  <si>
    <t>A346</t>
  </si>
  <si>
    <t>AMC</t>
  </si>
  <si>
    <t>1 Cedar Street DORRIGO NSW 2453</t>
  </si>
  <si>
    <t>Lot 3 DP971043</t>
  </si>
  <si>
    <t>A347</t>
  </si>
  <si>
    <t>ACA BR</t>
  </si>
  <si>
    <t>Disspain Brink</t>
  </si>
  <si>
    <t>2 Cedar Street DORRIGO NSW 2453</t>
  </si>
  <si>
    <t>Lot 1 DP166391</t>
  </si>
  <si>
    <t>A348</t>
  </si>
  <si>
    <t>Bluhm</t>
  </si>
  <si>
    <t>4 Cedar Street DORRIGO NSW 2453</t>
  </si>
  <si>
    <t>Lot 1 DP1092726 Lot 2 DP1092726</t>
  </si>
  <si>
    <t>A376</t>
  </si>
  <si>
    <t>6 Cypress Street DORRIGO NSW 2453</t>
  </si>
  <si>
    <t>Lot 188 DP752813</t>
  </si>
  <si>
    <t>A377</t>
  </si>
  <si>
    <t>Fry</t>
  </si>
  <si>
    <t>10 Cypress Street DORRIGO NSW 2453</t>
  </si>
  <si>
    <t>Lot 202 DP752813 Lot 203 DP752813 Lot 237 DP752813</t>
  </si>
  <si>
    <t>A378</t>
  </si>
  <si>
    <t>Moran</t>
  </si>
  <si>
    <t>15 Cypress Street DORRIGO NSW 2453</t>
  </si>
  <si>
    <t>Lot 201 DP752813</t>
  </si>
  <si>
    <t>A379</t>
  </si>
  <si>
    <t>LD N AL</t>
  </si>
  <si>
    <t>Smedley Camatta Stanton</t>
  </si>
  <si>
    <t>11-13 Cypress Street DORRIGO NSW 2453</t>
  </si>
  <si>
    <t>Lot 200 DP752813</t>
  </si>
  <si>
    <t>A380</t>
  </si>
  <si>
    <t>Webster</t>
  </si>
  <si>
    <t>5 Bean Street DORRIGO NSW 2453</t>
  </si>
  <si>
    <t>Lot 199 DP752813</t>
  </si>
  <si>
    <t>A381</t>
  </si>
  <si>
    <t>LR CL</t>
  </si>
  <si>
    <t>Burke Burke</t>
  </si>
  <si>
    <t>7 Cypress Street DORRIGO NSW 2453</t>
  </si>
  <si>
    <t>Lot 2 DP629182</t>
  </si>
  <si>
    <t>A382</t>
  </si>
  <si>
    <t>KH JL</t>
  </si>
  <si>
    <t>Bake Bake</t>
  </si>
  <si>
    <t>5 Cypress Street DORRIGO NSW 2453</t>
  </si>
  <si>
    <t>Lot 3 DP629182</t>
  </si>
  <si>
    <t>A383</t>
  </si>
  <si>
    <t>MA M</t>
  </si>
  <si>
    <t>9 Cypress Street DORRIGO NSW 2453</t>
  </si>
  <si>
    <t>Lot 1 DP629182</t>
  </si>
  <si>
    <t>A384</t>
  </si>
  <si>
    <t>Corlis</t>
  </si>
  <si>
    <t>3 Cypress Street DORRIGO NSW 2453</t>
  </si>
  <si>
    <t>Lot 11 DP632796</t>
  </si>
  <si>
    <t>A385</t>
  </si>
  <si>
    <t>RG YJ</t>
  </si>
  <si>
    <t>37 Dorrigo Street DORRIGO NSW 2453</t>
  </si>
  <si>
    <t>Lot 1 Sec G DP8305</t>
  </si>
  <si>
    <t>A386</t>
  </si>
  <si>
    <t>35 Dorrigo Street DORRIGO NSW 2453</t>
  </si>
  <si>
    <t>Lot 2 Sec G DP8305</t>
  </si>
  <si>
    <t>A387</t>
  </si>
  <si>
    <t>Molina</t>
  </si>
  <si>
    <t>33 Dorrigo Street DORRIGO NSW 2453</t>
  </si>
  <si>
    <t>Lot 3 Sec G DP8305</t>
  </si>
  <si>
    <t>A388</t>
  </si>
  <si>
    <t>KS PA</t>
  </si>
  <si>
    <t>Webster Sheather</t>
  </si>
  <si>
    <t>31 Dorrigo Street DORRIGO NSW 2453</t>
  </si>
  <si>
    <t>Lot 4 Sec G DP8305</t>
  </si>
  <si>
    <t>A389</t>
  </si>
  <si>
    <t>JB JM</t>
  </si>
  <si>
    <t>Hyatt Hyatt</t>
  </si>
  <si>
    <t>29 Dorrigo Street DORRIGO NSW 2453</t>
  </si>
  <si>
    <t>Lot 5 Sec G DP8305</t>
  </si>
  <si>
    <t>A390</t>
  </si>
  <si>
    <t>Hesse</t>
  </si>
  <si>
    <t>27 Dorrigo Street DORRIGO NSW 2453</t>
  </si>
  <si>
    <t>Lot 6 Sec G DP8305</t>
  </si>
  <si>
    <t>A391</t>
  </si>
  <si>
    <t>Warren</t>
  </si>
  <si>
    <t>25 Dorrigo Street DORRIGO NSW 2453</t>
  </si>
  <si>
    <t>Lot 7 Sec G DP8305</t>
  </si>
  <si>
    <t>A392</t>
  </si>
  <si>
    <t>FLJ</t>
  </si>
  <si>
    <t>23 Dorrigo Street DORRIGO NSW 2453</t>
  </si>
  <si>
    <t>Lot 8 Sec G DP8305</t>
  </si>
  <si>
    <t>A393</t>
  </si>
  <si>
    <t>AB LF</t>
  </si>
  <si>
    <t>Tompkins Tompkins</t>
  </si>
  <si>
    <t>21 Dorrigo Street DORRIGO NSW 2453</t>
  </si>
  <si>
    <t>Lot 9 Sec G DP8305</t>
  </si>
  <si>
    <t>A394</t>
  </si>
  <si>
    <t>Quesada</t>
  </si>
  <si>
    <t>19 Dorrigo Street DORRIGO NSW 2453</t>
  </si>
  <si>
    <t>Lot 10 Sec G DP8305</t>
  </si>
  <si>
    <t>A395</t>
  </si>
  <si>
    <t>B DRM</t>
  </si>
  <si>
    <t>17 Dorrigo Street DORRIGO NSW 2453</t>
  </si>
  <si>
    <t>Lot 1 Sec F DP8305</t>
  </si>
  <si>
    <t>A396</t>
  </si>
  <si>
    <t>ED GJ</t>
  </si>
  <si>
    <t>Winkler Winkler</t>
  </si>
  <si>
    <t>15 Dorrigo Street DORRIGO NSW 2453</t>
  </si>
  <si>
    <t>Lot 2 Sec F DP8305</t>
  </si>
  <si>
    <t>A397</t>
  </si>
  <si>
    <t>PJ TM</t>
  </si>
  <si>
    <t>Pitkin Winkler</t>
  </si>
  <si>
    <t>13 Dorrigo Street DORRIGO NSW 2453</t>
  </si>
  <si>
    <t>Lot 3 Sec F DP8305 Lot 4 Sec F DP8305 Lot 5 Sec F DP8305 Lot 6 Sec F DP8305 Lot 7 Sec F DP8305 Lot 8 Sec F DP8305 Lot 9 Sec F DP8305</t>
  </si>
  <si>
    <t>A398</t>
  </si>
  <si>
    <t>HM HC</t>
  </si>
  <si>
    <t>8 Dorrigo Street DORRIGO NSW 2453</t>
  </si>
  <si>
    <t>Lot 1 DP836716</t>
  </si>
  <si>
    <t>A400</t>
  </si>
  <si>
    <t>HJ SM</t>
  </si>
  <si>
    <t>McAlpine Adams</t>
  </si>
  <si>
    <t>1 Elm Avenue DORRIGO NSW 2453</t>
  </si>
  <si>
    <t>Lot 24 DP263980</t>
  </si>
  <si>
    <t>A401</t>
  </si>
  <si>
    <t>Larcombe</t>
  </si>
  <si>
    <t>3 Elm Avenue DORRIGO NSW 2453</t>
  </si>
  <si>
    <t>Lot 23 DP263980</t>
  </si>
  <si>
    <t>A402</t>
  </si>
  <si>
    <t>5 Elm Avenue DORRIGO NSW 2453</t>
  </si>
  <si>
    <t>Lot 22 DP263980</t>
  </si>
  <si>
    <t>A403</t>
  </si>
  <si>
    <t>BM G</t>
  </si>
  <si>
    <t>Pycock Frogley</t>
  </si>
  <si>
    <t>7 Elm Avenue DORRIGO NSW 2453</t>
  </si>
  <si>
    <t>Lot 21 DP263980</t>
  </si>
  <si>
    <t>A404</t>
  </si>
  <si>
    <t>SK</t>
  </si>
  <si>
    <t>Maranik</t>
  </si>
  <si>
    <t>9 Elm Avenue DORRIGO NSW 2453</t>
  </si>
  <si>
    <t>Lot 20 DP263980</t>
  </si>
  <si>
    <t>A405</t>
  </si>
  <si>
    <t>11 Elm Avenue DORRIGO NSW 2453</t>
  </si>
  <si>
    <t>Lot 19 DP263980</t>
  </si>
  <si>
    <t>A406</t>
  </si>
  <si>
    <t>RC KM</t>
  </si>
  <si>
    <t>13 Elm Avenue DORRIGO NSW 2453</t>
  </si>
  <si>
    <t>Lot 18 DP263980</t>
  </si>
  <si>
    <t>A407</t>
  </si>
  <si>
    <t>Mulheron</t>
  </si>
  <si>
    <t>15 Elm Avenue DORRIGO NSW 2453</t>
  </si>
  <si>
    <t>Lot 17 DP263980</t>
  </si>
  <si>
    <t>A408</t>
  </si>
  <si>
    <t>TW EM</t>
  </si>
  <si>
    <t>Bingle Bingle</t>
  </si>
  <si>
    <t>17 Elm Avenue DORRIGO NSW 2453</t>
  </si>
  <si>
    <t>Lot 16 DP263980</t>
  </si>
  <si>
    <t>A409</t>
  </si>
  <si>
    <t>19 Elm Avenue DORRIGO NSW 2453</t>
  </si>
  <si>
    <t>Lot 15 DP263980</t>
  </si>
  <si>
    <t>A410</t>
  </si>
  <si>
    <t>EN JE</t>
  </si>
  <si>
    <t>Plumbe Plumbe</t>
  </si>
  <si>
    <t>21 Elm Avenue DORRIGO NSW 2453</t>
  </si>
  <si>
    <t>Lot 14 DP263980</t>
  </si>
  <si>
    <t>A411</t>
  </si>
  <si>
    <t>Bentley</t>
  </si>
  <si>
    <t>20 Elm Avenue DORRIGO NSW 2453</t>
  </si>
  <si>
    <t>Lot 13 DP263980</t>
  </si>
  <si>
    <t>A412</t>
  </si>
  <si>
    <t>JJW G</t>
  </si>
  <si>
    <t>18 Elm Avenue DORRIGO NSW 2453</t>
  </si>
  <si>
    <t>Lot 12 DP263980</t>
  </si>
  <si>
    <t>A413</t>
  </si>
  <si>
    <t>SG LV</t>
  </si>
  <si>
    <t>Moncrieff Moncrieff</t>
  </si>
  <si>
    <t>16 Elm Avenue DORRIGO NSW 2453</t>
  </si>
  <si>
    <t>Lot 10 DP263980</t>
  </si>
  <si>
    <t>A414</t>
  </si>
  <si>
    <t>BA C</t>
  </si>
  <si>
    <t>Cuthel Roach</t>
  </si>
  <si>
    <t>1 Tamarind Avenue DORRIGO NSW 2453</t>
  </si>
  <si>
    <t>Lot 9 DP263980</t>
  </si>
  <si>
    <t>A415</t>
  </si>
  <si>
    <t>LM NF</t>
  </si>
  <si>
    <t>12 Elm Avenue DORRIGO NSW 2453</t>
  </si>
  <si>
    <t>Lot 6 DP263980</t>
  </si>
  <si>
    <t>A416</t>
  </si>
  <si>
    <t>WR LJ</t>
  </si>
  <si>
    <t>Perrington Perrington</t>
  </si>
  <si>
    <t>10 Elm Avenue DORRIGO NSW 2453</t>
  </si>
  <si>
    <t>Lot 5 DP263980</t>
  </si>
  <si>
    <t>A417</t>
  </si>
  <si>
    <t>RC KS</t>
  </si>
  <si>
    <t>Laws Sullivan</t>
  </si>
  <si>
    <t>8 Elm Avenue DORRIGO NSW 2453</t>
  </si>
  <si>
    <t>Lot 3 DP263980</t>
  </si>
  <si>
    <t>A418</t>
  </si>
  <si>
    <t>PA PM</t>
  </si>
  <si>
    <t>O'Connor Marshall</t>
  </si>
  <si>
    <t>6 Elm Avenue DORRIGO NSW 2453</t>
  </si>
  <si>
    <t>Lot 2 DP263980</t>
  </si>
  <si>
    <t>A419</t>
  </si>
  <si>
    <t>CL KL</t>
  </si>
  <si>
    <t>Fittock Fittock</t>
  </si>
  <si>
    <t>4 Elm Avenue DORRIGO NSW 2453</t>
  </si>
  <si>
    <t>Lot 4 DP263980</t>
  </si>
  <si>
    <t>A420</t>
  </si>
  <si>
    <t>NF SR</t>
  </si>
  <si>
    <t>Holt Holt</t>
  </si>
  <si>
    <t>2 Elm Avenue DORRIGO NSW 2453</t>
  </si>
  <si>
    <t>Lot 1 DP263980</t>
  </si>
  <si>
    <t>A422</t>
  </si>
  <si>
    <t>M BG</t>
  </si>
  <si>
    <t>Dwyer Dwyer</t>
  </si>
  <si>
    <t>2 Gatenby Street DORRIGO NSW 2453</t>
  </si>
  <si>
    <t>Lot 1 Sec D DP8667 Lot 2 Sec D DP8667</t>
  </si>
  <si>
    <t>A423</t>
  </si>
  <si>
    <t>JF EF</t>
  </si>
  <si>
    <t>7 Gatenby Street DORRIGO NSW 2453</t>
  </si>
  <si>
    <t>Lot 4 Sec C DP8667 Lot 5 Sec C DP8667 Lot 6 Sec C DP8667 Lot 7 Sec C DP8667 Lot 8 Sec C DP8667</t>
  </si>
  <si>
    <t>A424</t>
  </si>
  <si>
    <t>ML DL</t>
  </si>
  <si>
    <t>Troost Troost</t>
  </si>
  <si>
    <t>17 Gatenby Street DORRIGO NSW 2453</t>
  </si>
  <si>
    <t>Lot 6 DP261537</t>
  </si>
  <si>
    <t>A425</t>
  </si>
  <si>
    <t>19 Gatenby Street DORRIGO NSW 2453</t>
  </si>
  <si>
    <t>Lot 7 DP261537</t>
  </si>
  <si>
    <t>A426</t>
  </si>
  <si>
    <t>21 Gatenby Street DORRIGO NSW 2453</t>
  </si>
  <si>
    <t>Lot 8 DP261537</t>
  </si>
  <si>
    <t>A427</t>
  </si>
  <si>
    <t>PE</t>
  </si>
  <si>
    <t>23 Gatenby Street DORRIGO NSW 2453</t>
  </si>
  <si>
    <t>Lot 9 DP261537</t>
  </si>
  <si>
    <t>A428</t>
  </si>
  <si>
    <t>27 Gatenby Street DORRIGO NSW 2453</t>
  </si>
  <si>
    <t>Lot 4 DP261537</t>
  </si>
  <si>
    <t>A429</t>
  </si>
  <si>
    <t>Eldridge</t>
  </si>
  <si>
    <t>29 Gatenby Street DORRIGO NSW 2453</t>
  </si>
  <si>
    <t>Lot 3 DP261537</t>
  </si>
  <si>
    <t>A430</t>
  </si>
  <si>
    <t>22 Gatenby Street DORRIGO NSW 2453</t>
  </si>
  <si>
    <t>Lot 2 DP261537</t>
  </si>
  <si>
    <t>A431</t>
  </si>
  <si>
    <t>McConnell</t>
  </si>
  <si>
    <t>20 Gatenby Street DORRIGO NSW 2453</t>
  </si>
  <si>
    <t>Lot 1 DP261537</t>
  </si>
  <si>
    <t>A432</t>
  </si>
  <si>
    <t>18 Gatenby Street DORRIGO NSW 2453</t>
  </si>
  <si>
    <t>Lot 10 DP261537</t>
  </si>
  <si>
    <t>A433</t>
  </si>
  <si>
    <t>RP CN</t>
  </si>
  <si>
    <t>Devine Tapine</t>
  </si>
  <si>
    <t>16 Gatenby Street DORRIGO NSW 2453</t>
  </si>
  <si>
    <t>Lot 11 DP261537</t>
  </si>
  <si>
    <t>A434</t>
  </si>
  <si>
    <t>Mealey</t>
  </si>
  <si>
    <t>14 Gatenby Street DORRIGO NSW 2453</t>
  </si>
  <si>
    <t>Lot 12 DP261537</t>
  </si>
  <si>
    <t>A435</t>
  </si>
  <si>
    <t>Hundt</t>
  </si>
  <si>
    <t>5 Gatenby Street DORRIGO NSW 2453</t>
  </si>
  <si>
    <t>Lot 3 Sec C DP8667</t>
  </si>
  <si>
    <t>A436</t>
  </si>
  <si>
    <t>1 Gatenby Street DORRIGO NSW 2453</t>
  </si>
  <si>
    <t>Lot 1 Sec C DP8667 Lot 2 Sec C DP8667</t>
  </si>
  <si>
    <t>A457</t>
  </si>
  <si>
    <t>Aboriginal Housing Office</t>
  </si>
  <si>
    <t>60 Hickory Street DORRIGO NSW 2453</t>
  </si>
  <si>
    <t>Lot 2 DP232021</t>
  </si>
  <si>
    <t>A458</t>
  </si>
  <si>
    <t>Thumm</t>
  </si>
  <si>
    <t>62 Hickory Street DORRIGO NSW 2453</t>
  </si>
  <si>
    <t>Lot 1 Sec 7 DP758357</t>
  </si>
  <si>
    <t>A459</t>
  </si>
  <si>
    <t>LMP</t>
  </si>
  <si>
    <t>64 Hickory Street DORRIGO NSW 2453</t>
  </si>
  <si>
    <t>Lot 2 Sec 7 DP758357</t>
  </si>
  <si>
    <t>A460</t>
  </si>
  <si>
    <t>TG LC</t>
  </si>
  <si>
    <t>Wright Howard</t>
  </si>
  <si>
    <t>66 Hickory Street DORRIGO NSW 2453</t>
  </si>
  <si>
    <t>Lot 3 Sec 7 DP758357</t>
  </si>
  <si>
    <t>A461</t>
  </si>
  <si>
    <t>SF FM</t>
  </si>
  <si>
    <t>68 Hickory Street DORRIGO NSW 2453</t>
  </si>
  <si>
    <t>Lot 4 Sec 7 DP758357 Lot 5 DP664132</t>
  </si>
  <si>
    <t>A462</t>
  </si>
  <si>
    <t>70 Hickory Street DORRIGO NSW 2453</t>
  </si>
  <si>
    <t>Lot 14 Sec A DP5316</t>
  </si>
  <si>
    <t>A463</t>
  </si>
  <si>
    <t>Smee</t>
  </si>
  <si>
    <t>72 Hickory Street DORRIGO NSW 2453</t>
  </si>
  <si>
    <t>Lot 13 Sec A DP5316</t>
  </si>
  <si>
    <t>A464</t>
  </si>
  <si>
    <t>Robinson</t>
  </si>
  <si>
    <t>74 Hickory Street DORRIGO NSW 2453</t>
  </si>
  <si>
    <t>Lot 12 Sec A DP5316</t>
  </si>
  <si>
    <t>A465</t>
  </si>
  <si>
    <t>76 Hickory Street DORRIGO NSW 2453</t>
  </si>
  <si>
    <t>Lot 11 Sec A DP5316</t>
  </si>
  <si>
    <t>A466</t>
  </si>
  <si>
    <t>78 Hickory Street DORRIGO NSW 2453</t>
  </si>
  <si>
    <t>Lot 10 Sec A DP5316</t>
  </si>
  <si>
    <t>A467</t>
  </si>
  <si>
    <t>FJ KA</t>
  </si>
  <si>
    <t>80 Hickory Street DORRIGO NSW 2453</t>
  </si>
  <si>
    <t>Lot 9 Sec A DP5316</t>
  </si>
  <si>
    <t>A468</t>
  </si>
  <si>
    <t>S DE</t>
  </si>
  <si>
    <t>82 Hickory Street DORRIGO NSW 2453</t>
  </si>
  <si>
    <t>Lot 8 Sec A DP5316</t>
  </si>
  <si>
    <t>A469</t>
  </si>
  <si>
    <t>84 Hickory Street DORRIGO NSW 2453</t>
  </si>
  <si>
    <t>Lot 20 Sec A DP5316</t>
  </si>
  <si>
    <t>A470</t>
  </si>
  <si>
    <t>86 Hickory Street DORRIGO NSW 2453</t>
  </si>
  <si>
    <t>Lot B DP372269</t>
  </si>
  <si>
    <t>A471</t>
  </si>
  <si>
    <t>Doman</t>
  </si>
  <si>
    <t>88 Hickory Street DORRIGO NSW 2453</t>
  </si>
  <si>
    <t>Lot A DP372269</t>
  </si>
  <si>
    <t>A472</t>
  </si>
  <si>
    <t>PM LL</t>
  </si>
  <si>
    <t>Tarran Tarran</t>
  </si>
  <si>
    <t>129 Hickory Street DORRIGO NSW 2453</t>
  </si>
  <si>
    <t>Lot 18 Sec B DP8305</t>
  </si>
  <si>
    <t>A473</t>
  </si>
  <si>
    <t>Gilkison</t>
  </si>
  <si>
    <t>127 Hickory Street DORRIGO NSW 2453</t>
  </si>
  <si>
    <t>Lot 17 Sec B DP8305</t>
  </si>
  <si>
    <t>A474</t>
  </si>
  <si>
    <t>WG E</t>
  </si>
  <si>
    <t>125 Hickory Street DORRIGO NSW 2453</t>
  </si>
  <si>
    <t>Lot 16 Sec B DP8305</t>
  </si>
  <si>
    <t>A475</t>
  </si>
  <si>
    <t>Colburn Colburn</t>
  </si>
  <si>
    <t>123 Hickory Street DORRIGO NSW 2453</t>
  </si>
  <si>
    <t>Lot 15 Sec B DP8305</t>
  </si>
  <si>
    <t>A476</t>
  </si>
  <si>
    <t>PK NM</t>
  </si>
  <si>
    <t>Lowther Kloet</t>
  </si>
  <si>
    <t>121 Hickory Street DORRIGO NSW 2453</t>
  </si>
  <si>
    <t>Lot 7 Sec B DP5317</t>
  </si>
  <si>
    <t>A477</t>
  </si>
  <si>
    <t>119 Hickory Street DORRIGO NSW 2453</t>
  </si>
  <si>
    <t>Lot 6 Sec B DP5317</t>
  </si>
  <si>
    <t>A478</t>
  </si>
  <si>
    <t>MO LV</t>
  </si>
  <si>
    <t>Tucker Fazio</t>
  </si>
  <si>
    <t>117 Hickory Street DORRIGO NSW 2453</t>
  </si>
  <si>
    <t>Lot 2 DP169255</t>
  </si>
  <si>
    <t>A479</t>
  </si>
  <si>
    <t>L LW</t>
  </si>
  <si>
    <t>Bravery Bravery</t>
  </si>
  <si>
    <t>115 Hickory Street DORRIGO NSW 2453</t>
  </si>
  <si>
    <t>Lot 4 DP169257</t>
  </si>
  <si>
    <t>A480</t>
  </si>
  <si>
    <t>Fruitrich</t>
  </si>
  <si>
    <t>113 Hickory Street DORRIGO NSW 2453</t>
  </si>
  <si>
    <t>Lot 3 Sec B DP5317</t>
  </si>
  <si>
    <t>A481</t>
  </si>
  <si>
    <t>SI</t>
  </si>
  <si>
    <t>111 Hickory Street DORRIGO NSW 2453</t>
  </si>
  <si>
    <t>Lot 2 Sec B DP5317</t>
  </si>
  <si>
    <t>A482</t>
  </si>
  <si>
    <t>SJ CL</t>
  </si>
  <si>
    <t>Lee Neville</t>
  </si>
  <si>
    <t>109 Hickory Street DORRIGO NSW 2453</t>
  </si>
  <si>
    <t>Lot 101 DP526224</t>
  </si>
  <si>
    <t>A483</t>
  </si>
  <si>
    <t>O'Leary O'Leary</t>
  </si>
  <si>
    <t>107 Hickory Street DORRIGO NSW 2453</t>
  </si>
  <si>
    <t>Lot 1 Sec 8 DP758357</t>
  </si>
  <si>
    <t>A484</t>
  </si>
  <si>
    <t>105 Hickory Street DORRIGO NSW 2453</t>
  </si>
  <si>
    <t>Lot 2 Sec 8 DP758357</t>
  </si>
  <si>
    <t>A485</t>
  </si>
  <si>
    <t>LH</t>
  </si>
  <si>
    <t>103 Hickory Street DORRIGO NSW 2453</t>
  </si>
  <si>
    <t>Lot 3 Sec 8 DP758357</t>
  </si>
  <si>
    <t>A486</t>
  </si>
  <si>
    <t>101 Hickory Street DORRIGO NSW 2453</t>
  </si>
  <si>
    <t>Lot 4 Sec 8 DP758357</t>
  </si>
  <si>
    <t>A487</t>
  </si>
  <si>
    <t>HK PJS RJ</t>
  </si>
  <si>
    <t>Parmar Parmar Toms</t>
  </si>
  <si>
    <t>99 Hickory Street DORRIGO NSW 2453</t>
  </si>
  <si>
    <t>Lot 5 Sec 8 DP758357</t>
  </si>
  <si>
    <t>A488</t>
  </si>
  <si>
    <t>Coutts-smith</t>
  </si>
  <si>
    <t>97 Hickory Street DORRIGO NSW 2453</t>
  </si>
  <si>
    <t>Lot 6 Sec 8 DP758357</t>
  </si>
  <si>
    <t>A489</t>
  </si>
  <si>
    <t>95 Hickory Street DORRIGO NSW 2453</t>
  </si>
  <si>
    <t>Lot 1 Sec 9 DP758357</t>
  </si>
  <si>
    <t>A490</t>
  </si>
  <si>
    <t>Nugent</t>
  </si>
  <si>
    <t>93 Hickory Street DORRIGO NSW 2453</t>
  </si>
  <si>
    <t>Lot 2 Sec 9 DP758357</t>
  </si>
  <si>
    <t>A491</t>
  </si>
  <si>
    <t>91 Hickory Street DORRIGO NSW 2453</t>
  </si>
  <si>
    <t>Lot 3 Sec 9 DP758357</t>
  </si>
  <si>
    <t>A519</t>
  </si>
  <si>
    <t>Knewstub</t>
  </si>
  <si>
    <t>31 Hickory Street DORRIGO NSW 2453</t>
  </si>
  <si>
    <t>Lot 1 DP549966</t>
  </si>
  <si>
    <t>A520</t>
  </si>
  <si>
    <t>29 Hickory Street DORRIGO NSW 2453</t>
  </si>
  <si>
    <t>Lot 2 DP549966</t>
  </si>
  <si>
    <t>A521</t>
  </si>
  <si>
    <t>PSH</t>
  </si>
  <si>
    <t>Pun</t>
  </si>
  <si>
    <t>27 Hickory Street DORRIGO NSW 2453</t>
  </si>
  <si>
    <t>Lot 1 DP970371</t>
  </si>
  <si>
    <t>A524</t>
  </si>
  <si>
    <t>Hearfield</t>
  </si>
  <si>
    <t>19 Hickory Street DORRIGO NSW 2453</t>
  </si>
  <si>
    <t>Lot 1 DP302512</t>
  </si>
  <si>
    <t>A525</t>
  </si>
  <si>
    <t>Ray</t>
  </si>
  <si>
    <t>17 Hickory Street DORRIGO NSW 2453</t>
  </si>
  <si>
    <t>Lot 161 DP700250</t>
  </si>
  <si>
    <t>A526</t>
  </si>
  <si>
    <t>JJ HJ</t>
  </si>
  <si>
    <t>Hobday Buchanan</t>
  </si>
  <si>
    <t>15 Hickory Street DORRIGO NSW 2453</t>
  </si>
  <si>
    <t>Lot 162 DP700250</t>
  </si>
  <si>
    <t>A527</t>
  </si>
  <si>
    <t>JI TH</t>
  </si>
  <si>
    <t>McLeod McLeod</t>
  </si>
  <si>
    <t>13 Hickory Street DORRIGO NSW 2453</t>
  </si>
  <si>
    <t>Lot 15 DP262607</t>
  </si>
  <si>
    <t>A528</t>
  </si>
  <si>
    <t>HC</t>
  </si>
  <si>
    <t>11 Hickory Street DORRIGO NSW 2453</t>
  </si>
  <si>
    <t>Lot 14 DP262607</t>
  </si>
  <si>
    <t>A529</t>
  </si>
  <si>
    <t>9 Hickory Street DORRIGO NSW 2453</t>
  </si>
  <si>
    <t>Lot 13 DP262607</t>
  </si>
  <si>
    <t>A530</t>
  </si>
  <si>
    <t>McGuire</t>
  </si>
  <si>
    <t>25 Parkes Street DORRIGO NSW 2453</t>
  </si>
  <si>
    <t>Lot 105 DP752813</t>
  </si>
  <si>
    <t>A535</t>
  </si>
  <si>
    <t>John</t>
  </si>
  <si>
    <t>15 Hollibone Street DORRIGO NSW 2453</t>
  </si>
  <si>
    <t>Lot 7 DP235421</t>
  </si>
  <si>
    <t>A536</t>
  </si>
  <si>
    <t>AB ML</t>
  </si>
  <si>
    <t>Woods Woods</t>
  </si>
  <si>
    <t>13 Hollibone Street DORRIGO NSW 2453</t>
  </si>
  <si>
    <t>Lot 6 DP235421</t>
  </si>
  <si>
    <t>A537</t>
  </si>
  <si>
    <t>11 Hollibone Street DORRIGO NSW 2453</t>
  </si>
  <si>
    <t>Lot 5 DP235421</t>
  </si>
  <si>
    <t>A538</t>
  </si>
  <si>
    <t>Quested</t>
  </si>
  <si>
    <t>7 Hollibone Street DORRIGO NSW 2453</t>
  </si>
  <si>
    <t>Lot 1 DP858021</t>
  </si>
  <si>
    <t>A539</t>
  </si>
  <si>
    <t>LP WM</t>
  </si>
  <si>
    <t>Devine Devine</t>
  </si>
  <si>
    <t>9 Hollibone Street DORRIGO NSW 2453</t>
  </si>
  <si>
    <t>Lot 2 DP858021</t>
  </si>
  <si>
    <t>A540</t>
  </si>
  <si>
    <t>JW AS</t>
  </si>
  <si>
    <t>Brantsma Brantsma</t>
  </si>
  <si>
    <t>3 Hollibone Street DORRIGO NSW 2453</t>
  </si>
  <si>
    <t>Lot 10 Sec B DP5747</t>
  </si>
  <si>
    <t>A542</t>
  </si>
  <si>
    <t>2 Hollibone Street DORRIGO NSW 2453</t>
  </si>
  <si>
    <t>Lot 2 DP5939</t>
  </si>
  <si>
    <t>A543</t>
  </si>
  <si>
    <t>IF RE</t>
  </si>
  <si>
    <t>Leclere Leclere</t>
  </si>
  <si>
    <t>4 Hollibone Street DORRIGO NSW 2453</t>
  </si>
  <si>
    <t>Lot 1 DP5939</t>
  </si>
  <si>
    <t>A544</t>
  </si>
  <si>
    <t>6 Hollibone Street DORRIGO NSW 2453</t>
  </si>
  <si>
    <t>Lot 3 DP5939</t>
  </si>
  <si>
    <t>A545</t>
  </si>
  <si>
    <t>8 Hollibone Street DORRIGO NSW 2453</t>
  </si>
  <si>
    <t>Lot 4 DP5939</t>
  </si>
  <si>
    <t>A546</t>
  </si>
  <si>
    <t>MY</t>
  </si>
  <si>
    <t>Pryor</t>
  </si>
  <si>
    <t>10 Hollibone Street DORRIGO NSW 2453</t>
  </si>
  <si>
    <t>Lot 5 DP5939</t>
  </si>
  <si>
    <t>A547</t>
  </si>
  <si>
    <t>1 Hydro Street DORRIGO NSW 2453</t>
  </si>
  <si>
    <t>Lot 7 Sec 23 DP758357</t>
  </si>
  <si>
    <t>A550</t>
  </si>
  <si>
    <t>Mila</t>
  </si>
  <si>
    <t>28 Karabin Street DORRIGO NSW 2453</t>
  </si>
  <si>
    <t>Lot 111 DP584027</t>
  </si>
  <si>
    <t>A551</t>
  </si>
  <si>
    <t>30 Karabin Street DORRIGO NSW 2453</t>
  </si>
  <si>
    <t>Lot 112 DP584027</t>
  </si>
  <si>
    <t>A552</t>
  </si>
  <si>
    <t>Allom</t>
  </si>
  <si>
    <t>36 Karabin Street DORRIGO NSW 2453</t>
  </si>
  <si>
    <t>Lot 12 DP247087</t>
  </si>
  <si>
    <t>A553</t>
  </si>
  <si>
    <t>38 Karabin Street DORRIGO NSW 2453</t>
  </si>
  <si>
    <t>Lot 13 DP247087</t>
  </si>
  <si>
    <t>A554</t>
  </si>
  <si>
    <t>40 Karabin Street DORRIGO NSW 2453</t>
  </si>
  <si>
    <t>Lot 14 DP247087</t>
  </si>
  <si>
    <t>A555</t>
  </si>
  <si>
    <t>Ryman</t>
  </si>
  <si>
    <t>32 Karabin Street DORRIGO NSW 2453</t>
  </si>
  <si>
    <t>Lot 1 DP377501</t>
  </si>
  <si>
    <t>A556</t>
  </si>
  <si>
    <t>Collins</t>
  </si>
  <si>
    <t>34 Karabin Street DORRIGO NSW 2453</t>
  </si>
  <si>
    <t>Lot 1 DP224063</t>
  </si>
  <si>
    <t>A557</t>
  </si>
  <si>
    <t>Dustin</t>
  </si>
  <si>
    <t>26 Karabin Street DORRIGO NSW 2453</t>
  </si>
  <si>
    <t>Lot 1 DP339254</t>
  </si>
  <si>
    <t>A558</t>
  </si>
  <si>
    <t>TR</t>
  </si>
  <si>
    <t>24 Karabin Street DORRIGO NSW 2453</t>
  </si>
  <si>
    <t>Lot 2 DP339254</t>
  </si>
  <si>
    <t>A559</t>
  </si>
  <si>
    <t>Tompkins</t>
  </si>
  <si>
    <t>22 Karabin Street DORRIGO NSW 2453</t>
  </si>
  <si>
    <t>Lot 3 DP339254</t>
  </si>
  <si>
    <t>A560</t>
  </si>
  <si>
    <t>RJ EF</t>
  </si>
  <si>
    <t>Deason Armstrong</t>
  </si>
  <si>
    <t>20 Karabin Street DORRIGO NSW 2453</t>
  </si>
  <si>
    <t>Lot 3 Sec 14 DP758357</t>
  </si>
  <si>
    <t>A561</t>
  </si>
  <si>
    <t>PWA</t>
  </si>
  <si>
    <t>Scotcher</t>
  </si>
  <si>
    <t>18 Karabin Street DORRIGO NSW 2453</t>
  </si>
  <si>
    <t>Lot 2 DP503920</t>
  </si>
  <si>
    <t>A562</t>
  </si>
  <si>
    <t>McKnight</t>
  </si>
  <si>
    <t>16 Karabin Street DORRIGO NSW 2453</t>
  </si>
  <si>
    <t>Lot 1 DP503920</t>
  </si>
  <si>
    <t>A563</t>
  </si>
  <si>
    <t>NF PG</t>
  </si>
  <si>
    <t>Beckett Bradford</t>
  </si>
  <si>
    <t>14 Karabin Street DORRIGO NSW 2453</t>
  </si>
  <si>
    <t>Lot 1 Sec 15 DP758357</t>
  </si>
  <si>
    <t>A564</t>
  </si>
  <si>
    <t>BL AK</t>
  </si>
  <si>
    <t>York York</t>
  </si>
  <si>
    <t>12 Karabin Street DORRIGO NSW 2453</t>
  </si>
  <si>
    <t>Lot 2 Sec 15 DP758357</t>
  </si>
  <si>
    <t>A566</t>
  </si>
  <si>
    <t>TJ JE</t>
  </si>
  <si>
    <t>Edmonds Edmonds</t>
  </si>
  <si>
    <t>8 Karabin Street DORRIGO NSW 2453</t>
  </si>
  <si>
    <t>Lot 4 Sec 15 DP758357</t>
  </si>
  <si>
    <t>A567</t>
  </si>
  <si>
    <t>Skillings</t>
  </si>
  <si>
    <t>6 Karabin Street DORRIGO NSW 2453</t>
  </si>
  <si>
    <t>Lot B DP357008</t>
  </si>
  <si>
    <t>A568</t>
  </si>
  <si>
    <t>Sneesby</t>
  </si>
  <si>
    <t>4 Karabin Street DORRIGO NSW 2453</t>
  </si>
  <si>
    <t>Lot A DP357008</t>
  </si>
  <si>
    <t>A569</t>
  </si>
  <si>
    <t>2 Karabin Street DORRIGO NSW 2453</t>
  </si>
  <si>
    <t>Lot 6 Sec 15 DP758357</t>
  </si>
  <si>
    <t>A570</t>
  </si>
  <si>
    <t>VJ MME GH</t>
  </si>
  <si>
    <t>Cork Duffy Cork</t>
  </si>
  <si>
    <t>1 Karabin Street DORRIGO NSW 2453</t>
  </si>
  <si>
    <t>Lot 121 DP545544</t>
  </si>
  <si>
    <t>A571</t>
  </si>
  <si>
    <t>Tuckerman</t>
  </si>
  <si>
    <t>3 KARABIN STREET DORRIGO NSW 2453</t>
  </si>
  <si>
    <t>Lot 11 DP525393</t>
  </si>
  <si>
    <t>A573</t>
  </si>
  <si>
    <t>25 Gatenby Street DORRIGO NSW 2453</t>
  </si>
  <si>
    <t>Lot 5 DP261537</t>
  </si>
  <si>
    <t>A576</t>
  </si>
  <si>
    <t>DJ SJ</t>
  </si>
  <si>
    <t>Young Ellem</t>
  </si>
  <si>
    <t>1 Kurrajong Street DORRIGO NSW 2453</t>
  </si>
  <si>
    <t>Lot 4 DP339254</t>
  </si>
  <si>
    <t>A5764</t>
  </si>
  <si>
    <t>JM MK</t>
  </si>
  <si>
    <t>Wells Slender</t>
  </si>
  <si>
    <t>1 Cofton Close DORRIGO NSW 2453</t>
  </si>
  <si>
    <t>Lot 23 DP1067083</t>
  </si>
  <si>
    <t>A577</t>
  </si>
  <si>
    <t>JA SG</t>
  </si>
  <si>
    <t>Tyson Tyson</t>
  </si>
  <si>
    <t>5 Kurrajong Street DORRIGO NSW 2453</t>
  </si>
  <si>
    <t>Lot 1 DP402125</t>
  </si>
  <si>
    <t>A5772</t>
  </si>
  <si>
    <t>IL GL PG SP</t>
  </si>
  <si>
    <t>Taylor Taylor Taylor Taylor</t>
  </si>
  <si>
    <t>12 Tamarind Avenue DORRIGO NSW 2453</t>
  </si>
  <si>
    <t>Lot 14 DP860826</t>
  </si>
  <si>
    <t>A5778</t>
  </si>
  <si>
    <t>Garven</t>
  </si>
  <si>
    <t>3 Cofton Close DORRIGO NSW 2453</t>
  </si>
  <si>
    <t>Lot 24 DP1067083</t>
  </si>
  <si>
    <t>A578</t>
  </si>
  <si>
    <t>WA CS</t>
  </si>
  <si>
    <t>Keates Keates</t>
  </si>
  <si>
    <t>7 Kurrajong Street DORRIGO NSW 2453</t>
  </si>
  <si>
    <t>Lot 1 DP120020</t>
  </si>
  <si>
    <t>A5785</t>
  </si>
  <si>
    <t>WL PR</t>
  </si>
  <si>
    <t>Feeney Feeney</t>
  </si>
  <si>
    <t>34 Old Coramba Road South DORRIGO NSW 2453</t>
  </si>
  <si>
    <t>Lot 21 DP1006665</t>
  </si>
  <si>
    <t>A5786</t>
  </si>
  <si>
    <t>BJ CA</t>
  </si>
  <si>
    <t>30 Old Coramba Road South DORRIGO NSW 2453</t>
  </si>
  <si>
    <t>Lot 19 DP1006665</t>
  </si>
  <si>
    <t>A5787</t>
  </si>
  <si>
    <t>Wills</t>
  </si>
  <si>
    <t>28 Old Coramba Road South DORRIGO NSW 2453</t>
  </si>
  <si>
    <t>Lot 18 DP1006665</t>
  </si>
  <si>
    <t>A579</t>
  </si>
  <si>
    <t>9 Kurrajong Street DORRIGO NSW 2453</t>
  </si>
  <si>
    <t>Lot 22 DP555640</t>
  </si>
  <si>
    <t>A580</t>
  </si>
  <si>
    <t>11 Kurrajong Street DORRIGO NSW 2453</t>
  </si>
  <si>
    <t>Lot 21 DP555640</t>
  </si>
  <si>
    <t>A5804</t>
  </si>
  <si>
    <t>1A Vine Street DORRIGO NSW 2453</t>
  </si>
  <si>
    <t>Lot 73 DP629000</t>
  </si>
  <si>
    <t>A581</t>
  </si>
  <si>
    <t>SJ WK</t>
  </si>
  <si>
    <t>13 Kurrajong Street DORRIGO NSW 2453</t>
  </si>
  <si>
    <t>Lot 3 Sec 16 DP758357</t>
  </si>
  <si>
    <t>A582</t>
  </si>
  <si>
    <t>15 Kurrajong Street DORRIGO NSW 2453</t>
  </si>
  <si>
    <t>Lot 1 DP513675</t>
  </si>
  <si>
    <t>A583</t>
  </si>
  <si>
    <t>17 Kurrajong Street DORRIGO NSW 2453</t>
  </si>
  <si>
    <t>Lot 2 DP513675</t>
  </si>
  <si>
    <t>A584</t>
  </si>
  <si>
    <t>DW RA</t>
  </si>
  <si>
    <t>Kahl Green-Kahl</t>
  </si>
  <si>
    <t>19 Kurrajong Street DORRIGO NSW 2453</t>
  </si>
  <si>
    <t>Lot 3 DP513675</t>
  </si>
  <si>
    <t>A5847</t>
  </si>
  <si>
    <t>18 Old Coramba Road South DORRIGO NSW 2453</t>
  </si>
  <si>
    <t>Lot 13 DP1006665</t>
  </si>
  <si>
    <t>A5848</t>
  </si>
  <si>
    <t>DP ML</t>
  </si>
  <si>
    <t>OSullivan OSullivan</t>
  </si>
  <si>
    <t>20 Old Coramba Road South DORRIGO NSW 2453</t>
  </si>
  <si>
    <t>Lot 14 DP1006665</t>
  </si>
  <si>
    <t>A5849</t>
  </si>
  <si>
    <t>MW R</t>
  </si>
  <si>
    <t>22 Old Coramba Road South DORRIGO NSW 2453</t>
  </si>
  <si>
    <t>Lot 15 DP1006665</t>
  </si>
  <si>
    <t>A585</t>
  </si>
  <si>
    <t>21 Kurrajong Street DORRIGO NSW 2453</t>
  </si>
  <si>
    <t>Lot 4 DP513675</t>
  </si>
  <si>
    <t>A5856</t>
  </si>
  <si>
    <t>AW PM</t>
  </si>
  <si>
    <t>Roach Roach</t>
  </si>
  <si>
    <t>32 Old Coramba Road South DORRIGO NSW 2453</t>
  </si>
  <si>
    <t>Lot 20 DP1006665</t>
  </si>
  <si>
    <t>A586</t>
  </si>
  <si>
    <t>Bollard</t>
  </si>
  <si>
    <t>23 Kurrajong Street DORRIGO NSW 2453</t>
  </si>
  <si>
    <t>Lot 5 DP513675</t>
  </si>
  <si>
    <t>A587</t>
  </si>
  <si>
    <t>AL MP</t>
  </si>
  <si>
    <t>Johnson Menzies</t>
  </si>
  <si>
    <t>25 Kurrajong Street DORRIGO NSW 2453</t>
  </si>
  <si>
    <t>Lot 1 DP32348</t>
  </si>
  <si>
    <t>A588</t>
  </si>
  <si>
    <t>DW RL</t>
  </si>
  <si>
    <t>Supple Supple</t>
  </si>
  <si>
    <t>27 Kurrajong Street DORRIGO NSW 2453</t>
  </si>
  <si>
    <t>Lot 2 DP32348</t>
  </si>
  <si>
    <t>A589</t>
  </si>
  <si>
    <t>29 Kurrajong Street DORRIGO NSW 2453</t>
  </si>
  <si>
    <t>Lot 3 DP32348</t>
  </si>
  <si>
    <t>A590</t>
  </si>
  <si>
    <t>31 Kurrajong Street DORRIGO NSW 2453</t>
  </si>
  <si>
    <t>Lot 4 DP32348</t>
  </si>
  <si>
    <t>A591</t>
  </si>
  <si>
    <t>GN B</t>
  </si>
  <si>
    <t>Lillyman Webster</t>
  </si>
  <si>
    <t>33 Kurrajong Street DORRIGO NSW 2453</t>
  </si>
  <si>
    <t>Lot 5 DP32348</t>
  </si>
  <si>
    <t>A592</t>
  </si>
  <si>
    <t>AF DJ</t>
  </si>
  <si>
    <t>Horvath Horvath</t>
  </si>
  <si>
    <t>35 Kurrajong Street DORRIGO NSW 2453</t>
  </si>
  <si>
    <t>Lot 2 DP541384</t>
  </si>
  <si>
    <t>A593</t>
  </si>
  <si>
    <t>A MD</t>
  </si>
  <si>
    <t>Hansen Hansen</t>
  </si>
  <si>
    <t>37 Kurrajong Street DORRIGO NSW 2453</t>
  </si>
  <si>
    <t>Lot 1 DP541384</t>
  </si>
  <si>
    <t>A594</t>
  </si>
  <si>
    <t>Haley</t>
  </si>
  <si>
    <t>41 Kurrajong Street DORRIGO NSW 2453</t>
  </si>
  <si>
    <t>Lot 5 Sec 17 DP758357</t>
  </si>
  <si>
    <t>A595</t>
  </si>
  <si>
    <t>SA KJ</t>
  </si>
  <si>
    <t>Pearson Cruz</t>
  </si>
  <si>
    <t>43 Kurrajong Street DORRIGO NSW 2453</t>
  </si>
  <si>
    <t>Lot 6 Sec 17 DP758357</t>
  </si>
  <si>
    <t>A596</t>
  </si>
  <si>
    <t>NG</t>
  </si>
  <si>
    <t>45 Kurrajong Street DORRIGO NSW 2453</t>
  </si>
  <si>
    <t>Lot 1 DP943096 Lot 2 DP943096</t>
  </si>
  <si>
    <t>A597</t>
  </si>
  <si>
    <t>49 Kurrajong Street DORRIGO NSW 2453</t>
  </si>
  <si>
    <t>Lot B DP392408</t>
  </si>
  <si>
    <t>A598</t>
  </si>
  <si>
    <t>Brisley</t>
  </si>
  <si>
    <t>51 Kurrajong Street DORRIGO NSW 2453</t>
  </si>
  <si>
    <t>Lot A DP392408</t>
  </si>
  <si>
    <t>A599</t>
  </si>
  <si>
    <t>Garrett</t>
  </si>
  <si>
    <t>53 Kurrajong Street DORRIGO NSW 2453</t>
  </si>
  <si>
    <t>Lot 1 DP131977</t>
  </si>
  <si>
    <t>A5995</t>
  </si>
  <si>
    <t>5 Cofton Close DORRIGO NSW 2453</t>
  </si>
  <si>
    <t>Lot 25 DP1067083</t>
  </si>
  <si>
    <t>A5998</t>
  </si>
  <si>
    <t>JW C</t>
  </si>
  <si>
    <t>13 Cofton Close DORRIGO NSW 2453</t>
  </si>
  <si>
    <t>Lot 28 DP1067083</t>
  </si>
  <si>
    <t>A5999</t>
  </si>
  <si>
    <t>Government Property NSW</t>
  </si>
  <si>
    <t>15 Cofton Close DORRIGO NSW 2453</t>
  </si>
  <si>
    <t>Lot 29 DP1067083</t>
  </si>
  <si>
    <t>A600</t>
  </si>
  <si>
    <t>55 Kurrajong Street DORRIGO NSW 2453</t>
  </si>
  <si>
    <t>Lot 1 DP943095</t>
  </si>
  <si>
    <t>A6000</t>
  </si>
  <si>
    <t>Taw Jeffress Superannuation Fund</t>
  </si>
  <si>
    <t>17 Cofton Close DORRIGO NSW 2453</t>
  </si>
  <si>
    <t>Lot 30 DP1067083</t>
  </si>
  <si>
    <t>A6001</t>
  </si>
  <si>
    <t>VF MA</t>
  </si>
  <si>
    <t>Hoskins Hoskins</t>
  </si>
  <si>
    <t>19 Cofton Close DORRIGO NSW 2453</t>
  </si>
  <si>
    <t>Lot 31 DP1067083</t>
  </si>
  <si>
    <t>A6002</t>
  </si>
  <si>
    <t>BD JA</t>
  </si>
  <si>
    <t>Ward Ward</t>
  </si>
  <si>
    <t>21 Cofton Close DORRIGO NSW 2453</t>
  </si>
  <si>
    <t>Lot 32 DP1067083</t>
  </si>
  <si>
    <t>A6003</t>
  </si>
  <si>
    <t>Pfister</t>
  </si>
  <si>
    <t>20 Cofton Close DORRIGO NSW 2453</t>
  </si>
  <si>
    <t>Lot 33 DP1067083</t>
  </si>
  <si>
    <t>A601</t>
  </si>
  <si>
    <t>Gaddes</t>
  </si>
  <si>
    <t>57 Kurrajong Street DORRIGO NSW 2453</t>
  </si>
  <si>
    <t>Lot B DP367151</t>
  </si>
  <si>
    <t>A602</t>
  </si>
  <si>
    <t>VA AE</t>
  </si>
  <si>
    <t>59 Kurrajong Street DORRIGO NSW 2453</t>
  </si>
  <si>
    <t>Lot A DP367151</t>
  </si>
  <si>
    <t>A603</t>
  </si>
  <si>
    <t>Friend</t>
  </si>
  <si>
    <t>61 Kurrajong Street DORRIGO NSW 2453</t>
  </si>
  <si>
    <t>Lot 1 DP948417</t>
  </si>
  <si>
    <t>A604</t>
  </si>
  <si>
    <t>R DF</t>
  </si>
  <si>
    <t>Hartnett Hartnett</t>
  </si>
  <si>
    <t>63 Kurrajong Street DORRIGO NSW 2453</t>
  </si>
  <si>
    <t>Lot 1 DP1096507</t>
  </si>
  <si>
    <t>A605</t>
  </si>
  <si>
    <t>65 Kurrajong Street DORRIGO NSW 2453</t>
  </si>
  <si>
    <t>Lot 13 DP715694</t>
  </si>
  <si>
    <t>A606</t>
  </si>
  <si>
    <t>IR AE</t>
  </si>
  <si>
    <t>Steinhardt Steinhardt</t>
  </si>
  <si>
    <t>67 Kurrajong Street DORRIGO NSW 2453</t>
  </si>
  <si>
    <t>Lot 12 DP715694</t>
  </si>
  <si>
    <t>A607</t>
  </si>
  <si>
    <t>69 Kurrajong Street DORRIGO NSW 2453</t>
  </si>
  <si>
    <t>Lot 14 Sec C DP5317</t>
  </si>
  <si>
    <t>A608</t>
  </si>
  <si>
    <t>JH G</t>
  </si>
  <si>
    <t>Starr Gong</t>
  </si>
  <si>
    <t>71 Kurrajong Street DORRIGO NSW 2453</t>
  </si>
  <si>
    <t>Lot 13 Sec C DP5317</t>
  </si>
  <si>
    <t>A609</t>
  </si>
  <si>
    <t>AN SJ</t>
  </si>
  <si>
    <t>Johnson Johnson</t>
  </si>
  <si>
    <t>73 KURRAJONG STREET DORRIGO NSW 2453</t>
  </si>
  <si>
    <t>Lot 12 Sec C DP5317</t>
  </si>
  <si>
    <t>A610</t>
  </si>
  <si>
    <t>75 Kurrajong Street DORRIGO NSW 2453</t>
  </si>
  <si>
    <t>Lot 11 Sec C DP5317</t>
  </si>
  <si>
    <t>A611</t>
  </si>
  <si>
    <t>SKH TG</t>
  </si>
  <si>
    <t>Atkins Colburn-Patch</t>
  </si>
  <si>
    <t>77 Kurrajong Street DORRIGO NSW 2453</t>
  </si>
  <si>
    <t>Lot 10 Sec C DP5317</t>
  </si>
  <si>
    <t>A612</t>
  </si>
  <si>
    <t>MIM PS</t>
  </si>
  <si>
    <t>Tanneberger von Bergen</t>
  </si>
  <si>
    <t>79 Kurrajong Street DORRIGO NSW 2453</t>
  </si>
  <si>
    <t>Lot 9 Sec C DP5317</t>
  </si>
  <si>
    <t>A613</t>
  </si>
  <si>
    <t>SE BW</t>
  </si>
  <si>
    <t>Ingle McCarthy</t>
  </si>
  <si>
    <t>81 Kurrajong Street DORRIGO NSW 2453</t>
  </si>
  <si>
    <t>Lot 8 Sec C DP5317</t>
  </si>
  <si>
    <t>A614</t>
  </si>
  <si>
    <t>AHD</t>
  </si>
  <si>
    <t>Gam</t>
  </si>
  <si>
    <t>83 Kurrajong Street DORRIGO NSW 2453</t>
  </si>
  <si>
    <t>Lot 22 Sec C DP8305</t>
  </si>
  <si>
    <t>A615</t>
  </si>
  <si>
    <t>ML SJ</t>
  </si>
  <si>
    <t>85 Kurrajong Street DORRIGO NSW 2453</t>
  </si>
  <si>
    <t>Lot 21 Sec C DP8305</t>
  </si>
  <si>
    <t>A616</t>
  </si>
  <si>
    <t>87 Kurrajong Street DORRIGO NSW 2453</t>
  </si>
  <si>
    <t>Lot 20 Sec C DP8305</t>
  </si>
  <si>
    <t>A617</t>
  </si>
  <si>
    <t>Dorrigo District Hospital</t>
  </si>
  <si>
    <t>89 Kurrajong Street DORRIGO NSW 2453</t>
  </si>
  <si>
    <t>Lot 19 Sec C DP8305</t>
  </si>
  <si>
    <t>A618</t>
  </si>
  <si>
    <t>DJ NL</t>
  </si>
  <si>
    <t>Hume McCrea</t>
  </si>
  <si>
    <t>138 Kurrajong Street DORRIGO NSW 2453</t>
  </si>
  <si>
    <t>Lot 11 Sec D DP8305</t>
  </si>
  <si>
    <t>A619</t>
  </si>
  <si>
    <t>M AM</t>
  </si>
  <si>
    <t>136 Kurrajong Street DORRIGO NSW 2453</t>
  </si>
  <si>
    <t>Lot 10 Sec D DP8305</t>
  </si>
  <si>
    <t>A620</t>
  </si>
  <si>
    <t>134 Kurrajong Street DORRIGO NSW 2453</t>
  </si>
  <si>
    <t>Lot 9 Sec D DP8305</t>
  </si>
  <si>
    <t>A621</t>
  </si>
  <si>
    <t>SJ R</t>
  </si>
  <si>
    <t>132 Kurrajong Street DORRIGO NSW 2453</t>
  </si>
  <si>
    <t>Lot 8 Sec D DP8305</t>
  </si>
  <si>
    <t>A6214</t>
  </si>
  <si>
    <t>AA MH</t>
  </si>
  <si>
    <t>4 Cofton Close DORRIGO NSW 2453</t>
  </si>
  <si>
    <t>Lot 41 DP1067083</t>
  </si>
  <si>
    <t>A622</t>
  </si>
  <si>
    <t>130 Kurrajong Street DORRIGO NSW 2453</t>
  </si>
  <si>
    <t>Lot 7 Sec D DP8305</t>
  </si>
  <si>
    <t>A6220</t>
  </si>
  <si>
    <t>2 Cofton Close DORRIGO NSW 2453</t>
  </si>
  <si>
    <t>Lot 42 DP1067083</t>
  </si>
  <si>
    <t>A623</t>
  </si>
  <si>
    <t>128 Kurrajong Street DORRIGO NSW 2453</t>
  </si>
  <si>
    <t>Lot 6 Sec D DP8305</t>
  </si>
  <si>
    <t>A624</t>
  </si>
  <si>
    <t>126 Kurrajong Street DORRIGO NSW 2453</t>
  </si>
  <si>
    <t>Lot 5 Sec D DP8305</t>
  </si>
  <si>
    <t>A625</t>
  </si>
  <si>
    <t>HL PD</t>
  </si>
  <si>
    <t>124 Kurrajong Street DORRIGO NSW 2453</t>
  </si>
  <si>
    <t>Lot 4 Sec D DP8305</t>
  </si>
  <si>
    <t>A626</t>
  </si>
  <si>
    <t>122 Kurrajong Street DORRIGO NSW 2453</t>
  </si>
  <si>
    <t>Lot 3 Sec D DP8305</t>
  </si>
  <si>
    <t>A6265</t>
  </si>
  <si>
    <t>WH</t>
  </si>
  <si>
    <t>Tierney</t>
  </si>
  <si>
    <t>18 Cofton Close DORRIGO NSW 2453</t>
  </si>
  <si>
    <t>Lot 34 DP1067083</t>
  </si>
  <si>
    <t>A6267</t>
  </si>
  <si>
    <t>IC CJ</t>
  </si>
  <si>
    <t>Boutell Baker</t>
  </si>
  <si>
    <t>16 Cofton Close DORRIGO NSW 2453</t>
  </si>
  <si>
    <t>Lot 35 DP1067083</t>
  </si>
  <si>
    <t>A627</t>
  </si>
  <si>
    <t>MA JG</t>
  </si>
  <si>
    <t>Murray Pratten</t>
  </si>
  <si>
    <t>118 Kurrajong Street DORRIGO NSW 2453</t>
  </si>
  <si>
    <t>Lot 1 Sec D DP8305 Lot 2 Sec D DP8305</t>
  </si>
  <si>
    <t>A6277</t>
  </si>
  <si>
    <t>S J</t>
  </si>
  <si>
    <t>Downs Downs</t>
  </si>
  <si>
    <t>14 Cofton Close DORRIGO NSW 2453</t>
  </si>
  <si>
    <t>Lot 36 DP1067083</t>
  </si>
  <si>
    <t>A6279</t>
  </si>
  <si>
    <t>B SA</t>
  </si>
  <si>
    <t>12 Cofton Close DORRIGO NSW 2453</t>
  </si>
  <si>
    <t>Lot 37 DP1067083</t>
  </si>
  <si>
    <t>A628</t>
  </si>
  <si>
    <t>116 Kurrajong Street DORRIGO NSW 2453</t>
  </si>
  <si>
    <t>Lot 1 DP525348</t>
  </si>
  <si>
    <t>A630</t>
  </si>
  <si>
    <t>DB CB</t>
  </si>
  <si>
    <t>Eburn Eburn</t>
  </si>
  <si>
    <t>78 Kurrajong Street DORRIGO NSW 2453</t>
  </si>
  <si>
    <t>Lot 12 DP9700</t>
  </si>
  <si>
    <t>A631</t>
  </si>
  <si>
    <t>76 Kurrajong Street DORRIGO NSW 2453</t>
  </si>
  <si>
    <t>Lot 11 DP9700</t>
  </si>
  <si>
    <t>A6313</t>
  </si>
  <si>
    <t>TA H H</t>
  </si>
  <si>
    <t>Guest Guest Guest</t>
  </si>
  <si>
    <t>Lot 1 DP360008</t>
  </si>
  <si>
    <t>A632</t>
  </si>
  <si>
    <t>GM AJ</t>
  </si>
  <si>
    <t>Shephard Shephard</t>
  </si>
  <si>
    <t>74 Kurrajong Street DORRIGO NSW 2453</t>
  </si>
  <si>
    <t>Lot 10 DP9700</t>
  </si>
  <si>
    <t>A633</t>
  </si>
  <si>
    <t>JM JG</t>
  </si>
  <si>
    <t>Noble Clewitt</t>
  </si>
  <si>
    <t>72 Kurrajong Street DORRIGO NSW 2453</t>
  </si>
  <si>
    <t>Lot 9 DP9700</t>
  </si>
  <si>
    <t>A634</t>
  </si>
  <si>
    <t>70 Kurrajong Street DORRIGO NSW 2453</t>
  </si>
  <si>
    <t>Lot 8 DP9700</t>
  </si>
  <si>
    <t>A635</t>
  </si>
  <si>
    <t>Lacey</t>
  </si>
  <si>
    <t>68 Kurrajong Street DORRIGO NSW 2453</t>
  </si>
  <si>
    <t>Lot 7 DP9700</t>
  </si>
  <si>
    <t>A636</t>
  </si>
  <si>
    <t>L PL</t>
  </si>
  <si>
    <t>Parbery Parbery</t>
  </si>
  <si>
    <t>66 Kurrajong Street DORRIGO NSW 2453</t>
  </si>
  <si>
    <t>Lot 6 DP9700</t>
  </si>
  <si>
    <t>A637</t>
  </si>
  <si>
    <t>Strauss</t>
  </si>
  <si>
    <t>64 Kurrajong Street DORRIGO NSW 2453</t>
  </si>
  <si>
    <t>Lot 5 DP9700</t>
  </si>
  <si>
    <t>A638</t>
  </si>
  <si>
    <t>JS CM</t>
  </si>
  <si>
    <t>Guichard Guichard</t>
  </si>
  <si>
    <t>62 Kurrajong Street DORRIGO NSW 2453</t>
  </si>
  <si>
    <t>Lot 4 DP9700</t>
  </si>
  <si>
    <t>A639</t>
  </si>
  <si>
    <t>Willett</t>
  </si>
  <si>
    <t>60 Kurrajong Street DORRIGO NSW 2453</t>
  </si>
  <si>
    <t>Lot 14 DP208476</t>
  </si>
  <si>
    <t>A640</t>
  </si>
  <si>
    <t>Hull</t>
  </si>
  <si>
    <t>58 Kurrajong Street DORRIGO NSW 2453</t>
  </si>
  <si>
    <t>Lot 13 DP208476</t>
  </si>
  <si>
    <t>A6409</t>
  </si>
  <si>
    <t>JE RM</t>
  </si>
  <si>
    <t>deMestre deMestre</t>
  </si>
  <si>
    <t>10 COFTON CLOSE DORRIGO NSW 2453</t>
  </si>
  <si>
    <t>Lot 38 DP1067083</t>
  </si>
  <si>
    <t>A641</t>
  </si>
  <si>
    <t>56 Kurrajong Street DORRIGO NSW 2453</t>
  </si>
  <si>
    <t>Lot 1 DP526208</t>
  </si>
  <si>
    <t>A6418</t>
  </si>
  <si>
    <t>3 North Street DORRIGO NSW 2453</t>
  </si>
  <si>
    <t>Lot 16 DP662343</t>
  </si>
  <si>
    <t>A642</t>
  </si>
  <si>
    <t>54 Kurrajong Street DORRIGO NSW 2453</t>
  </si>
  <si>
    <t>Lot 2 DP526208</t>
  </si>
  <si>
    <t>A643</t>
  </si>
  <si>
    <t>52 Kurrajong Street DORRIGO NSW 2453</t>
  </si>
  <si>
    <t>Lot 3 DP526208</t>
  </si>
  <si>
    <t>A6430</t>
  </si>
  <si>
    <t>Bice</t>
  </si>
  <si>
    <t>8 Cofton Close DORRIGO NSW 2453</t>
  </si>
  <si>
    <t>Lot 39 DP1067083</t>
  </si>
  <si>
    <t>A6431</t>
  </si>
  <si>
    <t>6 Cofton Close DORRIGO NSW 2453</t>
  </si>
  <si>
    <t>Lot 40 DP1067083</t>
  </si>
  <si>
    <t>A644</t>
  </si>
  <si>
    <t>Wall</t>
  </si>
  <si>
    <t>50 Kurrajong Street DORRIGO NSW 2453</t>
  </si>
  <si>
    <t>Lot 4 DP526208</t>
  </si>
  <si>
    <t>A645</t>
  </si>
  <si>
    <t>ERH</t>
  </si>
  <si>
    <t>Vogt</t>
  </si>
  <si>
    <t>48 Kurrajong Street DORRIGO NSW 2453</t>
  </si>
  <si>
    <t>Lot 2 DP633888</t>
  </si>
  <si>
    <t>A646</t>
  </si>
  <si>
    <t>WBK HM</t>
  </si>
  <si>
    <t>46 Kurrajong Street DORRIGO NSW 2453</t>
  </si>
  <si>
    <t>Lot 3 DP633888</t>
  </si>
  <si>
    <t>A647</t>
  </si>
  <si>
    <t>CA SL</t>
  </si>
  <si>
    <t>Wilson Wesche</t>
  </si>
  <si>
    <t>38 Waratah Lane DORRIGO NSW 2453</t>
  </si>
  <si>
    <t>Lot 1 DP633888</t>
  </si>
  <si>
    <t>A648</t>
  </si>
  <si>
    <t>CR GD</t>
  </si>
  <si>
    <t>44 Kurrajong Street DORRIGO NSW 2453</t>
  </si>
  <si>
    <t>Lot 21 DP591892</t>
  </si>
  <si>
    <t>A649</t>
  </si>
  <si>
    <t>42 Kurrajong Street DORRIGO NSW 2453</t>
  </si>
  <si>
    <t>Lot 2 DP11218</t>
  </si>
  <si>
    <t>A650</t>
  </si>
  <si>
    <t>40 Kurrajong Street DORRIGO NSW 2453</t>
  </si>
  <si>
    <t>Lot 3 DP11218</t>
  </si>
  <si>
    <t>A651</t>
  </si>
  <si>
    <t>NSW Trustee and Guardian</t>
  </si>
  <si>
    <t>38 Kurrajong Street DORRIGO NSW 2453</t>
  </si>
  <si>
    <t>Lot 4 DP11218</t>
  </si>
  <si>
    <t>A652</t>
  </si>
  <si>
    <t>BJ PJ</t>
  </si>
  <si>
    <t>36 Kurrajong Street DORRIGO NSW 2453</t>
  </si>
  <si>
    <t>Lot 5 DP11218</t>
  </si>
  <si>
    <t>A653</t>
  </si>
  <si>
    <t>34 Kurrajong Street DORRIGO NSW 2453</t>
  </si>
  <si>
    <t>Lot A DP354162</t>
  </si>
  <si>
    <t>A654</t>
  </si>
  <si>
    <t>Tyler</t>
  </si>
  <si>
    <t>32 Kurrajong Street DORRIGO NSW 2453</t>
  </si>
  <si>
    <t>Lot 1 DP119838</t>
  </si>
  <si>
    <t>A6548</t>
  </si>
  <si>
    <t>WD CH</t>
  </si>
  <si>
    <t>Baggett Baggett</t>
  </si>
  <si>
    <t>7 Cofton Close DORRIGO NSW 2453</t>
  </si>
  <si>
    <t>Lot 26 DP1067083</t>
  </si>
  <si>
    <t>A6549</t>
  </si>
  <si>
    <t>PJ TJ</t>
  </si>
  <si>
    <t>11 Cofton Close DORRIGO NSW 2453</t>
  </si>
  <si>
    <t>Lot 27 DP1067083</t>
  </si>
  <si>
    <t>A655</t>
  </si>
  <si>
    <t>Pengilly</t>
  </si>
  <si>
    <t>30 Kurrajong Street DORRIGO NSW 2453</t>
  </si>
  <si>
    <t>Lot 3 DP11514 Lot 843 DP1030701</t>
  </si>
  <si>
    <t>A6553</t>
  </si>
  <si>
    <t>Dorrigo Steam Railway and Museum Ltd</t>
  </si>
  <si>
    <t>Lot 1 DP351066</t>
  </si>
  <si>
    <t>A656</t>
  </si>
  <si>
    <t>HJW MD</t>
  </si>
  <si>
    <t>28 Kurrajong Street DORRIGO NSW 2453</t>
  </si>
  <si>
    <t>Lot 4 DP11514</t>
  </si>
  <si>
    <t>A6568</t>
  </si>
  <si>
    <t>JL L SC</t>
  </si>
  <si>
    <t>Davies Davies Parsons</t>
  </si>
  <si>
    <t>5 Parkes Street DORRIGO NSW 2453</t>
  </si>
  <si>
    <t>Lot 9 DP262607</t>
  </si>
  <si>
    <t>A6569</t>
  </si>
  <si>
    <t>7 Parkes Street DORRIGO NSW 2453</t>
  </si>
  <si>
    <t>Lot 10 DP262607</t>
  </si>
  <si>
    <t>A657</t>
  </si>
  <si>
    <t>26 Kurrajong Street DORRIGO NSW 2453</t>
  </si>
  <si>
    <t>Lot 5 DP11514</t>
  </si>
  <si>
    <t>A659</t>
  </si>
  <si>
    <t>Conolly</t>
  </si>
  <si>
    <t>22 Kurrajong Street DORRIGO NSW 2453</t>
  </si>
  <si>
    <t>Lot 1 DP247087</t>
  </si>
  <si>
    <t>A660</t>
  </si>
  <si>
    <t>TA DM TJ</t>
  </si>
  <si>
    <t>20 Kurrajong Street DORRIGO NSW 2453</t>
  </si>
  <si>
    <t>Lot 2 DP247087</t>
  </si>
  <si>
    <t>A6607</t>
  </si>
  <si>
    <t>LN</t>
  </si>
  <si>
    <t>O'Callaghan</t>
  </si>
  <si>
    <t>1 Walnut Close DORRIGO NSW 2453</t>
  </si>
  <si>
    <t>Lot 21 DP1069210</t>
  </si>
  <si>
    <t>A6608</t>
  </si>
  <si>
    <t>Buchner</t>
  </si>
  <si>
    <t>3 Walnut Close DORRIGO NSW 2453</t>
  </si>
  <si>
    <t>Lot 22 DP1069210</t>
  </si>
  <si>
    <t>A6609</t>
  </si>
  <si>
    <t>2 Walnut Close DORRIGO NSW 2453</t>
  </si>
  <si>
    <t>Lot 23 DP1069210</t>
  </si>
  <si>
    <t>A661</t>
  </si>
  <si>
    <t>Hannigan Hannigan</t>
  </si>
  <si>
    <t>18 Kurrajong Street DORRIGO NSW 2453</t>
  </si>
  <si>
    <t>Lot 3 DP247087</t>
  </si>
  <si>
    <t>A662</t>
  </si>
  <si>
    <t>AW SJ</t>
  </si>
  <si>
    <t>Lockman Lockman</t>
  </si>
  <si>
    <t>16 Kurrajong Street DORRIGO NSW 2453</t>
  </si>
  <si>
    <t>Lot 4 DP247087</t>
  </si>
  <si>
    <t>A663</t>
  </si>
  <si>
    <t>The Uniting Church In Australia Property Trust NSW</t>
  </si>
  <si>
    <t>14 Kurrajong Street DORRIGO NSW 2453</t>
  </si>
  <si>
    <t>Lot 5 DP247087</t>
  </si>
  <si>
    <t>A664</t>
  </si>
  <si>
    <t>Clements Clements</t>
  </si>
  <si>
    <t>12 Kurrajong Street DORRIGO NSW 2453</t>
  </si>
  <si>
    <t>Lot 6 DP247087</t>
  </si>
  <si>
    <t>A665</t>
  </si>
  <si>
    <t>8 Kurrajong Street DORRIGO NSW 2453</t>
  </si>
  <si>
    <t>Lot 22 DP813966</t>
  </si>
  <si>
    <t>A666</t>
  </si>
  <si>
    <t>Parkin</t>
  </si>
  <si>
    <t>10 Kurrajong Street DORRIGO NSW 2453</t>
  </si>
  <si>
    <t>Lot 21 DP813966</t>
  </si>
  <si>
    <t>A6662</t>
  </si>
  <si>
    <t>SPJ MA</t>
  </si>
  <si>
    <t>Leathers Leathers</t>
  </si>
  <si>
    <t>14 Myrtle Street DORRIGO NSW 2453</t>
  </si>
  <si>
    <t>Lot 10 DP1075046</t>
  </si>
  <si>
    <t>A6663</t>
  </si>
  <si>
    <t>Becker</t>
  </si>
  <si>
    <t>12 Myrtle Street DORRIGO NSW 2453</t>
  </si>
  <si>
    <t>Lot 11 DP1075046</t>
  </si>
  <si>
    <t>A667</t>
  </si>
  <si>
    <t>Steinhardt Family Investments Pty Ltd</t>
  </si>
  <si>
    <t>6 Kurrajong Street DORRIGO NSW 2453</t>
  </si>
  <si>
    <t>Lot 9 DP247087</t>
  </si>
  <si>
    <t>A668</t>
  </si>
  <si>
    <t>DJ CA</t>
  </si>
  <si>
    <t>Williams Lean</t>
  </si>
  <si>
    <t>4 Kurrajong Street DORRIGO NSW 2453</t>
  </si>
  <si>
    <t>Lot 10 DP247087</t>
  </si>
  <si>
    <t>A669</t>
  </si>
  <si>
    <t>O'Malley</t>
  </si>
  <si>
    <t>2 Mahogany Street DORRIGO NSW 2453</t>
  </si>
  <si>
    <t>Lot 192 DP752813</t>
  </si>
  <si>
    <t>A671</t>
  </si>
  <si>
    <t>Borsboom</t>
  </si>
  <si>
    <t>1A Mahogany Street DORRIGO NSW 2453</t>
  </si>
  <si>
    <t>Lot 213 DP752813 Lot 214 DP752813 Lot 215 DP752813 Lease # EP589937</t>
  </si>
  <si>
    <t>A672</t>
  </si>
  <si>
    <t>NE</t>
  </si>
  <si>
    <t>3 Mahogany Street DORRIGO NSW 2453</t>
  </si>
  <si>
    <t>Lot 212 DP752813 Lot 2 DP574265</t>
  </si>
  <si>
    <t>A673</t>
  </si>
  <si>
    <t>Byers</t>
  </si>
  <si>
    <t>1 Myrtle Street DORRIGO NSW 2453</t>
  </si>
  <si>
    <t>Lot 10 Sec 11 DP758357</t>
  </si>
  <si>
    <t>A6736</t>
  </si>
  <si>
    <t>NS</t>
  </si>
  <si>
    <t>1A Hollibone Street DORRIGO NSW 2453</t>
  </si>
  <si>
    <t>Lot 8 Sec B DP5747</t>
  </si>
  <si>
    <t>A6737</t>
  </si>
  <si>
    <t>1 Hollibone Street DORRIGO NSW 2453</t>
  </si>
  <si>
    <t>Lot 9 Sec B DP5747</t>
  </si>
  <si>
    <t>A674</t>
  </si>
  <si>
    <t>3 Myrtle Street DORRIGO NSW 2453</t>
  </si>
  <si>
    <t>Lot 11 Sec 11 DP758357</t>
  </si>
  <si>
    <t>A6754</t>
  </si>
  <si>
    <t>70 Railway Street DORRIGO NSW 2453</t>
  </si>
  <si>
    <t>Lot 5 DP1080760</t>
  </si>
  <si>
    <t>A676</t>
  </si>
  <si>
    <t>L RM</t>
  </si>
  <si>
    <t>Condie Condie</t>
  </si>
  <si>
    <t>9 Myrtle Street DORRIGO NSW 2453</t>
  </si>
  <si>
    <t>Lot 14 Sec 11 DP758357</t>
  </si>
  <si>
    <t>A677</t>
  </si>
  <si>
    <t>RB HR</t>
  </si>
  <si>
    <t>Booker Holt</t>
  </si>
  <si>
    <t>11 Myrtle Street DORRIGO NSW 2453</t>
  </si>
  <si>
    <t>Lot 15 Sec 11 DP758357</t>
  </si>
  <si>
    <t>A678</t>
  </si>
  <si>
    <t>13 Myrtle Street DORRIGO NSW 2453</t>
  </si>
  <si>
    <t>Lot 16 Sec 11 DP758357</t>
  </si>
  <si>
    <t>A679</t>
  </si>
  <si>
    <t>Keenan</t>
  </si>
  <si>
    <t>15 Myrtle Street DORRIGO NSW 2453</t>
  </si>
  <si>
    <t>Lot 17 Sec 11 DP758357</t>
  </si>
  <si>
    <t>A680</t>
  </si>
  <si>
    <t>BM BJ</t>
  </si>
  <si>
    <t>O'loughlin Clark</t>
  </si>
  <si>
    <t>17 Myrtle Street DORRIGO NSW 2453</t>
  </si>
  <si>
    <t>Lot 18 Sec 11 DP758357</t>
  </si>
  <si>
    <t>A681</t>
  </si>
  <si>
    <t>19 Myrtle Street DORRIGO NSW 2453</t>
  </si>
  <si>
    <t>Lot 19 Sec 11 DP758357</t>
  </si>
  <si>
    <t>A682</t>
  </si>
  <si>
    <t>21 Myrtle Street DORRIGO NSW 2453</t>
  </si>
  <si>
    <t>Lot 13 Sec 10 DP758357</t>
  </si>
  <si>
    <t>A684</t>
  </si>
  <si>
    <t>25 Myrtle Street DORRIGO NSW 2453</t>
  </si>
  <si>
    <t>Lot 15 Sec 10 DP758357</t>
  </si>
  <si>
    <t>A685</t>
  </si>
  <si>
    <t>FW BL</t>
  </si>
  <si>
    <t>Woodstock Mclachlan</t>
  </si>
  <si>
    <t>27 Myrtle Street DORRIGO NSW 2453</t>
  </si>
  <si>
    <t>Lot 16 Sec 10 DP758357</t>
  </si>
  <si>
    <t>A686</t>
  </si>
  <si>
    <t>Upton</t>
  </si>
  <si>
    <t>29 Myrtle Street DORRIGO NSW 2453</t>
  </si>
  <si>
    <t>Lot 17 Sec 10 DP758357</t>
  </si>
  <si>
    <t>A687</t>
  </si>
  <si>
    <t>Norris Norris</t>
  </si>
  <si>
    <t>31 Myrtle Street DORRIGO NSW 2453</t>
  </si>
  <si>
    <t>Lot 18 Sec 10 DP758357</t>
  </si>
  <si>
    <t>A688</t>
  </si>
  <si>
    <t>33 Myrtle Street DORRIGO NSW 2453</t>
  </si>
  <si>
    <t>Lot 19 Sec 10 DP758357</t>
  </si>
  <si>
    <t>A689</t>
  </si>
  <si>
    <t>Walton</t>
  </si>
  <si>
    <t>35 Myrtle Street DORRIGO NSW 2453</t>
  </si>
  <si>
    <t>Lot 20 Sec 10 DP758357</t>
  </si>
  <si>
    <t>A690</t>
  </si>
  <si>
    <t>SR TF</t>
  </si>
  <si>
    <t>Brambley Brambley</t>
  </si>
  <si>
    <t>37 Myrtle Street DORRIGO NSW 2453</t>
  </si>
  <si>
    <t>Lot 21 Sec 10 DP758357</t>
  </si>
  <si>
    <t>A691</t>
  </si>
  <si>
    <t>Klaus</t>
  </si>
  <si>
    <t>39 Myrtle Street DORRIGO NSW 2453</t>
  </si>
  <si>
    <t>Lot 11 Sec 9 DP758357</t>
  </si>
  <si>
    <t>A692</t>
  </si>
  <si>
    <t>JH SLP</t>
  </si>
  <si>
    <t>Blindheim Blindheim</t>
  </si>
  <si>
    <t>41 Myrtle Street DORRIGO NSW 2453</t>
  </si>
  <si>
    <t>Lot 12 Sec 9 DP758357</t>
  </si>
  <si>
    <t>A694</t>
  </si>
  <si>
    <t>PT A</t>
  </si>
  <si>
    <t>Creenaune Creenaune</t>
  </si>
  <si>
    <t>45 Myrtle Street DORRIGO NSW 2453</t>
  </si>
  <si>
    <t>Lot 14 Sec 9 DP758357</t>
  </si>
  <si>
    <t>A695</t>
  </si>
  <si>
    <t>47 Myrtle Street DORRIGO NSW 2453</t>
  </si>
  <si>
    <t>Lot 4 DP628683</t>
  </si>
  <si>
    <t>A696</t>
  </si>
  <si>
    <t>1B Vine Street DORRIGO NSW 2453</t>
  </si>
  <si>
    <t>Lot 72 DP629000</t>
  </si>
  <si>
    <t>A697</t>
  </si>
  <si>
    <t>49 Myrtle Street DORRIGO NSW 2453</t>
  </si>
  <si>
    <t>Lot 71 DP629000</t>
  </si>
  <si>
    <t>A6970</t>
  </si>
  <si>
    <t>6 Gum Street DORRIGO NSW 2453</t>
  </si>
  <si>
    <t>Lot 5 DP1127277</t>
  </si>
  <si>
    <t>A6971</t>
  </si>
  <si>
    <t>8 Gum Street DORRIGO NSW 2453</t>
  </si>
  <si>
    <t>Lot 4 DP1127277</t>
  </si>
  <si>
    <t>A698</t>
  </si>
  <si>
    <t>SEE</t>
  </si>
  <si>
    <t>Arleth</t>
  </si>
  <si>
    <t>51 Myrtle Street DORRIGO NSW 2453</t>
  </si>
  <si>
    <t>Lot 1 DP128612</t>
  </si>
  <si>
    <t>A699</t>
  </si>
  <si>
    <t>Forsyth</t>
  </si>
  <si>
    <t>53 Myrtle Street DORRIGO NSW 2453</t>
  </si>
  <si>
    <t>Lot 1 DP973182 Lot 1 DP1096487</t>
  </si>
  <si>
    <t>A6997</t>
  </si>
  <si>
    <t>LT</t>
  </si>
  <si>
    <t>Boucher</t>
  </si>
  <si>
    <t>7 Gum Street DORRIGO NSW 2453</t>
  </si>
  <si>
    <t>Lot 7 DP1130146</t>
  </si>
  <si>
    <t>A700</t>
  </si>
  <si>
    <t>JK AL</t>
  </si>
  <si>
    <t>Smith Mackie</t>
  </si>
  <si>
    <t>55 Myrtle Street DORRIGO NSW 2453</t>
  </si>
  <si>
    <t>Lot 9 Sec 8 DP758357</t>
  </si>
  <si>
    <t>A7005</t>
  </si>
  <si>
    <t>Wong</t>
  </si>
  <si>
    <t>40 Tyringham Road DORRIGO NSW 2453</t>
  </si>
  <si>
    <t>Lot 2 DP574508 Lot 1 DP1129609</t>
  </si>
  <si>
    <t>A701</t>
  </si>
  <si>
    <t>Couper Holdco Pty Ltd</t>
  </si>
  <si>
    <t>57 Myrtle Street DORRIGO NSW 2453</t>
  </si>
  <si>
    <t>Lot 14 Sec B DP5317</t>
  </si>
  <si>
    <t>A702</t>
  </si>
  <si>
    <t>AS AE</t>
  </si>
  <si>
    <t>Davies Davies</t>
  </si>
  <si>
    <t>59 Myrtle Street DORRIGO NSW 2453</t>
  </si>
  <si>
    <t>Lot 13 Sec B DP5317</t>
  </si>
  <si>
    <t>A703</t>
  </si>
  <si>
    <t>BE</t>
  </si>
  <si>
    <t>Sawyer</t>
  </si>
  <si>
    <t>61 Myrtle Street DORRIGO NSW 2453</t>
  </si>
  <si>
    <t>Lot 12 Sec B DP5317</t>
  </si>
  <si>
    <t>A7038</t>
  </si>
  <si>
    <t>12A Vine Street DORRIGO NSW 2453</t>
  </si>
  <si>
    <t>Lot 2 DP813652 Lot 7 Sec 7 DP758357 Lot 8 Sec 7 DP758357 Lot 9 Sec 7 DP758357</t>
  </si>
  <si>
    <t>A704</t>
  </si>
  <si>
    <t>Holden</t>
  </si>
  <si>
    <t>63 Myrtle Street DORRIGO NSW 2453</t>
  </si>
  <si>
    <t>Lot 11 Sec B DP5317</t>
  </si>
  <si>
    <t>A705</t>
  </si>
  <si>
    <t>Munro</t>
  </si>
  <si>
    <t>65 Myrtle Street DORRIGO NSW 2453</t>
  </si>
  <si>
    <t>Lot 10 Sec B DP5317</t>
  </si>
  <si>
    <t>A706</t>
  </si>
  <si>
    <t>Camatta</t>
  </si>
  <si>
    <t>67 Myrtle Street DORRIGO NSW 2453</t>
  </si>
  <si>
    <t>Lot 9 Sec B DP5317</t>
  </si>
  <si>
    <t>A707</t>
  </si>
  <si>
    <t>69 Myrtle Street DORRIGO NSW 2453</t>
  </si>
  <si>
    <t>Lot 8 Sec B DP5317</t>
  </si>
  <si>
    <t>A7079</t>
  </si>
  <si>
    <t>14 Gum Street DORRIGO NSW 2453</t>
  </si>
  <si>
    <t>Lot 2 DP1106644</t>
  </si>
  <si>
    <t>A708</t>
  </si>
  <si>
    <t>Tunley</t>
  </si>
  <si>
    <t>71 Myrtle Street DORRIGO NSW 2453</t>
  </si>
  <si>
    <t>Lot 22 Sec B DP8305</t>
  </si>
  <si>
    <t>A709</t>
  </si>
  <si>
    <t>M RH</t>
  </si>
  <si>
    <t>73 Myrtle Street DORRIGO NSW 2453</t>
  </si>
  <si>
    <t>Lot 21 Sec B DP8305</t>
  </si>
  <si>
    <t>A710</t>
  </si>
  <si>
    <t>PR SV</t>
  </si>
  <si>
    <t>Herwig Herwig</t>
  </si>
  <si>
    <t>75 Myrtle Street DORRIGO NSW 2453</t>
  </si>
  <si>
    <t>Lot 20 Sec B DP8305</t>
  </si>
  <si>
    <t>A711</t>
  </si>
  <si>
    <t>NMW E</t>
  </si>
  <si>
    <t>Texidor Texidor</t>
  </si>
  <si>
    <t>77 Myrtle Street DORRIGO NSW 2453</t>
  </si>
  <si>
    <t>Lot 19 Sec B DP8305</t>
  </si>
  <si>
    <t>A7113</t>
  </si>
  <si>
    <t>AM EM</t>
  </si>
  <si>
    <t>Robinson Morssink</t>
  </si>
  <si>
    <t>2C Oak Street DORRIGO NSW 2453</t>
  </si>
  <si>
    <t>Lot 1 DP1106644</t>
  </si>
  <si>
    <t>A712</t>
  </si>
  <si>
    <t>66 Myrtle Street DORRIGO NSW 2453</t>
  </si>
  <si>
    <t>Lot 18 Sec C DP8305</t>
  </si>
  <si>
    <t>A714</t>
  </si>
  <si>
    <t>Motteram</t>
  </si>
  <si>
    <t>60 Myrtle Street DORRIGO NSW 2453</t>
  </si>
  <si>
    <t>Lot D DP343533</t>
  </si>
  <si>
    <t>A7149</t>
  </si>
  <si>
    <t>GC JM</t>
  </si>
  <si>
    <t>Lowry Lowry</t>
  </si>
  <si>
    <t>19 Hollibone Street DORRIGO NSW 2453</t>
  </si>
  <si>
    <t>Lot 1 DP1149456</t>
  </si>
  <si>
    <t>A715</t>
  </si>
  <si>
    <t>Harding-Smith</t>
  </si>
  <si>
    <t>58 Myrtle Street DORRIGO NSW 2453</t>
  </si>
  <si>
    <t>Lot E DP343533 Lot F DP343533</t>
  </si>
  <si>
    <t>A7150</t>
  </si>
  <si>
    <t>Hauptstein</t>
  </si>
  <si>
    <t>21 Hollibone Street DORRIGO NSW 2453</t>
  </si>
  <si>
    <t>Lot 2 DP1149456</t>
  </si>
  <si>
    <t>A716</t>
  </si>
  <si>
    <t>Gregg</t>
  </si>
  <si>
    <t>58A Myrtle Street DORRIGO NSW 2453</t>
  </si>
  <si>
    <t>Lot G DP343533</t>
  </si>
  <si>
    <t>A717</t>
  </si>
  <si>
    <t>56 Myrtle Street DORRIGO NSW 2453</t>
  </si>
  <si>
    <t>Lot 6 Sec C DP5317</t>
  </si>
  <si>
    <t>A718</t>
  </si>
  <si>
    <t>54 Myrtle Street DORRIGO NSW 2453</t>
  </si>
  <si>
    <t>Lot 5 Sec C DP5317</t>
  </si>
  <si>
    <t>A719</t>
  </si>
  <si>
    <t>Lade</t>
  </si>
  <si>
    <t>52 Myrtle Street DORRIGO NSW 2453</t>
  </si>
  <si>
    <t>Lot 4 Sec C DP5317</t>
  </si>
  <si>
    <t>A720</t>
  </si>
  <si>
    <t>MJC SJ</t>
  </si>
  <si>
    <t>Langfield Langfield</t>
  </si>
  <si>
    <t>50 Myrtle Street DORRIGO NSW 2453</t>
  </si>
  <si>
    <t>Lot 3 Sec C DP5317</t>
  </si>
  <si>
    <t>A7201</t>
  </si>
  <si>
    <t>HP</t>
  </si>
  <si>
    <t>1 Mahogany Street DORRIGO NSW 2453</t>
  </si>
  <si>
    <t>Lot 1 DP1157966</t>
  </si>
  <si>
    <t>A7202</t>
  </si>
  <si>
    <t>Hirsch</t>
  </si>
  <si>
    <t>1B Mahogany Street DORRIGO NSW 2453</t>
  </si>
  <si>
    <t>Lot 2 DP1157966</t>
  </si>
  <si>
    <t>A7208</t>
  </si>
  <si>
    <t>Madden</t>
  </si>
  <si>
    <t>17 Hollibone Street DORRIGO NSW 2453</t>
  </si>
  <si>
    <t>Lot 3 DP1159465</t>
  </si>
  <si>
    <t>A721</t>
  </si>
  <si>
    <t>AJ LS</t>
  </si>
  <si>
    <t>Woolhouse Woolhouse</t>
  </si>
  <si>
    <t>48 Myrtle Street DORRIGO NSW 2453</t>
  </si>
  <si>
    <t>Lot 2 Sec C DP5317</t>
  </si>
  <si>
    <t>A7211</t>
  </si>
  <si>
    <t>Hansen</t>
  </si>
  <si>
    <t>2A Oak Street DORRIGO NSW 2453</t>
  </si>
  <si>
    <t>Lot 9 DP1160939</t>
  </si>
  <si>
    <t>A7214</t>
  </si>
  <si>
    <t>MJ CL</t>
  </si>
  <si>
    <t>Willits Willits</t>
  </si>
  <si>
    <t>24 Kurrajong Street DORRIGO NSW 2453</t>
  </si>
  <si>
    <t>Lot 151 DP1159027</t>
  </si>
  <si>
    <t>A7215</t>
  </si>
  <si>
    <t>Bosshard</t>
  </si>
  <si>
    <t>17 Old Coramba Road South DORRIGO NSW 2453</t>
  </si>
  <si>
    <t>Lot 152 DP1159027</t>
  </si>
  <si>
    <t>A722</t>
  </si>
  <si>
    <t>JC EB</t>
  </si>
  <si>
    <t>Scahill Hollinsworth</t>
  </si>
  <si>
    <t>46 Myrtle Street DORRIGO NSW 2453</t>
  </si>
  <si>
    <t>Lot 1 Sec C DP5317</t>
  </si>
  <si>
    <t>A7227</t>
  </si>
  <si>
    <t>43 Myrtle Street DORRIGO NSW 2453</t>
  </si>
  <si>
    <t>Lot 132 DP1161750</t>
  </si>
  <si>
    <t>A7228</t>
  </si>
  <si>
    <t>Costa</t>
  </si>
  <si>
    <t>43A Myrtle Street DORRIGO NSW 2453</t>
  </si>
  <si>
    <t>Lot 131 DP1161750</t>
  </si>
  <si>
    <t>A723</t>
  </si>
  <si>
    <t>Gamack</t>
  </si>
  <si>
    <t>44 Myrtle Street DORRIGO NSW 2453</t>
  </si>
  <si>
    <t>Lot 1 DP355421</t>
  </si>
  <si>
    <t>A7235</t>
  </si>
  <si>
    <t>DA JM</t>
  </si>
  <si>
    <t>3 Gum Street DORRIGO NSW 2453</t>
  </si>
  <si>
    <t>Lot 11 DP1163271</t>
  </si>
  <si>
    <t>A724</t>
  </si>
  <si>
    <t>JE NC</t>
  </si>
  <si>
    <t>Cox Cox</t>
  </si>
  <si>
    <t>42 Myrtle Street DORRIGO NSW 2453</t>
  </si>
  <si>
    <t>Lot 2 DP355421</t>
  </si>
  <si>
    <t>A725</t>
  </si>
  <si>
    <t>AJ RK</t>
  </si>
  <si>
    <t>Fraser Waugh</t>
  </si>
  <si>
    <t>40 Myrtle Street DORRIGO NSW 2453</t>
  </si>
  <si>
    <t>Lot 11 Sec 19 DP758357</t>
  </si>
  <si>
    <t>A726</t>
  </si>
  <si>
    <t>38 Myrtle Street DORRIGO NSW 2453</t>
  </si>
  <si>
    <t>Lot 101 DP558838</t>
  </si>
  <si>
    <t>A727</t>
  </si>
  <si>
    <t>CAJ</t>
  </si>
  <si>
    <t>36 Myrtle Street DORRIGO NSW 2453</t>
  </si>
  <si>
    <t>Lot 102 DP558838</t>
  </si>
  <si>
    <t>A728</t>
  </si>
  <si>
    <t>Stonehouse</t>
  </si>
  <si>
    <t>34 Myrtle Street DORRIGO NSW 2453</t>
  </si>
  <si>
    <t>Lot 1 DP900365</t>
  </si>
  <si>
    <t>A729</t>
  </si>
  <si>
    <t>SJ L</t>
  </si>
  <si>
    <t>Tester Burghaus</t>
  </si>
  <si>
    <t>32 Myrtle Street DORRIGO NSW 2453</t>
  </si>
  <si>
    <t>Lot 8 Sec 19 DP758357</t>
  </si>
  <si>
    <t>A730</t>
  </si>
  <si>
    <t>Sullivan</t>
  </si>
  <si>
    <t>30 Myrtle Street DORRIGO NSW 2453</t>
  </si>
  <si>
    <t>Lot 7 Sec 19 DP758357</t>
  </si>
  <si>
    <t>A731</t>
  </si>
  <si>
    <t>RG RJ</t>
  </si>
  <si>
    <t>Greenhalgh Williams</t>
  </si>
  <si>
    <t>28 Myrtle Street DORRIGO NSW 2453</t>
  </si>
  <si>
    <t>Lot A DP372481</t>
  </si>
  <si>
    <t>A732</t>
  </si>
  <si>
    <t>Maxwell-Hopper</t>
  </si>
  <si>
    <t>26 Myrtle Street DORRIGO NSW 2453</t>
  </si>
  <si>
    <t>Lot B DP372481</t>
  </si>
  <si>
    <t>A733</t>
  </si>
  <si>
    <t>24 Myrtle Street DORRIGO NSW 2453</t>
  </si>
  <si>
    <t>Lot C DP372481</t>
  </si>
  <si>
    <t>A734</t>
  </si>
  <si>
    <t>22 Myrtle Street DORRIGO NSW 2453</t>
  </si>
  <si>
    <t>Lot 1 DP925595</t>
  </si>
  <si>
    <t>A735</t>
  </si>
  <si>
    <t>Whitworth</t>
  </si>
  <si>
    <t>20 Myrtle Street DORRIGO NSW 2453</t>
  </si>
  <si>
    <t>Lot 1 DP925596</t>
  </si>
  <si>
    <t>A736</t>
  </si>
  <si>
    <t>LZ</t>
  </si>
  <si>
    <t>18 Myrtle Street DORRIGO NSW 2453</t>
  </si>
  <si>
    <t>Lot 1 DP972508</t>
  </si>
  <si>
    <t>A7368</t>
  </si>
  <si>
    <t>Zilko</t>
  </si>
  <si>
    <t>21 Vine Street DORRIGO NSW 2453</t>
  </si>
  <si>
    <t>Lot 1 DP1056785 Lot 1 DP1173199</t>
  </si>
  <si>
    <t>A737</t>
  </si>
  <si>
    <t>16 Myrtle Street DORRIGO NSW 2453</t>
  </si>
  <si>
    <t>Lot 1 DP972509</t>
  </si>
  <si>
    <t>A740</t>
  </si>
  <si>
    <t>DL ML</t>
  </si>
  <si>
    <t>10 Myrtle Street DORRIGO NSW 2453</t>
  </si>
  <si>
    <t>Lot 1 DP358083</t>
  </si>
  <si>
    <t>A741</t>
  </si>
  <si>
    <t>Viola</t>
  </si>
  <si>
    <t>8 Myrtle Street DORRIGO NSW 2453</t>
  </si>
  <si>
    <t>Lot 2 DP358083</t>
  </si>
  <si>
    <t>A742</t>
  </si>
  <si>
    <t>NJ ME</t>
  </si>
  <si>
    <t>Dawson Dawson</t>
  </si>
  <si>
    <t>6 Myrtle Street DORRIGO NSW 2453</t>
  </si>
  <si>
    <t>Lot 1 DP121911</t>
  </si>
  <si>
    <t>A743</t>
  </si>
  <si>
    <t>4 Myrtle Street DORRIGO NSW 2453</t>
  </si>
  <si>
    <t>Lot 1 DP312792</t>
  </si>
  <si>
    <t>A744</t>
  </si>
  <si>
    <t>2 Myrtle Street DORRIGO NSW 2453</t>
  </si>
  <si>
    <t>Lot 1 DP1094179</t>
  </si>
  <si>
    <t>A7468</t>
  </si>
  <si>
    <t>12 Hollibone Street DORRIGO NSW 2453</t>
  </si>
  <si>
    <t>Lot 7 DP1185743</t>
  </si>
  <si>
    <t>A747</t>
  </si>
  <si>
    <t>5 North Street DORRIGO NSW 2453</t>
  </si>
  <si>
    <t>Lot 17 DP5316</t>
  </si>
  <si>
    <t>A752</t>
  </si>
  <si>
    <t>JRJ CY MC</t>
  </si>
  <si>
    <t>Mcguire Mcguire Apel</t>
  </si>
  <si>
    <t>104 Tyringham Road DORRIGO NSW 2453</t>
  </si>
  <si>
    <t>Lot 21 DP716459</t>
  </si>
  <si>
    <t>A7529</t>
  </si>
  <si>
    <t>6 Gangara Avenue DORRIGO NSW 2453</t>
  </si>
  <si>
    <t>Lot 70 DP1191049</t>
  </si>
  <si>
    <t>A753</t>
  </si>
  <si>
    <t>Hartley</t>
  </si>
  <si>
    <t>13 Oak Street DORRIGO NSW 2453</t>
  </si>
  <si>
    <t>Lot 2 DP509663</t>
  </si>
  <si>
    <t>A754</t>
  </si>
  <si>
    <t>11 Oak Street DORRIGO NSW 2453</t>
  </si>
  <si>
    <t>Lot 1 DP509663</t>
  </si>
  <si>
    <t>A755</t>
  </si>
  <si>
    <t>AS AH</t>
  </si>
  <si>
    <t>9 Oak Street DORRIGO NSW 2453</t>
  </si>
  <si>
    <t>Lot D DP382260</t>
  </si>
  <si>
    <t>A756</t>
  </si>
  <si>
    <t>DM NR</t>
  </si>
  <si>
    <t>Pitkin Pitkin</t>
  </si>
  <si>
    <t>7 Oak Street DORRIGO NSW 2453</t>
  </si>
  <si>
    <t>Lot C DP382260 Lot 2 DP591890</t>
  </si>
  <si>
    <t>A757</t>
  </si>
  <si>
    <t>5 Oak Street DORRIGO NSW 2453</t>
  </si>
  <si>
    <t>Lot 1 DP591890</t>
  </si>
  <si>
    <t>A758</t>
  </si>
  <si>
    <t>Clapton</t>
  </si>
  <si>
    <t>3 Oak Street DORRIGO NSW 2453</t>
  </si>
  <si>
    <t>Lot 172 DP752813</t>
  </si>
  <si>
    <t>A759</t>
  </si>
  <si>
    <t>Dolby</t>
  </si>
  <si>
    <t>1 Oak Street DORRIGO NSW 2453</t>
  </si>
  <si>
    <t>Lot 232 DP752813</t>
  </si>
  <si>
    <t>A761</t>
  </si>
  <si>
    <t>EJ JM</t>
  </si>
  <si>
    <t>Hisselli Hisselli</t>
  </si>
  <si>
    <t>1A Oak Street DORRIGO NSW 2453</t>
  </si>
  <si>
    <t>Lot 250 DP47060</t>
  </si>
  <si>
    <t>A763</t>
  </si>
  <si>
    <t>16 Gum Street DORRIGO NSW 2453</t>
  </si>
  <si>
    <t>Lot 181 DP752813</t>
  </si>
  <si>
    <t>A764</t>
  </si>
  <si>
    <t>2 Gum Street DORRIGO NSW 2453</t>
  </si>
  <si>
    <t>Lot 185 DP752813</t>
  </si>
  <si>
    <t>A765</t>
  </si>
  <si>
    <t>2 Oak Street DORRIGO NSW 2453</t>
  </si>
  <si>
    <t>Lot 1 DP572933</t>
  </si>
  <si>
    <t>A7651</t>
  </si>
  <si>
    <t>Cogill</t>
  </si>
  <si>
    <t>22 Kurrajong Lane DORRIGO NSW 2453</t>
  </si>
  <si>
    <t>Lot 7 Sec E DP8305 Lot 6 Sec E DP8305 Lot 5 Sec E DP8305 Lot 4 Sec E DP8305 Lot 3 Sec E DP8305 Lot 2 Sec E DP8305 Lot 2 DP124083</t>
  </si>
  <si>
    <t>A766</t>
  </si>
  <si>
    <t>4 Oak Street DORRIGO NSW 2453</t>
  </si>
  <si>
    <t>Lot 2 DP572933 Lot 3 DP572933</t>
  </si>
  <si>
    <t>A767</t>
  </si>
  <si>
    <t>DA KJ</t>
  </si>
  <si>
    <t>8 Oak Street DORRIGO NSW 2453</t>
  </si>
  <si>
    <t>Lot 187 DP752813</t>
  </si>
  <si>
    <t>A768</t>
  </si>
  <si>
    <t>V PM</t>
  </si>
  <si>
    <t>Clayton Morris</t>
  </si>
  <si>
    <t>10 Oak Street DORRIGO NSW 2453</t>
  </si>
  <si>
    <t>Lot 189 DP752813</t>
  </si>
  <si>
    <t>A769</t>
  </si>
  <si>
    <t>Delaforce</t>
  </si>
  <si>
    <t>12 Oak Street DORRIGO NSW 2453</t>
  </si>
  <si>
    <t>Lot 10 DP632796</t>
  </si>
  <si>
    <t>A770</t>
  </si>
  <si>
    <t>OJ SL</t>
  </si>
  <si>
    <t>Mowle Mowle</t>
  </si>
  <si>
    <t>18 Oak Street DORRIGO NSW 2453</t>
  </si>
  <si>
    <t>Lot 1 DP626580</t>
  </si>
  <si>
    <t>A771</t>
  </si>
  <si>
    <t>Gormley</t>
  </si>
  <si>
    <t>14 Oak Street DORRIGO NSW 2453</t>
  </si>
  <si>
    <t>Lot 2 DP626580</t>
  </si>
  <si>
    <t>A772</t>
  </si>
  <si>
    <t>AV</t>
  </si>
  <si>
    <t>Puzas</t>
  </si>
  <si>
    <t>16 Oak Street DORRIGO NSW 2453</t>
  </si>
  <si>
    <t>Lot 3 DP626580</t>
  </si>
  <si>
    <t>A7720</t>
  </si>
  <si>
    <t>S RF</t>
  </si>
  <si>
    <t>Bignell Correll</t>
  </si>
  <si>
    <t>17 Parkes Street DORRIGO NSW 2453</t>
  </si>
  <si>
    <t>Lot 2 DP1203171</t>
  </si>
  <si>
    <t>A773</t>
  </si>
  <si>
    <t>JR I</t>
  </si>
  <si>
    <t>Buchanan Erdalli</t>
  </si>
  <si>
    <t>20 Oak Street DORRIGO NSW 2453</t>
  </si>
  <si>
    <t>Lot 1 DP702174</t>
  </si>
  <si>
    <t>A7733</t>
  </si>
  <si>
    <t>20 Bangalow Street DORRIGO NSW 2453</t>
  </si>
  <si>
    <t>Lot 2 DP538431</t>
  </si>
  <si>
    <t>A774</t>
  </si>
  <si>
    <t>MG GA</t>
  </si>
  <si>
    <t>22 Oak Street DORRIGO NSW 2453</t>
  </si>
  <si>
    <t>Lot 2 DP702174</t>
  </si>
  <si>
    <t>A775</t>
  </si>
  <si>
    <t>24 - 26 Oak Street DORRIGO NSW 2453</t>
  </si>
  <si>
    <t>Lot 3 DP702174</t>
  </si>
  <si>
    <t>A776</t>
  </si>
  <si>
    <t>KM MM</t>
  </si>
  <si>
    <t>Shaw Shaw</t>
  </si>
  <si>
    <t>1 Parkes Street DORRIGO NSW 2453</t>
  </si>
  <si>
    <t>Lot 6 Sec A DP5747</t>
  </si>
  <si>
    <t>A777</t>
  </si>
  <si>
    <t>CA IB</t>
  </si>
  <si>
    <t>Willett Duck</t>
  </si>
  <si>
    <t>3 Parkes Street DORRIGO NSW 2453</t>
  </si>
  <si>
    <t>Lot 8 Sec A DP5747</t>
  </si>
  <si>
    <t>A779</t>
  </si>
  <si>
    <t>SM JD</t>
  </si>
  <si>
    <t>Eastment Eastment</t>
  </si>
  <si>
    <t>9 Parkes Street DORRIGO NSW 2453</t>
  </si>
  <si>
    <t>Lot 11 DP262607</t>
  </si>
  <si>
    <t>A780</t>
  </si>
  <si>
    <t>11 Parkes Street DORRIGO NSW 2453</t>
  </si>
  <si>
    <t>Lot 12 DP262607</t>
  </si>
  <si>
    <t>A7806</t>
  </si>
  <si>
    <t>5 Gum Street DORRIGO NSW 2453</t>
  </si>
  <si>
    <t>Lot 13 DP1220148</t>
  </si>
  <si>
    <t>A783</t>
  </si>
  <si>
    <t>Syriatowicz</t>
  </si>
  <si>
    <t>19 Parkes Street DORRIGO NSW 2453</t>
  </si>
  <si>
    <t>Lot 8 DP607541</t>
  </si>
  <si>
    <t>A784</t>
  </si>
  <si>
    <t>22 Parkes Street DORRIGO NSW 2453</t>
  </si>
  <si>
    <t>Lot 4 DP235421</t>
  </si>
  <si>
    <t>A785</t>
  </si>
  <si>
    <t>20 Parkes Street DORRIGO NSW 2453</t>
  </si>
  <si>
    <t>Lot 3 DP235421</t>
  </si>
  <si>
    <t>A7850</t>
  </si>
  <si>
    <t>AP GL</t>
  </si>
  <si>
    <t>Penfold Penfold</t>
  </si>
  <si>
    <t>24 Old Coramba Road South DORRIGO NSW 2453</t>
  </si>
  <si>
    <t>Lot 16 DP1006665</t>
  </si>
  <si>
    <t>A7851</t>
  </si>
  <si>
    <t>PS EJ</t>
  </si>
  <si>
    <t>26 Old Coramba Road South DORRIGO NSW 2453</t>
  </si>
  <si>
    <t>Lot 17 DP1006665</t>
  </si>
  <si>
    <t>A786</t>
  </si>
  <si>
    <t>Teacher Housing Authority of NSW</t>
  </si>
  <si>
    <t>18 Parkes Street DORRIGO NSW 2453</t>
  </si>
  <si>
    <t>Lot 2 DP235421</t>
  </si>
  <si>
    <t>A7869</t>
  </si>
  <si>
    <t>WS RA</t>
  </si>
  <si>
    <t>Doblo Doblo</t>
  </si>
  <si>
    <t>62 Myrtle Street DORRIGO NSW 2453</t>
  </si>
  <si>
    <t>Lot 16 Sec C DP8305</t>
  </si>
  <si>
    <t>A787</t>
  </si>
  <si>
    <t>16 Parkes Street DORRIGO NSW 2453</t>
  </si>
  <si>
    <t>Lot 1 DP235421</t>
  </si>
  <si>
    <t>A7870</t>
  </si>
  <si>
    <t>64 Myrtle Street DORRIGO NSW 2453</t>
  </si>
  <si>
    <t>Lot 17 Sec C DP8305</t>
  </si>
  <si>
    <t>A7873</t>
  </si>
  <si>
    <t>Jackson</t>
  </si>
  <si>
    <t>10 Karabin Street DORRIGO NSW 2453</t>
  </si>
  <si>
    <t>Lot 31 DP1226712</t>
  </si>
  <si>
    <t>A7874</t>
  </si>
  <si>
    <t>PWR KM</t>
  </si>
  <si>
    <t>8 Beech Street DORRIGO NSW 2453</t>
  </si>
  <si>
    <t>Lot 32 DP1226712</t>
  </si>
  <si>
    <t>A788</t>
  </si>
  <si>
    <t>PSVC</t>
  </si>
  <si>
    <t>Hammick</t>
  </si>
  <si>
    <t>14 Parkes Street DORRIGO NSW 2453</t>
  </si>
  <si>
    <t>Lot 12 Sec B DP5747</t>
  </si>
  <si>
    <t>A7888</t>
  </si>
  <si>
    <t>AG LJ</t>
  </si>
  <si>
    <t>Gawne Gawne</t>
  </si>
  <si>
    <t>15 Parkes Street DORRIGO NSW 2453</t>
  </si>
  <si>
    <t>Lot 3 DP1203171</t>
  </si>
  <si>
    <t>A7889</t>
  </si>
  <si>
    <t>RF S</t>
  </si>
  <si>
    <t>Correll Bignell</t>
  </si>
  <si>
    <t>13 Parkes Street DORRIGO NSW 2453</t>
  </si>
  <si>
    <t>Lot 4 DP1203171</t>
  </si>
  <si>
    <t>A789</t>
  </si>
  <si>
    <t>AL IC</t>
  </si>
  <si>
    <t>Poolman Poolman</t>
  </si>
  <si>
    <t>12 Parkes Street DORRIGO NSW 2453</t>
  </si>
  <si>
    <t>Lot 13 Sec B DP5747</t>
  </si>
  <si>
    <t>A790</t>
  </si>
  <si>
    <t>Burrows</t>
  </si>
  <si>
    <t>10 Parkes Street DORRIGO NSW 2453</t>
  </si>
  <si>
    <t>Lot 14 Sec B DP5747</t>
  </si>
  <si>
    <t>A7903</t>
  </si>
  <si>
    <t>Guest</t>
  </si>
  <si>
    <t>2B Oak Street DORRIGO NSW 2453</t>
  </si>
  <si>
    <t>Lot 14 DP1229949</t>
  </si>
  <si>
    <t>A7904</t>
  </si>
  <si>
    <t>DMGG Properties Pty Ltd</t>
  </si>
  <si>
    <t>Gum Street DORRIGO NSW 2453</t>
  </si>
  <si>
    <t>Lot 15 DP1229949</t>
  </si>
  <si>
    <t>A791</t>
  </si>
  <si>
    <t>8 Parkes Street DORRIGO NSW 2453</t>
  </si>
  <si>
    <t>Lot 15 Sec B DP5747</t>
  </si>
  <si>
    <t>A792</t>
  </si>
  <si>
    <t>6 Parkes Street DORRIGO NSW 2453</t>
  </si>
  <si>
    <t>Lot 4 Sec B DP5747</t>
  </si>
  <si>
    <t>A793</t>
  </si>
  <si>
    <t>K K</t>
  </si>
  <si>
    <t>4 Parkes Street DORRIGO NSW 2453</t>
  </si>
  <si>
    <t>Lot 3 Sec B DP5747</t>
  </si>
  <si>
    <t>A7930</t>
  </si>
  <si>
    <t>16A Vine Street DORRIGO NSW 2453</t>
  </si>
  <si>
    <t>Lot 1 DP1233381</t>
  </si>
  <si>
    <t>A7931</t>
  </si>
  <si>
    <t>JD WK</t>
  </si>
  <si>
    <t>Williams Allison-Williams</t>
  </si>
  <si>
    <t>26 Ash Street DORRIGO NSW 2453</t>
  </si>
  <si>
    <t>Lot 2 DP1233381</t>
  </si>
  <si>
    <t>A7932</t>
  </si>
  <si>
    <t>W PE</t>
  </si>
  <si>
    <t>Norman Kennedy</t>
  </si>
  <si>
    <t>24 Ash Street DORRIGO NSW 2453</t>
  </si>
  <si>
    <t>Lot 3 DP1233381</t>
  </si>
  <si>
    <t>A7933</t>
  </si>
  <si>
    <t>RO FA</t>
  </si>
  <si>
    <t>Oxland Oxland</t>
  </si>
  <si>
    <t>22 Ash Street DORRIGO NSW 2453</t>
  </si>
  <si>
    <t>Lot 4 DP1233381</t>
  </si>
  <si>
    <t>A7934</t>
  </si>
  <si>
    <t>20 Ash Street DORRIGO NSW 2453</t>
  </si>
  <si>
    <t>Lot 5 DP1233381</t>
  </si>
  <si>
    <t>A794</t>
  </si>
  <si>
    <t>IL</t>
  </si>
  <si>
    <t>Ricciardello</t>
  </si>
  <si>
    <t>2 Parkes Street DORRIGO NSW 2453</t>
  </si>
  <si>
    <t>Lot 2 Sec B DP5747</t>
  </si>
  <si>
    <t>A795</t>
  </si>
  <si>
    <t>JL JM</t>
  </si>
  <si>
    <t>Robson Robson</t>
  </si>
  <si>
    <t>9 Tyringham Street DORRIGO NSW 2453</t>
  </si>
  <si>
    <t>Lot 1 Sec B DP5747</t>
  </si>
  <si>
    <t>A796</t>
  </si>
  <si>
    <t>Morton</t>
  </si>
  <si>
    <t>2 Pine Street DORRIGO NSW 2453</t>
  </si>
  <si>
    <t>Lot C DP362504</t>
  </si>
  <si>
    <t>A799</t>
  </si>
  <si>
    <t>BA DM</t>
  </si>
  <si>
    <t>Burley Burley</t>
  </si>
  <si>
    <t>4 Tyringham Road DORRIGO NSW 2453</t>
  </si>
  <si>
    <t>Lot 8 DP606403</t>
  </si>
  <si>
    <t>A800</t>
  </si>
  <si>
    <t>CE GK</t>
  </si>
  <si>
    <t>Rosewood Street DORRIGO NSW 2453</t>
  </si>
  <si>
    <t>Lot 6 DP572066</t>
  </si>
  <si>
    <t>A8008</t>
  </si>
  <si>
    <t>JM DF</t>
  </si>
  <si>
    <t>25 Hollibone Street DORRIGO NSW 2453</t>
  </si>
  <si>
    <t>Lot 4 DP1239126</t>
  </si>
  <si>
    <t>A8009</t>
  </si>
  <si>
    <t>Klein</t>
  </si>
  <si>
    <t>27 Hollibone Street DORRIGO NSW 2453</t>
  </si>
  <si>
    <t>Lot 5 DP1239126</t>
  </si>
  <si>
    <t>A8010</t>
  </si>
  <si>
    <t>GR PE</t>
  </si>
  <si>
    <t>Monteith Butler</t>
  </si>
  <si>
    <t>23 Hollibone Street DORRIGO NSW 2453</t>
  </si>
  <si>
    <t>Lot 6 DP1239126</t>
  </si>
  <si>
    <t>A8013</t>
  </si>
  <si>
    <t>RJ JM</t>
  </si>
  <si>
    <t>Clarke Baker</t>
  </si>
  <si>
    <t>17A Vine Street DORRIGO NSW 2453</t>
  </si>
  <si>
    <t>Lot 1 DP1053760 Lot 2 DP1053760 Lot 102 DP1265273</t>
  </si>
  <si>
    <t>A8014</t>
  </si>
  <si>
    <t>AD BL</t>
  </si>
  <si>
    <t>Schubert Schubert</t>
  </si>
  <si>
    <t>19 Vine Street DORRIGO NSW 2453</t>
  </si>
  <si>
    <t>Lot 15 Sec A DP5316 Lot 101 DP1265273</t>
  </si>
  <si>
    <t>A810</t>
  </si>
  <si>
    <t>DS PS</t>
  </si>
  <si>
    <t>Dowling Dowling</t>
  </si>
  <si>
    <t>39 Summit Close DORRIGO NSW 2453</t>
  </si>
  <si>
    <t>Lot 1 DP259455</t>
  </si>
  <si>
    <t>A811</t>
  </si>
  <si>
    <t>31 Summit Close DORRIGO NSW 2453</t>
  </si>
  <si>
    <t>Lot 2 DP259455</t>
  </si>
  <si>
    <t>A812</t>
  </si>
  <si>
    <t>RP FA</t>
  </si>
  <si>
    <t>Chiswell Mcleod</t>
  </si>
  <si>
    <t>23 Summit Close DORRIGO NSW 2453</t>
  </si>
  <si>
    <t>Lot 3 DP259455</t>
  </si>
  <si>
    <t>A813</t>
  </si>
  <si>
    <t>DM J</t>
  </si>
  <si>
    <t>Whitney Whitney</t>
  </si>
  <si>
    <t>15 Summit Close DORRIGO NSW 2453</t>
  </si>
  <si>
    <t>Lot 4 DP259455</t>
  </si>
  <si>
    <t>A814</t>
  </si>
  <si>
    <t>AH GM</t>
  </si>
  <si>
    <t>7 Summit Close DORRIGO NSW 2453</t>
  </si>
  <si>
    <t>Lot 5 DP259455</t>
  </si>
  <si>
    <t>A815</t>
  </si>
  <si>
    <t>1 Summit Close DORRIGO NSW 2453</t>
  </si>
  <si>
    <t>Lot 6 DP259455</t>
  </si>
  <si>
    <t>A8164</t>
  </si>
  <si>
    <t>78 Tyringham Road DORRIGO NSW 2453</t>
  </si>
  <si>
    <t>Lot 42 DP661491 Lease # LI586133</t>
  </si>
  <si>
    <t>A819</t>
  </si>
  <si>
    <t>14 Elm Avenue DORRIGO NSW 2453</t>
  </si>
  <si>
    <t>Lot 7 DP263980</t>
  </si>
  <si>
    <t>A820</t>
  </si>
  <si>
    <t>RA LJ</t>
  </si>
  <si>
    <t>Newton Vitali</t>
  </si>
  <si>
    <t>2 Tamarind Avenue DORRIGO NSW 2453</t>
  </si>
  <si>
    <t>Lot 8 DP263980</t>
  </si>
  <si>
    <t>A821</t>
  </si>
  <si>
    <t>KR RA</t>
  </si>
  <si>
    <t>Delaforce Delaforce</t>
  </si>
  <si>
    <t>22 Tamarind Avenue DORRIGO NSW 2453</t>
  </si>
  <si>
    <t>Lot 17 DP879118</t>
  </si>
  <si>
    <t>A822</t>
  </si>
  <si>
    <t>14 Tamarind Avenue DORRIGO NSW 2453</t>
  </si>
  <si>
    <t>Lot 15 DP860826</t>
  </si>
  <si>
    <t>A823</t>
  </si>
  <si>
    <t>CA GP</t>
  </si>
  <si>
    <t>Court Tosio</t>
  </si>
  <si>
    <t>3 Tamarind Avenue DORRIGO NSW 2453</t>
  </si>
  <si>
    <t>Lot 11 DP263980</t>
  </si>
  <si>
    <t>A825</t>
  </si>
  <si>
    <t>1 Tyringham Street DORRIGO NSW 2453</t>
  </si>
  <si>
    <t>Lot 1 Sec A DP5747</t>
  </si>
  <si>
    <t>A826</t>
  </si>
  <si>
    <t>3 Tyringham Street DORRIGO NSW 2453</t>
  </si>
  <si>
    <t>Lot 2 Sec A DP5747</t>
  </si>
  <si>
    <t>A827</t>
  </si>
  <si>
    <t>5 Tyringham Street DORRIGO NSW 2453</t>
  </si>
  <si>
    <t>Lot 3 Sec A DP5747</t>
  </si>
  <si>
    <t>A828</t>
  </si>
  <si>
    <t>OBrien</t>
  </si>
  <si>
    <t>7 Tyringham Street DORRIGO NSW 2453</t>
  </si>
  <si>
    <t>Lot 4 Sec A DP5747</t>
  </si>
  <si>
    <t>A829</t>
  </si>
  <si>
    <t>Brodbeck</t>
  </si>
  <si>
    <t>13 Tyringham Street DORRIGO NSW 2453</t>
  </si>
  <si>
    <t>Lot 5 Sec B DP5747</t>
  </si>
  <si>
    <t>A830</t>
  </si>
  <si>
    <t>RJ KS</t>
  </si>
  <si>
    <t>Churchill Churchill</t>
  </si>
  <si>
    <t>15 Tyringham Street DORRIGO NSW 2453</t>
  </si>
  <si>
    <t>Lot 6 Sec B DP5747</t>
  </si>
  <si>
    <t>A831</t>
  </si>
  <si>
    <t>17 Tyringham Street DORRIGO NSW 2453</t>
  </si>
  <si>
    <t>Lot 7 Sec B DP5747 Lot 1 DP127226</t>
  </si>
  <si>
    <t>A832</t>
  </si>
  <si>
    <t>ND LS</t>
  </si>
  <si>
    <t>Sisson Wood</t>
  </si>
  <si>
    <t>6 Gatenby Street DORRIGO NSW 2453</t>
  </si>
  <si>
    <t>Lot 3 Sec D DP8667 Lot 4 Sec D DP8667 Lot 5 Sec D DP8667 Lot 6 Sec D DP8667</t>
  </si>
  <si>
    <t>A833</t>
  </si>
  <si>
    <t>19 Tyringham Street DORRIGO NSW 2453</t>
  </si>
  <si>
    <t>Lot 122 DP545544</t>
  </si>
  <si>
    <t>A835</t>
  </si>
  <si>
    <t>P SE</t>
  </si>
  <si>
    <t>Skraszczuk Skraszczuk</t>
  </si>
  <si>
    <t>1 Vine Street DORRIGO NSW 2453</t>
  </si>
  <si>
    <t>Lot 11 DP614796</t>
  </si>
  <si>
    <t>A836</t>
  </si>
  <si>
    <t>Wickham</t>
  </si>
  <si>
    <t>3 Vine Street DORRIGO NSW 2453</t>
  </si>
  <si>
    <t>Lot 10 DP614796</t>
  </si>
  <si>
    <t>A837</t>
  </si>
  <si>
    <t>GI KL</t>
  </si>
  <si>
    <t>Egan Egan</t>
  </si>
  <si>
    <t>5 Vine Street DORRIGO NSW 2453</t>
  </si>
  <si>
    <t>Lot 1 Sec A DP5316</t>
  </si>
  <si>
    <t>A838</t>
  </si>
  <si>
    <t>NMJ</t>
  </si>
  <si>
    <t>7 Vine Street DORRIGO NSW 2453</t>
  </si>
  <si>
    <t>Lot 2 Sec A DP5316</t>
  </si>
  <si>
    <t>A839</t>
  </si>
  <si>
    <t>BFJ</t>
  </si>
  <si>
    <t>Hewitt</t>
  </si>
  <si>
    <t>9 Vine Street DORRIGO NSW 2453</t>
  </si>
  <si>
    <t>Lot 3 Sec A DP5316</t>
  </si>
  <si>
    <t>A840</t>
  </si>
  <si>
    <t>MacDonald</t>
  </si>
  <si>
    <t>11 Vine Street DORRIGO NSW 2453</t>
  </si>
  <si>
    <t>Lot 4 Sec A DP5316</t>
  </si>
  <si>
    <t>A841</t>
  </si>
  <si>
    <t>Skinny Dog Enterprises</t>
  </si>
  <si>
    <t>13 Vine Street DORRIGO NSW 2453</t>
  </si>
  <si>
    <t>Lot 5 Sec A DP5316</t>
  </si>
  <si>
    <t>A842</t>
  </si>
  <si>
    <t>RP JL</t>
  </si>
  <si>
    <t>15 Vine Street DORRIGO NSW 2453</t>
  </si>
  <si>
    <t>Lot 6 Sec A DP5316</t>
  </si>
  <si>
    <t>A843</t>
  </si>
  <si>
    <t>Graham</t>
  </si>
  <si>
    <t>17 Vine Street DORRIGO NSW 2453</t>
  </si>
  <si>
    <t>Lot 1 DP946173</t>
  </si>
  <si>
    <t>A849</t>
  </si>
  <si>
    <t>Anastasakis</t>
  </si>
  <si>
    <t>20 Vine Street DORRIGO NSW 2453</t>
  </si>
  <si>
    <t>Lot 287 DP752830</t>
  </si>
  <si>
    <t>A850</t>
  </si>
  <si>
    <t>V PC</t>
  </si>
  <si>
    <t>Kulinskis Kulinskis</t>
  </si>
  <si>
    <t>18 Vine Street DORRIGO NSW 2453</t>
  </si>
  <si>
    <t>Lot 288 DP752830</t>
  </si>
  <si>
    <t>A852</t>
  </si>
  <si>
    <t>Elks</t>
  </si>
  <si>
    <t>14 Vine Street DORRIGO NSW 2453</t>
  </si>
  <si>
    <t>Lot 11 Sec 7 DP758357</t>
  </si>
  <si>
    <t>A853</t>
  </si>
  <si>
    <t>Bannerman</t>
  </si>
  <si>
    <t>12 Vine Street DORRIGO NSW 2453</t>
  </si>
  <si>
    <t>Lot 1 DP813652</t>
  </si>
  <si>
    <t>A858</t>
  </si>
  <si>
    <t>2A Vine Street DORRIGO NSW 2453</t>
  </si>
  <si>
    <t>Lot 1 DP572541</t>
  </si>
  <si>
    <t>A859</t>
  </si>
  <si>
    <t>VM</t>
  </si>
  <si>
    <t>2 Vine Street DORRIGO NSW 2453</t>
  </si>
  <si>
    <t>Lot 3 DP628683</t>
  </si>
  <si>
    <t>A8899</t>
  </si>
  <si>
    <t xml:space="preserve"> NC</t>
  </si>
  <si>
    <t>Pierpoint Pierpoint</t>
  </si>
  <si>
    <t>17 Tamarind Avenue DORRIGO NSW 2453</t>
  </si>
  <si>
    <t>Lot 1 DP1285525</t>
  </si>
  <si>
    <t>A8900</t>
  </si>
  <si>
    <t>GJ BM</t>
  </si>
  <si>
    <t>Allman Allman</t>
  </si>
  <si>
    <t>24 Tamarind Avenue DORRIGO NSW 2453</t>
  </si>
  <si>
    <t>Lot 2 DP1285525</t>
  </si>
  <si>
    <t>A8901</t>
  </si>
  <si>
    <t>15 Tamarind Avenue DORRIGO NSW 2453</t>
  </si>
  <si>
    <t>Lot 12 DP849451 Lot 1 DP1192974</t>
  </si>
  <si>
    <t>A8902</t>
  </si>
  <si>
    <t>28 Tamarind Avenue DORRIGO NSW 2453</t>
  </si>
  <si>
    <t>Lot 3 DP1285525</t>
  </si>
  <si>
    <t>A8903</t>
  </si>
  <si>
    <t>MW RD</t>
  </si>
  <si>
    <t>Lutz Hann</t>
  </si>
  <si>
    <t>26 Tamarind Avenue DORRIGO NSW 2453</t>
  </si>
  <si>
    <t>Lot 4 DP1285525</t>
  </si>
  <si>
    <t>Residential Mylestom</t>
  </si>
  <si>
    <t>A3384</t>
  </si>
  <si>
    <t>Gatt</t>
  </si>
  <si>
    <t>19 Azalea Avenue MYLESTOM NSW 2454</t>
  </si>
  <si>
    <t>Lot 20 DP246402</t>
  </si>
  <si>
    <t>A3385</t>
  </si>
  <si>
    <t>MA ML</t>
  </si>
  <si>
    <t>Gorman Gorman</t>
  </si>
  <si>
    <t>17 Azalea Avenue MYLESTOM NSW 2454</t>
  </si>
  <si>
    <t>Lot 21 DP246402</t>
  </si>
  <si>
    <t>A3386</t>
  </si>
  <si>
    <t>HE MA</t>
  </si>
  <si>
    <t>15 Azalea Avenue MYLESTOM NSW 2454</t>
  </si>
  <si>
    <t>Lot 22 DP246402</t>
  </si>
  <si>
    <t>A3387</t>
  </si>
  <si>
    <t>13 Azalea Avenue MYLESTOM NSW 2454</t>
  </si>
  <si>
    <t>Lot 23 DP246402</t>
  </si>
  <si>
    <t>A3388</t>
  </si>
  <si>
    <t>CA AD</t>
  </si>
  <si>
    <t>11 Azalea Avenue MYLESTOM NSW 2454</t>
  </si>
  <si>
    <t>Lot 24 DP246402</t>
  </si>
  <si>
    <t>A3389</t>
  </si>
  <si>
    <t>9 Azalea Avenue MYLESTOM NSW 2454</t>
  </si>
  <si>
    <t>Lot 1 DP252002</t>
  </si>
  <si>
    <t>A3390</t>
  </si>
  <si>
    <t>LT CS</t>
  </si>
  <si>
    <t>Symons Symons</t>
  </si>
  <si>
    <t>7 Azalea Avenue MYLESTOM NSW 2454</t>
  </si>
  <si>
    <t>Lot 2 DP252002 Lease # CP1970-16</t>
  </si>
  <si>
    <t>A3391</t>
  </si>
  <si>
    <t>KJ KE</t>
  </si>
  <si>
    <t>Rees Rees</t>
  </si>
  <si>
    <t>5 Azalea Avenue MYLESTOM NSW 2454</t>
  </si>
  <si>
    <t>Lot 3 DP252002 Lease # CP1973-15</t>
  </si>
  <si>
    <t>A3392</t>
  </si>
  <si>
    <t>WL JV</t>
  </si>
  <si>
    <t>Donoghoe Walsh</t>
  </si>
  <si>
    <t>3 Azalea Avenue MYLESTOM NSW 2454</t>
  </si>
  <si>
    <t>Lot 4 DP252002 Lease # CP1968-19</t>
  </si>
  <si>
    <t>A3393</t>
  </si>
  <si>
    <t>PJ GR</t>
  </si>
  <si>
    <t>Bonventi Bonventi</t>
  </si>
  <si>
    <t>1 Azalea Avenue MYLESTOM NSW 2454</t>
  </si>
  <si>
    <t>Lot 5 DP252002</t>
  </si>
  <si>
    <t>A3394</t>
  </si>
  <si>
    <t>MP NVD</t>
  </si>
  <si>
    <t>2 Azalea Avenue MYLESTOM NSW 2454</t>
  </si>
  <si>
    <t>Lot 23 DP245711</t>
  </si>
  <si>
    <t>A3395</t>
  </si>
  <si>
    <t>Beal</t>
  </si>
  <si>
    <t>4 Azalea Avenue MYLESTOM NSW 2454</t>
  </si>
  <si>
    <t>Lot 24 DP245711</t>
  </si>
  <si>
    <t>A3396</t>
  </si>
  <si>
    <t>6 Azalea Avenue MYLESTOM NSW 2454</t>
  </si>
  <si>
    <t>Lot 25 DP245711</t>
  </si>
  <si>
    <t>A3397</t>
  </si>
  <si>
    <t>JR CM</t>
  </si>
  <si>
    <t>Greensill Greensill</t>
  </si>
  <si>
    <t>8 Azalea Avenue MYLESTOM NSW 2454</t>
  </si>
  <si>
    <t>Lot 26 DP245711</t>
  </si>
  <si>
    <t>A3398</t>
  </si>
  <si>
    <t>10 Azalea Avenue MYLESTOM NSW 2454</t>
  </si>
  <si>
    <t>Lot 39 DP245711</t>
  </si>
  <si>
    <t>A3399</t>
  </si>
  <si>
    <t>SG VA R</t>
  </si>
  <si>
    <t>Edwards Garrett Garrett</t>
  </si>
  <si>
    <t>12 Azalea Avenue MYLESTOM NSW 2454</t>
  </si>
  <si>
    <t>Lot 40 DP245711</t>
  </si>
  <si>
    <t>A3401</t>
  </si>
  <si>
    <t>Dean</t>
  </si>
  <si>
    <t>51 Beach Parade MYLESTOM NSW 2454</t>
  </si>
  <si>
    <t>Lot 9 DP245711</t>
  </si>
  <si>
    <t>A3402</t>
  </si>
  <si>
    <t>TW GH</t>
  </si>
  <si>
    <t>Riley Weick</t>
  </si>
  <si>
    <t>49 Beach Parade MYLESTOM NSW 2454</t>
  </si>
  <si>
    <t>Lot 10 DP245711</t>
  </si>
  <si>
    <t>A3403</t>
  </si>
  <si>
    <t>Gabriel Gabriel</t>
  </si>
  <si>
    <t>47 Beach Parade MYLESTOM NSW 2454</t>
  </si>
  <si>
    <t>Lot 11 DP245711</t>
  </si>
  <si>
    <t>A3404</t>
  </si>
  <si>
    <t>Myers</t>
  </si>
  <si>
    <t>45 Beach Parade MYLESTOM NSW 2454</t>
  </si>
  <si>
    <t>Lot 12 DP245711</t>
  </si>
  <si>
    <t>A3405</t>
  </si>
  <si>
    <t>43 Beach Parade MYLESTOM NSW 2454</t>
  </si>
  <si>
    <t>Lot 13 DP245711</t>
  </si>
  <si>
    <t>A3406</t>
  </si>
  <si>
    <t>PMH</t>
  </si>
  <si>
    <t>Mildner</t>
  </si>
  <si>
    <t>41 Beach Parade MYLESTOM NSW 2454</t>
  </si>
  <si>
    <t>Lot 14 DP245711</t>
  </si>
  <si>
    <t>A3407</t>
  </si>
  <si>
    <t>Mitchell Mitchell</t>
  </si>
  <si>
    <t>39 Beach Parade MYLESTOM NSW 2454</t>
  </si>
  <si>
    <t>Lot 15 DP245711</t>
  </si>
  <si>
    <t>A3408</t>
  </si>
  <si>
    <t>37 Beach Parade MYLESTOM NSW 2454</t>
  </si>
  <si>
    <t>Lot 16 DP245711</t>
  </si>
  <si>
    <t>A3409</t>
  </si>
  <si>
    <t>35 Beach Parade MYLESTOM NSW 2454</t>
  </si>
  <si>
    <t>Lot 17 DP245711</t>
  </si>
  <si>
    <t>A3410</t>
  </si>
  <si>
    <t>MG AJ</t>
  </si>
  <si>
    <t>Piddington Piddington</t>
  </si>
  <si>
    <t>33 Beach Parade MYLESTOM NSW 2454</t>
  </si>
  <si>
    <t>Lot 18 DP245711</t>
  </si>
  <si>
    <t>A3411</t>
  </si>
  <si>
    <t>WG JA FC</t>
  </si>
  <si>
    <t>Weick Weick Fagan</t>
  </si>
  <si>
    <t>31 Beach Parade MYLESTOM NSW 2454</t>
  </si>
  <si>
    <t>Lot 19 DP245711</t>
  </si>
  <si>
    <t>A3412</t>
  </si>
  <si>
    <t>Whittell-Webb</t>
  </si>
  <si>
    <t>29 Beach Parade MYLESTOM NSW 2454</t>
  </si>
  <si>
    <t>Lot 20 DP245711</t>
  </si>
  <si>
    <t>A3413</t>
  </si>
  <si>
    <t>Crane</t>
  </si>
  <si>
    <t>27 Beach Parade MYLESTOM NSW 2454</t>
  </si>
  <si>
    <t>Lot 21 DP245711</t>
  </si>
  <si>
    <t>A3414</t>
  </si>
  <si>
    <t>CJ ML</t>
  </si>
  <si>
    <t>Gray Grogan</t>
  </si>
  <si>
    <t>25 Beach Parade MYLESTOM NSW 2454</t>
  </si>
  <si>
    <t>Lot 22 DP245711</t>
  </si>
  <si>
    <t>A3415</t>
  </si>
  <si>
    <t>SG LJ</t>
  </si>
  <si>
    <t>Procter Procter</t>
  </si>
  <si>
    <t>23 Beach Parade MYLESTOM NSW 2454</t>
  </si>
  <si>
    <t>Lot 6 DP245127</t>
  </si>
  <si>
    <t>A3416</t>
  </si>
  <si>
    <t>CB EA</t>
  </si>
  <si>
    <t>21 Beach Parade MYLESTOM NSW 2454</t>
  </si>
  <si>
    <t>Lot 7 DP245127</t>
  </si>
  <si>
    <t>A3417</t>
  </si>
  <si>
    <t>PJ LE</t>
  </si>
  <si>
    <t>Cush Cush</t>
  </si>
  <si>
    <t>19 Beach Parade MYLESTOM NSW 2454</t>
  </si>
  <si>
    <t>Lot 8 DP245127</t>
  </si>
  <si>
    <t>A3418</t>
  </si>
  <si>
    <t>MG LP</t>
  </si>
  <si>
    <t>Mason Mason</t>
  </si>
  <si>
    <t>17 Beach Parade MYLESTOM NSW 2454</t>
  </si>
  <si>
    <t>Lot 9 DP245127</t>
  </si>
  <si>
    <t>A3419</t>
  </si>
  <si>
    <t>15 Beach Parade MYLESTOM NSW 2454</t>
  </si>
  <si>
    <t>Lot 8 DP245657</t>
  </si>
  <si>
    <t>A3420</t>
  </si>
  <si>
    <t>K MJ</t>
  </si>
  <si>
    <t>13 Beach Parade MYLESTOM NSW 2454</t>
  </si>
  <si>
    <t>Lot 9 DP245657</t>
  </si>
  <si>
    <t>A3421</t>
  </si>
  <si>
    <t>Chilton</t>
  </si>
  <si>
    <t>11 Beach Parade MYLESTOM NSW 2454</t>
  </si>
  <si>
    <t>Lot 10 DP245657</t>
  </si>
  <si>
    <t>A3422</t>
  </si>
  <si>
    <t>SD AM</t>
  </si>
  <si>
    <t>Lindtner Lindtner</t>
  </si>
  <si>
    <t>9 Beach Parade MYLESTOM NSW 2454</t>
  </si>
  <si>
    <t>Lot 11 DP244715</t>
  </si>
  <si>
    <t>A3423</t>
  </si>
  <si>
    <t>7 Beach Parade MYLESTOM NSW 2454</t>
  </si>
  <si>
    <t>Lot 6 DP245231</t>
  </si>
  <si>
    <t>A3424</t>
  </si>
  <si>
    <t>5 Beach Parade MYLESTOM NSW 2454</t>
  </si>
  <si>
    <t>Lot 7 DP244710</t>
  </si>
  <si>
    <t>A3425</t>
  </si>
  <si>
    <t>Brettess Pty Ltd</t>
  </si>
  <si>
    <t>3 Beach Parade MYLESTOM NSW 2454</t>
  </si>
  <si>
    <t>Lot 8 DP244710</t>
  </si>
  <si>
    <t>A3426</t>
  </si>
  <si>
    <t>Ross-Smith</t>
  </si>
  <si>
    <t>1 Beach Parade MYLESTOM NSW 2454</t>
  </si>
  <si>
    <t>Lot 9 DP244710</t>
  </si>
  <si>
    <t>A3427</t>
  </si>
  <si>
    <t>20 Boronia Avenue MYLESTOM NSW 2454</t>
  </si>
  <si>
    <t>Lot 19 DP246402</t>
  </si>
  <si>
    <t>A3428</t>
  </si>
  <si>
    <t>18 Boronia Avenue MYLESTOM NSW 2454</t>
  </si>
  <si>
    <t>Lot 18 DP246402</t>
  </si>
  <si>
    <t>A3429</t>
  </si>
  <si>
    <t>Sebestyen</t>
  </si>
  <si>
    <t>16 Boronia Avenue MYLESTOM NSW 2454</t>
  </si>
  <si>
    <t>Lot 17 DP246402</t>
  </si>
  <si>
    <t>A3430</t>
  </si>
  <si>
    <t>TJ PB</t>
  </si>
  <si>
    <t>14 Boronia Avenue MYLESTOM NSW 2454</t>
  </si>
  <si>
    <t>Lot 16 DP246402 Lease # IP74960</t>
  </si>
  <si>
    <t>A3431</t>
  </si>
  <si>
    <t>12 Boronia Avenue MYLESTOM NSW 2454</t>
  </si>
  <si>
    <t>Lot 15 DP246402</t>
  </si>
  <si>
    <t>A3432</t>
  </si>
  <si>
    <t>TR EM</t>
  </si>
  <si>
    <t>Sanders Sanders</t>
  </si>
  <si>
    <t>10 Boronia Avenue MYLESTOM NSW 2454</t>
  </si>
  <si>
    <t>Lot 14 DP245579</t>
  </si>
  <si>
    <t>A3433</t>
  </si>
  <si>
    <t>Whiteman</t>
  </si>
  <si>
    <t>8 Boronia Avenue MYLESTOM NSW 2454</t>
  </si>
  <si>
    <t>Lot 13 DP245579</t>
  </si>
  <si>
    <t>A3434</t>
  </si>
  <si>
    <t>WL</t>
  </si>
  <si>
    <t>6 Boronia Avenue MYLESTOM NSW 2454</t>
  </si>
  <si>
    <t>Lot 12 DP245579</t>
  </si>
  <si>
    <t>A3435</t>
  </si>
  <si>
    <t>4 Boronia Avenue MYLESTOM NSW 2454</t>
  </si>
  <si>
    <t>Lot 11 DP245579</t>
  </si>
  <si>
    <t>A3436</t>
  </si>
  <si>
    <t xml:space="preserve">DJ VM </t>
  </si>
  <si>
    <t>Ryan Ryan Eroladore Pty Ltd</t>
  </si>
  <si>
    <t>2 Boronia Avenue MYLESTOM NSW 2454</t>
  </si>
  <si>
    <t>Lot 10 DP245579</t>
  </si>
  <si>
    <t>A3437</t>
  </si>
  <si>
    <t>MJ CJ</t>
  </si>
  <si>
    <t>Cooper Cooper</t>
  </si>
  <si>
    <t>1 Boronia Avenue MYLESTOM NSW 2454</t>
  </si>
  <si>
    <t>Lot 7 DP245657</t>
  </si>
  <si>
    <t>A3438</t>
  </si>
  <si>
    <t>Pastush</t>
  </si>
  <si>
    <t>3 Boronia Avenue MYLESTOM NSW 2454</t>
  </si>
  <si>
    <t>Lot 6 DP245657 Lease # CP1969-9</t>
  </si>
  <si>
    <t>A3439</t>
  </si>
  <si>
    <t>5 Boronia Avenue MYLESTOM NSW 2454</t>
  </si>
  <si>
    <t>Lot 5 DP244716</t>
  </si>
  <si>
    <t>A3440</t>
  </si>
  <si>
    <t>Ferguson</t>
  </si>
  <si>
    <t>7 Boronia Avenue MYLESTOM NSW 2454</t>
  </si>
  <si>
    <t>Lot 4 DP244716 Lease # CP1973-3</t>
  </si>
  <si>
    <t>A3441</t>
  </si>
  <si>
    <t>AF JL</t>
  </si>
  <si>
    <t>9 Boronia Avenue MYLESTOM NSW 2454</t>
  </si>
  <si>
    <t>Lot 3 DP244716</t>
  </si>
  <si>
    <t>A3442</t>
  </si>
  <si>
    <t>Bleakley</t>
  </si>
  <si>
    <t>11 Boronia Avenue MYLESTOM NSW 2454</t>
  </si>
  <si>
    <t>Lot 2 DP244716</t>
  </si>
  <si>
    <t>A3443</t>
  </si>
  <si>
    <t>Baillie</t>
  </si>
  <si>
    <t>2 Christian Parade MYLESTOM NSW 2454</t>
  </si>
  <si>
    <t>Lot 1 DP245711</t>
  </si>
  <si>
    <t>A3444</t>
  </si>
  <si>
    <t>DL KA</t>
  </si>
  <si>
    <t>4 Christian Parade MYLESTOM NSW 2454</t>
  </si>
  <si>
    <t>Lot 2 DP245711</t>
  </si>
  <si>
    <t>A3445</t>
  </si>
  <si>
    <t>Glyde</t>
  </si>
  <si>
    <t>6 Christian Parade MYLESTOM NSW 2454</t>
  </si>
  <si>
    <t>Lot 3 DP245711</t>
  </si>
  <si>
    <t>A3446</t>
  </si>
  <si>
    <t>SG JM</t>
  </si>
  <si>
    <t>Capararo Capararo</t>
  </si>
  <si>
    <t>8 Christian Parade MYLESTOM NSW 2454</t>
  </si>
  <si>
    <t>Lot 4 DP245711</t>
  </si>
  <si>
    <t>A3447</t>
  </si>
  <si>
    <t>DA KM</t>
  </si>
  <si>
    <t>10 Christian Parade MYLESTOM NSW 2454</t>
  </si>
  <si>
    <t>Lot 5 DP245711</t>
  </si>
  <si>
    <t>A3448</t>
  </si>
  <si>
    <t>CJ RM</t>
  </si>
  <si>
    <t>12 Christian Parade MYLESTOM NSW 2454</t>
  </si>
  <si>
    <t>Lot 6 DP245711</t>
  </si>
  <si>
    <t>A3449</t>
  </si>
  <si>
    <t>14 Christian Parade MYLESTOM NSW 2454</t>
  </si>
  <si>
    <t>Lot 7 DP245711</t>
  </si>
  <si>
    <t>A3450</t>
  </si>
  <si>
    <t>16 Christian Parade MYLESTOM NSW 2454</t>
  </si>
  <si>
    <t>Lot 8 DP245711</t>
  </si>
  <si>
    <t>A3452</t>
  </si>
  <si>
    <t>MT LM CB ST</t>
  </si>
  <si>
    <t>Doepel Doepel Doepel Doepel</t>
  </si>
  <si>
    <t>14 George Street MYLESTOM NSW 2454</t>
  </si>
  <si>
    <t>Lot 398 DP755553</t>
  </si>
  <si>
    <t>A3453</t>
  </si>
  <si>
    <t>Mondy</t>
  </si>
  <si>
    <t>12 George Street MYLESTOM NSW 2454</t>
  </si>
  <si>
    <t>Lot 397 DP755553</t>
  </si>
  <si>
    <t>A3454</t>
  </si>
  <si>
    <t>Bonventi Lutherborrough</t>
  </si>
  <si>
    <t>10 George Street MYLESTOM NSW 2454</t>
  </si>
  <si>
    <t>Lot 396 DP755553</t>
  </si>
  <si>
    <t>A3455</t>
  </si>
  <si>
    <t>YL DJ</t>
  </si>
  <si>
    <t>Byers Byers</t>
  </si>
  <si>
    <t>8 George Street MYLESTOM NSW 2454</t>
  </si>
  <si>
    <t>Lot 409 DP755553</t>
  </si>
  <si>
    <t>A3456</t>
  </si>
  <si>
    <t>IW RE</t>
  </si>
  <si>
    <t>Girle Girle</t>
  </si>
  <si>
    <t>10 Grevillea Avenue MYLESTOM NSW 2454</t>
  </si>
  <si>
    <t>Lease # CP1968-13 Lot 16 Sec 5 DP758744</t>
  </si>
  <si>
    <t>A3457</t>
  </si>
  <si>
    <t>SN TD</t>
  </si>
  <si>
    <t>Lessells Lessells</t>
  </si>
  <si>
    <t>8 Grevillea Avenue MYLESTOM NSW 2454</t>
  </si>
  <si>
    <t>Lot 15 DP244715</t>
  </si>
  <si>
    <t>A3458</t>
  </si>
  <si>
    <t>Steel</t>
  </si>
  <si>
    <t>6 Grevillea Avenue MYLESTOM NSW 2454</t>
  </si>
  <si>
    <t>Lot 14 DP244715</t>
  </si>
  <si>
    <t>A3459</t>
  </si>
  <si>
    <t>C T</t>
  </si>
  <si>
    <t>4 Grevillea Avenue MYLESTOM NSW 2454</t>
  </si>
  <si>
    <t>Lot 13 DP244715</t>
  </si>
  <si>
    <t>A3460</t>
  </si>
  <si>
    <t>2 Grevillea Avenue MYLESTOM NSW 2454</t>
  </si>
  <si>
    <t>Lot 12 DP244715 Lease # CP1969-7</t>
  </si>
  <si>
    <t>A3461</t>
  </si>
  <si>
    <t>Heelis</t>
  </si>
  <si>
    <t>1 Grevillea Avenue MYLESTOM NSW 2454</t>
  </si>
  <si>
    <t>Lot 5 DP245231</t>
  </si>
  <si>
    <t>A3462</t>
  </si>
  <si>
    <t>EM MJ</t>
  </si>
  <si>
    <t>Wilkins Lihou</t>
  </si>
  <si>
    <t>3 Grevillea Avenue MYLESTOM NSW 2454</t>
  </si>
  <si>
    <t>Lease # CP1966-10 Lot 4 DP245231</t>
  </si>
  <si>
    <t>A3463</t>
  </si>
  <si>
    <t>VR MA</t>
  </si>
  <si>
    <t>Jerks Jerks</t>
  </si>
  <si>
    <t>5 Grevillea Avenue MYLESTOM NSW 2454</t>
  </si>
  <si>
    <t>Lot 3 DP245231</t>
  </si>
  <si>
    <t>A3464</t>
  </si>
  <si>
    <t>Brodie</t>
  </si>
  <si>
    <t>7 Grevillea Avenue MYLESTOM NSW 2454</t>
  </si>
  <si>
    <t>Lot 2 DP245231</t>
  </si>
  <si>
    <t>A3465</t>
  </si>
  <si>
    <t>Bramble</t>
  </si>
  <si>
    <t>9 Grevillea Avenue MYLESTOM NSW 2454</t>
  </si>
  <si>
    <t>Lot 1 DP245231</t>
  </si>
  <si>
    <t>A3466</t>
  </si>
  <si>
    <t>2 Honeysuckle Place MYLESTOM NSW 2454</t>
  </si>
  <si>
    <t>Lot 27 DP245711</t>
  </si>
  <si>
    <t>A3467</t>
  </si>
  <si>
    <t>BA JM</t>
  </si>
  <si>
    <t>McRae McRae</t>
  </si>
  <si>
    <t>4 Honeysuckle Place MYLESTOM NSW 2454</t>
  </si>
  <si>
    <t>Lot 28 DP245711</t>
  </si>
  <si>
    <t>A3468</t>
  </si>
  <si>
    <t>ME LA</t>
  </si>
  <si>
    <t>Kontic Kontic</t>
  </si>
  <si>
    <t>6 Honeysuckle Place MYLESTOM NSW 2454</t>
  </si>
  <si>
    <t>Lot 29 DP245711</t>
  </si>
  <si>
    <t>A3469</t>
  </si>
  <si>
    <t>RD RJ</t>
  </si>
  <si>
    <t>Fieldes Fieldes</t>
  </si>
  <si>
    <t>8 Honeysuckle Place MYLESTOM NSW 2454</t>
  </si>
  <si>
    <t>Lot 30 DP245711</t>
  </si>
  <si>
    <t>A3470</t>
  </si>
  <si>
    <t>10 Honeysuckle Place MYLESTOM NSW 2454</t>
  </si>
  <si>
    <t>Lot 31 DP245711</t>
  </si>
  <si>
    <t>A3471</t>
  </si>
  <si>
    <t>MJ K J</t>
  </si>
  <si>
    <t>Bradley Bradley Lontis</t>
  </si>
  <si>
    <t>12 Honeysuckle Place MYLESTOM NSW 2454</t>
  </si>
  <si>
    <t>Lot 32 DP245711</t>
  </si>
  <si>
    <t>A3472</t>
  </si>
  <si>
    <t>Morrell</t>
  </si>
  <si>
    <t>11 Honeysuckle Place MYLESTOM NSW 2454</t>
  </si>
  <si>
    <t>Lot 33 DP245711</t>
  </si>
  <si>
    <t>A3473</t>
  </si>
  <si>
    <t>PJ RA RM</t>
  </si>
  <si>
    <t>Ireland Ireland Ireland</t>
  </si>
  <si>
    <t>9 Honeysuckle Place MYLESTOM NSW 2454</t>
  </si>
  <si>
    <t>Lot 34 DP245711</t>
  </si>
  <si>
    <t>A3474</t>
  </si>
  <si>
    <t>CA KL</t>
  </si>
  <si>
    <t>7 Honeysuckle Place MYLESTOM NSW 2454</t>
  </si>
  <si>
    <t>Lot 35 DP245711</t>
  </si>
  <si>
    <t>A3475</t>
  </si>
  <si>
    <t>GA E</t>
  </si>
  <si>
    <t>Luciani Luciani</t>
  </si>
  <si>
    <t>5 Honeysuckle Place MYLESTOM NSW 2454</t>
  </si>
  <si>
    <t>Lot 36 DP245711</t>
  </si>
  <si>
    <t>A3476</t>
  </si>
  <si>
    <t>AC RE</t>
  </si>
  <si>
    <t>3 Honeysuckle Place MYLESTOM NSW 2454</t>
  </si>
  <si>
    <t>Lot 37 DP245711</t>
  </si>
  <si>
    <t>A3477</t>
  </si>
  <si>
    <t>BED SMR</t>
  </si>
  <si>
    <t>Stephen Stephen</t>
  </si>
  <si>
    <t>1 Honeysuckle Place MYLESTOM NSW 2454</t>
  </si>
  <si>
    <t>Lot 38 DP245711</t>
  </si>
  <si>
    <t>A3478</t>
  </si>
  <si>
    <t>AJ HJ</t>
  </si>
  <si>
    <t>Inman Inman</t>
  </si>
  <si>
    <t>16 Johnson Avenue MYLESTOM NSW 2454</t>
  </si>
  <si>
    <t>Lot 17 DP246419</t>
  </si>
  <si>
    <t>A3479</t>
  </si>
  <si>
    <t>Kemp</t>
  </si>
  <si>
    <t>14 Johnson Avenue MYLESTOM NSW 2454</t>
  </si>
  <si>
    <t>Lot 16 DP246419 Lease # CP1962-16</t>
  </si>
  <si>
    <t>A3480</t>
  </si>
  <si>
    <t>Kahler</t>
  </si>
  <si>
    <t>12 Johnson Avenue MYLESTOM NSW 2454</t>
  </si>
  <si>
    <t>Lot 15 DP248837</t>
  </si>
  <si>
    <t>A3481</t>
  </si>
  <si>
    <t>Tobin</t>
  </si>
  <si>
    <t>10 Johnson Avenue MYLESTOM NSW 2454</t>
  </si>
  <si>
    <t>Lot 14 DP248837</t>
  </si>
  <si>
    <t>A3482</t>
  </si>
  <si>
    <t>Poole</t>
  </si>
  <si>
    <t>8 Johnson Avenue MYLESTOM NSW 2454</t>
  </si>
  <si>
    <t>Lot 13 DP248837</t>
  </si>
  <si>
    <t>A3483</t>
  </si>
  <si>
    <t>6 Johnson Avenue MYLESTOM NSW 2454</t>
  </si>
  <si>
    <t>Lot 12 DP248837</t>
  </si>
  <si>
    <t>A3484</t>
  </si>
  <si>
    <t>4 Johnson Avenue MYLESTOM NSW 2454</t>
  </si>
  <si>
    <t>Lot 11 DP248837</t>
  </si>
  <si>
    <t>A3485</t>
  </si>
  <si>
    <t>JJ C</t>
  </si>
  <si>
    <t>Wood Wood</t>
  </si>
  <si>
    <t>2 Johnson Avenue MYLESTOM NSW 2454</t>
  </si>
  <si>
    <t>Lot 10 DP248837</t>
  </si>
  <si>
    <t>A3486</t>
  </si>
  <si>
    <t>Hess</t>
  </si>
  <si>
    <t>1 Johnson Avenue MYLESTOM NSW 2454</t>
  </si>
  <si>
    <t>Lot 1 DP1266099 Lot 383 DP755553 Lot 384 DP755553</t>
  </si>
  <si>
    <t>A3487</t>
  </si>
  <si>
    <t>Connellan</t>
  </si>
  <si>
    <t>3 Johnson Avenue MYLESTOM NSW 2454</t>
  </si>
  <si>
    <t>Lot 382 DP755553</t>
  </si>
  <si>
    <t>A3488</t>
  </si>
  <si>
    <t>MWH Nominees No 1 Pty Ltd</t>
  </si>
  <si>
    <t>5 Johnson Avenue MYLESTOM NSW 2454</t>
  </si>
  <si>
    <t>Lot 381 DP755553</t>
  </si>
  <si>
    <t>A3489</t>
  </si>
  <si>
    <t>7 Johnson Avenue MYLESTOM NSW 2454</t>
  </si>
  <si>
    <t>Lot 380 DP755553</t>
  </si>
  <si>
    <t>A3490</t>
  </si>
  <si>
    <t>9 Johnson Avenue MYLESTOM NSW 2454</t>
  </si>
  <si>
    <t>Lot 379 DP755553</t>
  </si>
  <si>
    <t>A3491</t>
  </si>
  <si>
    <t>MD LK</t>
  </si>
  <si>
    <t>11 Johnson Avenue MYLESTOM NSW 2454</t>
  </si>
  <si>
    <t>Lot 378 DP755553</t>
  </si>
  <si>
    <t>A3492</t>
  </si>
  <si>
    <t>13 Johnson Avenue MYLESTOM NSW 2454</t>
  </si>
  <si>
    <t>Lot 371 DP755553</t>
  </si>
  <si>
    <t>A3493</t>
  </si>
  <si>
    <t>Kerley</t>
  </si>
  <si>
    <t>15 Johnson Avenue MYLESTOM NSW 2454</t>
  </si>
  <si>
    <t>Lot 370 DP755553</t>
  </si>
  <si>
    <t>A3494</t>
  </si>
  <si>
    <t>17 Johnson Avenue MYLESTOM NSW 2454</t>
  </si>
  <si>
    <t>Lot 369 DP755553</t>
  </si>
  <si>
    <t>A3495</t>
  </si>
  <si>
    <t>Perrott</t>
  </si>
  <si>
    <t>19 Johnson Avenue MYLESTOM NSW 2454</t>
  </si>
  <si>
    <t>Lot 368 DP755553</t>
  </si>
  <si>
    <t>A3496</t>
  </si>
  <si>
    <t>HS RL</t>
  </si>
  <si>
    <t>21 Johnson Avenue MYLESTOM NSW 2454</t>
  </si>
  <si>
    <t>Lot 1 DP565262 Lot 2 DP565262</t>
  </si>
  <si>
    <t>A3497</t>
  </si>
  <si>
    <t>AB SJ</t>
  </si>
  <si>
    <t>Doust Doust</t>
  </si>
  <si>
    <t>34 River Street MYLESTOM NSW 2454</t>
  </si>
  <si>
    <t>Lot 16 DP244468 Lease # CP1973-21</t>
  </si>
  <si>
    <t>A3498</t>
  </si>
  <si>
    <t>32 River Street MYLESTOM NSW 2454</t>
  </si>
  <si>
    <t>Lot 15 DP244468</t>
  </si>
  <si>
    <t>A3499</t>
  </si>
  <si>
    <t>WR</t>
  </si>
  <si>
    <t>Henderson</t>
  </si>
  <si>
    <t>30 River Street MYLESTOM NSW 2454</t>
  </si>
  <si>
    <t>Lot 14 DP244468 Lease # CP1962-17</t>
  </si>
  <si>
    <t>A3500</t>
  </si>
  <si>
    <t>MR TT</t>
  </si>
  <si>
    <t>Darlington Darlington</t>
  </si>
  <si>
    <t>28 River Street MYLESTOM NSW 2454</t>
  </si>
  <si>
    <t>Lot 13 DP244468 Lease # CP1968-16</t>
  </si>
  <si>
    <t>A3501</t>
  </si>
  <si>
    <t>Quinton</t>
  </si>
  <si>
    <t>26 River Street MYLESTOM NSW 2454</t>
  </si>
  <si>
    <t>Lot 12 DP244468</t>
  </si>
  <si>
    <t>A3502</t>
  </si>
  <si>
    <t>GJ NE</t>
  </si>
  <si>
    <t>Blair Blair</t>
  </si>
  <si>
    <t>24 River Street MYLESTOM NSW 2454</t>
  </si>
  <si>
    <t>Lot 11 DP244468 Lease # CP1965-3</t>
  </si>
  <si>
    <t>A3503</t>
  </si>
  <si>
    <t>RB CG JL</t>
  </si>
  <si>
    <t>Thompson Frewin Fraser</t>
  </si>
  <si>
    <t>22 River Street MYLESTOM NSW 2454</t>
  </si>
  <si>
    <t>Lot 10 DP247075 Lease # CP1969-53</t>
  </si>
  <si>
    <t>A3505</t>
  </si>
  <si>
    <t>16 River Street MYLESTOM NSW 2454</t>
  </si>
  <si>
    <t>Lot 10 DP249798</t>
  </si>
  <si>
    <t>A3506</t>
  </si>
  <si>
    <t>GCB CG</t>
  </si>
  <si>
    <t>Lockett Lockett</t>
  </si>
  <si>
    <t>14 River Street MYLESTOM NSW 2454</t>
  </si>
  <si>
    <t>Lot 9 DP249798</t>
  </si>
  <si>
    <t>A3507</t>
  </si>
  <si>
    <t>GM MM</t>
  </si>
  <si>
    <t>Spinaze Henley</t>
  </si>
  <si>
    <t>12 River Street MYLESTOM NSW 2454</t>
  </si>
  <si>
    <t>Lot 8 DP249798</t>
  </si>
  <si>
    <t>A3508</t>
  </si>
  <si>
    <t>10 River Street MYLESTOM NSW 2454</t>
  </si>
  <si>
    <t>Lot 1 DP246353</t>
  </si>
  <si>
    <t>A3509</t>
  </si>
  <si>
    <t>BJ BM JG</t>
  </si>
  <si>
    <t>Sheridan Sparks Sparks</t>
  </si>
  <si>
    <t>8 River Street MYLESTOM NSW 2454</t>
  </si>
  <si>
    <t>Lot 20 DP246419 Lease # CP1962-15</t>
  </si>
  <si>
    <t>A3510</t>
  </si>
  <si>
    <t>6 River Street MYLESTOM NSW 2454</t>
  </si>
  <si>
    <t>Lot 19 DP246419 Lease # CP1962-10</t>
  </si>
  <si>
    <t>A3511</t>
  </si>
  <si>
    <t>HW SM</t>
  </si>
  <si>
    <t>Higgs Higgs</t>
  </si>
  <si>
    <t>4 River Street MYLESTOM NSW 2454</t>
  </si>
  <si>
    <t>Lot 18 DP246419</t>
  </si>
  <si>
    <t>A3513</t>
  </si>
  <si>
    <t>23 Rowley Street MYLESTOM NSW 2454</t>
  </si>
  <si>
    <t>Lot 1 DP248946</t>
  </si>
  <si>
    <t>A3514</t>
  </si>
  <si>
    <t>Podesta</t>
  </si>
  <si>
    <t>21 Rowley Street MYLESTOM NSW 2454</t>
  </si>
  <si>
    <t>Lot 2 DP248946</t>
  </si>
  <si>
    <t>A3515</t>
  </si>
  <si>
    <t>Griffith</t>
  </si>
  <si>
    <t>19 Rowley Street MYLESTOM NSW 2454</t>
  </si>
  <si>
    <t>Lot 3 DP248946</t>
  </si>
  <si>
    <t>A3516</t>
  </si>
  <si>
    <t>Rayment Rayment</t>
  </si>
  <si>
    <t>17 Rowley Street MYLESTOM NSW 2454</t>
  </si>
  <si>
    <t>Lot 4 DP248946</t>
  </si>
  <si>
    <t>A3517</t>
  </si>
  <si>
    <t>SB</t>
  </si>
  <si>
    <t>Lewis</t>
  </si>
  <si>
    <t>15 Rowley Street MYLESTOM NSW 2454</t>
  </si>
  <si>
    <t>Lot 5 DP248946</t>
  </si>
  <si>
    <t>A3518</t>
  </si>
  <si>
    <t>13 Rowley Street MYLESTOM NSW 2454</t>
  </si>
  <si>
    <t>Lot 6 DP247075</t>
  </si>
  <si>
    <t>A3520</t>
  </si>
  <si>
    <t>9 Rowley Street MYLESTOM NSW 2454</t>
  </si>
  <si>
    <t>Lot 8 DP247075</t>
  </si>
  <si>
    <t>A3521</t>
  </si>
  <si>
    <t>7 Rowley Street MYLESTOM NSW 2454</t>
  </si>
  <si>
    <t>Lot 9 DP247075</t>
  </si>
  <si>
    <t>A3522</t>
  </si>
  <si>
    <t>KF</t>
  </si>
  <si>
    <t>5 Rowley Street MYLESTOM NSW 2454</t>
  </si>
  <si>
    <t>Lot 2 DP250005</t>
  </si>
  <si>
    <t>A3523</t>
  </si>
  <si>
    <t>3 Rowley Street MYLESTOM NSW 2454</t>
  </si>
  <si>
    <t>Lot 3 DP250005</t>
  </si>
  <si>
    <t>A3524</t>
  </si>
  <si>
    <t>JP LA</t>
  </si>
  <si>
    <t>Earnshaw Earnshaw</t>
  </si>
  <si>
    <t>1 Rowley Street MYLESTOM NSW 2454</t>
  </si>
  <si>
    <t>Lot 4 DP250005</t>
  </si>
  <si>
    <t>A3525</t>
  </si>
  <si>
    <t>SM R</t>
  </si>
  <si>
    <t>2 Rowley Street MYLESTOM NSW 2454</t>
  </si>
  <si>
    <t>Lot 17 Sec 5 DP758744</t>
  </si>
  <si>
    <t>A3526</t>
  </si>
  <si>
    <t>MJ SM</t>
  </si>
  <si>
    <t>Bleakley Bleakley</t>
  </si>
  <si>
    <t>4 Rowley Street MYLESTOM NSW 2454</t>
  </si>
  <si>
    <t>Lease # CP1966-5 Lot 18 Sec 5 DP758744</t>
  </si>
  <si>
    <t>A3527</t>
  </si>
  <si>
    <t>IE JK</t>
  </si>
  <si>
    <t>Platt Platt</t>
  </si>
  <si>
    <t>6 Rowley Street MYLESTOM NSW 2454</t>
  </si>
  <si>
    <t>Lot 19 Sec 5 DP758744</t>
  </si>
  <si>
    <t>A3528</t>
  </si>
  <si>
    <t>8 Rowley Street MYLESTOM NSW 2454</t>
  </si>
  <si>
    <t>Lot 1 DP244716</t>
  </si>
  <si>
    <t>A3529</t>
  </si>
  <si>
    <t>WJ CN</t>
  </si>
  <si>
    <t>Offord Offord</t>
  </si>
  <si>
    <t>12 Wedgewood Avenue MYLESTOM NSW 2454</t>
  </si>
  <si>
    <t>Lot 7 DP249798</t>
  </si>
  <si>
    <t>A3530</t>
  </si>
  <si>
    <t>CG KJ</t>
  </si>
  <si>
    <t>Marsden Marsden</t>
  </si>
  <si>
    <t>10 Wedgewood Avenue MYLESTOM NSW 2454</t>
  </si>
  <si>
    <t>Lot 6 DP249798</t>
  </si>
  <si>
    <t>A3531</t>
  </si>
  <si>
    <t>Maxwell</t>
  </si>
  <si>
    <t>8 Wedgewood Avenue MYLESTOM NSW 2454</t>
  </si>
  <si>
    <t>Lot 5 DP250005</t>
  </si>
  <si>
    <t>A3532</t>
  </si>
  <si>
    <t>6 Wedgewood Avenue MYLESTOM NSW 2454</t>
  </si>
  <si>
    <t>Lot 12 DP244710</t>
  </si>
  <si>
    <t>A3533</t>
  </si>
  <si>
    <t>4 Wedgewood Avenue MYLESTOM NSW 2454</t>
  </si>
  <si>
    <t>Lot 11 DP244710</t>
  </si>
  <si>
    <t>A3534</t>
  </si>
  <si>
    <t>J MJ</t>
  </si>
  <si>
    <t>Piddington Parsons</t>
  </si>
  <si>
    <t>2 Wedgewood Avenue MYLESTOM NSW 2454</t>
  </si>
  <si>
    <t>Lot 10 DP244710 Lease # CP1968-7</t>
  </si>
  <si>
    <t>A3535</t>
  </si>
  <si>
    <t>1 Wedgewood Avenue MYLESTOM NSW 2454</t>
  </si>
  <si>
    <t>Lot 9 DP111264</t>
  </si>
  <si>
    <t>A3536</t>
  </si>
  <si>
    <t>3 Wedgewood Avenue MYLESTOM NSW 2454</t>
  </si>
  <si>
    <t>Lot 8 DP111264</t>
  </si>
  <si>
    <t>A3537</t>
  </si>
  <si>
    <t>Coward</t>
  </si>
  <si>
    <t>5 Wedgewood Avenue MYLESTOM NSW 2454</t>
  </si>
  <si>
    <t>Lot 7 DP111264</t>
  </si>
  <si>
    <t>A3538</t>
  </si>
  <si>
    <t>JL SF</t>
  </si>
  <si>
    <t>Butler Geist</t>
  </si>
  <si>
    <t>7 Wedgewood Avenue MYLESTOM NSW 2454</t>
  </si>
  <si>
    <t>Lot 6 DP111264</t>
  </si>
  <si>
    <t>A3539</t>
  </si>
  <si>
    <t>Ranck</t>
  </si>
  <si>
    <t>9 Wedgewood Avenue MYLESTOM NSW 2454</t>
  </si>
  <si>
    <t>Lot 5 DP246353</t>
  </si>
  <si>
    <t>A3540</t>
  </si>
  <si>
    <t>KM HM</t>
  </si>
  <si>
    <t>11 Wedgewood Avenue MYLESTOM NSW 2454</t>
  </si>
  <si>
    <t>Lot 4 DP246353</t>
  </si>
  <si>
    <t>A3541</t>
  </si>
  <si>
    <t>GB CA</t>
  </si>
  <si>
    <t>13 Wedgewood Avenue MYLESTOM NSW 2454</t>
  </si>
  <si>
    <t>Lot 3 DP246353</t>
  </si>
  <si>
    <t>A3542</t>
  </si>
  <si>
    <t>JM LJ</t>
  </si>
  <si>
    <t>15 Wedgewood Avenue MYLESTOM NSW 2454</t>
  </si>
  <si>
    <t>Lot 2 DP246353</t>
  </si>
  <si>
    <t>A3543</t>
  </si>
  <si>
    <t>RC JP</t>
  </si>
  <si>
    <t>Denington Denington</t>
  </si>
  <si>
    <t>20 Winter Avenue MYLESTOM NSW 2454</t>
  </si>
  <si>
    <t>Lot 375 DP755553</t>
  </si>
  <si>
    <t>A3544</t>
  </si>
  <si>
    <t>18 Winter Avenue MYLESTOM NSW 2454</t>
  </si>
  <si>
    <t>Lot 374 DP755553</t>
  </si>
  <si>
    <t>A3545</t>
  </si>
  <si>
    <t>Machon</t>
  </si>
  <si>
    <t>16 Winter Avenue MYLESTOM NSW 2454</t>
  </si>
  <si>
    <t>Lot 373 DP755553</t>
  </si>
  <si>
    <t>A3546</t>
  </si>
  <si>
    <t>RW GM</t>
  </si>
  <si>
    <t>Lampe Lampe</t>
  </si>
  <si>
    <t>14 Winter Avenue MYLESTOM NSW 2454</t>
  </si>
  <si>
    <t>Lot 372 DP755553</t>
  </si>
  <si>
    <t>A3547</t>
  </si>
  <si>
    <t>PD SA</t>
  </si>
  <si>
    <t>12 WINTER AVENUE MYLESTOM NSW 2454</t>
  </si>
  <si>
    <t>Lot 390 DP755553</t>
  </si>
  <si>
    <t>A3548</t>
  </si>
  <si>
    <t>10 Winter Avenue MYLESTOM NSW 2454</t>
  </si>
  <si>
    <t>Lot 389 DP755553</t>
  </si>
  <si>
    <t>A3549</t>
  </si>
  <si>
    <t>JHG</t>
  </si>
  <si>
    <t>8 Winter Avenue MYLESTOM NSW 2454</t>
  </si>
  <si>
    <t>Lot 388 DP755553</t>
  </si>
  <si>
    <t>A3550</t>
  </si>
  <si>
    <t>TA JL</t>
  </si>
  <si>
    <t>Morris Doust</t>
  </si>
  <si>
    <t>6 Winter Avenue MYLESTOM NSW 2454</t>
  </si>
  <si>
    <t>Lot 387 DP755553</t>
  </si>
  <si>
    <t>A3551</t>
  </si>
  <si>
    <t>2 Winter Avenue MYLESTOM NSW 2454</t>
  </si>
  <si>
    <t>Lot 385 DP755553 Lot 386 DP755553</t>
  </si>
  <si>
    <t>A3552</t>
  </si>
  <si>
    <t>Bolt</t>
  </si>
  <si>
    <t>1 Winter Avenue MYLESTOM NSW 2454</t>
  </si>
  <si>
    <t>Lot 404 DP755553 Lot 405 DP755553</t>
  </si>
  <si>
    <t>A3553</t>
  </si>
  <si>
    <t>3 Winter Avenue MYLESTOM NSW 2454</t>
  </si>
  <si>
    <t>Lot 403 DP755553</t>
  </si>
  <si>
    <t>A3554</t>
  </si>
  <si>
    <t>5 Winter Avenue MYLESTOM NSW 2454</t>
  </si>
  <si>
    <t>Lot 402 DP755553</t>
  </si>
  <si>
    <t>A3555</t>
  </si>
  <si>
    <t>7 Winter Avenue MYLESTOM NSW 2454</t>
  </si>
  <si>
    <t>Lot 401 DP755553</t>
  </si>
  <si>
    <t>A3556</t>
  </si>
  <si>
    <t>CI MD DM JS KA MS JL</t>
  </si>
  <si>
    <t>Lee Fiess Pemberton Lee Webb Cameron Maguire</t>
  </si>
  <si>
    <t>9 Winter Avenue MYLESTOM NSW 2454</t>
  </si>
  <si>
    <t>Lot 395 DP755553</t>
  </si>
  <si>
    <t>A3557</t>
  </si>
  <si>
    <t>JA DM</t>
  </si>
  <si>
    <t>Siegel Eades</t>
  </si>
  <si>
    <t>11 Winter Avenue MYLESTOM NSW 2454</t>
  </si>
  <si>
    <t>Lot 394 DP755553</t>
  </si>
  <si>
    <t>A3558</t>
  </si>
  <si>
    <t>ML GJ</t>
  </si>
  <si>
    <t>Dutton Baker</t>
  </si>
  <si>
    <t>13 Winter Avenue MYLESTOM NSW 2454</t>
  </si>
  <si>
    <t>Lot 393 DP755553</t>
  </si>
  <si>
    <t>A3559</t>
  </si>
  <si>
    <t>15 Winter Avenue MYLESTOM NSW 2454</t>
  </si>
  <si>
    <t>Lot 392 DP755553</t>
  </si>
  <si>
    <t>A3560</t>
  </si>
  <si>
    <t>17 Winter Avenue MYLESTOM NSW 2454</t>
  </si>
  <si>
    <t>Lot 391 DP755553</t>
  </si>
  <si>
    <t>A6745</t>
  </si>
  <si>
    <t>Regain Bare Nominees Pty Limited</t>
  </si>
  <si>
    <t>16 Azalea Avenue MYLESTOM NSW 2454</t>
  </si>
  <si>
    <t>Lot 1 DP1084996</t>
  </si>
  <si>
    <t>A6746</t>
  </si>
  <si>
    <t>MD DM</t>
  </si>
  <si>
    <t>Bullen Bullen</t>
  </si>
  <si>
    <t>14 Azalea Avenue MYLESTOM NSW 2454</t>
  </si>
  <si>
    <t>Lot 2 DP1084996</t>
  </si>
  <si>
    <t>A7340</t>
  </si>
  <si>
    <t>KH</t>
  </si>
  <si>
    <t>Knight</t>
  </si>
  <si>
    <t>2 River Street MYLESTOM NSW 2454</t>
  </si>
  <si>
    <t>Lot 67 DP1173487</t>
  </si>
  <si>
    <t>A7353</t>
  </si>
  <si>
    <t>RV LM</t>
  </si>
  <si>
    <t>Fishwick Fishwick</t>
  </si>
  <si>
    <t>1/11 Rowley Street MYLESTOM NSW 2454</t>
  </si>
  <si>
    <t>Lot 1 SP86582</t>
  </si>
  <si>
    <t>A7354</t>
  </si>
  <si>
    <t>DJ PN</t>
  </si>
  <si>
    <t>Kroeger Kroeger</t>
  </si>
  <si>
    <t>2/11 Rowley Street MYLESTOM NSW 2454</t>
  </si>
  <si>
    <t>Lot 2 SP86582</t>
  </si>
  <si>
    <t>Residential Rural</t>
  </si>
  <si>
    <t>A10</t>
  </si>
  <si>
    <t>1311 Lower Bielsdown Road TALLOWWOOD RIDGE NSW 2453</t>
  </si>
  <si>
    <t>Lot 6 DP716228</t>
  </si>
  <si>
    <t>A1000</t>
  </si>
  <si>
    <t>413 Johnsens Road FERNBROOK NSW 2453</t>
  </si>
  <si>
    <t>Lot 20 DP873560</t>
  </si>
  <si>
    <t>A1001</t>
  </si>
  <si>
    <t>PB MP</t>
  </si>
  <si>
    <t>Chick Harley</t>
  </si>
  <si>
    <t>5043 Waterfall Way FERNBROOK NSW 2453</t>
  </si>
  <si>
    <t>Lot 1 DP589734</t>
  </si>
  <si>
    <t>A1003</t>
  </si>
  <si>
    <t>WL JJ</t>
  </si>
  <si>
    <t>5233 Waterfall Way FERNBROOK NSW 2453</t>
  </si>
  <si>
    <t>Lot 2 DP877724</t>
  </si>
  <si>
    <t>A1005</t>
  </si>
  <si>
    <t>J GA</t>
  </si>
  <si>
    <t>Way Way</t>
  </si>
  <si>
    <t>142 Deer Vale Road FERNBROOK NSW 2453</t>
  </si>
  <si>
    <t>Lot 18 DP752823</t>
  </si>
  <si>
    <t>A1009</t>
  </si>
  <si>
    <t>Audley-Coote</t>
  </si>
  <si>
    <t>626 Deer Vale Road FERNBROOK NSW 2453</t>
  </si>
  <si>
    <t>Lot 11 DP811781</t>
  </si>
  <si>
    <t>A101</t>
  </si>
  <si>
    <t>SWJ</t>
  </si>
  <si>
    <t>807 Kalang Road KALANG NSW 2454</t>
  </si>
  <si>
    <t>Lot 4 DP622363</t>
  </si>
  <si>
    <t>A1013</t>
  </si>
  <si>
    <t>Nieuwenhuys</t>
  </si>
  <si>
    <t>178 Johnsens Road FERNBROOK NSW 2453</t>
  </si>
  <si>
    <t>Lot 311 DP775612</t>
  </si>
  <si>
    <t>A1015</t>
  </si>
  <si>
    <t>SD M GM RM JT EC JS IC AL</t>
  </si>
  <si>
    <t>Clarkson Vlasto Watts Watts Rustenberg Saunders Hughes Poolman Poolman</t>
  </si>
  <si>
    <t>184 Johnsens Road FERNBROOK NSW 2453</t>
  </si>
  <si>
    <t>Lot 313 DP775612 Lease # EP19220</t>
  </si>
  <si>
    <t>A1016</t>
  </si>
  <si>
    <t>GAD GK</t>
  </si>
  <si>
    <t>149 Johnsens Road FERNBROOK NSW 2453</t>
  </si>
  <si>
    <t>Lot 3014 DP843713</t>
  </si>
  <si>
    <t>A1017</t>
  </si>
  <si>
    <t>CR MI</t>
  </si>
  <si>
    <t>Bristow Bristow</t>
  </si>
  <si>
    <t>334 Johnsens Road FERNBROOK NSW 2453</t>
  </si>
  <si>
    <t>Lot 3012 DP632510</t>
  </si>
  <si>
    <t>A1018</t>
  </si>
  <si>
    <t>Healey</t>
  </si>
  <si>
    <t>143 Johnsens Road FERNBROOK NSW 2453</t>
  </si>
  <si>
    <t>Lot 3013 DP843713</t>
  </si>
  <si>
    <t>A102</t>
  </si>
  <si>
    <t>Delaney</t>
  </si>
  <si>
    <t>850 Kalang Road KALANG NSW 2454</t>
  </si>
  <si>
    <t>Lot 22 DP740449</t>
  </si>
  <si>
    <t>A1020</t>
  </si>
  <si>
    <t>TE Z RE MG GA</t>
  </si>
  <si>
    <t>Gordon Podravac Quirk Smith Flint</t>
  </si>
  <si>
    <t>447 Johnsens Road FERNBROOK NSW 2453</t>
  </si>
  <si>
    <t>Lot 35 DP752823</t>
  </si>
  <si>
    <t>A1021</t>
  </si>
  <si>
    <t>JF KI</t>
  </si>
  <si>
    <t>Preece Preece</t>
  </si>
  <si>
    <t>372 Johnsens Road FERNBROOK NSW 2453</t>
  </si>
  <si>
    <t>Lot 10 DP746946</t>
  </si>
  <si>
    <t>A1022</t>
  </si>
  <si>
    <t>DF HA</t>
  </si>
  <si>
    <t>Barkla Barkla</t>
  </si>
  <si>
    <t>336 Johnsens Road FERNBROOK NSW 2453</t>
  </si>
  <si>
    <t>Lot 2 DP627377</t>
  </si>
  <si>
    <t>A1023</t>
  </si>
  <si>
    <t>LJ AP</t>
  </si>
  <si>
    <t>Noble Noble</t>
  </si>
  <si>
    <t>5031 Waterfall Way FERNBROOK NSW 2453</t>
  </si>
  <si>
    <t>Lot 40 DP633954</t>
  </si>
  <si>
    <t>A1025</t>
  </si>
  <si>
    <t>Birt</t>
  </si>
  <si>
    <t>26 Johnsens Road FERNBROOK NSW 2453</t>
  </si>
  <si>
    <t>Lot 3 DP579443</t>
  </si>
  <si>
    <t>A1026</t>
  </si>
  <si>
    <t>Ettinger-Epstein</t>
  </si>
  <si>
    <t>274 Prices Road DEER VALE NSW 2453</t>
  </si>
  <si>
    <t>Lot 36 DP752823</t>
  </si>
  <si>
    <t>A1027</t>
  </si>
  <si>
    <t>SP TR</t>
  </si>
  <si>
    <t>Mcgrath Clark</t>
  </si>
  <si>
    <t>1097 Deer Vale Road DEER VALE NSW 2453</t>
  </si>
  <si>
    <t>Lot 1 DP847111</t>
  </si>
  <si>
    <t>A1028</t>
  </si>
  <si>
    <t>Stevens</t>
  </si>
  <si>
    <t>1087 Deer Vale Road DEER VALE NSW 2453</t>
  </si>
  <si>
    <t>Lot 30 DP788972</t>
  </si>
  <si>
    <t>A1029</t>
  </si>
  <si>
    <t>DT JL</t>
  </si>
  <si>
    <t>Stevens Reidy</t>
  </si>
  <si>
    <t>1161 Deer Vale Road DEER VALE NSW 2453</t>
  </si>
  <si>
    <t>Lot 2 DP847111 Lease # EP204783</t>
  </si>
  <si>
    <t>A1030</t>
  </si>
  <si>
    <t>KA RB</t>
  </si>
  <si>
    <t>Shadforth Shadforth</t>
  </si>
  <si>
    <t>1117 Deer Vale Road DEER VALE NSW 2453</t>
  </si>
  <si>
    <t>Lot 33 DP788972</t>
  </si>
  <si>
    <t>A105</t>
  </si>
  <si>
    <t>LR</t>
  </si>
  <si>
    <t>1540 Kalang Road KALANG NSW 2454</t>
  </si>
  <si>
    <t>Lot 20 DP703132 Lease # EP165713</t>
  </si>
  <si>
    <t>A1050</t>
  </si>
  <si>
    <t>35 Nashs Road DEER VALE NSW 2453</t>
  </si>
  <si>
    <t>Lot 551 DP623403</t>
  </si>
  <si>
    <t>A1052</t>
  </si>
  <si>
    <t>Van Der Hagen</t>
  </si>
  <si>
    <t>6022 Waterfall Way DEER VALE NSW 2453</t>
  </si>
  <si>
    <t>Lot 1 DP774798</t>
  </si>
  <si>
    <t>A1053</t>
  </si>
  <si>
    <t>6201 Waterfall Way DEER VALE NSW 2453</t>
  </si>
  <si>
    <t>Lot 553 DP623403 Lot 118 DP44820</t>
  </si>
  <si>
    <t>A1054</t>
  </si>
  <si>
    <t>Cranny</t>
  </si>
  <si>
    <t>6099 Waterfall Way DEER VALE NSW 2453</t>
  </si>
  <si>
    <t>Lot 1 DP775570</t>
  </si>
  <si>
    <t>A1056</t>
  </si>
  <si>
    <t>RST</t>
  </si>
  <si>
    <t>Sloan</t>
  </si>
  <si>
    <t>6010 Waterfall Way DEER VALE NSW 2453</t>
  </si>
  <si>
    <t>Lot 2 DP774798</t>
  </si>
  <si>
    <t>A1057</t>
  </si>
  <si>
    <t>5990 Waterfall Way DEER VALE NSW 2453</t>
  </si>
  <si>
    <t>Lot 3 DP774798</t>
  </si>
  <si>
    <t>A1064</t>
  </si>
  <si>
    <t>5899 Waterfall Way DEER VALE NSW 2453</t>
  </si>
  <si>
    <t>Lot 63 DP752823</t>
  </si>
  <si>
    <t>A1065</t>
  </si>
  <si>
    <t>922 Whisky Creek Road BIELSDOWN HILLS NSW 2453</t>
  </si>
  <si>
    <t>Lot 4 DP792009 Lease # RP1965-4</t>
  </si>
  <si>
    <t>A1066</t>
  </si>
  <si>
    <t>JD CE</t>
  </si>
  <si>
    <t>Cooper Morrison</t>
  </si>
  <si>
    <t>854 Whisky Creek Road BIELSDOWN HILLS NSW 2453</t>
  </si>
  <si>
    <t>Lot 5 DP792009</t>
  </si>
  <si>
    <t>A1067</t>
  </si>
  <si>
    <t>EA KJ</t>
  </si>
  <si>
    <t>Henwood Henwood</t>
  </si>
  <si>
    <t>877 Whisky Creek Road BIELSDOWN HILLS NSW 2453</t>
  </si>
  <si>
    <t>Lot 2 DP600951</t>
  </si>
  <si>
    <t>A107</t>
  </si>
  <si>
    <t>Baughan</t>
  </si>
  <si>
    <t>2019 Kalang Road KALANG NSW 2454</t>
  </si>
  <si>
    <t>Lot 681 DP800503</t>
  </si>
  <si>
    <t>A1072</t>
  </si>
  <si>
    <t>5265 Waterfall Way FERNBROOK NSW 2453</t>
  </si>
  <si>
    <t>Lot 1 DP846137</t>
  </si>
  <si>
    <t>A1074</t>
  </si>
  <si>
    <t>LP</t>
  </si>
  <si>
    <t>5277 Waterfall Way FERNBROOK NSW 2453</t>
  </si>
  <si>
    <t>Lot 2 DP846137</t>
  </si>
  <si>
    <t>A1079</t>
  </si>
  <si>
    <t>PH KL</t>
  </si>
  <si>
    <t>Prince Prince</t>
  </si>
  <si>
    <t>5518 Waterfall Way FERNBROOK NSW 2453</t>
  </si>
  <si>
    <t>Lot 77 DP752823 Lot 10 DP113441</t>
  </si>
  <si>
    <t>A108</t>
  </si>
  <si>
    <t>RR FG</t>
  </si>
  <si>
    <t>Bitunjac Vallance</t>
  </si>
  <si>
    <t>2047 Kalang Road KALANG NSW 2454</t>
  </si>
  <si>
    <t>Lot 682 DP800503</t>
  </si>
  <si>
    <t>A109</t>
  </si>
  <si>
    <t>TR K</t>
  </si>
  <si>
    <t>Stark Lemmes</t>
  </si>
  <si>
    <t>2112 Kalang Road KALANG NSW 2454</t>
  </si>
  <si>
    <t>Lot 2 DP571832</t>
  </si>
  <si>
    <t>A1096</t>
  </si>
  <si>
    <t>KR AN</t>
  </si>
  <si>
    <t>Hynes Roques</t>
  </si>
  <si>
    <t>906 Bowraville Road BRIERFIELD NSW 2454</t>
  </si>
  <si>
    <t>Lot 1 DP253389</t>
  </si>
  <si>
    <t>A1097</t>
  </si>
  <si>
    <t>JE JW</t>
  </si>
  <si>
    <t>Stapleton Stapleton</t>
  </si>
  <si>
    <t>872 Bowraville Road BRIERFIELD NSW 2454</t>
  </si>
  <si>
    <t>Lot 2 DP253389</t>
  </si>
  <si>
    <t>A1098</t>
  </si>
  <si>
    <t>JD CR</t>
  </si>
  <si>
    <t>Hourn Hourn</t>
  </si>
  <si>
    <t>822 Bowraville Road BRIERFIELD NSW 2454</t>
  </si>
  <si>
    <t>Lot 3 DP253389</t>
  </si>
  <si>
    <t>A1099</t>
  </si>
  <si>
    <t>Skimin</t>
  </si>
  <si>
    <t>800 Bowraville Road BRIERFIELD NSW 2454</t>
  </si>
  <si>
    <t>Lot 42 DP599029</t>
  </si>
  <si>
    <t>A11</t>
  </si>
  <si>
    <t>1225 Lower Bielsdown Road TALLOWWOOD RIDGE NSW 2453</t>
  </si>
  <si>
    <t>Lot 7 DP716228</t>
  </si>
  <si>
    <t>A110</t>
  </si>
  <si>
    <t>Chahine</t>
  </si>
  <si>
    <t>2101 Kalang Road KALANG NSW 2454</t>
  </si>
  <si>
    <t>Lot 1 DP571832</t>
  </si>
  <si>
    <t>A1100</t>
  </si>
  <si>
    <t>Mcrae</t>
  </si>
  <si>
    <t>853 Bowraville Road BRIERFIELD NSW 2454</t>
  </si>
  <si>
    <t>Lot 5 DP253389</t>
  </si>
  <si>
    <t>A1102</t>
  </si>
  <si>
    <t>TP</t>
  </si>
  <si>
    <t>532 Bowraville Road BRIERFIELD NSW 2454</t>
  </si>
  <si>
    <t>Lot 3 DP755543</t>
  </si>
  <si>
    <t>A1104</t>
  </si>
  <si>
    <t>PC BJ</t>
  </si>
  <si>
    <t>Dixon Dixon</t>
  </si>
  <si>
    <t>1091 Bowraville Road SPICKETTS CREEK NSW 2454</t>
  </si>
  <si>
    <t>Lot 21 DP790161</t>
  </si>
  <si>
    <t>A1105</t>
  </si>
  <si>
    <t>Radke</t>
  </si>
  <si>
    <t>1111 Bowraville Road SPICKETTS CREEK NSW 2454</t>
  </si>
  <si>
    <t>Lot 22 DP790161</t>
  </si>
  <si>
    <t>A1109</t>
  </si>
  <si>
    <t>Spillane</t>
  </si>
  <si>
    <t>1191 Bowraville Road SPICKETTS CREEK NSW 2454</t>
  </si>
  <si>
    <t>Lot 1 DP812580</t>
  </si>
  <si>
    <t>A111</t>
  </si>
  <si>
    <t>JF SA</t>
  </si>
  <si>
    <t>Rowntree Rowntree</t>
  </si>
  <si>
    <t>1704 Kalang Road KALANG NSW 2454</t>
  </si>
  <si>
    <t>Lot 10 DP591008 Lease # EP172052</t>
  </si>
  <si>
    <t>A1111</t>
  </si>
  <si>
    <t>Thyer</t>
  </si>
  <si>
    <t>198 Plantation Road BRIERFIELD NSW 2454</t>
  </si>
  <si>
    <t>Lot 3 DP809563</t>
  </si>
  <si>
    <t>A1112</t>
  </si>
  <si>
    <t>JM KW</t>
  </si>
  <si>
    <t>Fruean Harfield</t>
  </si>
  <si>
    <t>182 Plantation Road BRIERFIELD NSW 2454</t>
  </si>
  <si>
    <t>Lot 2 DP809563</t>
  </si>
  <si>
    <t>A1113</t>
  </si>
  <si>
    <t>RC ML</t>
  </si>
  <si>
    <t>169 Plantation Road BRIERFIELD NSW 2454</t>
  </si>
  <si>
    <t>Lot 1 DP809563</t>
  </si>
  <si>
    <t>A1114</t>
  </si>
  <si>
    <t>Vallis</t>
  </si>
  <si>
    <t>187 Sunny Corner Road BELLINGEN NSW 2454</t>
  </si>
  <si>
    <t>Lot 4 DP809563</t>
  </si>
  <si>
    <t>A1116</t>
  </si>
  <si>
    <t>SM LA</t>
  </si>
  <si>
    <t>Felice Crane</t>
  </si>
  <si>
    <t>316 Kalang Road KALANG NSW 2454</t>
  </si>
  <si>
    <t>Lot 304 DP622138</t>
  </si>
  <si>
    <t>A1117</t>
  </si>
  <si>
    <t>BD K</t>
  </si>
  <si>
    <t>Lawson Hochkins</t>
  </si>
  <si>
    <t>301 Kalang Road KALANG NSW 2454</t>
  </si>
  <si>
    <t>Lot 101 DP595911 Lease # EP164597</t>
  </si>
  <si>
    <t>A1118</t>
  </si>
  <si>
    <t>606 Kalang Road KALANG NSW 2454</t>
  </si>
  <si>
    <t>Lot 22 DP599249</t>
  </si>
  <si>
    <t>A1119</t>
  </si>
  <si>
    <t>K B N JK RP LM</t>
  </si>
  <si>
    <t>Divola Divola Schum Hutchins Bailey Bingham-Peterdi</t>
  </si>
  <si>
    <t>611 Kalang Road KALANG NSW 2454</t>
  </si>
  <si>
    <t>Lot 23 DP599249 Lease # EP18902</t>
  </si>
  <si>
    <t>A112</t>
  </si>
  <si>
    <t>Detheridge</t>
  </si>
  <si>
    <t>1624 Kalang Road KALANG NSW 2454</t>
  </si>
  <si>
    <t>Lot 9 DP591008 Lease # EP172048</t>
  </si>
  <si>
    <t>A1120</t>
  </si>
  <si>
    <t>O'Mullane O'Mullane</t>
  </si>
  <si>
    <t>577 Kalang Road KALANG NSW 2454</t>
  </si>
  <si>
    <t>Lot 24 DP599249</t>
  </si>
  <si>
    <t>A1124</t>
  </si>
  <si>
    <t>MJ FT</t>
  </si>
  <si>
    <t>Carrol Carrol</t>
  </si>
  <si>
    <t>1177 Bowraville Road SPICKETTS CREEK NSW 2454</t>
  </si>
  <si>
    <t>Lot 1 DP615328</t>
  </si>
  <si>
    <t>A1126</t>
  </si>
  <si>
    <t>DR JM GR SJ IT</t>
  </si>
  <si>
    <t>Atkinson Atkinson Loseby Turich McKenzie</t>
  </si>
  <si>
    <t>913 Bowraville Road BRIERFIELD NSW 2454</t>
  </si>
  <si>
    <t>Lot 30 DP707896</t>
  </si>
  <si>
    <t>A1127</t>
  </si>
  <si>
    <t>141 Martells Road BRIERFIELD NSW 2454</t>
  </si>
  <si>
    <t>Lot 31 DP707896</t>
  </si>
  <si>
    <t>A1128</t>
  </si>
  <si>
    <t>DN</t>
  </si>
  <si>
    <t>Rowley</t>
  </si>
  <si>
    <t>150 Martells Road BRIERFIELD NSW 2454</t>
  </si>
  <si>
    <t>Lot 4 DP626294</t>
  </si>
  <si>
    <t>A1131</t>
  </si>
  <si>
    <t>Hatley</t>
  </si>
  <si>
    <t>52 Sunny Corner Road BELLINGEN NSW 2454</t>
  </si>
  <si>
    <t>Lot 4 DP803036</t>
  </si>
  <si>
    <t>A1132</t>
  </si>
  <si>
    <t>L MK</t>
  </si>
  <si>
    <t>Krosby Ivanoff</t>
  </si>
  <si>
    <t>198 Sunny Corner Road BELLINGEN NSW 2454</t>
  </si>
  <si>
    <t>Lot 1 DP790192</t>
  </si>
  <si>
    <t>A1133</t>
  </si>
  <si>
    <t>AA JA</t>
  </si>
  <si>
    <t>215 Sunny Corner Road BELLINGEN NSW 2454</t>
  </si>
  <si>
    <t>Lot 2 DP790192</t>
  </si>
  <si>
    <t>A1134</t>
  </si>
  <si>
    <t>AGJ JG</t>
  </si>
  <si>
    <t>Connor Carter</t>
  </si>
  <si>
    <t>250 Sunny Corner Road BELLINGEN NSW 2454</t>
  </si>
  <si>
    <t>Lot 3 DP790192</t>
  </si>
  <si>
    <t>A1135</t>
  </si>
  <si>
    <t>YJ EM</t>
  </si>
  <si>
    <t>259 Sunny Corner Road BELLINGEN NSW 2454</t>
  </si>
  <si>
    <t>Lot 4 DP790192</t>
  </si>
  <si>
    <t>A1136</t>
  </si>
  <si>
    <t>AW BC</t>
  </si>
  <si>
    <t>Core Core</t>
  </si>
  <si>
    <t>220 Martells Road BRIERFIELD NSW 2454</t>
  </si>
  <si>
    <t>Lot 35 DP755543</t>
  </si>
  <si>
    <t>A1138</t>
  </si>
  <si>
    <t>T ER</t>
  </si>
  <si>
    <t>Cheers Anderson</t>
  </si>
  <si>
    <t>1310 Bowraville Road SPICKETTS CREEK NSW 2454</t>
  </si>
  <si>
    <t>Lot 481 DP807928</t>
  </si>
  <si>
    <t>A1139</t>
  </si>
  <si>
    <t>AP BK</t>
  </si>
  <si>
    <t>Napiorkowski Napiorkowski</t>
  </si>
  <si>
    <t>1312 Bowraville Road SPICKETTS CREEK NSW 2454</t>
  </si>
  <si>
    <t>Lot 482 DP807928</t>
  </si>
  <si>
    <t>A1140</t>
  </si>
  <si>
    <t>JD A</t>
  </si>
  <si>
    <t>Hopkins Hopkins</t>
  </si>
  <si>
    <t>169 Martells Road BRIERFIELD NSW 2454</t>
  </si>
  <si>
    <t>Lot 3 DP748149</t>
  </si>
  <si>
    <t>A1141</t>
  </si>
  <si>
    <t>Lynravn</t>
  </si>
  <si>
    <t>160 Martells Road BRIERFIELD NSW 2454</t>
  </si>
  <si>
    <t>Lot 2 DP622051</t>
  </si>
  <si>
    <t>A1146</t>
  </si>
  <si>
    <t>MB ML</t>
  </si>
  <si>
    <t>Davis Burnet</t>
  </si>
  <si>
    <t>332 Sunny Corner Road BELLINGEN NSW 2454</t>
  </si>
  <si>
    <t>Lot 32 DP789760</t>
  </si>
  <si>
    <t>A1148</t>
  </si>
  <si>
    <t>JM YL</t>
  </si>
  <si>
    <t>Helgeton Maher</t>
  </si>
  <si>
    <t>1257 Kalang Road KALANG NSW 2454</t>
  </si>
  <si>
    <t>Lot 2 DP733519</t>
  </si>
  <si>
    <t>A1149</t>
  </si>
  <si>
    <t>Sorensen</t>
  </si>
  <si>
    <t>1261 Kalang Road KALANG NSW 2454</t>
  </si>
  <si>
    <t>Lot 3 DP733519</t>
  </si>
  <si>
    <t>A1150</t>
  </si>
  <si>
    <t>D JL</t>
  </si>
  <si>
    <t>Miles Masters</t>
  </si>
  <si>
    <t>1277 Kalang Road KALANG NSW 2454</t>
  </si>
  <si>
    <t>Lot 571 DP626790</t>
  </si>
  <si>
    <t>A1151</t>
  </si>
  <si>
    <t>Burton</t>
  </si>
  <si>
    <t>1243 Kalang Road KALANG NSW 2454</t>
  </si>
  <si>
    <t>Lot 573 DP626790</t>
  </si>
  <si>
    <t>A1154</t>
  </si>
  <si>
    <t>DR JA</t>
  </si>
  <si>
    <t>Mapstone Mapstone</t>
  </si>
  <si>
    <t>49 Martells Road BRIERFIELD NSW 2454</t>
  </si>
  <si>
    <t>Lot 1 DP616992</t>
  </si>
  <si>
    <t>A1155</t>
  </si>
  <si>
    <t>Loos Loos</t>
  </si>
  <si>
    <t>70 Martells Road BRIERFIELD NSW 2454</t>
  </si>
  <si>
    <t>Lot 2 DP616992</t>
  </si>
  <si>
    <t>A1159</t>
  </si>
  <si>
    <t>Policelli</t>
  </si>
  <si>
    <t>531 Kennaicle Creek Road KENNAICLE CREEK NSW 2449</t>
  </si>
  <si>
    <t>Part Lot 92 DP755543</t>
  </si>
  <si>
    <t>A116</t>
  </si>
  <si>
    <t>769 Horseshoe Road THORA NSW 2454</t>
  </si>
  <si>
    <t>Lot 81 DP755535 Lot 110 DP755535</t>
  </si>
  <si>
    <t>A1160</t>
  </si>
  <si>
    <t>BJL</t>
  </si>
  <si>
    <t>Pengelly</t>
  </si>
  <si>
    <t>307 Kennaicle Creek Road KENNAICLE CREEK NSW 2449</t>
  </si>
  <si>
    <t>Part Lot 121 DP755543</t>
  </si>
  <si>
    <t>A1161</t>
  </si>
  <si>
    <t>Battery</t>
  </si>
  <si>
    <t>580 Kennaicle Creek Road KENNAICLE CREEK NSW 2449</t>
  </si>
  <si>
    <t>Lot 123 DP755543</t>
  </si>
  <si>
    <t>A1162</t>
  </si>
  <si>
    <t>Sharman</t>
  </si>
  <si>
    <t>1334 Bowraville Road SPICKETTS CREEK NSW 2454</t>
  </si>
  <si>
    <t>Lot 131 DP755543</t>
  </si>
  <si>
    <t>A1164</t>
  </si>
  <si>
    <t>Jacups</t>
  </si>
  <si>
    <t>982 Bowraville Road BRIERFIELD NSW 2454</t>
  </si>
  <si>
    <t>Lot 324 DP871717</t>
  </si>
  <si>
    <t>A1165</t>
  </si>
  <si>
    <t>990 Bowraville Road BRIERFIELD NSW 2454</t>
  </si>
  <si>
    <t>Lot 323 DP871717</t>
  </si>
  <si>
    <t>A1166</t>
  </si>
  <si>
    <t>SJ VM</t>
  </si>
  <si>
    <t>976 Bowraville Road BRIERFIELD NSW 2454</t>
  </si>
  <si>
    <t>Lot 135 DP755543 Lease # EP18918</t>
  </si>
  <si>
    <t>A1167</t>
  </si>
  <si>
    <t>LK RL</t>
  </si>
  <si>
    <t>961 Kalang Road KALANG NSW 2454</t>
  </si>
  <si>
    <t>Lot 137 DP755543</t>
  </si>
  <si>
    <t>A1172</t>
  </si>
  <si>
    <t>965 Tyringham Road NORTH DORRIGO NSW 2453</t>
  </si>
  <si>
    <t>Lot 2 DP792011 Lease # EP19101</t>
  </si>
  <si>
    <t>A1175</t>
  </si>
  <si>
    <t>MS PJ</t>
  </si>
  <si>
    <t>623 Old Coast Road NORTH DORRIGO NSW 2453</t>
  </si>
  <si>
    <t>Lot 3 DP624068</t>
  </si>
  <si>
    <t>A1176</t>
  </si>
  <si>
    <t>PI CSC</t>
  </si>
  <si>
    <t>Higgins Higgins</t>
  </si>
  <si>
    <t>649 Old Coast Road NORTH DORRIGO NSW 2453</t>
  </si>
  <si>
    <t>Lot 4 DP626409</t>
  </si>
  <si>
    <t>A1177</t>
  </si>
  <si>
    <t>Marriott</t>
  </si>
  <si>
    <t>641 Old Coast Road NORTH DORRIGO NSW 2453</t>
  </si>
  <si>
    <t>Lot 5 DP626409</t>
  </si>
  <si>
    <t>A1178</t>
  </si>
  <si>
    <t>JD SM</t>
  </si>
  <si>
    <t>589 Old Coast Road NORTH DORRIGO NSW 2453</t>
  </si>
  <si>
    <t>Lot 2 DP624068</t>
  </si>
  <si>
    <t>A118</t>
  </si>
  <si>
    <t>KJ JD</t>
  </si>
  <si>
    <t>Pett Worrad</t>
  </si>
  <si>
    <t>2206 Kalang Road KALANG NSW 2454</t>
  </si>
  <si>
    <t>Lot 8 DP588598</t>
  </si>
  <si>
    <t>A1181</t>
  </si>
  <si>
    <t>RJ KE</t>
  </si>
  <si>
    <t>Harrison Francis</t>
  </si>
  <si>
    <t>633 Old Coast Road NORTH DORRIGO NSW 2453</t>
  </si>
  <si>
    <t>Lot 7 DP792943</t>
  </si>
  <si>
    <t>A1189</t>
  </si>
  <si>
    <t>KC JM</t>
  </si>
  <si>
    <t>166 Snows Road NORTH DORRIGO NSW 2453</t>
  </si>
  <si>
    <t>Lot 1 DP786071</t>
  </si>
  <si>
    <t>A119</t>
  </si>
  <si>
    <t>D C</t>
  </si>
  <si>
    <t>Humphries Humphries</t>
  </si>
  <si>
    <t>2126 Kalang Road KALANG NSW 2454</t>
  </si>
  <si>
    <t>Lot 91 DP592326</t>
  </si>
  <si>
    <t>A1195</t>
  </si>
  <si>
    <t>NM JK</t>
  </si>
  <si>
    <t>300 Tyringham Road DORRIGO NSW 2453</t>
  </si>
  <si>
    <t>Lot 11 DP1022079</t>
  </si>
  <si>
    <t>A1199</t>
  </si>
  <si>
    <t>JW DE</t>
  </si>
  <si>
    <t>Percival Percival</t>
  </si>
  <si>
    <t>240 Tyringham Road DORRIGO NSW 2453</t>
  </si>
  <si>
    <t>Lot 2 DP621573</t>
  </si>
  <si>
    <t>A1203</t>
  </si>
  <si>
    <t>284 Coramba Road DORRIGO NSW 2453</t>
  </si>
  <si>
    <t>Lot 293 DP752830 Lot 1 DP256893 Lot 381 DP576270 Lot 1 DP587826</t>
  </si>
  <si>
    <t>A1204</t>
  </si>
  <si>
    <t>JD VA</t>
  </si>
  <si>
    <t>Peppercorn Doman</t>
  </si>
  <si>
    <t>195 Coramba Road DORRIGO NSW 2453</t>
  </si>
  <si>
    <t>Lot 1 DP570516</t>
  </si>
  <si>
    <t>A122</t>
  </si>
  <si>
    <t>193 Darkwood Road THORA NSW 2454</t>
  </si>
  <si>
    <t>Lot 2 DP851668</t>
  </si>
  <si>
    <t>A1220</t>
  </si>
  <si>
    <t>Wrench</t>
  </si>
  <si>
    <t>295 Tyringham Road DORRIGO NSW 2453</t>
  </si>
  <si>
    <t>Lot 4 DP808539</t>
  </si>
  <si>
    <t>A1221</t>
  </si>
  <si>
    <t>JJR T</t>
  </si>
  <si>
    <t>Rhodes Rhodes</t>
  </si>
  <si>
    <t>291 Tyringham Road DORRIGO NSW 2453</t>
  </si>
  <si>
    <t>Lot 3 DP808539</t>
  </si>
  <si>
    <t>A1222</t>
  </si>
  <si>
    <t>CA JM</t>
  </si>
  <si>
    <t>289 Tyringham Road DORRIGO NSW 2453</t>
  </si>
  <si>
    <t>Lot 1 DP556609</t>
  </si>
  <si>
    <t>A1225</t>
  </si>
  <si>
    <t>AE CM</t>
  </si>
  <si>
    <t>Burnes Burnes</t>
  </si>
  <si>
    <t>34 Old Coast Road DORRIGO NSW 2453</t>
  </si>
  <si>
    <t>Lot 46 DP752830 Lot 276 DP752830</t>
  </si>
  <si>
    <t>A1227</t>
  </si>
  <si>
    <t>44 Parberys Lane DORRIGO NSW 2453</t>
  </si>
  <si>
    <t>Lot 9 DP832059 Lot 10 DP832059</t>
  </si>
  <si>
    <t>A1228</t>
  </si>
  <si>
    <t>LM BD</t>
  </si>
  <si>
    <t>Lawry Lawry</t>
  </si>
  <si>
    <t>147 Old Coast Road DORRIGO NSW 2453</t>
  </si>
  <si>
    <t>Lot 2 DP587286</t>
  </si>
  <si>
    <t>A124</t>
  </si>
  <si>
    <t>Galimberti</t>
  </si>
  <si>
    <t>1413 Kalang Road KALANG NSW 2454</t>
  </si>
  <si>
    <t>Lot 107 DP755535</t>
  </si>
  <si>
    <t>A1240</t>
  </si>
  <si>
    <t>MA CG</t>
  </si>
  <si>
    <t>311 Mackays Creek Road MEGAN NSW 2453</t>
  </si>
  <si>
    <t>Lot 621 DP810307</t>
  </si>
  <si>
    <t>A1241</t>
  </si>
  <si>
    <t>WR LG</t>
  </si>
  <si>
    <t>188 Mackays Creek Road MEGAN NSW 2453</t>
  </si>
  <si>
    <t>Lot 5 DP629668</t>
  </si>
  <si>
    <t>A1242</t>
  </si>
  <si>
    <t>262 Mackays Creek Road MEGAN NSW 2453</t>
  </si>
  <si>
    <t>Lot 6 DP629668</t>
  </si>
  <si>
    <t>A1244</t>
  </si>
  <si>
    <t>Cochran</t>
  </si>
  <si>
    <t>660 Coramba Road MEGAN NSW 2453</t>
  </si>
  <si>
    <t>Lot 1 DP623411</t>
  </si>
  <si>
    <t>A1245</t>
  </si>
  <si>
    <t>O'reilly</t>
  </si>
  <si>
    <t>736 Coramba Road MEGAN NSW 2453</t>
  </si>
  <si>
    <t>Lot 2 DP623411</t>
  </si>
  <si>
    <t>A1248</t>
  </si>
  <si>
    <t>Fung</t>
  </si>
  <si>
    <t>819 Coramba Road MEGAN NSW 2453</t>
  </si>
  <si>
    <t>Lot 6 DP615974</t>
  </si>
  <si>
    <t>A1249</t>
  </si>
  <si>
    <t>McCombie</t>
  </si>
  <si>
    <t>25 Mackays Creek Road MEGAN NSW 2453</t>
  </si>
  <si>
    <t>Lot 71 DP627150</t>
  </si>
  <si>
    <t>A1250</t>
  </si>
  <si>
    <t>19 Mackays Creek Road MEGAN NSW 2453</t>
  </si>
  <si>
    <t>Lot 72 DP627150</t>
  </si>
  <si>
    <t>A1256</t>
  </si>
  <si>
    <t>Durmuller</t>
  </si>
  <si>
    <t>13 Hudsons Road MEGAN NSW 2453</t>
  </si>
  <si>
    <t>Lot 1122 DP628807</t>
  </si>
  <si>
    <t>A1257</t>
  </si>
  <si>
    <t>115 Hudsons Road MEGAN NSW 2453</t>
  </si>
  <si>
    <t>Lot 1132 DP628808</t>
  </si>
  <si>
    <t>A1262</t>
  </si>
  <si>
    <t>Correy</t>
  </si>
  <si>
    <t>1043 Coramba Road TALLOWWOOD RIDGE NSW 2453</t>
  </si>
  <si>
    <t>Lot 3 DP245549 Lot 1 DP732698</t>
  </si>
  <si>
    <t>A1264</t>
  </si>
  <si>
    <t>BN KJ</t>
  </si>
  <si>
    <t>Adam Denning</t>
  </si>
  <si>
    <t>130 Hudsons Road MEGAN NSW 2453</t>
  </si>
  <si>
    <t>Lot 119 DP752830</t>
  </si>
  <si>
    <t>A1267</t>
  </si>
  <si>
    <t>1641 Coramba Road MEGAN NSW 2453</t>
  </si>
  <si>
    <t>Lot 1141 DP624279</t>
  </si>
  <si>
    <t>A127</t>
  </si>
  <si>
    <t>273 Darkwood Road THORA NSW 2454</t>
  </si>
  <si>
    <t>Lot 117 DP755535 Lot 3 DP113901</t>
  </si>
  <si>
    <t>A1272</t>
  </si>
  <si>
    <t>274 Slingsbys Road MEGAN NSW 2453</t>
  </si>
  <si>
    <t>Lot 1252 DP629034</t>
  </si>
  <si>
    <t>A1273</t>
  </si>
  <si>
    <t>FA PA</t>
  </si>
  <si>
    <t>Strang Strang</t>
  </si>
  <si>
    <t>304 Slingsbys Road MEGAN NSW 2453</t>
  </si>
  <si>
    <t>Lot 1253 DP629034 Lease # EP202742</t>
  </si>
  <si>
    <t>A129</t>
  </si>
  <si>
    <t>Tindall</t>
  </si>
  <si>
    <t>615 Scotchman Range Road KALANG NSW 2454</t>
  </si>
  <si>
    <t>Lot 130 DP755535</t>
  </si>
  <si>
    <t>A1290</t>
  </si>
  <si>
    <t>Meacham Reinholdtsen</t>
  </si>
  <si>
    <t>203 Rodgers Road East MEGAN NSW 2453</t>
  </si>
  <si>
    <t>Lot 1 DP252988 Lot 2 DP252988 Lot 144 DP658158</t>
  </si>
  <si>
    <t>A1291</t>
  </si>
  <si>
    <t>125 Rodgers Road East MEGAN NSW 2453</t>
  </si>
  <si>
    <t>Lot 145 DP752830</t>
  </si>
  <si>
    <t>A1295</t>
  </si>
  <si>
    <t>PR RD</t>
  </si>
  <si>
    <t>Bradbury Bradbury</t>
  </si>
  <si>
    <t>44 Lower Bielsdown Road TALLOWWOOD RIDGE NSW 2453</t>
  </si>
  <si>
    <t>Lot 149 DP752830 Part Lot 221 DP752830 Lot 228 DP752830 Lot 232 DP752830 Part Lot 256 DP752830 Part Lot 265 DP752830</t>
  </si>
  <si>
    <t>A1297</t>
  </si>
  <si>
    <t>CE WA</t>
  </si>
  <si>
    <t>Harrison Parker</t>
  </si>
  <si>
    <t>4 Rodgers Road East MEGAN NSW 2453</t>
  </si>
  <si>
    <t>Lot 3 DP103037</t>
  </si>
  <si>
    <t>A1299</t>
  </si>
  <si>
    <t>90 Rodgers Road East MEGAN NSW 2453</t>
  </si>
  <si>
    <t>Lot 1 DP263734</t>
  </si>
  <si>
    <t>A130</t>
  </si>
  <si>
    <t>PR RL</t>
  </si>
  <si>
    <t>2371 Kalang Road KALANG NSW 2454</t>
  </si>
  <si>
    <t>Lot 10 DP1149012</t>
  </si>
  <si>
    <t>A1301</t>
  </si>
  <si>
    <t>PT YM C ND</t>
  </si>
  <si>
    <t>Kitley Kitley Kitley Slatter</t>
  </si>
  <si>
    <t>1401 Coramba Road MEGAN NSW 2453</t>
  </si>
  <si>
    <t>Lot 3 DP263734</t>
  </si>
  <si>
    <t>A1302</t>
  </si>
  <si>
    <t>GN DA</t>
  </si>
  <si>
    <t>Wilson Panzram</t>
  </si>
  <si>
    <t>1393 Coramba Road MEGAN NSW 2453</t>
  </si>
  <si>
    <t>Lot 4 DP263734</t>
  </si>
  <si>
    <t>A1308</t>
  </si>
  <si>
    <t>223 Briggsvale Road MEGAN NSW 2453</t>
  </si>
  <si>
    <t>Lot 1 DP614620</t>
  </si>
  <si>
    <t>A1310</t>
  </si>
  <si>
    <t>McNamara</t>
  </si>
  <si>
    <t>130 Wards Road MEGAN NSW 2453</t>
  </si>
  <si>
    <t>Lot 2 DP749013</t>
  </si>
  <si>
    <t>A1311</t>
  </si>
  <si>
    <t>114 Wards Road MEGAN NSW 2453</t>
  </si>
  <si>
    <t>Lot 4 DP777273</t>
  </si>
  <si>
    <t>A1312</t>
  </si>
  <si>
    <t>342 Slingsbys Road MEGAN NSW 2453</t>
  </si>
  <si>
    <t>Lot 229 DP752830</t>
  </si>
  <si>
    <t>A1315</t>
  </si>
  <si>
    <t>Hylands Investments Pty Ltd</t>
  </si>
  <si>
    <t>25 Darley and Bains Road NORTH DORRIGO NSW 2453</t>
  </si>
  <si>
    <t>Lot 234 DP752830</t>
  </si>
  <si>
    <t>A1316</t>
  </si>
  <si>
    <t>Duncan</t>
  </si>
  <si>
    <t>1104 Tyringham Road NORTH DORRIGO NSW 2453</t>
  </si>
  <si>
    <t>Lot 1 DP631333</t>
  </si>
  <si>
    <t>A1317</t>
  </si>
  <si>
    <t>FM PA J TEM</t>
  </si>
  <si>
    <t>Green Green Willson-Baker Willson-Baker</t>
  </si>
  <si>
    <t>1064 Tyringham Road NORTH DORRIGO NSW 2453</t>
  </si>
  <si>
    <t>Lot 2 DP631333</t>
  </si>
  <si>
    <t>A1318</t>
  </si>
  <si>
    <t>Shord Shord</t>
  </si>
  <si>
    <t>1026 Tyringham Road NORTH DORRIGO NSW 2453</t>
  </si>
  <si>
    <t>Lot 3 DP631333</t>
  </si>
  <si>
    <t>A1319</t>
  </si>
  <si>
    <t>NR SL</t>
  </si>
  <si>
    <t>Hack Lancaster</t>
  </si>
  <si>
    <t>1018 Tyringham Road NORTH DORRIGO NSW 2453</t>
  </si>
  <si>
    <t>Lot 4 DP631333</t>
  </si>
  <si>
    <t>A1320</t>
  </si>
  <si>
    <t>LA BRA</t>
  </si>
  <si>
    <t>766 Tyringham Road NORTH DORRIGO NSW 2453</t>
  </si>
  <si>
    <t>Lot 158 DP752830 Lot 159 DP752830 Lot 160 DP752830 Lot 161 DP752830 Lot 162 DP752830 Lot 163 DP752830 Lot 166 DP752830 Lot 167 DP752830 Lot 168 DP752830 Lot 169 DP752830 Lot 170 DP752830 Lot 171 DP752830 Lot 175 DP752830 Lot 176 DP752830 Lot 177 DP752830 Lot 178 DP752830 Lot 179 DP752830 Lot 237 DP752830 Lot 266 DP752830 Lease # EP18698 Lot 305 DP752830</t>
  </si>
  <si>
    <t>A1324</t>
  </si>
  <si>
    <t>PA RF</t>
  </si>
  <si>
    <t>48 Darley and Bains Road NORTH DORRIGO NSW 2453</t>
  </si>
  <si>
    <t>Lot 10 DP774545</t>
  </si>
  <si>
    <t>A1325</t>
  </si>
  <si>
    <t>Irvine</t>
  </si>
  <si>
    <t>50 Darley and Bains Road NORTH DORRIGO NSW 2453</t>
  </si>
  <si>
    <t>Lot 11 DP774545</t>
  </si>
  <si>
    <t>A1327</t>
  </si>
  <si>
    <t>68 Paddys Plains Road NORTH DORRIGO NSW 2453</t>
  </si>
  <si>
    <t>Lot 241 DP752830</t>
  </si>
  <si>
    <t>A1330</t>
  </si>
  <si>
    <t>BJ AAB</t>
  </si>
  <si>
    <t>Thatcher Thatcher</t>
  </si>
  <si>
    <t>113 Paddys Plains Road NORTH DORRIGO NSW 2453</t>
  </si>
  <si>
    <t>Lot 30 DP713954</t>
  </si>
  <si>
    <t>A1334</t>
  </si>
  <si>
    <t>Troost</t>
  </si>
  <si>
    <t>315 Paddys Plains Road NORTH DORRIGO NSW 2453</t>
  </si>
  <si>
    <t>Lot 1 DP621131</t>
  </si>
  <si>
    <t>A1336</t>
  </si>
  <si>
    <t>AJ MT</t>
  </si>
  <si>
    <t>291 Paddys Plains Road NORTH DORRIGO NSW 2453</t>
  </si>
  <si>
    <t>Lot 3 DP627000</t>
  </si>
  <si>
    <t>A1342</t>
  </si>
  <si>
    <t>275 Snows Road NORTH DORRIGO NSW 2453</t>
  </si>
  <si>
    <t>Lot 282 DP752830 Lease # EP19147</t>
  </si>
  <si>
    <t>A1352</t>
  </si>
  <si>
    <t>Gardiner</t>
  </si>
  <si>
    <t>35 Richards Road MEGAN NSW 2453</t>
  </si>
  <si>
    <t>Lot 1 DP1159431</t>
  </si>
  <si>
    <t>A1354</t>
  </si>
  <si>
    <t>DJ RC</t>
  </si>
  <si>
    <t>51 Briggsvale Road MEGAN NSW 2453</t>
  </si>
  <si>
    <t>Lot 286 DP752830</t>
  </si>
  <si>
    <t>A136</t>
  </si>
  <si>
    <t>493 Boggy Creek Road THORA NSW 2454</t>
  </si>
  <si>
    <t>Lot 155 DP755535 Lot 154 DP755535</t>
  </si>
  <si>
    <t>A139</t>
  </si>
  <si>
    <t>AR GA</t>
  </si>
  <si>
    <t>2048 Kalang Road KALANG NSW 2454</t>
  </si>
  <si>
    <t>Lot 170 DP755535 Lot 171 DP755535 Lease # EP29067</t>
  </si>
  <si>
    <t>A14</t>
  </si>
  <si>
    <t>1352 Lower Bielsdown Road TALLOWWOOD RIDGE NSW 2453</t>
  </si>
  <si>
    <t>Lot 1 DP800023</t>
  </si>
  <si>
    <t>A140</t>
  </si>
  <si>
    <t>Relton</t>
  </si>
  <si>
    <t>1970 Kalang Road KALANG NSW 2454</t>
  </si>
  <si>
    <t>Lot 50 DP631365</t>
  </si>
  <si>
    <t>A1407</t>
  </si>
  <si>
    <t>Willson</t>
  </si>
  <si>
    <t>681 Tyringham Road NORTH DORRIGO NSW 2453</t>
  </si>
  <si>
    <t>Lot 208 DP752830 Lot 209 DP752830 Lot 210 DP752830 Lot 211 DP752830 Lot 212 DP752830</t>
  </si>
  <si>
    <t>A141</t>
  </si>
  <si>
    <t>RWG DE</t>
  </si>
  <si>
    <t>Crooks Oliver</t>
  </si>
  <si>
    <t>1967 Kalang Road KALANG NSW 2454</t>
  </si>
  <si>
    <t>Lot 51 DP631365</t>
  </si>
  <si>
    <t>A1411</t>
  </si>
  <si>
    <t>RW</t>
  </si>
  <si>
    <t>118 Corks Road DEER VALE NSW 2453</t>
  </si>
  <si>
    <t>Lot 3 DP752833</t>
  </si>
  <si>
    <t>A1417</t>
  </si>
  <si>
    <t>39 Beaumonts Road DEER VALE NSW 2453</t>
  </si>
  <si>
    <t>Lot 40 DP752833 Lot 2 DP246852</t>
  </si>
  <si>
    <t>A142</t>
  </si>
  <si>
    <t>2012 Kalang Road KALANG NSW 2454</t>
  </si>
  <si>
    <t>Part Lot 1722 DP614598 Lot 4 DP720405 Lease # EP184913</t>
  </si>
  <si>
    <t>A1421</t>
  </si>
  <si>
    <t>SC CJ</t>
  </si>
  <si>
    <t>59 Harveys Road DEER VALE NSW 2453</t>
  </si>
  <si>
    <t>Lot 82 DP628751</t>
  </si>
  <si>
    <t>A1422</t>
  </si>
  <si>
    <t>75 Harveys Road DEER VALE NSW 2453</t>
  </si>
  <si>
    <t>Lot 83 DP628751</t>
  </si>
  <si>
    <t>A143</t>
  </si>
  <si>
    <t>1889 Kalang Road KALANG NSW 2454</t>
  </si>
  <si>
    <t>Lot 173 DP755535</t>
  </si>
  <si>
    <t>A1433</t>
  </si>
  <si>
    <t>MN SA</t>
  </si>
  <si>
    <t>Plumbe Jenkins</t>
  </si>
  <si>
    <t>112 McIndoes Road DEER VALE NSW 2453</t>
  </si>
  <si>
    <t>Lot 1 DP785838</t>
  </si>
  <si>
    <t>A1434</t>
  </si>
  <si>
    <t>W TS</t>
  </si>
  <si>
    <t>Carr Vanzanten</t>
  </si>
  <si>
    <t>94 McIndoes Road DEER VALE NSW 2453</t>
  </si>
  <si>
    <t>Lot 2 DP785838</t>
  </si>
  <si>
    <t>A1438</t>
  </si>
  <si>
    <t>Kunic</t>
  </si>
  <si>
    <t>234 Beaumonts Road DEER VALE NSW 2453</t>
  </si>
  <si>
    <t>Lot 32 DP775430</t>
  </si>
  <si>
    <t>A144</t>
  </si>
  <si>
    <t>2300 Kalang Road KALANG NSW 2454</t>
  </si>
  <si>
    <t>Lot 11 DP801613</t>
  </si>
  <si>
    <t>A1442</t>
  </si>
  <si>
    <t>RJ AJ</t>
  </si>
  <si>
    <t>Veenhuyzen Yearsley</t>
  </si>
  <si>
    <t>120 Beaumonts Road DEER VALE NSW 2453</t>
  </si>
  <si>
    <t>Lot 1 DP748221</t>
  </si>
  <si>
    <t>A1443</t>
  </si>
  <si>
    <t>CP T</t>
  </si>
  <si>
    <t>Gershevitch Adler</t>
  </si>
  <si>
    <t>185 Beaumonts Road DEER VALE NSW 2453</t>
  </si>
  <si>
    <t>Lot 2 DP748221</t>
  </si>
  <si>
    <t>A1446</t>
  </si>
  <si>
    <t>I EG</t>
  </si>
  <si>
    <t>Floridan Asher</t>
  </si>
  <si>
    <t>117 Beaumonts Road DEER VALE NSW 2453</t>
  </si>
  <si>
    <t>Lot 1 DP711362</t>
  </si>
  <si>
    <t>A1447</t>
  </si>
  <si>
    <t>E DI</t>
  </si>
  <si>
    <t>Barry Munro</t>
  </si>
  <si>
    <t>93 Beaumonts Road DEER VALE NSW 2453</t>
  </si>
  <si>
    <t>Lot 2 DP711362</t>
  </si>
  <si>
    <t>A147</t>
  </si>
  <si>
    <t>HP JCC</t>
  </si>
  <si>
    <t>Herb Herb</t>
  </si>
  <si>
    <t>45 Shephards Road BIELSDOWN HILLS NSW 2453</t>
  </si>
  <si>
    <t>Lot 31 DP806695</t>
  </si>
  <si>
    <t>A1475</t>
  </si>
  <si>
    <t>WD</t>
  </si>
  <si>
    <t>6387 Waterfall Way DEER VALE NSW 2453</t>
  </si>
  <si>
    <t>Lot 89 DP752833 Lot 90 DP752833</t>
  </si>
  <si>
    <t>A1476</t>
  </si>
  <si>
    <t>BJ CE</t>
  </si>
  <si>
    <t>Tompkins Young</t>
  </si>
  <si>
    <t>4 Deer Park Road DEER VALE NSW 2453</t>
  </si>
  <si>
    <t>Lot 91 DP752833 Lot 92 DP752833</t>
  </si>
  <si>
    <t>A1477</t>
  </si>
  <si>
    <t>LM MR</t>
  </si>
  <si>
    <t>6308 Waterfall Way DEER VALE NSW 2453</t>
  </si>
  <si>
    <t>Lot 12 DP604686</t>
  </si>
  <si>
    <t>A1478</t>
  </si>
  <si>
    <t>AT</t>
  </si>
  <si>
    <t>1984 Deer Vale Road DEER VALE NSW 2453</t>
  </si>
  <si>
    <t>Lot 109 DP752833</t>
  </si>
  <si>
    <t>A1479</t>
  </si>
  <si>
    <t>Hyland</t>
  </si>
  <si>
    <t>6423 Waterfall Way DEER VALE NSW 2453</t>
  </si>
  <si>
    <t>Lot 2 DP619114</t>
  </si>
  <si>
    <t>A148</t>
  </si>
  <si>
    <t>G EG</t>
  </si>
  <si>
    <t>Kovacevic Kovacevic</t>
  </si>
  <si>
    <t>47 Shephards Road BIELSDOWN HILLS NSW 2453</t>
  </si>
  <si>
    <t>Lot 32 DP806695</t>
  </si>
  <si>
    <t>A1484</t>
  </si>
  <si>
    <t>AJ KA</t>
  </si>
  <si>
    <t>Sommerville Sommerville</t>
  </si>
  <si>
    <t>94 Promised Land Road GLENIFFER NSW 2454</t>
  </si>
  <si>
    <t>Lot 1 DP870296</t>
  </si>
  <si>
    <t>A1489</t>
  </si>
  <si>
    <t>Ross Ross</t>
  </si>
  <si>
    <t>75 Adams Road GLENIFFER NSW 2454</t>
  </si>
  <si>
    <t>Lot 1 DP591712</t>
  </si>
  <si>
    <t>A149</t>
  </si>
  <si>
    <t>55 Shephards Road BIELSDOWN HILLS NSW 2453</t>
  </si>
  <si>
    <t>Lot 33 DP806695</t>
  </si>
  <si>
    <t>A1490</t>
  </si>
  <si>
    <t>CA ML</t>
  </si>
  <si>
    <t>Deacon Thorn</t>
  </si>
  <si>
    <t>57 Adams Road GLENIFFER NSW 2454</t>
  </si>
  <si>
    <t>Lot 2 DP591712</t>
  </si>
  <si>
    <t>A1491</t>
  </si>
  <si>
    <t>TD CJ</t>
  </si>
  <si>
    <t>Wilkins Wilkins</t>
  </si>
  <si>
    <t>55 Adams Road GLENIFFER NSW 2454</t>
  </si>
  <si>
    <t>Lot 3 DP591712</t>
  </si>
  <si>
    <t>A1492</t>
  </si>
  <si>
    <t>Mueller</t>
  </si>
  <si>
    <t>1056 Promised Land Road GLENIFFER NSW 2454</t>
  </si>
  <si>
    <t>Lot 6 DP800882</t>
  </si>
  <si>
    <t>A1493</t>
  </si>
  <si>
    <t>AD SE</t>
  </si>
  <si>
    <t>1130 Promised Land Road GLENIFFER NSW 2454</t>
  </si>
  <si>
    <t>Lot 4 DP578338</t>
  </si>
  <si>
    <t>A1494</t>
  </si>
  <si>
    <t>Eley</t>
  </si>
  <si>
    <t>1121 Promised Land Road GLENIFFER NSW 2454</t>
  </si>
  <si>
    <t>Lot 1 DP806990</t>
  </si>
  <si>
    <t>A1498</t>
  </si>
  <si>
    <t>MH RS</t>
  </si>
  <si>
    <t>1101 Promised Land Road GLENIFFER NSW 2454</t>
  </si>
  <si>
    <t>Lot 2 DP806990</t>
  </si>
  <si>
    <t>A1499</t>
  </si>
  <si>
    <t>RS TA</t>
  </si>
  <si>
    <t>Naylor Naylor</t>
  </si>
  <si>
    <t>395 Gordonville Road GLENIFFER NSW 2454</t>
  </si>
  <si>
    <t>Lot 1 DP739881</t>
  </si>
  <si>
    <t>A15</t>
  </si>
  <si>
    <t>MV Life Pty Limited</t>
  </si>
  <si>
    <t>1318 Lower Bielsdown Road TALLOWWOOD RIDGE NSW 2453</t>
  </si>
  <si>
    <t>Lot 2 DP800023</t>
  </si>
  <si>
    <t>A1500</t>
  </si>
  <si>
    <t>384 Gordonville Road GLENIFFER NSW 2454</t>
  </si>
  <si>
    <t>Lot 2 DP739881</t>
  </si>
  <si>
    <t>A1501</t>
  </si>
  <si>
    <t>DJ RN</t>
  </si>
  <si>
    <t>Warr Warr</t>
  </si>
  <si>
    <t>370 Gordonville Road GLENIFFER NSW 2454</t>
  </si>
  <si>
    <t>Lot 3 DP739881</t>
  </si>
  <si>
    <t>A1503</t>
  </si>
  <si>
    <t>476 Gordonville Road GLENIFFER NSW 2454</t>
  </si>
  <si>
    <t>Lot 1 DP790513</t>
  </si>
  <si>
    <t>A1504</t>
  </si>
  <si>
    <t>ZJ JS</t>
  </si>
  <si>
    <t>Lasker Robinson</t>
  </si>
  <si>
    <t>432 Gordonville Road GLENIFFER NSW 2454</t>
  </si>
  <si>
    <t>Lot 2 DP790513</t>
  </si>
  <si>
    <t>A1505</t>
  </si>
  <si>
    <t>TG RE</t>
  </si>
  <si>
    <t>Tewierik Woolhouse</t>
  </si>
  <si>
    <t>420 Gordonville Road GLENIFFER NSW 2454</t>
  </si>
  <si>
    <t>Lot 3 DP790513</t>
  </si>
  <si>
    <t>A1506</t>
  </si>
  <si>
    <t>Stapleton</t>
  </si>
  <si>
    <t>444 Gordonville Road GLENIFFER NSW 2454</t>
  </si>
  <si>
    <t>Lot 4 DP790513</t>
  </si>
  <si>
    <t>A1508</t>
  </si>
  <si>
    <t>210 Summervilles Road THORA NSW 2454</t>
  </si>
  <si>
    <t>Lot 1 DP619882</t>
  </si>
  <si>
    <t>A1509</t>
  </si>
  <si>
    <t>Burney</t>
  </si>
  <si>
    <t>190 Summervilles Road THORA NSW 2454</t>
  </si>
  <si>
    <t>Lot 2 DP619882</t>
  </si>
  <si>
    <t>A1510</t>
  </si>
  <si>
    <t>Mitchell Grimley</t>
  </si>
  <si>
    <t>219 Summervilles Road THORA NSW 2454</t>
  </si>
  <si>
    <t>Lot 3 DP619882</t>
  </si>
  <si>
    <t>A1512</t>
  </si>
  <si>
    <t>H NM</t>
  </si>
  <si>
    <t>Teague Teague</t>
  </si>
  <si>
    <t>284 Summervilles Road THORA NSW 2454</t>
  </si>
  <si>
    <t>Lot 1 DP737353</t>
  </si>
  <si>
    <t>A1513</t>
  </si>
  <si>
    <t>244 Summervilles Road THORA NSW 2454</t>
  </si>
  <si>
    <t>Lot 3 DP737353</t>
  </si>
  <si>
    <t>A1514</t>
  </si>
  <si>
    <t>242 Summervilles Road THORA NSW 2454</t>
  </si>
  <si>
    <t>Lot 4 DP737353</t>
  </si>
  <si>
    <t>A1517</t>
  </si>
  <si>
    <t>Summerville Retreat Pty Ltd</t>
  </si>
  <si>
    <t>399 Summervilles Road THORA NSW 2454</t>
  </si>
  <si>
    <t>Lot 17 DP755551</t>
  </si>
  <si>
    <t>A1519</t>
  </si>
  <si>
    <t>Barber</t>
  </si>
  <si>
    <t>542 Gordonville Road GLENIFFER NSW 2454</t>
  </si>
  <si>
    <t>Lot 184 DP716450</t>
  </si>
  <si>
    <t>A1520</t>
  </si>
  <si>
    <t>EF AR</t>
  </si>
  <si>
    <t>Neville Kerbert</t>
  </si>
  <si>
    <t>590 Gordonville Road GLENIFFER NSW 2454</t>
  </si>
  <si>
    <t>Lot 185 DP716450</t>
  </si>
  <si>
    <t>A1521</t>
  </si>
  <si>
    <t>634 Gordonville Road GLENIFFER NSW 2454</t>
  </si>
  <si>
    <t>Lot 1 DP582128</t>
  </si>
  <si>
    <t>A1522</t>
  </si>
  <si>
    <t>Ryan</t>
  </si>
  <si>
    <t>55 Summervilles Road GLENIFFER NSW 2454</t>
  </si>
  <si>
    <t>Lot 2 DP582128</t>
  </si>
  <si>
    <t>A1523</t>
  </si>
  <si>
    <t>GJ BJ</t>
  </si>
  <si>
    <t>Skinner Boyd</t>
  </si>
  <si>
    <t>99 Summervilles Road GLENIFFER NSW 2454</t>
  </si>
  <si>
    <t>Lot 1 DP596642</t>
  </si>
  <si>
    <t>A1526</t>
  </si>
  <si>
    <t>KE DK</t>
  </si>
  <si>
    <t>Cheney Cheney</t>
  </si>
  <si>
    <t>494 Gordonville Road GLENIFFER NSW 2454</t>
  </si>
  <si>
    <t>Lot 1 DP790887</t>
  </si>
  <si>
    <t>A1527</t>
  </si>
  <si>
    <t>Rosenfield</t>
  </si>
  <si>
    <t>496 Gordonville Road GLENIFFER NSW 2454</t>
  </si>
  <si>
    <t>Lot 2 DP790887</t>
  </si>
  <si>
    <t>A1529</t>
  </si>
  <si>
    <t>RM RS</t>
  </si>
  <si>
    <t>Kilpatrick Whybrow</t>
  </si>
  <si>
    <t>492 Gordonville Road GLENIFFER NSW 2454</t>
  </si>
  <si>
    <t>Lot 4 DP790887</t>
  </si>
  <si>
    <t>A1532</t>
  </si>
  <si>
    <t>ME EG</t>
  </si>
  <si>
    <t>Freeman Ostini</t>
  </si>
  <si>
    <t>445 Summervilles Road THORA NSW 2454</t>
  </si>
  <si>
    <t>Lot 11 DP588773</t>
  </si>
  <si>
    <t>A1533</t>
  </si>
  <si>
    <t>GB ML GS PJ</t>
  </si>
  <si>
    <t>Farrell Bell Bell Farrell</t>
  </si>
  <si>
    <t>420 Summervilles Road THORA NSW 2454</t>
  </si>
  <si>
    <t>Lot 100 DP786323</t>
  </si>
  <si>
    <t>A1534</t>
  </si>
  <si>
    <t>MJ JH GR</t>
  </si>
  <si>
    <t>Couper Robertson Robertson</t>
  </si>
  <si>
    <t>421 Summervilles Road THORA NSW 2454</t>
  </si>
  <si>
    <t>Lot 101 DP786323</t>
  </si>
  <si>
    <t>A1535</t>
  </si>
  <si>
    <t>EJ GB</t>
  </si>
  <si>
    <t>Robson Godkin</t>
  </si>
  <si>
    <t>457 Summervilles Road THORA NSW 2454</t>
  </si>
  <si>
    <t>Lot 2 DP586680</t>
  </si>
  <si>
    <t>A1536</t>
  </si>
  <si>
    <t>GJ MA</t>
  </si>
  <si>
    <t>470 Summervilles Road THORA NSW 2454</t>
  </si>
  <si>
    <t>Lot 1 DP586680</t>
  </si>
  <si>
    <t>A1537</t>
  </si>
  <si>
    <t>484 Summervilles Road THORA NSW 2454</t>
  </si>
  <si>
    <t>Lot 25 DP755551</t>
  </si>
  <si>
    <t>A1538</t>
  </si>
  <si>
    <t>SS RS</t>
  </si>
  <si>
    <t>Bassan Bassan</t>
  </si>
  <si>
    <t>534 Summervilles Road THORA NSW 2454</t>
  </si>
  <si>
    <t>Lot 1 DP601779</t>
  </si>
  <si>
    <t>A1539</t>
  </si>
  <si>
    <t>RM WF</t>
  </si>
  <si>
    <t>Hawkshaw Hawkshaw</t>
  </si>
  <si>
    <t>30 McGraths Road THORA NSW 2454</t>
  </si>
  <si>
    <t>Lot 2 DP601779</t>
  </si>
  <si>
    <t>A1541</t>
  </si>
  <si>
    <t>718 Summervilles Road THORA NSW 2454</t>
  </si>
  <si>
    <t>Lot 33 DP755551</t>
  </si>
  <si>
    <t>A1542</t>
  </si>
  <si>
    <t>MJ S</t>
  </si>
  <si>
    <t>Travers Travers</t>
  </si>
  <si>
    <t>764 Summervilles Road THORA NSW 2454</t>
  </si>
  <si>
    <t>Lot 2 DP601074</t>
  </si>
  <si>
    <t>A1544</t>
  </si>
  <si>
    <t>KJ AS</t>
  </si>
  <si>
    <t>Minett Davis</t>
  </si>
  <si>
    <t>758 Summervilles Road THORA NSW 2454</t>
  </si>
  <si>
    <t>Lot 2 DP748499</t>
  </si>
  <si>
    <t>A1545</t>
  </si>
  <si>
    <t>756 Summervilles Road THORA NSW 2454</t>
  </si>
  <si>
    <t>Lot 3 DP748499</t>
  </si>
  <si>
    <t>A1546</t>
  </si>
  <si>
    <t>I K</t>
  </si>
  <si>
    <t>740 Summervilles Road THORA NSW 2454</t>
  </si>
  <si>
    <t>Lot 4 DP748499</t>
  </si>
  <si>
    <t>A1547</t>
  </si>
  <si>
    <t>755 Summervilles Road THORA NSW 2454</t>
  </si>
  <si>
    <t>Lot 5 DP748499</t>
  </si>
  <si>
    <t>A1552</t>
  </si>
  <si>
    <t>48 Darkwood Road THORA NSW 2454</t>
  </si>
  <si>
    <t>Lot 350 DP595123</t>
  </si>
  <si>
    <t>A1555</t>
  </si>
  <si>
    <t>DF FM</t>
  </si>
  <si>
    <t>Hedges Capararo</t>
  </si>
  <si>
    <t>2747 Waterfall Way THORA NSW 2454</t>
  </si>
  <si>
    <t>Lot 7 DP749093</t>
  </si>
  <si>
    <t>A1556</t>
  </si>
  <si>
    <t>PW LO</t>
  </si>
  <si>
    <t>French French</t>
  </si>
  <si>
    <t>2727 Waterfall Way THORA NSW 2454</t>
  </si>
  <si>
    <t>Lot 6 DP749093</t>
  </si>
  <si>
    <t>A1559</t>
  </si>
  <si>
    <t>D GE SD</t>
  </si>
  <si>
    <t>Helfgott Helfgott Murray</t>
  </si>
  <si>
    <t>960 Promised Land Road GLENIFFER NSW 2454</t>
  </si>
  <si>
    <t>Lot 2 DP884016</t>
  </si>
  <si>
    <t>A1560</t>
  </si>
  <si>
    <t>Montana</t>
  </si>
  <si>
    <t>935 Promised Land Road GLENIFFER NSW 2454</t>
  </si>
  <si>
    <t>Lot 7 DP805052</t>
  </si>
  <si>
    <t>A1561</t>
  </si>
  <si>
    <t>RK SJ</t>
  </si>
  <si>
    <t>959 Promised Land Road GLENIFFER NSW 2454</t>
  </si>
  <si>
    <t>Lot 6 DP805052</t>
  </si>
  <si>
    <t>A1563</t>
  </si>
  <si>
    <t>930 Promised Land Road GLENIFFER NSW 2454</t>
  </si>
  <si>
    <t>Lot 99 DP831637</t>
  </si>
  <si>
    <t>A1564</t>
  </si>
  <si>
    <t>WIM</t>
  </si>
  <si>
    <t>Martyn</t>
  </si>
  <si>
    <t>908 Promised Land Road GLENIFFER NSW 2454</t>
  </si>
  <si>
    <t>Lot 100 DP831637</t>
  </si>
  <si>
    <t>A1566</t>
  </si>
  <si>
    <t>HB GJ</t>
  </si>
  <si>
    <t>Isherwood Isherwood</t>
  </si>
  <si>
    <t>62 Buffer Creek Road GLENIFFER NSW 2454</t>
  </si>
  <si>
    <t>Lot 1 DP789957</t>
  </si>
  <si>
    <t>A1567</t>
  </si>
  <si>
    <t>AP NE</t>
  </si>
  <si>
    <t>Harrison Harrison</t>
  </si>
  <si>
    <t>52 Buffer Creek Road GLENIFFER NSW 2454</t>
  </si>
  <si>
    <t>Lot 2 DP789957</t>
  </si>
  <si>
    <t>A1568</t>
  </si>
  <si>
    <t>PC CL</t>
  </si>
  <si>
    <t>Rothberg Bower</t>
  </si>
  <si>
    <t>284 Gordonville Road GLENIFFER NSW 2454</t>
  </si>
  <si>
    <t>Lot 3 DP789957 Lot 3 DP820645</t>
  </si>
  <si>
    <t>A1570</t>
  </si>
  <si>
    <t>SR N</t>
  </si>
  <si>
    <t>Hall Hall</t>
  </si>
  <si>
    <t>961 Promised Land Road GLENIFFER NSW 2454</t>
  </si>
  <si>
    <t>Lot 1 DP606076</t>
  </si>
  <si>
    <t>A1571</t>
  </si>
  <si>
    <t>KF GE</t>
  </si>
  <si>
    <t>Cockburn Negus</t>
  </si>
  <si>
    <t>989 Promised Land Road GLENIFFER NSW 2454</t>
  </si>
  <si>
    <t>Lot 2 DP606076</t>
  </si>
  <si>
    <t>A1572</t>
  </si>
  <si>
    <t>KA MR</t>
  </si>
  <si>
    <t>990 Promised Land Road GLENIFFER NSW 2454</t>
  </si>
  <si>
    <t>Lot 541 DP583406</t>
  </si>
  <si>
    <t>A1573</t>
  </si>
  <si>
    <t>PS CA</t>
  </si>
  <si>
    <t>Tarabay Foustanellis</t>
  </si>
  <si>
    <t>190 Promised Land Road GLENIFFER NSW 2454</t>
  </si>
  <si>
    <t>Lot 1 DP805045</t>
  </si>
  <si>
    <t>A1574</t>
  </si>
  <si>
    <t>184 Promised Land Road GLENIFFER NSW 2454</t>
  </si>
  <si>
    <t>Lot 2 DP805045</t>
  </si>
  <si>
    <t>A1575</t>
  </si>
  <si>
    <t>PJ JM</t>
  </si>
  <si>
    <t>Triglone Triglone</t>
  </si>
  <si>
    <t>991 Promised Land Road GLENIFFER NSW 2454</t>
  </si>
  <si>
    <t>Lot 3 DP805045</t>
  </si>
  <si>
    <t>A1579</t>
  </si>
  <si>
    <t>PM MS</t>
  </si>
  <si>
    <t>Stockton Stockton</t>
  </si>
  <si>
    <t>138 Promised Land Road GLENIFFER NSW 2454</t>
  </si>
  <si>
    <t>Lot 21 DP731875</t>
  </si>
  <si>
    <t>A1581</t>
  </si>
  <si>
    <t>JA CA</t>
  </si>
  <si>
    <t>Imrie Imrie</t>
  </si>
  <si>
    <t>88 McGraths Road THORA NSW 2454</t>
  </si>
  <si>
    <t>Lot 1 DP622629</t>
  </si>
  <si>
    <t>A1582</t>
  </si>
  <si>
    <t>TA NA</t>
  </si>
  <si>
    <t>69 McGraths Road THORA NSW 2454</t>
  </si>
  <si>
    <t>Lot 2 DP622629</t>
  </si>
  <si>
    <t>A1587</t>
  </si>
  <si>
    <t>151 Promised Land Road GLENIFFER NSW 2454</t>
  </si>
  <si>
    <t>Lot 3 DP581634</t>
  </si>
  <si>
    <t>A1589</t>
  </si>
  <si>
    <t>LS MJ TJ</t>
  </si>
  <si>
    <t>Overs Waugh Minter</t>
  </si>
  <si>
    <t>197 Promised Land Road GLENIFFER NSW 2454</t>
  </si>
  <si>
    <t>Lot 1 DP590268</t>
  </si>
  <si>
    <t>A1592</t>
  </si>
  <si>
    <t>297 Promised Land Road GLENIFFER NSW 2454</t>
  </si>
  <si>
    <t>Lot 3 DP590268</t>
  </si>
  <si>
    <t>A1593</t>
  </si>
  <si>
    <t>DE</t>
  </si>
  <si>
    <t>294 Promised Land Road GLENIFFER NSW 2454</t>
  </si>
  <si>
    <t>Lot 21 DP590603</t>
  </si>
  <si>
    <t>A1596</t>
  </si>
  <si>
    <t>Morse</t>
  </si>
  <si>
    <t>816 Summervilles Road THORA NSW 2454</t>
  </si>
  <si>
    <t>Lot 142 DP43793 Lot 781 DP598382</t>
  </si>
  <si>
    <t>A1599</t>
  </si>
  <si>
    <t>KJ KM WJ T S J IM</t>
  </si>
  <si>
    <t>Turner Wood Dowel Moffatt Lackner Johnson Vinecombe</t>
  </si>
  <si>
    <t>299 Promised Land Road GLENIFFER NSW 2454</t>
  </si>
  <si>
    <t>Lot 1 DP590778</t>
  </si>
  <si>
    <t>A1601</t>
  </si>
  <si>
    <t>AE SL</t>
  </si>
  <si>
    <t>Coppard Coppard</t>
  </si>
  <si>
    <t>302 Promised Land Road GLENIFFER NSW 2454</t>
  </si>
  <si>
    <t>Lot 182 DP591607</t>
  </si>
  <si>
    <t>A1605</t>
  </si>
  <si>
    <t>487 Promised Land Road GLENIFFER NSW 2454</t>
  </si>
  <si>
    <t>Lot 891 DP599267</t>
  </si>
  <si>
    <t>A1606</t>
  </si>
  <si>
    <t>Atkin</t>
  </si>
  <si>
    <t>527 Promised Land Road GLENIFFER NSW 2454</t>
  </si>
  <si>
    <t>Lot 892 DP599267</t>
  </si>
  <si>
    <t>A1612</t>
  </si>
  <si>
    <t>Dadd</t>
  </si>
  <si>
    <t>34 Freida Hicks Drive GLENIFFER NSW 2454</t>
  </si>
  <si>
    <t>Lot 9 DP820022 Lot 7 DP820022</t>
  </si>
  <si>
    <t>A1614</t>
  </si>
  <si>
    <t>AJ PJ</t>
  </si>
  <si>
    <t>Gothe Ellis</t>
  </si>
  <si>
    <t>1 Freida Hicks Drive GLENIFFER NSW 2454</t>
  </si>
  <si>
    <t>Lot 10 DP820022 Lot 6 DP820022</t>
  </si>
  <si>
    <t>A1615</t>
  </si>
  <si>
    <t>Lennox</t>
  </si>
  <si>
    <t>130 Summervilles Road GLENIFFER NSW 2454</t>
  </si>
  <si>
    <t>Lot 6 DP748666</t>
  </si>
  <si>
    <t>A1616</t>
  </si>
  <si>
    <t>KD S</t>
  </si>
  <si>
    <t>Walker Komlos</t>
  </si>
  <si>
    <t>592 Gordonville Road GLENIFFER NSW 2454</t>
  </si>
  <si>
    <t>Lot 103 DP755551</t>
  </si>
  <si>
    <t>A1617</t>
  </si>
  <si>
    <t>PH MG</t>
  </si>
  <si>
    <t>Chant Darlow</t>
  </si>
  <si>
    <t>95 Freida Hicks Drive GLENIFFER NSW 2454</t>
  </si>
  <si>
    <t>Lot 12 DP806690</t>
  </si>
  <si>
    <t>A1618</t>
  </si>
  <si>
    <t>Breach</t>
  </si>
  <si>
    <t>84 Freida Hicks Drive GLENIFFER NSW 2454</t>
  </si>
  <si>
    <t>Lot 13 DP806690</t>
  </si>
  <si>
    <t>A1619</t>
  </si>
  <si>
    <t>Van Dam Van Dam</t>
  </si>
  <si>
    <t>100 Freida Hicks Drive GLENIFFER NSW 2454</t>
  </si>
  <si>
    <t>Lot 14 DP806690</t>
  </si>
  <si>
    <t>A1623</t>
  </si>
  <si>
    <t>131 Little North Arm Road THORA NSW 2454</t>
  </si>
  <si>
    <t>Lot 13 DP622472</t>
  </si>
  <si>
    <t>A1624</t>
  </si>
  <si>
    <t>Ludwig Ludwig</t>
  </si>
  <si>
    <t>121 Little North Arm Road THORA NSW 2454</t>
  </si>
  <si>
    <t>Lot 14 DP622472</t>
  </si>
  <si>
    <t>A1626</t>
  </si>
  <si>
    <t>M PR</t>
  </si>
  <si>
    <t>Rongen Rongen</t>
  </si>
  <si>
    <t>30 Little North Arm Road THORA NSW 2454</t>
  </si>
  <si>
    <t>Lot 136 DP755551</t>
  </si>
  <si>
    <t>A1627</t>
  </si>
  <si>
    <t>PMG Holdings Pty Ltd</t>
  </si>
  <si>
    <t>2660 Waterfall Way THORA NSW 2454</t>
  </si>
  <si>
    <t>Lot 117 DP755551</t>
  </si>
  <si>
    <t>A163</t>
  </si>
  <si>
    <t>AG SL</t>
  </si>
  <si>
    <t>4315 Waterfall Way DORRIGO NSW 2453</t>
  </si>
  <si>
    <t>Lot 2 DP807626</t>
  </si>
  <si>
    <t>A1634</t>
  </si>
  <si>
    <t>AC DA</t>
  </si>
  <si>
    <t>Riley Riley</t>
  </si>
  <si>
    <t>501 Martells Road BRIERFIELD NSW 2454</t>
  </si>
  <si>
    <t>Lot 1 DP584545 Lot 10 DP</t>
  </si>
  <si>
    <t>A1635</t>
  </si>
  <si>
    <t>MB WG</t>
  </si>
  <si>
    <t>Harfield Harfield</t>
  </si>
  <si>
    <t>539 Martells Road BRIERFIELD NSW 2454</t>
  </si>
  <si>
    <t>Lot 5 DP584546</t>
  </si>
  <si>
    <t>A1636</t>
  </si>
  <si>
    <t>Guinness</t>
  </si>
  <si>
    <t>575 Martells Road BRIERFIELD NSW 2454</t>
  </si>
  <si>
    <t>Lot 3 DP584545</t>
  </si>
  <si>
    <t>A1637</t>
  </si>
  <si>
    <t>PM JR</t>
  </si>
  <si>
    <t>Harmer Langdale</t>
  </si>
  <si>
    <t>195 Schnapper Beach Road URUNGA NSW 2455</t>
  </si>
  <si>
    <t>Lot 2 DP583973</t>
  </si>
  <si>
    <t>A164</t>
  </si>
  <si>
    <t>KC</t>
  </si>
  <si>
    <t>4389 Waterfall Way DORRIGO NSW 2453</t>
  </si>
  <si>
    <t>Lot 1 DP594274</t>
  </si>
  <si>
    <t>A1641</t>
  </si>
  <si>
    <t>Dominkovic-cook</t>
  </si>
  <si>
    <t>370 Martells Road BRIERFIELD NSW 2454</t>
  </si>
  <si>
    <t>Lot 1 DP621254</t>
  </si>
  <si>
    <t>A1642</t>
  </si>
  <si>
    <t>ML MM</t>
  </si>
  <si>
    <t>Asquith Asquith</t>
  </si>
  <si>
    <t>400 Martells Road BRIERFIELD NSW 2454</t>
  </si>
  <si>
    <t>Lot 2 DP621254</t>
  </si>
  <si>
    <t>A1643</t>
  </si>
  <si>
    <t>FMT</t>
  </si>
  <si>
    <t>420 Martells Road BRIERFIELD NSW 2454</t>
  </si>
  <si>
    <t>Lot 31 DP785958</t>
  </si>
  <si>
    <t>A1644</t>
  </si>
  <si>
    <t>JJ LJ</t>
  </si>
  <si>
    <t>Lovett Lovett</t>
  </si>
  <si>
    <t>440 Martells Road BRIERFIELD NSW 2454</t>
  </si>
  <si>
    <t>Lot 321 DP803088</t>
  </si>
  <si>
    <t>A1646</t>
  </si>
  <si>
    <t>Weaver</t>
  </si>
  <si>
    <t>355 Martells Road BRIERFIELD NSW 2454</t>
  </si>
  <si>
    <t>Lot 1 DP620018</t>
  </si>
  <si>
    <t>A1647</t>
  </si>
  <si>
    <t>EA DC</t>
  </si>
  <si>
    <t>Jeremy Jeremy</t>
  </si>
  <si>
    <t>379 Martells Road BRIERFIELD NSW 2454</t>
  </si>
  <si>
    <t>Lot 2 DP620018</t>
  </si>
  <si>
    <t>A1648</t>
  </si>
  <si>
    <t>Mathon</t>
  </si>
  <si>
    <t>389 Martells Road BRIERFIELD NSW 2454</t>
  </si>
  <si>
    <t>Lot 3 DP620018</t>
  </si>
  <si>
    <t>A165</t>
  </si>
  <si>
    <t>RE EA</t>
  </si>
  <si>
    <t>Coles Coles</t>
  </si>
  <si>
    <t>4317 Waterfall Way DORRIGO NSW 2453</t>
  </si>
  <si>
    <t>Lot 1 DP807626</t>
  </si>
  <si>
    <t>A1651</t>
  </si>
  <si>
    <t>TA NF</t>
  </si>
  <si>
    <t>266 Martells Road BRIERFIELD NSW 2454</t>
  </si>
  <si>
    <t>Lot 8 DP776316</t>
  </si>
  <si>
    <t>A1652</t>
  </si>
  <si>
    <t>353 Martells Road BRIERFIELD NSW 2454</t>
  </si>
  <si>
    <t>Lot 1 DP566818</t>
  </si>
  <si>
    <t>A1655</t>
  </si>
  <si>
    <t>Ritchie</t>
  </si>
  <si>
    <t>230 Martells Road BRIERFIELD NSW 2454</t>
  </si>
  <si>
    <t>Lot 3 DP748110</t>
  </si>
  <si>
    <t>A1656</t>
  </si>
  <si>
    <t>241 Martells Road BRIERFIELD NSW 2454</t>
  </si>
  <si>
    <t>Lot 1 DP600174</t>
  </si>
  <si>
    <t>A1657</t>
  </si>
  <si>
    <t>MH MF</t>
  </si>
  <si>
    <t>Riddell Riddell</t>
  </si>
  <si>
    <t>219 Martells Road BRIERFIELD NSW 2454</t>
  </si>
  <si>
    <t>Lot 4 DP748149</t>
  </si>
  <si>
    <t>A1662</t>
  </si>
  <si>
    <t>PR SG</t>
  </si>
  <si>
    <t>Lawson Paulus-Lawson</t>
  </si>
  <si>
    <t>130 Logans Road VALLA NSW 2448</t>
  </si>
  <si>
    <t>Part Lot 28 DP755552 Lot 103 DP755552 Part Lot 108 DP755552 Lot 111 DP755552 Lot 112 DP755552 Part Lot 113 DP755552 Lot 1 DP127580 Lot 2 DP127580 Lot 3 DP127580 Lot 4 DP127580 Lot 5 DP127580 Lot 6 DP127580 Lot 7 DP127580 Lot 8 DP127580 Lot 9 DP127580 Lease # EP19033</t>
  </si>
  <si>
    <t>A1664</t>
  </si>
  <si>
    <t>Bursill</t>
  </si>
  <si>
    <t>25 Wenonah Close VALLA NSW 2448</t>
  </si>
  <si>
    <t>Lot 75 DP580091 Lot 2 DP609510</t>
  </si>
  <si>
    <t>A1666</t>
  </si>
  <si>
    <t>1330 Martells Road URUNGA NSW 2455</t>
  </si>
  <si>
    <t>Lot 42 DP835230</t>
  </si>
  <si>
    <t>A1669</t>
  </si>
  <si>
    <t>RC SL</t>
  </si>
  <si>
    <t>Manser Manser</t>
  </si>
  <si>
    <t>15 Wiri Place URUNGA NSW 2455</t>
  </si>
  <si>
    <t>Lot 111 DP835501</t>
  </si>
  <si>
    <t>A1670</t>
  </si>
  <si>
    <t>JAH</t>
  </si>
  <si>
    <t>125 Osprey Drive URUNGA NSW 2455</t>
  </si>
  <si>
    <t>Lot 114 DP835501</t>
  </si>
  <si>
    <t>A1671</t>
  </si>
  <si>
    <t>Sayer</t>
  </si>
  <si>
    <t>15 Osprey Drive URUNGA NSW 2455</t>
  </si>
  <si>
    <t>Lot 115 DP835501</t>
  </si>
  <si>
    <t>A1672</t>
  </si>
  <si>
    <t>MJ SK</t>
  </si>
  <si>
    <t>Frank Frank</t>
  </si>
  <si>
    <t>41 Osprey Drive URUNGA NSW 2455</t>
  </si>
  <si>
    <t>Lot 116 DP835501</t>
  </si>
  <si>
    <t>A1673</t>
  </si>
  <si>
    <t>43 Osprey Drive URUNGA NSW 2455</t>
  </si>
  <si>
    <t>Lot 117 DP835501</t>
  </si>
  <si>
    <t>A1677</t>
  </si>
  <si>
    <t>AA MP</t>
  </si>
  <si>
    <t>Hetherington Hetherington</t>
  </si>
  <si>
    <t>16 Wiri Place URUNGA NSW 2455</t>
  </si>
  <si>
    <t>Lot 123 DP835501</t>
  </si>
  <si>
    <t>A1678</t>
  </si>
  <si>
    <t>14 Wiri Place URUNGA NSW 2455</t>
  </si>
  <si>
    <t>Lot 124 DP835501</t>
  </si>
  <si>
    <t>A1680</t>
  </si>
  <si>
    <t>Loel</t>
  </si>
  <si>
    <t>120 Schnapper Beach Road URUNGA NSW 2455</t>
  </si>
  <si>
    <t>Lot 123 DP626248</t>
  </si>
  <si>
    <t>A1682</t>
  </si>
  <si>
    <t>222 Newry Island Drive URUNGA NSW 2455</t>
  </si>
  <si>
    <t>Lot 1 DP586539 Lease # EP193936</t>
  </si>
  <si>
    <t>A1685</t>
  </si>
  <si>
    <t>BJ SJ</t>
  </si>
  <si>
    <t>Harfield Vagg</t>
  </si>
  <si>
    <t>115 Basin Road BRIERFIELD NSW 2454</t>
  </si>
  <si>
    <t>Lot 2 DP615551</t>
  </si>
  <si>
    <t>A1686</t>
  </si>
  <si>
    <t>Grebert</t>
  </si>
  <si>
    <t>122 Basin Road BRIERFIELD NSW 2454</t>
  </si>
  <si>
    <t>Lot 3 DP623441</t>
  </si>
  <si>
    <t>A1687</t>
  </si>
  <si>
    <t>Wren</t>
  </si>
  <si>
    <t>88 Basin Road BRIERFIELD NSW 2454</t>
  </si>
  <si>
    <t>Lot 4 DP623441</t>
  </si>
  <si>
    <t>A1688</t>
  </si>
  <si>
    <t>3340 Giinagay Way VALLA NSW 2448</t>
  </si>
  <si>
    <t>Lot 1 DP848520</t>
  </si>
  <si>
    <t>A1698</t>
  </si>
  <si>
    <t>Broad</t>
  </si>
  <si>
    <t>27 Oyster Creek Road VALLA NSW 2448</t>
  </si>
  <si>
    <t>Lot 1 DP630229</t>
  </si>
  <si>
    <t>A1699</t>
  </si>
  <si>
    <t>KVM</t>
  </si>
  <si>
    <t>Ingall</t>
  </si>
  <si>
    <t>49 Oyster Creek Road VALLA NSW 2448</t>
  </si>
  <si>
    <t>Lot 2 DP630229</t>
  </si>
  <si>
    <t>A1700</t>
  </si>
  <si>
    <t>KP</t>
  </si>
  <si>
    <t>Batchelor</t>
  </si>
  <si>
    <t>152 Ballards Road VALLA NSW 2448</t>
  </si>
  <si>
    <t>Lot 111 DP789606</t>
  </si>
  <si>
    <t>A1701</t>
  </si>
  <si>
    <t>AT JG</t>
  </si>
  <si>
    <t>140 Ballards Road VALLA NSW 2448</t>
  </si>
  <si>
    <t>Lot 112 DP789606</t>
  </si>
  <si>
    <t>A1702</t>
  </si>
  <si>
    <t>172 Ballards Road VALLA NSW 2448</t>
  </si>
  <si>
    <t>Lot 12 DP617601</t>
  </si>
  <si>
    <t>A1703</t>
  </si>
  <si>
    <t>211 Ballards Road VALLA NSW 2448</t>
  </si>
  <si>
    <t>Lot 2 DP602765 Lot 1 DP820097</t>
  </si>
  <si>
    <t>A171</t>
  </si>
  <si>
    <t>RG KL</t>
  </si>
  <si>
    <t>Ogilvie Ogilvie</t>
  </si>
  <si>
    <t>451 Whisky Creek Road BIELSDOWN HILLS NSW 2453</t>
  </si>
  <si>
    <t>Lot 1 DP775089</t>
  </si>
  <si>
    <t>A172</t>
  </si>
  <si>
    <t>RPA DR</t>
  </si>
  <si>
    <t>Sharland Engler</t>
  </si>
  <si>
    <t>453 Whisky Creek Road BIELSDOWN HILLS NSW 2453</t>
  </si>
  <si>
    <t>Lot 2 DP775089</t>
  </si>
  <si>
    <t>A173</t>
  </si>
  <si>
    <t>BA LM</t>
  </si>
  <si>
    <t>507 Whisky Creek Road BIELSDOWN HILLS NSW 2453</t>
  </si>
  <si>
    <t>Lot 3 DP775089</t>
  </si>
  <si>
    <t>A1732</t>
  </si>
  <si>
    <t>PP PW</t>
  </si>
  <si>
    <t>Bolton Bolton</t>
  </si>
  <si>
    <t>265 Logans Road VALLA NSW 2448</t>
  </si>
  <si>
    <t>Lot 184 DP755552 Lease # EP19035</t>
  </si>
  <si>
    <t>A1734</t>
  </si>
  <si>
    <t>Rae</t>
  </si>
  <si>
    <t>3850 Giinagay Way URUNGA NSW 2455</t>
  </si>
  <si>
    <t>Lot 1 DP712044</t>
  </si>
  <si>
    <t>A1735</t>
  </si>
  <si>
    <t>MJF</t>
  </si>
  <si>
    <t>Valli</t>
  </si>
  <si>
    <t>1316 Martells Road URUNGA NSW 2455</t>
  </si>
  <si>
    <t>Lot 2 DP712044</t>
  </si>
  <si>
    <t>A1736</t>
  </si>
  <si>
    <t>Lingard</t>
  </si>
  <si>
    <t>1314 Martells Road URUNGA NSW 2455</t>
  </si>
  <si>
    <t>Lot 3 DP712044</t>
  </si>
  <si>
    <t>A1737</t>
  </si>
  <si>
    <t>Baldwin</t>
  </si>
  <si>
    <t>1312 Martells Road URUNGA NSW 2455</t>
  </si>
  <si>
    <t>Lot 11 DP856772</t>
  </si>
  <si>
    <t>A1738</t>
  </si>
  <si>
    <t>PW SLJ</t>
  </si>
  <si>
    <t>Stride Stride</t>
  </si>
  <si>
    <t>358 Hungry Head Road URUNGA NSW 2455</t>
  </si>
  <si>
    <t>Lot 1 DP618019</t>
  </si>
  <si>
    <t>A1739</t>
  </si>
  <si>
    <t>PX SA</t>
  </si>
  <si>
    <t>Goddard Goddard</t>
  </si>
  <si>
    <t>368 Hungry Head Road URUNGA NSW 2455</t>
  </si>
  <si>
    <t>Lot 2 DP618019</t>
  </si>
  <si>
    <t>A1740</t>
  </si>
  <si>
    <t>Mittasch</t>
  </si>
  <si>
    <t>339 Hungry Head Road URUNGA NSW 2455</t>
  </si>
  <si>
    <t>Lot 3 DP618019</t>
  </si>
  <si>
    <t>A1742</t>
  </si>
  <si>
    <t>EJP</t>
  </si>
  <si>
    <t>250 Hungry Head Road URUNGA NSW 2455</t>
  </si>
  <si>
    <t>Lot 2 DP620967</t>
  </si>
  <si>
    <t>A1745</t>
  </si>
  <si>
    <t>LMA</t>
  </si>
  <si>
    <t>Close</t>
  </si>
  <si>
    <t>460 Hungry Head Road URUNGA NSW 2455</t>
  </si>
  <si>
    <t>Lot 1 DP712955</t>
  </si>
  <si>
    <t>A1746</t>
  </si>
  <si>
    <t>Ridgley</t>
  </si>
  <si>
    <t>462 Hungry Head Road URUNGA NSW 2455</t>
  </si>
  <si>
    <t>Lot 3 DP776494</t>
  </si>
  <si>
    <t>A1747</t>
  </si>
  <si>
    <t>464 Hungry Head Road URUNGA NSW 2455</t>
  </si>
  <si>
    <t>Lot 4 DP776494</t>
  </si>
  <si>
    <t>A1751</t>
  </si>
  <si>
    <t>60 Oyster Creek Road VALLA NSW 2448</t>
  </si>
  <si>
    <t>Lot 2 DP588361</t>
  </si>
  <si>
    <t>A185</t>
  </si>
  <si>
    <t>Prior</t>
  </si>
  <si>
    <t>65 Everinghams Road DORRIGO MOUNTAIN NSW 2453</t>
  </si>
  <si>
    <t>Lot A DP189300</t>
  </si>
  <si>
    <t>A187</t>
  </si>
  <si>
    <t>GM EM</t>
  </si>
  <si>
    <t>Crane Crane</t>
  </si>
  <si>
    <t>293 Dome Road DORRIGO MOUNTAIN NSW 2453</t>
  </si>
  <si>
    <t>Lot 10 DP735709</t>
  </si>
  <si>
    <t>A190</t>
  </si>
  <si>
    <t>ET AG</t>
  </si>
  <si>
    <t>Luhr Pattinson</t>
  </si>
  <si>
    <t>325 Dome Road DORRIGO MOUNTAIN NSW 2453</t>
  </si>
  <si>
    <t>Lot 34 DP629839</t>
  </si>
  <si>
    <t>A191</t>
  </si>
  <si>
    <t>Mar</t>
  </si>
  <si>
    <t>333 Dome Road DORRIGO MOUNTAIN NSW 2453</t>
  </si>
  <si>
    <t>Lot 35 DP629839</t>
  </si>
  <si>
    <t>A197</t>
  </si>
  <si>
    <t>AG KN</t>
  </si>
  <si>
    <t>Dawes Pryor-Dawes</t>
  </si>
  <si>
    <t>382 Shephards Road BIELSDOWN HILLS NSW 2453</t>
  </si>
  <si>
    <t>Lot 1 DP627765</t>
  </si>
  <si>
    <t>A198</t>
  </si>
  <si>
    <t>McLeod</t>
  </si>
  <si>
    <t>381 Shephards Road BIELSDOWN HILLS NSW 2453</t>
  </si>
  <si>
    <t>Lot 2 DP627765</t>
  </si>
  <si>
    <t>A201</t>
  </si>
  <si>
    <t>AD V</t>
  </si>
  <si>
    <t>Roseby Griffin</t>
  </si>
  <si>
    <t>511 Whisky Creek Road BIELSDOWN HILLS NSW 2453</t>
  </si>
  <si>
    <t>Lot 6 DP717566</t>
  </si>
  <si>
    <t>A206</t>
  </si>
  <si>
    <t>Perdicaro</t>
  </si>
  <si>
    <t>165 Rocky Creek Road BIELSDOWN HILLS NSW 2453</t>
  </si>
  <si>
    <t>Lot 2 DP627235</t>
  </si>
  <si>
    <t>A207</t>
  </si>
  <si>
    <t>181 Rocky Creek Road BIELSDOWN HILLS NSW 2453</t>
  </si>
  <si>
    <t>Lot 1 DP627235</t>
  </si>
  <si>
    <t>A208</t>
  </si>
  <si>
    <t>33 Dome Road DORRIGO NSW 2453</t>
  </si>
  <si>
    <t>Lot 51 DP837006</t>
  </si>
  <si>
    <t>A213</t>
  </si>
  <si>
    <t>AC SC</t>
  </si>
  <si>
    <t>Donges Donges</t>
  </si>
  <si>
    <t>5 Rocky Creek Road BIELSDOWN HILLS NSW 2453</t>
  </si>
  <si>
    <t>Lot 1 DP585538</t>
  </si>
  <si>
    <t>A215</t>
  </si>
  <si>
    <t>FW JJ</t>
  </si>
  <si>
    <t>143 Woodlands Road BIELSDOWN HILLS NSW 2453</t>
  </si>
  <si>
    <t>Lot 54 DP752813</t>
  </si>
  <si>
    <t>A2387</t>
  </si>
  <si>
    <t>JG HC</t>
  </si>
  <si>
    <t>Bennington Bennington</t>
  </si>
  <si>
    <t>104 Newry Island Drive URUNGA NSW 2455</t>
  </si>
  <si>
    <t>Lot 29 DP749731</t>
  </si>
  <si>
    <t>A247</t>
  </si>
  <si>
    <t>Hankin Hankin</t>
  </si>
  <si>
    <t>3926 Waterfall Way DORRIGO NSW 2453</t>
  </si>
  <si>
    <t>Lot 171 DP558310</t>
  </si>
  <si>
    <t>A2509</t>
  </si>
  <si>
    <t>JC MA</t>
  </si>
  <si>
    <t>129 Osprey Drive URUNGA NSW 2455</t>
  </si>
  <si>
    <t>Lot 113 DP835501</t>
  </si>
  <si>
    <t>A2510</t>
  </si>
  <si>
    <t>DL MA</t>
  </si>
  <si>
    <t>Rae Rae</t>
  </si>
  <si>
    <t>13 Wiri Place URUNGA NSW 2455</t>
  </si>
  <si>
    <t>Lot 112 DP835501</t>
  </si>
  <si>
    <t>A2511</t>
  </si>
  <si>
    <t>Addis</t>
  </si>
  <si>
    <t>199 Osprey Drive URUNGA NSW 2455</t>
  </si>
  <si>
    <t>Lot 222 DP847734</t>
  </si>
  <si>
    <t>A2512</t>
  </si>
  <si>
    <t>JM S</t>
  </si>
  <si>
    <t>189 Osprey Drive URUNGA NSW 2455</t>
  </si>
  <si>
    <t>Lot 213 DP847734</t>
  </si>
  <si>
    <t>A2513</t>
  </si>
  <si>
    <t>BL RJ</t>
  </si>
  <si>
    <t>Piggott Piggott</t>
  </si>
  <si>
    <t>188 Osprey Drive URUNGA NSW 2455</t>
  </si>
  <si>
    <t>Lot 214 DP847734</t>
  </si>
  <si>
    <t>A2514</t>
  </si>
  <si>
    <t>204 Osprey Drive URUNGA NSW 2455</t>
  </si>
  <si>
    <t>Lot 216 DP847734</t>
  </si>
  <si>
    <t>A2515</t>
  </si>
  <si>
    <t>BD AWM J</t>
  </si>
  <si>
    <t>Erskine Erskine Ebsen</t>
  </si>
  <si>
    <t>200 Osprey Drive URUNGA NSW 2455</t>
  </si>
  <si>
    <t>Lot 215 DP847734</t>
  </si>
  <si>
    <t>A2516</t>
  </si>
  <si>
    <t>AM MA</t>
  </si>
  <si>
    <t>Chaffey Chaffey</t>
  </si>
  <si>
    <t>150 Osprey Drive URUNGA NSW 2455</t>
  </si>
  <si>
    <t>Lot 126 DP835501</t>
  </si>
  <si>
    <t>A2517</t>
  </si>
  <si>
    <t>GK WJ</t>
  </si>
  <si>
    <t>148 Osprey Drive URUNGA NSW 2455</t>
  </si>
  <si>
    <t>Lot 127 DP835501</t>
  </si>
  <si>
    <t>A2518</t>
  </si>
  <si>
    <t>V J</t>
  </si>
  <si>
    <t>Kononow Kononow</t>
  </si>
  <si>
    <t>112 Osprey Drive URUNGA NSW 2455</t>
  </si>
  <si>
    <t>Lot 128 DP835501</t>
  </si>
  <si>
    <t>A2519</t>
  </si>
  <si>
    <t>DE SJ</t>
  </si>
  <si>
    <t>Oliver Jones</t>
  </si>
  <si>
    <t>110 Osprey Drive URUNGA NSW 2455</t>
  </si>
  <si>
    <t>Lot 129 DP835501</t>
  </si>
  <si>
    <t>A252</t>
  </si>
  <si>
    <t>163 Maynards Plains Road DORRIGO MOUNTAIN NSW 2453</t>
  </si>
  <si>
    <t>Lot 12 DP633330</t>
  </si>
  <si>
    <t>A2520</t>
  </si>
  <si>
    <t>Plunkett-Cole</t>
  </si>
  <si>
    <t>108 Osprey Drive URUNGA NSW 2455</t>
  </si>
  <si>
    <t>Lot 130 DP835501</t>
  </si>
  <si>
    <t>A2521</t>
  </si>
  <si>
    <t>LG P</t>
  </si>
  <si>
    <t>Bulanyi Bulanyi</t>
  </si>
  <si>
    <t>30 Osprey Drive URUNGA NSW 2455</t>
  </si>
  <si>
    <t>Lot 131 DP835501</t>
  </si>
  <si>
    <t>A2522</t>
  </si>
  <si>
    <t>GP</t>
  </si>
  <si>
    <t>Glasby</t>
  </si>
  <si>
    <t>10 Osprey Drive URUNGA NSW 2455</t>
  </si>
  <si>
    <t>Lot 132 DP835501</t>
  </si>
  <si>
    <t>A253</t>
  </si>
  <si>
    <t>Gsr Beneficiaries Pty Ltd</t>
  </si>
  <si>
    <t>207 Maynards Plains Road DORRIGO MOUNTAIN NSW 2453</t>
  </si>
  <si>
    <t>Lot 131 DP1260488 Lot 13 DP633330</t>
  </si>
  <si>
    <t>A255</t>
  </si>
  <si>
    <t>Nuss</t>
  </si>
  <si>
    <t>345 Maynards Plains Road DORRIGO MOUNTAIN NSW 2453</t>
  </si>
  <si>
    <t>Lot 1 DP789986</t>
  </si>
  <si>
    <t>A256</t>
  </si>
  <si>
    <t>CM LA</t>
  </si>
  <si>
    <t>Chan Skardoon</t>
  </si>
  <si>
    <t>339 Maynards Plains Road DORRIGO MOUNTAIN NSW 2453</t>
  </si>
  <si>
    <t>Lot 2 DP789986</t>
  </si>
  <si>
    <t>A257</t>
  </si>
  <si>
    <t>VC RH</t>
  </si>
  <si>
    <t>Jeffries Sutton</t>
  </si>
  <si>
    <t>337 Maynards Plains Road DORRIGO MOUNTAIN NSW 2453</t>
  </si>
  <si>
    <t>Lot 3 DP789986</t>
  </si>
  <si>
    <t>A2589</t>
  </si>
  <si>
    <t>CJ NF</t>
  </si>
  <si>
    <t>Crampton Sheridan</t>
  </si>
  <si>
    <t>4062 Giinagay Way URUNGA NSW 2455</t>
  </si>
  <si>
    <t>Lot 4 DP513358</t>
  </si>
  <si>
    <t>A2590</t>
  </si>
  <si>
    <t>Urunga Developments Pty Ltd</t>
  </si>
  <si>
    <t>4056 Giinagay Way URUNGA NSW 2455</t>
  </si>
  <si>
    <t>Lot 3 DP513358</t>
  </si>
  <si>
    <t>A2593</t>
  </si>
  <si>
    <t>Odalberree Drive URUNGA NSW 2455</t>
  </si>
  <si>
    <t>Lot 1 DP127732 Lot 2 DP127732</t>
  </si>
  <si>
    <t>A2594</t>
  </si>
  <si>
    <t>3982 Giinagay Way URUNGA NSW 2455</t>
  </si>
  <si>
    <t>Lot 1 DP604508</t>
  </si>
  <si>
    <t>A2595</t>
  </si>
  <si>
    <t>3980 Giinagay Way URUNGA NSW 2455</t>
  </si>
  <si>
    <t>Lot 3 DP604508</t>
  </si>
  <si>
    <t>A260</t>
  </si>
  <si>
    <t>DG JA</t>
  </si>
  <si>
    <t>573 Rocky Creek Road BIELSDOWN HILLS NSW 2453</t>
  </si>
  <si>
    <t>Lot 1351 DP624746</t>
  </si>
  <si>
    <t>A262</t>
  </si>
  <si>
    <t>Shapland</t>
  </si>
  <si>
    <t>492 Rocky Creek Road BIELSDOWN HILLS NSW 2453</t>
  </si>
  <si>
    <t>Lot 13 DP590313</t>
  </si>
  <si>
    <t>A268</t>
  </si>
  <si>
    <t>595 Maynards Plains Road DORRIGO MOUNTAIN NSW 2453</t>
  </si>
  <si>
    <t>Lot 2 DP634368</t>
  </si>
  <si>
    <t>A27</t>
  </si>
  <si>
    <t>GF KL</t>
  </si>
  <si>
    <t>Latter Latter</t>
  </si>
  <si>
    <t>19 Horseshoe Road THORA NSW 2454</t>
  </si>
  <si>
    <t>Lot 1 DP611424</t>
  </si>
  <si>
    <t>A271</t>
  </si>
  <si>
    <t>BK EH</t>
  </si>
  <si>
    <t>Muche Muche</t>
  </si>
  <si>
    <t>757 Whisky Creek Road BIELSDOWN HILLS NSW 2453</t>
  </si>
  <si>
    <t>Lot 2 DP883109</t>
  </si>
  <si>
    <t>A275</t>
  </si>
  <si>
    <t>Darley</t>
  </si>
  <si>
    <t>112 Old Coramba Road South DORRIGO NSW 2453</t>
  </si>
  <si>
    <t>Lot 152 DP752813 Lot B DP401602 Lot 153 DP665549 Lot 1 DP958865</t>
  </si>
  <si>
    <t>A277</t>
  </si>
  <si>
    <t>Dorrigo Rifle Club Incorporated</t>
  </si>
  <si>
    <t>Lot 169 DP91845</t>
  </si>
  <si>
    <t>A28</t>
  </si>
  <si>
    <t>Lovering</t>
  </si>
  <si>
    <t>38 Horseshoe Road THORA NSW 2454</t>
  </si>
  <si>
    <t>Lot 2 DP611424</t>
  </si>
  <si>
    <t>A2876</t>
  </si>
  <si>
    <t>138 Schnapper Beach Road URUNGA NSW 2455</t>
  </si>
  <si>
    <t>Lot 218 DP847734</t>
  </si>
  <si>
    <t>A2877</t>
  </si>
  <si>
    <t>AJ AR</t>
  </si>
  <si>
    <t>Condran Condran</t>
  </si>
  <si>
    <t>136 Schnapper Beach Road URUNGA NSW 2455</t>
  </si>
  <si>
    <t>Lot 217 DP847734</t>
  </si>
  <si>
    <t>A2880</t>
  </si>
  <si>
    <t>Bromley</t>
  </si>
  <si>
    <t>164 Schnapper Beach Road URUNGA NSW 2455</t>
  </si>
  <si>
    <t>Lot 219 DP847734</t>
  </si>
  <si>
    <t>A2881</t>
  </si>
  <si>
    <t>Donaldson</t>
  </si>
  <si>
    <t>118 Schnapper Beach Road URUNGA NSW 2455</t>
  </si>
  <si>
    <t>Lot 220 DP847734</t>
  </si>
  <si>
    <t>A29</t>
  </si>
  <si>
    <t>AJ LC</t>
  </si>
  <si>
    <t>Paul Bacigalupo</t>
  </si>
  <si>
    <t>58 Horseshoe Road THORA NSW 2454</t>
  </si>
  <si>
    <t>Lot 3 DP611424</t>
  </si>
  <si>
    <t>A2911</t>
  </si>
  <si>
    <t>CJ CA</t>
  </si>
  <si>
    <t>Waldock Waldock Kirby</t>
  </si>
  <si>
    <t>126 South Arm Road URUNGA NSW 2455</t>
  </si>
  <si>
    <t>Lot 746 DP863327</t>
  </si>
  <si>
    <t>A2958</t>
  </si>
  <si>
    <t>Cooney</t>
  </si>
  <si>
    <t>17 Wiri Place URUNGA NSW 2455</t>
  </si>
  <si>
    <t>Lot 110 DP835501</t>
  </si>
  <si>
    <t>A30</t>
  </si>
  <si>
    <t>BK DA</t>
  </si>
  <si>
    <t>Dennien Dennien</t>
  </si>
  <si>
    <t>2086 Waterfall Way THORA NSW 2454</t>
  </si>
  <si>
    <t>Lot 1 DP395999 Lot 4 DP611424</t>
  </si>
  <si>
    <t>A3015</t>
  </si>
  <si>
    <t>JW LF</t>
  </si>
  <si>
    <t>1579 Waterfall Way BELLINGEN NSW 2454</t>
  </si>
  <si>
    <t>Lot 56 DP755557 Lease # EP18784 Lot 1 DP1248464</t>
  </si>
  <si>
    <t>A3017</t>
  </si>
  <si>
    <t>GG KC</t>
  </si>
  <si>
    <t>Shearer Shearer</t>
  </si>
  <si>
    <t>925 North Bank Road RALEIGH NSW 2454</t>
  </si>
  <si>
    <t>Lot 41 DP621886</t>
  </si>
  <si>
    <t>A3018</t>
  </si>
  <si>
    <t>895 North Bank Road RALEIGH NSW 2454</t>
  </si>
  <si>
    <t>Lot 42 DP621886</t>
  </si>
  <si>
    <t>A3019</t>
  </si>
  <si>
    <t>953 North Bank Road RALEIGH NSW 2454</t>
  </si>
  <si>
    <t>Lot 61 DP571628</t>
  </si>
  <si>
    <t>A3020</t>
  </si>
  <si>
    <t>RJE</t>
  </si>
  <si>
    <t>Grant</t>
  </si>
  <si>
    <t>937 North Bank Road RALEIGH NSW 2454</t>
  </si>
  <si>
    <t>Lot 62 DP571628</t>
  </si>
  <si>
    <t>A3024</t>
  </si>
  <si>
    <t>AJ JH</t>
  </si>
  <si>
    <t>Marsden Christie</t>
  </si>
  <si>
    <t>759 Gleniffer Road GLENIFFER NSW 2454</t>
  </si>
  <si>
    <t>Lot 2 DP590612</t>
  </si>
  <si>
    <t>A3025</t>
  </si>
  <si>
    <t>727 Gleniffer Road GLENIFFER NSW 2454</t>
  </si>
  <si>
    <t>Lot 3 DP590612</t>
  </si>
  <si>
    <t>A3026</t>
  </si>
  <si>
    <t>Woodstock</t>
  </si>
  <si>
    <t>772 Gleniffer Road GLENIFFER NSW 2454</t>
  </si>
  <si>
    <t>Lot 4 DP590612</t>
  </si>
  <si>
    <t>A3029</t>
  </si>
  <si>
    <t>KC JL</t>
  </si>
  <si>
    <t>Read Bennett</t>
  </si>
  <si>
    <t>669 North Bank Road RALEIGH NSW 2454</t>
  </si>
  <si>
    <t>Lot 22 DP703013 Lot 1 DP47660</t>
  </si>
  <si>
    <t>A3031</t>
  </si>
  <si>
    <t>679 Timboon Road GLENIFFER NSW 2454</t>
  </si>
  <si>
    <t>Lot 1 DP565070</t>
  </si>
  <si>
    <t>A3032</t>
  </si>
  <si>
    <t>A NJ</t>
  </si>
  <si>
    <t>Aljinovic Breadman</t>
  </si>
  <si>
    <t>674 Timboon Road GLENIFFER NSW 2454</t>
  </si>
  <si>
    <t>Lot 21 DP575990</t>
  </si>
  <si>
    <t>A3033</t>
  </si>
  <si>
    <t>GL TG</t>
  </si>
  <si>
    <t>Hickman Hickman</t>
  </si>
  <si>
    <t>664 Timboon Road GLENIFFER NSW 2454</t>
  </si>
  <si>
    <t>Lot 22 DP575990</t>
  </si>
  <si>
    <t>A3035</t>
  </si>
  <si>
    <t>RS PA</t>
  </si>
  <si>
    <t>Kamula Kamula</t>
  </si>
  <si>
    <t>725 Timboon Road GLENIFFER NSW 2454</t>
  </si>
  <si>
    <t>Lot 231 DP597744</t>
  </si>
  <si>
    <t>A3036</t>
  </si>
  <si>
    <t>724 Timboon Road GLENIFFER NSW 2454</t>
  </si>
  <si>
    <t>Lot 232 DP597744</t>
  </si>
  <si>
    <t>A3037</t>
  </si>
  <si>
    <t>BW DR</t>
  </si>
  <si>
    <t>773 Timboon Road GLENIFFER NSW 2454</t>
  </si>
  <si>
    <t>Lot 11 DP714172</t>
  </si>
  <si>
    <t>A3041</t>
  </si>
  <si>
    <t>DEJ J</t>
  </si>
  <si>
    <t>Ginis Ginis</t>
  </si>
  <si>
    <t>774 Gleniffer Road GLENIFFER NSW 2454</t>
  </si>
  <si>
    <t>Lot 12 DP594913</t>
  </si>
  <si>
    <t>A3042</t>
  </si>
  <si>
    <t>334 North Bank Road BELLINGEN NSW 2454</t>
  </si>
  <si>
    <t>Lot 2 DP618247</t>
  </si>
  <si>
    <t>A3044</t>
  </si>
  <si>
    <t>RL JW</t>
  </si>
  <si>
    <t>Everson McNeil</t>
  </si>
  <si>
    <t>1 John Glyde Road BELLINGEN NSW 2454</t>
  </si>
  <si>
    <t>Lot 21 DP717694</t>
  </si>
  <si>
    <t>A3046</t>
  </si>
  <si>
    <t>AP SJ</t>
  </si>
  <si>
    <t>39 John Glyde Road BELLINGEN NSW 2454</t>
  </si>
  <si>
    <t>Lot 23 DP717694</t>
  </si>
  <si>
    <t>A3047</t>
  </si>
  <si>
    <t>PJ MH</t>
  </si>
  <si>
    <t>Bush Bush</t>
  </si>
  <si>
    <t>340 North Bank Road BELLINGEN NSW 2454</t>
  </si>
  <si>
    <t>Lot 3 DP607070</t>
  </si>
  <si>
    <t>A3048</t>
  </si>
  <si>
    <t>McGowen</t>
  </si>
  <si>
    <t>69 Gordonville Road GLENIFFER NSW 2454</t>
  </si>
  <si>
    <t>Lot 17 DP755553</t>
  </si>
  <si>
    <t>A3051</t>
  </si>
  <si>
    <t>Hyde</t>
  </si>
  <si>
    <t>4 John Locke Place GLENIFFER NSW 2454</t>
  </si>
  <si>
    <t>Lot 1 DP777089</t>
  </si>
  <si>
    <t>A3052</t>
  </si>
  <si>
    <t>MC YJ</t>
  </si>
  <si>
    <t>Depret Depret</t>
  </si>
  <si>
    <t>10 John Locke Place GLENIFFER NSW 2454</t>
  </si>
  <si>
    <t>Lot 5 DP785478</t>
  </si>
  <si>
    <t>A3053</t>
  </si>
  <si>
    <t>A SJ</t>
  </si>
  <si>
    <t>Breslin Breslin</t>
  </si>
  <si>
    <t>16 John Locke Place GLENIFFER NSW 2454</t>
  </si>
  <si>
    <t>Lot 6 DP785478</t>
  </si>
  <si>
    <t>A3054</t>
  </si>
  <si>
    <t>KJ RA</t>
  </si>
  <si>
    <t>Evans Bentley</t>
  </si>
  <si>
    <t>30 John Locke Place GLENIFFER NSW 2454</t>
  </si>
  <si>
    <t>Lot 7 DP785478</t>
  </si>
  <si>
    <t>A3055</t>
  </si>
  <si>
    <t>36 John Locke Place GLENIFFER NSW 2454</t>
  </si>
  <si>
    <t>Lot 8 DP785478</t>
  </si>
  <si>
    <t>A3056</t>
  </si>
  <si>
    <t>R NP</t>
  </si>
  <si>
    <t>Grewatsch Horne</t>
  </si>
  <si>
    <t>7 John Locke Place GLENIFFER NSW 2454</t>
  </si>
  <si>
    <t>Lot 21 DP1020852</t>
  </si>
  <si>
    <t>A3057</t>
  </si>
  <si>
    <t>Keaton</t>
  </si>
  <si>
    <t>45 John Locke Place GLENIFFER NSW 2454</t>
  </si>
  <si>
    <t>Lot 10 DP785478</t>
  </si>
  <si>
    <t>A3058</t>
  </si>
  <si>
    <t>Kneen</t>
  </si>
  <si>
    <t>520 Roses Road GLENIFFER NSW 2454</t>
  </si>
  <si>
    <t>Lot 12 DP785478</t>
  </si>
  <si>
    <t>A3059</t>
  </si>
  <si>
    <t>MP SE</t>
  </si>
  <si>
    <t>Tovo Tovo</t>
  </si>
  <si>
    <t>48 John Locke Place GLENIFFER NSW 2454</t>
  </si>
  <si>
    <t>Lot 13 DP789020</t>
  </si>
  <si>
    <t>A3060</t>
  </si>
  <si>
    <t>KL PE HW JJ</t>
  </si>
  <si>
    <t>Brown Fahey Fahey Brown</t>
  </si>
  <si>
    <t>51 John Locke Place GLENIFFER NSW 2454</t>
  </si>
  <si>
    <t>Lot 16 DP818901</t>
  </si>
  <si>
    <t>A3061</t>
  </si>
  <si>
    <t>50 John Locke Place GLENIFFER NSW 2454</t>
  </si>
  <si>
    <t>Lot 15 DP818901</t>
  </si>
  <si>
    <t>A3062</t>
  </si>
  <si>
    <t>Remond</t>
  </si>
  <si>
    <t>49 John Locke Place GLENIFFER NSW 2454</t>
  </si>
  <si>
    <t>Lot 17 DP818901</t>
  </si>
  <si>
    <t>A3063</t>
  </si>
  <si>
    <t>PL WV MG</t>
  </si>
  <si>
    <t>Raisin Huxley Huxley</t>
  </si>
  <si>
    <t>503 Roses Road GLENIFFER NSW 2454</t>
  </si>
  <si>
    <t>Lot 3 DP777089</t>
  </si>
  <si>
    <t>A3064</t>
  </si>
  <si>
    <t>PM CE</t>
  </si>
  <si>
    <t>Gilmour Helman</t>
  </si>
  <si>
    <t>523 Roses Road GLENIFFER NSW 2454</t>
  </si>
  <si>
    <t>Lot 22 DP1020852</t>
  </si>
  <si>
    <t>A3068</t>
  </si>
  <si>
    <t>16 Jordan Road BELLINGEN NSW 2454</t>
  </si>
  <si>
    <t>Lot 42 DP814175</t>
  </si>
  <si>
    <t>A3069</t>
  </si>
  <si>
    <t>Curnow</t>
  </si>
  <si>
    <t>130 North Bank Road BELLINGEN NSW 2454</t>
  </si>
  <si>
    <t>Lot 32 DP702582</t>
  </si>
  <si>
    <t>A3071</t>
  </si>
  <si>
    <t>JG JR</t>
  </si>
  <si>
    <t>Fluhrer Fluhrer</t>
  </si>
  <si>
    <t>439 Roses Road GLENIFFER NSW 2454</t>
  </si>
  <si>
    <t>Lot 1 DP557795</t>
  </si>
  <si>
    <t>A3072</t>
  </si>
  <si>
    <t>445 Roses Road GLENIFFER NSW 2454</t>
  </si>
  <si>
    <t>Lot 2 DP557795</t>
  </si>
  <si>
    <t>A3073</t>
  </si>
  <si>
    <t>BD SJ</t>
  </si>
  <si>
    <t>Hawter Hofman</t>
  </si>
  <si>
    <t>465 Roses Road GLENIFFER NSW 2454</t>
  </si>
  <si>
    <t>Lot 3 DP557795</t>
  </si>
  <si>
    <t>A3074</t>
  </si>
  <si>
    <t>Grady</t>
  </si>
  <si>
    <t>404 Roses Road GLENIFFER NSW 2454</t>
  </si>
  <si>
    <t>Lot 42 DP800976</t>
  </si>
  <si>
    <t>A3075</t>
  </si>
  <si>
    <t>380 North Bank Road BELLINGEN NSW 2454</t>
  </si>
  <si>
    <t>Lot 1 DP801215</t>
  </si>
  <si>
    <t>A3076</t>
  </si>
  <si>
    <t>Littlehales</t>
  </si>
  <si>
    <t>378 North Bank Road BELLINGEN NSW 2454</t>
  </si>
  <si>
    <t>Lot 2 DP801215 Lease # EP189497</t>
  </si>
  <si>
    <t>A3077</t>
  </si>
  <si>
    <t>Hogarth</t>
  </si>
  <si>
    <t>382 North Bank Road BELLINGEN NSW 2454</t>
  </si>
  <si>
    <t>Lot 3 DP801215</t>
  </si>
  <si>
    <t>A3079</t>
  </si>
  <si>
    <t>RD E</t>
  </si>
  <si>
    <t>De Martin Morgan-Jones</t>
  </si>
  <si>
    <t>283 Roses Road GLENIFFER NSW 2454</t>
  </si>
  <si>
    <t>Lot 1 DP417324 Part Lot 320 DP Part Lot 321 DP</t>
  </si>
  <si>
    <t>A3082</t>
  </si>
  <si>
    <t>SR JM</t>
  </si>
  <si>
    <t>229 Roses Road GLENIFFER NSW 2454</t>
  </si>
  <si>
    <t>Lot 3 DP47029 Lot 1 DP606934</t>
  </si>
  <si>
    <t>A3084</t>
  </si>
  <si>
    <t>RM JA</t>
  </si>
  <si>
    <t>Lee Cox</t>
  </si>
  <si>
    <t>160 Roses Road GLENIFFER NSW 2454</t>
  </si>
  <si>
    <t>Lot 22 DP869474</t>
  </si>
  <si>
    <t>A3086</t>
  </si>
  <si>
    <t>DB KA</t>
  </si>
  <si>
    <t>Ferguson Ferguson</t>
  </si>
  <si>
    <t>157 Hydes Creek Road BELLINGEN NSW 2454</t>
  </si>
  <si>
    <t>Lot 1 DP810520</t>
  </si>
  <si>
    <t>A3087</t>
  </si>
  <si>
    <t>135 Hydes Creek Road BELLINGEN NSW 2454</t>
  </si>
  <si>
    <t>Lot 2 DP810520</t>
  </si>
  <si>
    <t>A3088</t>
  </si>
  <si>
    <t>LU</t>
  </si>
  <si>
    <t>Light</t>
  </si>
  <si>
    <t>71 Hydes Creek Road BELLINGEN NSW 2454</t>
  </si>
  <si>
    <t>Lot 4 DP810520 Lot 6 DP287013</t>
  </si>
  <si>
    <t>A3089</t>
  </si>
  <si>
    <t>Maunder Maunder</t>
  </si>
  <si>
    <t>60 Hydes Creek Road BELLINGEN NSW 2454</t>
  </si>
  <si>
    <t>Lot 6 DP810520</t>
  </si>
  <si>
    <t>A3097</t>
  </si>
  <si>
    <t>JD PW</t>
  </si>
  <si>
    <t>Dent Dent</t>
  </si>
  <si>
    <t>88 Gleniffer Road BELLINGEN NSW 2454</t>
  </si>
  <si>
    <t>Lot 119 DP847396</t>
  </si>
  <si>
    <t>A3100</t>
  </si>
  <si>
    <t>JR D</t>
  </si>
  <si>
    <t>Cielinski Lancaster</t>
  </si>
  <si>
    <t>69 Hydes Creek Road BELLINGEN NSW 2454</t>
  </si>
  <si>
    <t>Lot 2 DP287013 Lot 5 DP810520 Lot 4 DP287013 Lot 5 DP287013 Lot 5 DP810520 Lot 1 DP287013</t>
  </si>
  <si>
    <t>A3152</t>
  </si>
  <si>
    <t>NS MJ</t>
  </si>
  <si>
    <t>Torrens St Vincent Welch</t>
  </si>
  <si>
    <t>73 Hydes Creek Road BELLINGEN NSW 2454</t>
  </si>
  <si>
    <t>Lot 3 DP810520</t>
  </si>
  <si>
    <t>A3153</t>
  </si>
  <si>
    <t>Osborn Osborn</t>
  </si>
  <si>
    <t>110 Gleniffer Road BELLINGEN NSW 2454</t>
  </si>
  <si>
    <t>Lot 11 DP771934</t>
  </si>
  <si>
    <t>A3160</t>
  </si>
  <si>
    <t>Cheney</t>
  </si>
  <si>
    <t>19 Clothier Road BELLINGEN NSW 2454</t>
  </si>
  <si>
    <t>Lot 2 DP815304</t>
  </si>
  <si>
    <t>A3161</t>
  </si>
  <si>
    <t>JOG MH</t>
  </si>
  <si>
    <t>Hedges Hedges</t>
  </si>
  <si>
    <t>25 Clothier Road BELLINGEN NSW 2454</t>
  </si>
  <si>
    <t>Lot 3 DP815304</t>
  </si>
  <si>
    <t>A3162</t>
  </si>
  <si>
    <t>MBTI Management Pty Ltd</t>
  </si>
  <si>
    <t>26 Clothier Road BELLINGEN NSW 2454</t>
  </si>
  <si>
    <t>Lot 5 DP815304</t>
  </si>
  <si>
    <t>A3163</t>
  </si>
  <si>
    <t>MT ML</t>
  </si>
  <si>
    <t>Horn Horn</t>
  </si>
  <si>
    <t>8 Clothier Road BELLINGEN NSW 2454</t>
  </si>
  <si>
    <t>Lot 12 DP812110</t>
  </si>
  <si>
    <t>A3173</t>
  </si>
  <si>
    <t>MV TA</t>
  </si>
  <si>
    <t>180 North Bank Road BELLINGEN NSW 2454</t>
  </si>
  <si>
    <t>Lot 31 DP773989</t>
  </si>
  <si>
    <t>A3179</t>
  </si>
  <si>
    <t>BJ GM</t>
  </si>
  <si>
    <t>Reeson Garrett</t>
  </si>
  <si>
    <t>199 North Bank Road BELLINGEN NSW 2454</t>
  </si>
  <si>
    <t>Lot 24 DP628750</t>
  </si>
  <si>
    <t>A3184</t>
  </si>
  <si>
    <t>MJ DG</t>
  </si>
  <si>
    <t>Newton Newton</t>
  </si>
  <si>
    <t>450 Hydes Creek Road HYDES CREEK NSW 2454</t>
  </si>
  <si>
    <t>Lot 1 DP790088</t>
  </si>
  <si>
    <t>A3186</t>
  </si>
  <si>
    <t>AB PA</t>
  </si>
  <si>
    <t>434 Hydes Creek Road HYDES CREEK NSW 2454</t>
  </si>
  <si>
    <t>Lot 2 DP790088</t>
  </si>
  <si>
    <t>A3187</t>
  </si>
  <si>
    <t>JA K</t>
  </si>
  <si>
    <t>Child Child</t>
  </si>
  <si>
    <t>423 Hydes Creek Road HYDES CREEK NSW 2454</t>
  </si>
  <si>
    <t>Lot 1 DP570478</t>
  </si>
  <si>
    <t>A3188</t>
  </si>
  <si>
    <t>606 North Bank Road BELLINGEN NSW 2454</t>
  </si>
  <si>
    <t>Lot 1 DP558359</t>
  </si>
  <si>
    <t>A3192</t>
  </si>
  <si>
    <t>TJ JL</t>
  </si>
  <si>
    <t>Elder Elder</t>
  </si>
  <si>
    <t>524 North Bank Road BELLINGEN NSW 2454</t>
  </si>
  <si>
    <t>Lot 661 DP600804 Lot 1 DP842068</t>
  </si>
  <si>
    <t>A3193</t>
  </si>
  <si>
    <t>CC JN</t>
  </si>
  <si>
    <t>Best Buckingham</t>
  </si>
  <si>
    <t>480 North Bank Road BELLINGEN NSW 2454</t>
  </si>
  <si>
    <t>Lot 63 DP243433</t>
  </si>
  <si>
    <t>A3194</t>
  </si>
  <si>
    <t>482 North Bank Road BELLINGEN NSW 2454</t>
  </si>
  <si>
    <t>Lot 64 DP243433</t>
  </si>
  <si>
    <t>A3195</t>
  </si>
  <si>
    <t>500 North Bank Road BELLINGEN NSW 2454</t>
  </si>
  <si>
    <t>Lot 65 DP243433</t>
  </si>
  <si>
    <t>A3202</t>
  </si>
  <si>
    <t>A MB</t>
  </si>
  <si>
    <t>785 North Bank Road RALEIGH NSW 2454</t>
  </si>
  <si>
    <t>Lot 5 DP560587</t>
  </si>
  <si>
    <t>A3203</t>
  </si>
  <si>
    <t>CJ DL</t>
  </si>
  <si>
    <t>Last Last</t>
  </si>
  <si>
    <t>729 North Bank Road RALEIGH NSW 2454</t>
  </si>
  <si>
    <t>Lot 4 DP560587</t>
  </si>
  <si>
    <t>A3205</t>
  </si>
  <si>
    <t>JAE SG</t>
  </si>
  <si>
    <t>41 John Glyde Road BELLINGEN NSW 2454</t>
  </si>
  <si>
    <t>Lot 70 DP755553</t>
  </si>
  <si>
    <t>A3209</t>
  </si>
  <si>
    <t>RF KE</t>
  </si>
  <si>
    <t>Fineran Attenborough</t>
  </si>
  <si>
    <t>34 McBaron Road RALEIGH NSW 2454</t>
  </si>
  <si>
    <t>Lot 721 DP835339</t>
  </si>
  <si>
    <t>A3210</t>
  </si>
  <si>
    <t>Nicol</t>
  </si>
  <si>
    <t>24 McBaron Road RALEIGH NSW 2454</t>
  </si>
  <si>
    <t>Lot 722 DP835339</t>
  </si>
  <si>
    <t>A3211</t>
  </si>
  <si>
    <t>Jessop</t>
  </si>
  <si>
    <t>10 McBaron Road RALEIGH NSW 2454</t>
  </si>
  <si>
    <t>Lot 723 DP835339</t>
  </si>
  <si>
    <t>A3215</t>
  </si>
  <si>
    <t>995 North Bank Road RALEIGH NSW 2454</t>
  </si>
  <si>
    <t>Lot 1 DP597110</t>
  </si>
  <si>
    <t>A3227</t>
  </si>
  <si>
    <t>Figtree Developments Pty Ltd</t>
  </si>
  <si>
    <t>124 Hydes Creek Road BELLINGEN NSW 2454</t>
  </si>
  <si>
    <t>Lot 3 DP589211</t>
  </si>
  <si>
    <t>A3230</t>
  </si>
  <si>
    <t>EM PM</t>
  </si>
  <si>
    <t>62 Reids Road HYDES CREEK NSW 2454</t>
  </si>
  <si>
    <t>Lot 124 DP755553 Lease # EP140959</t>
  </si>
  <si>
    <t>A3232</t>
  </si>
  <si>
    <t>LA S</t>
  </si>
  <si>
    <t>Siegel Klipin</t>
  </si>
  <si>
    <t>191 Hydes Creek Road HYDES CREEK NSW 2454</t>
  </si>
  <si>
    <t>Lot 442 DP810915</t>
  </si>
  <si>
    <t>A3234</t>
  </si>
  <si>
    <t>GA DJ</t>
  </si>
  <si>
    <t>Duggan Duggan</t>
  </si>
  <si>
    <t>168 Hydes Creek Road HYDES CREEK NSW 2454</t>
  </si>
  <si>
    <t>Lot 51 DP833099</t>
  </si>
  <si>
    <t>A3235</t>
  </si>
  <si>
    <t>ME KM</t>
  </si>
  <si>
    <t>Carr Carr</t>
  </si>
  <si>
    <t>212 Hydes Creek Road HYDES CREEK NSW 2454</t>
  </si>
  <si>
    <t>Lot 52 DP833099</t>
  </si>
  <si>
    <t>A3237</t>
  </si>
  <si>
    <t>Victor</t>
  </si>
  <si>
    <t>60 Reids Road HYDES CREEK NSW 2454</t>
  </si>
  <si>
    <t>Lot 7 DP735697 Lease # EP18889</t>
  </si>
  <si>
    <t>A3238</t>
  </si>
  <si>
    <t>64 Reids Road HYDES CREEK NSW 2454</t>
  </si>
  <si>
    <t>Lot 4 DP735697</t>
  </si>
  <si>
    <t>A3239</t>
  </si>
  <si>
    <t>Grainger</t>
  </si>
  <si>
    <t>54 Reids Road HYDES CREEK NSW 2454</t>
  </si>
  <si>
    <t>Lot 5 DP735697</t>
  </si>
  <si>
    <t>A3240</t>
  </si>
  <si>
    <t>SL TM</t>
  </si>
  <si>
    <t>Hunter Woollard</t>
  </si>
  <si>
    <t>28 Reids Road HYDES CREEK NSW 2454</t>
  </si>
  <si>
    <t>Lot 6 DP735697</t>
  </si>
  <si>
    <t>A3243</t>
  </si>
  <si>
    <t>BW JA</t>
  </si>
  <si>
    <t>Rees Rees-Brown</t>
  </si>
  <si>
    <t>17 Reids Road HYDES CREEK NSW 2454</t>
  </si>
  <si>
    <t>Lot 31 DP586282</t>
  </si>
  <si>
    <t>A3244</t>
  </si>
  <si>
    <t>2 Timboon Road VALERY NSW 2454</t>
  </si>
  <si>
    <t>Lot 1 DP611089</t>
  </si>
  <si>
    <t>A3245</t>
  </si>
  <si>
    <t>P SK</t>
  </si>
  <si>
    <t>Abbenbroek Anderson</t>
  </si>
  <si>
    <t>24 Timboon Road VALERY NSW 2454</t>
  </si>
  <si>
    <t>Lot 2 DP611089</t>
  </si>
  <si>
    <t>A3255</t>
  </si>
  <si>
    <t>GA V</t>
  </si>
  <si>
    <t>Fraser Fraser</t>
  </si>
  <si>
    <t>651 Hydes Creek Road HYDES CREEK NSW 2454</t>
  </si>
  <si>
    <t>Lot 1 DP620898</t>
  </si>
  <si>
    <t>A3257</t>
  </si>
  <si>
    <t>DM LV</t>
  </si>
  <si>
    <t>Ince Ince</t>
  </si>
  <si>
    <t>711 Hydes Creek Road HYDES CREEK NSW 2454</t>
  </si>
  <si>
    <t>Lot 22 DP625832</t>
  </si>
  <si>
    <t>A3259</t>
  </si>
  <si>
    <t>JC MJ</t>
  </si>
  <si>
    <t>Tasker Tasker</t>
  </si>
  <si>
    <t>723 Hydes Creek Road HYDES CREEK NSW 2454</t>
  </si>
  <si>
    <t>Lot 155 DP755553</t>
  </si>
  <si>
    <t>A3260</t>
  </si>
  <si>
    <t>AM HF</t>
  </si>
  <si>
    <t>Burne Burne</t>
  </si>
  <si>
    <t>106 Kethels Road HYDES CREEK NSW 2454</t>
  </si>
  <si>
    <t>Lot 11 DP707630</t>
  </si>
  <si>
    <t>A3261</t>
  </si>
  <si>
    <t>Sprokkreeff</t>
  </si>
  <si>
    <t>105 Kethels Road HYDES CREEK NSW 2454</t>
  </si>
  <si>
    <t>Lot 10 DP707630 Lease # EP18922</t>
  </si>
  <si>
    <t>A3263</t>
  </si>
  <si>
    <t>JT FJ</t>
  </si>
  <si>
    <t>Schilter Schilter</t>
  </si>
  <si>
    <t>101 Valery Road RALEIGH NSW 2454</t>
  </si>
  <si>
    <t>Lot 8 DP792070</t>
  </si>
  <si>
    <t>A3264</t>
  </si>
  <si>
    <t>DB MM</t>
  </si>
  <si>
    <t>Spears Spears</t>
  </si>
  <si>
    <t>99 Valery Road RALEIGH NSW 2454</t>
  </si>
  <si>
    <t>Lot 9 DP792070</t>
  </si>
  <si>
    <t>A3266</t>
  </si>
  <si>
    <t>FM AL</t>
  </si>
  <si>
    <t>Wood White</t>
  </si>
  <si>
    <t>11 Brutons Road RALEIGH NSW 2454</t>
  </si>
  <si>
    <t>Lot 11 DP740948</t>
  </si>
  <si>
    <t>A3267</t>
  </si>
  <si>
    <t>7 Brutons Road RALEIGH NSW 2454</t>
  </si>
  <si>
    <t>Lot 32 DP804220</t>
  </si>
  <si>
    <t>A3268</t>
  </si>
  <si>
    <t>DHS</t>
  </si>
  <si>
    <t>37 Brutons Road RALEIGH NSW 2454</t>
  </si>
  <si>
    <t>Lot 2 DP263811</t>
  </si>
  <si>
    <t>A3269</t>
  </si>
  <si>
    <t>Paff</t>
  </si>
  <si>
    <t>9 Brutons Road RALEIGH NSW 2454</t>
  </si>
  <si>
    <t>Lot 31 DP804220</t>
  </si>
  <si>
    <t>A3270</t>
  </si>
  <si>
    <t>AD LD</t>
  </si>
  <si>
    <t>5 Brutons Road RALEIGH NSW 2454</t>
  </si>
  <si>
    <t>Lot 5 DP263811</t>
  </si>
  <si>
    <t>A3273</t>
  </si>
  <si>
    <t>Guy</t>
  </si>
  <si>
    <t>326 Valery Road RALEIGH NSW 2454</t>
  </si>
  <si>
    <t>Lot 1 DP717168</t>
  </si>
  <si>
    <t>A3274</t>
  </si>
  <si>
    <t>310 Valery Road RALEIGH NSW 2454</t>
  </si>
  <si>
    <t>Lot 2 DP717168</t>
  </si>
  <si>
    <t>A3275</t>
  </si>
  <si>
    <t>HM GR</t>
  </si>
  <si>
    <t>Durbidge Durbidge</t>
  </si>
  <si>
    <t>306 Valery Road RALEIGH NSW 2454</t>
  </si>
  <si>
    <t>Lot 3 DP717168</t>
  </si>
  <si>
    <t>A3277</t>
  </si>
  <si>
    <t>462 Hydes Creek Road HYDES CREEK NSW 2454</t>
  </si>
  <si>
    <t>Lot 209 DP755553</t>
  </si>
  <si>
    <t>A3279</t>
  </si>
  <si>
    <t>BM MJ</t>
  </si>
  <si>
    <t>Bechaz Bechaz</t>
  </si>
  <si>
    <t>555 Hydes Creek Road HYDES CREEK NSW 2454</t>
  </si>
  <si>
    <t>Lot 7 DP112142</t>
  </si>
  <si>
    <t>A3280</t>
  </si>
  <si>
    <t>LD</t>
  </si>
  <si>
    <t>665 Gleniffer Road GLENIFFER NSW 2454</t>
  </si>
  <si>
    <t>Lot 1 DP812843</t>
  </si>
  <si>
    <t>A3281</t>
  </si>
  <si>
    <t>JB JW</t>
  </si>
  <si>
    <t>Lockyer Lockyer</t>
  </si>
  <si>
    <t>671 Gleniffer Road GLENIFFER NSW 2454</t>
  </si>
  <si>
    <t>Lot 1 DP584254</t>
  </si>
  <si>
    <t>A3282</t>
  </si>
  <si>
    <t>Attwood</t>
  </si>
  <si>
    <t>645 Gleniffer Road GLENIFFER NSW 2454</t>
  </si>
  <si>
    <t>Lot 3 DP584254 Lot 1 DP1017545</t>
  </si>
  <si>
    <t>A3287</t>
  </si>
  <si>
    <t>RR SJ</t>
  </si>
  <si>
    <t>Kemsley Oxenbridge</t>
  </si>
  <si>
    <t>831 Hydes Creek Road HYDES CREEK NSW 2454</t>
  </si>
  <si>
    <t>Lot 5 DP712504</t>
  </si>
  <si>
    <t>A3288</t>
  </si>
  <si>
    <t>JA JL</t>
  </si>
  <si>
    <t>Preston Henry</t>
  </si>
  <si>
    <t>820 Hydes Creek Road HYDES CREEK NSW 2454</t>
  </si>
  <si>
    <t>Lot 6 DP712504</t>
  </si>
  <si>
    <t>A3289</t>
  </si>
  <si>
    <t>JR TM</t>
  </si>
  <si>
    <t>John Lawson</t>
  </si>
  <si>
    <t>768 Hydes Creek Road HYDES CREEK NSW 2454</t>
  </si>
  <si>
    <t>Lot 51 DP615385</t>
  </si>
  <si>
    <t>A3290</t>
  </si>
  <si>
    <t>AR TM</t>
  </si>
  <si>
    <t>Allan Morgan</t>
  </si>
  <si>
    <t>848 Hydes Creek Road HYDES CREEK NSW 2454</t>
  </si>
  <si>
    <t>Lot 21 DP575242</t>
  </si>
  <si>
    <t>A3292</t>
  </si>
  <si>
    <t>RS SE</t>
  </si>
  <si>
    <t>Thomas McKinnon</t>
  </si>
  <si>
    <t>71 Timboon Road VALERY NSW 2454</t>
  </si>
  <si>
    <t>Lot 257 DP755553</t>
  </si>
  <si>
    <t>A3293</t>
  </si>
  <si>
    <t>Stockton</t>
  </si>
  <si>
    <t>39 Reids Road HYDES CREEK NSW 2454</t>
  </si>
  <si>
    <t>Lot 1 DP711379</t>
  </si>
  <si>
    <t>A3295</t>
  </si>
  <si>
    <t>Fox</t>
  </si>
  <si>
    <t>680 Valery Road VALERY NSW 2454</t>
  </si>
  <si>
    <t>Lot 1 DP623634</t>
  </si>
  <si>
    <t>A3296</t>
  </si>
  <si>
    <t>Harwood</t>
  </si>
  <si>
    <t>685 Valery Road VALERY NSW 2454</t>
  </si>
  <si>
    <t>Lot 2 DP623634</t>
  </si>
  <si>
    <t>A33</t>
  </si>
  <si>
    <t>2311 Waterfall Way THORA NSW 2454</t>
  </si>
  <si>
    <t>Lot 3 DP595742</t>
  </si>
  <si>
    <t>A3300</t>
  </si>
  <si>
    <t>KJ F</t>
  </si>
  <si>
    <t>Howle Pedercini</t>
  </si>
  <si>
    <t>749 Valery Road VALERY NSW 2454</t>
  </si>
  <si>
    <t>Lot 6 DP733650</t>
  </si>
  <si>
    <t>A3301</t>
  </si>
  <si>
    <t>704 Valery Road VALERY NSW 2454</t>
  </si>
  <si>
    <t>Lot 4 DP733650</t>
  </si>
  <si>
    <t>A3303</t>
  </si>
  <si>
    <t>NA LR CJ</t>
  </si>
  <si>
    <t>McCosh Swain Young</t>
  </si>
  <si>
    <t>791 Valery Road VALERY NSW 2454</t>
  </si>
  <si>
    <t>Lot 2 DP735528</t>
  </si>
  <si>
    <t>A3304</t>
  </si>
  <si>
    <t>JDJ</t>
  </si>
  <si>
    <t>Erskine</t>
  </si>
  <si>
    <t>795 Valery Road VALERY NSW 2454</t>
  </si>
  <si>
    <t>Lot 3 DP735528</t>
  </si>
  <si>
    <t>A3306</t>
  </si>
  <si>
    <t>DO LT</t>
  </si>
  <si>
    <t>Simmer Herson</t>
  </si>
  <si>
    <t>17 Briggenshaws Road VALERY NSW 2454</t>
  </si>
  <si>
    <t>Lot 4 DP862962</t>
  </si>
  <si>
    <t>A3307</t>
  </si>
  <si>
    <t>MA JC</t>
  </si>
  <si>
    <t>Stoodley Stoodley</t>
  </si>
  <si>
    <t>40 Briggenshaws Road VALERY NSW 2454</t>
  </si>
  <si>
    <t>Lot 5 DP862962</t>
  </si>
  <si>
    <t>A3308</t>
  </si>
  <si>
    <t>Riegler</t>
  </si>
  <si>
    <t>125 Cabans Road RALEIGH NSW 2454</t>
  </si>
  <si>
    <t>Lot 1 DP747361</t>
  </si>
  <si>
    <t>A3309</t>
  </si>
  <si>
    <t>PJ DM</t>
  </si>
  <si>
    <t>Head Head</t>
  </si>
  <si>
    <t>127 Cabans Road RALEIGH NSW 2454</t>
  </si>
  <si>
    <t>Lot 2 DP747361</t>
  </si>
  <si>
    <t>A3310</t>
  </si>
  <si>
    <t>JB KLF</t>
  </si>
  <si>
    <t>Traynor Traynor</t>
  </si>
  <si>
    <t>124 Cabans Road RALEIGH NSW 2454</t>
  </si>
  <si>
    <t>Lot 3 DP747361</t>
  </si>
  <si>
    <t>A3312</t>
  </si>
  <si>
    <t>ND DE</t>
  </si>
  <si>
    <t>Galloway Galloway</t>
  </si>
  <si>
    <t>489 VALERY ROAD VALERY NSW 2454</t>
  </si>
  <si>
    <t>Lot 101 DP597375</t>
  </si>
  <si>
    <t>A3313</t>
  </si>
  <si>
    <t>JM NL KL TL</t>
  </si>
  <si>
    <t>Murray Wuoti Murray Wuoti</t>
  </si>
  <si>
    <t>515 Valery Road VALERY NSW 2454</t>
  </si>
  <si>
    <t>Lot 102 DP597375</t>
  </si>
  <si>
    <t>A3314</t>
  </si>
  <si>
    <t>615 Valery Road VALERY NSW 2454</t>
  </si>
  <si>
    <t>Lot 103 DP597375</t>
  </si>
  <si>
    <t>A3315</t>
  </si>
  <si>
    <t>Pile</t>
  </si>
  <si>
    <t>647 Valery Road VALERY NSW 2454</t>
  </si>
  <si>
    <t>Lot 104 DP597375</t>
  </si>
  <si>
    <t>A3317</t>
  </si>
  <si>
    <t>611 North Bank Road RALEIGH NSW 2454</t>
  </si>
  <si>
    <t>Lot 273 DP755553</t>
  </si>
  <si>
    <t>A3318</t>
  </si>
  <si>
    <t>A RH JM C</t>
  </si>
  <si>
    <t>Brien Macleay Parkin Caskey</t>
  </si>
  <si>
    <t>755 North Bank Road RALEIGH NSW 2454</t>
  </si>
  <si>
    <t>Lot 278 DP755553</t>
  </si>
  <si>
    <t>A3321</t>
  </si>
  <si>
    <t>RC A</t>
  </si>
  <si>
    <t>Mee Bray</t>
  </si>
  <si>
    <t>91 Brutons Road RALEIGH NSW 2454</t>
  </si>
  <si>
    <t>Lot 81 DP808846</t>
  </si>
  <si>
    <t>A3322</t>
  </si>
  <si>
    <t>516 Gleniffer Road GLENIFFER NSW 2454</t>
  </si>
  <si>
    <t>Lot 2 DP630667</t>
  </si>
  <si>
    <t>A3324</t>
  </si>
  <si>
    <t>Lamir Pike</t>
  </si>
  <si>
    <t>751 North Bank Road RALEIGH NSW 2454</t>
  </si>
  <si>
    <t>Lot 1 DP355442</t>
  </si>
  <si>
    <t>A3326</t>
  </si>
  <si>
    <t>Utzschneider</t>
  </si>
  <si>
    <t>753 North Bank Road RALEIGH NSW 2454</t>
  </si>
  <si>
    <t>Lot 1 DP572393 Lot 295 DP755553</t>
  </si>
  <si>
    <t>A3328</t>
  </si>
  <si>
    <t>Briggenshaw</t>
  </si>
  <si>
    <t>46 Briggenshaws Road VALERY NSW 2454</t>
  </si>
  <si>
    <t>Lot 31 DP785208</t>
  </si>
  <si>
    <t>A3329</t>
  </si>
  <si>
    <t>Harde</t>
  </si>
  <si>
    <t>52 Briggenshaws Road VALERY NSW 2454</t>
  </si>
  <si>
    <t>Lot 32 DP785208</t>
  </si>
  <si>
    <t>A3330</t>
  </si>
  <si>
    <t>Spencer</t>
  </si>
  <si>
    <t>60 Briggenshaws Road VALERY NSW 2454</t>
  </si>
  <si>
    <t>Lot 41 DP789132</t>
  </si>
  <si>
    <t>A3331</t>
  </si>
  <si>
    <t>SS GS RK SK</t>
  </si>
  <si>
    <t>Rai Rai Rai Rai</t>
  </si>
  <si>
    <t>45 Briggenshaws Road VALERY NSW 2454</t>
  </si>
  <si>
    <t>Lot 42 DP789132</t>
  </si>
  <si>
    <t>A3332</t>
  </si>
  <si>
    <t>MJ JD RA</t>
  </si>
  <si>
    <t>Hannon Hannon Hannon</t>
  </si>
  <si>
    <t>758 Valery Road VALERY NSW 2454</t>
  </si>
  <si>
    <t>Lot 3 DP619185 Lot 522 DP820023</t>
  </si>
  <si>
    <t>A3333</t>
  </si>
  <si>
    <t>MJ PT</t>
  </si>
  <si>
    <t>Shaw Gorman</t>
  </si>
  <si>
    <t>786 Valery Road VALERY NSW 2454</t>
  </si>
  <si>
    <t>Lot 4 DP619185</t>
  </si>
  <si>
    <t>A3334</t>
  </si>
  <si>
    <t>CM J</t>
  </si>
  <si>
    <t>Avery Avery</t>
  </si>
  <si>
    <t>759 Valery Road VALERY NSW 2454</t>
  </si>
  <si>
    <t>Lot 20 DP617535</t>
  </si>
  <si>
    <t>A3335</t>
  </si>
  <si>
    <t>TM VM</t>
  </si>
  <si>
    <t>Moscatt Packer</t>
  </si>
  <si>
    <t>771 Valery Road VALERY NSW 2454</t>
  </si>
  <si>
    <t>Lot 21 DP617535</t>
  </si>
  <si>
    <t>A3336</t>
  </si>
  <si>
    <t>CH J</t>
  </si>
  <si>
    <t>Short Cruickshank</t>
  </si>
  <si>
    <t>445 Hydes Creek Road HYDES CREEK NSW 2454</t>
  </si>
  <si>
    <t>Lot 1 DP852307</t>
  </si>
  <si>
    <t>A3348</t>
  </si>
  <si>
    <t>Avenell</t>
  </si>
  <si>
    <t>344 Tuckers Rock Road MYLESTOM NSW 2454</t>
  </si>
  <si>
    <t>Lot 411 DP755553</t>
  </si>
  <si>
    <t>A3352</t>
  </si>
  <si>
    <t>N KL</t>
  </si>
  <si>
    <t>220 Tuckers Rock Road REPTON NSW 2454</t>
  </si>
  <si>
    <t>Lot 11 DP841540 Lot 1 Sec 2 DP758879 Lot 2 Sec 2 DP758879 Lot 3 Sec 2 DP758879 Lot 4 Sec 2 DP758879 Lot 5 Sec 2 DP758879 Lot 6 Sec 2 DP758879 Lot 7 Sec 2 DP758879 Lot 8 Sec 2 DP758879 Lot 9 Sec 2 DP758879 Lot 10 Sec 2 DP758879 Lot 11 Sec 2 DP758879 Lot 12 Sec 2 DP758879 Lot 13 Sec 2 DP758879 Lot 14 Sec 2 DP758879 Lot 15 Sec 2 DP758879 Lot 16 Sec 2 DP758879 Lot 17 Sec 2 DP758879 Lot 18 Sec 2 DP758879 Lot 19 Sec 2 DP758879 Lot 20 Sec 2 DP758879 Lot 2 DP1270503</t>
  </si>
  <si>
    <t>A3360</t>
  </si>
  <si>
    <t>AK SJ</t>
  </si>
  <si>
    <t>795 Waterfall Way FERNMOUNT NSW 2454</t>
  </si>
  <si>
    <t>Lot 11 DP848075</t>
  </si>
  <si>
    <t>A3362</t>
  </si>
  <si>
    <t>LF GJ</t>
  </si>
  <si>
    <t>Osland Bennett</t>
  </si>
  <si>
    <t>50 Old Coast Road REPTON NSW 2454</t>
  </si>
  <si>
    <t>Lot 490 DP755553</t>
  </si>
  <si>
    <t>A3366</t>
  </si>
  <si>
    <t>Oliver-King</t>
  </si>
  <si>
    <t>371 Roses Road GLENIFFER NSW 2454</t>
  </si>
  <si>
    <t>Lot 51 DP264134</t>
  </si>
  <si>
    <t>A3367</t>
  </si>
  <si>
    <t>SG GA</t>
  </si>
  <si>
    <t>339 Roses Road GLENIFFER NSW 2454</t>
  </si>
  <si>
    <t>Lot 52 DP264134</t>
  </si>
  <si>
    <t>A3368</t>
  </si>
  <si>
    <t>RP LJ</t>
  </si>
  <si>
    <t>Holloway Swan</t>
  </si>
  <si>
    <t>343 Roses Road GLENIFFER NSW 2454</t>
  </si>
  <si>
    <t>Lot 53 DP264134</t>
  </si>
  <si>
    <t>A3369</t>
  </si>
  <si>
    <t>NG AE</t>
  </si>
  <si>
    <t>MacGee MacGee</t>
  </si>
  <si>
    <t>325 Roses Road GLENIFFER NSW 2454</t>
  </si>
  <si>
    <t>Lot 54 DP264134</t>
  </si>
  <si>
    <t>A3370</t>
  </si>
  <si>
    <t>BJA L</t>
  </si>
  <si>
    <t>330 Roses Road GLENIFFER NSW 2454</t>
  </si>
  <si>
    <t>Lot 55 DP264134</t>
  </si>
  <si>
    <t>A3371</t>
  </si>
  <si>
    <t>MHH</t>
  </si>
  <si>
    <t>Doerfler</t>
  </si>
  <si>
    <t>395 Roses Road GLENIFFER NSW 2454</t>
  </si>
  <si>
    <t>Lot 1 DP563986</t>
  </si>
  <si>
    <t>A3372</t>
  </si>
  <si>
    <t>AJ RW</t>
  </si>
  <si>
    <t>Ford Ford</t>
  </si>
  <si>
    <t>385 Roses Road GLENIFFER NSW 2454</t>
  </si>
  <si>
    <t>Lot 2 DP563986</t>
  </si>
  <si>
    <t>A3373</t>
  </si>
  <si>
    <t>C BR</t>
  </si>
  <si>
    <t>Elliott Mullaley</t>
  </si>
  <si>
    <t>370 Roses Road GLENIFFER NSW 2454</t>
  </si>
  <si>
    <t>Lot 3 DP563986</t>
  </si>
  <si>
    <t>A3376</t>
  </si>
  <si>
    <t>Birse</t>
  </si>
  <si>
    <t>309 Roses Road GLENIFFER NSW 2454</t>
  </si>
  <si>
    <t>Lot 31 DP716375</t>
  </si>
  <si>
    <t>A3377</t>
  </si>
  <si>
    <t>HVG JR</t>
  </si>
  <si>
    <t>Howard Meagher</t>
  </si>
  <si>
    <t>290 Roses Road GLENIFFER NSW 2454</t>
  </si>
  <si>
    <t>Lot 2 DP614003</t>
  </si>
  <si>
    <t>A3378</t>
  </si>
  <si>
    <t>BI AJ</t>
  </si>
  <si>
    <t>Hazlett Hazlett</t>
  </si>
  <si>
    <t>300 Roses Road GLENIFFER NSW 2454</t>
  </si>
  <si>
    <t>Lot 1 DP614003</t>
  </si>
  <si>
    <t>A3379</t>
  </si>
  <si>
    <t>MI WG</t>
  </si>
  <si>
    <t>362 Roses Road GLENIFFER NSW 2454</t>
  </si>
  <si>
    <t>Lot 4 DP579873</t>
  </si>
  <si>
    <t>A34</t>
  </si>
  <si>
    <t>2331 Waterfall Way THORA NSW 2454</t>
  </si>
  <si>
    <t>Lot 2 DP595742</t>
  </si>
  <si>
    <t>A35</t>
  </si>
  <si>
    <t>Wearne</t>
  </si>
  <si>
    <t>2455 Waterfall Way THORA NSW 2454</t>
  </si>
  <si>
    <t>Lot 2 DP821995 Lot 3 DP821995 Lot 3 DP828099</t>
  </si>
  <si>
    <t>A37</t>
  </si>
  <si>
    <t>IR PK</t>
  </si>
  <si>
    <t>2401 Waterfall Way THORA NSW 2454</t>
  </si>
  <si>
    <t>Lot 2 DP810847</t>
  </si>
  <si>
    <t>A38</t>
  </si>
  <si>
    <t>NJ RJ</t>
  </si>
  <si>
    <t>2416 Waterfall Way THORA NSW 2454</t>
  </si>
  <si>
    <t>Lot 4 DP821995</t>
  </si>
  <si>
    <t>A39</t>
  </si>
  <si>
    <t>LJ KA</t>
  </si>
  <si>
    <t>Bailey Warwick</t>
  </si>
  <si>
    <t>2561 Waterfall Way THORA NSW 2454</t>
  </si>
  <si>
    <t>Lot 1 DP215328 Lot 2 DP215328 Lot 1 DP392813</t>
  </si>
  <si>
    <t>A3976</t>
  </si>
  <si>
    <t>18 Smiths Road REPTON NSW 2454</t>
  </si>
  <si>
    <t>Lot 3 DP813390</t>
  </si>
  <si>
    <t>A3986</t>
  </si>
  <si>
    <t>Ponder</t>
  </si>
  <si>
    <t>274 Tuckers Rock Road REPTON NSW 2454</t>
  </si>
  <si>
    <t>Lot 486 DP755553</t>
  </si>
  <si>
    <t>A3989</t>
  </si>
  <si>
    <t>SJ KE</t>
  </si>
  <si>
    <t>Steward Steward</t>
  </si>
  <si>
    <t>35 Elk Avenue REPTON NSW 2454</t>
  </si>
  <si>
    <t>Lot 3 DP773191</t>
  </si>
  <si>
    <t>A3991</t>
  </si>
  <si>
    <t>9 Elk Avenue REPTON NSW 2454</t>
  </si>
  <si>
    <t>Lot 8 DP261611</t>
  </si>
  <si>
    <t>A4</t>
  </si>
  <si>
    <t>Yammacoona Rural Co-op</t>
  </si>
  <si>
    <t>1368 Lower Bielsdown Road TALLOWWOOD RIDGE NSW 2453</t>
  </si>
  <si>
    <t>Lot 9 DP871064 Lease # EP18794</t>
  </si>
  <si>
    <t>A4031</t>
  </si>
  <si>
    <t>JF NM</t>
  </si>
  <si>
    <t>Drage Drage</t>
  </si>
  <si>
    <t>8 Hunter Street REPTON NSW 2454</t>
  </si>
  <si>
    <t>Lot 14 DP6607</t>
  </si>
  <si>
    <t>A4055</t>
  </si>
  <si>
    <t>LJ T</t>
  </si>
  <si>
    <t>Anforth Sutton</t>
  </si>
  <si>
    <t>14 Lyon Street REPTON NSW 2454</t>
  </si>
  <si>
    <t>Lot 9 DP262007</t>
  </si>
  <si>
    <t>A4078</t>
  </si>
  <si>
    <t>AJ JA</t>
  </si>
  <si>
    <t>Montgomery Thomas</t>
  </si>
  <si>
    <t>221 Mylestom Drive REPTON NSW 2454</t>
  </si>
  <si>
    <t>Lot 475 DP755553 Lot 3 DP243063 Lot 5 DP243063 Lot 1 DP823650</t>
  </si>
  <si>
    <t>A4138</t>
  </si>
  <si>
    <t>TJ BG</t>
  </si>
  <si>
    <t>121 Tuckers Rock Road REPTON NSW 2454</t>
  </si>
  <si>
    <t>Lot 350 DP755553</t>
  </si>
  <si>
    <t>A4163</t>
  </si>
  <si>
    <t>SJ TW</t>
  </si>
  <si>
    <t>Peter Peter</t>
  </si>
  <si>
    <t>9 Woodward Street North REPTON NSW 2454</t>
  </si>
  <si>
    <t>Lot 190 DP755553</t>
  </si>
  <si>
    <t>A4166</t>
  </si>
  <si>
    <t>Krug</t>
  </si>
  <si>
    <t>1810 Darkwood Road DARKWOOD NSW 2454</t>
  </si>
  <si>
    <t>Lot 1 DP590262</t>
  </si>
  <si>
    <t>A4167</t>
  </si>
  <si>
    <t>Dreamtime Thora Pty Ltd</t>
  </si>
  <si>
    <t>1709 Darkwood Road DARKWOOD NSW 2454</t>
  </si>
  <si>
    <t>Lot 2 DP590262 Lot 403 DP705662</t>
  </si>
  <si>
    <t>A4169</t>
  </si>
  <si>
    <t>TA J</t>
  </si>
  <si>
    <t>Schmidt Veenhuyzen</t>
  </si>
  <si>
    <t>1664 Darkwood Road DARKWOOD NSW 2454</t>
  </si>
  <si>
    <t>Lot 2 DP713508</t>
  </si>
  <si>
    <t>A4170</t>
  </si>
  <si>
    <t>AC LA</t>
  </si>
  <si>
    <t>Ugarte-carral Ugarte-Carral</t>
  </si>
  <si>
    <t>1655 Darkwood Road DARKWOOD NSW 2454</t>
  </si>
  <si>
    <t>Lot 44 DP627606</t>
  </si>
  <si>
    <t>A4171</t>
  </si>
  <si>
    <t>1897 Darkwood Road DARKWOOD NSW 2454</t>
  </si>
  <si>
    <t>Lot 45 DP627606</t>
  </si>
  <si>
    <t>A4172</t>
  </si>
  <si>
    <t>CA LM</t>
  </si>
  <si>
    <t>Bridger Johnson</t>
  </si>
  <si>
    <t>1951 Darkwood Road DARKWOOD NSW 2454</t>
  </si>
  <si>
    <t>Lot 40 DP621392</t>
  </si>
  <si>
    <t>A4174</t>
  </si>
  <si>
    <t>LA PD</t>
  </si>
  <si>
    <t>Solyom Kerr</t>
  </si>
  <si>
    <t>1971 Darkwood Road DARKWOOD NSW 2454</t>
  </si>
  <si>
    <t>Lot 5 DP755555 Lot 1 DP111304</t>
  </si>
  <si>
    <t>A4175</t>
  </si>
  <si>
    <t>JA DG</t>
  </si>
  <si>
    <t>Bromwich Bromwich</t>
  </si>
  <si>
    <t>2129 Darkwood Road DARKWOOD NSW 2454</t>
  </si>
  <si>
    <t>Lot 7 DP755555 Lot 10 DP755555 Lot 4 DP111304 Lot 5 DP111304 Lot 6 DP111304 Lot 7 DP111304</t>
  </si>
  <si>
    <t>A4176</t>
  </si>
  <si>
    <t>2401 Darkwood Road DARKWOOD NSW 2454</t>
  </si>
  <si>
    <t>Lot 8 DP755555 Lot 45 DP755555</t>
  </si>
  <si>
    <t>A4177</t>
  </si>
  <si>
    <t>Wicks</t>
  </si>
  <si>
    <t>2293 Darkwood Road DARKWOOD NSW 2454</t>
  </si>
  <si>
    <t>Lot 46 DP804978</t>
  </si>
  <si>
    <t>A4178</t>
  </si>
  <si>
    <t>CJ SE</t>
  </si>
  <si>
    <t>Creagh Creagh</t>
  </si>
  <si>
    <t>2291 Darkwood Road DARKWOOD NSW 2454</t>
  </si>
  <si>
    <t>Lot 47 DP804978</t>
  </si>
  <si>
    <t>A4179</t>
  </si>
  <si>
    <t>2289 Darkwood Road DARKWOOD NSW 2454</t>
  </si>
  <si>
    <t>Lot 48 DP804978</t>
  </si>
  <si>
    <t>A4180</t>
  </si>
  <si>
    <t>BJR</t>
  </si>
  <si>
    <t>Finlay</t>
  </si>
  <si>
    <t>2287 Darkwood Road DARKWOOD NSW 2454</t>
  </si>
  <si>
    <t>Lot 49 DP804978</t>
  </si>
  <si>
    <t>A4181</t>
  </si>
  <si>
    <t>Foott</t>
  </si>
  <si>
    <t>1997 Darkwood Road DARKWOOD NSW 2454</t>
  </si>
  <si>
    <t>Lot 21 DP755555 Lot 22 DP755555</t>
  </si>
  <si>
    <t>A42</t>
  </si>
  <si>
    <t>GS RH</t>
  </si>
  <si>
    <t>Haskew Tokley</t>
  </si>
  <si>
    <t>2601 Waterfall Way THORA NSW 2454</t>
  </si>
  <si>
    <t>Lot 43 DP596100</t>
  </si>
  <si>
    <t>A4200</t>
  </si>
  <si>
    <t>1385 Waterfall Way BELLINGEN NSW 2454</t>
  </si>
  <si>
    <t>Lot 1 DP814737</t>
  </si>
  <si>
    <t>A4201</t>
  </si>
  <si>
    <t>1394 Waterfall Way BELLINGEN NSW 2454</t>
  </si>
  <si>
    <t>Lot 11 DP622161 Lease # EP18826</t>
  </si>
  <si>
    <t>A4202</t>
  </si>
  <si>
    <t>Simmons</t>
  </si>
  <si>
    <t>1383 Waterfall Way BELLINGEN NSW 2454</t>
  </si>
  <si>
    <t>Lot 21 DP717135</t>
  </si>
  <si>
    <t>A4206</t>
  </si>
  <si>
    <t>CP SA</t>
  </si>
  <si>
    <t>Dart Griffin</t>
  </si>
  <si>
    <t>799 Waterfall Way FERNMOUNT NSW 2454</t>
  </si>
  <si>
    <t>Lot 4 DP301770</t>
  </si>
  <si>
    <t>A4207</t>
  </si>
  <si>
    <t>808 Waterfall Way FERNMOUNT NSW 2454</t>
  </si>
  <si>
    <t>Lot 3 DP301770</t>
  </si>
  <si>
    <t>A4212</t>
  </si>
  <si>
    <t>L KJ</t>
  </si>
  <si>
    <t>Papagni Papagni</t>
  </si>
  <si>
    <t>69 Henry Boultwood Drive FERNMOUNT NSW 2454</t>
  </si>
  <si>
    <t>Lot 7 DP808024</t>
  </si>
  <si>
    <t>A4213</t>
  </si>
  <si>
    <t>70 Henry Boultwood Drive FERNMOUNT NSW 2454</t>
  </si>
  <si>
    <t>Lot 8 DP808024</t>
  </si>
  <si>
    <t>A4214</t>
  </si>
  <si>
    <t>54 Henry Boultwood Drive FERNMOUNT NSW 2454</t>
  </si>
  <si>
    <t>Lot 9 DP808024</t>
  </si>
  <si>
    <t>A4219</t>
  </si>
  <si>
    <t>LR PC</t>
  </si>
  <si>
    <t>Connor Connor</t>
  </si>
  <si>
    <t>34 Henry Boultwood Drive FERNMOUNT NSW 2454</t>
  </si>
  <si>
    <t>Lot 142 DP832696</t>
  </si>
  <si>
    <t>A4220</t>
  </si>
  <si>
    <t>Rake</t>
  </si>
  <si>
    <t>27 Mount Street FERNMOUNT NSW 2454</t>
  </si>
  <si>
    <t>Lot 2 DP826971</t>
  </si>
  <si>
    <t>A4221</t>
  </si>
  <si>
    <t>35 Mount Street FERNMOUNT NSW 2454</t>
  </si>
  <si>
    <t>Lot 1 DP826971</t>
  </si>
  <si>
    <t>A4223</t>
  </si>
  <si>
    <t>ID K</t>
  </si>
  <si>
    <t>549 Waterfall Way FERNMOUNT NSW 2454</t>
  </si>
  <si>
    <t>Lot 121 DP624576</t>
  </si>
  <si>
    <t>A4224</t>
  </si>
  <si>
    <t>Carrington</t>
  </si>
  <si>
    <t>534 Waterfall Way FERNMOUNT NSW 2454</t>
  </si>
  <si>
    <t>Lot 122 DP624576</t>
  </si>
  <si>
    <t>A4229</t>
  </si>
  <si>
    <t>PD GJ</t>
  </si>
  <si>
    <t>Gray Gray</t>
  </si>
  <si>
    <t>1605 Waterfall Way BELLINGEN NSW 2454</t>
  </si>
  <si>
    <t>Lot 2 DP1278833</t>
  </si>
  <si>
    <t>A4230</t>
  </si>
  <si>
    <t>Partington</t>
  </si>
  <si>
    <t>1626 Waterfall Way BELLINGEN NSW 2454</t>
  </si>
  <si>
    <t>Lot 1 DP586723</t>
  </si>
  <si>
    <t>A4231</t>
  </si>
  <si>
    <t>Van Zanten Van Zanten</t>
  </si>
  <si>
    <t>200 Short Cut Road RALEIGH NSW 2454</t>
  </si>
  <si>
    <t>Lot 24 DP595775</t>
  </si>
  <si>
    <t>A4235</t>
  </si>
  <si>
    <t>PD JA</t>
  </si>
  <si>
    <t>Martin Molloy</t>
  </si>
  <si>
    <t>180 Short Cut Road RALEIGH NSW 2454</t>
  </si>
  <si>
    <t>Lot 11 DP851408</t>
  </si>
  <si>
    <t>A4240</t>
  </si>
  <si>
    <t>161 Mount Street FERNMOUNT NSW 2454</t>
  </si>
  <si>
    <t>Lot 9 DP790980</t>
  </si>
  <si>
    <t>A4241</t>
  </si>
  <si>
    <t>J BT</t>
  </si>
  <si>
    <t>Schaap Driscoll</t>
  </si>
  <si>
    <t>169 Mount Street FERNMOUNT NSW 2454</t>
  </si>
  <si>
    <t>Lot 10 DP790980</t>
  </si>
  <si>
    <t>A4242</t>
  </si>
  <si>
    <t>English English</t>
  </si>
  <si>
    <t>171 Mount Street FERNMOUNT NSW 2454</t>
  </si>
  <si>
    <t>Part Lot 1 DP1189532 Part Lot 102 DP1275803 Lot 101 DP1275803</t>
  </si>
  <si>
    <t>A4245</t>
  </si>
  <si>
    <t>981 Waterfall Way BELLINGEN NSW 2454</t>
  </si>
  <si>
    <t>Lot 42 DP856960</t>
  </si>
  <si>
    <t>A4248</t>
  </si>
  <si>
    <t>A CA</t>
  </si>
  <si>
    <t>Lo O'Sullivan</t>
  </si>
  <si>
    <t>11 Marx Hill Road FERNMOUNT NSW 2454</t>
  </si>
  <si>
    <t>Lot 1 DP246896</t>
  </si>
  <si>
    <t>A4249</t>
  </si>
  <si>
    <t>S T</t>
  </si>
  <si>
    <t>Lo Chi Nang Lo Fung</t>
  </si>
  <si>
    <t>53 Marx Hill Road FERNMOUNT NSW 2454</t>
  </si>
  <si>
    <t>Lot 2 DP246896</t>
  </si>
  <si>
    <t>A4250</t>
  </si>
  <si>
    <t>M VL</t>
  </si>
  <si>
    <t>Broadhurst Broadhurst</t>
  </si>
  <si>
    <t>60 Marx Hill Road FERNMOUNT NSW 2454</t>
  </si>
  <si>
    <t>Lot 2 DP833264</t>
  </si>
  <si>
    <t>A4251</t>
  </si>
  <si>
    <t>58 Marx Hill Road FERNMOUNT NSW 2454</t>
  </si>
  <si>
    <t>Lot 1 DP833264</t>
  </si>
  <si>
    <t>A4252</t>
  </si>
  <si>
    <t>GC JA</t>
  </si>
  <si>
    <t>59 Marx Hill Road FERNMOUNT NSW 2454</t>
  </si>
  <si>
    <t>Lot 3 DP833264</t>
  </si>
  <si>
    <t>A4254</t>
  </si>
  <si>
    <t>D PM</t>
  </si>
  <si>
    <t>48 Marx Hill Road FERNMOUNT NSW 2454</t>
  </si>
  <si>
    <t>Lot 4 DP246896</t>
  </si>
  <si>
    <t>A4258</t>
  </si>
  <si>
    <t>WJ RG</t>
  </si>
  <si>
    <t>OBrien OBrien</t>
  </si>
  <si>
    <t>48 Old Brierfield Road FERNMOUNT NSW 2454</t>
  </si>
  <si>
    <t>Lot 57 DP816169</t>
  </si>
  <si>
    <t>A4259</t>
  </si>
  <si>
    <t>AM JS</t>
  </si>
  <si>
    <t>58 Old Brierfield Road FERNMOUNT NSW 2454</t>
  </si>
  <si>
    <t>Lot 58 DP816169</t>
  </si>
  <si>
    <t>A4261</t>
  </si>
  <si>
    <t>DL VA</t>
  </si>
  <si>
    <t>661 Waterfall Way FERNMOUNT NSW 2454</t>
  </si>
  <si>
    <t>Lot 1 DP843898 Lot 3 DP843898</t>
  </si>
  <si>
    <t>A4274</t>
  </si>
  <si>
    <t>NJ JC</t>
  </si>
  <si>
    <t>Bojdak Bojdak</t>
  </si>
  <si>
    <t>22 Bennett Road FERNMOUNT NSW 2454</t>
  </si>
  <si>
    <t>Lot 21 DP847147</t>
  </si>
  <si>
    <t>A4276</t>
  </si>
  <si>
    <t>15 Nobles Lane BELLINGEN NSW 2454</t>
  </si>
  <si>
    <t>Part Lot 24 DP847147</t>
  </si>
  <si>
    <t>A4277</t>
  </si>
  <si>
    <t>Owner</t>
  </si>
  <si>
    <t>1663 Waterfall Way BELLINGEN NSW 2454</t>
  </si>
  <si>
    <t>Lot 1 DP377032</t>
  </si>
  <si>
    <t>A4278</t>
  </si>
  <si>
    <t>1646 Waterfall Way BELLINGEN NSW 2454</t>
  </si>
  <si>
    <t>Lot 2 DP586723</t>
  </si>
  <si>
    <t>A4280</t>
  </si>
  <si>
    <t>FC</t>
  </si>
  <si>
    <t>Fagan</t>
  </si>
  <si>
    <t>57 Sweedmans Lane FERNMOUNT NSW 2454</t>
  </si>
  <si>
    <t>Lot 4 DP787710</t>
  </si>
  <si>
    <t>A4282</t>
  </si>
  <si>
    <t>T B Sheridan Pty Ltd</t>
  </si>
  <si>
    <t>1896 Waterfall Way BELLINGEN NSW 2454</t>
  </si>
  <si>
    <t>Lot 4 DP806232</t>
  </si>
  <si>
    <t>A4283</t>
  </si>
  <si>
    <t>1882 Waterfall Way BELLINGEN NSW 2454</t>
  </si>
  <si>
    <t>Lot 1 DP806232</t>
  </si>
  <si>
    <t>A4284</t>
  </si>
  <si>
    <t>1878 Waterfall Way BELLINGEN NSW 2454</t>
  </si>
  <si>
    <t>Lot 3 DP806232</t>
  </si>
  <si>
    <t>A4285</t>
  </si>
  <si>
    <t>1880 Waterfall Way BELLINGEN NSW 2454</t>
  </si>
  <si>
    <t>Lot 2 DP806232</t>
  </si>
  <si>
    <t>A4286</t>
  </si>
  <si>
    <t>WJM</t>
  </si>
  <si>
    <t>160 Waterfall Way RALEIGH NSW 2454</t>
  </si>
  <si>
    <t>Lot 32 DP805343</t>
  </si>
  <si>
    <t>A4288</t>
  </si>
  <si>
    <t>MA JF</t>
  </si>
  <si>
    <t>Shearman Shearman</t>
  </si>
  <si>
    <t>149 Waterfall Way RALEIGH NSW 2454</t>
  </si>
  <si>
    <t>Lot 4 DP589532</t>
  </si>
  <si>
    <t>A4289</t>
  </si>
  <si>
    <t>Pemberton</t>
  </si>
  <si>
    <t>163 Waterfall Way RALEIGH NSW 2454</t>
  </si>
  <si>
    <t>Lot 3 DP589532</t>
  </si>
  <si>
    <t>A43</t>
  </si>
  <si>
    <t>JM SG</t>
  </si>
  <si>
    <t>Brodie ONeill</t>
  </si>
  <si>
    <t>2481 Waterfall Way THORA NSW 2454</t>
  </si>
  <si>
    <t>Lot 21 DP793977</t>
  </si>
  <si>
    <t>A4319</t>
  </si>
  <si>
    <t>140 Waterfall Way RALEIGH NSW 2454</t>
  </si>
  <si>
    <t>Lot 305 DP567795</t>
  </si>
  <si>
    <t>A4320</t>
  </si>
  <si>
    <t>Skye</t>
  </si>
  <si>
    <t>763 Waterfall Way FERNMOUNT NSW 2454</t>
  </si>
  <si>
    <t>Lot 1 DP700669</t>
  </si>
  <si>
    <t>A4325</t>
  </si>
  <si>
    <t>BM RB</t>
  </si>
  <si>
    <t>Fisher Peek</t>
  </si>
  <si>
    <t>1327 Waterfall Way BELLINGEN NSW 2454</t>
  </si>
  <si>
    <t>Lot 7 DP854162</t>
  </si>
  <si>
    <t>A4331</t>
  </si>
  <si>
    <t>DR TN</t>
  </si>
  <si>
    <t>Spillett Spillett</t>
  </si>
  <si>
    <t>970 South Arm Road BRIERFIELD NSW 2454</t>
  </si>
  <si>
    <t>Lot 1 DP807744</t>
  </si>
  <si>
    <t>A4332</t>
  </si>
  <si>
    <t>GA DM</t>
  </si>
  <si>
    <t>811 South Arm Road BRIERFIELD NSW 2454</t>
  </si>
  <si>
    <t>Lot 41 DP843328</t>
  </si>
  <si>
    <t>A4333</t>
  </si>
  <si>
    <t>M AJ</t>
  </si>
  <si>
    <t>Oliver Traynor</t>
  </si>
  <si>
    <t>915 South Arm Road BRIERFIELD NSW 2454</t>
  </si>
  <si>
    <t>Lot 1 DP630870</t>
  </si>
  <si>
    <t>A4334</t>
  </si>
  <si>
    <t>SJ LV</t>
  </si>
  <si>
    <t>869 South Arm Road BRIERFIELD NSW 2454</t>
  </si>
  <si>
    <t>Lot 2 DP630870</t>
  </si>
  <si>
    <t>A4336</t>
  </si>
  <si>
    <t>Lillford</t>
  </si>
  <si>
    <t>880 South Arm Road BRIERFIELD NSW 2454</t>
  </si>
  <si>
    <t>Lot 4 DP630870</t>
  </si>
  <si>
    <t>A4337</t>
  </si>
  <si>
    <t>Hawes</t>
  </si>
  <si>
    <t>41 South Arm Road URUNGA NSW 2455</t>
  </si>
  <si>
    <t>Lot 19 DP847318</t>
  </si>
  <si>
    <t>A4342</t>
  </si>
  <si>
    <t>1231 South Arm Road BRIERFIELD NSW 2454</t>
  </si>
  <si>
    <t>Lot 8 DP771799</t>
  </si>
  <si>
    <t>A4344</t>
  </si>
  <si>
    <t>AD MV</t>
  </si>
  <si>
    <t>McMillan McMillan</t>
  </si>
  <si>
    <t>1265 South Arm Road BRIERFIELD NSW 2454</t>
  </si>
  <si>
    <t>Lot 10 DP771799</t>
  </si>
  <si>
    <t>A4345</t>
  </si>
  <si>
    <t>Free</t>
  </si>
  <si>
    <t>1267 South Arm Road BRIERFIELD NSW 2454</t>
  </si>
  <si>
    <t>Lot 11 DP771799</t>
  </si>
  <si>
    <t>A4346</t>
  </si>
  <si>
    <t>Van Dyk</t>
  </si>
  <si>
    <t>1046 South Arm Road BRIERFIELD NSW 2454</t>
  </si>
  <si>
    <t>Lot 12 DP771799</t>
  </si>
  <si>
    <t>A4347</t>
  </si>
  <si>
    <t>LM BJ</t>
  </si>
  <si>
    <t>Baker Nesbitt</t>
  </si>
  <si>
    <t>1070 South Arm Road BRIERFIELD NSW 2454</t>
  </si>
  <si>
    <t>Lot 13 DP771799</t>
  </si>
  <si>
    <t>A4348</t>
  </si>
  <si>
    <t>EJ DM</t>
  </si>
  <si>
    <t>Bergan Hunton</t>
  </si>
  <si>
    <t>1186 South Arm Road BRIERFIELD NSW 2454</t>
  </si>
  <si>
    <t>Lot 14 DP771799</t>
  </si>
  <si>
    <t>A4349</t>
  </si>
  <si>
    <t>J RT</t>
  </si>
  <si>
    <t>Charlton Charlton</t>
  </si>
  <si>
    <t>1041 South Arm Road BRIERFIELD NSW 2454</t>
  </si>
  <si>
    <t>Lot 2 DP771799</t>
  </si>
  <si>
    <t>A4350</t>
  </si>
  <si>
    <t>KJ KA</t>
  </si>
  <si>
    <t>Blackburn Blackburn</t>
  </si>
  <si>
    <t>1149 South Arm Road BRIERFIELD NSW 2454</t>
  </si>
  <si>
    <t>Lot 4 DP771799</t>
  </si>
  <si>
    <t>A4351</t>
  </si>
  <si>
    <t>KD JH</t>
  </si>
  <si>
    <t>Spencer Nitschke</t>
  </si>
  <si>
    <t>1153 South Arm Road BRIERFIELD NSW 2454</t>
  </si>
  <si>
    <t>Lot 5 DP771799</t>
  </si>
  <si>
    <t>A4352</t>
  </si>
  <si>
    <t>CA LS</t>
  </si>
  <si>
    <t>Burkard Burkard</t>
  </si>
  <si>
    <t>75 Hains Lane BRIERFIELD NSW 2454</t>
  </si>
  <si>
    <t>Lot 2 DP711237</t>
  </si>
  <si>
    <t>A4353</t>
  </si>
  <si>
    <t>ADM DA</t>
  </si>
  <si>
    <t>Swinton Swinton</t>
  </si>
  <si>
    <t>90 Hains Lane BRIERFIELD NSW 2454</t>
  </si>
  <si>
    <t>Lot 11 DP801045</t>
  </si>
  <si>
    <t>A4354</t>
  </si>
  <si>
    <t>WL KP</t>
  </si>
  <si>
    <t>88 Hains Lane BRIERFIELD NSW 2454</t>
  </si>
  <si>
    <t>Lot 12 DP801045</t>
  </si>
  <si>
    <t>A4355</t>
  </si>
  <si>
    <t>MA CJ</t>
  </si>
  <si>
    <t>92 Hains Lane BRIERFIELD NSW 2454</t>
  </si>
  <si>
    <t>Lot 13 DP801045</t>
  </si>
  <si>
    <t>A4356</t>
  </si>
  <si>
    <t>Jeffrey</t>
  </si>
  <si>
    <t>767 Bowraville Road BRIERFIELD NSW 2454</t>
  </si>
  <si>
    <t>Lot 1 DP808579</t>
  </si>
  <si>
    <t>A4357</t>
  </si>
  <si>
    <t>MJ BA</t>
  </si>
  <si>
    <t>1369 South Arm Road BRIERFIELD NSW 2454</t>
  </si>
  <si>
    <t>Lot 21 DP841281</t>
  </si>
  <si>
    <t>A4361</t>
  </si>
  <si>
    <t>AB M</t>
  </si>
  <si>
    <t>838 Waterfall Way FERNMOUNT NSW 2454</t>
  </si>
  <si>
    <t>Lot 1 DP1085422 Lot 2 DP1085422 Lot 3 DP1085422</t>
  </si>
  <si>
    <t>A4362</t>
  </si>
  <si>
    <t>PJ MP</t>
  </si>
  <si>
    <t>Danzey Danzey</t>
  </si>
  <si>
    <t>821 Waterfall Way FERNMOUNT NSW 2454</t>
  </si>
  <si>
    <t>Lot 3 DP537947</t>
  </si>
  <si>
    <t>A4363</t>
  </si>
  <si>
    <t>Phelan</t>
  </si>
  <si>
    <t>819 Waterfall Way FERNMOUNT NSW 2454</t>
  </si>
  <si>
    <t>Lot 4 DP537947</t>
  </si>
  <si>
    <t>A4365</t>
  </si>
  <si>
    <t>C KC</t>
  </si>
  <si>
    <t>Hain Hain</t>
  </si>
  <si>
    <t>2 Hains Lane BRIERFIELD NSW 2454</t>
  </si>
  <si>
    <t>Lot 1 DP587633</t>
  </si>
  <si>
    <t>A4366</t>
  </si>
  <si>
    <t>Whiddon Bradford</t>
  </si>
  <si>
    <t>32 Hains Lane BRIERFIELD NSW 2454</t>
  </si>
  <si>
    <t>Lot 10 DP801045</t>
  </si>
  <si>
    <t>A4371</t>
  </si>
  <si>
    <t>MC PR</t>
  </si>
  <si>
    <t>Rawsthorne Bailey</t>
  </si>
  <si>
    <t>402 Bowraville Road BRIERFIELD NSW 2454</t>
  </si>
  <si>
    <t>Lot 2 DP729123 Lot 2 DP785677</t>
  </si>
  <si>
    <t>A4373</t>
  </si>
  <si>
    <t>KL RC</t>
  </si>
  <si>
    <t>Regis Barber</t>
  </si>
  <si>
    <t>64 Rigney Drive BRIERFIELD NSW 2454</t>
  </si>
  <si>
    <t>Lot 7 DP813862 Lease # EP18938</t>
  </si>
  <si>
    <t>A4374</t>
  </si>
  <si>
    <t>HJ CA</t>
  </si>
  <si>
    <t>14 Rigney Drive BRIERFIELD NSW 2454</t>
  </si>
  <si>
    <t>Lot 1 DP813862</t>
  </si>
  <si>
    <t>A4375</t>
  </si>
  <si>
    <t>Hanlon</t>
  </si>
  <si>
    <t>16 Rigney Drive BRIERFIELD NSW 2454</t>
  </si>
  <si>
    <t>Lot 2 DP813862</t>
  </si>
  <si>
    <t>A4376</t>
  </si>
  <si>
    <t>18 Rigney Drive BRIERFIELD NSW 2454</t>
  </si>
  <si>
    <t>Lot 3 DP813862</t>
  </si>
  <si>
    <t>A4377</t>
  </si>
  <si>
    <t>Birch</t>
  </si>
  <si>
    <t>20 Rigney Drive BRIERFIELD NSW 2454</t>
  </si>
  <si>
    <t>Lot 4 DP813862</t>
  </si>
  <si>
    <t>A4378</t>
  </si>
  <si>
    <t>RC RJ</t>
  </si>
  <si>
    <t>Field Fraser</t>
  </si>
  <si>
    <t>42 Rigney Drive BRIERFIELD NSW 2454</t>
  </si>
  <si>
    <t>Lot 5 DP813862</t>
  </si>
  <si>
    <t>A4379</t>
  </si>
  <si>
    <t>WJ IS</t>
  </si>
  <si>
    <t>Bossie Lohr</t>
  </si>
  <si>
    <t>24 Rigney Drive BRIERFIELD NSW 2454</t>
  </si>
  <si>
    <t>Lot 6 DP813862</t>
  </si>
  <si>
    <t>A4380</t>
  </si>
  <si>
    <t>SA SJ</t>
  </si>
  <si>
    <t>Price Harris</t>
  </si>
  <si>
    <t>21 Rigney Drive BRIERFIELD NSW 2454</t>
  </si>
  <si>
    <t>Lot 8 DP813862</t>
  </si>
  <si>
    <t>A4381</t>
  </si>
  <si>
    <t>MJ EA</t>
  </si>
  <si>
    <t>Bowd Bowd</t>
  </si>
  <si>
    <t>703 Bowraville Road BRIERFIELD NSW 2454</t>
  </si>
  <si>
    <t>Lot 1 DP621216</t>
  </si>
  <si>
    <t>A4382</t>
  </si>
  <si>
    <t>SJ TR</t>
  </si>
  <si>
    <t>737 Bowraville Road BRIERFIELD NSW 2454</t>
  </si>
  <si>
    <t>Lot 2 DP621216</t>
  </si>
  <si>
    <t>A4384</t>
  </si>
  <si>
    <t>RJ CL</t>
  </si>
  <si>
    <t>Sampson Sampson</t>
  </si>
  <si>
    <t>732 Bowraville Road BRIERFIELD NSW 2454</t>
  </si>
  <si>
    <t>Lot 4 DP621216</t>
  </si>
  <si>
    <t>A4385</t>
  </si>
  <si>
    <t>98 Sunny Corner Road BELLINGEN NSW 2454</t>
  </si>
  <si>
    <t>Lot 8 DP850350</t>
  </si>
  <si>
    <t>A4386</t>
  </si>
  <si>
    <t>KG RL</t>
  </si>
  <si>
    <t>Brownlee Buckley</t>
  </si>
  <si>
    <t>77 Sunny Corner Road BELLINGEN NSW 2454</t>
  </si>
  <si>
    <t>Lot 3 DP772134</t>
  </si>
  <si>
    <t>A4387</t>
  </si>
  <si>
    <t>Eyre</t>
  </si>
  <si>
    <t>102 Plantation Road BELLINGEN NSW 2454</t>
  </si>
  <si>
    <t>Lot 4 DP772134</t>
  </si>
  <si>
    <t>A4388</t>
  </si>
  <si>
    <t>Carlon</t>
  </si>
  <si>
    <t>141 Sunny Corner Road BELLINGEN NSW 2454</t>
  </si>
  <si>
    <t>Lot 51 DP881627</t>
  </si>
  <si>
    <t>A4389</t>
  </si>
  <si>
    <t>Snell</t>
  </si>
  <si>
    <t>1 Sunny Corner Road BELLINGEN NSW 2454</t>
  </si>
  <si>
    <t>Lot 2 DP772134</t>
  </si>
  <si>
    <t>A4390</t>
  </si>
  <si>
    <t>Robson</t>
  </si>
  <si>
    <t>146 Sunny Corner Road BELLINGEN NSW 2454</t>
  </si>
  <si>
    <t>Lot 50 DP881627</t>
  </si>
  <si>
    <t>A4393</t>
  </si>
  <si>
    <t>KA JM</t>
  </si>
  <si>
    <t>Archbold Archbold</t>
  </si>
  <si>
    <t>1675 Waterfall Way BELLINGEN NSW 2454</t>
  </si>
  <si>
    <t>Lot 1 DP387432</t>
  </si>
  <si>
    <t>A44</t>
  </si>
  <si>
    <t>Bourne</t>
  </si>
  <si>
    <t>2606 Waterfall Way THORA NSW 2454</t>
  </si>
  <si>
    <t>Lot 22 DP793977</t>
  </si>
  <si>
    <t>A4405</t>
  </si>
  <si>
    <t>WM LJ</t>
  </si>
  <si>
    <t>17 Short Cut Road URUNGA NSW 2455</t>
  </si>
  <si>
    <t>Lot 3 DP838109</t>
  </si>
  <si>
    <t>A4427</t>
  </si>
  <si>
    <t>212 Mount Street FERNMOUNT NSW 2454</t>
  </si>
  <si>
    <t>Lot 140 DP805196</t>
  </si>
  <si>
    <t>A4428</t>
  </si>
  <si>
    <t>O'Sullivan</t>
  </si>
  <si>
    <t>216 Mount Street FERNMOUNT NSW 2454</t>
  </si>
  <si>
    <t>Lot 141 DP805196</t>
  </si>
  <si>
    <t>A4429</t>
  </si>
  <si>
    <t>A GA</t>
  </si>
  <si>
    <t>Van Der Meer Drennan</t>
  </si>
  <si>
    <t>218 Mount Street FERNMOUNT NSW 2454</t>
  </si>
  <si>
    <t>Lot 142 DP805196</t>
  </si>
  <si>
    <t>A4430</t>
  </si>
  <si>
    <t>BMG</t>
  </si>
  <si>
    <t>Von Bulow</t>
  </si>
  <si>
    <t>34 McDougall Place FERNMOUNT NSW 2454</t>
  </si>
  <si>
    <t>Lot 27 DP814203</t>
  </si>
  <si>
    <t>A4431</t>
  </si>
  <si>
    <t>T SL</t>
  </si>
  <si>
    <t>Banner Banner</t>
  </si>
  <si>
    <t>5 McDougall Place FERNMOUNT NSW 2454</t>
  </si>
  <si>
    <t>Lot 25 DP814203</t>
  </si>
  <si>
    <t>A4433</t>
  </si>
  <si>
    <t>RM JM</t>
  </si>
  <si>
    <t>Keers Keers</t>
  </si>
  <si>
    <t>40 McDougall Place FERNMOUNT NSW 2454</t>
  </si>
  <si>
    <t>Lot 28 DP814203</t>
  </si>
  <si>
    <t>A4434</t>
  </si>
  <si>
    <t>J SP</t>
  </si>
  <si>
    <t>Teo O'Neill</t>
  </si>
  <si>
    <t>50 McDougall Place FERNMOUNT NSW 2454</t>
  </si>
  <si>
    <t>Lot 29 DP814203</t>
  </si>
  <si>
    <t>A4435</t>
  </si>
  <si>
    <t>RB S</t>
  </si>
  <si>
    <t>Atkinson Mellick-Atkinson</t>
  </si>
  <si>
    <t>52 McDougall Place FERNMOUNT NSW 2454</t>
  </si>
  <si>
    <t>Lot 30 DP814203</t>
  </si>
  <si>
    <t>A4436</t>
  </si>
  <si>
    <t>Dikkers</t>
  </si>
  <si>
    <t>54 McDougall Place FERNMOUNT NSW 2454</t>
  </si>
  <si>
    <t>Lot 31 DP814203</t>
  </si>
  <si>
    <t>A4441</t>
  </si>
  <si>
    <t>233 Short Cut Road RALEIGH NSW 2454</t>
  </si>
  <si>
    <t>Lot 1 DP817160</t>
  </si>
  <si>
    <t>A4442</t>
  </si>
  <si>
    <t>Ball</t>
  </si>
  <si>
    <t>231 Short Cut Road RALEIGH NSW 2454</t>
  </si>
  <si>
    <t>Lot 2 DP817160</t>
  </si>
  <si>
    <t>A4445</t>
  </si>
  <si>
    <t>DJ LG</t>
  </si>
  <si>
    <t>4423 Giinagay Way URUNGA NSW 2455</t>
  </si>
  <si>
    <t>Lot 72 DP602454</t>
  </si>
  <si>
    <t>A4453</t>
  </si>
  <si>
    <t>252 Waterfall Way RALEIGH NSW 2454</t>
  </si>
  <si>
    <t>Lot 11 DP836002</t>
  </si>
  <si>
    <t>A4461</t>
  </si>
  <si>
    <t>83 Old Ferry Road RALEIGH NSW 2454</t>
  </si>
  <si>
    <t>Lot 1 DP601550</t>
  </si>
  <si>
    <t>A4462</t>
  </si>
  <si>
    <t>JC BM</t>
  </si>
  <si>
    <t>111 Old Ferry Road RALEIGH NSW 2454</t>
  </si>
  <si>
    <t>Lot 2 DP601550</t>
  </si>
  <si>
    <t>A4468</t>
  </si>
  <si>
    <t>P LI</t>
  </si>
  <si>
    <t>King King</t>
  </si>
  <si>
    <t>121 South Arm Road URUNGA NSW 2455</t>
  </si>
  <si>
    <t>Lot 20 DP847318</t>
  </si>
  <si>
    <t>A4471</t>
  </si>
  <si>
    <t>RA LV</t>
  </si>
  <si>
    <t>Bullivant Bullivant</t>
  </si>
  <si>
    <t>46 Riverside Drive URUNGA NSW 2455</t>
  </si>
  <si>
    <t>Lot 23 DP847318</t>
  </si>
  <si>
    <t>A4491</t>
  </si>
  <si>
    <t>Rupprecht</t>
  </si>
  <si>
    <t>504 South Arm Road URUNGA NSW 2455</t>
  </si>
  <si>
    <t>Lot 1 DP775759</t>
  </si>
  <si>
    <t>A4493</t>
  </si>
  <si>
    <t>McBroom</t>
  </si>
  <si>
    <t>536 South Arm Road URUNGA NSW 2455</t>
  </si>
  <si>
    <t>Lot 130 DP755557</t>
  </si>
  <si>
    <t>A4494</t>
  </si>
  <si>
    <t>DT DJ</t>
  </si>
  <si>
    <t>Little Radford</t>
  </si>
  <si>
    <t>604 Bowraville Road BRIERFIELD NSW 2454</t>
  </si>
  <si>
    <t>Lot 1 DP710106</t>
  </si>
  <si>
    <t>A4496</t>
  </si>
  <si>
    <t>MJ D</t>
  </si>
  <si>
    <t>Saunders Saunders</t>
  </si>
  <si>
    <t>581 Bowraville Road BRIERFIELD NSW 2454</t>
  </si>
  <si>
    <t>Lot 14 DP845310</t>
  </si>
  <si>
    <t>A4497</t>
  </si>
  <si>
    <t>RE AK</t>
  </si>
  <si>
    <t>613 Bowraville Road BRIERFIELD NSW 2454</t>
  </si>
  <si>
    <t>Lot 15 DP845310</t>
  </si>
  <si>
    <t>A4498</t>
  </si>
  <si>
    <t>Buckley</t>
  </si>
  <si>
    <t>621 Bowraville Road BRIERFIELD NSW 2454</t>
  </si>
  <si>
    <t>Lot 16 DP845310</t>
  </si>
  <si>
    <t>A4499</t>
  </si>
  <si>
    <t>614 Bowraville Road BRIERFIELD NSW 2454</t>
  </si>
  <si>
    <t>Lot 17 DP845310</t>
  </si>
  <si>
    <t>A4501</t>
  </si>
  <si>
    <t>JAE</t>
  </si>
  <si>
    <t>Oughton</t>
  </si>
  <si>
    <t>595 Bowraville Road BRIERFIELD NSW 2454</t>
  </si>
  <si>
    <t>Lot 12 DP819557</t>
  </si>
  <si>
    <t>A4502</t>
  </si>
  <si>
    <t>JP KJ</t>
  </si>
  <si>
    <t>Argyle Effern</t>
  </si>
  <si>
    <t>645 Bowraville Road BRIERFIELD NSW 2454</t>
  </si>
  <si>
    <t>Lot 3 DP710106</t>
  </si>
  <si>
    <t>A4503</t>
  </si>
  <si>
    <t>551 Bowraville Road BRIERFIELD NSW 2454</t>
  </si>
  <si>
    <t>Lot 1 DP47070 Lot 1 DP715538</t>
  </si>
  <si>
    <t>A4504</t>
  </si>
  <si>
    <t>Sutherland</t>
  </si>
  <si>
    <t>576 Bowraville Road BRIERFIELD NSW 2454</t>
  </si>
  <si>
    <t>Lot 2 DP715538</t>
  </si>
  <si>
    <t>A4505</t>
  </si>
  <si>
    <t>WA</t>
  </si>
  <si>
    <t>Brazel</t>
  </si>
  <si>
    <t>537 Bowraville Road BRIERFIELD NSW 2454</t>
  </si>
  <si>
    <t>Lot 31 DP849716</t>
  </si>
  <si>
    <t>A4506</t>
  </si>
  <si>
    <t>Lander</t>
  </si>
  <si>
    <t>535 Bowraville Road BRIERFIELD NSW 2454</t>
  </si>
  <si>
    <t>Lot 32 DP849716</t>
  </si>
  <si>
    <t>A4507</t>
  </si>
  <si>
    <t>Nesbitt</t>
  </si>
  <si>
    <t>542 Bowraville Road BRIERFIELD NSW 2454</t>
  </si>
  <si>
    <t>Lot 22 DP826820</t>
  </si>
  <si>
    <t>A4508</t>
  </si>
  <si>
    <t>C YPJ</t>
  </si>
  <si>
    <t>English English - Jansen</t>
  </si>
  <si>
    <t>528 Bowraville Road BRIERFIELD NSW 2454</t>
  </si>
  <si>
    <t>Lot 411 DP1281787</t>
  </si>
  <si>
    <t>A4509</t>
  </si>
  <si>
    <t>492 Bowraville Road BRIERFIELD NSW 2454</t>
  </si>
  <si>
    <t>Lot 2 DP602548 Lot 410 DP1281787</t>
  </si>
  <si>
    <t>A4510</t>
  </si>
  <si>
    <t>313 South Arm Road URUNGA NSW 2455</t>
  </si>
  <si>
    <t>Lot 139 DP755557</t>
  </si>
  <si>
    <t>A4511</t>
  </si>
  <si>
    <t>PR LE</t>
  </si>
  <si>
    <t>Lazarus Batten</t>
  </si>
  <si>
    <t>36 Sunny Corner Road BELLINGEN NSW 2454</t>
  </si>
  <si>
    <t>Lot 1 DP793393</t>
  </si>
  <si>
    <t>A4512</t>
  </si>
  <si>
    <t>Grono</t>
  </si>
  <si>
    <t>42 Sunny Corner Road BELLINGEN NSW 2454</t>
  </si>
  <si>
    <t>Lot 2 DP793393</t>
  </si>
  <si>
    <t>A4514</t>
  </si>
  <si>
    <t>358 South Arm Road URUNGA NSW 2455</t>
  </si>
  <si>
    <t>Lot 3 DP1035719</t>
  </si>
  <si>
    <t>A4516</t>
  </si>
  <si>
    <t>H PJ</t>
  </si>
  <si>
    <t>Nygaard Barron</t>
  </si>
  <si>
    <t>15 Mahers Road BELLINGEN NSW 2454</t>
  </si>
  <si>
    <t>Lot 2 DP624708</t>
  </si>
  <si>
    <t>A4521</t>
  </si>
  <si>
    <t>CJ J</t>
  </si>
  <si>
    <t>Griffey Griffey</t>
  </si>
  <si>
    <t>20 Boggy Creek Road BELLINGEN NSW 2454</t>
  </si>
  <si>
    <t>Lot 1562 DP622023</t>
  </si>
  <si>
    <t>A4522</t>
  </si>
  <si>
    <t>PP</t>
  </si>
  <si>
    <t>Flambas</t>
  </si>
  <si>
    <t>100 Hennesseys Lane BELLINGEN NSW 2454</t>
  </si>
  <si>
    <t>Lot 191 DP755557</t>
  </si>
  <si>
    <t>A4525</t>
  </si>
  <si>
    <t>RJ GA</t>
  </si>
  <si>
    <t>25 Martin Road BELLINGEN NSW 2454</t>
  </si>
  <si>
    <t>Lot 1 DP810453</t>
  </si>
  <si>
    <t>A4526</t>
  </si>
  <si>
    <t>35 Martin Road BELLINGEN NSW 2454</t>
  </si>
  <si>
    <t>Lot 2 DP810453</t>
  </si>
  <si>
    <t>A4527</t>
  </si>
  <si>
    <t>Sweeney</t>
  </si>
  <si>
    <t>49 Martin Road BELLINGEN NSW 2454</t>
  </si>
  <si>
    <t>Lot 3 DP810453</t>
  </si>
  <si>
    <t>A4528</t>
  </si>
  <si>
    <t>SJ PJ</t>
  </si>
  <si>
    <t>Quilty Quilty</t>
  </si>
  <si>
    <t>51 Martin Road BELLINGEN NSW 2454</t>
  </si>
  <si>
    <t>Lot 4 DP810453</t>
  </si>
  <si>
    <t>A4529</t>
  </si>
  <si>
    <t>NA CL</t>
  </si>
  <si>
    <t>Gunning Young</t>
  </si>
  <si>
    <t>53 Martin Road BELLINGEN NSW 2454</t>
  </si>
  <si>
    <t>Lot 2 DP1264512 Part Lot 1 DP1264512 Lot 5 DP810453</t>
  </si>
  <si>
    <t>A4531</t>
  </si>
  <si>
    <t>28 Martin Road BELLINGEN NSW 2454</t>
  </si>
  <si>
    <t>Lot 9 DP810453</t>
  </si>
  <si>
    <t>A4533</t>
  </si>
  <si>
    <t>46 Martin Road BELLINGEN NSW 2454</t>
  </si>
  <si>
    <t>Lot 8 DP810453</t>
  </si>
  <si>
    <t>A4534</t>
  </si>
  <si>
    <t>Lamir-Pike</t>
  </si>
  <si>
    <t>139 Hennesseys Lane BELLINGEN NSW 2454</t>
  </si>
  <si>
    <t>Part Lot 1 DP1264512 Lot 4 DP700864</t>
  </si>
  <si>
    <t>A4535</t>
  </si>
  <si>
    <t>AH</t>
  </si>
  <si>
    <t>460 Kalang Road KALANG NSW 2454</t>
  </si>
  <si>
    <t>Lot 1941 DP602847</t>
  </si>
  <si>
    <t>A4537</t>
  </si>
  <si>
    <t>Szymanski</t>
  </si>
  <si>
    <t>469 Kalang Road KALANG NSW 2454</t>
  </si>
  <si>
    <t>Lot 2 DP701823 Lot 12 DP1269089</t>
  </si>
  <si>
    <t>A4539</t>
  </si>
  <si>
    <t>Farrugia</t>
  </si>
  <si>
    <t>211 Short Cut Road RALEIGH NSW 2454</t>
  </si>
  <si>
    <t>Lot 1 DP626783</t>
  </si>
  <si>
    <t>A4542</t>
  </si>
  <si>
    <t>Wolff Wolff</t>
  </si>
  <si>
    <t>479 Kalang Road KALANG NSW 2454</t>
  </si>
  <si>
    <t>Lot 11 DP788458</t>
  </si>
  <si>
    <t>A4543</t>
  </si>
  <si>
    <t>Emery</t>
  </si>
  <si>
    <t>558 Kalang Road KALANG NSW 2454</t>
  </si>
  <si>
    <t>Lot 3 DP878501</t>
  </si>
  <si>
    <t>A4546</t>
  </si>
  <si>
    <t>507 Kalang Road KALANG NSW 2454</t>
  </si>
  <si>
    <t>Lot 34 DP818297</t>
  </si>
  <si>
    <t>A4548</t>
  </si>
  <si>
    <t>Condon</t>
  </si>
  <si>
    <t>480 Kalang Road KALANG NSW 2454</t>
  </si>
  <si>
    <t>Lot 25 DP788918</t>
  </si>
  <si>
    <t>A4549</t>
  </si>
  <si>
    <t>91 Sweedmans Lane FERNMOUNT NSW 2454</t>
  </si>
  <si>
    <t>Lot 1 DP774199</t>
  </si>
  <si>
    <t>A4554</t>
  </si>
  <si>
    <t>IT</t>
  </si>
  <si>
    <t>349 South Arm Road URUNGA NSW 2455</t>
  </si>
  <si>
    <t>Lot 64 DP587526</t>
  </si>
  <si>
    <t>A4559</t>
  </si>
  <si>
    <t>JA WP</t>
  </si>
  <si>
    <t>Johnson Morrison</t>
  </si>
  <si>
    <t>801 Kalang Road KALANG NSW 2454</t>
  </si>
  <si>
    <t>Lot 1 DP793389</t>
  </si>
  <si>
    <t>A4561</t>
  </si>
  <si>
    <t>KC NJ</t>
  </si>
  <si>
    <t>Liddell Liddell</t>
  </si>
  <si>
    <t>693 Kalang Road KALANG NSW 2454</t>
  </si>
  <si>
    <t>Lot 101 DP775731</t>
  </si>
  <si>
    <t>A4562</t>
  </si>
  <si>
    <t>AM RJ</t>
  </si>
  <si>
    <t>Duthie Duthie</t>
  </si>
  <si>
    <t>682 Kalang Road KALANG NSW 2454</t>
  </si>
  <si>
    <t>Lot 21 DP623494</t>
  </si>
  <si>
    <t>A4563</t>
  </si>
  <si>
    <t>SM JSA RSE EMM DJR</t>
  </si>
  <si>
    <t>Daniel Elton Elton Elton Elton</t>
  </si>
  <si>
    <t>646 Kalang Road KALANG NSW 2454</t>
  </si>
  <si>
    <t>Lot 31 DP716377 Lot 1 DP820663</t>
  </si>
  <si>
    <t>A4564</t>
  </si>
  <si>
    <t>D SG</t>
  </si>
  <si>
    <t>671 Kalang Road KALANG NSW 2454</t>
  </si>
  <si>
    <t>Lot 32 DP716377</t>
  </si>
  <si>
    <t>A4565</t>
  </si>
  <si>
    <t>TD VM</t>
  </si>
  <si>
    <t>Condon Lane</t>
  </si>
  <si>
    <t>774 Kalang Road KALANG NSW 2454</t>
  </si>
  <si>
    <t>Lot 11 DP793266</t>
  </si>
  <si>
    <t>A4566</t>
  </si>
  <si>
    <t>Herzberg</t>
  </si>
  <si>
    <t>726 Kalang Road KALANG NSW 2454</t>
  </si>
  <si>
    <t>Lot 12 DP793266</t>
  </si>
  <si>
    <t>A4567</t>
  </si>
  <si>
    <t>G DI</t>
  </si>
  <si>
    <t>Knight Hammond</t>
  </si>
  <si>
    <t>720 Kalang Road KALANG NSW 2454</t>
  </si>
  <si>
    <t>Lot 2 DP730414</t>
  </si>
  <si>
    <t>A4568</t>
  </si>
  <si>
    <t>BD RK</t>
  </si>
  <si>
    <t>Savage Lee</t>
  </si>
  <si>
    <t>122 Bowraville Road BELLINGEN NSW 2454</t>
  </si>
  <si>
    <t>Lot 282 DP755557</t>
  </si>
  <si>
    <t>A4572</t>
  </si>
  <si>
    <t>BS JL</t>
  </si>
  <si>
    <t>Reynolds Tanner</t>
  </si>
  <si>
    <t>136 Bowraville Road BELLINGEN NSW 2454</t>
  </si>
  <si>
    <t>Lot 39 DP837664</t>
  </si>
  <si>
    <t>A4573</t>
  </si>
  <si>
    <t>M CE</t>
  </si>
  <si>
    <t>Hartley Hartley</t>
  </si>
  <si>
    <t>134 Bowraville Road BELLINGEN NSW 2454</t>
  </si>
  <si>
    <t>Lot 40 DP837664</t>
  </si>
  <si>
    <t>A4574</t>
  </si>
  <si>
    <t>JS SW</t>
  </si>
  <si>
    <t>Boyd Howard</t>
  </si>
  <si>
    <t>102 Boggy Creek Road BELLINGEN NSW 2454</t>
  </si>
  <si>
    <t>Lot 20 DP612851</t>
  </si>
  <si>
    <t>A4576</t>
  </si>
  <si>
    <t>D CJ</t>
  </si>
  <si>
    <t>Hogenbirk Knight</t>
  </si>
  <si>
    <t>86 Boggy Creek Road BELLINGEN NSW 2454</t>
  </si>
  <si>
    <t>Lot 11 DP708458</t>
  </si>
  <si>
    <t>A4577</t>
  </si>
  <si>
    <t>99 Boggy Creek Road BELLINGEN NSW 2454</t>
  </si>
  <si>
    <t>Lot 1 DP789272</t>
  </si>
  <si>
    <t>A4578</t>
  </si>
  <si>
    <t>Bardon Bardon</t>
  </si>
  <si>
    <t>97 Mahers Road BELLINGEN NSW 2454</t>
  </si>
  <si>
    <t>Lot 1 DP816672</t>
  </si>
  <si>
    <t>A4579</t>
  </si>
  <si>
    <t>Matignier-babb</t>
  </si>
  <si>
    <t>81 Mahers Road BELLINGEN NSW 2454</t>
  </si>
  <si>
    <t>Lot 2 DP816672</t>
  </si>
  <si>
    <t>A4580</t>
  </si>
  <si>
    <t>Darcy</t>
  </si>
  <si>
    <t>90 Mahers Road BELLINGEN NSW 2454</t>
  </si>
  <si>
    <t>Lot 3 DP816672</t>
  </si>
  <si>
    <t>A4581</t>
  </si>
  <si>
    <t>CM AB</t>
  </si>
  <si>
    <t>Vicario Johnstone</t>
  </si>
  <si>
    <t>92 Mahers Road BELLINGEN NSW 2454</t>
  </si>
  <si>
    <t>Lot 4 DP816672</t>
  </si>
  <si>
    <t>A4583</t>
  </si>
  <si>
    <t>Densmore</t>
  </si>
  <si>
    <t>261 Old Brierfield Road FERNMOUNT NSW 2454</t>
  </si>
  <si>
    <t>Lot 2 DP587239</t>
  </si>
  <si>
    <t>A4585</t>
  </si>
  <si>
    <t>RR JS</t>
  </si>
  <si>
    <t>Quinn Ritchie</t>
  </si>
  <si>
    <t>34 Kalang Road BELLINGEN NSW 2454</t>
  </si>
  <si>
    <t>Lot 3 DP614747</t>
  </si>
  <si>
    <t>A4586</t>
  </si>
  <si>
    <t>VF KR</t>
  </si>
  <si>
    <t>82 Kalang Road BELLINGEN NSW 2454</t>
  </si>
  <si>
    <t>Lot 2 DP633097</t>
  </si>
  <si>
    <t>A4587</t>
  </si>
  <si>
    <t>DCE K</t>
  </si>
  <si>
    <t>McDonald Rynenberg</t>
  </si>
  <si>
    <t>112 Kalang Road BELLINGEN NSW 2454</t>
  </si>
  <si>
    <t>Lot 1 DP633097</t>
  </si>
  <si>
    <t>A4588</t>
  </si>
  <si>
    <t>C CL MJ KA HM SD</t>
  </si>
  <si>
    <t>Broadfoot Hogan Hogan Finck Hooper Johnson</t>
  </si>
  <si>
    <t>178 Boggy Creek Road BELLINGEN NSW 2454</t>
  </si>
  <si>
    <t>Lot 11 DP835785</t>
  </si>
  <si>
    <t>A4593</t>
  </si>
  <si>
    <t>111 Waterfall Way RALEIGH NSW 2454</t>
  </si>
  <si>
    <t>Lot 2 DP884050</t>
  </si>
  <si>
    <t>A4594</t>
  </si>
  <si>
    <t>DB MJ</t>
  </si>
  <si>
    <t>Halloran Tyas</t>
  </si>
  <si>
    <t>764 Bowraville Road BRIERFIELD NSW 2454</t>
  </si>
  <si>
    <t>Lot 4 DP587633</t>
  </si>
  <si>
    <t>A4595</t>
  </si>
  <si>
    <t>CD MF AJ H</t>
  </si>
  <si>
    <t>Fitzgerald Fitzgerald Chafer Chafer</t>
  </si>
  <si>
    <t>184 Kalang Road BELLINGEN NSW 2454</t>
  </si>
  <si>
    <t>Lot 1 DP835524 Lease # EP18733</t>
  </si>
  <si>
    <t>A4596</t>
  </si>
  <si>
    <t>209 Kalang Road KALANG NSW 2454</t>
  </si>
  <si>
    <t>Lot 2 DP835524</t>
  </si>
  <si>
    <t>A4597</t>
  </si>
  <si>
    <t>CL TA</t>
  </si>
  <si>
    <t>Mate Mate</t>
  </si>
  <si>
    <t>182 Kalang Road BELLINGEN NSW 2454</t>
  </si>
  <si>
    <t>Lot 1 DP812629</t>
  </si>
  <si>
    <t>A4598</t>
  </si>
  <si>
    <t>RA MJ</t>
  </si>
  <si>
    <t>Bartlett Bartlett</t>
  </si>
  <si>
    <t>185 Kalang Road BELLINGEN NSW 2454</t>
  </si>
  <si>
    <t>Lot 14 DP608800</t>
  </si>
  <si>
    <t>A4599</t>
  </si>
  <si>
    <t>Hurford Forests Pty Ltd</t>
  </si>
  <si>
    <t>Lot 1 DP229999 Lease # EP19224</t>
  </si>
  <si>
    <t>A4600</t>
  </si>
  <si>
    <t>Orr</t>
  </si>
  <si>
    <t>364 South Arm Road URUNGA NSW 2455</t>
  </si>
  <si>
    <t>Lot 388 DP755557</t>
  </si>
  <si>
    <t>A4603</t>
  </si>
  <si>
    <t>Starkey</t>
  </si>
  <si>
    <t>102 Mahers Road BELLINGEN NSW 2454</t>
  </si>
  <si>
    <t>Lot 1 DP1029711</t>
  </si>
  <si>
    <t>A4605</t>
  </si>
  <si>
    <t>Edman</t>
  </si>
  <si>
    <t>45 Mahers Road BELLINGEN NSW 2454</t>
  </si>
  <si>
    <t>Lot 21 DP793178</t>
  </si>
  <si>
    <t>A4608</t>
  </si>
  <si>
    <t>IH PJ</t>
  </si>
  <si>
    <t>Perry De Zylva</t>
  </si>
  <si>
    <t>2 Pulsford Place FERNMOUNT NSW 2454</t>
  </si>
  <si>
    <t>Lot 1 DP1257199 Lot 416 DP755557 Lot 417 DP755557 Lot 561 DP755557</t>
  </si>
  <si>
    <t>A4611</t>
  </si>
  <si>
    <t>Collett</t>
  </si>
  <si>
    <t>20 Hennesseys Lane BELLINGEN NSW 2454</t>
  </si>
  <si>
    <t>Lot 1 DP568480</t>
  </si>
  <si>
    <t>A4614</t>
  </si>
  <si>
    <t>Devonshire</t>
  </si>
  <si>
    <t>1356 South Arm Road BRIERFIELD NSW 2454</t>
  </si>
  <si>
    <t>Lot 432 DP755557</t>
  </si>
  <si>
    <t>A4619</t>
  </si>
  <si>
    <t>NJ RE</t>
  </si>
  <si>
    <t>Jenkins Hall</t>
  </si>
  <si>
    <t>158 Old Brierfield Road FERNMOUNT NSW 2454</t>
  </si>
  <si>
    <t>Lot 438 DP755557</t>
  </si>
  <si>
    <t>A4620</t>
  </si>
  <si>
    <t>Lehr</t>
  </si>
  <si>
    <t>362 South Arm Road URUNGA NSW 2455</t>
  </si>
  <si>
    <t>Lot 444 DP755557</t>
  </si>
  <si>
    <t>A4621</t>
  </si>
  <si>
    <t>DM BL</t>
  </si>
  <si>
    <t>Breaden Nykiel</t>
  </si>
  <si>
    <t>4 Pulsford Place FERNMOUNT NSW 2454</t>
  </si>
  <si>
    <t>Lot 24 DP816227</t>
  </si>
  <si>
    <t>A4622</t>
  </si>
  <si>
    <t>DW CJ</t>
  </si>
  <si>
    <t>Berger Bird</t>
  </si>
  <si>
    <t>151 Mount Street FERNMOUNT NSW 2454</t>
  </si>
  <si>
    <t>Lot 13 DP816227</t>
  </si>
  <si>
    <t>A4623</t>
  </si>
  <si>
    <t>NI JC</t>
  </si>
  <si>
    <t>O'Mara Savage</t>
  </si>
  <si>
    <t>105 Mount Street FERNMOUNT NSW 2454</t>
  </si>
  <si>
    <t>Lot 141 DP832696</t>
  </si>
  <si>
    <t>A4624</t>
  </si>
  <si>
    <t>49 Pulsford Place FERNMOUNT NSW 2454</t>
  </si>
  <si>
    <t>Lot 15 DP816227</t>
  </si>
  <si>
    <t>A4625</t>
  </si>
  <si>
    <t>51 Pulsford Place FERNMOUNT NSW 2454</t>
  </si>
  <si>
    <t>Lot 16 DP816227</t>
  </si>
  <si>
    <t>A4627</t>
  </si>
  <si>
    <t>Collins Collins</t>
  </si>
  <si>
    <t>71 Pulsford Place FERNMOUNT NSW 2454</t>
  </si>
  <si>
    <t>Lot 18 DP816227</t>
  </si>
  <si>
    <t>A4628</t>
  </si>
  <si>
    <t>LK</t>
  </si>
  <si>
    <t>Hancock</t>
  </si>
  <si>
    <t>79 Pulsford Place FERNMOUNT NSW 2454</t>
  </si>
  <si>
    <t>Lot 19 DP816227</t>
  </si>
  <si>
    <t>A4630</t>
  </si>
  <si>
    <t>Callander</t>
  </si>
  <si>
    <t>50 Pulsford Place FERNMOUNT NSW 2454</t>
  </si>
  <si>
    <t>Lot 21 DP816227</t>
  </si>
  <si>
    <t>A4631</t>
  </si>
  <si>
    <t>MG PSO</t>
  </si>
  <si>
    <t>56 Pulsford Place FERNMOUNT NSW 2454</t>
  </si>
  <si>
    <t>Lot 22 DP816227</t>
  </si>
  <si>
    <t>A4633</t>
  </si>
  <si>
    <t>KS MK</t>
  </si>
  <si>
    <t>Colless Colless</t>
  </si>
  <si>
    <t>141 Mount Street FERNMOUNT NSW 2454</t>
  </si>
  <si>
    <t>Lot 7 DP790980</t>
  </si>
  <si>
    <t>A4634</t>
  </si>
  <si>
    <t>PF PJ</t>
  </si>
  <si>
    <t>Murphy Mitchell</t>
  </si>
  <si>
    <t>131 Mount Street FERNMOUNT NSW 2454</t>
  </si>
  <si>
    <t>Lot 5 DP718859</t>
  </si>
  <si>
    <t>A4635</t>
  </si>
  <si>
    <t>SJ JL</t>
  </si>
  <si>
    <t>117 Mount Street FERNMOUNT NSW 2454</t>
  </si>
  <si>
    <t>Lot 6 DP718859</t>
  </si>
  <si>
    <t>A4636</t>
  </si>
  <si>
    <t>Cordell</t>
  </si>
  <si>
    <t>636 South Arm Road BRIERFIELD NSW 2454</t>
  </si>
  <si>
    <t>Lot 11 DP731825</t>
  </si>
  <si>
    <t>A4637</t>
  </si>
  <si>
    <t>722 South Arm Road BRIERFIELD NSW 2454</t>
  </si>
  <si>
    <t>Lot 1 DP778138</t>
  </si>
  <si>
    <t>A4638</t>
  </si>
  <si>
    <t>SR SE</t>
  </si>
  <si>
    <t>Cribbs Cribbs</t>
  </si>
  <si>
    <t>638 South Arm Road BRIERFIELD NSW 2454</t>
  </si>
  <si>
    <t>Lot 2 DP778138</t>
  </si>
  <si>
    <t>A4639</t>
  </si>
  <si>
    <t>PPJ A</t>
  </si>
  <si>
    <t>Hemphill Hemphill</t>
  </si>
  <si>
    <t>640 South Arm Road BRIERFIELD NSW 2454</t>
  </si>
  <si>
    <t>Lot 3 DP778138</t>
  </si>
  <si>
    <t>A4640</t>
  </si>
  <si>
    <t>Redimoto Pty Ltd</t>
  </si>
  <si>
    <t>Nobles Lane BELLINGEN NSW 2454</t>
  </si>
  <si>
    <t>Lot 456 DP755557</t>
  </si>
  <si>
    <t>A4641</t>
  </si>
  <si>
    <t>CE KA</t>
  </si>
  <si>
    <t>174 Kalang Road BELLINGEN NSW 2454</t>
  </si>
  <si>
    <t>Lot 2 DP812629</t>
  </si>
  <si>
    <t>A4642</t>
  </si>
  <si>
    <t>BR CM</t>
  </si>
  <si>
    <t>Naylor Cosgrave</t>
  </si>
  <si>
    <t>164 Kalang Road BELLINGEN NSW 2454</t>
  </si>
  <si>
    <t>Lot 14 DP730463</t>
  </si>
  <si>
    <t>A4643</t>
  </si>
  <si>
    <t>ME JL</t>
  </si>
  <si>
    <t>Morris Belnick</t>
  </si>
  <si>
    <t>114 Kalang Road BELLINGEN NSW 2454</t>
  </si>
  <si>
    <t>Lot 151 DP862009</t>
  </si>
  <si>
    <t>A4644</t>
  </si>
  <si>
    <t>J C</t>
  </si>
  <si>
    <t>Solomon Driscoll</t>
  </si>
  <si>
    <t>132 Kalang Road BELLINGEN NSW 2454</t>
  </si>
  <si>
    <t>Lot 152 DP862009</t>
  </si>
  <si>
    <t>A4645</t>
  </si>
  <si>
    <t>DJ LP</t>
  </si>
  <si>
    <t>Bowyer Armesto</t>
  </si>
  <si>
    <t>130 Kalang Road BELLINGEN NSW 2454</t>
  </si>
  <si>
    <t>Lot 153 DP862009</t>
  </si>
  <si>
    <t>A4646</t>
  </si>
  <si>
    <t>Sleight</t>
  </si>
  <si>
    <t>140 Kalang Road BELLINGEN NSW 2454</t>
  </si>
  <si>
    <t>Lot 16 DP746428</t>
  </si>
  <si>
    <t>A4649</t>
  </si>
  <si>
    <t>263 Old Brierfield Road FERNMOUNT NSW 2454</t>
  </si>
  <si>
    <t>Lot 462 DP755557 Lot 463 DP755557</t>
  </si>
  <si>
    <t>A4652</t>
  </si>
  <si>
    <t>104 Scotchman Road BELLINGEN NSW 2454</t>
  </si>
  <si>
    <t>Lot 1 DP800076</t>
  </si>
  <si>
    <t>A4659</t>
  </si>
  <si>
    <t>Jordan</t>
  </si>
  <si>
    <t>69 Scotchman Road BELLINGEN NSW 2454</t>
  </si>
  <si>
    <t>Lot 482 DP755557 Lot 3 DP254342</t>
  </si>
  <si>
    <t>A4661</t>
  </si>
  <si>
    <t>CD JL</t>
  </si>
  <si>
    <t>Bragg Hudson</t>
  </si>
  <si>
    <t>61 Scotchman Road BELLINGEN NSW 2454</t>
  </si>
  <si>
    <t>Part Lot 484 DP755557</t>
  </si>
  <si>
    <t>A4662</t>
  </si>
  <si>
    <t>GM R</t>
  </si>
  <si>
    <t>39 Scotchman Road BELLINGEN NSW 2454</t>
  </si>
  <si>
    <t>Part Lot 485 DP755557</t>
  </si>
  <si>
    <t>A4664</t>
  </si>
  <si>
    <t>A K</t>
  </si>
  <si>
    <t>Harken-Yumru Gibney</t>
  </si>
  <si>
    <t>11 Martin Road BELLINGEN NSW 2454</t>
  </si>
  <si>
    <t>Lot 487 DP755557 Lot 1 DP254529</t>
  </si>
  <si>
    <t>A4686</t>
  </si>
  <si>
    <t>Weil</t>
  </si>
  <si>
    <t>490 Bowraville Road BRIERFIELD NSW 2454</t>
  </si>
  <si>
    <t>Lot 1 DP798674</t>
  </si>
  <si>
    <t>A4687</t>
  </si>
  <si>
    <t>499 Bowraville Road BRIERFIELD NSW 2454</t>
  </si>
  <si>
    <t>Part Lot 508 DP755557 Lot 3 DP721290</t>
  </si>
  <si>
    <t>A4688</t>
  </si>
  <si>
    <t>400 Kalang Road KALANG NSW 2454</t>
  </si>
  <si>
    <t>Lot 2 DP746971</t>
  </si>
  <si>
    <t>A4689</t>
  </si>
  <si>
    <t>BJ VG</t>
  </si>
  <si>
    <t>426 Kalang Road KALANG NSW 2454</t>
  </si>
  <si>
    <t>Lot 1 DP746971</t>
  </si>
  <si>
    <t>A4693</t>
  </si>
  <si>
    <t>A. T Nguyen's Investments Pty Ltd</t>
  </si>
  <si>
    <t>232 Urunga Island RALEIGH NSW 2454</t>
  </si>
  <si>
    <t>Lot 553 DP755557 Lot 583 DP755557</t>
  </si>
  <si>
    <t>A4695</t>
  </si>
  <si>
    <t>634 South Arm Road BRIERFIELD NSW 2454</t>
  </si>
  <si>
    <t>Lot 12 DP731825</t>
  </si>
  <si>
    <t>A47</t>
  </si>
  <si>
    <t>263 Darkwood Road THORA NSW 2454</t>
  </si>
  <si>
    <t>Lot 1 DP597112</t>
  </si>
  <si>
    <t>A4767</t>
  </si>
  <si>
    <t>SMR</t>
  </si>
  <si>
    <t>120 Bowraville Road BELLINGEN NSW 2454</t>
  </si>
  <si>
    <t>Lot 283 DP755557</t>
  </si>
  <si>
    <t>A48</t>
  </si>
  <si>
    <t>FM KM</t>
  </si>
  <si>
    <t>285 Darkwood Road THORA NSW 2454</t>
  </si>
  <si>
    <t>Lot 16 DP599535</t>
  </si>
  <si>
    <t>A49</t>
  </si>
  <si>
    <t>275 Darkwood Road THORA NSW 2454</t>
  </si>
  <si>
    <t>Lot 17 DP599535</t>
  </si>
  <si>
    <t>A5</t>
  </si>
  <si>
    <t>Christofersen</t>
  </si>
  <si>
    <t>1313 Lower Bielsdown Road TALLOWWOOD RIDGE NSW 2453</t>
  </si>
  <si>
    <t>Lot 10 DP860570</t>
  </si>
  <si>
    <t>A50</t>
  </si>
  <si>
    <t>EJ RE</t>
  </si>
  <si>
    <t>Braithwaite Braithwaite</t>
  </si>
  <si>
    <t>195 Darkwood Road THORA NSW 2454</t>
  </si>
  <si>
    <t>Lot 1 DP851668</t>
  </si>
  <si>
    <t>A5037</t>
  </si>
  <si>
    <t>K JR</t>
  </si>
  <si>
    <t>Foran Kerley</t>
  </si>
  <si>
    <t>219 Bowraville Road BELLINGEN NSW 2454</t>
  </si>
  <si>
    <t>Lot 11 DP807439</t>
  </si>
  <si>
    <t>A5038</t>
  </si>
  <si>
    <t>SL P</t>
  </si>
  <si>
    <t>Guthridge Van Wheelwright</t>
  </si>
  <si>
    <t>31 Hill Street BELLINGEN NSW 2454</t>
  </si>
  <si>
    <t>Lot 2 DP855815</t>
  </si>
  <si>
    <t>A51</t>
  </si>
  <si>
    <t>MW F</t>
  </si>
  <si>
    <t>Anderson Lowe</t>
  </si>
  <si>
    <t>277 Darkwood Road THORA NSW 2454</t>
  </si>
  <si>
    <t>Lot 3 DP851668</t>
  </si>
  <si>
    <t>A52</t>
  </si>
  <si>
    <t>233 Darkwood Road THORA NSW 2454</t>
  </si>
  <si>
    <t>Lot 1 DP588446</t>
  </si>
  <si>
    <t>A53</t>
  </si>
  <si>
    <t>ME S</t>
  </si>
  <si>
    <t>Eyre Eyre</t>
  </si>
  <si>
    <t>220 Darkwood Road THORA NSW 2454</t>
  </si>
  <si>
    <t>Lot 211 DP597987</t>
  </si>
  <si>
    <t>A54</t>
  </si>
  <si>
    <t>Magennis</t>
  </si>
  <si>
    <t>153 Darkwood Road THORA NSW 2454</t>
  </si>
  <si>
    <t>Lot 10 DP872559</t>
  </si>
  <si>
    <t>A5468</t>
  </si>
  <si>
    <t>Du Plessis</t>
  </si>
  <si>
    <t>31 Scotchman Road BELLINGEN NSW 2454</t>
  </si>
  <si>
    <t>Lot 22 DP608799</t>
  </si>
  <si>
    <t>A5474</t>
  </si>
  <si>
    <t>DJ BA</t>
  </si>
  <si>
    <t>22 Queen Street RALEIGH NSW 2454</t>
  </si>
  <si>
    <t>Lot 1 DP127222 Lease # EP19204 Lot 3 Sec 6 DP758865 Lot 4 Sec 6 DP758865 Lot 1 Sec 14 DP758865 Lot 2 Sec 14 DP758865 Lot 3 Sec 14 DP758865 Lot 4 Sec 14 DP758865</t>
  </si>
  <si>
    <t>A5479</t>
  </si>
  <si>
    <t>124 Waterfall Way RALEIGH NSW 2454</t>
  </si>
  <si>
    <t>Lot 1 DP807871</t>
  </si>
  <si>
    <t>A5480</t>
  </si>
  <si>
    <t>Gilmore</t>
  </si>
  <si>
    <t>100 Waterfall Way RALEIGH NSW 2454</t>
  </si>
  <si>
    <t>Lot 2 DP807871</t>
  </si>
  <si>
    <t>A5481</t>
  </si>
  <si>
    <t>AG MA</t>
  </si>
  <si>
    <t>Baldwinson Baldwinson</t>
  </si>
  <si>
    <t>64 Waterfall Way RALEIGH NSW 2454</t>
  </si>
  <si>
    <t>Lot 31 DP826893</t>
  </si>
  <si>
    <t>A5482</t>
  </si>
  <si>
    <t>62 Waterfall Way RALEIGH NSW 2454</t>
  </si>
  <si>
    <t>Lot 4 DP807871</t>
  </si>
  <si>
    <t>A5483</t>
  </si>
  <si>
    <t>92 Waterfall Way RALEIGH NSW 2454</t>
  </si>
  <si>
    <t>Lot 30 DP826893</t>
  </si>
  <si>
    <t>A5486</t>
  </si>
  <si>
    <t>Roads &amp; Maritime Services</t>
  </si>
  <si>
    <t>24 South Arm Road URUNGA NSW 2455</t>
  </si>
  <si>
    <t>Lot 11 DP586056</t>
  </si>
  <si>
    <t>A5493</t>
  </si>
  <si>
    <t>269 Yellow Rock Road RALEIGH NSW 2454</t>
  </si>
  <si>
    <t>Lot 263 DP755557</t>
  </si>
  <si>
    <t>A55</t>
  </si>
  <si>
    <t>Yeach Investments Pty Ltd</t>
  </si>
  <si>
    <t>175 Darkwood Road THORA NSW 2454</t>
  </si>
  <si>
    <t>Lot 2 DP847563</t>
  </si>
  <si>
    <t>A5508</t>
  </si>
  <si>
    <t>132 Old Pacific Highway RALEIGH NSW 2454</t>
  </si>
  <si>
    <t>Lot 529 DP661797</t>
  </si>
  <si>
    <t>A5539</t>
  </si>
  <si>
    <t>D EP</t>
  </si>
  <si>
    <t>Vaughan Vaughan</t>
  </si>
  <si>
    <t>44 Walter Street RALEIGH NSW 2454</t>
  </si>
  <si>
    <t>Lot 12 DP746337</t>
  </si>
  <si>
    <t>A5541</t>
  </si>
  <si>
    <t>GJ CL</t>
  </si>
  <si>
    <t>Inwood Inwood</t>
  </si>
  <si>
    <t>62 Victor Street RALEIGH NSW 2454</t>
  </si>
  <si>
    <t>Lot 13 DP746337</t>
  </si>
  <si>
    <t>A5542</t>
  </si>
  <si>
    <t>9 Elizabeth Street RALEIGH NSW 2454</t>
  </si>
  <si>
    <t>Lot 1 DP601549</t>
  </si>
  <si>
    <t>A5547</t>
  </si>
  <si>
    <t>LH RE</t>
  </si>
  <si>
    <t>Pike Pike</t>
  </si>
  <si>
    <t>18 North Street RALEIGH NSW 2454</t>
  </si>
  <si>
    <t>Lot 1 DP610137</t>
  </si>
  <si>
    <t>A5548</t>
  </si>
  <si>
    <t>45 Walter Street RALEIGH NSW 2454</t>
  </si>
  <si>
    <t>Lot 2 DP610137</t>
  </si>
  <si>
    <t>A5574</t>
  </si>
  <si>
    <t>RG LA</t>
  </si>
  <si>
    <t>27 Short Cut Road URUNGA NSW 2455</t>
  </si>
  <si>
    <t>Lot 1 DP838109</t>
  </si>
  <si>
    <t>A5577</t>
  </si>
  <si>
    <t>GJ YD</t>
  </si>
  <si>
    <t>Greenhalgh Greenhalgh</t>
  </si>
  <si>
    <t>187 Maydwell Street FERNMOUNT NSW 2454</t>
  </si>
  <si>
    <t>Lot 22 DP876778</t>
  </si>
  <si>
    <t>A5578</t>
  </si>
  <si>
    <t>A HA</t>
  </si>
  <si>
    <t>Shaul Rubinstein</t>
  </si>
  <si>
    <t>205 Maydwell Street FERNMOUNT NSW 2454</t>
  </si>
  <si>
    <t>Lot 3 DP863705</t>
  </si>
  <si>
    <t>A5579</t>
  </si>
  <si>
    <t>207 Maydwell Street FERNMOUNT NSW 2454</t>
  </si>
  <si>
    <t>Lot 4 DP863705</t>
  </si>
  <si>
    <t>A5580</t>
  </si>
  <si>
    <t>PG JN</t>
  </si>
  <si>
    <t>Yeates Williams</t>
  </si>
  <si>
    <t>209 Maydwell Street FERNMOUNT NSW 2454</t>
  </si>
  <si>
    <t>Lot 5 DP863705</t>
  </si>
  <si>
    <t>A5581</t>
  </si>
  <si>
    <t>JR NL</t>
  </si>
  <si>
    <t>Wing Johnston</t>
  </si>
  <si>
    <t>211 Maydwell Street FERNMOUNT NSW 2454</t>
  </si>
  <si>
    <t>Lot 6 DP863705</t>
  </si>
  <si>
    <t>A56</t>
  </si>
  <si>
    <t>156 Darkwood Road THORA NSW 2454</t>
  </si>
  <si>
    <t>Lot 22 DP588447</t>
  </si>
  <si>
    <t>A5619</t>
  </si>
  <si>
    <t>Hood Hood</t>
  </si>
  <si>
    <t>72 Mount Street FERNMOUNT NSW 2454</t>
  </si>
  <si>
    <t>Lot 1 DP811488</t>
  </si>
  <si>
    <t>A5620</t>
  </si>
  <si>
    <t>74 Mount Street FERNMOUNT NSW 2454</t>
  </si>
  <si>
    <t>Lot 2 DP811488</t>
  </si>
  <si>
    <t>A5630</t>
  </si>
  <si>
    <t>KM RL</t>
  </si>
  <si>
    <t>Kneebone Kneebone</t>
  </si>
  <si>
    <t>52 Mount Street FERNMOUNT NSW 2454</t>
  </si>
  <si>
    <t>Lot 25 DP816227</t>
  </si>
  <si>
    <t>A5655</t>
  </si>
  <si>
    <t>2107 Coramba Road MEGAN NSW 2453</t>
  </si>
  <si>
    <t>Lot 2 DP752842 Lot 3 DP113910</t>
  </si>
  <si>
    <t>A5657</t>
  </si>
  <si>
    <t>McKinnon</t>
  </si>
  <si>
    <t>121 Beverleys Road MEGAN NSW 2453</t>
  </si>
  <si>
    <t>Lot 2 DP625837</t>
  </si>
  <si>
    <t>A5658</t>
  </si>
  <si>
    <t>BF PJ</t>
  </si>
  <si>
    <t>Cameron Murray</t>
  </si>
  <si>
    <t>151 Beverleys Road MEGAN NSW 2453</t>
  </si>
  <si>
    <t>Lot 3 DP625837</t>
  </si>
  <si>
    <t>A5659</t>
  </si>
  <si>
    <t>1689 Coramba Road MEGAN NSW 2453</t>
  </si>
  <si>
    <t>Lot 4 DP800524</t>
  </si>
  <si>
    <t>A5660</t>
  </si>
  <si>
    <t>ME K</t>
  </si>
  <si>
    <t>Harper Land</t>
  </si>
  <si>
    <t>1845 Coramba Road MEGAN NSW 2453</t>
  </si>
  <si>
    <t>Lot 41 DP576789</t>
  </si>
  <si>
    <t>A5667</t>
  </si>
  <si>
    <t>McMahon</t>
  </si>
  <si>
    <t>422 Slingsbys Road MEGAN NSW 2453</t>
  </si>
  <si>
    <t>Lot 4 DP264468</t>
  </si>
  <si>
    <t>A5670</t>
  </si>
  <si>
    <t>MacRae</t>
  </si>
  <si>
    <t>478 Slingsbys Road MEGAN NSW 2453</t>
  </si>
  <si>
    <t>Lot 11 DP752842</t>
  </si>
  <si>
    <t>A5671</t>
  </si>
  <si>
    <t>SK PJ</t>
  </si>
  <si>
    <t>North North</t>
  </si>
  <si>
    <t>861 Promised Land Road GLENIFFER NSW 2454</t>
  </si>
  <si>
    <t>Lot 1 DP719131</t>
  </si>
  <si>
    <t>A5673</t>
  </si>
  <si>
    <t>M M</t>
  </si>
  <si>
    <t>Di Carlo Di Carlo</t>
  </si>
  <si>
    <t>622 Crossmaglen Road VALERY NSW 2454</t>
  </si>
  <si>
    <t>Lot 37 DP755558</t>
  </si>
  <si>
    <t>A5674</t>
  </si>
  <si>
    <t>JA M</t>
  </si>
  <si>
    <t>Gentle Canale</t>
  </si>
  <si>
    <t>620 Crossmaglen Road VALERY NSW 2454</t>
  </si>
  <si>
    <t>Lot 38 DP755558</t>
  </si>
  <si>
    <t>A5676</t>
  </si>
  <si>
    <t>S CA DR BS LE JA</t>
  </si>
  <si>
    <t>Tuohy Taylor Shore Walsh Macindoe Adams</t>
  </si>
  <si>
    <t>538 Darkwood Road THORA NSW 2454</t>
  </si>
  <si>
    <t>Lot 5 DP755561</t>
  </si>
  <si>
    <t>A5678</t>
  </si>
  <si>
    <t>649 Darkwood Road THORA NSW 2454</t>
  </si>
  <si>
    <t>Lot 1 DP594585</t>
  </si>
  <si>
    <t>A5679</t>
  </si>
  <si>
    <t>CD CA</t>
  </si>
  <si>
    <t>Walker Mandryk</t>
  </si>
  <si>
    <t>606 Darkwood Road THORA NSW 2454</t>
  </si>
  <si>
    <t>Lot 2 DP594585</t>
  </si>
  <si>
    <t>A5680</t>
  </si>
  <si>
    <t>Bendane Pty Ltd</t>
  </si>
  <si>
    <t>860 Darkwood Road DARKWOOD NSW 2454</t>
  </si>
  <si>
    <t>Lot 1 DP834634</t>
  </si>
  <si>
    <t>A5682</t>
  </si>
  <si>
    <t>Ralph</t>
  </si>
  <si>
    <t>1308 Darkwood Road DARKWOOD NSW 2454</t>
  </si>
  <si>
    <t>Lot 41 DP737482</t>
  </si>
  <si>
    <t>A5684</t>
  </si>
  <si>
    <t>854 Darkwood Road DARKWOOD NSW 2454</t>
  </si>
  <si>
    <t>Lot 4 DP834634</t>
  </si>
  <si>
    <t>A5687</t>
  </si>
  <si>
    <t>1310 Darkwood Road DARKWOOD NSW 2454</t>
  </si>
  <si>
    <t>Lot 40 DP737482</t>
  </si>
  <si>
    <t>A5688</t>
  </si>
  <si>
    <t>Simon</t>
  </si>
  <si>
    <t>1306 Darkwood Road DARKWOOD NSW 2454</t>
  </si>
  <si>
    <t>Lot 5 DP259230</t>
  </si>
  <si>
    <t>A5689</t>
  </si>
  <si>
    <t>JM CJ</t>
  </si>
  <si>
    <t>Wood Leveillee-Goulet</t>
  </si>
  <si>
    <t>1627 Darkwood Road DARKWOOD NSW 2454</t>
  </si>
  <si>
    <t>Lot 111 DP595034</t>
  </si>
  <si>
    <t>A5690</t>
  </si>
  <si>
    <t>JP MS</t>
  </si>
  <si>
    <t>1626 Darkwood Road DARKWOOD NSW 2454</t>
  </si>
  <si>
    <t>Lot 112 DP595034</t>
  </si>
  <si>
    <t>A5693</t>
  </si>
  <si>
    <t>WA RJ</t>
  </si>
  <si>
    <t>155 Mountain Top Road DORRIGO MOUNTAIN NSW 2453</t>
  </si>
  <si>
    <t>Lot 20 DP755561 Lot 19 DP657480</t>
  </si>
  <si>
    <t>A5694</t>
  </si>
  <si>
    <t>IG L</t>
  </si>
  <si>
    <t>Howchin Nelson</t>
  </si>
  <si>
    <t>72 Mountain Top Road DORRIGO MOUNTAIN NSW 2453</t>
  </si>
  <si>
    <t>Lot 4 DP788192</t>
  </si>
  <si>
    <t>A5695</t>
  </si>
  <si>
    <t>J P</t>
  </si>
  <si>
    <t>26 Mountain Top Road DORRIGO MOUNTAIN NSW 2453</t>
  </si>
  <si>
    <t>Lot 5 DP800257</t>
  </si>
  <si>
    <t>A5698</t>
  </si>
  <si>
    <t>Hartman</t>
  </si>
  <si>
    <t>222 Mountain Top Road DORRIGO MOUNTAIN NSW 2453</t>
  </si>
  <si>
    <t>Lot 21 DP591492</t>
  </si>
  <si>
    <t>A5701</t>
  </si>
  <si>
    <t>EA JBS AC</t>
  </si>
  <si>
    <t>O'brien Ponds O'brien</t>
  </si>
  <si>
    <t>87 Majors Road DORRIGO MOUNTAIN NSW 2453</t>
  </si>
  <si>
    <t>Lot 222 DP596491</t>
  </si>
  <si>
    <t>A5702</t>
  </si>
  <si>
    <t>56 Majors Road DORRIGO MOUNTAIN NSW 2453</t>
  </si>
  <si>
    <t>Lot 26 DP755561</t>
  </si>
  <si>
    <t>A5703</t>
  </si>
  <si>
    <t>PB A JL JK KH A FS MG V MH JA</t>
  </si>
  <si>
    <t>Matthews Turbill Boxtel Boxtel Pitman Shmuel McCormick Parsons Mackenzie Sala Sala</t>
  </si>
  <si>
    <t>920 Darkwood Road DARKWOOD NSW 2454</t>
  </si>
  <si>
    <t>Lot 1 DP716522</t>
  </si>
  <si>
    <t>A5705</t>
  </si>
  <si>
    <t>KM PB</t>
  </si>
  <si>
    <t>121 Mountain Top Road DORRIGO MOUNTAIN NSW 2453</t>
  </si>
  <si>
    <t>Lot 1 DP713036</t>
  </si>
  <si>
    <t>A5707</t>
  </si>
  <si>
    <t>KP GR</t>
  </si>
  <si>
    <t>Walsh Jacklin</t>
  </si>
  <si>
    <t>194 Mountain Top Road DORRIGO MOUNTAIN NSW 2453</t>
  </si>
  <si>
    <t>Lot 3 DP713036</t>
  </si>
  <si>
    <t>A5708</t>
  </si>
  <si>
    <t>IP WK</t>
  </si>
  <si>
    <t>Koziol Gamack</t>
  </si>
  <si>
    <t>118 Mountain Top Road DORRIGO MOUNTAIN NSW 2453</t>
  </si>
  <si>
    <t>Lot 1 DP578802</t>
  </si>
  <si>
    <t>A5709</t>
  </si>
  <si>
    <t>RN J</t>
  </si>
  <si>
    <t>251 Mountain Top Road DORRIGO MOUNTAIN NSW 2453</t>
  </si>
  <si>
    <t>Lot 22 DP748361</t>
  </si>
  <si>
    <t>A5710</t>
  </si>
  <si>
    <t>BR JM</t>
  </si>
  <si>
    <t>Parfett Parfett</t>
  </si>
  <si>
    <t>265 Mountain Top Road DORRIGO MOUNTAIN NSW 2453</t>
  </si>
  <si>
    <t>Lot 2 DP732096</t>
  </si>
  <si>
    <t>A5711</t>
  </si>
  <si>
    <t>LR JM</t>
  </si>
  <si>
    <t>Sheaves Wade</t>
  </si>
  <si>
    <t>279 Mountain Top Road DORRIGO MOUNTAIN NSW 2453</t>
  </si>
  <si>
    <t>Lot 3 DP732096</t>
  </si>
  <si>
    <t>A5712</t>
  </si>
  <si>
    <t>Mountain Fresh Holdings Pty Limited</t>
  </si>
  <si>
    <t>457 Maynards Plains Road DORRIGO MOUNTAIN NSW 2453</t>
  </si>
  <si>
    <t>Lot 44 DP755561</t>
  </si>
  <si>
    <t>A5791</t>
  </si>
  <si>
    <t>Houlden Investments Pty Ltd</t>
  </si>
  <si>
    <t>490 Roses Road GLENIFFER NSW 2454</t>
  </si>
  <si>
    <t>Lot 41 DP800976</t>
  </si>
  <si>
    <t>A5796</t>
  </si>
  <si>
    <t>GL DM</t>
  </si>
  <si>
    <t>Goodwin Hunt</t>
  </si>
  <si>
    <t>865 Kalang Road KALANG NSW 2454</t>
  </si>
  <si>
    <t>Lot 21 DP740449</t>
  </si>
  <si>
    <t>A5800</t>
  </si>
  <si>
    <t>RJ UIS</t>
  </si>
  <si>
    <t>Homey Kardinahl</t>
  </si>
  <si>
    <t>325 Hydes Creek Road HYDES CREEK NSW 2454</t>
  </si>
  <si>
    <t>Lot 33 DP589423</t>
  </si>
  <si>
    <t>A5826</t>
  </si>
  <si>
    <t>1385 Kalang Road KALANG NSW 2454</t>
  </si>
  <si>
    <t>Lot 2 DP1003072</t>
  </si>
  <si>
    <t>A5827</t>
  </si>
  <si>
    <t>CL AM</t>
  </si>
  <si>
    <t>Griffith Griffith</t>
  </si>
  <si>
    <t>1432 Kalang Road KALANG NSW 2454</t>
  </si>
  <si>
    <t>Lot 1 DP1003072</t>
  </si>
  <si>
    <t>A5870</t>
  </si>
  <si>
    <t>189 Maydwell Street FERNMOUNT NSW 2454</t>
  </si>
  <si>
    <t>Lot 21 DP876778</t>
  </si>
  <si>
    <t>A5882</t>
  </si>
  <si>
    <t>Read</t>
  </si>
  <si>
    <t>1021 South Arm Road BRIERFIELD NSW 2454</t>
  </si>
  <si>
    <t>Lot 1 DP771799</t>
  </si>
  <si>
    <t>A5894</t>
  </si>
  <si>
    <t>AU MA</t>
  </si>
  <si>
    <t>Hartl Hibberd</t>
  </si>
  <si>
    <t>464 Hydes Creek Road HYDES CREEK NSW 2454</t>
  </si>
  <si>
    <t>Lot 154 DP755553</t>
  </si>
  <si>
    <t>A5899</t>
  </si>
  <si>
    <t>Gibson PT Pty Ltd</t>
  </si>
  <si>
    <t>Dome Road DORRIGO MOUNTAIN NSW 2453</t>
  </si>
  <si>
    <t>Lot 35 DP755561</t>
  </si>
  <si>
    <t>A5906</t>
  </si>
  <si>
    <t>G RE</t>
  </si>
  <si>
    <t>Kiernan Galloway</t>
  </si>
  <si>
    <t>190 Gleniffer Road BELLINGEN NSW 2454</t>
  </si>
  <si>
    <t>Lot 15 DP817575</t>
  </si>
  <si>
    <t>A5908</t>
  </si>
  <si>
    <t>917 South Arm Road BRIERFIELD NSW 2454</t>
  </si>
  <si>
    <t>Lot 42 DP1016173</t>
  </si>
  <si>
    <t>A5922</t>
  </si>
  <si>
    <t>AL MA</t>
  </si>
  <si>
    <t>Greenwood Andrews</t>
  </si>
  <si>
    <t>160 Mahers Road BELLINGEN NSW 2454</t>
  </si>
  <si>
    <t>Lot 121 DP1016427</t>
  </si>
  <si>
    <t>A5923</t>
  </si>
  <si>
    <t>Stalder</t>
  </si>
  <si>
    <t>121 Boggy Creek Road BELLINGEN NSW 2454</t>
  </si>
  <si>
    <t>Lot 122 DP1016427</t>
  </si>
  <si>
    <t>A5943</t>
  </si>
  <si>
    <t>Jae</t>
  </si>
  <si>
    <t>74 Pulsford Place FERNMOUNT NSW 2454</t>
  </si>
  <si>
    <t>Lot 1 DP1018956</t>
  </si>
  <si>
    <t>A5944</t>
  </si>
  <si>
    <t>78 Pulsford Place FERNMOUNT NSW 2454</t>
  </si>
  <si>
    <t>Lot 2 DP1018956</t>
  </si>
  <si>
    <t>A5945</t>
  </si>
  <si>
    <t>836 Valery Road VALERY NSW 2454</t>
  </si>
  <si>
    <t>Lot 10 DP1021140</t>
  </si>
  <si>
    <t>A5947</t>
  </si>
  <si>
    <t>1328 Waterfall Way BELLINGEN NSW 2454</t>
  </si>
  <si>
    <t>Lot 81 DP1020220</t>
  </si>
  <si>
    <t>A5948</t>
  </si>
  <si>
    <t>Wabbit Super Pty Ltd Regency Superfund Pty Ltd BUI Superfund Holdings Pty Ltd</t>
  </si>
  <si>
    <t>1331 Waterfall Way BELLINGEN NSW 2454</t>
  </si>
  <si>
    <t>Lot 82 DP1020220</t>
  </si>
  <si>
    <t>A5949</t>
  </si>
  <si>
    <t>GJ MY</t>
  </si>
  <si>
    <t>Eberding Nickle</t>
  </si>
  <si>
    <t>1333 Waterfall Way BELLINGEN NSW 2454</t>
  </si>
  <si>
    <t>Lot 83 DP1020220</t>
  </si>
  <si>
    <t>A5965</t>
  </si>
  <si>
    <t>59 Basin Road BRIERFIELD NSW 2454</t>
  </si>
  <si>
    <t>Lot 2 DP1018569</t>
  </si>
  <si>
    <t>A5972</t>
  </si>
  <si>
    <t>MJ SJ</t>
  </si>
  <si>
    <t>129 Wards Road MEGAN NSW 2453</t>
  </si>
  <si>
    <t>Lot 2 DP1019274</t>
  </si>
  <si>
    <t>A5976</t>
  </si>
  <si>
    <t>Warman</t>
  </si>
  <si>
    <t>19 Cabans Road RALEIGH NSW 2454</t>
  </si>
  <si>
    <t>Lot 8 DP548065</t>
  </si>
  <si>
    <t>A5982</t>
  </si>
  <si>
    <t>132 Mahers Road BELLINGEN NSW 2454</t>
  </si>
  <si>
    <t>Lot 2 DP1029711</t>
  </si>
  <si>
    <t>A5983</t>
  </si>
  <si>
    <t>M LJ</t>
  </si>
  <si>
    <t>Kirby Pitkin</t>
  </si>
  <si>
    <t>136 Mahers Road BELLINGEN NSW 2454</t>
  </si>
  <si>
    <t>Lot 3 DP1029711</t>
  </si>
  <si>
    <t>A5984</t>
  </si>
  <si>
    <t>HA VJ</t>
  </si>
  <si>
    <t>Hartney Hartney</t>
  </si>
  <si>
    <t>142 MAHERS ROAD BELLINGEN NSW 2454</t>
  </si>
  <si>
    <t>Lot 4 DP1029711</t>
  </si>
  <si>
    <t>A5985</t>
  </si>
  <si>
    <t>SA T</t>
  </si>
  <si>
    <t>Mitchelhill Ackerman</t>
  </si>
  <si>
    <t>140 Mahers Road BELLINGEN NSW 2454</t>
  </si>
  <si>
    <t>Lot 5 DP1029711</t>
  </si>
  <si>
    <t>A5986</t>
  </si>
  <si>
    <t>LR AA</t>
  </si>
  <si>
    <t>Coleby Webber</t>
  </si>
  <si>
    <t>138 Mahers Road BELLINGEN NSW 2454</t>
  </si>
  <si>
    <t>Lot 6 DP1029711</t>
  </si>
  <si>
    <t>A5987</t>
  </si>
  <si>
    <t>135 Mahers Road BELLINGEN NSW 2454</t>
  </si>
  <si>
    <t>Lot 7 DP1029711</t>
  </si>
  <si>
    <t>A60</t>
  </si>
  <si>
    <t>WGA JMM</t>
  </si>
  <si>
    <t>250 Horseshoe Road THORA NSW 2454</t>
  </si>
  <si>
    <t>Lot 3 DP806624</t>
  </si>
  <si>
    <t>A6014</t>
  </si>
  <si>
    <t>JH JA HW</t>
  </si>
  <si>
    <t>Schwaiger Muss Muss</t>
  </si>
  <si>
    <t>229 Nobles Lane BELLINGEN NSW 2454</t>
  </si>
  <si>
    <t>Lot 437 DP755557</t>
  </si>
  <si>
    <t>A6020</t>
  </si>
  <si>
    <t>ST PM</t>
  </si>
  <si>
    <t>18 McDougall Place FERNMOUNT NSW 2454</t>
  </si>
  <si>
    <t>Lot 1 DP1032914</t>
  </si>
  <si>
    <t>A6022</t>
  </si>
  <si>
    <t>65 Paddys Plains Road NORTH DORRIGO NSW 2453</t>
  </si>
  <si>
    <t>Lot 22 DP1022175</t>
  </si>
  <si>
    <t>A6023</t>
  </si>
  <si>
    <t>GV</t>
  </si>
  <si>
    <t>1069 Valery Road VALERY NSW 2454</t>
  </si>
  <si>
    <t>Lot 271 DP755553</t>
  </si>
  <si>
    <t>A6058</t>
  </si>
  <si>
    <t>221 Old Brierfield Road FERNMOUNT NSW 2454</t>
  </si>
  <si>
    <t>Lot 112 DP1030852</t>
  </si>
  <si>
    <t>A6064</t>
  </si>
  <si>
    <t>235 Newry Island Drive URUNGA NSW 2455</t>
  </si>
  <si>
    <t>Lot 70 DP755552 Lot 71 DP755552 Lot 72 DP755552 Lot 200 DP778647</t>
  </si>
  <si>
    <t>A6066</t>
  </si>
  <si>
    <t>Sanders</t>
  </si>
  <si>
    <t>3959 Giinagay Way URUNGA NSW 2455</t>
  </si>
  <si>
    <t>Part Lot 29 DP755552 Lot 30 DP755552 Lot 31 DP755552 Lot 1 DP105605 Lot 1 DP127578 Lot 1 DP1084796</t>
  </si>
  <si>
    <t>A6071</t>
  </si>
  <si>
    <t>IA A</t>
  </si>
  <si>
    <t>Wallace Wallace</t>
  </si>
  <si>
    <t>50 Riverside Drive URUNGA NSW 2455</t>
  </si>
  <si>
    <t>Lot 22 DP847318</t>
  </si>
  <si>
    <t>A6073</t>
  </si>
  <si>
    <t>Craw Craw</t>
  </si>
  <si>
    <t>18 Wiri Place URUNGA NSW 2455</t>
  </si>
  <si>
    <t>Lot 2 DP1034017</t>
  </si>
  <si>
    <t>A6074</t>
  </si>
  <si>
    <t>McSkimming McSkimming</t>
  </si>
  <si>
    <t>122 Osprey Drive URUNGA NSW 2455</t>
  </si>
  <si>
    <t>Lot 1 DP1034017</t>
  </si>
  <si>
    <t>A6076</t>
  </si>
  <si>
    <t>JC TM</t>
  </si>
  <si>
    <t>4948 Waterfall Way FERNBROOK NSW 2453</t>
  </si>
  <si>
    <t>Lot 59 DP752823</t>
  </si>
  <si>
    <t>A6078</t>
  </si>
  <si>
    <t>49 Darkwood Road THORA NSW 2454</t>
  </si>
  <si>
    <t>Lot 353 DP608469 Lot 133 DP629156</t>
  </si>
  <si>
    <t>A6083</t>
  </si>
  <si>
    <t>1805 Waterfall Way BELLINGEN NSW 2454</t>
  </si>
  <si>
    <t>Lot 10 DP716640</t>
  </si>
  <si>
    <t>A6092</t>
  </si>
  <si>
    <t>JP KM</t>
  </si>
  <si>
    <t>Kramer Kramer</t>
  </si>
  <si>
    <t>1316 Darkwood Road DARKWOOD NSW 2454</t>
  </si>
  <si>
    <t>Lot 3 DP259230</t>
  </si>
  <si>
    <t>A61</t>
  </si>
  <si>
    <t>2243 Waterfall Way THORA NSW 2454</t>
  </si>
  <si>
    <t>Lot 6 DP712229</t>
  </si>
  <si>
    <t>A6145</t>
  </si>
  <si>
    <t>9 Clothier Road BELLINGEN NSW 2454</t>
  </si>
  <si>
    <t>Lot 2 DP1036812</t>
  </si>
  <si>
    <t>A6167</t>
  </si>
  <si>
    <t>Briggsvale Road MEGAN NSW 2453</t>
  </si>
  <si>
    <t>Lot 304 DP752830</t>
  </si>
  <si>
    <t>A6173</t>
  </si>
  <si>
    <t>Farrell</t>
  </si>
  <si>
    <t>667 Old Coast Road NORTH DORRIGO NSW 2453</t>
  </si>
  <si>
    <t>Lot 200 DP1029065</t>
  </si>
  <si>
    <t>A6226</t>
  </si>
  <si>
    <t>LR LD</t>
  </si>
  <si>
    <t>Tutt Tutt</t>
  </si>
  <si>
    <t>160 Gleniffer Road BELLINGEN NSW 2454</t>
  </si>
  <si>
    <t>Lot 16 DP817575</t>
  </si>
  <si>
    <t>A6234</t>
  </si>
  <si>
    <t>PA RJ</t>
  </si>
  <si>
    <t>Kearns Sherrington</t>
  </si>
  <si>
    <t>630 BOWRAVILLE ROAD BRIERFIELD NSW 2454</t>
  </si>
  <si>
    <t>Lot 3 DP1061144 Lot 13 DP1258458</t>
  </si>
  <si>
    <t>A6235</t>
  </si>
  <si>
    <t>628 Bowraville Road BRIERFIELD NSW 2454</t>
  </si>
  <si>
    <t>Lot 4 DP1061144 Lot 14 DP1258458</t>
  </si>
  <si>
    <t>A6243</t>
  </si>
  <si>
    <t>219 Mount Street FERNMOUNT NSW 2454</t>
  </si>
  <si>
    <t>Lot 34 DP1040917</t>
  </si>
  <si>
    <t>A6248</t>
  </si>
  <si>
    <t>CD T</t>
  </si>
  <si>
    <t>Deane Deane</t>
  </si>
  <si>
    <t>206 Lower Bielsdown Road TALLOWWOOD RIDGE NSW 2453</t>
  </si>
  <si>
    <t>Lot 227 DP752830</t>
  </si>
  <si>
    <t>A6253</t>
  </si>
  <si>
    <t>PD RP</t>
  </si>
  <si>
    <t>Spence Spence</t>
  </si>
  <si>
    <t>1010 Promised Land Road GLENIFFER NSW 2454</t>
  </si>
  <si>
    <t>Lot 12 DP1040799</t>
  </si>
  <si>
    <t>A6254</t>
  </si>
  <si>
    <t>130 Promised Land Road GLENIFFER NSW 2454</t>
  </si>
  <si>
    <t>Lot 11 DP1040799</t>
  </si>
  <si>
    <t>A6260</t>
  </si>
  <si>
    <t>CA CW</t>
  </si>
  <si>
    <t>Hermely Gatt</t>
  </si>
  <si>
    <t>1312 Darkwood Road DARKWOOD NSW 2454</t>
  </si>
  <si>
    <t>Lot 2 DP259230</t>
  </si>
  <si>
    <t>A6278</t>
  </si>
  <si>
    <t>56 Joeliza Drive REPTON NSW 2454</t>
  </si>
  <si>
    <t>Lot 12 DP1042915</t>
  </si>
  <si>
    <t>A63</t>
  </si>
  <si>
    <t>2269 Waterfall Way THORA NSW 2454</t>
  </si>
  <si>
    <t>Lot 1 DP826446</t>
  </si>
  <si>
    <t>A6300</t>
  </si>
  <si>
    <t>ST AR</t>
  </si>
  <si>
    <t>Smith Brooks</t>
  </si>
  <si>
    <t>55 McDougall Place FERNMOUNT NSW 2454</t>
  </si>
  <si>
    <t>Lot 321 DP1040954</t>
  </si>
  <si>
    <t>A6301</t>
  </si>
  <si>
    <t>KF JA</t>
  </si>
  <si>
    <t>Farrow Farrow</t>
  </si>
  <si>
    <t>57 McDougall Place FERNMOUNT NSW 2454</t>
  </si>
  <si>
    <t>Lot 322 DP1040954</t>
  </si>
  <si>
    <t>A6319</t>
  </si>
  <si>
    <t>KJ AJ</t>
  </si>
  <si>
    <t>Hood Hyndman</t>
  </si>
  <si>
    <t>516 Waterfall Way FERNMOUNT NSW 2454</t>
  </si>
  <si>
    <t>Lot 400 DP1042652</t>
  </si>
  <si>
    <t>A6342</t>
  </si>
  <si>
    <t>366 South Arm Road URUNGA NSW 2455</t>
  </si>
  <si>
    <t>Part Lot 277 DP755557 Lot 20 DP813283</t>
  </si>
  <si>
    <t>A6347</t>
  </si>
  <si>
    <t>Beaumont Lowe</t>
  </si>
  <si>
    <t>208 Lower Bielsdown Road TALLOWWOOD RIDGE NSW 2453</t>
  </si>
  <si>
    <t>Lot 146 DP752830</t>
  </si>
  <si>
    <t>A6352</t>
  </si>
  <si>
    <t>Radinger</t>
  </si>
  <si>
    <t>58 Joeliza Drive REPTON NSW 2454</t>
  </si>
  <si>
    <t>Lot 26 DP1048752</t>
  </si>
  <si>
    <t>A6357</t>
  </si>
  <si>
    <t>NW AB</t>
  </si>
  <si>
    <t>Polak Murphy</t>
  </si>
  <si>
    <t>188 Gleniffer Road BELLINGEN NSW 2454</t>
  </si>
  <si>
    <t>Lot 13 DP808430</t>
  </si>
  <si>
    <t>A6362</t>
  </si>
  <si>
    <t>PD L</t>
  </si>
  <si>
    <t>1536 Kalang Road KALANG NSW 2454</t>
  </si>
  <si>
    <t>Lot 11 DP1048350</t>
  </si>
  <si>
    <t>A6363</t>
  </si>
  <si>
    <t>Gorrell</t>
  </si>
  <si>
    <t>1538 Kalang Road KALANG NSW 2454</t>
  </si>
  <si>
    <t>Lot 12 DP1048350</t>
  </si>
  <si>
    <t>A64</t>
  </si>
  <si>
    <t>Dwinger</t>
  </si>
  <si>
    <t>2230 Waterfall Way THORA NSW 2454</t>
  </si>
  <si>
    <t>Lot 8 DP264514</t>
  </si>
  <si>
    <t>A6414</t>
  </si>
  <si>
    <t>GJ HR</t>
  </si>
  <si>
    <t>Buchanan Buchanan</t>
  </si>
  <si>
    <t>254 Mountain Top Road DORRIGO MOUNTAIN NSW 2453</t>
  </si>
  <si>
    <t>Lot 10 DP1045266</t>
  </si>
  <si>
    <t>A6415</t>
  </si>
  <si>
    <t>CA SG</t>
  </si>
  <si>
    <t>Ratcliffe Bycroft</t>
  </si>
  <si>
    <t>240 Mountain Top Road DORRIGO MOUNTAIN NSW 2453</t>
  </si>
  <si>
    <t>Lot 11 DP1045266</t>
  </si>
  <si>
    <t>A6488</t>
  </si>
  <si>
    <t>Whitington</t>
  </si>
  <si>
    <t>1462 Tyringham Road BOSTOBRICK NSW 2453</t>
  </si>
  <si>
    <t>Lot 3 DP775141</t>
  </si>
  <si>
    <t>A6489</t>
  </si>
  <si>
    <t>JP AC</t>
  </si>
  <si>
    <t>1530 Tyringham Road BOSTOBRICK NSW 2453</t>
  </si>
  <si>
    <t>Lot 4 DP775141</t>
  </si>
  <si>
    <t>A6492</t>
  </si>
  <si>
    <t>DJ K</t>
  </si>
  <si>
    <t>1310 South Arm Road BRIERFIELD NSW 2454</t>
  </si>
  <si>
    <t>Lot 15 DP771799</t>
  </si>
  <si>
    <t>A6493</t>
  </si>
  <si>
    <t>GP JE</t>
  </si>
  <si>
    <t>Wall Wall</t>
  </si>
  <si>
    <t>1111 South Arm Road BRIERFIELD NSW 2454</t>
  </si>
  <si>
    <t>Lot 3 DP771799</t>
  </si>
  <si>
    <t>A6494</t>
  </si>
  <si>
    <t>CJ L</t>
  </si>
  <si>
    <t>176 Gleniffer Road BELLINGEN NSW 2454</t>
  </si>
  <si>
    <t>Lot 12 DP808430</t>
  </si>
  <si>
    <t>A6495</t>
  </si>
  <si>
    <t>LK SD</t>
  </si>
  <si>
    <t>Jensen Payn</t>
  </si>
  <si>
    <t>184 Gleniffer Road BELLINGEN NSW 2454</t>
  </si>
  <si>
    <t>Lot 11 DP808430</t>
  </si>
  <si>
    <t>A6528</t>
  </si>
  <si>
    <t>Apap</t>
  </si>
  <si>
    <t>200 Maynards Plains Road DORRIGO MOUNTAIN NSW 2453</t>
  </si>
  <si>
    <t>Lot 2 DP1062591</t>
  </si>
  <si>
    <t>A6534</t>
  </si>
  <si>
    <t>144 Johnsens Road FERNBROOK NSW 2453</t>
  </si>
  <si>
    <t>Lot 3121 DP1062738</t>
  </si>
  <si>
    <t>A6535</t>
  </si>
  <si>
    <t>P J</t>
  </si>
  <si>
    <t>Woodhouse Woodhouse</t>
  </si>
  <si>
    <t>174 Johnsens Road FERNBROOK NSW 2453</t>
  </si>
  <si>
    <t>Lot 3122 DP1062738</t>
  </si>
  <si>
    <t>A6537</t>
  </si>
  <si>
    <t>829 Summervilles Road THORA NSW 2454</t>
  </si>
  <si>
    <t>Lot 1 DP1048070</t>
  </si>
  <si>
    <t>A6538</t>
  </si>
  <si>
    <t>H B</t>
  </si>
  <si>
    <t>Dorbecker Dorbecker</t>
  </si>
  <si>
    <t>803 Summervilles Road THORA NSW 2454</t>
  </si>
  <si>
    <t>Lot 2 DP1048070</t>
  </si>
  <si>
    <t>A6544</t>
  </si>
  <si>
    <t>B CS</t>
  </si>
  <si>
    <t>Nelson Nelson</t>
  </si>
  <si>
    <t>145 Mackays Creek Road MEGAN NSW 2453</t>
  </si>
  <si>
    <t>Lot 21 DP1064616</t>
  </si>
  <si>
    <t>A6547</t>
  </si>
  <si>
    <t>CD KM</t>
  </si>
  <si>
    <t>Shirley Shirley</t>
  </si>
  <si>
    <t>144 Whisky Creek Road DORRIGO NSW 2453</t>
  </si>
  <si>
    <t>Lot 59 DP752813 Lot 184 DP752813 Lot 2 DP845116</t>
  </si>
  <si>
    <t>A6550</t>
  </si>
  <si>
    <t>River Place BELLINGEN NSW 2454</t>
  </si>
  <si>
    <t>Lot 163 DP755557 Lot 164 DP755557 Lot 1 DP119912</t>
  </si>
  <si>
    <t>A6557</t>
  </si>
  <si>
    <t>4303 Waterfall Way DORRIGO NSW 2453</t>
  </si>
  <si>
    <t>Lot 1 DP369214 Lot 1 DP382342 Lot 1 DP390661</t>
  </si>
  <si>
    <t>A6564</t>
  </si>
  <si>
    <t>BE RA P LC MA</t>
  </si>
  <si>
    <t>Kastner Froschle Batley Dalton Birse</t>
  </si>
  <si>
    <t>798 Kalang Road KALANG NSW 2454</t>
  </si>
  <si>
    <t>Lot 1 DP1061496</t>
  </si>
  <si>
    <t>A6565</t>
  </si>
  <si>
    <t>Kanaley</t>
  </si>
  <si>
    <t>799 Kalang Road KALANG NSW 2454</t>
  </si>
  <si>
    <t>Lot 2 DP1061496</t>
  </si>
  <si>
    <t>A6638</t>
  </si>
  <si>
    <t>59 Timboon Road VALERY NSW 2454</t>
  </si>
  <si>
    <t>Lot 21 DP1074293</t>
  </si>
  <si>
    <t>A6646</t>
  </si>
  <si>
    <t>1072 Valery Road VALERY NSW 2454</t>
  </si>
  <si>
    <t>Lot A DP412421</t>
  </si>
  <si>
    <t>A6667</t>
  </si>
  <si>
    <t>EV PR</t>
  </si>
  <si>
    <t>Newnam Newnam</t>
  </si>
  <si>
    <t>Moses Rock Road CASCADE NSW 2453</t>
  </si>
  <si>
    <t>Lot 1 DP615698</t>
  </si>
  <si>
    <t>A6670</t>
  </si>
  <si>
    <t>Yelfrew Pty Ltd</t>
  </si>
  <si>
    <t>2716 Kalang Road KALANG NSW 2454</t>
  </si>
  <si>
    <t>Lot 93 DP755535 Lot 94 DP755535</t>
  </si>
  <si>
    <t>A6698</t>
  </si>
  <si>
    <t>SJ TE</t>
  </si>
  <si>
    <t>Drayton Drayton</t>
  </si>
  <si>
    <t>4 McBaron Road RALEIGH NSW 2454</t>
  </si>
  <si>
    <t>Lot 2 DP1078408</t>
  </si>
  <si>
    <t>A67</t>
  </si>
  <si>
    <t>BN DH</t>
  </si>
  <si>
    <t>2211 Waterfall Way THORA NSW 2454</t>
  </si>
  <si>
    <t>Lot 1 DP701578</t>
  </si>
  <si>
    <t>A6710</t>
  </si>
  <si>
    <t>PR K</t>
  </si>
  <si>
    <t>Gardner Gardner</t>
  </si>
  <si>
    <t>1550 Waterfall Way BELLINGEN NSW 2454</t>
  </si>
  <si>
    <t>Part Lot 1 DP217297 Part Lot 1 DP508957</t>
  </si>
  <si>
    <t>A6717</t>
  </si>
  <si>
    <t>Yellow Rock Road RALEIGH NSW 2454</t>
  </si>
  <si>
    <t>Lot 1 DP434904</t>
  </si>
  <si>
    <t>A6723</t>
  </si>
  <si>
    <t>NJ B</t>
  </si>
  <si>
    <t>Watson Sawaqed</t>
  </si>
  <si>
    <t>229 Short Cut Road RALEIGH NSW 2454</t>
  </si>
  <si>
    <t>Lot 103 DP1079173</t>
  </si>
  <si>
    <t>A6738</t>
  </si>
  <si>
    <t>Haines</t>
  </si>
  <si>
    <t>6410 Waterfall Way DEER VALE NSW 2453</t>
  </si>
  <si>
    <t>Lot 2 DP803194</t>
  </si>
  <si>
    <t>A6743</t>
  </si>
  <si>
    <t>M T</t>
  </si>
  <si>
    <t>Gvozev Gvozdeva</t>
  </si>
  <si>
    <t>6424 Waterfall Way DEER VALE NSW 2453</t>
  </si>
  <si>
    <t>Lot 1 DP619114</t>
  </si>
  <si>
    <t>A6749</t>
  </si>
  <si>
    <t>BRE</t>
  </si>
  <si>
    <t>Swales</t>
  </si>
  <si>
    <t>291 Waterfall Way RALEIGH NSW 2454</t>
  </si>
  <si>
    <t>Lot 102 DP1079173</t>
  </si>
  <si>
    <t>A6750</t>
  </si>
  <si>
    <t>FJ LM</t>
  </si>
  <si>
    <t>Petherbridge Firth</t>
  </si>
  <si>
    <t>755 Kalang Road KALANG NSW 2454</t>
  </si>
  <si>
    <t>Lot 3 DP1061496</t>
  </si>
  <si>
    <t>A6760</t>
  </si>
  <si>
    <t>CA NF</t>
  </si>
  <si>
    <t>Lot 65 DP752813</t>
  </si>
  <si>
    <t>A6761</t>
  </si>
  <si>
    <t>SP A</t>
  </si>
  <si>
    <t>Bennett Mankes</t>
  </si>
  <si>
    <t>278 North Bank Road BELLINGEN NSW 2454</t>
  </si>
  <si>
    <t>Lot 2 DP1083297 Lease # LI389290</t>
  </si>
  <si>
    <t>A6774</t>
  </si>
  <si>
    <t>CJ CL</t>
  </si>
  <si>
    <t>Watson Morrison</t>
  </si>
  <si>
    <t>60 Everinghams Road DORRIGO MOUNTAIN NSW 2453</t>
  </si>
  <si>
    <t>Lot 100 DP1088593</t>
  </si>
  <si>
    <t>A6778</t>
  </si>
  <si>
    <t>487 Rocky Creek Road BIELSDOWN HILLS NSW 2453</t>
  </si>
  <si>
    <t>Lot 14 DP590313</t>
  </si>
  <si>
    <t>A6786</t>
  </si>
  <si>
    <t>JS EM</t>
  </si>
  <si>
    <t>McKay Mckay</t>
  </si>
  <si>
    <t>967 Hydes Creek Road VALERY NSW 2454</t>
  </si>
  <si>
    <t>Lot 22 DP1074293</t>
  </si>
  <si>
    <t>A6799</t>
  </si>
  <si>
    <t>28 Valery Road RALEIGH NSW 2454</t>
  </si>
  <si>
    <t>Lot 3 DP112142 Lot 4 DP852140 Lot 4 DP852143</t>
  </si>
  <si>
    <t>A68</t>
  </si>
  <si>
    <t>DP B</t>
  </si>
  <si>
    <t>74 Horseshoe Road THORA NSW 2454</t>
  </si>
  <si>
    <t>Lot 4 DP709529</t>
  </si>
  <si>
    <t>A6804</t>
  </si>
  <si>
    <t>C NS</t>
  </si>
  <si>
    <t>McMullan Simler</t>
  </si>
  <si>
    <t>374 Kalang Road KALANG NSW 2454</t>
  </si>
  <si>
    <t>Lot 7 DP256131 Part Lot 130 DP755543</t>
  </si>
  <si>
    <t>A6833</t>
  </si>
  <si>
    <t>JA LJ</t>
  </si>
  <si>
    <t>Heckenberg Heckenberg</t>
  </si>
  <si>
    <t>620 Muldiva Road BOSTOBRICK NSW 2453</t>
  </si>
  <si>
    <t>Lot 2 DP1102324</t>
  </si>
  <si>
    <t>A6835</t>
  </si>
  <si>
    <t>AK MJ</t>
  </si>
  <si>
    <t>McRae Martin</t>
  </si>
  <si>
    <t>1415 Kalang Road KALANG NSW 2454</t>
  </si>
  <si>
    <t>Lot 105 DP755535 Lot 106 DP755535</t>
  </si>
  <si>
    <t>A6842</t>
  </si>
  <si>
    <t>39 Mahers Road BELLINGEN NSW 2454</t>
  </si>
  <si>
    <t>Lot 12 DP1103773</t>
  </si>
  <si>
    <t>A6844</t>
  </si>
  <si>
    <t>RJ J</t>
  </si>
  <si>
    <t>Wilcockson DaConceicao</t>
  </si>
  <si>
    <t>35 Mahers Road BELLINGEN NSW 2454</t>
  </si>
  <si>
    <t>Lot 11 DP1103773</t>
  </si>
  <si>
    <t>A6857</t>
  </si>
  <si>
    <t>4497 Waterfall Way DORRIGO NSW 2453</t>
  </si>
  <si>
    <t>Lot 1 DP731296 Lot 2 DP731296 Lot 3 DP731296</t>
  </si>
  <si>
    <t>A6863</t>
  </si>
  <si>
    <t>JD WM CR AN HE MR AL RE SR TA</t>
  </si>
  <si>
    <t>Phelps Phelps Frost Frost James James Phelps Phelps Ludwig Ludwig</t>
  </si>
  <si>
    <t>55 Martin Road BELLINGEN NSW 2454</t>
  </si>
  <si>
    <t>Lot 61 DP1109836</t>
  </si>
  <si>
    <t>A6871</t>
  </si>
  <si>
    <t>DK LM</t>
  </si>
  <si>
    <t>164 Mahers Road BELLINGEN NSW 2454</t>
  </si>
  <si>
    <t>Lot 91 DP1066137</t>
  </si>
  <si>
    <t>A6893</t>
  </si>
  <si>
    <t>WG JA</t>
  </si>
  <si>
    <t>Weick Weick</t>
  </si>
  <si>
    <t>637 Gordonville Road GLENIFFER NSW 2454</t>
  </si>
  <si>
    <t>Lot 2 DP596642</t>
  </si>
  <si>
    <t>A6894</t>
  </si>
  <si>
    <t>Hooke</t>
  </si>
  <si>
    <t>635 Gordonville Road GLENIFFER NSW 2454</t>
  </si>
  <si>
    <t>Lot 3 DP596642</t>
  </si>
  <si>
    <t>A69</t>
  </si>
  <si>
    <t>NPC AE</t>
  </si>
  <si>
    <t>2431 Waterfall Way THORA NSW 2454</t>
  </si>
  <si>
    <t>Lot 24 DP748224</t>
  </si>
  <si>
    <t>A6906</t>
  </si>
  <si>
    <t>JF LF</t>
  </si>
  <si>
    <t>Bernauer Melville</t>
  </si>
  <si>
    <t>57 Reids Road HYDES CREEK NSW 2454</t>
  </si>
  <si>
    <t>Lot 3 DP1119378</t>
  </si>
  <si>
    <t>A6911</t>
  </si>
  <si>
    <t>JS YM</t>
  </si>
  <si>
    <t>Russell Russell</t>
  </si>
  <si>
    <t>1195 South Arm Road BRIERFIELD NSW 2454</t>
  </si>
  <si>
    <t>Lot 17 DP1117089</t>
  </si>
  <si>
    <t>A6912</t>
  </si>
  <si>
    <t>PA L</t>
  </si>
  <si>
    <t>Bamonte Moores</t>
  </si>
  <si>
    <t>1181 South Arm Road BRIERFIELD NSW 2454</t>
  </si>
  <si>
    <t>Lot 16 DP1117089</t>
  </si>
  <si>
    <t>A6927</t>
  </si>
  <si>
    <t>GD M</t>
  </si>
  <si>
    <t>Richardson Richardson</t>
  </si>
  <si>
    <t>59 Reids Road HYDES CREEK NSW 2454</t>
  </si>
  <si>
    <t>Lot 2 DP1119378</t>
  </si>
  <si>
    <t>A6934</t>
  </si>
  <si>
    <t>45 Jordan Road BELLINGEN NSW 2454</t>
  </si>
  <si>
    <t>Lot 3 DP1118873</t>
  </si>
  <si>
    <t>A6936</t>
  </si>
  <si>
    <t>CG SR</t>
  </si>
  <si>
    <t>44 Jordan Road BELLINGEN NSW 2454</t>
  </si>
  <si>
    <t>Lot 5 DP1118873</t>
  </si>
  <si>
    <t>A6946</t>
  </si>
  <si>
    <t>CW LM</t>
  </si>
  <si>
    <t>318 Sunny Corner Road BELLINGEN NSW 2454</t>
  </si>
  <si>
    <t>Lot 10 DP1122051</t>
  </si>
  <si>
    <t>A6947</t>
  </si>
  <si>
    <t>Douglas Douglas</t>
  </si>
  <si>
    <t>291 Sunny Corner Road BELLINGEN NSW 2454</t>
  </si>
  <si>
    <t>Lot 11 DP1122051</t>
  </si>
  <si>
    <t>A6954</t>
  </si>
  <si>
    <t>JL AW</t>
  </si>
  <si>
    <t>Tasker O'Keeffe</t>
  </si>
  <si>
    <t>6 Misty Close RALEIGH NSW 2454</t>
  </si>
  <si>
    <t>Lot 100 DP1122304</t>
  </si>
  <si>
    <t>A6956</t>
  </si>
  <si>
    <t>400 Tuckers Rock Road REPTON NSW 2454</t>
  </si>
  <si>
    <t>Lot 11 DP1125294</t>
  </si>
  <si>
    <t>A6959</t>
  </si>
  <si>
    <t>1159 Darkwood Road DARKWOOD NSW 2454</t>
  </si>
  <si>
    <t>Lot 13 DP1123288</t>
  </si>
  <si>
    <t>A6963</t>
  </si>
  <si>
    <t>Hammond</t>
  </si>
  <si>
    <t>1620 Kalang Road KALANG NSW 2454</t>
  </si>
  <si>
    <t>Lot 39 DP755535 Lot 1 DP1116016</t>
  </si>
  <si>
    <t>A6964</t>
  </si>
  <si>
    <t>Vanrenen</t>
  </si>
  <si>
    <t>1157 Darkwood Road DARKWOOD NSW 2454</t>
  </si>
  <si>
    <t>Lot 12 DP1123288</t>
  </si>
  <si>
    <t>A6968</t>
  </si>
  <si>
    <t>NH T</t>
  </si>
  <si>
    <t>173 Mountain Top Road DORRIGO MOUNTAIN NSW 2453</t>
  </si>
  <si>
    <t>Lot 32 DP1124548</t>
  </si>
  <si>
    <t>A6993</t>
  </si>
  <si>
    <t>AGD LE</t>
  </si>
  <si>
    <t>190 Gordonville Road GLENIFFER NSW 2454</t>
  </si>
  <si>
    <t>Lot 20 DP755551 Lot 48 DP755551</t>
  </si>
  <si>
    <t>A6999</t>
  </si>
  <si>
    <t>RC AG</t>
  </si>
  <si>
    <t>1936 Kalang Road KALANG NSW 2454</t>
  </si>
  <si>
    <t>Lot 2 DP773169 Lot 1 DP1128989 Lot 1 DP728263</t>
  </si>
  <si>
    <t>A70</t>
  </si>
  <si>
    <t>Dowsett</t>
  </si>
  <si>
    <t>697 Darkwood Road THORA NSW 2454</t>
  </si>
  <si>
    <t>Lot 241 DP713576 Lot 1 DP729436</t>
  </si>
  <si>
    <t>A7000</t>
  </si>
  <si>
    <t>GBU MM</t>
  </si>
  <si>
    <t>Jordan Mulholland</t>
  </si>
  <si>
    <t>1938 Kalang Road KALANG NSW 2454</t>
  </si>
  <si>
    <t>Lot 1 DP1127896 Lot 1 DP773169</t>
  </si>
  <si>
    <t>A7006</t>
  </si>
  <si>
    <t>PF SA</t>
  </si>
  <si>
    <t>189 Waterfall Way RALEIGH NSW 2454</t>
  </si>
  <si>
    <t>Lot 10 DP851408 Lot 1 DP1128990</t>
  </si>
  <si>
    <t>A7008</t>
  </si>
  <si>
    <t>392 Rocky Creek Road BIELSDOWN HILLS NSW 2453</t>
  </si>
  <si>
    <t>Lot 2 DP1131324</t>
  </si>
  <si>
    <t>A7010</t>
  </si>
  <si>
    <t>FG</t>
  </si>
  <si>
    <t>Owen</t>
  </si>
  <si>
    <t>1367 South Arm Road BRIERFIELD NSW 2454</t>
  </si>
  <si>
    <t>Lot 22 DP841281</t>
  </si>
  <si>
    <t>A7023</t>
  </si>
  <si>
    <t>RI</t>
  </si>
  <si>
    <t>756 North Bank Road RALEIGH NSW 2454</t>
  </si>
  <si>
    <t>Lot 102 DP633850</t>
  </si>
  <si>
    <t>A7033</t>
  </si>
  <si>
    <t>DLK TM</t>
  </si>
  <si>
    <t>221 Hennesseys Lane BELLINGEN NSW 2454</t>
  </si>
  <si>
    <t>Lot 1 DP214732</t>
  </si>
  <si>
    <t>A7034</t>
  </si>
  <si>
    <t>765 Horseshoe Road THORA NSW 2454</t>
  </si>
  <si>
    <t>Lot 142 DP755535 Part Lot 143 DP755535 Lot 114 DP755551 Lot 5 DP113901 Lot 6 DP113901 Lot 7 DP113901</t>
  </si>
  <si>
    <t>A7058</t>
  </si>
  <si>
    <t>Waterfall Way Farms Pty Ltd</t>
  </si>
  <si>
    <t>Coramba Road DORRIGO NSW 2453</t>
  </si>
  <si>
    <t>Lot 50 DP752830 Lot 15 DP113436 Lot 1 DP185316 Part Lot 49 DP752830</t>
  </si>
  <si>
    <t>A7076</t>
  </si>
  <si>
    <t>580 North Bank Road BELLINGEN NSW 2454</t>
  </si>
  <si>
    <t>Lot 1 DP1136869</t>
  </si>
  <si>
    <t>A7091</t>
  </si>
  <si>
    <t>HR KA R P AV</t>
  </si>
  <si>
    <t>Miethke Ferguson Miethke Miethke Baird</t>
  </si>
  <si>
    <t>1202 Kalang Road KALANG NSW 2454</t>
  </si>
  <si>
    <t>Lot 46 DP755543 Lot 38 DP755543 Lot 1 DP1141144</t>
  </si>
  <si>
    <t>A71</t>
  </si>
  <si>
    <t>DJ KM</t>
  </si>
  <si>
    <t>Schreenan Schreenan</t>
  </si>
  <si>
    <t>699 Darkwood Road THORA NSW 2454</t>
  </si>
  <si>
    <t>Lot 242 DP713576</t>
  </si>
  <si>
    <t>A7112</t>
  </si>
  <si>
    <t>Burnet</t>
  </si>
  <si>
    <t>250 Roses Road GLENIFFER NSW 2454</t>
  </si>
  <si>
    <t>Lot 68 DP755553 Lot 2 DP47029 Lot 21 DP869474 Lot 1 DP1140321</t>
  </si>
  <si>
    <t>A7152</t>
  </si>
  <si>
    <t>WL CJ</t>
  </si>
  <si>
    <t>5070 Waterfall Way FERNBROOK NSW 2453</t>
  </si>
  <si>
    <t>Lot 1 DP1125025</t>
  </si>
  <si>
    <t>A7153</t>
  </si>
  <si>
    <t>RA JO</t>
  </si>
  <si>
    <t>Laws Taylor</t>
  </si>
  <si>
    <t>5071 Waterfall Way FERNBROOK NSW 2453</t>
  </si>
  <si>
    <t>Lot 2 DP1125025</t>
  </si>
  <si>
    <t>A7187</t>
  </si>
  <si>
    <t>LJ KM</t>
  </si>
  <si>
    <t>Coltman Baker</t>
  </si>
  <si>
    <t>2240 Darkwood Road DARKWOOD NSW 2454</t>
  </si>
  <si>
    <t>Lot 930 DP1145889</t>
  </si>
  <si>
    <t>A7188</t>
  </si>
  <si>
    <t>Willis</t>
  </si>
  <si>
    <t>2220 Darkwood Road DARKWOOD NSW 2454</t>
  </si>
  <si>
    <t>Lot 931 DP1145889</t>
  </si>
  <si>
    <t>A7191</t>
  </si>
  <si>
    <t>FS</t>
  </si>
  <si>
    <t>Jenkings</t>
  </si>
  <si>
    <t>917 Waterfall Way BELLINGEN NSW 2454</t>
  </si>
  <si>
    <t>Lot 120 DP1151775</t>
  </si>
  <si>
    <t>A7196</t>
  </si>
  <si>
    <t>SL BA</t>
  </si>
  <si>
    <t>Brennan Harrison</t>
  </si>
  <si>
    <t>603 Roses Road GLENIFFER NSW 2454</t>
  </si>
  <si>
    <t>Lot 1 DP1155791</t>
  </si>
  <si>
    <t>A7216</t>
  </si>
  <si>
    <t>ASR LG</t>
  </si>
  <si>
    <t>155 Old Pacific Highway RALEIGH NSW 2454</t>
  </si>
  <si>
    <t>Lot 235 DP755557 Lot 299 DP755557 Lot 1 DP243299 Lot 1 DP252046 Lot 100 DP1154793</t>
  </si>
  <si>
    <t>A7221</t>
  </si>
  <si>
    <t>BJ LG</t>
  </si>
  <si>
    <t>Parker Parker</t>
  </si>
  <si>
    <t>4250 Waterfall Way DORRIGO NSW 2453</t>
  </si>
  <si>
    <t>Lot 1 DP815817</t>
  </si>
  <si>
    <t>A7224</t>
  </si>
  <si>
    <t>RJ KM</t>
  </si>
  <si>
    <t>1055 North Bank Road RALEIGH NSW 2454</t>
  </si>
  <si>
    <t>Lot 9 DP112142 Lot 1 DP1078408</t>
  </si>
  <si>
    <t>A7229</t>
  </si>
  <si>
    <t>Buckman</t>
  </si>
  <si>
    <t>354 South Arm Road URUNGA NSW 2455</t>
  </si>
  <si>
    <t>Lot 610 DP1160274</t>
  </si>
  <si>
    <t>A7232</t>
  </si>
  <si>
    <t>GR G</t>
  </si>
  <si>
    <t>75 Newry Island Drive URUNGA NSW 2455</t>
  </si>
  <si>
    <t>Lot 1 DP604511 Lease # LI465343</t>
  </si>
  <si>
    <t>A7241</t>
  </si>
  <si>
    <t>SV RJ</t>
  </si>
  <si>
    <t>Drough Hossack</t>
  </si>
  <si>
    <t>781 Gleniffer Road GLENIFFER NSW 2454</t>
  </si>
  <si>
    <t>Lot 22 DP1163413</t>
  </si>
  <si>
    <t>A7244</t>
  </si>
  <si>
    <t>Orenshaw</t>
  </si>
  <si>
    <t>3948 Giinagay Way URUNGA NSW 2455</t>
  </si>
  <si>
    <t>Part Lot 33 DP755552 Lot 10 DP1159473 Lot 11 DP1159473</t>
  </si>
  <si>
    <t>A7250</t>
  </si>
  <si>
    <t>2670 Kalang Road KALANG NSW 2454</t>
  </si>
  <si>
    <t>Lot 54 DP755548</t>
  </si>
  <si>
    <t>A7253</t>
  </si>
  <si>
    <t>133 Timboon Road VALERY NSW 2454</t>
  </si>
  <si>
    <t>Lot 1 DP574177</t>
  </si>
  <si>
    <t>A7254</t>
  </si>
  <si>
    <t>Hackett</t>
  </si>
  <si>
    <t>Timboon Road VALERY NSW 2454</t>
  </si>
  <si>
    <t>Lot 2 DP574177</t>
  </si>
  <si>
    <t>A7276</t>
  </si>
  <si>
    <t>1129 Martells Road URUNGA NSW 2455</t>
  </si>
  <si>
    <t>Lot 37 DP755552 Lot 10 DP1166110 Lot 11 DP1166110</t>
  </si>
  <si>
    <t>A7277</t>
  </si>
  <si>
    <t>PD AM</t>
  </si>
  <si>
    <t>Bingham Peterdi</t>
  </si>
  <si>
    <t>439 Bowraville Road BRIERFIELD NSW 2454</t>
  </si>
  <si>
    <t>Lot 11 DP1009235</t>
  </si>
  <si>
    <t>A7278</t>
  </si>
  <si>
    <t>AK</t>
  </si>
  <si>
    <t>Bingham-Peterdi</t>
  </si>
  <si>
    <t>423 Bowraville Road BRIERFIELD NSW 2454</t>
  </si>
  <si>
    <t>Lot 10 DP1009235</t>
  </si>
  <si>
    <t>A7279</t>
  </si>
  <si>
    <t>GE JS</t>
  </si>
  <si>
    <t>Helfgott Murray</t>
  </si>
  <si>
    <t>51 Promised Land Road GLENIFFER NSW 2454</t>
  </si>
  <si>
    <t>Lot 68 DP1167128</t>
  </si>
  <si>
    <t>A7298</t>
  </si>
  <si>
    <t>1241 South Arm Road BRIERFIELD NSW 2454</t>
  </si>
  <si>
    <t>Lot 9 DP771799 Lot 1 DP1166484</t>
  </si>
  <si>
    <t>A7299</t>
  </si>
  <si>
    <t>Savage</t>
  </si>
  <si>
    <t>1163 Deer Vale Road DEER VALE NSW 2453</t>
  </si>
  <si>
    <t>Lot 30 DP1168915</t>
  </si>
  <si>
    <t>A7302</t>
  </si>
  <si>
    <t>DH LS</t>
  </si>
  <si>
    <t>1314 Bowraville Road SPICKETTS CREEK NSW 2454</t>
  </si>
  <si>
    <t>Lot 47 DP622896 Lot 1 DP1169324</t>
  </si>
  <si>
    <t>A7303</t>
  </si>
  <si>
    <t>Pemberton Pemberton</t>
  </si>
  <si>
    <t>189 Newry Island Drive URUNGA NSW 2455</t>
  </si>
  <si>
    <t>Lot 182 DP601805 Lease # EP18907</t>
  </si>
  <si>
    <t>A7305</t>
  </si>
  <si>
    <t>1695 Waterfall Way BELLINGEN NSW 2454</t>
  </si>
  <si>
    <t>Lot 21 DP815496 Lot 200 DP1170747</t>
  </si>
  <si>
    <t>A7351</t>
  </si>
  <si>
    <t>Folk</t>
  </si>
  <si>
    <t>109 Little North Arm Road THORA NSW 2454</t>
  </si>
  <si>
    <t>Lot 6 DP815566 Lot 3 DP1169413</t>
  </si>
  <si>
    <t>A7360</t>
  </si>
  <si>
    <t>315 Boggy Creek Road THORA NSW 2454</t>
  </si>
  <si>
    <t>Lot 1 DP833548 Lease # OP14661</t>
  </si>
  <si>
    <t>A7361</t>
  </si>
  <si>
    <t>121 Scotchman Road BELLINGEN NSW 2454</t>
  </si>
  <si>
    <t>Lot 10 DP1174033</t>
  </si>
  <si>
    <t>A7362</t>
  </si>
  <si>
    <t>RK MR</t>
  </si>
  <si>
    <t>Stephens Lees</t>
  </si>
  <si>
    <t>131 Scotchman Road BELLINGEN NSW 2454</t>
  </si>
  <si>
    <t>Lot 11 DP1174033</t>
  </si>
  <si>
    <t>A7364</t>
  </si>
  <si>
    <t>McKeon</t>
  </si>
  <si>
    <t>97 Little North Arm Road THORA NSW 2454</t>
  </si>
  <si>
    <t>Lot 5 DP815566 Lot 2 DP1169413 Lot 1 DP1013945 Lot 1 DP1169413</t>
  </si>
  <si>
    <t>A7370</t>
  </si>
  <si>
    <t>WJ VJ</t>
  </si>
  <si>
    <t>Buckle Buckle</t>
  </si>
  <si>
    <t>700 North Bank Road RALEIGH NSW 2454</t>
  </si>
  <si>
    <t>Lot 212 DP1119824</t>
  </si>
  <si>
    <t>A7371</t>
  </si>
  <si>
    <t>TG PJ</t>
  </si>
  <si>
    <t>Willsallen Karner</t>
  </si>
  <si>
    <t>754 North Bank Road RALEIGH NSW 2454</t>
  </si>
  <si>
    <t>Lot 101 DP633850</t>
  </si>
  <si>
    <t>A7372</t>
  </si>
  <si>
    <t>G DS</t>
  </si>
  <si>
    <t>Gowing Kent</t>
  </si>
  <si>
    <t>384 Bowraville Road BRIERFIELD NSW 2454</t>
  </si>
  <si>
    <t>Lot 1 DP1175329</t>
  </si>
  <si>
    <t>A7375</t>
  </si>
  <si>
    <t>PD JM</t>
  </si>
  <si>
    <t>Allison Allison</t>
  </si>
  <si>
    <t>31 Henry Boultwood Drive FERNMOUNT NSW 2454</t>
  </si>
  <si>
    <t>Lot 1 DP1175930</t>
  </si>
  <si>
    <t>A7379</t>
  </si>
  <si>
    <t>27 Parberys Lane DORRIGO NSW 2453</t>
  </si>
  <si>
    <t>Lot 2 DP1174301 Lease # EP532725</t>
  </si>
  <si>
    <t>A7393</t>
  </si>
  <si>
    <t>1301 Waterfall Way BELLINGEN NSW 2454</t>
  </si>
  <si>
    <t>Lot 360 DP1176860</t>
  </si>
  <si>
    <t>A7394</t>
  </si>
  <si>
    <t>Trefry</t>
  </si>
  <si>
    <t>63 William Street BELLINGEN NSW 2454</t>
  </si>
  <si>
    <t>Lot 361 DP1176860</t>
  </si>
  <si>
    <t>A74</t>
  </si>
  <si>
    <t>1507 Kalang Road KALANG NSW 2454</t>
  </si>
  <si>
    <t>Lot 1 DP791659 Lot 1 DP820089</t>
  </si>
  <si>
    <t>A7402</t>
  </si>
  <si>
    <t>17A Ridgewood Drive RALEIGH NSW 2454</t>
  </si>
  <si>
    <t>Lot 3 DP1176067</t>
  </si>
  <si>
    <t>A7404</t>
  </si>
  <si>
    <t>AG NA</t>
  </si>
  <si>
    <t>Cory Cory</t>
  </si>
  <si>
    <t>11 John Glyde Road BELLINGEN NSW 2454</t>
  </si>
  <si>
    <t>Lot 101 DP1178791</t>
  </si>
  <si>
    <t>A7405</t>
  </si>
  <si>
    <t>301 North Bank Road BELLINGEN NSW 2454</t>
  </si>
  <si>
    <t>Lot 102 DP1178791</t>
  </si>
  <si>
    <t>A7423</t>
  </si>
  <si>
    <t>Lot 103 DP755535</t>
  </si>
  <si>
    <t>A7434</t>
  </si>
  <si>
    <t>Lot 49 DP755548</t>
  </si>
  <si>
    <t>A7473</t>
  </si>
  <si>
    <t>101 Jackwood Road VALLA NSW 2448</t>
  </si>
  <si>
    <t>Lot 3 DP1176086</t>
  </si>
  <si>
    <t>A7481</t>
  </si>
  <si>
    <t>P FM KM</t>
  </si>
  <si>
    <t>Szaif Dollmann Dollmann</t>
  </si>
  <si>
    <t>259 Hydes Creek Road HYDES CREEK NSW 2454</t>
  </si>
  <si>
    <t>Lot 2 DP1184815</t>
  </si>
  <si>
    <t>A7491</t>
  </si>
  <si>
    <t>McMullin</t>
  </si>
  <si>
    <t>2410 Darkwood Road DARKWOOD NSW 2454</t>
  </si>
  <si>
    <t>Lot 8 DP755541 Lot 1 DP115260 Lot 2 DP115260 Lot 1 DP1186966</t>
  </si>
  <si>
    <t>A7492</t>
  </si>
  <si>
    <t>Thornycroft</t>
  </si>
  <si>
    <t>3000 Kalang Road KALANG NSW 2454</t>
  </si>
  <si>
    <t>Lot 7 DP1179021</t>
  </si>
  <si>
    <t>A7497</t>
  </si>
  <si>
    <t>KJ D</t>
  </si>
  <si>
    <t>Hill Hill</t>
  </si>
  <si>
    <t>3983 Giinagay Way URUNGA NSW 2455</t>
  </si>
  <si>
    <t>Lot 1 DP500561 Lot 241 DP755552 Lot 2 DP500561</t>
  </si>
  <si>
    <t>A7499</t>
  </si>
  <si>
    <t>50 Keevers Drive RALEIGH NSW 2454</t>
  </si>
  <si>
    <t>Lot 2 DP1188763</t>
  </si>
  <si>
    <t>A75</t>
  </si>
  <si>
    <t>1409 Kalang Road KALANG NSW 2454</t>
  </si>
  <si>
    <t>Lot 2 DP791659</t>
  </si>
  <si>
    <t>A7504</t>
  </si>
  <si>
    <t>Banko Stewart</t>
  </si>
  <si>
    <t>206 Schnapper Beach Road URUNGA NSW 2455</t>
  </si>
  <si>
    <t>Lot 301 DP851911</t>
  </si>
  <si>
    <t>A7505</t>
  </si>
  <si>
    <t>AL P</t>
  </si>
  <si>
    <t>Schultz Crocker</t>
  </si>
  <si>
    <t>204 Schnapper Beach Road URUNGA NSW 2455</t>
  </si>
  <si>
    <t>Lot 302 DP851911</t>
  </si>
  <si>
    <t>A7512</t>
  </si>
  <si>
    <t>Chrysalis Community Pty Ltd</t>
  </si>
  <si>
    <t>377 Kalang Road KALANG NSW 2454</t>
  </si>
  <si>
    <t>Lot 75 DP604661 Lot 1 DP1187988</t>
  </si>
  <si>
    <t>A7521</t>
  </si>
  <si>
    <t>Lot 28 DP755542</t>
  </si>
  <si>
    <t>A7522</t>
  </si>
  <si>
    <t>JC KS</t>
  </si>
  <si>
    <t>Murphy Hicks</t>
  </si>
  <si>
    <t>3194 Kalang Road KALANG NSW 2454</t>
  </si>
  <si>
    <t>Lot 30 DP755542</t>
  </si>
  <si>
    <t>A7524</t>
  </si>
  <si>
    <t>SJ EAW</t>
  </si>
  <si>
    <t>Doyle Batkin</t>
  </si>
  <si>
    <t>624 Crossmaglen Road VALERY NSW 2454</t>
  </si>
  <si>
    <t>Lot 30 DP755558 Lot 33 DP755558 Lot 34 DP755558 Lot 35 DP755558 Lot 36 DP755558 Lot 39 DP755558 Lot 40 DP755558 Lot 41 DP755558 Lot 42 DP755558 Lot 1 DP1167480</t>
  </si>
  <si>
    <t>A7528</t>
  </si>
  <si>
    <t>2613 Kalang Road KALANG NSW 2454</t>
  </si>
  <si>
    <t>Lot 55 DP755548</t>
  </si>
  <si>
    <t>A7532</t>
  </si>
  <si>
    <t>1192 Bowraville Road SPICKETTS CREEK NSW 2454</t>
  </si>
  <si>
    <t>Lot 3 DP812580 Lot 2 DP1173972</t>
  </si>
  <si>
    <t>A7559</t>
  </si>
  <si>
    <t>Cowell</t>
  </si>
  <si>
    <t>Lot 104 DP755535</t>
  </si>
  <si>
    <t>A7561</t>
  </si>
  <si>
    <t>Kalang Farm Pty Limited</t>
  </si>
  <si>
    <t>1820 Kalang Road KALANG NSW 2454</t>
  </si>
  <si>
    <t>Lot 49 DP755535 Lot 54 DP755535 Lot 55 DP755535 Lot 65 DP755535 Lot 66 DP755535 Lot 71 DP755535 Lot 109 DP755535 Lot 135 DP755535 Lot 1 DP1178606 Lot 2 DP1178606</t>
  </si>
  <si>
    <t>A7575</t>
  </si>
  <si>
    <t>Schofield</t>
  </si>
  <si>
    <t>1180 Bowraville Road SPICKETTS CREEK NSW 2454</t>
  </si>
  <si>
    <t>Lot 2 DP812580 Lot 1 DP1173972</t>
  </si>
  <si>
    <t>A7591</t>
  </si>
  <si>
    <t>105 North BNK RD PTY LTD</t>
  </si>
  <si>
    <t>105 North Bank Road BELLINGEN NSW 2454</t>
  </si>
  <si>
    <t>Lot 72 DP1197946</t>
  </si>
  <si>
    <t>A7595</t>
  </si>
  <si>
    <t>Learmonth</t>
  </si>
  <si>
    <t>4950 Waterfall Way FERNBROOK NSW 2453</t>
  </si>
  <si>
    <t>Lot 11 DP752823 Lot 101 DP752823 Lot 1 DP1194856</t>
  </si>
  <si>
    <t>A7613</t>
  </si>
  <si>
    <t>3954 Waterfall Way DORRIGO NSW 2453</t>
  </si>
  <si>
    <t>Lot 66 DP752813 Lot 4 DP612378 Lot 120 DP655068 Lot 50 DP837006 Lease # EP19065 Lot 6 DP113450 Lot 10 DP1196803</t>
  </si>
  <si>
    <t>A7628</t>
  </si>
  <si>
    <t>CD JRM</t>
  </si>
  <si>
    <t>Longbow Fleet</t>
  </si>
  <si>
    <t>903 Coramba Road MEGAN NSW 2453</t>
  </si>
  <si>
    <t>Lot 1 DP366796</t>
  </si>
  <si>
    <t>A7661</t>
  </si>
  <si>
    <t>Farlcoh Pty Limited</t>
  </si>
  <si>
    <t>1596 Waterfall Way BELLINGEN NSW 2454</t>
  </si>
  <si>
    <t>Lot 21 DP593052 Lot 20 DP593052</t>
  </si>
  <si>
    <t>A7673</t>
  </si>
  <si>
    <t>27 Clothier Road BELLINGEN NSW 2454</t>
  </si>
  <si>
    <t>Lot 8 DP1208982</t>
  </si>
  <si>
    <t>A7712</t>
  </si>
  <si>
    <t>JE H</t>
  </si>
  <si>
    <t>Conway Vera</t>
  </si>
  <si>
    <t>885 Kalang Road KALANG NSW 2454</t>
  </si>
  <si>
    <t>Lot 301 DP860950 Lot 1 DP1210288</t>
  </si>
  <si>
    <t>A7726</t>
  </si>
  <si>
    <t>Lazarides</t>
  </si>
  <si>
    <t>Hungry Head Road URUNGA NSW 2455</t>
  </si>
  <si>
    <t>Lot 5 DP776494 Lot 1 DP1211272</t>
  </si>
  <si>
    <t>A7739</t>
  </si>
  <si>
    <t>Shamil Pty Ltd</t>
  </si>
  <si>
    <t>8 Old Punt Road URUNGA NSW 2455</t>
  </si>
  <si>
    <t>Lot 81 DP573627 Lot 11 DP1156550 Lot 1 DP1211780</t>
  </si>
  <si>
    <t>A7741</t>
  </si>
  <si>
    <t xml:space="preserve"> FM</t>
  </si>
  <si>
    <t>Alsoy Pty Ltd Sheridan</t>
  </si>
  <si>
    <t>Lot 1 DP1089206 Lot 1 DP1204426</t>
  </si>
  <si>
    <t>A7748</t>
  </si>
  <si>
    <t>607 Roses Road GLENIFFER NSW 2454</t>
  </si>
  <si>
    <t>Lot 22 DP1213610</t>
  </si>
  <si>
    <t>A7749</t>
  </si>
  <si>
    <t>SMP MW GC</t>
  </si>
  <si>
    <t>Curwood Divola-Stokes Curwood</t>
  </si>
  <si>
    <t>605 Roses Road GLENIFFER NSW 2454</t>
  </si>
  <si>
    <t>Lot 21 DP1213610</t>
  </si>
  <si>
    <t>A7771</t>
  </si>
  <si>
    <t>20 Martells Road BRIERFIELD NSW 2454</t>
  </si>
  <si>
    <t>Lot 82 DP755543 Lot 5 DP1211674</t>
  </si>
  <si>
    <t>A7775</t>
  </si>
  <si>
    <t>22 Mahers Road BELLINGEN NSW 2454</t>
  </si>
  <si>
    <t>Lot 82 DP1150696</t>
  </si>
  <si>
    <t>A7788</t>
  </si>
  <si>
    <t>KJ MH</t>
  </si>
  <si>
    <t>199 Nashs Road DEER VALE NSW 2453</t>
  </si>
  <si>
    <t>Lot 1 DP714776</t>
  </si>
  <si>
    <t>A7791</t>
  </si>
  <si>
    <t>Digges</t>
  </si>
  <si>
    <t>360 South Arm Road URUNGA NSW 2455</t>
  </si>
  <si>
    <t>Lot 129 DP755557 Lease # LI536128</t>
  </si>
  <si>
    <t>A7795</t>
  </si>
  <si>
    <t>PJ JA</t>
  </si>
  <si>
    <t>Ellis Gothe</t>
  </si>
  <si>
    <t>638 North Bank Road RALEIGH NSW 2454</t>
  </si>
  <si>
    <t>Lot 211 DP1119824 Lot 1 DP1216772</t>
  </si>
  <si>
    <t>A7797</t>
  </si>
  <si>
    <t>2312 Kalang Road KALANG NSW 2454</t>
  </si>
  <si>
    <t>Lot 83 DP755535 Lot 84 DP755535 Lot 1 DP1217351</t>
  </si>
  <si>
    <t>A78</t>
  </si>
  <si>
    <t>BS NS</t>
  </si>
  <si>
    <t>Kirchner Kirchner</t>
  </si>
  <si>
    <t>1446 Kalang Road KALANG NSW 2454</t>
  </si>
  <si>
    <t>Lot 5 DP791659</t>
  </si>
  <si>
    <t>A7808</t>
  </si>
  <si>
    <t>Hornibrook</t>
  </si>
  <si>
    <t>915 Waterfall Way BELLINGEN NSW 2454</t>
  </si>
  <si>
    <t>Lot 122 DP1221119</t>
  </si>
  <si>
    <t>A7809</t>
  </si>
  <si>
    <t>SCS RL SC</t>
  </si>
  <si>
    <t>Walker Walker Walker</t>
  </si>
  <si>
    <t>875 Waterfall Way BELLINGEN NSW 2454</t>
  </si>
  <si>
    <t>Lot 123 DP1221119</t>
  </si>
  <si>
    <t>A7817</t>
  </si>
  <si>
    <t>JH DJ</t>
  </si>
  <si>
    <t>Fuller Bressow</t>
  </si>
  <si>
    <t>13 Brutons Road RALEIGH NSW 2454</t>
  </si>
  <si>
    <t>Lot 100 DP1216830</t>
  </si>
  <si>
    <t>A7818</t>
  </si>
  <si>
    <t>Shepherd</t>
  </si>
  <si>
    <t>103 Valery Road RALEIGH NSW 2454</t>
  </si>
  <si>
    <t>Lot 101 DP1216830</t>
  </si>
  <si>
    <t>A7825</t>
  </si>
  <si>
    <t>C E</t>
  </si>
  <si>
    <t>Rauch Rauch</t>
  </si>
  <si>
    <t>201 Nashs Road DEER VALE NSW 2453</t>
  </si>
  <si>
    <t>Lot 2 DP714776 Lot 3 DP714776</t>
  </si>
  <si>
    <t>A7835</t>
  </si>
  <si>
    <t>DC MK PF</t>
  </si>
  <si>
    <t>Smith Smith Smith</t>
  </si>
  <si>
    <t>180 Little North Arm Road THORA NSW 2454</t>
  </si>
  <si>
    <t>Lot 107 DP755551 Lot 1 DP1213174</t>
  </si>
  <si>
    <t>A7843</t>
  </si>
  <si>
    <t>Zoey29 Pty Ltd</t>
  </si>
  <si>
    <t>624 Deer Vale Road FERNBROOK NSW 2453</t>
  </si>
  <si>
    <t>Lot 23 DP752823 Lot 24 DP752823 Lot 27 DP752823 Lease # EP19082 Lot 7 DP113441 Lease # LI557478</t>
  </si>
  <si>
    <t>A7864</t>
  </si>
  <si>
    <t>139 Mahers Road BELLINGEN NSW 2454</t>
  </si>
  <si>
    <t>Lot 911 DP1216453</t>
  </si>
  <si>
    <t>A7894</t>
  </si>
  <si>
    <t>PRG RJ</t>
  </si>
  <si>
    <t>138 Mackays Creek Road MEGAN NSW 2453</t>
  </si>
  <si>
    <t>Lot 3 DP623411 Lot 1 DP1219222</t>
  </si>
  <si>
    <t>A79</t>
  </si>
  <si>
    <t>EG JS</t>
  </si>
  <si>
    <t>Sharp Muldoon</t>
  </si>
  <si>
    <t>210 Boggy Creek Road BELLINGEN NSW 2454</t>
  </si>
  <si>
    <t>Lot 10 DP835785</t>
  </si>
  <si>
    <t>A7901</t>
  </si>
  <si>
    <t>GJ TL</t>
  </si>
  <si>
    <t>1988 Tyringham Road BOSTOBRICK NSW 2453</t>
  </si>
  <si>
    <t>Lot 70 DP605060</t>
  </si>
  <si>
    <t>A7929</t>
  </si>
  <si>
    <t>M S</t>
  </si>
  <si>
    <t>Eppler Eppler</t>
  </si>
  <si>
    <t>849 Whisky Creek Road BIELSDOWN HILLS NSW 2453</t>
  </si>
  <si>
    <t>Lot 144 DP752813 Lot 1 DP1230866</t>
  </si>
  <si>
    <t>A7942</t>
  </si>
  <si>
    <t>IP</t>
  </si>
  <si>
    <t>683 Rocky Creek Road BIELSDOWN HILLS NSW 2453</t>
  </si>
  <si>
    <t>Lot 171 DP752813 Lot 1 DP1230867</t>
  </si>
  <si>
    <t>A7977</t>
  </si>
  <si>
    <t>Crassini Davis</t>
  </si>
  <si>
    <t>17 Smiths Road REPTON NSW 2454</t>
  </si>
  <si>
    <t>Lot 4 DP868662 Lot 3 DP1232528</t>
  </si>
  <si>
    <t>A7987</t>
  </si>
  <si>
    <t>BR AC</t>
  </si>
  <si>
    <t>Downes Downes</t>
  </si>
  <si>
    <t>165 Mylestom Drive REPTON NSW 2454</t>
  </si>
  <si>
    <t>Lot 500 DP755553 Lot 197 DP755553 Lot 2 DP1232528</t>
  </si>
  <si>
    <t>A7995</t>
  </si>
  <si>
    <t>AM EL</t>
  </si>
  <si>
    <t>53 Old Ferry Road RALEIGH NSW 2454</t>
  </si>
  <si>
    <t>Lot 1 DP1202414</t>
  </si>
  <si>
    <t>A8016</t>
  </si>
  <si>
    <t>TJ AJ</t>
  </si>
  <si>
    <t>35 Gordon Road RALEIGH NSW 2454</t>
  </si>
  <si>
    <t>Lot 21 DP1239022</t>
  </si>
  <si>
    <t>A8043</t>
  </si>
  <si>
    <t>873 Waterfall Way FERNMOUNT NSW 2454</t>
  </si>
  <si>
    <t>Lot 61 DP1238937 Part Lot 161 DP</t>
  </si>
  <si>
    <t>A8045</t>
  </si>
  <si>
    <t>RA JC</t>
  </si>
  <si>
    <t>McGrath McGrath</t>
  </si>
  <si>
    <t>91 Old Brierfield Road FERNMOUNT NSW 2454</t>
  </si>
  <si>
    <t>Lot 65 DP1238937</t>
  </si>
  <si>
    <t>A8049</t>
  </si>
  <si>
    <t>VI</t>
  </si>
  <si>
    <t>McTyer</t>
  </si>
  <si>
    <t>217 Mount Street FERNMOUNT NSW 2454</t>
  </si>
  <si>
    <t>Lot 2 DP1189532</t>
  </si>
  <si>
    <t>A8081</t>
  </si>
  <si>
    <t>SJ AJ</t>
  </si>
  <si>
    <t>54 Summervilles Road GLENIFFER NSW 2454</t>
  </si>
  <si>
    <t>Lot 1 DP610201 Lot 8 DP820022 Lot 1 DP1237040</t>
  </si>
  <si>
    <t>A8082</t>
  </si>
  <si>
    <t>Castle</t>
  </si>
  <si>
    <t>77 McGraths Road THORA NSW 2454</t>
  </si>
  <si>
    <t>Lot 31 DP1242777</t>
  </si>
  <si>
    <t>A8088</t>
  </si>
  <si>
    <t>Kurrajong Street DORRIGO NSW 2453</t>
  </si>
  <si>
    <t>Lot 2 DP1089206 Lease # LI585495 Lot 2 DP1266858 Lot 1 DP1266858 Lot 2 DP1272203</t>
  </si>
  <si>
    <t>A81</t>
  </si>
  <si>
    <t>JWS</t>
  </si>
  <si>
    <t>Howe</t>
  </si>
  <si>
    <t>1596 Kalang Road KALANG NSW 2454</t>
  </si>
  <si>
    <t>Lot 2 DP592093</t>
  </si>
  <si>
    <t>A8108</t>
  </si>
  <si>
    <t>460 Hydes Creek Road HYDES CREEK NSW 2454</t>
  </si>
  <si>
    <t>Lot 2 DP1244540</t>
  </si>
  <si>
    <t>A8111</t>
  </si>
  <si>
    <t>P MI</t>
  </si>
  <si>
    <t>Djukanovic Djukanovic</t>
  </si>
  <si>
    <t>408 Bowraville Road BRIERFIELD NSW 2454</t>
  </si>
  <si>
    <t>Lot 7 DP1244334</t>
  </si>
  <si>
    <t>A8116</t>
  </si>
  <si>
    <t>90 Brutons Road RALEIGH NSW 2454</t>
  </si>
  <si>
    <t>Lot 10 DP830960 Lot 1 DP1240410</t>
  </si>
  <si>
    <t>A8117</t>
  </si>
  <si>
    <t>209 Short Cut Road RALEIGH NSW 2454</t>
  </si>
  <si>
    <t>Lot 1 DP415750 Lot 1 DP1191682</t>
  </si>
  <si>
    <t>A8119</t>
  </si>
  <si>
    <t>GW JI</t>
  </si>
  <si>
    <t>70 Brutons Road RALEIGH NSW 2454</t>
  </si>
  <si>
    <t>Lot 9 DP830960 Lot 2 DP1240413</t>
  </si>
  <si>
    <t>A8130</t>
  </si>
  <si>
    <t>ADR FE</t>
  </si>
  <si>
    <t>Endermann Endermann</t>
  </si>
  <si>
    <t>36 Jordan Road BELLINGEN NSW 2454</t>
  </si>
  <si>
    <t>Lot 33 DP1246485</t>
  </si>
  <si>
    <t>A8136</t>
  </si>
  <si>
    <t>107 Mahers Road BELLINGEN NSW 2454</t>
  </si>
  <si>
    <t>Lot 84 DP1249034</t>
  </si>
  <si>
    <t>A8175</t>
  </si>
  <si>
    <t>136 Valery Road RALEIGH NSW 2454</t>
  </si>
  <si>
    <t>Lot 45 DP1250077</t>
  </si>
  <si>
    <t>A82</t>
  </si>
  <si>
    <t>1562 Kalang Road KALANG NSW 2454</t>
  </si>
  <si>
    <t>Lot 1 DP592093 Lease # EP18987</t>
  </si>
  <si>
    <t>A8207</t>
  </si>
  <si>
    <t>Lavis</t>
  </si>
  <si>
    <t>109 Wheatley Street BELLINGEN NSW 2454</t>
  </si>
  <si>
    <t>Lot 2 DP1253676</t>
  </si>
  <si>
    <t>A8212</t>
  </si>
  <si>
    <t>ML PV</t>
  </si>
  <si>
    <t>West Jordan</t>
  </si>
  <si>
    <t>955 North Bank Road RALEIGH NSW 2454</t>
  </si>
  <si>
    <t>Lot 5 DP755553 Lot 1 DP1251254</t>
  </si>
  <si>
    <t>A8215</t>
  </si>
  <si>
    <t>MJ SA</t>
  </si>
  <si>
    <t>Verschuuren Oldman</t>
  </si>
  <si>
    <t>254 Waterfall Way RALEIGH NSW 2454</t>
  </si>
  <si>
    <t>Lot 1 DP1251674</t>
  </si>
  <si>
    <t>A8248</t>
  </si>
  <si>
    <t>SE MJ</t>
  </si>
  <si>
    <t>Stollman Jacobs</t>
  </si>
  <si>
    <t>200 Schnapper Beach Road URUNGA NSW 2455</t>
  </si>
  <si>
    <t>Lot 1 DP1228919</t>
  </si>
  <si>
    <t>A8249</t>
  </si>
  <si>
    <t>PJ HP</t>
  </si>
  <si>
    <t>Teece Tootill</t>
  </si>
  <si>
    <t>202 Schnapper Beach Road URUNGA NSW 2455</t>
  </si>
  <si>
    <t>Lot 2 DP1228919</t>
  </si>
  <si>
    <t>A83</t>
  </si>
  <si>
    <t>1605 Kalang Road KALANG NSW 2454</t>
  </si>
  <si>
    <t>Lot 2 DP579867</t>
  </si>
  <si>
    <t>A8316</t>
  </si>
  <si>
    <t>Tutt</t>
  </si>
  <si>
    <t>1335 Martells Road URUNGA NSW 2455</t>
  </si>
  <si>
    <t>Lot 3 DP629476</t>
  </si>
  <si>
    <t>A8317</t>
  </si>
  <si>
    <t>C CA</t>
  </si>
  <si>
    <t>Artysko Artysko</t>
  </si>
  <si>
    <t>50 School Hill Road URUNGA NSW 2455</t>
  </si>
  <si>
    <t>Lot 10 DP874435</t>
  </si>
  <si>
    <t>A8318</t>
  </si>
  <si>
    <t>Anna Village Pty Ltd</t>
  </si>
  <si>
    <t>102 NORTH BANK ROAD BELLINGEN NSW 2454</t>
  </si>
  <si>
    <t>Lot 1 DP1253676 Lot 1 DP1251444</t>
  </si>
  <si>
    <t>A8320</t>
  </si>
  <si>
    <t>1577 Waterfall Way BELLINGEN NSW 2454</t>
  </si>
  <si>
    <t>Lot 1 DP404232 Lot 1 DP406626 Lot 2 DP1252855</t>
  </si>
  <si>
    <t>A8322</t>
  </si>
  <si>
    <t>4040 Giinagay Way URUNGA NSW 2455</t>
  </si>
  <si>
    <t>Lot 1 DP792596 Lot 2 DP792596 Lot 20 DP1259737</t>
  </si>
  <si>
    <t>A8323</t>
  </si>
  <si>
    <t>66 Whisky Creek Road DORRIGO NSW 2453</t>
  </si>
  <si>
    <t>Lot 1 DP47911 Lot 174 DP752813</t>
  </si>
  <si>
    <t>A8338</t>
  </si>
  <si>
    <t>95 Scotchman Road BELLINGEN NSW 2454</t>
  </si>
  <si>
    <t>Lot 10 DP1260014</t>
  </si>
  <si>
    <t>A8341</t>
  </si>
  <si>
    <t>Peter Ryan (Contractors) Pty Ltd</t>
  </si>
  <si>
    <t>107 Yellow Rock Road URUNGA NSW 2455</t>
  </si>
  <si>
    <t>Lot 323 DP755557 Lot 324 DP755557 Lot 389 DP755557 Lot 457 DP755557 Lot 40 DP1277629</t>
  </si>
  <si>
    <t>A8344</t>
  </si>
  <si>
    <t>Riddel</t>
  </si>
  <si>
    <t>Lot 124 DP755557</t>
  </si>
  <si>
    <t>A8345</t>
  </si>
  <si>
    <t>CM EJ SA</t>
  </si>
  <si>
    <t>Wood Wood Wood</t>
  </si>
  <si>
    <t>261 South Arm Road URUNGA NSW 2455</t>
  </si>
  <si>
    <t>Lot 148 DP755557</t>
  </si>
  <si>
    <t>A8346</t>
  </si>
  <si>
    <t>F YM</t>
  </si>
  <si>
    <t>Wynen Byrne</t>
  </si>
  <si>
    <t>253 Hydes Creek Road HYDES CREEK NSW 2454</t>
  </si>
  <si>
    <t>Lot 12 DP1263025</t>
  </si>
  <si>
    <t>A8347</t>
  </si>
  <si>
    <t>ADB SA</t>
  </si>
  <si>
    <t>Holmes Felton</t>
  </si>
  <si>
    <t>241 Hydes Creek Road HYDES CREEK NSW 2454</t>
  </si>
  <si>
    <t>Lot 11 DP1263025</t>
  </si>
  <si>
    <t>A8357</t>
  </si>
  <si>
    <t>145 Buffer Creek Road GLENIFFER NSW 2454</t>
  </si>
  <si>
    <t>Lot 115 DP755551 Lot 1 DP253121</t>
  </si>
  <si>
    <t>A84</t>
  </si>
  <si>
    <t>1537 Kalang Road KALANG NSW 2454</t>
  </si>
  <si>
    <t>Lot 1 DP113901 Lot 1 DP1082762 Lot 2 DP1082762</t>
  </si>
  <si>
    <t>A85</t>
  </si>
  <si>
    <t>CR M DA CH KM GM</t>
  </si>
  <si>
    <t>Johnson Fuchs Ball Taylor Taylor Murphy</t>
  </si>
  <si>
    <t>1772 KALANG ROAD KALANG NSW 2454</t>
  </si>
  <si>
    <t>Lot 10 DP1029042</t>
  </si>
  <si>
    <t>A86</t>
  </si>
  <si>
    <t>MR TL SL</t>
  </si>
  <si>
    <t>James Heddle Wiggins</t>
  </si>
  <si>
    <t>1763 Kalang Road KALANG NSW 2454</t>
  </si>
  <si>
    <t>Lot 33 DP706245</t>
  </si>
  <si>
    <t>A861</t>
  </si>
  <si>
    <t>RJ MT</t>
  </si>
  <si>
    <t>Briones Briones</t>
  </si>
  <si>
    <t>1829 Tyringham Road BOSTOBRICK NSW 2453</t>
  </si>
  <si>
    <t>Lot 10 DP732196</t>
  </si>
  <si>
    <t>A862</t>
  </si>
  <si>
    <t>KJ SF JC</t>
  </si>
  <si>
    <t>Cruz Viola Gomez</t>
  </si>
  <si>
    <t>1841 Tyringham Road BOSTOBRICK NSW 2453</t>
  </si>
  <si>
    <t>Lot 1 DP712665</t>
  </si>
  <si>
    <t>A864</t>
  </si>
  <si>
    <t>PD SY</t>
  </si>
  <si>
    <t>Lynch Bryce</t>
  </si>
  <si>
    <t>1634 Tyringham Road BOSTOBRICK NSW 2453</t>
  </si>
  <si>
    <t>Lot 2 DP814584</t>
  </si>
  <si>
    <t>A865</t>
  </si>
  <si>
    <t>GMG</t>
  </si>
  <si>
    <t>McKay</t>
  </si>
  <si>
    <t>1602 Tyringham Road BOSTOBRICK NSW 2453</t>
  </si>
  <si>
    <t>Lot 4 DP703779</t>
  </si>
  <si>
    <t>A866</t>
  </si>
  <si>
    <t>RL CG</t>
  </si>
  <si>
    <t>151 Emersons Road BOSTOBRICK NSW 2453</t>
  </si>
  <si>
    <t>Lot 3 DP752815</t>
  </si>
  <si>
    <t>A867</t>
  </si>
  <si>
    <t>Charnock</t>
  </si>
  <si>
    <t>1971 Tyringham Road BOSTOBRICK NSW 2453</t>
  </si>
  <si>
    <t>Lot 71 DP605060</t>
  </si>
  <si>
    <t>A869</t>
  </si>
  <si>
    <t>Garson</t>
  </si>
  <si>
    <t>637 Harness Cask Road BOSTOBRICK NSW 2453</t>
  </si>
  <si>
    <t>Lot 8 DP752815</t>
  </si>
  <si>
    <t>A87</t>
  </si>
  <si>
    <t>Blackie Reig</t>
  </si>
  <si>
    <t>1733 Kalang Road KALANG NSW 2454</t>
  </si>
  <si>
    <t>Lot 32 DP706245</t>
  </si>
  <si>
    <t>A870</t>
  </si>
  <si>
    <t>TJ SR</t>
  </si>
  <si>
    <t>Beelitz Beelitz</t>
  </si>
  <si>
    <t>1442 Tyringham Road BOSTOBRICK NSW 2453</t>
  </si>
  <si>
    <t>Lot 11 DP801274</t>
  </si>
  <si>
    <t>A8704</t>
  </si>
  <si>
    <t>617 Bowraville Road BRIERFIELD NSW 2454</t>
  </si>
  <si>
    <t>Lot 1 DP1092429</t>
  </si>
  <si>
    <t>A8705</t>
  </si>
  <si>
    <t>R VJ</t>
  </si>
  <si>
    <t>Haskell Haskell</t>
  </si>
  <si>
    <t>619 Bowraville Road BRIERFIELD NSW 2454</t>
  </si>
  <si>
    <t>Lot 2 DP1092429</t>
  </si>
  <si>
    <t>A8706</t>
  </si>
  <si>
    <t>201 South Arm Road URUNGA NSW 2455</t>
  </si>
  <si>
    <t>Lot 2 DP1232259 Lease # EP18806</t>
  </si>
  <si>
    <t>A871</t>
  </si>
  <si>
    <t>DT BJ</t>
  </si>
  <si>
    <t>Kenny Henderson</t>
  </si>
  <si>
    <t>1414 Tyringham Road BOSTOBRICK NSW 2453</t>
  </si>
  <si>
    <t>Lot 12 DP801274</t>
  </si>
  <si>
    <t>A8710</t>
  </si>
  <si>
    <t>TA TS</t>
  </si>
  <si>
    <t>161 BUFFER CREEK ROAD GLENIFFER NSW 2454</t>
  </si>
  <si>
    <t>Lot 99 DP755551 Lot 2 DP253121</t>
  </si>
  <si>
    <t>A873</t>
  </si>
  <si>
    <t>Levett</t>
  </si>
  <si>
    <t>1554 Tyringham Road BOSTOBRICK NSW 2453</t>
  </si>
  <si>
    <t>Lot 5 DP775141</t>
  </si>
  <si>
    <t>A877</t>
  </si>
  <si>
    <t>Bushell</t>
  </si>
  <si>
    <t>148 Harness Cask Road BOSTOBRICK NSW 2453</t>
  </si>
  <si>
    <t>Lot 79 DP630007</t>
  </si>
  <si>
    <t>A882</t>
  </si>
  <si>
    <t>300 Borra Creek Road BOSTOBRICK NSW 2453</t>
  </si>
  <si>
    <t>Lot 252 DP623803</t>
  </si>
  <si>
    <t>A8853</t>
  </si>
  <si>
    <t>R MG</t>
  </si>
  <si>
    <t>Van Wyngaardt Van Wyngaardt</t>
  </si>
  <si>
    <t>96 Harness Cask Road BOSTOBRICK NSW 2453</t>
  </si>
  <si>
    <t>Lot 78 DP630007</t>
  </si>
  <si>
    <t>A8854</t>
  </si>
  <si>
    <t>Valentine</t>
  </si>
  <si>
    <t>Harness Cask Road BOSTOBRICK NSW 2453</t>
  </si>
  <si>
    <t>Lot 1 DP711751</t>
  </si>
  <si>
    <t>A8861</t>
  </si>
  <si>
    <t>Henniker Langwarrin Investment Pty Ltd</t>
  </si>
  <si>
    <t>Lot 47 DP752815 Lot 49 DP752815</t>
  </si>
  <si>
    <t>A8869</t>
  </si>
  <si>
    <t>77 NORTH BANK ROAD BELLINGEN NSW 2454</t>
  </si>
  <si>
    <t>Lot 71 DP1122498</t>
  </si>
  <si>
    <t>A888</t>
  </si>
  <si>
    <t>G TW</t>
  </si>
  <si>
    <t>983 Deer Vale Road FERNBROOK NSW 2453</t>
  </si>
  <si>
    <t>Lot 1 DP819633</t>
  </si>
  <si>
    <t>A8887</t>
  </si>
  <si>
    <t>4 Jugiil Close BELLINGEN NSW 2454</t>
  </si>
  <si>
    <t>Lot 5 DP271378</t>
  </si>
  <si>
    <t>A8895</t>
  </si>
  <si>
    <t>JR MD</t>
  </si>
  <si>
    <t>Auld Auld</t>
  </si>
  <si>
    <t>Mylestom Drive REPTON NSW 2454</t>
  </si>
  <si>
    <t>Lease # LI526373 Lot 1 DP1281222</t>
  </si>
  <si>
    <t>A8896</t>
  </si>
  <si>
    <t>Tomates Grupo Pty Ltd</t>
  </si>
  <si>
    <t>93 Mylestom Drive REPTON NSW 2454</t>
  </si>
  <si>
    <t>Lot 2 DP1281222</t>
  </si>
  <si>
    <t>A89</t>
  </si>
  <si>
    <t>WJ KM</t>
  </si>
  <si>
    <t>Visser Visser</t>
  </si>
  <si>
    <t>1770 Kalang Road KALANG NSW 2454</t>
  </si>
  <si>
    <t>Lot 21 DP705905</t>
  </si>
  <si>
    <t>A8910</t>
  </si>
  <si>
    <t>PMA SM</t>
  </si>
  <si>
    <t>Abell Abell</t>
  </si>
  <si>
    <t>256 Martells Road BRIERFIELD NSW 2454</t>
  </si>
  <si>
    <t>Lot 2 DP748110 Lease # EP18905</t>
  </si>
  <si>
    <t>A893</t>
  </si>
  <si>
    <t>BAM RL</t>
  </si>
  <si>
    <t>Raven Raven</t>
  </si>
  <si>
    <t>183 Muldiva Road BOSTOBRICK NSW 2453</t>
  </si>
  <si>
    <t>Lot 1 DP630355</t>
  </si>
  <si>
    <t>A895</t>
  </si>
  <si>
    <t>Wykes</t>
  </si>
  <si>
    <t>40 Muldiva Road BOSTOBRICK NSW 2453</t>
  </si>
  <si>
    <t>Lot 10 DP702713</t>
  </si>
  <si>
    <t>A896</t>
  </si>
  <si>
    <t>CW KA</t>
  </si>
  <si>
    <t>Menzies Tornow</t>
  </si>
  <si>
    <t>54 Muldiva Road BOSTOBRICK NSW 2453</t>
  </si>
  <si>
    <t>Lot 11 DP702713</t>
  </si>
  <si>
    <t>A90</t>
  </si>
  <si>
    <t>GJ K</t>
  </si>
  <si>
    <t>Haslam Childs</t>
  </si>
  <si>
    <t>1731 Kalang Road KALANG NSW 2454</t>
  </si>
  <si>
    <t>Lot 4 DP593895</t>
  </si>
  <si>
    <t>A914</t>
  </si>
  <si>
    <t>1346 Tyringham Road BOSTOBRICK NSW 2453</t>
  </si>
  <si>
    <t>Lot 2 DP619422</t>
  </si>
  <si>
    <t>A915</t>
  </si>
  <si>
    <t>1376 Tyringham Road BOSTOBRICK NSW 2453</t>
  </si>
  <si>
    <t>Lot 3 DP619422</t>
  </si>
  <si>
    <t>A916</t>
  </si>
  <si>
    <t>Court</t>
  </si>
  <si>
    <t>75 Emersons Road BOSTOBRICK NSW 2453</t>
  </si>
  <si>
    <t>Lot 1 DP622744</t>
  </si>
  <si>
    <t>A917</t>
  </si>
  <si>
    <t>CB CJ</t>
  </si>
  <si>
    <t>Ashby Ashby</t>
  </si>
  <si>
    <t>62 Moonpar Road BOSTOBRICK NSW 2453</t>
  </si>
  <si>
    <t>Lot 4 DP626633</t>
  </si>
  <si>
    <t>A923</t>
  </si>
  <si>
    <t>WL GR DJ DC K</t>
  </si>
  <si>
    <t>Belton Button Denney Prior Ismay</t>
  </si>
  <si>
    <t>291 Moonpar Road BOSTOBRICK NSW 2453</t>
  </si>
  <si>
    <t>Lot 1 DP617866</t>
  </si>
  <si>
    <t>A924</t>
  </si>
  <si>
    <t>316 Moonpar Road BOSTOBRICK NSW 2453</t>
  </si>
  <si>
    <t>Lot 5 DP631420</t>
  </si>
  <si>
    <t>A925</t>
  </si>
  <si>
    <t>LJ CM</t>
  </si>
  <si>
    <t>Stuerzl Shirley</t>
  </si>
  <si>
    <t>145 Moonpar Road BOSTOBRICK NSW 2453</t>
  </si>
  <si>
    <t>Lot 3 DP631420</t>
  </si>
  <si>
    <t>A926</t>
  </si>
  <si>
    <t>Eddy</t>
  </si>
  <si>
    <t>101 Moonpar Road BOSTOBRICK NSW 2453</t>
  </si>
  <si>
    <t>Lot 4 DP631420</t>
  </si>
  <si>
    <t>A929</t>
  </si>
  <si>
    <t>JB KE</t>
  </si>
  <si>
    <t>1231 Tyringham Road BOSTOBRICK NSW 2453</t>
  </si>
  <si>
    <t>Lot 51 DP752815</t>
  </si>
  <si>
    <t>A934</t>
  </si>
  <si>
    <t>Kinmond</t>
  </si>
  <si>
    <t>1996 Darkwood Road DARKWOOD NSW 2454</t>
  </si>
  <si>
    <t>Lot 3 DP755541 Lot 1 DP42337</t>
  </si>
  <si>
    <t>A935</t>
  </si>
  <si>
    <t>AV L K P TL PW P LM Z K MS CJ PK K Z PD RJG BC</t>
  </si>
  <si>
    <t>Graham Campbell Campbell Dimitriadis Dimitriadis Young Lorens McCormick Teisseyre Young Graham Fiorenza Kernchen Staples Ahmad Knock Thomas Thomas</t>
  </si>
  <si>
    <t>1824 Darkwood Road DARKWOOD NSW 2454</t>
  </si>
  <si>
    <t>Lot 50 DP811685</t>
  </si>
  <si>
    <t>A936</t>
  </si>
  <si>
    <t>2000 Darkwood Road DARKWOOD NSW 2454</t>
  </si>
  <si>
    <t>Lot 1 DP827222</t>
  </si>
  <si>
    <t>A938</t>
  </si>
  <si>
    <t>MG SR</t>
  </si>
  <si>
    <t>Abel Denton</t>
  </si>
  <si>
    <t>2198 Darkwood Road DARKWOOD NSW 2454</t>
  </si>
  <si>
    <t>Lot 91 DP625356</t>
  </si>
  <si>
    <t>A939</t>
  </si>
  <si>
    <t>2196 Darkwood Road DARKWOOD NSW 2454</t>
  </si>
  <si>
    <t>Lot 92 DP625356</t>
  </si>
  <si>
    <t>A942</t>
  </si>
  <si>
    <t>Rhodes</t>
  </si>
  <si>
    <t>2518 Darkwood Road DARKWOOD NSW 2454</t>
  </si>
  <si>
    <t>Lot 13 DP755541</t>
  </si>
  <si>
    <t>A943</t>
  </si>
  <si>
    <t>Brinerville Holdings Pty Ltd</t>
  </si>
  <si>
    <t>3712 Darkwood Road BRINERVILLE NSW 2454</t>
  </si>
  <si>
    <t>Lot 14 DP755541 Lot 1 DP1254665</t>
  </si>
  <si>
    <t>A946</t>
  </si>
  <si>
    <t>904 Darkwood Road DARKWOOD NSW 2454</t>
  </si>
  <si>
    <t>Lot 1 DP755542</t>
  </si>
  <si>
    <t>A947</t>
  </si>
  <si>
    <t>CA WR</t>
  </si>
  <si>
    <t>Gye Gye</t>
  </si>
  <si>
    <t>975 Darkwood Road DARKWOOD NSW 2454</t>
  </si>
  <si>
    <t>Lot 2 DP755542</t>
  </si>
  <si>
    <t>A948</t>
  </si>
  <si>
    <t>Valerie Farm Pty Limited</t>
  </si>
  <si>
    <t>1033 Darkwood Road DARKWOOD NSW 2454</t>
  </si>
  <si>
    <t>Lot 4 DP584255 Lot 53 DP728240</t>
  </si>
  <si>
    <t>A949</t>
  </si>
  <si>
    <t>1163 Darkwood Road DARKWOOD NSW 2454</t>
  </si>
  <si>
    <t>Lot 3 DP584255</t>
  </si>
  <si>
    <t>A950</t>
  </si>
  <si>
    <t>R BM PW LJ</t>
  </si>
  <si>
    <t>Matthews Williams Curtain Connell</t>
  </si>
  <si>
    <t>1167 Darkwood Road DARKWOOD NSW 2454</t>
  </si>
  <si>
    <t>Lot 2 DP584255</t>
  </si>
  <si>
    <t>A951</t>
  </si>
  <si>
    <t>Salden</t>
  </si>
  <si>
    <t>1165 Darkwood Road DARKWOOD NSW 2454</t>
  </si>
  <si>
    <t>Lot 1 DP584255</t>
  </si>
  <si>
    <t>A952</t>
  </si>
  <si>
    <t>JT MM</t>
  </si>
  <si>
    <t>Bown Donovan</t>
  </si>
  <si>
    <t>1211 Darkwood Road DARKWOOD NSW 2454</t>
  </si>
  <si>
    <t>Lot 4 DP755542 Lot 2 DP254805 Part Lot 3 DP578284 Lot 1 DP47964</t>
  </si>
  <si>
    <t>A953</t>
  </si>
  <si>
    <t>NB KC</t>
  </si>
  <si>
    <t>Guglielmi Guglielmi</t>
  </si>
  <si>
    <t>1303 Darkwood Road DARKWOOD NSW 2454</t>
  </si>
  <si>
    <t>Lot 1 DP578284</t>
  </si>
  <si>
    <t>A954</t>
  </si>
  <si>
    <t>E LR M JA</t>
  </si>
  <si>
    <t>Stranger Woods Smith Chadwick</t>
  </si>
  <si>
    <t>1244 Darkwood Road DARKWOOD NSW 2454</t>
  </si>
  <si>
    <t>Lot 2 DP578284</t>
  </si>
  <si>
    <t>A955</t>
  </si>
  <si>
    <t>Dodd</t>
  </si>
  <si>
    <t>1476 Darkwood Road DARKWOOD NSW 2454</t>
  </si>
  <si>
    <t>Lot 1 DP582316</t>
  </si>
  <si>
    <t>A956</t>
  </si>
  <si>
    <t>1462 Darkwood Road DARKWOOD NSW 2454</t>
  </si>
  <si>
    <t>Lot 2 DP583073</t>
  </si>
  <si>
    <t>A957</t>
  </si>
  <si>
    <t>G SD</t>
  </si>
  <si>
    <t>Stonehouse Milne</t>
  </si>
  <si>
    <t>1458 Darkwood Road DARKWOOD NSW 2454</t>
  </si>
  <si>
    <t>Lot 3 DP583073</t>
  </si>
  <si>
    <t>A958</t>
  </si>
  <si>
    <t>AD AE</t>
  </si>
  <si>
    <t>McClure McClure</t>
  </si>
  <si>
    <t>1481 Darkwood Road DARKWOOD NSW 2454</t>
  </si>
  <si>
    <t>Lot 51 DP755542 Lot 3 DP584553</t>
  </si>
  <si>
    <t>A959</t>
  </si>
  <si>
    <t>1498 Darkwood Road DARKWOOD NSW 2454</t>
  </si>
  <si>
    <t>Lot 2 DP584553</t>
  </si>
  <si>
    <t>A96</t>
  </si>
  <si>
    <t>PM BG</t>
  </si>
  <si>
    <t>Lennon Koenig</t>
  </si>
  <si>
    <t>1683 Kalang Road KALANG NSW 2454</t>
  </si>
  <si>
    <t>Lot 52 DP593013</t>
  </si>
  <si>
    <t>A960</t>
  </si>
  <si>
    <t>PJ DL</t>
  </si>
  <si>
    <t>1482 Darkwood Road DARKWOOD NSW 2454</t>
  </si>
  <si>
    <t>Lot 1 DP584553</t>
  </si>
  <si>
    <t>A962</t>
  </si>
  <si>
    <t>Homeland Community Limited</t>
  </si>
  <si>
    <t>769 Darkwood Road DARKWOOD NSW 2454</t>
  </si>
  <si>
    <t>Lot 1 DP803168</t>
  </si>
  <si>
    <t>A963</t>
  </si>
  <si>
    <t>MQ SL</t>
  </si>
  <si>
    <t>Webb Wright</t>
  </si>
  <si>
    <t>1082 Darkwood Road DARKWOOD NSW 2454</t>
  </si>
  <si>
    <t>Lot 16 DP755542</t>
  </si>
  <si>
    <t>A966</t>
  </si>
  <si>
    <t>ML IL LM</t>
  </si>
  <si>
    <t>Day Gillespie Kalfsvel</t>
  </si>
  <si>
    <t>855 Darkwood Road DARKWOOD NSW 2454</t>
  </si>
  <si>
    <t>Lot 2 DP185727</t>
  </si>
  <si>
    <t>A967</t>
  </si>
  <si>
    <t>SJ AG</t>
  </si>
  <si>
    <t>Innes Upton</t>
  </si>
  <si>
    <t>1161 Darkwood Road DARKWOOD NSW 2454</t>
  </si>
  <si>
    <t>Lot 23 DP755542</t>
  </si>
  <si>
    <t>A968</t>
  </si>
  <si>
    <t>870 Darkwood Road DARKWOOD NSW 2454</t>
  </si>
  <si>
    <t>Lot 24 DP755542</t>
  </si>
  <si>
    <t>A969</t>
  </si>
  <si>
    <t>Bellchambers</t>
  </si>
  <si>
    <t>3350 Kalang Road KALANG NSW 2454</t>
  </si>
  <si>
    <t>Lot 26 DP755542 Lot 27 DP755542</t>
  </si>
  <si>
    <t>A97</t>
  </si>
  <si>
    <t>Newbould</t>
  </si>
  <si>
    <t>1622 Kalang Road KALANG NSW 2454</t>
  </si>
  <si>
    <t>Lot 1 DP702631</t>
  </si>
  <si>
    <t>A972</t>
  </si>
  <si>
    <t>JLPB Pty Ltd</t>
  </si>
  <si>
    <t>3660 Kalang Road KALANG NSW 2454</t>
  </si>
  <si>
    <t>Lot 32 DP755542 Lot 34 DP755542 Lot 49 DP755542 Lot 50 DP755542</t>
  </si>
  <si>
    <t>A973</t>
  </si>
  <si>
    <t>LF S</t>
  </si>
  <si>
    <t>Bradney-George Bradney-George</t>
  </si>
  <si>
    <t>891 Darkwood Road DARKWOOD NSW 2454</t>
  </si>
  <si>
    <t>Lot 40 DP755542</t>
  </si>
  <si>
    <t>A974</t>
  </si>
  <si>
    <t>Terry</t>
  </si>
  <si>
    <t>861 Darkwood Road DARKWOOD NSW 2454</t>
  </si>
  <si>
    <t>Lot 43 DP755542</t>
  </si>
  <si>
    <t>A975</t>
  </si>
  <si>
    <t>BE D</t>
  </si>
  <si>
    <t>Mattarollo Hickie</t>
  </si>
  <si>
    <t>1119 Darkwood Road DARKWOOD NSW 2454</t>
  </si>
  <si>
    <t>Lot 21 DP626178</t>
  </si>
  <si>
    <t>A98</t>
  </si>
  <si>
    <t>Holland</t>
  </si>
  <si>
    <t>1650 Kalang Road KALANG NSW 2454</t>
  </si>
  <si>
    <t>Lot 2 DP702631</t>
  </si>
  <si>
    <t>A980</t>
  </si>
  <si>
    <t>FP SE</t>
  </si>
  <si>
    <t>4705 Waterfall Way FERNBROOK NSW 2453</t>
  </si>
  <si>
    <t>Lot 2 DP589001</t>
  </si>
  <si>
    <t>A988</t>
  </si>
  <si>
    <t>RE M</t>
  </si>
  <si>
    <t>Angyalosi Han</t>
  </si>
  <si>
    <t>591 Shephards Road BIELSDOWN HILLS NSW 2453</t>
  </si>
  <si>
    <t>Lot 1 DP601965</t>
  </si>
  <si>
    <t>A99</t>
  </si>
  <si>
    <t>Gain</t>
  </si>
  <si>
    <t>1649 Kalang Road KALANG NSW 2454</t>
  </si>
  <si>
    <t>Lot 3 DP702631</t>
  </si>
  <si>
    <t>A994</t>
  </si>
  <si>
    <t>S MR</t>
  </si>
  <si>
    <t>Ottignon Ottignon</t>
  </si>
  <si>
    <t>182 Johnsens Road FERNBROOK NSW 2453</t>
  </si>
  <si>
    <t>Lot 1 DP740763</t>
  </si>
  <si>
    <t>A995</t>
  </si>
  <si>
    <t>247 Deer Vale Road FERNBROOK NSW 2453</t>
  </si>
  <si>
    <t>Lot 4 DP848784</t>
  </si>
  <si>
    <t>A997</t>
  </si>
  <si>
    <t>Fritz</t>
  </si>
  <si>
    <t>4914 Waterfall Way FERNBROOK NSW 2453</t>
  </si>
  <si>
    <t>Lot 1 DP541385 Lease # EP19091</t>
  </si>
  <si>
    <t>A998</t>
  </si>
  <si>
    <t>Sherman Sherman</t>
  </si>
  <si>
    <t>4985 Waterfall Way FERNBROOK NSW 2453</t>
  </si>
  <si>
    <t>Lot 130 DP608383</t>
  </si>
  <si>
    <t>Residential Urunga</t>
  </si>
  <si>
    <t>A1753</t>
  </si>
  <si>
    <t>Hinder</t>
  </si>
  <si>
    <t>20 Allison Place URUNGA NSW 2455</t>
  </si>
  <si>
    <t>Lot 16 DP258558</t>
  </si>
  <si>
    <t>A1754</t>
  </si>
  <si>
    <t>MP BA</t>
  </si>
  <si>
    <t>Heaney Heaney</t>
  </si>
  <si>
    <t>18 Allison Place URUNGA NSW 2455</t>
  </si>
  <si>
    <t>Lot 15 DP258558</t>
  </si>
  <si>
    <t>A1755</t>
  </si>
  <si>
    <t>Goode</t>
  </si>
  <si>
    <t>16 Allison Place URUNGA NSW 2455</t>
  </si>
  <si>
    <t>Lot 14 DP258558</t>
  </si>
  <si>
    <t>A1756</t>
  </si>
  <si>
    <t>DM MJ</t>
  </si>
  <si>
    <t>Nash Nash</t>
  </si>
  <si>
    <t>14 Allison Place URUNGA NSW 2455</t>
  </si>
  <si>
    <t>Lot 13 DP258558</t>
  </si>
  <si>
    <t>A1757</t>
  </si>
  <si>
    <t>EA SF</t>
  </si>
  <si>
    <t>Hurst Hurst</t>
  </si>
  <si>
    <t>12 Allison Place URUNGA NSW 2455</t>
  </si>
  <si>
    <t>Lot 12 DP258558</t>
  </si>
  <si>
    <t>A1758</t>
  </si>
  <si>
    <t>10 Allison Place URUNGA NSW 2455</t>
  </si>
  <si>
    <t>Lot 1 Sec 24 DP258094</t>
  </si>
  <si>
    <t>A1759</t>
  </si>
  <si>
    <t>O'Neill</t>
  </si>
  <si>
    <t>8 Allison Place URUNGA NSW 2455</t>
  </si>
  <si>
    <t>Lot 2 Sec 24 DP258094</t>
  </si>
  <si>
    <t>A1760</t>
  </si>
  <si>
    <t>JE JL</t>
  </si>
  <si>
    <t>Stone Knappett</t>
  </si>
  <si>
    <t>6 Allison Place URUNGA NSW 2455</t>
  </si>
  <si>
    <t>Lot 11 DP258558</t>
  </si>
  <si>
    <t>A1761</t>
  </si>
  <si>
    <t>Prothero Prothero</t>
  </si>
  <si>
    <t>4 Allison Place URUNGA NSW 2455</t>
  </si>
  <si>
    <t>Lot 18 DP39622</t>
  </si>
  <si>
    <t>A1763</t>
  </si>
  <si>
    <t>JB RK</t>
  </si>
  <si>
    <t>Berkery Berkery</t>
  </si>
  <si>
    <t>4 Alma Place URUNGA NSW 2455</t>
  </si>
  <si>
    <t>Lot 25 DP826543</t>
  </si>
  <si>
    <t>A1764</t>
  </si>
  <si>
    <t>Shell</t>
  </si>
  <si>
    <t>6 Alma Place URUNGA NSW 2455</t>
  </si>
  <si>
    <t>Lot 26 DP826543</t>
  </si>
  <si>
    <t>A1765</t>
  </si>
  <si>
    <t>Forbes-Dreier</t>
  </si>
  <si>
    <t>8 Alma Place URUNGA NSW 2455</t>
  </si>
  <si>
    <t>Lot 27 DP826543</t>
  </si>
  <si>
    <t>A1766</t>
  </si>
  <si>
    <t>Fogarty</t>
  </si>
  <si>
    <t>10 Alma Place URUNGA NSW 2455</t>
  </si>
  <si>
    <t>Lot 28 DP826543</t>
  </si>
  <si>
    <t>A1767</t>
  </si>
  <si>
    <t>O'Dea</t>
  </si>
  <si>
    <t>12 Alma Place URUNGA NSW 2455</t>
  </si>
  <si>
    <t>Lot 29 DP826543</t>
  </si>
  <si>
    <t>A1768</t>
  </si>
  <si>
    <t>Barnsdale</t>
  </si>
  <si>
    <t>1 Bellingen Street URUNGA NSW 2455</t>
  </si>
  <si>
    <t>Lot 13 DP549002 Lot 248 DP755552</t>
  </si>
  <si>
    <t>A1770</t>
  </si>
  <si>
    <t>Ianpeta Pty Ltd</t>
  </si>
  <si>
    <t>1/3 Bellingen Street URUNGA NSW 2455</t>
  </si>
  <si>
    <t>Lot 1 SP10455</t>
  </si>
  <si>
    <t>A1771</t>
  </si>
  <si>
    <t>CA TW</t>
  </si>
  <si>
    <t>Hutton Hutton</t>
  </si>
  <si>
    <t>2/3 Bellingen Street URUNGA NSW 2455</t>
  </si>
  <si>
    <t>Lot 2 SP10455</t>
  </si>
  <si>
    <t>A1772</t>
  </si>
  <si>
    <t>3/3 Bellingen Street URUNGA NSW 2455</t>
  </si>
  <si>
    <t>Lot 3 SP10455</t>
  </si>
  <si>
    <t>A1773</t>
  </si>
  <si>
    <t>K M Mitchell Pty Ltd</t>
  </si>
  <si>
    <t>4/3 Bellingen Street URUNGA NSW 2455</t>
  </si>
  <si>
    <t>Lot 4 SP10455</t>
  </si>
  <si>
    <t>A1774</t>
  </si>
  <si>
    <t>May</t>
  </si>
  <si>
    <t>5/3 Bellingen Street URUNGA NSW 2455</t>
  </si>
  <si>
    <t>Lot 5 SP10455</t>
  </si>
  <si>
    <t>A1775</t>
  </si>
  <si>
    <t>KJ ME</t>
  </si>
  <si>
    <t>6/3 Bellingen Street URUNGA NSW 2455</t>
  </si>
  <si>
    <t>Lot 6 SP10455</t>
  </si>
  <si>
    <t>A1776</t>
  </si>
  <si>
    <t>Austin</t>
  </si>
  <si>
    <t>5 Bellingen Street URUNGA NSW 2455</t>
  </si>
  <si>
    <t>Lot 1 DP360693</t>
  </si>
  <si>
    <t>A1777</t>
  </si>
  <si>
    <t>J J</t>
  </si>
  <si>
    <t>Kolantgis Gazilas</t>
  </si>
  <si>
    <t>7 Bellingen Street URUNGA NSW 2455</t>
  </si>
  <si>
    <t>Lot 221 DP755552</t>
  </si>
  <si>
    <t>A1779</t>
  </si>
  <si>
    <t>KJ PJ</t>
  </si>
  <si>
    <t>4 Raleigh Street URUNGA NSW 2455</t>
  </si>
  <si>
    <t>Lot 71 DP530935</t>
  </si>
  <si>
    <t>A1780</t>
  </si>
  <si>
    <t>2 Raleigh Street URUNGA NSW 2455</t>
  </si>
  <si>
    <t>Lot 72 DP530935</t>
  </si>
  <si>
    <t>A1781</t>
  </si>
  <si>
    <t>OJ</t>
  </si>
  <si>
    <t>17 Bellingen Street URUNGA NSW 2455</t>
  </si>
  <si>
    <t>Lot 6 Sec 16 DP759026</t>
  </si>
  <si>
    <t>A1782</t>
  </si>
  <si>
    <t>RB MJ</t>
  </si>
  <si>
    <t>Macdonald Treptow</t>
  </si>
  <si>
    <t>19 Bellingen Street URUNGA NSW 2455</t>
  </si>
  <si>
    <t>Lot 5 Sec 16 DP759026</t>
  </si>
  <si>
    <t>A1784</t>
  </si>
  <si>
    <t>CJ CA VJ</t>
  </si>
  <si>
    <t>Nolan Healy Healy</t>
  </si>
  <si>
    <t>1/21 Bellingen Street URUNGA NSW 2455</t>
  </si>
  <si>
    <t>Lot 1 SP8459</t>
  </si>
  <si>
    <t>A1785</t>
  </si>
  <si>
    <t>Paxton</t>
  </si>
  <si>
    <t>2/21 Bellingen Street URUNGA NSW 2455</t>
  </si>
  <si>
    <t>Lot 2 SP8459</t>
  </si>
  <si>
    <t>A1786</t>
  </si>
  <si>
    <t>Warner</t>
  </si>
  <si>
    <t>3/21 Bellingen Street URUNGA NSW 2455</t>
  </si>
  <si>
    <t>Lot 3 SP8459</t>
  </si>
  <si>
    <t>A1787</t>
  </si>
  <si>
    <t>4/21 Bellingen Street URUNGA NSW 2455</t>
  </si>
  <si>
    <t>Lot 4 SP8459</t>
  </si>
  <si>
    <t>A1788</t>
  </si>
  <si>
    <t>Sandford-dodds</t>
  </si>
  <si>
    <t>5/21 Bellingen Street URUNGA NSW 2455</t>
  </si>
  <si>
    <t>Lot 5 SP8459</t>
  </si>
  <si>
    <t>A1789</t>
  </si>
  <si>
    <t>J A</t>
  </si>
  <si>
    <t>Ford Pascoe</t>
  </si>
  <si>
    <t>6/21 Bellingen Street URUNGA NSW 2455</t>
  </si>
  <si>
    <t>Lot 6 SP8459</t>
  </si>
  <si>
    <t>A1790</t>
  </si>
  <si>
    <t>Seaborn</t>
  </si>
  <si>
    <t>7/21 Bellingen Street URUNGA NSW 2455</t>
  </si>
  <si>
    <t>Lot 7 SP8459</t>
  </si>
  <si>
    <t>A1791</t>
  </si>
  <si>
    <t>Frame</t>
  </si>
  <si>
    <t>8/21 Bellingen Street URUNGA NSW 2455</t>
  </si>
  <si>
    <t>Lot 8 SP8459</t>
  </si>
  <si>
    <t>A1792</t>
  </si>
  <si>
    <t>MO</t>
  </si>
  <si>
    <t>9/21 Bellingen Street URUNGA NSW 2455</t>
  </si>
  <si>
    <t>Lot 9 SP8459</t>
  </si>
  <si>
    <t>A1793</t>
  </si>
  <si>
    <t>CM EJ</t>
  </si>
  <si>
    <t>23 Bellingen Street URUNGA NSW 2455</t>
  </si>
  <si>
    <t>Lot 3 DP656006</t>
  </si>
  <si>
    <t>A1794</t>
  </si>
  <si>
    <t>25 Bellingen Street URUNGA NSW 2455</t>
  </si>
  <si>
    <t>Lot 2 DP656005</t>
  </si>
  <si>
    <t>A1795</t>
  </si>
  <si>
    <t>SJ DC</t>
  </si>
  <si>
    <t>33 Bellingen Street URUNGA NSW 2455</t>
  </si>
  <si>
    <t>Lot 1 DP303636</t>
  </si>
  <si>
    <t>A1796</t>
  </si>
  <si>
    <t>35 Bellingen Street URUNGA NSW 2455</t>
  </si>
  <si>
    <t>Lot 2 DP303636</t>
  </si>
  <si>
    <t>A1797</t>
  </si>
  <si>
    <t>39 Bellingen Street URUNGA NSW 2455</t>
  </si>
  <si>
    <t>Lot 5 DP1101201</t>
  </si>
  <si>
    <t>A1798</t>
  </si>
  <si>
    <t>41 Bellingen Street URUNGA NSW 2455</t>
  </si>
  <si>
    <t>Lot 1 DP39978</t>
  </si>
  <si>
    <t>A1799</t>
  </si>
  <si>
    <t>28 Bellingen Street URUNGA NSW 2455</t>
  </si>
  <si>
    <t>Lot 223 DP755552</t>
  </si>
  <si>
    <t>A1800</t>
  </si>
  <si>
    <t>Howell</t>
  </si>
  <si>
    <t>26 Bellingen Street URUNGA NSW 2455</t>
  </si>
  <si>
    <t>Lot 222 DP755552</t>
  </si>
  <si>
    <t>A1801</t>
  </si>
  <si>
    <t>WJ E</t>
  </si>
  <si>
    <t>Fawbert Fawbert</t>
  </si>
  <si>
    <t>24 Bellingen Street URUNGA NSW 2455</t>
  </si>
  <si>
    <t>Lot 226 DP755552</t>
  </si>
  <si>
    <t>A1802</t>
  </si>
  <si>
    <t>BM WJ</t>
  </si>
  <si>
    <t>22 Bellingen Street URUNGA NSW 2455</t>
  </si>
  <si>
    <t>Lot 235 DP755552</t>
  </si>
  <si>
    <t>A1803</t>
  </si>
  <si>
    <t>20 Bellingen Street URUNGA NSW 2455</t>
  </si>
  <si>
    <t>Lot 234 DP755552</t>
  </si>
  <si>
    <t>A1807</t>
  </si>
  <si>
    <t>22 Allison Place URUNGA NSW 2455</t>
  </si>
  <si>
    <t>Lot 1 DP622993</t>
  </si>
  <si>
    <t>A1808</t>
  </si>
  <si>
    <t>MA FA</t>
  </si>
  <si>
    <t>O'brien O'brien</t>
  </si>
  <si>
    <t>24 Allison Place URUNGA NSW 2455</t>
  </si>
  <si>
    <t>Lot 2 DP622993</t>
  </si>
  <si>
    <t>A1816</t>
  </si>
  <si>
    <t>GK FG</t>
  </si>
  <si>
    <t>11 Atherton Drive URUNGA NSW 2455</t>
  </si>
  <si>
    <t>Lease # LI138844</t>
  </si>
  <si>
    <t>A1817</t>
  </si>
  <si>
    <t>Cosh</t>
  </si>
  <si>
    <t>12 Atherton Drive URUNGA NSW 2455</t>
  </si>
  <si>
    <t>Lease # LI304974</t>
  </si>
  <si>
    <t>A1818</t>
  </si>
  <si>
    <t>C P R</t>
  </si>
  <si>
    <t>Wall Wall Wall</t>
  </si>
  <si>
    <t>13 Atherton Drive URUNGA NSW 2455</t>
  </si>
  <si>
    <t>Lease # LI638</t>
  </si>
  <si>
    <t>A1820</t>
  </si>
  <si>
    <t>OMeara</t>
  </si>
  <si>
    <t>16 Atherton Drive URUNGA NSW 2455</t>
  </si>
  <si>
    <t>Lease # LI628</t>
  </si>
  <si>
    <t>A1824</t>
  </si>
  <si>
    <t>24 Atherton Drive URUNGA NSW 2455</t>
  </si>
  <si>
    <t>Lease # LI672</t>
  </si>
  <si>
    <t>A1827</t>
  </si>
  <si>
    <t>2 Bonville Street URUNGA NSW 2455</t>
  </si>
  <si>
    <t>Lot C DP408378</t>
  </si>
  <si>
    <t>A1828</t>
  </si>
  <si>
    <t>JS ES</t>
  </si>
  <si>
    <t>4 Bonville Street URUNGA NSW 2455</t>
  </si>
  <si>
    <t>Lot D DP408378</t>
  </si>
  <si>
    <t>A1840</t>
  </si>
  <si>
    <t>Hood</t>
  </si>
  <si>
    <t>44 Bonville Street URUNGA NSW 2455</t>
  </si>
  <si>
    <t>Lot 2 DP501626</t>
  </si>
  <si>
    <t>A1842</t>
  </si>
  <si>
    <t>Lim</t>
  </si>
  <si>
    <t>48 Bonville Street URUNGA NSW 2455</t>
  </si>
  <si>
    <t>Lot 1 DP354592 Lot 4 Sec 4 DP759026 Lot 5 Sec 4 DP759026</t>
  </si>
  <si>
    <t>A1844</t>
  </si>
  <si>
    <t>JA AJ</t>
  </si>
  <si>
    <t>1/52 Bonville Street URUNGA NSW 2455</t>
  </si>
  <si>
    <t>Lot 1 SP13187</t>
  </si>
  <si>
    <t>A1845</t>
  </si>
  <si>
    <t>2/52 Bonville Street URUNGA NSW 2455</t>
  </si>
  <si>
    <t>Lot 2 SP13187</t>
  </si>
  <si>
    <t>A1846</t>
  </si>
  <si>
    <t>DJ JR</t>
  </si>
  <si>
    <t>Bedford Bedford</t>
  </si>
  <si>
    <t>3/52 Bonville Street URUNGA NSW 2455</t>
  </si>
  <si>
    <t>Lot 3 SP13187</t>
  </si>
  <si>
    <t>A1847</t>
  </si>
  <si>
    <t>SA MG</t>
  </si>
  <si>
    <t>Newby Newby</t>
  </si>
  <si>
    <t>4/52 Bonville Street URUNGA NSW 2455</t>
  </si>
  <si>
    <t>Lot 4 SP13187</t>
  </si>
  <si>
    <t>A1848</t>
  </si>
  <si>
    <t>IM</t>
  </si>
  <si>
    <t>O'Hearn</t>
  </si>
  <si>
    <t>54 Bonville Street URUNGA NSW 2455</t>
  </si>
  <si>
    <t>Lot D DP384912</t>
  </si>
  <si>
    <t>A1849</t>
  </si>
  <si>
    <t>JE AJ</t>
  </si>
  <si>
    <t>Collings Collings</t>
  </si>
  <si>
    <t>56 Bonville Street URUNGA NSW 2455</t>
  </si>
  <si>
    <t>Lot 1 DP500344</t>
  </si>
  <si>
    <t>A1850</t>
  </si>
  <si>
    <t>RG DA</t>
  </si>
  <si>
    <t>58 Bonville Street URUNGA NSW 2455</t>
  </si>
  <si>
    <t>Lot 2 DP500344</t>
  </si>
  <si>
    <t>A1851</t>
  </si>
  <si>
    <t>KE ME</t>
  </si>
  <si>
    <t>Nethercott Nethercott</t>
  </si>
  <si>
    <t>47 Bonville Street URUNGA NSW 2455</t>
  </si>
  <si>
    <t>Lot 21 DP517183</t>
  </si>
  <si>
    <t>A1855</t>
  </si>
  <si>
    <t>MA LJ</t>
  </si>
  <si>
    <t>1/23 Bonville Street URUNGA NSW 2455</t>
  </si>
  <si>
    <t>Lot 1 SP10903</t>
  </si>
  <si>
    <t>A1856</t>
  </si>
  <si>
    <t>2/23 Bonville Street URUNGA NSW 2455</t>
  </si>
  <si>
    <t>Lot 2 SP10903</t>
  </si>
  <si>
    <t>A1857</t>
  </si>
  <si>
    <t>Tymac Investments Pty Ltd</t>
  </si>
  <si>
    <t>3/23 Bonville Street URUNGA NSW 2455</t>
  </si>
  <si>
    <t>Lot 3 SP10903</t>
  </si>
  <si>
    <t>A1858</t>
  </si>
  <si>
    <t>MI</t>
  </si>
  <si>
    <t>Bamborough</t>
  </si>
  <si>
    <t>4/23 Bonville Street URUNGA NSW 2455</t>
  </si>
  <si>
    <t>Lot 4 SP10903</t>
  </si>
  <si>
    <t>A1859</t>
  </si>
  <si>
    <t>Newell</t>
  </si>
  <si>
    <t>5/23 Bonville Street URUNGA NSW 2455</t>
  </si>
  <si>
    <t>Lot 5 SP10903</t>
  </si>
  <si>
    <t>A1860</t>
  </si>
  <si>
    <t>6/23 Bonville Street URUNGA NSW 2455</t>
  </si>
  <si>
    <t>Lot 6 SP10903</t>
  </si>
  <si>
    <t>A1861</t>
  </si>
  <si>
    <t>21 Bonville Street URUNGA NSW 2455</t>
  </si>
  <si>
    <t>Lot G DP10421</t>
  </si>
  <si>
    <t>A1867</t>
  </si>
  <si>
    <t>11 Bowra Street URUNGA NSW 2455</t>
  </si>
  <si>
    <t>Lot 1 DP304967</t>
  </si>
  <si>
    <t>A1868</t>
  </si>
  <si>
    <t>9 Bowra Street URUNGA NSW 2455</t>
  </si>
  <si>
    <t>Lot 4 DP507998</t>
  </si>
  <si>
    <t>A1869</t>
  </si>
  <si>
    <t>WT</t>
  </si>
  <si>
    <t>Doyle</t>
  </si>
  <si>
    <t>7 Bowra Street URUNGA NSW 2455</t>
  </si>
  <si>
    <t>Lot 3 DP507998</t>
  </si>
  <si>
    <t>A1871</t>
  </si>
  <si>
    <t>Sullibaile Enterprises Pty Ltd</t>
  </si>
  <si>
    <t>1 Bowra Street URUNGA NSW 2455</t>
  </si>
  <si>
    <t>Lot E DP361586</t>
  </si>
  <si>
    <t>A1873</t>
  </si>
  <si>
    <t>Bull</t>
  </si>
  <si>
    <t>1/2 Bowra Street URUNGA NSW 2455</t>
  </si>
  <si>
    <t>Lot 1 SP15354</t>
  </si>
  <si>
    <t>A1874</t>
  </si>
  <si>
    <t>PM PS</t>
  </si>
  <si>
    <t>Herrmann Herrmann</t>
  </si>
  <si>
    <t>2/2 Bowra Street URUNGA NSW 2455</t>
  </si>
  <si>
    <t>Lot 2 SP15354</t>
  </si>
  <si>
    <t>A1875</t>
  </si>
  <si>
    <t>Murden</t>
  </si>
  <si>
    <t>3/2 Bowra Street URUNGA NSW 2455</t>
  </si>
  <si>
    <t>Lot 3 SP15354</t>
  </si>
  <si>
    <t>A1876</t>
  </si>
  <si>
    <t>4/2 Bowra Street URUNGA NSW 2455</t>
  </si>
  <si>
    <t>Lot 4 SP15354</t>
  </si>
  <si>
    <t>A1889</t>
  </si>
  <si>
    <t>MJM HJ</t>
  </si>
  <si>
    <t>Trist Trist</t>
  </si>
  <si>
    <t>1 Burrawong Parade URUNGA NSW 2455</t>
  </si>
  <si>
    <t>Lot 43 DP263229</t>
  </si>
  <si>
    <t>A1890</t>
  </si>
  <si>
    <t>3 Burrawong Parade URUNGA NSW 2455</t>
  </si>
  <si>
    <t>Lot 44 DP263229</t>
  </si>
  <si>
    <t>A1891</t>
  </si>
  <si>
    <t>JM RJ</t>
  </si>
  <si>
    <t>5 Burrawong Parade URUNGA NSW 2455</t>
  </si>
  <si>
    <t>Lot 45 DP263229</t>
  </si>
  <si>
    <t>A1893</t>
  </si>
  <si>
    <t>FH SM</t>
  </si>
  <si>
    <t>9 Burrawong Parade URUNGA NSW 2455</t>
  </si>
  <si>
    <t>Lot 86 DP263599</t>
  </si>
  <si>
    <t>A1894</t>
  </si>
  <si>
    <t>11 Burrawong Parade URUNGA NSW 2455</t>
  </si>
  <si>
    <t>Lot 87 DP263599</t>
  </si>
  <si>
    <t>A1896</t>
  </si>
  <si>
    <t>Peterson Peterson</t>
  </si>
  <si>
    <t>13 Burrawong Parade URUNGA NSW 2455</t>
  </si>
  <si>
    <t>Lot 88 DP263599</t>
  </si>
  <si>
    <t>A1898</t>
  </si>
  <si>
    <t>DC NC</t>
  </si>
  <si>
    <t>Hull Hull</t>
  </si>
  <si>
    <t>17 Burrawong Parade URUNGA NSW 2455</t>
  </si>
  <si>
    <t>Lot 90 DP263599</t>
  </si>
  <si>
    <t>A1899</t>
  </si>
  <si>
    <t>19 Burrawong Parade URUNGA NSW 2455</t>
  </si>
  <si>
    <t>Lot 91 DP263599</t>
  </si>
  <si>
    <t>A1900</t>
  </si>
  <si>
    <t>J GP</t>
  </si>
  <si>
    <t>Lennox Lennox</t>
  </si>
  <si>
    <t>21 Burrawong Parade URUNGA NSW 2455</t>
  </si>
  <si>
    <t>Lot 92 DP263599</t>
  </si>
  <si>
    <t>A1901</t>
  </si>
  <si>
    <t>BJ LA</t>
  </si>
  <si>
    <t>Duncan Pearce</t>
  </si>
  <si>
    <t>23 Burrawong Parade URUNGA NSW 2455</t>
  </si>
  <si>
    <t>Lot 93 DP793468</t>
  </si>
  <si>
    <t>A1902</t>
  </si>
  <si>
    <t>25 Burrawong Parade URUNGA NSW 2455</t>
  </si>
  <si>
    <t>Lot 94 DP793468</t>
  </si>
  <si>
    <t>A1904</t>
  </si>
  <si>
    <t>Morrison Morrison</t>
  </si>
  <si>
    <t>27 Burrawong Parade URUNGA NSW 2455</t>
  </si>
  <si>
    <t>Lot 95 DP793468</t>
  </si>
  <si>
    <t>A1905</t>
  </si>
  <si>
    <t>KP RJ</t>
  </si>
  <si>
    <t>Clough Clough</t>
  </si>
  <si>
    <t>29 Burrawong Parade URUNGA NSW 2455</t>
  </si>
  <si>
    <t>Lot 96 DP793468</t>
  </si>
  <si>
    <t>A1906</t>
  </si>
  <si>
    <t>31 Burrawong Parade URUNGA NSW 2455</t>
  </si>
  <si>
    <t>Lot 97 DP793468</t>
  </si>
  <si>
    <t>A1907</t>
  </si>
  <si>
    <t>RD PL</t>
  </si>
  <si>
    <t>Mathis Mathis</t>
  </si>
  <si>
    <t>33 Burrawong Parade URUNGA NSW 2455</t>
  </si>
  <si>
    <t>Lot 98 DP793468</t>
  </si>
  <si>
    <t>A1908</t>
  </si>
  <si>
    <t>Nightingale</t>
  </si>
  <si>
    <t>38 Burrawong Parade URUNGA NSW 2455</t>
  </si>
  <si>
    <t>Lot 102 DP803983</t>
  </si>
  <si>
    <t>A1909</t>
  </si>
  <si>
    <t>IA JA</t>
  </si>
  <si>
    <t>Dart Dart</t>
  </si>
  <si>
    <t>36 Burrawong Parade URUNGA NSW 2455</t>
  </si>
  <si>
    <t>Lot 103 DP803983</t>
  </si>
  <si>
    <t>A1910</t>
  </si>
  <si>
    <t>R UK</t>
  </si>
  <si>
    <t>Van De Ruit Kumbla</t>
  </si>
  <si>
    <t>34 Burrawong Parade URUNGA NSW 2455</t>
  </si>
  <si>
    <t>Lot 104 DP803983</t>
  </si>
  <si>
    <t>A1911</t>
  </si>
  <si>
    <t>EL SA</t>
  </si>
  <si>
    <t>Thomas Hutton</t>
  </si>
  <si>
    <t>32 Burrawong Parade URUNGA NSW 2455</t>
  </si>
  <si>
    <t>Lot 105 DP803983</t>
  </si>
  <si>
    <t>A1912</t>
  </si>
  <si>
    <t>DV RC</t>
  </si>
  <si>
    <t>Kennedy Anthony</t>
  </si>
  <si>
    <t>30 Burrawong Parade URUNGA NSW 2455</t>
  </si>
  <si>
    <t>Lot 106 DP803983</t>
  </si>
  <si>
    <t>A1913</t>
  </si>
  <si>
    <t>CA R</t>
  </si>
  <si>
    <t>Wykes Wykes</t>
  </si>
  <si>
    <t>28 Burrawong Parade URUNGA NSW 2455</t>
  </si>
  <si>
    <t>Lot 107 DP803983</t>
  </si>
  <si>
    <t>A1914</t>
  </si>
  <si>
    <t>TR GR</t>
  </si>
  <si>
    <t>26 Burrawong Parade URUNGA NSW 2455</t>
  </si>
  <si>
    <t>Lot 108 DP803983</t>
  </si>
  <si>
    <t>A1915</t>
  </si>
  <si>
    <t>Lowrey</t>
  </si>
  <si>
    <t>24 Burrawong Parade URUNGA NSW 2455</t>
  </si>
  <si>
    <t>Lot 109 DP803983</t>
  </si>
  <si>
    <t>A1916</t>
  </si>
  <si>
    <t>Durbin</t>
  </si>
  <si>
    <t>35 Burrawong Parade URUNGA NSW 2455</t>
  </si>
  <si>
    <t>Lot 99 DP793468</t>
  </si>
  <si>
    <t>A1917</t>
  </si>
  <si>
    <t>GM JA</t>
  </si>
  <si>
    <t>Hay Partridge</t>
  </si>
  <si>
    <t>37 Burrawong Parade URUNGA NSW 2455</t>
  </si>
  <si>
    <t>Lot 100 DP793468</t>
  </si>
  <si>
    <t>A1918</t>
  </si>
  <si>
    <t>CE MR</t>
  </si>
  <si>
    <t>39 Burrawong Parade URUNGA NSW 2455</t>
  </si>
  <si>
    <t>Lot 101 DP793468</t>
  </si>
  <si>
    <t>A1920</t>
  </si>
  <si>
    <t>GS MJ</t>
  </si>
  <si>
    <t>Mendham Mendham</t>
  </si>
  <si>
    <t>18 Burrawong Parade URUNGA NSW 2455</t>
  </si>
  <si>
    <t>Lot 102 DP793468</t>
  </si>
  <si>
    <t>A1921</t>
  </si>
  <si>
    <t>ID UE</t>
  </si>
  <si>
    <t>16 Burrawong Parade URUNGA NSW 2455</t>
  </si>
  <si>
    <t>Lot 111 DP791839</t>
  </si>
  <si>
    <t>A1922</t>
  </si>
  <si>
    <t>KM SE</t>
  </si>
  <si>
    <t>Murphy Murphy</t>
  </si>
  <si>
    <t>14 Burrawong Parade URUNGA NSW 2455</t>
  </si>
  <si>
    <t>Lot 112 DP791839</t>
  </si>
  <si>
    <t>A1923</t>
  </si>
  <si>
    <t>12 Burrawong Parade URUNGA NSW 2455</t>
  </si>
  <si>
    <t>Lot 113 DP791839</t>
  </si>
  <si>
    <t>A1924</t>
  </si>
  <si>
    <t>D MJ</t>
  </si>
  <si>
    <t>10 Burrawong Parade URUNGA NSW 2455</t>
  </si>
  <si>
    <t>Lot 114 DP791839</t>
  </si>
  <si>
    <t>A1925</t>
  </si>
  <si>
    <t>Raila</t>
  </si>
  <si>
    <t>8 Burrawong Parade URUNGA NSW 2455</t>
  </si>
  <si>
    <t>Lot 75 DP263599</t>
  </si>
  <si>
    <t>A1926</t>
  </si>
  <si>
    <t>Steele</t>
  </si>
  <si>
    <t>6 Burrawong Parade URUNGA NSW 2455</t>
  </si>
  <si>
    <t>Lot 74 DP263599</t>
  </si>
  <si>
    <t>A1927</t>
  </si>
  <si>
    <t>4 Burrawong Parade URUNGA NSW 2455</t>
  </si>
  <si>
    <t>Lot 46 DP263229</t>
  </si>
  <si>
    <t>A1928</t>
  </si>
  <si>
    <t>LE LM</t>
  </si>
  <si>
    <t>Hensby Passfield</t>
  </si>
  <si>
    <t>2 Burrawong Parade URUNGA NSW 2455</t>
  </si>
  <si>
    <t>Lot 47 DP263229</t>
  </si>
  <si>
    <t>A1929</t>
  </si>
  <si>
    <t>1 Christine Close URUNGA NSW 2455</t>
  </si>
  <si>
    <t>Lot 7 DP262072</t>
  </si>
  <si>
    <t>A1930</t>
  </si>
  <si>
    <t>Redmond</t>
  </si>
  <si>
    <t>3 Christine Close URUNGA NSW 2455</t>
  </si>
  <si>
    <t>Lot 2 DP794420</t>
  </si>
  <si>
    <t>A1931</t>
  </si>
  <si>
    <t>IH</t>
  </si>
  <si>
    <t>Finch</t>
  </si>
  <si>
    <t>5 Christine Close URUNGA NSW 2455</t>
  </si>
  <si>
    <t>Lot 1 DP794420</t>
  </si>
  <si>
    <t>A1932</t>
  </si>
  <si>
    <t>Ewer</t>
  </si>
  <si>
    <t>7 Christine Close URUNGA NSW 2455</t>
  </si>
  <si>
    <t>Lot 10 DP262072</t>
  </si>
  <si>
    <t>A1933</t>
  </si>
  <si>
    <t>LM MA</t>
  </si>
  <si>
    <t>Holland Blackford</t>
  </si>
  <si>
    <t>9 Christine Close URUNGA NSW 2455</t>
  </si>
  <si>
    <t>Lot 11 DP262072</t>
  </si>
  <si>
    <t>A1934</t>
  </si>
  <si>
    <t>NA A</t>
  </si>
  <si>
    <t>Kedzlie Kedzlie</t>
  </si>
  <si>
    <t>11 Christine Close URUNGA NSW 2455</t>
  </si>
  <si>
    <t>Lot 12 DP262072</t>
  </si>
  <si>
    <t>A1935</t>
  </si>
  <si>
    <t>13 Christine Close URUNGA NSW 2455</t>
  </si>
  <si>
    <t>Lot 13 DP262072</t>
  </si>
  <si>
    <t>A1936</t>
  </si>
  <si>
    <t>Dooley</t>
  </si>
  <si>
    <t>15 Christine Close URUNGA NSW 2455</t>
  </si>
  <si>
    <t>Lot 14 DP262072</t>
  </si>
  <si>
    <t>A1937</t>
  </si>
  <si>
    <t>Widlroither</t>
  </si>
  <si>
    <t>10 Christine Close URUNGA NSW 2455</t>
  </si>
  <si>
    <t>Lot 15 DP262072</t>
  </si>
  <si>
    <t>A1938</t>
  </si>
  <si>
    <t>Salmon</t>
  </si>
  <si>
    <t>8 Christine Close URUNGA NSW 2455</t>
  </si>
  <si>
    <t>Lot 16 DP262072</t>
  </si>
  <si>
    <t>A1939</t>
  </si>
  <si>
    <t>JJP MVPM</t>
  </si>
  <si>
    <t>Oligo Oligo</t>
  </si>
  <si>
    <t>6 Christine Close URUNGA NSW 2455</t>
  </si>
  <si>
    <t>Lot 17 DP262072</t>
  </si>
  <si>
    <t>A1940</t>
  </si>
  <si>
    <t>Homes</t>
  </si>
  <si>
    <t>4 Christine Close URUNGA NSW 2455</t>
  </si>
  <si>
    <t>Lot 18 DP262072</t>
  </si>
  <si>
    <t>A1941</t>
  </si>
  <si>
    <t>IR CJ</t>
  </si>
  <si>
    <t>2 Christine Close URUNGA NSW 2455</t>
  </si>
  <si>
    <t>Lot 19 DP262072</t>
  </si>
  <si>
    <t>A1942</t>
  </si>
  <si>
    <t>5 Elizabeth Drive URUNGA NSW 2455</t>
  </si>
  <si>
    <t>Lot 20 DP262072</t>
  </si>
  <si>
    <t>A1943</t>
  </si>
  <si>
    <t>Buchanan</t>
  </si>
  <si>
    <t>1 Clybucca Street URUNGA NSW 2455</t>
  </si>
  <si>
    <t>Lot 122 DP541475</t>
  </si>
  <si>
    <t>A1944</t>
  </si>
  <si>
    <t>Coco &amp; Lola Shelter Pty Ltd</t>
  </si>
  <si>
    <t>3 Clybucca Street URUNGA NSW 2455</t>
  </si>
  <si>
    <t>Lot 3 Sec 17 DP759026</t>
  </si>
  <si>
    <t>A1945</t>
  </si>
  <si>
    <t>DL EE</t>
  </si>
  <si>
    <t>Sanderson Sanderson</t>
  </si>
  <si>
    <t>5 Clybucca Street URUNGA NSW 2455</t>
  </si>
  <si>
    <t>Lot 4 Sec 17 DP759026</t>
  </si>
  <si>
    <t>A1946</t>
  </si>
  <si>
    <t>G L</t>
  </si>
  <si>
    <t>Findlay Findlay</t>
  </si>
  <si>
    <t>2 Comlaroi Street URUNGA NSW 2455</t>
  </si>
  <si>
    <t>Lot A DP10421</t>
  </si>
  <si>
    <t>A1947</t>
  </si>
  <si>
    <t>4 Comlaroi Street URUNGA NSW 2455</t>
  </si>
  <si>
    <t>Lot B DP10421</t>
  </si>
  <si>
    <t>A1948</t>
  </si>
  <si>
    <t>GH SA</t>
  </si>
  <si>
    <t>Cornwell Reynolds</t>
  </si>
  <si>
    <t>6 Comlaroi Street URUNGA NSW 2455</t>
  </si>
  <si>
    <t>Lot C DP10421</t>
  </si>
  <si>
    <t>A1949</t>
  </si>
  <si>
    <t>8 Comlaroi Street URUNGA NSW 2455</t>
  </si>
  <si>
    <t>Lot D DP10421</t>
  </si>
  <si>
    <t>A1950</t>
  </si>
  <si>
    <t>AR JM</t>
  </si>
  <si>
    <t>Pollard Lynch</t>
  </si>
  <si>
    <t>10 Comlaroi Street URUNGA NSW 2455</t>
  </si>
  <si>
    <t>Lot A DP349532</t>
  </si>
  <si>
    <t>A1952</t>
  </si>
  <si>
    <t>14 Comlaroi Street URUNGA NSW 2455</t>
  </si>
  <si>
    <t>Lot 11 Sec 11 DP759026</t>
  </si>
  <si>
    <t>A1953</t>
  </si>
  <si>
    <t>Pomroy</t>
  </si>
  <si>
    <t>18 Comlaroi Street URUNGA NSW 2455</t>
  </si>
  <si>
    <t>Lot 12 DP1094001</t>
  </si>
  <si>
    <t>A1954</t>
  </si>
  <si>
    <t>Sewell</t>
  </si>
  <si>
    <t>7 Comlaroi Street URUNGA NSW 2455</t>
  </si>
  <si>
    <t>Lot 1 DP998118</t>
  </si>
  <si>
    <t>A1955</t>
  </si>
  <si>
    <t>Fahey Fahey</t>
  </si>
  <si>
    <t>5 Comlaroi Street URUNGA NSW 2455</t>
  </si>
  <si>
    <t>Lot 4 Sec 14 DP759026</t>
  </si>
  <si>
    <t>A1956</t>
  </si>
  <si>
    <t>3 Comlaroi Street URUNGA NSW 2455</t>
  </si>
  <si>
    <t>Lot 3 Sec 14 DP759026</t>
  </si>
  <si>
    <t>A1957</t>
  </si>
  <si>
    <t>MB KM</t>
  </si>
  <si>
    <t>Eades Eades</t>
  </si>
  <si>
    <t>1 Comlaroi Street URUNGA NSW 2455</t>
  </si>
  <si>
    <t>Lot 5 Sec 14 DP759026</t>
  </si>
  <si>
    <t>A1958</t>
  </si>
  <si>
    <t>Comlaroi Street URUNGA NSW 2455</t>
  </si>
  <si>
    <t>Lot 4 Sec 15 DP759026 Lot 5 Sec 15 DP759026 Lot 6 Sec 15 DP759026</t>
  </si>
  <si>
    <t>A1959</t>
  </si>
  <si>
    <t>AC JM</t>
  </si>
  <si>
    <t>2 Coopers Lane URUNGA NSW 2455</t>
  </si>
  <si>
    <t>Lot 4 Sec 10 DP759026</t>
  </si>
  <si>
    <t>A1960</t>
  </si>
  <si>
    <t>Delahunty</t>
  </si>
  <si>
    <t>4 Coopers Lane URUNGA NSW 2455</t>
  </si>
  <si>
    <t>Lot 2 DP347058</t>
  </si>
  <si>
    <t>A1961</t>
  </si>
  <si>
    <t>6 Coopers Lane URUNGA NSW 2455</t>
  </si>
  <si>
    <t>Lot 1 DP347058</t>
  </si>
  <si>
    <t>A1962</t>
  </si>
  <si>
    <t>8 Coopers Lane URUNGA NSW 2455</t>
  </si>
  <si>
    <t>Lot A DP389417</t>
  </si>
  <si>
    <t>A1963</t>
  </si>
  <si>
    <t>RI BF</t>
  </si>
  <si>
    <t>10 Coopers Lane URUNGA NSW 2455</t>
  </si>
  <si>
    <t>Lot B DP389417</t>
  </si>
  <si>
    <t>A1964</t>
  </si>
  <si>
    <t>45 Crescent Street East URUNGA NSW 2455</t>
  </si>
  <si>
    <t>Lot 2 Sec 13 DP236522 Lot 3 Sec 13 DP236522</t>
  </si>
  <si>
    <t>A1965</t>
  </si>
  <si>
    <t>41 Crescent Street East URUNGA NSW 2455</t>
  </si>
  <si>
    <t>Lot 1 Sec 13 DP236522</t>
  </si>
  <si>
    <t>A1966</t>
  </si>
  <si>
    <t>39 Crescent Street East URUNGA NSW 2455</t>
  </si>
  <si>
    <t>Lot 8 Sec 20 DP236522</t>
  </si>
  <si>
    <t>A1967</t>
  </si>
  <si>
    <t>37 Crescent Street East URUNGA NSW 2455</t>
  </si>
  <si>
    <t>Lot 7 Sec 20 DP236522</t>
  </si>
  <si>
    <t>A1968</t>
  </si>
  <si>
    <t>35 Crescent Street East URUNGA NSW 2455</t>
  </si>
  <si>
    <t>Lot 6 Sec 20 DP236522</t>
  </si>
  <si>
    <t>A1969</t>
  </si>
  <si>
    <t>33 Crescent Street East URUNGA NSW 2455</t>
  </si>
  <si>
    <t>Lot 5 Sec 20 DP759026</t>
  </si>
  <si>
    <t>A1970</t>
  </si>
  <si>
    <t>31 Crescent Street East URUNGA NSW 2455</t>
  </si>
  <si>
    <t>Lot 4 Sec 20 DP759026</t>
  </si>
  <si>
    <t>A1971</t>
  </si>
  <si>
    <t>25 Crescent Street URUNGA NSW 2455</t>
  </si>
  <si>
    <t>Lot 1 Sec 27 DP258094</t>
  </si>
  <si>
    <t>A1972</t>
  </si>
  <si>
    <t>B LS</t>
  </si>
  <si>
    <t>Thwaites Peregrin</t>
  </si>
  <si>
    <t>1 Panorama Parade URUNGA NSW 2455</t>
  </si>
  <si>
    <t>Lot 9 DP258558</t>
  </si>
  <si>
    <t>A1973</t>
  </si>
  <si>
    <t>JGW</t>
  </si>
  <si>
    <t>23 Crescent Street URUNGA NSW 2455</t>
  </si>
  <si>
    <t>Lot 8 DP258558</t>
  </si>
  <si>
    <t>A1974</t>
  </si>
  <si>
    <t>Leese</t>
  </si>
  <si>
    <t>21 Crescent Street URUNGA NSW 2455</t>
  </si>
  <si>
    <t>Lot 7 DP258558</t>
  </si>
  <si>
    <t>A1975</t>
  </si>
  <si>
    <t>CL TM</t>
  </si>
  <si>
    <t>Blight Blight</t>
  </si>
  <si>
    <t>19 Crescent Street URUNGA NSW 2455</t>
  </si>
  <si>
    <t>Lot 6 DP258558</t>
  </si>
  <si>
    <t>A1976</t>
  </si>
  <si>
    <t>17 Crescent Street URUNGA NSW 2455</t>
  </si>
  <si>
    <t>Lot 5 DP258558</t>
  </si>
  <si>
    <t>A1977</t>
  </si>
  <si>
    <t>ES WA</t>
  </si>
  <si>
    <t>Hodges Hodges</t>
  </si>
  <si>
    <t>15 Crescent Street URUNGA NSW 2455</t>
  </si>
  <si>
    <t>Lot 4 DP258558</t>
  </si>
  <si>
    <t>A1978</t>
  </si>
  <si>
    <t>RJ NP</t>
  </si>
  <si>
    <t>Cleary White</t>
  </si>
  <si>
    <t>13 Crescent Street URUNGA NSW 2455</t>
  </si>
  <si>
    <t>Lot 3 DP258558</t>
  </si>
  <si>
    <t>A1979</t>
  </si>
  <si>
    <t>EP GJ</t>
  </si>
  <si>
    <t>Macdonald Coles</t>
  </si>
  <si>
    <t>11 Crescent Street URUNGA NSW 2455</t>
  </si>
  <si>
    <t>Lot 2 DP258558</t>
  </si>
  <si>
    <t>A1980</t>
  </si>
  <si>
    <t>McBaron</t>
  </si>
  <si>
    <t>9 Crescent Street URUNGA NSW 2455</t>
  </si>
  <si>
    <t>Lot 1 DP258558</t>
  </si>
  <si>
    <t>A1981</t>
  </si>
  <si>
    <t>LTJ</t>
  </si>
  <si>
    <t>Rowlands</t>
  </si>
  <si>
    <t>5 Crescent Street URUNGA NSW 2455</t>
  </si>
  <si>
    <t>Lot 11 DP261513</t>
  </si>
  <si>
    <t>A1982</t>
  </si>
  <si>
    <t>Christidis</t>
  </si>
  <si>
    <t>7 Crescent Street URUNGA NSW 2455</t>
  </si>
  <si>
    <t>Lot 12 DP261513</t>
  </si>
  <si>
    <t>A1983</t>
  </si>
  <si>
    <t>EW</t>
  </si>
  <si>
    <t>3B Crescent Close URUNGA NSW 2455</t>
  </si>
  <si>
    <t>Lot 141 DP755552 Lot 257 DP47043 Lot 258 DP47043</t>
  </si>
  <si>
    <t>A1985</t>
  </si>
  <si>
    <t>RA RG</t>
  </si>
  <si>
    <t>Skewes Skewes</t>
  </si>
  <si>
    <t>3 Crescent Close URUNGA NSW 2455</t>
  </si>
  <si>
    <t>Lot 167 DP755552 Lease # LI156367</t>
  </si>
  <si>
    <t>A1986</t>
  </si>
  <si>
    <t>1A Crescent Close URUNGA NSW 2455</t>
  </si>
  <si>
    <t>Lot 166 DP755552</t>
  </si>
  <si>
    <t>A1988</t>
  </si>
  <si>
    <t>2 Crescent Close URUNGA NSW 2455</t>
  </si>
  <si>
    <t>Lot 142 DP755552</t>
  </si>
  <si>
    <t>A1989</t>
  </si>
  <si>
    <t>4 Crescent Close URUNGA NSW 2455</t>
  </si>
  <si>
    <t>Lot 143 DP755552</t>
  </si>
  <si>
    <t>A1990</t>
  </si>
  <si>
    <t>Greenwood</t>
  </si>
  <si>
    <t>6 Crescent Close URUNGA NSW 2455</t>
  </si>
  <si>
    <t>Lot 144 DP755552</t>
  </si>
  <si>
    <t>A1991</t>
  </si>
  <si>
    <t>T WE</t>
  </si>
  <si>
    <t>Luck Boyes-Hunter</t>
  </si>
  <si>
    <t>8 Crescent Close URUNGA NSW 2455</t>
  </si>
  <si>
    <t>Lot 254 DP43873</t>
  </si>
  <si>
    <t>A1992</t>
  </si>
  <si>
    <t>DC DP</t>
  </si>
  <si>
    <t>18 Crescent Street East URUNGA NSW 2455</t>
  </si>
  <si>
    <t>Lot 11 DP581669</t>
  </si>
  <si>
    <t>A1993</t>
  </si>
  <si>
    <t>Quine</t>
  </si>
  <si>
    <t>20 Crescent Street East URUNGA NSW 2455</t>
  </si>
  <si>
    <t>Lot 12 DP581669</t>
  </si>
  <si>
    <t>A1994</t>
  </si>
  <si>
    <t>BG NR</t>
  </si>
  <si>
    <t>Seager Seager</t>
  </si>
  <si>
    <t>22 Crescent Street East URUNGA NSW 2455</t>
  </si>
  <si>
    <t>Lot 13 Sec 22 DP236522</t>
  </si>
  <si>
    <t>A1995</t>
  </si>
  <si>
    <t>TES</t>
  </si>
  <si>
    <t>Bligh</t>
  </si>
  <si>
    <t>24 Crescent Street East URUNGA NSW 2455</t>
  </si>
  <si>
    <t>Lot 12 Sec 22 DP236522</t>
  </si>
  <si>
    <t>A1996</t>
  </si>
  <si>
    <t>Graham Graham</t>
  </si>
  <si>
    <t>26 Crescent Street East URUNGA NSW 2455</t>
  </si>
  <si>
    <t>Lot 11 Sec 22 DP759026</t>
  </si>
  <si>
    <t>A1997</t>
  </si>
  <si>
    <t>O'Keeffe</t>
  </si>
  <si>
    <t>28 Crescent Street East URUNGA NSW 2455</t>
  </si>
  <si>
    <t>Lot 10 Sec 22 DP236522</t>
  </si>
  <si>
    <t>A1998</t>
  </si>
  <si>
    <t>30 Crescent Street East URUNGA NSW 2455</t>
  </si>
  <si>
    <t>Lot 9 Sec 22 DP236522</t>
  </si>
  <si>
    <t>A1999</t>
  </si>
  <si>
    <t>32 Crescent Street East URUNGA NSW 2455</t>
  </si>
  <si>
    <t>Lot 8 Sec 22 DP236522</t>
  </si>
  <si>
    <t>A2000</t>
  </si>
  <si>
    <t>34 Crescent Street East URUNGA NSW 2455</t>
  </si>
  <si>
    <t>Lot 7 Sec 22 DP759026</t>
  </si>
  <si>
    <t>A2001</t>
  </si>
  <si>
    <t>1 Dudley Street URUNGA NSW 2455</t>
  </si>
  <si>
    <t>Lot 2 DP552278</t>
  </si>
  <si>
    <t>A2002</t>
  </si>
  <si>
    <t>BJ SL</t>
  </si>
  <si>
    <t>Locke Giltrap</t>
  </si>
  <si>
    <t>1 Elizabeth Drive URUNGA NSW 2455</t>
  </si>
  <si>
    <t>Lot 5 DP262072</t>
  </si>
  <si>
    <t>A2003</t>
  </si>
  <si>
    <t>JC KRN</t>
  </si>
  <si>
    <t>Heward Doughty</t>
  </si>
  <si>
    <t>3 Elizabeth Drive URUNGA NSW 2455</t>
  </si>
  <si>
    <t>Lot 6 DP262072</t>
  </si>
  <si>
    <t>A2004</t>
  </si>
  <si>
    <t>11 Elizabeth Drive URUNGA NSW 2455</t>
  </si>
  <si>
    <t>Lot 29 DP262072</t>
  </si>
  <si>
    <t>A2006</t>
  </si>
  <si>
    <t>Coffs Harbour Local Aboriginal Land Council</t>
  </si>
  <si>
    <t>13 Elizabeth Drive URUNGA NSW 2455</t>
  </si>
  <si>
    <t>Lot 30 DP262072</t>
  </si>
  <si>
    <t>A2007</t>
  </si>
  <si>
    <t>RD CR</t>
  </si>
  <si>
    <t>Cordell Cordell</t>
  </si>
  <si>
    <t>18 Elizabeth Drive URUNGA NSW 2455</t>
  </si>
  <si>
    <t>Lot 31 DP262072</t>
  </si>
  <si>
    <t>A2008</t>
  </si>
  <si>
    <t>Dew</t>
  </si>
  <si>
    <t>16 Elizabeth Drive URUNGA NSW 2455</t>
  </si>
  <si>
    <t>Lot 32 DP262072</t>
  </si>
  <si>
    <t>A2009</t>
  </si>
  <si>
    <t>P LN</t>
  </si>
  <si>
    <t>Star Botchway</t>
  </si>
  <si>
    <t>14 Elizabeth Drive URUNGA NSW 2455</t>
  </si>
  <si>
    <t>Lot 33 DP262072</t>
  </si>
  <si>
    <t>A2010</t>
  </si>
  <si>
    <t>12 Elizabeth Drive URUNGA NSW 2455</t>
  </si>
  <si>
    <t>Lot 34 DP262072</t>
  </si>
  <si>
    <t>A2011</t>
  </si>
  <si>
    <t>Baird</t>
  </si>
  <si>
    <t>10 Elizabeth Drive URUNGA NSW 2455</t>
  </si>
  <si>
    <t>Lot 35 DP262072</t>
  </si>
  <si>
    <t>A2012</t>
  </si>
  <si>
    <t>GJ CA</t>
  </si>
  <si>
    <t>8 Elizabeth Drive URUNGA NSW 2455</t>
  </si>
  <si>
    <t>Lot 36 DP262072</t>
  </si>
  <si>
    <t>A2013</t>
  </si>
  <si>
    <t>6 Elizabeth Drive URUNGA NSW 2455</t>
  </si>
  <si>
    <t>Lot 37 DP262072</t>
  </si>
  <si>
    <t>A2014</t>
  </si>
  <si>
    <t>MT KL</t>
  </si>
  <si>
    <t>Cornelius Cornelius</t>
  </si>
  <si>
    <t>4 Elizabeth Drive URUNGA NSW 2455</t>
  </si>
  <si>
    <t>Lot 38 DP262072</t>
  </si>
  <si>
    <t>A2015</t>
  </si>
  <si>
    <t>Babbini</t>
  </si>
  <si>
    <t>2 Elizabeth Drive URUNGA NSW 2455</t>
  </si>
  <si>
    <t>Lot 39 DP262072</t>
  </si>
  <si>
    <t>A2016</t>
  </si>
  <si>
    <t>N VA</t>
  </si>
  <si>
    <t>1 Essex Court URUNGA NSW 2455</t>
  </si>
  <si>
    <t>Lot 8 DP243295</t>
  </si>
  <si>
    <t>A2017</t>
  </si>
  <si>
    <t>WFO HR</t>
  </si>
  <si>
    <t>Read Souter</t>
  </si>
  <si>
    <t>3 Essex Court URUNGA NSW 2455</t>
  </si>
  <si>
    <t>Lot 9 DP243295</t>
  </si>
  <si>
    <t>A2018</t>
  </si>
  <si>
    <t>5 Essex Court URUNGA NSW 2455</t>
  </si>
  <si>
    <t>Lot 10 DP243295</t>
  </si>
  <si>
    <t>A2019</t>
  </si>
  <si>
    <t>BR TM</t>
  </si>
  <si>
    <t>Wolhunter Wolhunter</t>
  </si>
  <si>
    <t>6 Essex Court URUNGA NSW 2455</t>
  </si>
  <si>
    <t>Lot 11 DP243295</t>
  </si>
  <si>
    <t>A2020</t>
  </si>
  <si>
    <t>BA CA</t>
  </si>
  <si>
    <t>Hyde Hyde</t>
  </si>
  <si>
    <t>4 Essex Court URUNGA NSW 2455</t>
  </si>
  <si>
    <t>Lot 12 DP243295</t>
  </si>
  <si>
    <t>A2021</t>
  </si>
  <si>
    <t>MWL</t>
  </si>
  <si>
    <t>Kater</t>
  </si>
  <si>
    <t>2 Essex Court URUNGA NSW 2455</t>
  </si>
  <si>
    <t>Lot 13 DP243295</t>
  </si>
  <si>
    <t>A2023</t>
  </si>
  <si>
    <t>PA TM</t>
  </si>
  <si>
    <t>Dique White</t>
  </si>
  <si>
    <t>2B Nambucca Street URUNGA NSW 2455</t>
  </si>
  <si>
    <t>Part Lot 2 Sec 21 DP759026 Part Lot 3 Sec 21 DP759026</t>
  </si>
  <si>
    <t>A2026</t>
  </si>
  <si>
    <t>38 Fitzroy Street URUNGA NSW 2455</t>
  </si>
  <si>
    <t>Lot 6 Sec 13 DP759026</t>
  </si>
  <si>
    <t>A2027</t>
  </si>
  <si>
    <t>BJ DR</t>
  </si>
  <si>
    <t>Davie Davie</t>
  </si>
  <si>
    <t>36 Fitzroy Street URUNGA NSW 2455</t>
  </si>
  <si>
    <t>Lot 5 Sec 13 DP759026</t>
  </si>
  <si>
    <t>A2028</t>
  </si>
  <si>
    <t>34 Fitzroy Street URUNGA NSW 2455</t>
  </si>
  <si>
    <t>Lot 4 Sec 13 DP759026</t>
  </si>
  <si>
    <t>A2029</t>
  </si>
  <si>
    <t>ZS MA</t>
  </si>
  <si>
    <t>32 Fitzroy Street URUNGA NSW 2455</t>
  </si>
  <si>
    <t>Lot C DP365687</t>
  </si>
  <si>
    <t>A2030</t>
  </si>
  <si>
    <t>30 Fitzroy Street URUNGA NSW 2455</t>
  </si>
  <si>
    <t>Lot B DP365687</t>
  </si>
  <si>
    <t>A2031</t>
  </si>
  <si>
    <t>28 Fitzroy Street URUNGA NSW 2455</t>
  </si>
  <si>
    <t>Lot 2 DP419339</t>
  </si>
  <si>
    <t>A2032</t>
  </si>
  <si>
    <t>26 Fitzroy Street URUNGA NSW 2455</t>
  </si>
  <si>
    <t>Lot 1 DP419339</t>
  </si>
  <si>
    <t>A2033</t>
  </si>
  <si>
    <t>24 Fitzroy Street URUNGA NSW 2455</t>
  </si>
  <si>
    <t>Lot 27 Sec 18 DP759026</t>
  </si>
  <si>
    <t>A2034</t>
  </si>
  <si>
    <t>Halverson</t>
  </si>
  <si>
    <t>22 Fitzroy Street URUNGA NSW 2455</t>
  </si>
  <si>
    <t>Lot 17 Sec 18 DP759026</t>
  </si>
  <si>
    <t>A2038</t>
  </si>
  <si>
    <t>14 Fitzroy Street URUNGA NSW 2455</t>
  </si>
  <si>
    <t>Lot 5 DP40127</t>
  </si>
  <si>
    <t>A2039</t>
  </si>
  <si>
    <t>12 Fitzroy Street URUNGA NSW 2455</t>
  </si>
  <si>
    <t>Lot 22 Sec 18 DP759026</t>
  </si>
  <si>
    <t>A2040</t>
  </si>
  <si>
    <t>SK L</t>
  </si>
  <si>
    <t>Brazel Brazel</t>
  </si>
  <si>
    <t>10 Fitzroy Street URUNGA NSW 2455</t>
  </si>
  <si>
    <t>Lot 4 DP40127</t>
  </si>
  <si>
    <t>A2041</t>
  </si>
  <si>
    <t>LM T</t>
  </si>
  <si>
    <t>8 Fitzroy Street URUNGA NSW 2455</t>
  </si>
  <si>
    <t>Lot 3 DP40127</t>
  </si>
  <si>
    <t>A2042</t>
  </si>
  <si>
    <t>KA KA</t>
  </si>
  <si>
    <t>Betland Huth</t>
  </si>
  <si>
    <t>6 Fitzroy Street URUNGA NSW 2455</t>
  </si>
  <si>
    <t>Lot 2 DP40127</t>
  </si>
  <si>
    <t>A2043</t>
  </si>
  <si>
    <t>GJ TA</t>
  </si>
  <si>
    <t>Mooney Hill</t>
  </si>
  <si>
    <t>4 Fitzroy Street URUNGA NSW 2455</t>
  </si>
  <si>
    <t>Lot 1 DP40127</t>
  </si>
  <si>
    <t>A2044</t>
  </si>
  <si>
    <t>PB AL</t>
  </si>
  <si>
    <t>Dingle Dingle</t>
  </si>
  <si>
    <t>2 Nambucca Street URUNGA NSW 2455</t>
  </si>
  <si>
    <t>Lot 2 DP569578</t>
  </si>
  <si>
    <t>A2045</t>
  </si>
  <si>
    <t>Cleaver</t>
  </si>
  <si>
    <t>63 High Street URUNGA NSW 2455</t>
  </si>
  <si>
    <t>Lot 1 DP538919</t>
  </si>
  <si>
    <t>A2046</t>
  </si>
  <si>
    <t>J SI</t>
  </si>
  <si>
    <t>61 High Street URUNGA NSW 2455</t>
  </si>
  <si>
    <t>Lot 12 DP667526</t>
  </si>
  <si>
    <t>A2047</t>
  </si>
  <si>
    <t>DG DL</t>
  </si>
  <si>
    <t>Boatfield Boatfield</t>
  </si>
  <si>
    <t>59 High Street URUNGA NSW 2455</t>
  </si>
  <si>
    <t>Lot 1 DP326717</t>
  </si>
  <si>
    <t>A2048</t>
  </si>
  <si>
    <t>RL SL</t>
  </si>
  <si>
    <t>Harris Mulder</t>
  </si>
  <si>
    <t>57 High Street URUNGA NSW 2455</t>
  </si>
  <si>
    <t>Part Lot 1 DP392352</t>
  </si>
  <si>
    <t>A2049</t>
  </si>
  <si>
    <t>Romaine</t>
  </si>
  <si>
    <t>1/53 High Street URUNGA NSW 2455</t>
  </si>
  <si>
    <t>Lot 1 DP858079</t>
  </si>
  <si>
    <t>A2050</t>
  </si>
  <si>
    <t>HA MS</t>
  </si>
  <si>
    <t>2/53 High Street URUNGA NSW 2455</t>
  </si>
  <si>
    <t>Lot 2 DP858079</t>
  </si>
  <si>
    <t>A2051</t>
  </si>
  <si>
    <t>Telford</t>
  </si>
  <si>
    <t>3/53 High Street URUNGA NSW 2455</t>
  </si>
  <si>
    <t>Lot 3 DP858079</t>
  </si>
  <si>
    <t>A2052</t>
  </si>
  <si>
    <t>L TR</t>
  </si>
  <si>
    <t>Gallard Gallard</t>
  </si>
  <si>
    <t>5/53 High Street URUNGA NSW 2455</t>
  </si>
  <si>
    <t>Lot 5 DP858079</t>
  </si>
  <si>
    <t>A2053</t>
  </si>
  <si>
    <t>Pickstone</t>
  </si>
  <si>
    <t>51 High Street URUNGA NSW 2455</t>
  </si>
  <si>
    <t>Lot 143 DP562329</t>
  </si>
  <si>
    <t>A2054</t>
  </si>
  <si>
    <t>49 High Street URUNGA NSW 2455</t>
  </si>
  <si>
    <t>Lot 141 DP562329</t>
  </si>
  <si>
    <t>A2055</t>
  </si>
  <si>
    <t>MJ CH</t>
  </si>
  <si>
    <t>Corbett Corbett</t>
  </si>
  <si>
    <t>47 High Street URUNGA NSW 2455</t>
  </si>
  <si>
    <t>Lot 132 DP612575</t>
  </si>
  <si>
    <t>A2056</t>
  </si>
  <si>
    <t>Alexander</t>
  </si>
  <si>
    <t>45 High Street URUNGA NSW 2455</t>
  </si>
  <si>
    <t>Lot 121 DP560789</t>
  </si>
  <si>
    <t>A2057</t>
  </si>
  <si>
    <t>Buck</t>
  </si>
  <si>
    <t>43 High Street URUNGA NSW 2455</t>
  </si>
  <si>
    <t>Lot 111 DP595561</t>
  </si>
  <si>
    <t>A2058</t>
  </si>
  <si>
    <t>Driscoll</t>
  </si>
  <si>
    <t>41 High Street URUNGA NSW 2455</t>
  </si>
  <si>
    <t>Part Lot 10 DP5431</t>
  </si>
  <si>
    <t>A2059</t>
  </si>
  <si>
    <t>39 High Street URUNGA NSW 2455</t>
  </si>
  <si>
    <t>Lot 91 DP563535</t>
  </si>
  <si>
    <t>A2060</t>
  </si>
  <si>
    <t>37 High Street URUNGA NSW 2455</t>
  </si>
  <si>
    <t>Lot 1 DP264301</t>
  </si>
  <si>
    <t>A2061</t>
  </si>
  <si>
    <t>35 High Street URUNGA NSW 2455</t>
  </si>
  <si>
    <t>Lot 51 DP621952</t>
  </si>
  <si>
    <t>A2062</t>
  </si>
  <si>
    <t>JT BM</t>
  </si>
  <si>
    <t>Winter Winter</t>
  </si>
  <si>
    <t>33 High Street URUNGA NSW 2455</t>
  </si>
  <si>
    <t>Lot 11 DP565417</t>
  </si>
  <si>
    <t>A2063</t>
  </si>
  <si>
    <t>Cave</t>
  </si>
  <si>
    <t>31 High Street URUNGA NSW 2455</t>
  </si>
  <si>
    <t>Lot 10 DP565417</t>
  </si>
  <si>
    <t>A2064</t>
  </si>
  <si>
    <t>Cameron</t>
  </si>
  <si>
    <t>29 High Street URUNGA NSW 2455</t>
  </si>
  <si>
    <t>Lot 8 DP653026</t>
  </si>
  <si>
    <t>A2065</t>
  </si>
  <si>
    <t>B A</t>
  </si>
  <si>
    <t>27 High Street URUNGA NSW 2455</t>
  </si>
  <si>
    <t>Lot 91 DP622212</t>
  </si>
  <si>
    <t>A2066</t>
  </si>
  <si>
    <t>GMAJ V</t>
  </si>
  <si>
    <t>Waugh Waugh</t>
  </si>
  <si>
    <t>60 Hillside Drive URUNGA NSW 2455</t>
  </si>
  <si>
    <t>Lot 72 DP790779</t>
  </si>
  <si>
    <t>A2067</t>
  </si>
  <si>
    <t>Argyle</t>
  </si>
  <si>
    <t>25 High Street URUNGA NSW 2455</t>
  </si>
  <si>
    <t>Lot 71 DP790779</t>
  </si>
  <si>
    <t>A2069</t>
  </si>
  <si>
    <t>21 High Street URUNGA NSW 2455</t>
  </si>
  <si>
    <t>Lot 4 DP565129</t>
  </si>
  <si>
    <t>A2070</t>
  </si>
  <si>
    <t>Faint</t>
  </si>
  <si>
    <t>19 High Street URUNGA NSW 2455</t>
  </si>
  <si>
    <t>Lot 51 DP567850</t>
  </si>
  <si>
    <t>A2071</t>
  </si>
  <si>
    <t>PM MJ</t>
  </si>
  <si>
    <t>Grosvenor Grosvenor</t>
  </si>
  <si>
    <t>17 High Street URUNGA NSW 2455</t>
  </si>
  <si>
    <t>Lot 50 DP567850</t>
  </si>
  <si>
    <t>A2073</t>
  </si>
  <si>
    <t>CDE</t>
  </si>
  <si>
    <t>Salisbury</t>
  </si>
  <si>
    <t>13 High Street URUNGA NSW 2455</t>
  </si>
  <si>
    <t>Lot 1 DP843421</t>
  </si>
  <si>
    <t>A2074</t>
  </si>
  <si>
    <t>11 High Street URUNGA NSW 2455</t>
  </si>
  <si>
    <t>Part Lot 3 Sec B DP5717</t>
  </si>
  <si>
    <t>A2075</t>
  </si>
  <si>
    <t>Hooklyn</t>
  </si>
  <si>
    <t>9 High Street URUNGA NSW 2455</t>
  </si>
  <si>
    <t>Lot 2 DP632397</t>
  </si>
  <si>
    <t>A2076</t>
  </si>
  <si>
    <t>Fawcett</t>
  </si>
  <si>
    <t>7 High Street URUNGA NSW 2455</t>
  </si>
  <si>
    <t>Lot 1 DP632397</t>
  </si>
  <si>
    <t>A2078</t>
  </si>
  <si>
    <t>Glading</t>
  </si>
  <si>
    <t>3 High Street URUNGA NSW 2455</t>
  </si>
  <si>
    <t>Lot 1 DP130330</t>
  </si>
  <si>
    <t>A2079</t>
  </si>
  <si>
    <t>TD CA</t>
  </si>
  <si>
    <t>Crawford Smith</t>
  </si>
  <si>
    <t>1 High Street URUNGA NSW 2455</t>
  </si>
  <si>
    <t>Lot 12 DP557340</t>
  </si>
  <si>
    <t>A2080</t>
  </si>
  <si>
    <t>2 High Street URUNGA NSW 2455</t>
  </si>
  <si>
    <t>Lot 2 DP870025</t>
  </si>
  <si>
    <t>A2081</t>
  </si>
  <si>
    <t>CJ CAA</t>
  </si>
  <si>
    <t>Hoggett Rios</t>
  </si>
  <si>
    <t>10 High Street URUNGA NSW 2455</t>
  </si>
  <si>
    <t>Lot 1 DP206530</t>
  </si>
  <si>
    <t>A2082</t>
  </si>
  <si>
    <t>12 High Street URUNGA NSW 2455</t>
  </si>
  <si>
    <t>Lot 4 DP543581</t>
  </si>
  <si>
    <t>A2083</t>
  </si>
  <si>
    <t>16 High Street URUNGA NSW 2455</t>
  </si>
  <si>
    <t>Lot 1 DP395536</t>
  </si>
  <si>
    <t>A2084</t>
  </si>
  <si>
    <t>18 High Street URUNGA NSW 2455</t>
  </si>
  <si>
    <t>Lot 42 DP608677</t>
  </si>
  <si>
    <t>A2085</t>
  </si>
  <si>
    <t>20 High Street URUNGA NSW 2455</t>
  </si>
  <si>
    <t>Lot 43 DP608677</t>
  </si>
  <si>
    <t>A2086</t>
  </si>
  <si>
    <t>MJ VN</t>
  </si>
  <si>
    <t>Freebairn Grace</t>
  </si>
  <si>
    <t>22 High Street URUNGA NSW 2455</t>
  </si>
  <si>
    <t>Part Lot C DP416606</t>
  </si>
  <si>
    <t>A2087</t>
  </si>
  <si>
    <t>TT I</t>
  </si>
  <si>
    <t>Croker Algar</t>
  </si>
  <si>
    <t>24 High Street URUNGA NSW 2455</t>
  </si>
  <si>
    <t>Lot 12 DP532805</t>
  </si>
  <si>
    <t>A2088</t>
  </si>
  <si>
    <t>MJ WM</t>
  </si>
  <si>
    <t>Little Little</t>
  </si>
  <si>
    <t>26 High Street URUNGA NSW 2455</t>
  </si>
  <si>
    <t>Lot 1 DP520354</t>
  </si>
  <si>
    <t>A2089</t>
  </si>
  <si>
    <t>28 High Street URUNGA NSW 2455</t>
  </si>
  <si>
    <t>Lot 2 DP520354</t>
  </si>
  <si>
    <t>A2090</t>
  </si>
  <si>
    <t>MK DJ</t>
  </si>
  <si>
    <t>McBaron McBaron</t>
  </si>
  <si>
    <t>30 High Street URUNGA NSW 2455</t>
  </si>
  <si>
    <t>Lot 62 DP577133</t>
  </si>
  <si>
    <t>A2091</t>
  </si>
  <si>
    <t>MHM SG</t>
  </si>
  <si>
    <t>32 High Street URUNGA NSW 2455</t>
  </si>
  <si>
    <t>Lot 11 DP563384</t>
  </si>
  <si>
    <t>A2092</t>
  </si>
  <si>
    <t>Todhunter</t>
  </si>
  <si>
    <t>46 High Street URUNGA NSW 2455</t>
  </si>
  <si>
    <t>Lot 100 DP1163321</t>
  </si>
  <si>
    <t>A2093</t>
  </si>
  <si>
    <t>50 High Street URUNGA NSW 2455</t>
  </si>
  <si>
    <t>Lot 3 DP660213</t>
  </si>
  <si>
    <t>A2094</t>
  </si>
  <si>
    <t>Helyar</t>
  </si>
  <si>
    <t>52 High Street URUNGA NSW 2455</t>
  </si>
  <si>
    <t>Part Lot H DP376681</t>
  </si>
  <si>
    <t>A2095</t>
  </si>
  <si>
    <t>PJ TMK</t>
  </si>
  <si>
    <t>Huxter Jackson</t>
  </si>
  <si>
    <t>54 High Street URUNGA NSW 2455</t>
  </si>
  <si>
    <t>Part Lot E DP409540</t>
  </si>
  <si>
    <t>A2096</t>
  </si>
  <si>
    <t>Horan</t>
  </si>
  <si>
    <t>56 High Street URUNGA NSW 2455</t>
  </si>
  <si>
    <t>Part Lot D DP369909</t>
  </si>
  <si>
    <t>A2097</t>
  </si>
  <si>
    <t>PMG LM</t>
  </si>
  <si>
    <t>Bastick Bastick</t>
  </si>
  <si>
    <t>58 High Street URUNGA NSW 2455</t>
  </si>
  <si>
    <t>Part Lot C DP369909</t>
  </si>
  <si>
    <t>A2098</t>
  </si>
  <si>
    <t>2 Hillside Drive URUNGA NSW 2455</t>
  </si>
  <si>
    <t>Lot 3 DP245486</t>
  </si>
  <si>
    <t>A2099</t>
  </si>
  <si>
    <t>MD S</t>
  </si>
  <si>
    <t>4 Hillside Drive URUNGA NSW 2455</t>
  </si>
  <si>
    <t>Lot 4 DP245486</t>
  </si>
  <si>
    <t>A2100</t>
  </si>
  <si>
    <t>6 Hillside Drive URUNGA NSW 2455</t>
  </si>
  <si>
    <t>Lot 5 DP245486</t>
  </si>
  <si>
    <t>A2101</t>
  </si>
  <si>
    <t>Humphreys</t>
  </si>
  <si>
    <t>8 Hillside Drive URUNGA NSW 2455</t>
  </si>
  <si>
    <t>Lot 6 DP245486</t>
  </si>
  <si>
    <t>A2102</t>
  </si>
  <si>
    <t>10 Hillside Drive URUNGA NSW 2455</t>
  </si>
  <si>
    <t>Lot 12 DP564249</t>
  </si>
  <si>
    <t>A2104</t>
  </si>
  <si>
    <t>DJ WR</t>
  </si>
  <si>
    <t>14 Hillside Drive URUNGA NSW 2455</t>
  </si>
  <si>
    <t>Lot 13 DP566194</t>
  </si>
  <si>
    <t>A2105</t>
  </si>
  <si>
    <t>KD KN</t>
  </si>
  <si>
    <t>18 Hillside Drive URUNGA NSW 2455</t>
  </si>
  <si>
    <t>Lot 22 DP608216</t>
  </si>
  <si>
    <t>A2106</t>
  </si>
  <si>
    <t>SJ JI</t>
  </si>
  <si>
    <t>20 Hillside Drive URUNGA NSW 2455</t>
  </si>
  <si>
    <t>Lot 32 DP562627</t>
  </si>
  <si>
    <t>A2107</t>
  </si>
  <si>
    <t>Richter</t>
  </si>
  <si>
    <t>52 Hillside Drive URUNGA NSW 2455</t>
  </si>
  <si>
    <t>Lot 52 DP567850</t>
  </si>
  <si>
    <t>A2108</t>
  </si>
  <si>
    <t>MH TL</t>
  </si>
  <si>
    <t>Swanston Swanston</t>
  </si>
  <si>
    <t>54 Hillside Drive URUNGA NSW 2455</t>
  </si>
  <si>
    <t>Lot 53 DP567850</t>
  </si>
  <si>
    <t>A2109</t>
  </si>
  <si>
    <t>KA MJ</t>
  </si>
  <si>
    <t>Holdom Holdom</t>
  </si>
  <si>
    <t>56 Hillside Drive URUNGA NSW 2455</t>
  </si>
  <si>
    <t>Lot 5 DP565129</t>
  </si>
  <si>
    <t>A2110</t>
  </si>
  <si>
    <t>62 Hillside Drive URUNGA NSW 2455</t>
  </si>
  <si>
    <t>Lot 92 DP622212</t>
  </si>
  <si>
    <t>A2111</t>
  </si>
  <si>
    <t>GFJ DC</t>
  </si>
  <si>
    <t>Dever Baldwin</t>
  </si>
  <si>
    <t>66 Hillside Drive URUNGA NSW 2455</t>
  </si>
  <si>
    <t>Lot 12 DP565417</t>
  </si>
  <si>
    <t>A2112</t>
  </si>
  <si>
    <t>TL FG</t>
  </si>
  <si>
    <t>68 Hillside Drive URUNGA NSW 2455</t>
  </si>
  <si>
    <t>Lot 13 DP565417</t>
  </si>
  <si>
    <t>A2113</t>
  </si>
  <si>
    <t>Patterson</t>
  </si>
  <si>
    <t>70 Hillside Drive URUNGA NSW 2455</t>
  </si>
  <si>
    <t>Lot 52 DP621952</t>
  </si>
  <si>
    <t>A2114</t>
  </si>
  <si>
    <t>76 Hillside Drive URUNGA NSW 2455</t>
  </si>
  <si>
    <t>Lot 92 DP563535</t>
  </si>
  <si>
    <t>A2115</t>
  </si>
  <si>
    <t>80 Hillside Drive URUNGA NSW 2455</t>
  </si>
  <si>
    <t>Lot 112 DP595561</t>
  </si>
  <si>
    <t>A2116</t>
  </si>
  <si>
    <t>PG MA</t>
  </si>
  <si>
    <t>Daly Daly</t>
  </si>
  <si>
    <t>82 Hillside Drive URUNGA NSW 2455</t>
  </si>
  <si>
    <t>Lot 122 DP560789</t>
  </si>
  <si>
    <t>A2117</t>
  </si>
  <si>
    <t>PD DR</t>
  </si>
  <si>
    <t>84 Hillside Drive URUNGA NSW 2455</t>
  </si>
  <si>
    <t>Lot 133 DP612575</t>
  </si>
  <si>
    <t>A2118</t>
  </si>
  <si>
    <t>DeCean</t>
  </si>
  <si>
    <t>88 Hillside Drive URUNGA NSW 2455</t>
  </si>
  <si>
    <t>Lot 144 DP562329</t>
  </si>
  <si>
    <t>A2119</t>
  </si>
  <si>
    <t>86 Hillside Drive URUNGA NSW 2455</t>
  </si>
  <si>
    <t>Lot 142 DP562329</t>
  </si>
  <si>
    <t>A2121</t>
  </si>
  <si>
    <t>MG MC</t>
  </si>
  <si>
    <t>Pymont Pymont</t>
  </si>
  <si>
    <t>1 Island Place URUNGA NSW 2455</t>
  </si>
  <si>
    <t>Lot 47 DP248226</t>
  </si>
  <si>
    <t>A2122</t>
  </si>
  <si>
    <t>NR LR</t>
  </si>
  <si>
    <t>Conlon Conlon</t>
  </si>
  <si>
    <t>3 Island Place URUNGA NSW 2455</t>
  </si>
  <si>
    <t>Lot 8 DP603201</t>
  </si>
  <si>
    <t>A2123</t>
  </si>
  <si>
    <t>TH BJ IA</t>
  </si>
  <si>
    <t>Dawson Dawson Hogan</t>
  </si>
  <si>
    <t>5 Island Place URUNGA NSW 2455</t>
  </si>
  <si>
    <t>Lot 9 DP603201</t>
  </si>
  <si>
    <t>A2124</t>
  </si>
  <si>
    <t>I R</t>
  </si>
  <si>
    <t>7 Island Place URUNGA NSW 2455</t>
  </si>
  <si>
    <t>Lot 50 DP248226</t>
  </si>
  <si>
    <t>A2125</t>
  </si>
  <si>
    <t>JS LS</t>
  </si>
  <si>
    <t>9 Island Place URUNGA NSW 2455</t>
  </si>
  <si>
    <t>Lot 51 DP248226</t>
  </si>
  <si>
    <t>A2126</t>
  </si>
  <si>
    <t>IT LM</t>
  </si>
  <si>
    <t>McLauchlan Mc Lauchlan</t>
  </si>
  <si>
    <t>11 Island Place URUNGA NSW 2455</t>
  </si>
  <si>
    <t>Lot 52 DP248226</t>
  </si>
  <si>
    <t>A2128</t>
  </si>
  <si>
    <t>Rowlings</t>
  </si>
  <si>
    <t>32 Island Place URUNGA NSW 2455</t>
  </si>
  <si>
    <t>Lot 54 DP248226 Lease # LI387775</t>
  </si>
  <si>
    <t>A2131</t>
  </si>
  <si>
    <t>EW WM</t>
  </si>
  <si>
    <t>Long Long</t>
  </si>
  <si>
    <t>26 Island Place URUNGA NSW 2455</t>
  </si>
  <si>
    <t>Lot 57 DP248226</t>
  </si>
  <si>
    <t>A2132</t>
  </si>
  <si>
    <t>GP MM</t>
  </si>
  <si>
    <t>Swain Swain</t>
  </si>
  <si>
    <t>24 Island Place URUNGA NSW 2455</t>
  </si>
  <si>
    <t>Lot 58 DP248226</t>
  </si>
  <si>
    <t>A2133</t>
  </si>
  <si>
    <t>K RA</t>
  </si>
  <si>
    <t>Stephenson Stephenson</t>
  </si>
  <si>
    <t>22 Island Place URUNGA NSW 2455</t>
  </si>
  <si>
    <t>Lot 59 DP248226</t>
  </si>
  <si>
    <t>A2135</t>
  </si>
  <si>
    <t>TJW NJ</t>
  </si>
  <si>
    <t>18 Island Place URUNGA NSW 2455</t>
  </si>
  <si>
    <t>Lot 61 DP248226</t>
  </si>
  <si>
    <t>A2136</t>
  </si>
  <si>
    <t>16 Island Place URUNGA NSW 2455</t>
  </si>
  <si>
    <t>Lot 62 DP248226 Lease # LI401498</t>
  </si>
  <si>
    <t>A2137</t>
  </si>
  <si>
    <t>A T</t>
  </si>
  <si>
    <t>Tankin Tankin</t>
  </si>
  <si>
    <t>14 Island Place URUNGA NSW 2455</t>
  </si>
  <si>
    <t>Lot 63 DP248226 Lease # LI461806</t>
  </si>
  <si>
    <t>A2138</t>
  </si>
  <si>
    <t>12 Island Place URUNGA NSW 2455</t>
  </si>
  <si>
    <t>Lot 64 DP248226</t>
  </si>
  <si>
    <t>A2140</t>
  </si>
  <si>
    <t>8 Island Place URUNGA NSW 2455</t>
  </si>
  <si>
    <t>Lot 66 DP248226 Lease # LI525386</t>
  </si>
  <si>
    <t>A2141</t>
  </si>
  <si>
    <t>DM M</t>
  </si>
  <si>
    <t>6 Island Place URUNGA NSW 2455</t>
  </si>
  <si>
    <t>Lot 67 DP248226</t>
  </si>
  <si>
    <t>A2142</t>
  </si>
  <si>
    <t>CW IS</t>
  </si>
  <si>
    <t>34A Newry Island Drive URUNGA NSW 2455</t>
  </si>
  <si>
    <t>Lot 68 DP248226</t>
  </si>
  <si>
    <t>A2143</t>
  </si>
  <si>
    <t>Webb</t>
  </si>
  <si>
    <t>7 Elizabeth Drive URUNGA NSW 2455</t>
  </si>
  <si>
    <t>Lot 21 DP262072</t>
  </si>
  <si>
    <t>A2144</t>
  </si>
  <si>
    <t>RC JK</t>
  </si>
  <si>
    <t>Cavanagh-Rose Cavanagh-Rose</t>
  </si>
  <si>
    <t>1 Jean Close URUNGA NSW 2455</t>
  </si>
  <si>
    <t>Lot 22 DP262072</t>
  </si>
  <si>
    <t>A2145</t>
  </si>
  <si>
    <t>Titherington</t>
  </si>
  <si>
    <t>3 Jean Close URUNGA NSW 2455</t>
  </si>
  <si>
    <t>Lot 23 DP262072</t>
  </si>
  <si>
    <t>A2146</t>
  </si>
  <si>
    <t>LK SP</t>
  </si>
  <si>
    <t>Danzey Fairhall</t>
  </si>
  <si>
    <t>5 Jean Close URUNGA NSW 2455</t>
  </si>
  <si>
    <t>Lot 24 DP262072</t>
  </si>
  <si>
    <t>A2147</t>
  </si>
  <si>
    <t>6 Jean Close URUNGA NSW 2455</t>
  </si>
  <si>
    <t>Lot 25 DP262072</t>
  </si>
  <si>
    <t>A2148</t>
  </si>
  <si>
    <t>4 Jean Close URUNGA NSW 2455</t>
  </si>
  <si>
    <t>Lot 26 DP262072</t>
  </si>
  <si>
    <t>A2149</t>
  </si>
  <si>
    <t>KV</t>
  </si>
  <si>
    <t>Quealy</t>
  </si>
  <si>
    <t>2 Jean Close URUNGA NSW 2455</t>
  </si>
  <si>
    <t>Lot 27 DP262072</t>
  </si>
  <si>
    <t>A2150</t>
  </si>
  <si>
    <t>Stamel</t>
  </si>
  <si>
    <t>9 Elizabeth Drive URUNGA NSW 2455</t>
  </si>
  <si>
    <t>Lot 28 DP262072</t>
  </si>
  <si>
    <t>A2151</t>
  </si>
  <si>
    <t>Hanson</t>
  </si>
  <si>
    <t>1 Karen Street URUNGA NSW 2455</t>
  </si>
  <si>
    <t>Lot 11 DP8131</t>
  </si>
  <si>
    <t>A2152</t>
  </si>
  <si>
    <t>3 Karen Street URUNGA NSW 2455</t>
  </si>
  <si>
    <t>Lot 12 DP8131</t>
  </si>
  <si>
    <t>A2153</t>
  </si>
  <si>
    <t>5 Karen Street URUNGA NSW 2455</t>
  </si>
  <si>
    <t>Lot 13 DP8131</t>
  </si>
  <si>
    <t>A2154</t>
  </si>
  <si>
    <t>Hamilton</t>
  </si>
  <si>
    <t>7 Karen Street URUNGA NSW 2455</t>
  </si>
  <si>
    <t>Lot 14 DP8131</t>
  </si>
  <si>
    <t>A2155</t>
  </si>
  <si>
    <t>Dunn</t>
  </si>
  <si>
    <t>9 Karen Street URUNGA NSW 2455</t>
  </si>
  <si>
    <t>Lot 15 DP8131</t>
  </si>
  <si>
    <t>A2156</t>
  </si>
  <si>
    <t>DN ST</t>
  </si>
  <si>
    <t>1 Kylie Street URUNGA NSW 2455</t>
  </si>
  <si>
    <t>Lot 4 DP8131</t>
  </si>
  <si>
    <t>A2157</t>
  </si>
  <si>
    <t>Cocks Cocks</t>
  </si>
  <si>
    <t>3 Kylie Street URUNGA NSW 2455</t>
  </si>
  <si>
    <t>Lot 3 DP8131</t>
  </si>
  <si>
    <t>A2158</t>
  </si>
  <si>
    <t>JH RC</t>
  </si>
  <si>
    <t>Baird Smith</t>
  </si>
  <si>
    <t>7 Kylie Street URUNGA NSW 2455</t>
  </si>
  <si>
    <t>Lot 1 DP8131</t>
  </si>
  <si>
    <t>A2159</t>
  </si>
  <si>
    <t>5 Kylie Street URUNGA NSW 2455</t>
  </si>
  <si>
    <t>Lot 2 DP8131</t>
  </si>
  <si>
    <t>A2160</t>
  </si>
  <si>
    <t>YS</t>
  </si>
  <si>
    <t>8 Kylie Street URUNGA NSW 2455</t>
  </si>
  <si>
    <t>Lot 4 DP262072</t>
  </si>
  <si>
    <t>A2161</t>
  </si>
  <si>
    <t>Maidens</t>
  </si>
  <si>
    <t>6 Kylie Street URUNGA NSW 2455</t>
  </si>
  <si>
    <t>Lot 3 DP262072</t>
  </si>
  <si>
    <t>A2162</t>
  </si>
  <si>
    <t>Shipman</t>
  </si>
  <si>
    <t>4 Kylie Street URUNGA NSW 2455</t>
  </si>
  <si>
    <t>Lot 2 DP262072</t>
  </si>
  <si>
    <t>A2163</t>
  </si>
  <si>
    <t>MF AJ</t>
  </si>
  <si>
    <t>McCormick McCormick</t>
  </si>
  <si>
    <t>2 Kylie Street URUNGA NSW 2455</t>
  </si>
  <si>
    <t>Lot 1 DP262072</t>
  </si>
  <si>
    <t>A2165</t>
  </si>
  <si>
    <t>33 Hillside Drive URUNGA NSW 2455</t>
  </si>
  <si>
    <t>Lot 32 DP730346</t>
  </si>
  <si>
    <t>A2166</t>
  </si>
  <si>
    <t>34 Hillside Drive URUNGA NSW 2455</t>
  </si>
  <si>
    <t>Lot 4 DP11512</t>
  </si>
  <si>
    <t>A2167</t>
  </si>
  <si>
    <t>CJK</t>
  </si>
  <si>
    <t>Greening</t>
  </si>
  <si>
    <t>36 Hillside Drive URUNGA NSW 2455</t>
  </si>
  <si>
    <t>Lot 5 DP11512</t>
  </si>
  <si>
    <t>A2168</t>
  </si>
  <si>
    <t>DL WW</t>
  </si>
  <si>
    <t>Yule Yule</t>
  </si>
  <si>
    <t>42 Hillside Drive URUNGA NSW 2455</t>
  </si>
  <si>
    <t>Lot 3 DP632397</t>
  </si>
  <si>
    <t>A2169</t>
  </si>
  <si>
    <t>RW JM</t>
  </si>
  <si>
    <t>48 Hillside Drive URUNGA NSW 2455</t>
  </si>
  <si>
    <t>Lot 2 DP843421</t>
  </si>
  <si>
    <t>A2170</t>
  </si>
  <si>
    <t>JR YJ</t>
  </si>
  <si>
    <t>72 Hillside Drive URUNGA NSW 2455</t>
  </si>
  <si>
    <t>Lot 2 DP264301</t>
  </si>
  <si>
    <t>A2171</t>
  </si>
  <si>
    <t>74 Hillside Drive URUNGA NSW 2455</t>
  </si>
  <si>
    <t>Lot 3 DP264301</t>
  </si>
  <si>
    <t>A2172</t>
  </si>
  <si>
    <t>4/90 Hillside Drive URUNGA NSW 2455</t>
  </si>
  <si>
    <t>Lot 4 DP858079</t>
  </si>
  <si>
    <t>A2173</t>
  </si>
  <si>
    <t>KM DJ</t>
  </si>
  <si>
    <t>Harvey Campbell</t>
  </si>
  <si>
    <t>6/90 Hillside Drive URUNGA NSW 2455</t>
  </si>
  <si>
    <t>Lot 6 DP858079</t>
  </si>
  <si>
    <t>A2174</t>
  </si>
  <si>
    <t>8/90 Hillside Drive URUNGA NSW 2455</t>
  </si>
  <si>
    <t>Lot 8 DP858079</t>
  </si>
  <si>
    <t>A2175</t>
  </si>
  <si>
    <t>7/90 Hillside Drive URUNGA NSW 2455</t>
  </si>
  <si>
    <t>Lot 7 DP858079</t>
  </si>
  <si>
    <t>A2176</t>
  </si>
  <si>
    <t>DCA</t>
  </si>
  <si>
    <t>2 Island Place URUNGA NSW 2455</t>
  </si>
  <si>
    <t>Lot 1 DP740324</t>
  </si>
  <si>
    <t>A2177</t>
  </si>
  <si>
    <t>P JO</t>
  </si>
  <si>
    <t>20 Lourdes Avenue URUNGA NSW 2455</t>
  </si>
  <si>
    <t>Lot 9 DP9226</t>
  </si>
  <si>
    <t>A2178</t>
  </si>
  <si>
    <t>RW LD</t>
  </si>
  <si>
    <t>Greig Greig</t>
  </si>
  <si>
    <t>18 Lourdes Avenue URUNGA NSW 2455</t>
  </si>
  <si>
    <t>Lot 10 DP9226</t>
  </si>
  <si>
    <t>A2179</t>
  </si>
  <si>
    <t>S V</t>
  </si>
  <si>
    <t>Duerinckx Duerinckx</t>
  </si>
  <si>
    <t>16 Lourdes Avenue URUNGA NSW 2455</t>
  </si>
  <si>
    <t>Lot 11 DP9226</t>
  </si>
  <si>
    <t>A2181</t>
  </si>
  <si>
    <t>NM BA</t>
  </si>
  <si>
    <t>Pont Pont</t>
  </si>
  <si>
    <t>10 Lourdes Avenue URUNGA NSW 2455</t>
  </si>
  <si>
    <t>Lot 14 DP9226</t>
  </si>
  <si>
    <t>A2182</t>
  </si>
  <si>
    <t>AM VA</t>
  </si>
  <si>
    <t>Buckman Buckman</t>
  </si>
  <si>
    <t>8 Lourdes Avenue URUNGA NSW 2455</t>
  </si>
  <si>
    <t>Lot 15 DP9226</t>
  </si>
  <si>
    <t>A2183</t>
  </si>
  <si>
    <t>CP NL</t>
  </si>
  <si>
    <t>Briggs Chapman</t>
  </si>
  <si>
    <t>6 Lourdes Avenue URUNGA NSW 2455</t>
  </si>
  <si>
    <t>Lot 16 DP9226</t>
  </si>
  <si>
    <t>A2184</t>
  </si>
  <si>
    <t>4 Lourdes Avenue URUNGA NSW 2455</t>
  </si>
  <si>
    <t>Lot 17 DP9226 Lot 18 DP9226</t>
  </si>
  <si>
    <t>A2185</t>
  </si>
  <si>
    <t>Maclennan</t>
  </si>
  <si>
    <t>1 Lourdes Avenue URUNGA NSW 2455</t>
  </si>
  <si>
    <t>Lot 1 DP23488</t>
  </si>
  <si>
    <t>A2186</t>
  </si>
  <si>
    <t>3 Lourdes Avenue URUNGA NSW 2455</t>
  </si>
  <si>
    <t>Lot 2 DP23488</t>
  </si>
  <si>
    <t>A2187</t>
  </si>
  <si>
    <t>5 Lourdes Avenue URUNGA NSW 2455</t>
  </si>
  <si>
    <t>Lot 3 DP23488</t>
  </si>
  <si>
    <t>A2188</t>
  </si>
  <si>
    <t>Carlyon</t>
  </si>
  <si>
    <t>7 Lourdes Avenue URUNGA NSW 2455</t>
  </si>
  <si>
    <t>Lot 4 DP23488</t>
  </si>
  <si>
    <t>A2189</t>
  </si>
  <si>
    <t>9 Lourdes Avenue URUNGA NSW 2455</t>
  </si>
  <si>
    <t>Lot 5 DP23488</t>
  </si>
  <si>
    <t>A2190</t>
  </si>
  <si>
    <t>LJ PJ</t>
  </si>
  <si>
    <t>Stockdale Adams</t>
  </si>
  <si>
    <t>11 Lourdes Avenue URUNGA NSW 2455</t>
  </si>
  <si>
    <t>Lot 6 DP23488</t>
  </si>
  <si>
    <t>A2191</t>
  </si>
  <si>
    <t>13 Lourdes Avenue URUNGA NSW 2455</t>
  </si>
  <si>
    <t>Lot 7 DP23488</t>
  </si>
  <si>
    <t>A2192</t>
  </si>
  <si>
    <t>15 Lourdes Avenue URUNGA NSW 2455</t>
  </si>
  <si>
    <t>Lot 82 DP577113</t>
  </si>
  <si>
    <t>A2193</t>
  </si>
  <si>
    <t>Foley</t>
  </si>
  <si>
    <t>17 Lourdes Avenue URUNGA NSW 2455</t>
  </si>
  <si>
    <t>Lot 3 DP577304</t>
  </si>
  <si>
    <t>A2195</t>
  </si>
  <si>
    <t>Fishingwell Property Nominee Pty Ltd</t>
  </si>
  <si>
    <t>1 Marina Crescent URUNGA NSW 2455</t>
  </si>
  <si>
    <t>Lot 1 DP236486 Lease # LI505379 Lease # LI548479</t>
  </si>
  <si>
    <t>A2196</t>
  </si>
  <si>
    <t>FV PM</t>
  </si>
  <si>
    <t>Manwarring Manwarring</t>
  </si>
  <si>
    <t>3 Marina Crescent URUNGA NSW 2455</t>
  </si>
  <si>
    <t>Lot 2 DP236486</t>
  </si>
  <si>
    <t>A2197</t>
  </si>
  <si>
    <t>5 Marina Crescent URUNGA NSW 2455</t>
  </si>
  <si>
    <t>Lot 3 DP236486</t>
  </si>
  <si>
    <t>A2198</t>
  </si>
  <si>
    <t>7 Marina Crescent URUNGA NSW 2455</t>
  </si>
  <si>
    <t>Lot 4 DP236486</t>
  </si>
  <si>
    <t>A2200</t>
  </si>
  <si>
    <t>11 Marina Crescent URUNGA NSW 2455</t>
  </si>
  <si>
    <t>Lot 6 DP236486</t>
  </si>
  <si>
    <t>A2201</t>
  </si>
  <si>
    <t>PW CA</t>
  </si>
  <si>
    <t>13 Marina Crescent URUNGA NSW 2455</t>
  </si>
  <si>
    <t>Lot 7 DP236486</t>
  </si>
  <si>
    <t>A2202</t>
  </si>
  <si>
    <t>RI SE</t>
  </si>
  <si>
    <t>Jones Magill</t>
  </si>
  <si>
    <t>15 Marina Crescent URUNGA NSW 2455</t>
  </si>
  <si>
    <t>Lot 8 DP236486</t>
  </si>
  <si>
    <t>A2203</t>
  </si>
  <si>
    <t>17 Marina Crescent URUNGA NSW 2455</t>
  </si>
  <si>
    <t>Lot 9 DP236486</t>
  </si>
  <si>
    <t>A2204</t>
  </si>
  <si>
    <t>Weekes Weekes</t>
  </si>
  <si>
    <t>19 Marina Crescent URUNGA NSW 2455</t>
  </si>
  <si>
    <t>Lot 19 DP263304</t>
  </si>
  <si>
    <t>A2206</t>
  </si>
  <si>
    <t>14 Marina Crescent URUNGA NSW 2455</t>
  </si>
  <si>
    <t>Lot 17 DP263304</t>
  </si>
  <si>
    <t>A2207</t>
  </si>
  <si>
    <t>RE NR</t>
  </si>
  <si>
    <t>12 Marina Crescent URUNGA NSW 2455</t>
  </si>
  <si>
    <t>Lot 16 DP263304</t>
  </si>
  <si>
    <t>A2208</t>
  </si>
  <si>
    <t>10 Marina Crescent URUNGA NSW 2455</t>
  </si>
  <si>
    <t>Lot 15 DP263304</t>
  </si>
  <si>
    <t>A2209</t>
  </si>
  <si>
    <t>8 Marina Crescent URUNGA NSW 2455</t>
  </si>
  <si>
    <t>Lot 14 DP263304</t>
  </si>
  <si>
    <t>A2210</t>
  </si>
  <si>
    <t>PM DY</t>
  </si>
  <si>
    <t>6 Marina Crescent URUNGA NSW 2455</t>
  </si>
  <si>
    <t>Lot 13 DP263304</t>
  </si>
  <si>
    <t>A2211</t>
  </si>
  <si>
    <t>G SY</t>
  </si>
  <si>
    <t>4 Marina Crescent URUNGA NSW 2455</t>
  </si>
  <si>
    <t>Lot 12 DP263304</t>
  </si>
  <si>
    <t>A2219</t>
  </si>
  <si>
    <t>GP CD</t>
  </si>
  <si>
    <t>McGuiggan McGuiggan</t>
  </si>
  <si>
    <t>10 Marshall Place URUNGA NSW 2455</t>
  </si>
  <si>
    <t>Lot 13 DP241696</t>
  </si>
  <si>
    <t>A2220</t>
  </si>
  <si>
    <t>Coatsworth Coatsworth</t>
  </si>
  <si>
    <t>9 Marshall Place URUNGA NSW 2455</t>
  </si>
  <si>
    <t>Lot 12 DP241696</t>
  </si>
  <si>
    <t>A2225</t>
  </si>
  <si>
    <t>KR SJ</t>
  </si>
  <si>
    <t>Korsch Korsch</t>
  </si>
  <si>
    <t>4 Marshall Place URUNGA NSW 2455</t>
  </si>
  <si>
    <t>Lot 7 DP241696</t>
  </si>
  <si>
    <t>A2226</t>
  </si>
  <si>
    <t>PA DT</t>
  </si>
  <si>
    <t>3 Marshall Place URUNGA NSW 2455</t>
  </si>
  <si>
    <t>Lot 6 DP241696</t>
  </si>
  <si>
    <t>A2227</t>
  </si>
  <si>
    <t>2 Marshall Place URUNGA NSW 2455</t>
  </si>
  <si>
    <t>Lot 34 DP243991</t>
  </si>
  <si>
    <t>A2228</t>
  </si>
  <si>
    <t>MB MH</t>
  </si>
  <si>
    <t>1 Marshall Place URUNGA NSW 2455</t>
  </si>
  <si>
    <t>Lot 35 DP243991</t>
  </si>
  <si>
    <t>A2229</t>
  </si>
  <si>
    <t>15 Moore Place URUNGA NSW 2455</t>
  </si>
  <si>
    <t>Lot 81 DP577113</t>
  </si>
  <si>
    <t>A2230</t>
  </si>
  <si>
    <t>PJ TS</t>
  </si>
  <si>
    <t>Hayne Hayne</t>
  </si>
  <si>
    <t>13 Moore Place URUNGA NSW 2455</t>
  </si>
  <si>
    <t>Lot 1 DP577304 Lot 2 DP577304</t>
  </si>
  <si>
    <t>A2231</t>
  </si>
  <si>
    <t>Brett</t>
  </si>
  <si>
    <t>7 Moore Place URUNGA NSW 2455</t>
  </si>
  <si>
    <t>Lot 40 DP615139</t>
  </si>
  <si>
    <t>A2232</t>
  </si>
  <si>
    <t>5 Moore Place URUNGA NSW 2455</t>
  </si>
  <si>
    <t>Lot 41 DP615139</t>
  </si>
  <si>
    <t>A2233</t>
  </si>
  <si>
    <t>E DM</t>
  </si>
  <si>
    <t>Maigler Maigler</t>
  </si>
  <si>
    <t>3 Moore Place URUNGA NSW 2455</t>
  </si>
  <si>
    <t>Lot 42 DP615139</t>
  </si>
  <si>
    <t>A2234</t>
  </si>
  <si>
    <t>1 Moore Place URUNGA NSW 2455</t>
  </si>
  <si>
    <t>Lot 43 DP615139</t>
  </si>
  <si>
    <t>A2235</t>
  </si>
  <si>
    <t>Macpherson</t>
  </si>
  <si>
    <t>6 Moore Place URUNGA NSW 2455</t>
  </si>
  <si>
    <t>Lot 2 DP581926</t>
  </si>
  <si>
    <t>A2236</t>
  </si>
  <si>
    <t>Cutts</t>
  </si>
  <si>
    <t>8 Moore Place URUNGA NSW 2455</t>
  </si>
  <si>
    <t>Lot 4 DP590608</t>
  </si>
  <si>
    <t>A2237</t>
  </si>
  <si>
    <t>10 Moore Place URUNGA NSW 2455</t>
  </si>
  <si>
    <t>Lot 2 DP617772</t>
  </si>
  <si>
    <t>A2238</t>
  </si>
  <si>
    <t>Mellalieu Mellalieu</t>
  </si>
  <si>
    <t>16 Moore Place URUNGA NSW 2455</t>
  </si>
  <si>
    <t>Lot 2 DP581582</t>
  </si>
  <si>
    <t>A2239</t>
  </si>
  <si>
    <t>F R</t>
  </si>
  <si>
    <t>Faraone Allen</t>
  </si>
  <si>
    <t>14 Moore Place URUNGA NSW 2455</t>
  </si>
  <si>
    <t>Lot 22 DP587503</t>
  </si>
  <si>
    <t>A2240</t>
  </si>
  <si>
    <t>JR LD</t>
  </si>
  <si>
    <t>Thomson Thomson</t>
  </si>
  <si>
    <t>1 Morgo Street URUNGA NSW 2455</t>
  </si>
  <si>
    <t>Lot 7 Sec 1 DP759026</t>
  </si>
  <si>
    <t>A2241</t>
  </si>
  <si>
    <t>De Waal</t>
  </si>
  <si>
    <t>3 Morgo Street URUNGA NSW 2455</t>
  </si>
  <si>
    <t>Lot 3 Sec 1 DP759026</t>
  </si>
  <si>
    <t>A2242</t>
  </si>
  <si>
    <t>5 Morgo Street URUNGA NSW 2455</t>
  </si>
  <si>
    <t>Lot 8 Sec 1 DP759026</t>
  </si>
  <si>
    <t>A2244</t>
  </si>
  <si>
    <t>EA EM</t>
  </si>
  <si>
    <t>1/7 Morgo Street URUNGA NSW 2455</t>
  </si>
  <si>
    <t>Lot 1 SP12780</t>
  </si>
  <si>
    <t>A2245</t>
  </si>
  <si>
    <t>2/7 Morgo Street URUNGA NSW 2455</t>
  </si>
  <si>
    <t>Lot 2 SP12780</t>
  </si>
  <si>
    <t>A2246</t>
  </si>
  <si>
    <t>Fleming</t>
  </si>
  <si>
    <t>3/7 Morgo Street URUNGA NSW 2455</t>
  </si>
  <si>
    <t>Lot 3 SP12780</t>
  </si>
  <si>
    <t>A2247</t>
  </si>
  <si>
    <t>CA GJ</t>
  </si>
  <si>
    <t>4/7 Morgo Street URUNGA NSW 2455</t>
  </si>
  <si>
    <t>Lot 4 SP12780</t>
  </si>
  <si>
    <t>A2248</t>
  </si>
  <si>
    <t>McGrath</t>
  </si>
  <si>
    <t>5/7 Morgo Street URUNGA NSW 2455</t>
  </si>
  <si>
    <t>Lot 5 SP12780</t>
  </si>
  <si>
    <t>A2249</t>
  </si>
  <si>
    <t>DKG</t>
  </si>
  <si>
    <t>Milne</t>
  </si>
  <si>
    <t>6/7 Morgo Street URUNGA NSW 2455</t>
  </si>
  <si>
    <t>Lot 6 SP12780</t>
  </si>
  <si>
    <t>A2251</t>
  </si>
  <si>
    <t>1/13 Morgo Street URUNGA NSW 2455</t>
  </si>
  <si>
    <t>Lot 1 SP13825</t>
  </si>
  <si>
    <t>A2252</t>
  </si>
  <si>
    <t>Kramer</t>
  </si>
  <si>
    <t>2/13 Morgo Street URUNGA NSW 2455</t>
  </si>
  <si>
    <t>Lot 2 SP13825</t>
  </si>
  <si>
    <t>A2253</t>
  </si>
  <si>
    <t>3/13 Morgo Street URUNGA NSW 2455</t>
  </si>
  <si>
    <t>Lot 3 SP13825</t>
  </si>
  <si>
    <t>A2254</t>
  </si>
  <si>
    <t>HD</t>
  </si>
  <si>
    <t>4/13 Morgo Street URUNGA NSW 2455</t>
  </si>
  <si>
    <t>Lot 4 SP13825</t>
  </si>
  <si>
    <t>A2255</t>
  </si>
  <si>
    <t>5/13 Morgo Street URUNGA NSW 2455</t>
  </si>
  <si>
    <t>Lot 5 SP13825</t>
  </si>
  <si>
    <t>A2256</t>
  </si>
  <si>
    <t>6/13 Morgo Street URUNGA NSW 2455</t>
  </si>
  <si>
    <t>Lot 8 SP32249</t>
  </si>
  <si>
    <t>A2257</t>
  </si>
  <si>
    <t>7/13 Morgo Street URUNGA NSW 2455</t>
  </si>
  <si>
    <t>Lot 7 SP13825</t>
  </si>
  <si>
    <t>A2258</t>
  </si>
  <si>
    <t>JA KM</t>
  </si>
  <si>
    <t>Eades Wuoti</t>
  </si>
  <si>
    <t>8/13 Morgo Street URUNGA NSW 2455</t>
  </si>
  <si>
    <t>Lot 9 SP32249</t>
  </si>
  <si>
    <t>A2263</t>
  </si>
  <si>
    <t>WG RJ</t>
  </si>
  <si>
    <t>Banks Banks</t>
  </si>
  <si>
    <t>1/27 Morgo Street URUNGA NSW 2455</t>
  </si>
  <si>
    <t>Lot 1 SP9099</t>
  </si>
  <si>
    <t>A2264</t>
  </si>
  <si>
    <t>2/27 Morgo Street URUNGA NSW 2455</t>
  </si>
  <si>
    <t>Lot 2 SP9099</t>
  </si>
  <si>
    <t>A2265</t>
  </si>
  <si>
    <t>MF TA</t>
  </si>
  <si>
    <t>Lowe Lowe</t>
  </si>
  <si>
    <t>3/27 Morgo Street URUNGA NSW 2455</t>
  </si>
  <si>
    <t>Lot 3 SP9099</t>
  </si>
  <si>
    <t>A2266</t>
  </si>
  <si>
    <t>4/27 Morgo Street URUNGA NSW 2455</t>
  </si>
  <si>
    <t>Lot 4 SP9099</t>
  </si>
  <si>
    <t>A2267</t>
  </si>
  <si>
    <t>A &amp; M Chaffey Pty Ltd</t>
  </si>
  <si>
    <t>5/27 Morgo Street URUNGA NSW 2455</t>
  </si>
  <si>
    <t>Lot 5 SP9099</t>
  </si>
  <si>
    <t>A2268</t>
  </si>
  <si>
    <t>Sully</t>
  </si>
  <si>
    <t>6/27 Morgo Street URUNGA NSW 2455</t>
  </si>
  <si>
    <t>Lot 6 SP9099</t>
  </si>
  <si>
    <t>A2269</t>
  </si>
  <si>
    <t>7/27 Morgo Street URUNGA NSW 2455</t>
  </si>
  <si>
    <t>Lot 7 SP9099</t>
  </si>
  <si>
    <t>A2270</t>
  </si>
  <si>
    <t>SGC</t>
  </si>
  <si>
    <t>8/27 Morgo Street URUNGA NSW 2455</t>
  </si>
  <si>
    <t>Lot 8 SP9099</t>
  </si>
  <si>
    <t>A2271</t>
  </si>
  <si>
    <t>Boundy</t>
  </si>
  <si>
    <t>9/27 Morgo Street URUNGA NSW 2455</t>
  </si>
  <si>
    <t>Lot 9 SP9099</t>
  </si>
  <si>
    <t>A2272</t>
  </si>
  <si>
    <t>10/27 Morgo Street URUNGA NSW 2455</t>
  </si>
  <si>
    <t>Lot 10 SP9099</t>
  </si>
  <si>
    <t>A2274</t>
  </si>
  <si>
    <t>37 Morgo Street URUNGA NSW 2455</t>
  </si>
  <si>
    <t>Lot 22 DP573441</t>
  </si>
  <si>
    <t>A2276</t>
  </si>
  <si>
    <t>1/39 Morgo Street URUNGA NSW 2455</t>
  </si>
  <si>
    <t>Lot 1 SP18653</t>
  </si>
  <si>
    <t>A2277</t>
  </si>
  <si>
    <t>2/39 Morgo Street URUNGA NSW 2455</t>
  </si>
  <si>
    <t>Lot 2 SP18653</t>
  </si>
  <si>
    <t>A2278</t>
  </si>
  <si>
    <t>PJ PE MA</t>
  </si>
  <si>
    <t>Post Robinson Robinson</t>
  </si>
  <si>
    <t>3/39 Morgo Street URUNGA NSW 2455</t>
  </si>
  <si>
    <t>Lot 3 SP18653</t>
  </si>
  <si>
    <t>A2279</t>
  </si>
  <si>
    <t>4/39 Morgo Street URUNGA NSW 2455</t>
  </si>
  <si>
    <t>Lot 4 SP18653</t>
  </si>
  <si>
    <t>A2280</t>
  </si>
  <si>
    <t>41 Morgo Street URUNGA NSW 2455</t>
  </si>
  <si>
    <t>Lot 6 Sec 5 DP759026</t>
  </si>
  <si>
    <t>A2281</t>
  </si>
  <si>
    <t>43 Morgo Street URUNGA NSW 2455</t>
  </si>
  <si>
    <t>Lot 2 DP12128</t>
  </si>
  <si>
    <t>A2282</t>
  </si>
  <si>
    <t>SJ GM</t>
  </si>
  <si>
    <t>45 Morgo Street URUNGA NSW 2455</t>
  </si>
  <si>
    <t>Lot 3 DP12128</t>
  </si>
  <si>
    <t>A2283</t>
  </si>
  <si>
    <t>47 Morgo Street URUNGA NSW 2455</t>
  </si>
  <si>
    <t>Lot 4 DP12128 Lot 5 DP12128</t>
  </si>
  <si>
    <t>A2284</t>
  </si>
  <si>
    <t>CT A</t>
  </si>
  <si>
    <t>Houston Houston</t>
  </si>
  <si>
    <t>51 Morgo Street URUNGA NSW 2455</t>
  </si>
  <si>
    <t>Lot 6 DP12128</t>
  </si>
  <si>
    <t>A2285</t>
  </si>
  <si>
    <t>53 Morgo Street URUNGA NSW 2455</t>
  </si>
  <si>
    <t>Lot 7 DP12128 Lot 8 DP12128</t>
  </si>
  <si>
    <t>A2286</t>
  </si>
  <si>
    <t>55 Morgo Street URUNGA NSW 2455</t>
  </si>
  <si>
    <t>Lot 2 Sec 5 DP759026</t>
  </si>
  <si>
    <t>A2289</t>
  </si>
  <si>
    <t>50 Morgo Street URUNGA NSW 2455</t>
  </si>
  <si>
    <t>Lot 201 DP755552</t>
  </si>
  <si>
    <t>A2290</t>
  </si>
  <si>
    <t>48 Morgo Street URUNGA NSW 2455</t>
  </si>
  <si>
    <t>Lot 200 DP755552</t>
  </si>
  <si>
    <t>A2291</t>
  </si>
  <si>
    <t>JM GA</t>
  </si>
  <si>
    <t>Brown Crowe</t>
  </si>
  <si>
    <t>46 Morgo Street URUNGA NSW 2455</t>
  </si>
  <si>
    <t>Lot 199 DP755552</t>
  </si>
  <si>
    <t>A2292</t>
  </si>
  <si>
    <t>44 Morgo Street URUNGA NSW 2455</t>
  </si>
  <si>
    <t>Lot 198 DP755552</t>
  </si>
  <si>
    <t>A2293</t>
  </si>
  <si>
    <t>42 Morgo Street URUNGA NSW 2455</t>
  </si>
  <si>
    <t>Lot 197 DP755552</t>
  </si>
  <si>
    <t>A2294</t>
  </si>
  <si>
    <t>40 Morgo Street URUNGA NSW 2455</t>
  </si>
  <si>
    <t>Lot 196 DP755552</t>
  </si>
  <si>
    <t>A2295</t>
  </si>
  <si>
    <t>38 Morgo Street URUNGA NSW 2455</t>
  </si>
  <si>
    <t>Lot 195 DP755552</t>
  </si>
  <si>
    <t>A2296</t>
  </si>
  <si>
    <t>LJ NE</t>
  </si>
  <si>
    <t>Stewart Marks</t>
  </si>
  <si>
    <t>36 Morgo Street URUNGA NSW 2455</t>
  </si>
  <si>
    <t>Lot 194 DP755552</t>
  </si>
  <si>
    <t>A2297</t>
  </si>
  <si>
    <t>JR PM</t>
  </si>
  <si>
    <t>Langdale-Harmer Harmer</t>
  </si>
  <si>
    <t>34 Morgo Street URUNGA NSW 2455</t>
  </si>
  <si>
    <t>Lot 193 DP755552</t>
  </si>
  <si>
    <t>A2298</t>
  </si>
  <si>
    <t>32 Morgo Street URUNGA NSW 2455</t>
  </si>
  <si>
    <t>Lot 192 DP755552</t>
  </si>
  <si>
    <t>A2299</t>
  </si>
  <si>
    <t>30 Morgo Street URUNGA NSW 2455</t>
  </si>
  <si>
    <t>Lot 191 DP755552</t>
  </si>
  <si>
    <t>A2300</t>
  </si>
  <si>
    <t>Bambridge</t>
  </si>
  <si>
    <t>28 Morgo Street URUNGA NSW 2455</t>
  </si>
  <si>
    <t>Lot 190 DP755552</t>
  </si>
  <si>
    <t>A2301</t>
  </si>
  <si>
    <t>26 Morgo Street URUNGA NSW 2455</t>
  </si>
  <si>
    <t>Lot 189 DP755552</t>
  </si>
  <si>
    <t>A2302</t>
  </si>
  <si>
    <t>FR PJ</t>
  </si>
  <si>
    <t>James Robison</t>
  </si>
  <si>
    <t>24 Morgo Street URUNGA NSW 2455</t>
  </si>
  <si>
    <t>Lot 12 Sec 23 DP759026</t>
  </si>
  <si>
    <t>A2303</t>
  </si>
  <si>
    <t>VB</t>
  </si>
  <si>
    <t>22 Morgo Street URUNGA NSW 2455</t>
  </si>
  <si>
    <t>Lot 1 Sec 23 DP759026</t>
  </si>
  <si>
    <t>A2304</t>
  </si>
  <si>
    <t>20 Morgo Street URUNGA NSW 2455</t>
  </si>
  <si>
    <t>Lot 2 Sec 23 DP759026</t>
  </si>
  <si>
    <t>A2305</t>
  </si>
  <si>
    <t>18 Morgo Street URUNGA NSW 2455</t>
  </si>
  <si>
    <t>Lot 6 Sec 23 DP759026</t>
  </si>
  <si>
    <t>A2306</t>
  </si>
  <si>
    <t>NP MC</t>
  </si>
  <si>
    <t>16 Morgo Street URUNGA NSW 2455</t>
  </si>
  <si>
    <t>Lot 7 Sec 23 DP759026</t>
  </si>
  <si>
    <t>A2307</t>
  </si>
  <si>
    <t>CG JG</t>
  </si>
  <si>
    <t>14 Morgo Street URUNGA NSW 2455</t>
  </si>
  <si>
    <t>Lot 8 Sec 23 DP759026</t>
  </si>
  <si>
    <t>A2308</t>
  </si>
  <si>
    <t>BE RA</t>
  </si>
  <si>
    <t>Kastner Froschle</t>
  </si>
  <si>
    <t>12 Morgo Street URUNGA NSW 2455</t>
  </si>
  <si>
    <t>Lot 9 Sec 23 DP759026</t>
  </si>
  <si>
    <t>A2309</t>
  </si>
  <si>
    <t>CJ PE</t>
  </si>
  <si>
    <t>10 Morgo Street URUNGA NSW 2455</t>
  </si>
  <si>
    <t>Lot 10 Sec 23 DP759026</t>
  </si>
  <si>
    <t>A2311</t>
  </si>
  <si>
    <t>JR AC</t>
  </si>
  <si>
    <t>Spencer Renaud</t>
  </si>
  <si>
    <t>1/8 Morgo Street URUNGA NSW 2455</t>
  </si>
  <si>
    <t>Lot 1 SP39315</t>
  </si>
  <si>
    <t>A2312</t>
  </si>
  <si>
    <t>BA MF</t>
  </si>
  <si>
    <t>Driscoll Driscoll</t>
  </si>
  <si>
    <t>3/8 Morgo Street URUNGA NSW 2455</t>
  </si>
  <si>
    <t>Lot 3 SP39315</t>
  </si>
  <si>
    <t>A2313</t>
  </si>
  <si>
    <t>2/8 Morgo Street URUNGA NSW 2455</t>
  </si>
  <si>
    <t>Lot 2 SP39315</t>
  </si>
  <si>
    <t>A2314</t>
  </si>
  <si>
    <t>FC M MA</t>
  </si>
  <si>
    <t>Yakich Yakich Yakich</t>
  </si>
  <si>
    <t>6 Morgo Street URUNGA NSW 2455</t>
  </si>
  <si>
    <t>Lot 3 Sec 23 DP759026</t>
  </si>
  <si>
    <t>A2315</t>
  </si>
  <si>
    <t>JD R</t>
  </si>
  <si>
    <t>4A Morgo Street URUNGA NSW 2455</t>
  </si>
  <si>
    <t>Lot 5 Sec 23 DP759026</t>
  </si>
  <si>
    <t>A2316</t>
  </si>
  <si>
    <t>MF SA</t>
  </si>
  <si>
    <t>Pegum Pegum</t>
  </si>
  <si>
    <t>4 Morgo Street URUNGA NSW 2455</t>
  </si>
  <si>
    <t>Lot 4 Sec 23 DP759026</t>
  </si>
  <si>
    <t>A2317</t>
  </si>
  <si>
    <t>1 Mountview Crescent URUNGA NSW 2455</t>
  </si>
  <si>
    <t>Lot 13 DP606689</t>
  </si>
  <si>
    <t>A2318</t>
  </si>
  <si>
    <t>NJA</t>
  </si>
  <si>
    <t>3 Mountview Crescent URUNGA NSW 2455</t>
  </si>
  <si>
    <t>Lot 4 DP243295</t>
  </si>
  <si>
    <t>A2319</t>
  </si>
  <si>
    <t>5 Mountview Crescent URUNGA NSW 2455</t>
  </si>
  <si>
    <t>Lot 5 DP243295</t>
  </si>
  <si>
    <t>A2320</t>
  </si>
  <si>
    <t>BH LG</t>
  </si>
  <si>
    <t>7 Mountview Crescent URUNGA NSW 2455</t>
  </si>
  <si>
    <t>Lot 6 DP243295</t>
  </si>
  <si>
    <t>A2321</t>
  </si>
  <si>
    <t>9 Mountview Crescent URUNGA NSW 2455</t>
  </si>
  <si>
    <t>Lot 7 DP243295</t>
  </si>
  <si>
    <t>A2322</t>
  </si>
  <si>
    <t>Lackie</t>
  </si>
  <si>
    <t>16 Mountview Crescent URUNGA NSW 2455</t>
  </si>
  <si>
    <t>Lot 14 DP243295</t>
  </si>
  <si>
    <t>A2323</t>
  </si>
  <si>
    <t>McAulay</t>
  </si>
  <si>
    <t>14 Mountview Crescent URUNGA NSW 2455</t>
  </si>
  <si>
    <t>Lot 15 DP243295</t>
  </si>
  <si>
    <t>A2324</t>
  </si>
  <si>
    <t>AC CA</t>
  </si>
  <si>
    <t>Boswell Boswell</t>
  </si>
  <si>
    <t>12 Mountview Crescent URUNGA NSW 2455</t>
  </si>
  <si>
    <t>Lot 16 DP243295</t>
  </si>
  <si>
    <t>A2325</t>
  </si>
  <si>
    <t>Cantrill</t>
  </si>
  <si>
    <t>10 Mountview Crescent URUNGA NSW 2455</t>
  </si>
  <si>
    <t>Lot 17 DP243295</t>
  </si>
  <si>
    <t>A2326</t>
  </si>
  <si>
    <t>EZ EM</t>
  </si>
  <si>
    <t>Cooper Buchanan</t>
  </si>
  <si>
    <t>8 Mountview Crescent URUNGA NSW 2455</t>
  </si>
  <si>
    <t>Lot 18 DP243295</t>
  </si>
  <si>
    <t>A2327</t>
  </si>
  <si>
    <t>6 Mountview Crescent URUNGA NSW 2455</t>
  </si>
  <si>
    <t>Lot 19 DP243295</t>
  </si>
  <si>
    <t>A2328</t>
  </si>
  <si>
    <t>4 Mountview Crescent URUNGA NSW 2455</t>
  </si>
  <si>
    <t>Lot 20 DP243295</t>
  </si>
  <si>
    <t>A2329</t>
  </si>
  <si>
    <t>DC CG</t>
  </si>
  <si>
    <t>Whit Whit</t>
  </si>
  <si>
    <t>2 Mountview Crescent URUNGA NSW 2455</t>
  </si>
  <si>
    <t>Lot 21 DP243295</t>
  </si>
  <si>
    <t>A2330</t>
  </si>
  <si>
    <t>14 Myall Court URUNGA NSW 2455</t>
  </si>
  <si>
    <t>Lot 76 DP263599</t>
  </si>
  <si>
    <t>A2331</t>
  </si>
  <si>
    <t>Holding</t>
  </si>
  <si>
    <t>12 Myall Court URUNGA NSW 2455</t>
  </si>
  <si>
    <t>Lot 77 DP263599</t>
  </si>
  <si>
    <t>A2332</t>
  </si>
  <si>
    <t>10 Myall Court URUNGA NSW 2455</t>
  </si>
  <si>
    <t>Lot 78 DP263599</t>
  </si>
  <si>
    <t>A2333</t>
  </si>
  <si>
    <t>CJ DJ</t>
  </si>
  <si>
    <t>Laan Laan</t>
  </si>
  <si>
    <t>8 Myall Court URUNGA NSW 2455</t>
  </si>
  <si>
    <t>Lot 79 DP263599</t>
  </si>
  <si>
    <t>A2335</t>
  </si>
  <si>
    <t>6 Myall Court URUNGA NSW 2455</t>
  </si>
  <si>
    <t>Lot 80 DP263599</t>
  </si>
  <si>
    <t>A2336</t>
  </si>
  <si>
    <t>TJ CL</t>
  </si>
  <si>
    <t>Bartlett Beveridge</t>
  </si>
  <si>
    <t>4 Myall Court URUNGA NSW 2455</t>
  </si>
  <si>
    <t>Lot 81 DP263599</t>
  </si>
  <si>
    <t>A2337</t>
  </si>
  <si>
    <t>PJ WT</t>
  </si>
  <si>
    <t>2 Myall Court URUNGA NSW 2455</t>
  </si>
  <si>
    <t>Lot 82 DP263599</t>
  </si>
  <si>
    <t>A2338</t>
  </si>
  <si>
    <t>JJ F</t>
  </si>
  <si>
    <t>1 Newry Street URUNGA NSW 2455</t>
  </si>
  <si>
    <t>Lot 1 DP502480</t>
  </si>
  <si>
    <t>A2340</t>
  </si>
  <si>
    <t>Halliday</t>
  </si>
  <si>
    <t>7 Newry Street URUNGA NSW 2455</t>
  </si>
  <si>
    <t>Lot 41 DP516189</t>
  </si>
  <si>
    <t>A2341</t>
  </si>
  <si>
    <t>RW MR</t>
  </si>
  <si>
    <t>9 Newry Street URUNGA NSW 2455</t>
  </si>
  <si>
    <t>Lot 42 DP516189</t>
  </si>
  <si>
    <t>A2342</t>
  </si>
  <si>
    <t>J RS</t>
  </si>
  <si>
    <t>Tarrant Tarrant</t>
  </si>
  <si>
    <t>11 Newry Street URUNGA NSW 2455</t>
  </si>
  <si>
    <t>Lot 1 DP366609</t>
  </si>
  <si>
    <t>A2343</t>
  </si>
  <si>
    <t>RWH KM</t>
  </si>
  <si>
    <t>Anderson Pomering</t>
  </si>
  <si>
    <t>13 Newry Street URUNGA NSW 2455</t>
  </si>
  <si>
    <t>Lot 1 DP1090932</t>
  </si>
  <si>
    <t>A2344</t>
  </si>
  <si>
    <t>15 Newry Street URUNGA NSW 2455</t>
  </si>
  <si>
    <t>Lot 3 DP15332</t>
  </si>
  <si>
    <t>A2347</t>
  </si>
  <si>
    <t>WN AJ</t>
  </si>
  <si>
    <t>26 Newry Street East URUNGA NSW 2455</t>
  </si>
  <si>
    <t>Lot Y DP341813</t>
  </si>
  <si>
    <t>A2348</t>
  </si>
  <si>
    <t>RD BL</t>
  </si>
  <si>
    <t>Kinchin Rowsthorne</t>
  </si>
  <si>
    <t>24 Newry Street East URUNGA NSW 2455</t>
  </si>
  <si>
    <t>Lot X DP341813</t>
  </si>
  <si>
    <t>A2349</t>
  </si>
  <si>
    <t>SM LD</t>
  </si>
  <si>
    <t>Fewster Fewster</t>
  </si>
  <si>
    <t>22 Newry Street East URUNGA NSW 2455</t>
  </si>
  <si>
    <t>Lot A DP340507</t>
  </si>
  <si>
    <t>A2350</t>
  </si>
  <si>
    <t>GS GA</t>
  </si>
  <si>
    <t>Bracken Bracken</t>
  </si>
  <si>
    <t>16 Newry Street URUNGA NSW 2455</t>
  </si>
  <si>
    <t>Lot 2 DP566104</t>
  </si>
  <si>
    <t>A2351</t>
  </si>
  <si>
    <t>DS DG</t>
  </si>
  <si>
    <t>14 Newry Street URUNGA NSW 2455</t>
  </si>
  <si>
    <t>Lot 1 DP566104</t>
  </si>
  <si>
    <t>A2352</t>
  </si>
  <si>
    <t>B SF</t>
  </si>
  <si>
    <t>12 Newry Street URUNGA NSW 2455</t>
  </si>
  <si>
    <t>Lot B DP364228</t>
  </si>
  <si>
    <t>A2353</t>
  </si>
  <si>
    <t>Gee</t>
  </si>
  <si>
    <t>10 Newry Street URUNGA NSW 2455</t>
  </si>
  <si>
    <t>Lot A DP364228</t>
  </si>
  <si>
    <t>A2354</t>
  </si>
  <si>
    <t>8 Newry Street URUNGA NSW 2455</t>
  </si>
  <si>
    <t>Lot 13 Sec 18 DP759026</t>
  </si>
  <si>
    <t>A2355</t>
  </si>
  <si>
    <t>6 Newry Street URUNGA NSW 2455</t>
  </si>
  <si>
    <t>Lot 12 Sec 18 DP759026</t>
  </si>
  <si>
    <t>A2356</t>
  </si>
  <si>
    <t>Tree</t>
  </si>
  <si>
    <t>2 Newry Street URUNGA NSW 2455</t>
  </si>
  <si>
    <t>Lot 11 Sec 18 DP759026</t>
  </si>
  <si>
    <t>A2358</t>
  </si>
  <si>
    <t>VG</t>
  </si>
  <si>
    <t>Hogan</t>
  </si>
  <si>
    <t>8 Newry Island Drive URUNGA NSW 2455</t>
  </si>
  <si>
    <t>Lot 1 DP241258</t>
  </si>
  <si>
    <t>A2359</t>
  </si>
  <si>
    <t>Hayne</t>
  </si>
  <si>
    <t>10 Newry Island Drive URUNGA NSW 2455</t>
  </si>
  <si>
    <t>Lot 2 DP241258</t>
  </si>
  <si>
    <t>A2360</t>
  </si>
  <si>
    <t>WM KLH</t>
  </si>
  <si>
    <t>12 Newry Island Drive URUNGA NSW 2455</t>
  </si>
  <si>
    <t>Lot 3 DP241258</t>
  </si>
  <si>
    <t>A2361</t>
  </si>
  <si>
    <t>JL EM</t>
  </si>
  <si>
    <t>Tree Tree</t>
  </si>
  <si>
    <t>14 Newry Island Drive URUNGA NSW 2455</t>
  </si>
  <si>
    <t>Lot 4 DP241258</t>
  </si>
  <si>
    <t>A2362</t>
  </si>
  <si>
    <t>Tempest</t>
  </si>
  <si>
    <t>16 Newry Island Drive URUNGA NSW 2455</t>
  </si>
  <si>
    <t>Lot 5 DP241258</t>
  </si>
  <si>
    <t>A2363</t>
  </si>
  <si>
    <t>Wake</t>
  </si>
  <si>
    <t>18 Newry Island Drive URUNGA NSW 2455</t>
  </si>
  <si>
    <t>Lot 6 DP241258</t>
  </si>
  <si>
    <t>A2364</t>
  </si>
  <si>
    <t>Crossley</t>
  </si>
  <si>
    <t>20 Newry Island Drive URUNGA NSW 2455</t>
  </si>
  <si>
    <t>Lot 7 DP241258</t>
  </si>
  <si>
    <t>A2365</t>
  </si>
  <si>
    <t>AJ RS</t>
  </si>
  <si>
    <t>Leane Leane</t>
  </si>
  <si>
    <t>22 Newry Island Drive URUNGA NSW 2455</t>
  </si>
  <si>
    <t>Lot 8 DP241258</t>
  </si>
  <si>
    <t>A2366</t>
  </si>
  <si>
    <t>24 Newry Island Drive URUNGA NSW 2455</t>
  </si>
  <si>
    <t>Lot 9 DP241258</t>
  </si>
  <si>
    <t>A2367</t>
  </si>
  <si>
    <t>SDC</t>
  </si>
  <si>
    <t>Toms</t>
  </si>
  <si>
    <t>26 Newry Island Drive URUNGA NSW 2455</t>
  </si>
  <si>
    <t>Lot 10 DP241258</t>
  </si>
  <si>
    <t>A2368</t>
  </si>
  <si>
    <t>28 Newry Island Drive URUNGA NSW 2455</t>
  </si>
  <si>
    <t>Lot 11 DP241258</t>
  </si>
  <si>
    <t>A2369</t>
  </si>
  <si>
    <t>DR JG</t>
  </si>
  <si>
    <t>30 Newry Island Drive URUNGA NSW 2455</t>
  </si>
  <si>
    <t>Lot 12 DP241258</t>
  </si>
  <si>
    <t>A2370</t>
  </si>
  <si>
    <t>Leahy</t>
  </si>
  <si>
    <t>32 Newry Island Drive URUNGA NSW 2455</t>
  </si>
  <si>
    <t>Lot 13 DP241258</t>
  </si>
  <si>
    <t>A2371</t>
  </si>
  <si>
    <t>EK EA</t>
  </si>
  <si>
    <t>Stanley Stanley</t>
  </si>
  <si>
    <t>1A Island Place URUNGA NSW 2455</t>
  </si>
  <si>
    <t>Lot 14 DP241258</t>
  </si>
  <si>
    <t>A2372</t>
  </si>
  <si>
    <t>LE M</t>
  </si>
  <si>
    <t>Safe Safe</t>
  </si>
  <si>
    <t>36 Newry Island Drive URUNGA NSW 2455</t>
  </si>
  <si>
    <t>Lot 34 DP242505</t>
  </si>
  <si>
    <t>A2375</t>
  </si>
  <si>
    <t>Tonkin</t>
  </si>
  <si>
    <t>42 Newry Island Drive URUNGA NSW 2455</t>
  </si>
  <si>
    <t>Lot 37 DP242505</t>
  </si>
  <si>
    <t>A2378</t>
  </si>
  <si>
    <t>HJF JE</t>
  </si>
  <si>
    <t>Saxvik Saxvik</t>
  </si>
  <si>
    <t>48 Newry Island Drive URUNGA NSW 2455</t>
  </si>
  <si>
    <t>Lot 40 DP242505</t>
  </si>
  <si>
    <t>A2389</t>
  </si>
  <si>
    <t>JM LI</t>
  </si>
  <si>
    <t>Regan Regan</t>
  </si>
  <si>
    <t>57 Newry Island Drive URUNGA NSW 2455</t>
  </si>
  <si>
    <t>Lot 45 DP243169 Lease # LI400383</t>
  </si>
  <si>
    <t>A2390</t>
  </si>
  <si>
    <t>HM WI</t>
  </si>
  <si>
    <t>Talling Talling</t>
  </si>
  <si>
    <t>55 Newry Island Drive URUNGA NSW 2455</t>
  </si>
  <si>
    <t>Lot 44 DP243169</t>
  </si>
  <si>
    <t>A2391</t>
  </si>
  <si>
    <t>Thick</t>
  </si>
  <si>
    <t>53 Newry Island Drive URUNGA NSW 2455</t>
  </si>
  <si>
    <t>Lot 43 DP243169</t>
  </si>
  <si>
    <t>A2394</t>
  </si>
  <si>
    <t>47 Newry Island Drive URUNGA NSW 2455</t>
  </si>
  <si>
    <t>Lot 20 DP238373</t>
  </si>
  <si>
    <t>A2395</t>
  </si>
  <si>
    <t>Renaud</t>
  </si>
  <si>
    <t>45 Newry Island Drive URUNGA NSW 2455</t>
  </si>
  <si>
    <t>Lot 19 DP238373</t>
  </si>
  <si>
    <t>A2396</t>
  </si>
  <si>
    <t>VJ CJ</t>
  </si>
  <si>
    <t>43 Newry Island Drive URUNGA NSW 2455</t>
  </si>
  <si>
    <t>Lot 18 DP238373</t>
  </si>
  <si>
    <t>A2397</t>
  </si>
  <si>
    <t>BM JE</t>
  </si>
  <si>
    <t>Miller Fairleigh</t>
  </si>
  <si>
    <t>41 Newry Island Drive URUNGA NSW 2455</t>
  </si>
  <si>
    <t>Lot 17 DP238373</t>
  </si>
  <si>
    <t>A2398</t>
  </si>
  <si>
    <t>LE GM</t>
  </si>
  <si>
    <t>Noel Noel</t>
  </si>
  <si>
    <t>39 Newry Island Drive URUNGA NSW 2455</t>
  </si>
  <si>
    <t>Lot 16 DP238373</t>
  </si>
  <si>
    <t>A2399</t>
  </si>
  <si>
    <t>BD T</t>
  </si>
  <si>
    <t>Fletcher Fletcher</t>
  </si>
  <si>
    <t>37 Newry Island Drive URUNGA NSW 2455</t>
  </si>
  <si>
    <t>Lot 15 DP238373</t>
  </si>
  <si>
    <t>A2400</t>
  </si>
  <si>
    <t>CK MM</t>
  </si>
  <si>
    <t>Chan Harry</t>
  </si>
  <si>
    <t>35 Newry Island Drive URUNGA NSW 2455</t>
  </si>
  <si>
    <t>Lot 14 DP238373</t>
  </si>
  <si>
    <t>A2402</t>
  </si>
  <si>
    <t>31 Newry Island Drive URUNGA NSW 2455</t>
  </si>
  <si>
    <t>Lot 12 DP238373</t>
  </si>
  <si>
    <t>A2403</t>
  </si>
  <si>
    <t>MW JA</t>
  </si>
  <si>
    <t>Ingram Ingram</t>
  </si>
  <si>
    <t>29 Newry Island Drive URUNGA NSW 2455</t>
  </si>
  <si>
    <t>Lot 11 DP238373</t>
  </si>
  <si>
    <t>A2404</t>
  </si>
  <si>
    <t>RJ KA</t>
  </si>
  <si>
    <t>27 Newry Island Drive URUNGA NSW 2455</t>
  </si>
  <si>
    <t>Lot 10 DP238373</t>
  </si>
  <si>
    <t>A2406</t>
  </si>
  <si>
    <t>Armidale Pumps &amp; Irrigation Pty Ltd</t>
  </si>
  <si>
    <t>23 Newry Island Drive URUNGA NSW 2455</t>
  </si>
  <si>
    <t>Lot 8 DP238373</t>
  </si>
  <si>
    <t>A2407</t>
  </si>
  <si>
    <t>AG AL</t>
  </si>
  <si>
    <t>Fitzhenry Fitzhenry</t>
  </si>
  <si>
    <t>21 Newry Island Drive URUNGA NSW 2455</t>
  </si>
  <si>
    <t>Lot 7 DP238373</t>
  </si>
  <si>
    <t>A2408</t>
  </si>
  <si>
    <t>AW FE</t>
  </si>
  <si>
    <t>Puckeridge Puckeridge</t>
  </si>
  <si>
    <t>19 Newry Island Drive URUNGA NSW 2455</t>
  </si>
  <si>
    <t>Lot 6 DP238373</t>
  </si>
  <si>
    <t>A2409</t>
  </si>
  <si>
    <t>JM GE</t>
  </si>
  <si>
    <t>Rollo Anthoney</t>
  </si>
  <si>
    <t>17 Newry Island Drive URUNGA NSW 2455</t>
  </si>
  <si>
    <t>Lot 5 DP238373</t>
  </si>
  <si>
    <t>A2410</t>
  </si>
  <si>
    <t>15 Newry Island Drive URUNGA NSW 2455</t>
  </si>
  <si>
    <t>Lot 4 DP238373</t>
  </si>
  <si>
    <t>A2411</t>
  </si>
  <si>
    <t>Menner</t>
  </si>
  <si>
    <t>13 Newry Island Drive URUNGA NSW 2455</t>
  </si>
  <si>
    <t>Lot 21 DP564999 Lease # LI504377</t>
  </si>
  <si>
    <t>A2412</t>
  </si>
  <si>
    <t>CS GA</t>
  </si>
  <si>
    <t>Wellington Alexander</t>
  </si>
  <si>
    <t>11 Newry Island Drive URUNGA NSW 2455</t>
  </si>
  <si>
    <t>Lot 20 DP564999</t>
  </si>
  <si>
    <t>A2413</t>
  </si>
  <si>
    <t>Whitelock</t>
  </si>
  <si>
    <t>9 Newry Island Drive URUNGA NSW 2455</t>
  </si>
  <si>
    <t>Lot 1 DP238373 Lease # LI145155</t>
  </si>
  <si>
    <t>A2414</t>
  </si>
  <si>
    <t>DF TA</t>
  </si>
  <si>
    <t>Jefferies Jefferies</t>
  </si>
  <si>
    <t>7 Newry Island Drive URUNGA NSW 2455</t>
  </si>
  <si>
    <t>Lot 30 DP243991</t>
  </si>
  <si>
    <t>A2415</t>
  </si>
  <si>
    <t>Tudhope</t>
  </si>
  <si>
    <t>5 Newry Island Drive URUNGA NSW 2455</t>
  </si>
  <si>
    <t>Lot 31 DP243991</t>
  </si>
  <si>
    <t>A2416</t>
  </si>
  <si>
    <t>1 Newry Island Drive URUNGA NSW 2455</t>
  </si>
  <si>
    <t>Lot 32 DP243991</t>
  </si>
  <si>
    <t>A2418</t>
  </si>
  <si>
    <t>HG LM</t>
  </si>
  <si>
    <t>Milham Milham</t>
  </si>
  <si>
    <t>1 North Street URUNGA NSW 2455</t>
  </si>
  <si>
    <t>Lot A DP408378</t>
  </si>
  <si>
    <t>A2420</t>
  </si>
  <si>
    <t>1/3 North Street URUNGA NSW 2455</t>
  </si>
  <si>
    <t>Lot 1 SP40287</t>
  </si>
  <si>
    <t>A2421</t>
  </si>
  <si>
    <t>JPT</t>
  </si>
  <si>
    <t>Snow</t>
  </si>
  <si>
    <t>2/3 North Street URUNGA NSW 2455</t>
  </si>
  <si>
    <t>Lot 2 SP40287</t>
  </si>
  <si>
    <t>A2422</t>
  </si>
  <si>
    <t>Prater</t>
  </si>
  <si>
    <t>3/3 North Street URUNGA NSW 2455</t>
  </si>
  <si>
    <t>Lot 3 SP40287</t>
  </si>
  <si>
    <t>A2423</t>
  </si>
  <si>
    <t>WM Y</t>
  </si>
  <si>
    <t>4/3 North Street URUNGA NSW 2455</t>
  </si>
  <si>
    <t>Lot 4 SP40287</t>
  </si>
  <si>
    <t>A2447</t>
  </si>
  <si>
    <t>JD EA</t>
  </si>
  <si>
    <t>Wilson Nesmith</t>
  </si>
  <si>
    <t>3 Old Punt Road URUNGA NSW 2455</t>
  </si>
  <si>
    <t>Lot 3 DP24757</t>
  </si>
  <si>
    <t>A2448</t>
  </si>
  <si>
    <t>PJ I</t>
  </si>
  <si>
    <t>Mcwha Mcwha</t>
  </si>
  <si>
    <t>5 Old Punt Road URUNGA NSW 2455</t>
  </si>
  <si>
    <t>Lot 2 DP24757</t>
  </si>
  <si>
    <t>A2449</t>
  </si>
  <si>
    <t>7 Old Punt Road URUNGA NSW 2455</t>
  </si>
  <si>
    <t>Lot 1 DP24757</t>
  </si>
  <si>
    <t>A2453</t>
  </si>
  <si>
    <t>Mathis</t>
  </si>
  <si>
    <t>1/20 Newry Street East URUNGA NSW 2455</t>
  </si>
  <si>
    <t>Lot 1 SP19297</t>
  </si>
  <si>
    <t>A2454</t>
  </si>
  <si>
    <t>2/20 Newry Street East URUNGA NSW 2455</t>
  </si>
  <si>
    <t>Lot 2 SP19297</t>
  </si>
  <si>
    <t>A2455</t>
  </si>
  <si>
    <t>AR RM</t>
  </si>
  <si>
    <t>Bowden Bowden</t>
  </si>
  <si>
    <t>3/20 Newry Street East URUNGA NSW 2455</t>
  </si>
  <si>
    <t>Lot 3 SP19297</t>
  </si>
  <si>
    <t>A2456</t>
  </si>
  <si>
    <t>Foder</t>
  </si>
  <si>
    <t>4/20 Newry Street East URUNGA NSW 2455</t>
  </si>
  <si>
    <t>Lot 4 SP19297</t>
  </si>
  <si>
    <t>A2457</t>
  </si>
  <si>
    <t>AJ J</t>
  </si>
  <si>
    <t>5/20 Newry Street East URUNGA NSW 2455</t>
  </si>
  <si>
    <t>Lot 5 SP19297</t>
  </si>
  <si>
    <t>A2458</t>
  </si>
  <si>
    <t>Kraus</t>
  </si>
  <si>
    <t>6/20 Newry Street East URUNGA NSW 2455</t>
  </si>
  <si>
    <t>Lot 6 SP19297</t>
  </si>
  <si>
    <t>A2459</t>
  </si>
  <si>
    <t>IC MT</t>
  </si>
  <si>
    <t>7/20 Newry Street East URUNGA NSW 2455</t>
  </si>
  <si>
    <t>Lot 7 SP19297</t>
  </si>
  <si>
    <t>A2460</t>
  </si>
  <si>
    <t>8/20 Newry Street East URUNGA NSW 2455</t>
  </si>
  <si>
    <t>Lot 8 SP19297</t>
  </si>
  <si>
    <t>A2461</t>
  </si>
  <si>
    <t>LM AR</t>
  </si>
  <si>
    <t>Broadley Broadley</t>
  </si>
  <si>
    <t>9/20 Newry Street East URUNGA NSW 2455</t>
  </si>
  <si>
    <t>Lot 9 SP19297</t>
  </si>
  <si>
    <t>A2462</t>
  </si>
  <si>
    <t>10/20 Newry Street East URUNGA NSW 2455</t>
  </si>
  <si>
    <t>Lot 10 SP19297</t>
  </si>
  <si>
    <t>A2463</t>
  </si>
  <si>
    <t>Swanston</t>
  </si>
  <si>
    <t>11/20 Newry Street East URUNGA NSW 2455</t>
  </si>
  <si>
    <t>Lot 11 SP19297</t>
  </si>
  <si>
    <t>A2464</t>
  </si>
  <si>
    <t>AJM</t>
  </si>
  <si>
    <t>Normoyle</t>
  </si>
  <si>
    <t>12/20 Newry Street East URUNGA NSW 2455</t>
  </si>
  <si>
    <t>Lot 12 SP19297</t>
  </si>
  <si>
    <t>A2465</t>
  </si>
  <si>
    <t>RC GJJ</t>
  </si>
  <si>
    <t>31 Orara Street URUNGA NSW 2455</t>
  </si>
  <si>
    <t>Lot 21 DP551738</t>
  </si>
  <si>
    <t>A2466</t>
  </si>
  <si>
    <t>EL JM CJ M</t>
  </si>
  <si>
    <t>Toms Toms Schomberg Gagnon</t>
  </si>
  <si>
    <t>29 Orara Street URUNGA NSW 2455</t>
  </si>
  <si>
    <t>Lot 22 DP551738</t>
  </si>
  <si>
    <t>A2468</t>
  </si>
  <si>
    <t>EJ LJ</t>
  </si>
  <si>
    <t>1/25 Orara Street URUNGA NSW 2455</t>
  </si>
  <si>
    <t>Lot 1 SP31404</t>
  </si>
  <si>
    <t>A2469</t>
  </si>
  <si>
    <t>A UB</t>
  </si>
  <si>
    <t>Dubosarsky Dubosarsky</t>
  </si>
  <si>
    <t>2/25 Orara Street URUNGA NSW 2455</t>
  </si>
  <si>
    <t>Lot 2 SP31404</t>
  </si>
  <si>
    <t>A2470</t>
  </si>
  <si>
    <t>3/25 Orara Street URUNGA NSW 2455</t>
  </si>
  <si>
    <t>Lot 3 SP31404</t>
  </si>
  <si>
    <t>A2471</t>
  </si>
  <si>
    <t>4/25 Orara Street URUNGA NSW 2455</t>
  </si>
  <si>
    <t>Lot 4 SP31404</t>
  </si>
  <si>
    <t>A2472</t>
  </si>
  <si>
    <t>Twigg</t>
  </si>
  <si>
    <t>5/25 Orara Street URUNGA NSW 2455</t>
  </si>
  <si>
    <t>Lot 5 SP31404</t>
  </si>
  <si>
    <t>A2473</t>
  </si>
  <si>
    <t>Davie</t>
  </si>
  <si>
    <t>6/25 Orara Street URUNGA NSW 2455</t>
  </si>
  <si>
    <t>Lot 6 SP31404</t>
  </si>
  <si>
    <t>A2474</t>
  </si>
  <si>
    <t>7/25 Orara Street URUNGA NSW 2455</t>
  </si>
  <si>
    <t>Lot 7 SP31404</t>
  </si>
  <si>
    <t>A2475</t>
  </si>
  <si>
    <t>8/25 Orara Street URUNGA NSW 2455</t>
  </si>
  <si>
    <t>Lot 8 SP31404</t>
  </si>
  <si>
    <t>A2476</t>
  </si>
  <si>
    <t>9/25 Orara Street URUNGA NSW 2455</t>
  </si>
  <si>
    <t>Lot 9 SP31404</t>
  </si>
  <si>
    <t>A2477</t>
  </si>
  <si>
    <t>RJ KC</t>
  </si>
  <si>
    <t>Daley Keough-Daley</t>
  </si>
  <si>
    <t>10/25 Orara Street URUNGA NSW 2455</t>
  </si>
  <si>
    <t>Lot 10 SP31404</t>
  </si>
  <si>
    <t>A2483</t>
  </si>
  <si>
    <t>3 Orara Street URUNGA NSW 2455</t>
  </si>
  <si>
    <t>Lot 2 DP662655</t>
  </si>
  <si>
    <t>A2484</t>
  </si>
  <si>
    <t>1 Orara Street URUNGA NSW 2455</t>
  </si>
  <si>
    <t>Lot A DP387059</t>
  </si>
  <si>
    <t>A2487</t>
  </si>
  <si>
    <t>Hynes</t>
  </si>
  <si>
    <t>1/22 Orara Street URUNGA NSW 2455</t>
  </si>
  <si>
    <t>Lot 1 SP10713</t>
  </si>
  <si>
    <t>A2488</t>
  </si>
  <si>
    <t>Bruyn</t>
  </si>
  <si>
    <t>2/22 Orara Street URUNGA NSW 2455</t>
  </si>
  <si>
    <t>Lot 2 SP10713</t>
  </si>
  <si>
    <t>A2489</t>
  </si>
  <si>
    <t>Matthies</t>
  </si>
  <si>
    <t>3/22 Orara Street URUNGA NSW 2455</t>
  </si>
  <si>
    <t>Lot 3 SP10713</t>
  </si>
  <si>
    <t>A2490</t>
  </si>
  <si>
    <t>Lupton</t>
  </si>
  <si>
    <t>4/22 Orara Street URUNGA NSW 2455</t>
  </si>
  <si>
    <t>Lot 4 SP10713</t>
  </si>
  <si>
    <t>A2491</t>
  </si>
  <si>
    <t>T PJ</t>
  </si>
  <si>
    <t>Gillogly Waters</t>
  </si>
  <si>
    <t>5/22 Orara Street URUNGA NSW 2455</t>
  </si>
  <si>
    <t>Lot 5 SP10713</t>
  </si>
  <si>
    <t>A2492</t>
  </si>
  <si>
    <t>DI MT</t>
  </si>
  <si>
    <t>Wells Wells</t>
  </si>
  <si>
    <t>6/22 Orara Street URUNGA NSW 2455</t>
  </si>
  <si>
    <t>Lot 6 SP10713</t>
  </si>
  <si>
    <t>A2494</t>
  </si>
  <si>
    <t>JW PM</t>
  </si>
  <si>
    <t>1/24 Orara Street URUNGA NSW 2455</t>
  </si>
  <si>
    <t>Lot 1 SP11948</t>
  </si>
  <si>
    <t>A2495</t>
  </si>
  <si>
    <t>Bradbury</t>
  </si>
  <si>
    <t>2/24 Orara Street URUNGA NSW 2455</t>
  </si>
  <si>
    <t>Lot 2 SP11948</t>
  </si>
  <si>
    <t>A2496</t>
  </si>
  <si>
    <t>3/24 Orara Street URUNGA NSW 2455</t>
  </si>
  <si>
    <t>Lot 3 SP11948</t>
  </si>
  <si>
    <t>A2497</t>
  </si>
  <si>
    <t>G AS</t>
  </si>
  <si>
    <t>Birkhofer Debreczy</t>
  </si>
  <si>
    <t>4/24 Orara Street URUNGA NSW 2455</t>
  </si>
  <si>
    <t>Lot 4 SP11948</t>
  </si>
  <si>
    <t>A2498</t>
  </si>
  <si>
    <t>GM CJ J</t>
  </si>
  <si>
    <t>Pike Brooks Pike</t>
  </si>
  <si>
    <t>5/24 Orara Street URUNGA NSW 2455</t>
  </si>
  <si>
    <t>Lot 5 SP11948</t>
  </si>
  <si>
    <t>A2499</t>
  </si>
  <si>
    <t>6/24 Orara Street URUNGA NSW 2455</t>
  </si>
  <si>
    <t>Lot 6 SP11948</t>
  </si>
  <si>
    <t>A2500</t>
  </si>
  <si>
    <t>26 Orara Street URUNGA NSW 2455</t>
  </si>
  <si>
    <t>Lot 1 DP11210 Lot 2 DP11210 Lot 3 DP11210 Lot 4 DP11210</t>
  </si>
  <si>
    <t>A2501</t>
  </si>
  <si>
    <t>34 Orara Street URUNGA NSW 2455</t>
  </si>
  <si>
    <t>Lot 56 DP834394</t>
  </si>
  <si>
    <t>A2502</t>
  </si>
  <si>
    <t>Alphsieben Pty Ltd</t>
  </si>
  <si>
    <t>38 Orara Street URUNGA NSW 2455</t>
  </si>
  <si>
    <t>Lot 7 DP11210</t>
  </si>
  <si>
    <t>A2504</t>
  </si>
  <si>
    <t>GJ JW</t>
  </si>
  <si>
    <t>Christian Simpson</t>
  </si>
  <si>
    <t>1/40 Orara Street URUNGA NSW 2455</t>
  </si>
  <si>
    <t>Lot 1 SP22702</t>
  </si>
  <si>
    <t>A2505</t>
  </si>
  <si>
    <t>Manwarring</t>
  </si>
  <si>
    <t>2/40 Orara Street URUNGA NSW 2455</t>
  </si>
  <si>
    <t>Lot 2 SP22702</t>
  </si>
  <si>
    <t>A2506</t>
  </si>
  <si>
    <t>Aitchison</t>
  </si>
  <si>
    <t>3/40 Orara Street URUNGA NSW 2455</t>
  </si>
  <si>
    <t>Lot 3 SP22702</t>
  </si>
  <si>
    <t>A2524</t>
  </si>
  <si>
    <t>GE IA</t>
  </si>
  <si>
    <t>Staunton-Latimer Staunton-Latimer</t>
  </si>
  <si>
    <t>4252 Giinagay Way URUNGA NSW 2455</t>
  </si>
  <si>
    <t>Lot 1 Sec 18 DP759026</t>
  </si>
  <si>
    <t>A2525</t>
  </si>
  <si>
    <t>4250 Giinagay Way URUNGA NSW 2455</t>
  </si>
  <si>
    <t>Lot 2 Sec 18 DP759026</t>
  </si>
  <si>
    <t>A2526</t>
  </si>
  <si>
    <t>JQE</t>
  </si>
  <si>
    <t>Zhang</t>
  </si>
  <si>
    <t>4248 Giinagay Way URUNGA NSW 2455</t>
  </si>
  <si>
    <t>Lot 3 Sec 18 DP759026</t>
  </si>
  <si>
    <t>A2527</t>
  </si>
  <si>
    <t>CJ JL</t>
  </si>
  <si>
    <t>4246 Giinagay Way URUNGA NSW 2455</t>
  </si>
  <si>
    <t>Lot 4 Sec 18 DP759026</t>
  </si>
  <si>
    <t>A2528</t>
  </si>
  <si>
    <t>GJ MD</t>
  </si>
  <si>
    <t>4244 Giinagay Way URUNGA NSW 2455</t>
  </si>
  <si>
    <t>Lot 5 Sec 18 DP759026</t>
  </si>
  <si>
    <t>A2529</t>
  </si>
  <si>
    <t>4242 Giinagay Way URUNGA NSW 2455</t>
  </si>
  <si>
    <t>Lot 6 Sec 18 DP759026</t>
  </si>
  <si>
    <t>A2530</t>
  </si>
  <si>
    <t>4240 Giinagay Way URUNGA NSW 2455</t>
  </si>
  <si>
    <t>Lot 7 Sec 18 DP759026</t>
  </si>
  <si>
    <t>A2531</t>
  </si>
  <si>
    <t>S KJ</t>
  </si>
  <si>
    <t>Hammill Osterloh</t>
  </si>
  <si>
    <t>4238 Giinagay Way URUNGA NSW 2455</t>
  </si>
  <si>
    <t>Lot 8 Sec 18 DP759026</t>
  </si>
  <si>
    <t>A2532</t>
  </si>
  <si>
    <t>Jarman</t>
  </si>
  <si>
    <t>4236 Giinagay Way URUNGA NSW 2455</t>
  </si>
  <si>
    <t>Lot 9 Sec 18 DP759026</t>
  </si>
  <si>
    <t>A2533</t>
  </si>
  <si>
    <t>SB JB KL</t>
  </si>
  <si>
    <t>Parker Phillips Stenhouse</t>
  </si>
  <si>
    <t>4234 Giinagay Way URUNGA NSW 2455</t>
  </si>
  <si>
    <t>Lot 26 Sec 18 DP759026</t>
  </si>
  <si>
    <t>A2534</t>
  </si>
  <si>
    <t>KR KL</t>
  </si>
  <si>
    <t>4232 Giinagay Way URUNGA NSW 2455</t>
  </si>
  <si>
    <t>Lot 100 DP545505</t>
  </si>
  <si>
    <t>A2535</t>
  </si>
  <si>
    <t>OD</t>
  </si>
  <si>
    <t>Shields</t>
  </si>
  <si>
    <t>4230 Giinagay Way URUNGA NSW 2455</t>
  </si>
  <si>
    <t>Lot 101 DP545505</t>
  </si>
  <si>
    <t>A2536</t>
  </si>
  <si>
    <t>NJ AL</t>
  </si>
  <si>
    <t>Wake Kelleher</t>
  </si>
  <si>
    <t>1A Newry Street URUNGA NSW 2455</t>
  </si>
  <si>
    <t>Lot 2 DP502480</t>
  </si>
  <si>
    <t>A2538</t>
  </si>
  <si>
    <t>4212 Giinagay Way URUNGA NSW 2455</t>
  </si>
  <si>
    <t>Lot 1 DP127198 Lot 2 Sec 20 DP759026</t>
  </si>
  <si>
    <t>A2539</t>
  </si>
  <si>
    <t>4210 Giinagay Way URUNGA NSW 2455</t>
  </si>
  <si>
    <t>Lot 31 DP599786</t>
  </si>
  <si>
    <t>A2540</t>
  </si>
  <si>
    <t>2A South Street URUNGA NSW 2455</t>
  </si>
  <si>
    <t>Lot 2 DP834626</t>
  </si>
  <si>
    <t>A2541</t>
  </si>
  <si>
    <t>AW LE</t>
  </si>
  <si>
    <t>Butler Butler</t>
  </si>
  <si>
    <t>4208 Giinagay Way URUNGA NSW 2455</t>
  </si>
  <si>
    <t>Lot 1 DP834626</t>
  </si>
  <si>
    <t>A2543</t>
  </si>
  <si>
    <t>1/4204 Giinagay Way URUNGA NSW 2455</t>
  </si>
  <si>
    <t>Lot 1 SP14551</t>
  </si>
  <si>
    <t>A2544</t>
  </si>
  <si>
    <t>Tame</t>
  </si>
  <si>
    <t>2/4204 Giinagay Way URUNGA NSW 2455</t>
  </si>
  <si>
    <t>Lot 2 SP14551</t>
  </si>
  <si>
    <t>A2545</t>
  </si>
  <si>
    <t>JJBM Pty Ltd</t>
  </si>
  <si>
    <t>3/4204 Giinagay Way URUNGA NSW 2455</t>
  </si>
  <si>
    <t>Lot 3 SP14551</t>
  </si>
  <si>
    <t>A2546</t>
  </si>
  <si>
    <t>BJ VL</t>
  </si>
  <si>
    <t>4/4204 Giinagay Way URUNGA NSW 2455</t>
  </si>
  <si>
    <t>Lot 4 SP14551</t>
  </si>
  <si>
    <t>A2547</t>
  </si>
  <si>
    <t>ZN AL</t>
  </si>
  <si>
    <t>Bardea Scharf</t>
  </si>
  <si>
    <t>4202 Giinagay Way URUNGA NSW 2455</t>
  </si>
  <si>
    <t>Lot 10 DP591713</t>
  </si>
  <si>
    <t>A2549</t>
  </si>
  <si>
    <t>D MG</t>
  </si>
  <si>
    <t>Lang-Thomas Thomas</t>
  </si>
  <si>
    <t>1/4200 Giinagay Way URUNGA NSW 2455</t>
  </si>
  <si>
    <t>Lot 1 SP30697</t>
  </si>
  <si>
    <t>A2550</t>
  </si>
  <si>
    <t xml:space="preserve">RJ </t>
  </si>
  <si>
    <t>Purse CST Installations Pty Ltd</t>
  </si>
  <si>
    <t>2/4200 Giinagay Way URUNGA NSW 2455</t>
  </si>
  <si>
    <t>Lot 2 SP30697</t>
  </si>
  <si>
    <t>A2551</t>
  </si>
  <si>
    <t>3/4200 Giinagay Way URUNGA NSW 2455</t>
  </si>
  <si>
    <t>Lot 3 SP30697</t>
  </si>
  <si>
    <t>A2552</t>
  </si>
  <si>
    <t>4/4200 Giinagay Way URUNGA NSW 2455</t>
  </si>
  <si>
    <t>Lot 4 SP30697</t>
  </si>
  <si>
    <t>A2553</t>
  </si>
  <si>
    <t>GD AD</t>
  </si>
  <si>
    <t>Rieper Rieper</t>
  </si>
  <si>
    <t>6/4200 Giinagay Way URUNGA NSW 2455</t>
  </si>
  <si>
    <t>Lot 6 SP32277</t>
  </si>
  <si>
    <t>A2554</t>
  </si>
  <si>
    <t>Durbidge</t>
  </si>
  <si>
    <t>7/4200 Giinagay Way URUNGA NSW 2455</t>
  </si>
  <si>
    <t>Lot 7 SP32277</t>
  </si>
  <si>
    <t>A2555</t>
  </si>
  <si>
    <t>4198 Giinagay Way URUNGA NSW 2455</t>
  </si>
  <si>
    <t>Lot 15 DP7707 Lot 16 DP7707</t>
  </si>
  <si>
    <t>A2556</t>
  </si>
  <si>
    <t>RB NI</t>
  </si>
  <si>
    <t>4196 Giinagay Way URUNGA NSW 2455</t>
  </si>
  <si>
    <t>Lot A DP418273 Lot 14 DP7707</t>
  </si>
  <si>
    <t>A2557</t>
  </si>
  <si>
    <t>BL SL CL</t>
  </si>
  <si>
    <t>Waugh Waugh Liang</t>
  </si>
  <si>
    <t>4194 Giinagay Way URUNGA NSW 2455</t>
  </si>
  <si>
    <t>Lot 1 DP581582</t>
  </si>
  <si>
    <t>A2558</t>
  </si>
  <si>
    <t>Seelenmeyer</t>
  </si>
  <si>
    <t>4192 Giinagay Way URUNGA NSW 2455</t>
  </si>
  <si>
    <t>Lot 21 DP587503</t>
  </si>
  <si>
    <t>A2559</t>
  </si>
  <si>
    <t>IA NA</t>
  </si>
  <si>
    <t>McCann McCann</t>
  </si>
  <si>
    <t>4190 Giinagay Way URUNGA NSW 2455</t>
  </si>
  <si>
    <t>Lot 9 DP7707</t>
  </si>
  <si>
    <t>A2560</t>
  </si>
  <si>
    <t>WF RW CM</t>
  </si>
  <si>
    <t>Wilson Wilson Wilson</t>
  </si>
  <si>
    <t>4188 Giinagay Way URUNGA NSW 2455</t>
  </si>
  <si>
    <t>Lot 8 DP7707</t>
  </si>
  <si>
    <t>A2561</t>
  </si>
  <si>
    <t>WF RW CM SJ</t>
  </si>
  <si>
    <t>Wilson Wilson Wilson Taylor</t>
  </si>
  <si>
    <t>4186 Giinagay Way URUNGA NSW 2455</t>
  </si>
  <si>
    <t>Lot 1 DP617772</t>
  </si>
  <si>
    <t>A2562</t>
  </si>
  <si>
    <t>OH</t>
  </si>
  <si>
    <t>4184 Giinagay Way URUNGA NSW 2455</t>
  </si>
  <si>
    <t>Lot 3 DP590608</t>
  </si>
  <si>
    <t>A2563</t>
  </si>
  <si>
    <t>JP JM</t>
  </si>
  <si>
    <t>O'Brien Beswick</t>
  </si>
  <si>
    <t>4182 Giinagay Way URUNGA NSW 2455</t>
  </si>
  <si>
    <t>Lot 1 DP581926</t>
  </si>
  <si>
    <t>A2565</t>
  </si>
  <si>
    <t>ZF</t>
  </si>
  <si>
    <t>4172 Giinagay Way URUNGA NSW 2455</t>
  </si>
  <si>
    <t>Lot 11 DP557340</t>
  </si>
  <si>
    <t>A2567</t>
  </si>
  <si>
    <t>AL BF</t>
  </si>
  <si>
    <t>Brighton Brighton</t>
  </si>
  <si>
    <t>4166 Giinagay Way URUNGA NSW 2455</t>
  </si>
  <si>
    <t>Lot 31 DP730346</t>
  </si>
  <si>
    <t>A2568</t>
  </si>
  <si>
    <t>GW TP</t>
  </si>
  <si>
    <t>Topple Dening</t>
  </si>
  <si>
    <t>4164 Giinagay Way URUNGA NSW 2455</t>
  </si>
  <si>
    <t>Lot 2 DP560488</t>
  </si>
  <si>
    <t>A2570</t>
  </si>
  <si>
    <t>4160 Giinagay Way URUNGA NSW 2455</t>
  </si>
  <si>
    <t>Lot 2 DP530493</t>
  </si>
  <si>
    <t>A2571</t>
  </si>
  <si>
    <t>NR JJP</t>
  </si>
  <si>
    <t>Welsh Welsh</t>
  </si>
  <si>
    <t>4156 Giinagay Way URUNGA NSW 2455</t>
  </si>
  <si>
    <t>Lot 1 DP530493</t>
  </si>
  <si>
    <t>A2572</t>
  </si>
  <si>
    <t>4154 Giinagay Way URUNGA NSW 2455</t>
  </si>
  <si>
    <t>Lot 31 DP562627</t>
  </si>
  <si>
    <t>A2573</t>
  </si>
  <si>
    <t>Lirl Pty Ltd</t>
  </si>
  <si>
    <t>4152 Giinagay Way URUNGA NSW 2455</t>
  </si>
  <si>
    <t>Lot 21 DP608216</t>
  </si>
  <si>
    <t>A2574</t>
  </si>
  <si>
    <t>D EC</t>
  </si>
  <si>
    <t>Parry Parry</t>
  </si>
  <si>
    <t>4150 Giinagay Way URUNGA NSW 2455</t>
  </si>
  <si>
    <t>Lot 1 DP835086</t>
  </si>
  <si>
    <t>A2575</t>
  </si>
  <si>
    <t>D AE</t>
  </si>
  <si>
    <t>16 Hillside Drive URUNGA NSW 2455</t>
  </si>
  <si>
    <t>Lot 2 DP835086</t>
  </si>
  <si>
    <t>A2576</t>
  </si>
  <si>
    <t>RA LM ID KP</t>
  </si>
  <si>
    <t>Parsons Parsons Realph Realph</t>
  </si>
  <si>
    <t>4148 Giinagay Way URUNGA NSW 2455</t>
  </si>
  <si>
    <t>Lot 12 DP566194</t>
  </si>
  <si>
    <t>A2577</t>
  </si>
  <si>
    <t>4146 Giinagay Way URUNGA NSW 2455</t>
  </si>
  <si>
    <t>Lot 101 DP624489</t>
  </si>
  <si>
    <t>A2578</t>
  </si>
  <si>
    <t>GC ND</t>
  </si>
  <si>
    <t>4144 Giinagay Way URUNGA NSW 2455</t>
  </si>
  <si>
    <t>Lot 102 DP624489</t>
  </si>
  <si>
    <t>A2579</t>
  </si>
  <si>
    <t>NSW Land &amp; Housing Corporation</t>
  </si>
  <si>
    <t>4142 Giinagay Way URUNGA NSW 2455</t>
  </si>
  <si>
    <t>Lot 1 DP245486</t>
  </si>
  <si>
    <t>A2580</t>
  </si>
  <si>
    <t>OKeefe</t>
  </si>
  <si>
    <t>4140 Giinagay Way URUNGA NSW 2455</t>
  </si>
  <si>
    <t>Lot 2 DP245486</t>
  </si>
  <si>
    <t>A2581</t>
  </si>
  <si>
    <t>4138 Giinagay Way URUNGA NSW 2455</t>
  </si>
  <si>
    <t>Lot 1 DP567797</t>
  </si>
  <si>
    <t>A2604</t>
  </si>
  <si>
    <t>Glasson</t>
  </si>
  <si>
    <t>71 Rosedale Drive URUNGA NSW 2455</t>
  </si>
  <si>
    <t>Lot 2 DP248171</t>
  </si>
  <si>
    <t>A2605</t>
  </si>
  <si>
    <t>4055 Giinagay Way URUNGA NSW 2455</t>
  </si>
  <si>
    <t>Lot 3 DP248171</t>
  </si>
  <si>
    <t>A2612</t>
  </si>
  <si>
    <t>R PKR</t>
  </si>
  <si>
    <t>4103 Giinagay Way URUNGA NSW 2455</t>
  </si>
  <si>
    <t>Lot 1 DP419264</t>
  </si>
  <si>
    <t>A2613</t>
  </si>
  <si>
    <t>4121 Giinagay Way URUNGA NSW 2455</t>
  </si>
  <si>
    <t>Lot A DP104582</t>
  </si>
  <si>
    <t>A2614</t>
  </si>
  <si>
    <t>MacPherson</t>
  </si>
  <si>
    <t>4135 Giinagay Way URUNGA NSW 2455</t>
  </si>
  <si>
    <t>Lot 237 DP755552</t>
  </si>
  <si>
    <t>A2615</t>
  </si>
  <si>
    <t>73 Rosedale Drive URUNGA NSW 2455</t>
  </si>
  <si>
    <t>Lot 1 DP248171</t>
  </si>
  <si>
    <t>A2616</t>
  </si>
  <si>
    <t>De Jonge</t>
  </si>
  <si>
    <t>4145 Giinagay Way URUNGA NSW 2455</t>
  </si>
  <si>
    <t>Lot 1 DP564759</t>
  </si>
  <si>
    <t>A2617</t>
  </si>
  <si>
    <t>4147 Giinagay Way URUNGA NSW 2455</t>
  </si>
  <si>
    <t>Lot 2 DP564759</t>
  </si>
  <si>
    <t>A2618</t>
  </si>
  <si>
    <t>4149 Giinagay Way URUNGA NSW 2455</t>
  </si>
  <si>
    <t>Lot 3 DP564759</t>
  </si>
  <si>
    <t>A2620</t>
  </si>
  <si>
    <t>4161 Giinagay Way URUNGA NSW 2455</t>
  </si>
  <si>
    <t>Lot 9 DP511013</t>
  </si>
  <si>
    <t>A2621</t>
  </si>
  <si>
    <t>CF R</t>
  </si>
  <si>
    <t>Regan Faber</t>
  </si>
  <si>
    <t>4163 Giinagay Way URUNGA NSW 2455</t>
  </si>
  <si>
    <t>Lot 8 DP511013</t>
  </si>
  <si>
    <t>A2623</t>
  </si>
  <si>
    <t>Quiggin</t>
  </si>
  <si>
    <t>4167 Giinagay Way URUNGA NSW 2455</t>
  </si>
  <si>
    <t>Lot 6 DP511013</t>
  </si>
  <si>
    <t>A2624</t>
  </si>
  <si>
    <t>TM W</t>
  </si>
  <si>
    <t>4169 Giinagay Way URUNGA NSW 2455</t>
  </si>
  <si>
    <t>Lot 5 DP511013 Lease # LI82979</t>
  </si>
  <si>
    <t>A2625</t>
  </si>
  <si>
    <t>RS LR</t>
  </si>
  <si>
    <t>4171 Giinagay Way URUNGA NSW 2455</t>
  </si>
  <si>
    <t>Lot 4 DP354484</t>
  </si>
  <si>
    <t>A2626</t>
  </si>
  <si>
    <t>Grieve</t>
  </si>
  <si>
    <t>4173 Giinagay Way URUNGA NSW 2455</t>
  </si>
  <si>
    <t>Lot 3 DP354484</t>
  </si>
  <si>
    <t>A2627</t>
  </si>
  <si>
    <t>Paradize Pty Limited</t>
  </si>
  <si>
    <t>4175 Giinagay Way URUNGA NSW 2455</t>
  </si>
  <si>
    <t>Lot 2 DP354484</t>
  </si>
  <si>
    <t>A2628</t>
  </si>
  <si>
    <t>4177 Giinagay Way URUNGA NSW 2455</t>
  </si>
  <si>
    <t>Lot 1 DP354484</t>
  </si>
  <si>
    <t>A2630</t>
  </si>
  <si>
    <t>Stahlhut</t>
  </si>
  <si>
    <t>1/4179 Giinagay Way URUNGA NSW 2455</t>
  </si>
  <si>
    <t>Lot 1 SP17745</t>
  </si>
  <si>
    <t>A2631</t>
  </si>
  <si>
    <t>2/4179 Giinagay Way URUNGA NSW 2455</t>
  </si>
  <si>
    <t>Lot 2 SP17745</t>
  </si>
  <si>
    <t>A2632</t>
  </si>
  <si>
    <t>3/4179 Giinagay Way URUNGA NSW 2455</t>
  </si>
  <si>
    <t>Lot 3 SP17745</t>
  </si>
  <si>
    <t>A2633</t>
  </si>
  <si>
    <t>Bergin</t>
  </si>
  <si>
    <t>4/4179 Giinagay Way URUNGA NSW 2455</t>
  </si>
  <si>
    <t>Lot 4 SP17745</t>
  </si>
  <si>
    <t>A2634</t>
  </si>
  <si>
    <t>Keys</t>
  </si>
  <si>
    <t>5/4179 Giinagay Way URUNGA NSW 2455</t>
  </si>
  <si>
    <t>Lot 5 SP17745</t>
  </si>
  <si>
    <t>A2635</t>
  </si>
  <si>
    <t>6/4179 Giinagay Way URUNGA NSW 2455</t>
  </si>
  <si>
    <t>Lot 6 SP17745</t>
  </si>
  <si>
    <t>A2636</t>
  </si>
  <si>
    <t>Realph</t>
  </si>
  <si>
    <t>7/4179 Giinagay Way URUNGA NSW 2455</t>
  </si>
  <si>
    <t>Lot 7 SP17745</t>
  </si>
  <si>
    <t>A2637</t>
  </si>
  <si>
    <t>8/4179 Giinagay Way URUNGA NSW 2455</t>
  </si>
  <si>
    <t>Lot 8 SP17745</t>
  </si>
  <si>
    <t>A2638</t>
  </si>
  <si>
    <t>Keating Keating</t>
  </si>
  <si>
    <t>9/4179 Giinagay Way URUNGA NSW 2455</t>
  </si>
  <si>
    <t>Lot 9 SP17745</t>
  </si>
  <si>
    <t>A2639</t>
  </si>
  <si>
    <t>P CD</t>
  </si>
  <si>
    <t>Hozjan Sevil</t>
  </si>
  <si>
    <t>10/4179 Giinagay Way URUNGA NSW 2455</t>
  </si>
  <si>
    <t>Lot 10 SP17745</t>
  </si>
  <si>
    <t>A2640</t>
  </si>
  <si>
    <t>4183 Giinagay Way URUNGA NSW 2455</t>
  </si>
  <si>
    <t>Lot 2 DP602911 Lease # LI201070</t>
  </si>
  <si>
    <t>A2641</t>
  </si>
  <si>
    <t>4185 Giinagay Way URUNGA NSW 2455</t>
  </si>
  <si>
    <t>Lot 1 DP602911</t>
  </si>
  <si>
    <t>A2642</t>
  </si>
  <si>
    <t>CG NJ</t>
  </si>
  <si>
    <t>4187 Giinagay Way URUNGA NSW 2455</t>
  </si>
  <si>
    <t>Lot 1 DP359912</t>
  </si>
  <si>
    <t>A2643</t>
  </si>
  <si>
    <t>WF CM</t>
  </si>
  <si>
    <t>4189 Giinagay Way URUNGA NSW 2455</t>
  </si>
  <si>
    <t>Lot 2 DP359912</t>
  </si>
  <si>
    <t>A2644</t>
  </si>
  <si>
    <t>TMA</t>
  </si>
  <si>
    <t>4191 Giinagay Way URUNGA NSW 2455</t>
  </si>
  <si>
    <t>Lot 3 DP359912</t>
  </si>
  <si>
    <t>A2646</t>
  </si>
  <si>
    <t>Tarrant</t>
  </si>
  <si>
    <t>4195 Giinagay Way URUNGA NSW 2455</t>
  </si>
  <si>
    <t>Lot 82 DP664233</t>
  </si>
  <si>
    <t>A2648</t>
  </si>
  <si>
    <t>4227 Giinagay Way URUNGA NSW 2455</t>
  </si>
  <si>
    <t>Lot 10 DP660094</t>
  </si>
  <si>
    <t>A2651</t>
  </si>
  <si>
    <t>GT AB</t>
  </si>
  <si>
    <t>Timbrell Timbrell</t>
  </si>
  <si>
    <t>4245 Giinagay Way URUNGA NSW 2455</t>
  </si>
  <si>
    <t>Lot 4 Sec 19 DP759026</t>
  </si>
  <si>
    <t>A2652</t>
  </si>
  <si>
    <t>Ellison</t>
  </si>
  <si>
    <t>4247 Giinagay Way URUNGA NSW 2455</t>
  </si>
  <si>
    <t>Lot 3 Sec 19 DP759026</t>
  </si>
  <si>
    <t>A2653</t>
  </si>
  <si>
    <t>MH VL</t>
  </si>
  <si>
    <t>8 Dolphin Court URUNGA NSW 2455</t>
  </si>
  <si>
    <t>Lot 1 DP398708</t>
  </si>
  <si>
    <t>A2656</t>
  </si>
  <si>
    <t>1 Old Punt Road URUNGA NSW 2455</t>
  </si>
  <si>
    <t>Lot 4 DP24757 Lot 5 DP24757</t>
  </si>
  <si>
    <t>A2662</t>
  </si>
  <si>
    <t>Mapledoram</t>
  </si>
  <si>
    <t>2 Panorama Parade URUNGA NSW 2455</t>
  </si>
  <si>
    <t>Lot 2 Sec 27 DP258094</t>
  </si>
  <si>
    <t>A2663</t>
  </si>
  <si>
    <t>PJ WA</t>
  </si>
  <si>
    <t>Bennetts Bennetts</t>
  </si>
  <si>
    <t>4 Panorama Parade URUNGA NSW 2455</t>
  </si>
  <si>
    <t>Lot 3 Sec 27 DP258094</t>
  </si>
  <si>
    <t>A2664</t>
  </si>
  <si>
    <t>6 Panorama Parade URUNGA NSW 2455</t>
  </si>
  <si>
    <t>Lot 4 Sec 27 DP258094</t>
  </si>
  <si>
    <t>A2665</t>
  </si>
  <si>
    <t>10 Panorama Parade URUNGA NSW 2455</t>
  </si>
  <si>
    <t>Lot 6 Sec 27 DP258094</t>
  </si>
  <si>
    <t>A2666</t>
  </si>
  <si>
    <t>Sharkey Atkins</t>
  </si>
  <si>
    <t>12 Panorama Parade URUNGA NSW 2455</t>
  </si>
  <si>
    <t>Lot 7 Sec 27 DP258094</t>
  </si>
  <si>
    <t>A2667</t>
  </si>
  <si>
    <t>RW DM</t>
  </si>
  <si>
    <t>Irvine Irvine</t>
  </si>
  <si>
    <t>14 Panorama Parade URUNGA NSW 2455</t>
  </si>
  <si>
    <t>Lot 8 Sec 27 DP258094</t>
  </si>
  <si>
    <t>A2668</t>
  </si>
  <si>
    <t>16 Panorama Parade URUNGA NSW 2455</t>
  </si>
  <si>
    <t>Lot 9 Sec 27 DP258094</t>
  </si>
  <si>
    <t>A2669</t>
  </si>
  <si>
    <t>18 Panorama Parade URUNGA NSW 2455</t>
  </si>
  <si>
    <t>Lot 10 Sec 27 DP258094</t>
  </si>
  <si>
    <t>A2670</t>
  </si>
  <si>
    <t>20 Panorama Parade URUNGA NSW 2455</t>
  </si>
  <si>
    <t>Lot 11 Sec 27 DP258094</t>
  </si>
  <si>
    <t>A2671</t>
  </si>
  <si>
    <t>BJ S</t>
  </si>
  <si>
    <t>22 Panorama Parade URUNGA NSW 2455</t>
  </si>
  <si>
    <t>Lot 12 Sec 27 DP258094</t>
  </si>
  <si>
    <t>A2672</t>
  </si>
  <si>
    <t>JD KD</t>
  </si>
  <si>
    <t>Anselmi Anselmi</t>
  </si>
  <si>
    <t>24 Panorama Parade URUNGA NSW 2455</t>
  </si>
  <si>
    <t>Lot 3 Sec 26 DP258094</t>
  </si>
  <si>
    <t>A2673</t>
  </si>
  <si>
    <t>Ball Ball</t>
  </si>
  <si>
    <t>26 Panorama Parade URUNGA NSW 2455</t>
  </si>
  <si>
    <t>Lot 2 Sec 26 DP258094</t>
  </si>
  <si>
    <t>A2674</t>
  </si>
  <si>
    <t>28 Panorama Parade URUNGA NSW 2455</t>
  </si>
  <si>
    <t>Lot 1 Sec 26 DP258094</t>
  </si>
  <si>
    <t>A2676</t>
  </si>
  <si>
    <t>Wollaston</t>
  </si>
  <si>
    <t>35 Panorama Parade URUNGA NSW 2455</t>
  </si>
  <si>
    <t>Lot 1 Sec 25 DP258094</t>
  </si>
  <si>
    <t>A2677</t>
  </si>
  <si>
    <t>33 Panorama Parade URUNGA NSW 2455</t>
  </si>
  <si>
    <t>Lot 2 Sec 25 DP258094</t>
  </si>
  <si>
    <t>A2678</t>
  </si>
  <si>
    <t>Orange</t>
  </si>
  <si>
    <t>31 Panorama Parade URUNGA NSW 2455</t>
  </si>
  <si>
    <t>Lot 3 Sec 25 DP258094</t>
  </si>
  <si>
    <t>A2679</t>
  </si>
  <si>
    <t>DI EM</t>
  </si>
  <si>
    <t>MacDonald Gill-MacDonald</t>
  </si>
  <si>
    <t>29 Panorama Parade URUNGA NSW 2455</t>
  </si>
  <si>
    <t>Lot 4 Sec 25 DP258094</t>
  </si>
  <si>
    <t>A2680</t>
  </si>
  <si>
    <t>27 Panorama Parade URUNGA NSW 2455</t>
  </si>
  <si>
    <t>Lot 5 Sec 25 DP258094</t>
  </si>
  <si>
    <t>A2681</t>
  </si>
  <si>
    <t>25 Panorama Parade URUNGA NSW 2455</t>
  </si>
  <si>
    <t>Lot 6 Sec 25 DP258094</t>
  </si>
  <si>
    <t>A2682</t>
  </si>
  <si>
    <t>23 Panorama Parade URUNGA NSW 2455</t>
  </si>
  <si>
    <t>Lot 7 Sec 25 DP258094</t>
  </si>
  <si>
    <t>A2683</t>
  </si>
  <si>
    <t>AGC FE</t>
  </si>
  <si>
    <t>Couchman Couchman</t>
  </si>
  <si>
    <t>9 Allison Place URUNGA NSW 2455</t>
  </si>
  <si>
    <t>Lot 8 Sec 25 DP258094</t>
  </si>
  <si>
    <t>A2684</t>
  </si>
  <si>
    <t>19 Panorama Parade URUNGA NSW 2455</t>
  </si>
  <si>
    <t>Lot 9 Sec 25 DP258094</t>
  </si>
  <si>
    <t>A2685</t>
  </si>
  <si>
    <t>MC TJ</t>
  </si>
  <si>
    <t>Haynes Haynes</t>
  </si>
  <si>
    <t>17 Panorama Parade URUNGA NSW 2455</t>
  </si>
  <si>
    <t>Lot 10 Sec 25 DP258094</t>
  </si>
  <si>
    <t>A2686</t>
  </si>
  <si>
    <t>NW JC</t>
  </si>
  <si>
    <t>Pengilly Pengilly</t>
  </si>
  <si>
    <t>15 Panorama Parade URUNGA NSW 2455</t>
  </si>
  <si>
    <t>Lot 11 Sec 25 DP258094</t>
  </si>
  <si>
    <t>A2687</t>
  </si>
  <si>
    <t>GB JK</t>
  </si>
  <si>
    <t>13 Panorama Parade URUNGA NSW 2455</t>
  </si>
  <si>
    <t>Lot 12 Sec 25 DP258094</t>
  </si>
  <si>
    <t>A2688</t>
  </si>
  <si>
    <t>EA EF</t>
  </si>
  <si>
    <t>Dries Dries</t>
  </si>
  <si>
    <t>11 Panorama Parade URUNGA NSW 2455</t>
  </si>
  <si>
    <t>Lot 13 Sec 25 DP258094</t>
  </si>
  <si>
    <t>A2689</t>
  </si>
  <si>
    <t>DJ GF</t>
  </si>
  <si>
    <t>Kirkham Kirkham</t>
  </si>
  <si>
    <t>9 Panorama Parade URUNGA NSW 2455</t>
  </si>
  <si>
    <t>Lot 14 Sec 25 DP258094</t>
  </si>
  <si>
    <t>A2690</t>
  </si>
  <si>
    <t>Kastner</t>
  </si>
  <si>
    <t>7 Panorama Parade URUNGA NSW 2455</t>
  </si>
  <si>
    <t>Lot 15 Sec 25 DP258094</t>
  </si>
  <si>
    <t>A2691</t>
  </si>
  <si>
    <t>RW JCD</t>
  </si>
  <si>
    <t>Simon Gill</t>
  </si>
  <si>
    <t>5 Panorama Parade URUNGA NSW 2455</t>
  </si>
  <si>
    <t>Lot 16 Sec 25 DP258094</t>
  </si>
  <si>
    <t>A2692</t>
  </si>
  <si>
    <t>Withyman</t>
  </si>
  <si>
    <t>3 Panorama Parade URUNGA NSW 2455</t>
  </si>
  <si>
    <t>Lot 10 DP258558</t>
  </si>
  <si>
    <t>A2693</t>
  </si>
  <si>
    <t>Oldman</t>
  </si>
  <si>
    <t>2A High Street URUNGA NSW 2455</t>
  </si>
  <si>
    <t>Lot 3 DP870025</t>
  </si>
  <si>
    <t>A2694</t>
  </si>
  <si>
    <t>RJ MI</t>
  </si>
  <si>
    <t>Little Grice Little</t>
  </si>
  <si>
    <t>1 Pilot Street URUNGA NSW 2455</t>
  </si>
  <si>
    <t>Lot 1 DP836978</t>
  </si>
  <si>
    <t>A2695</t>
  </si>
  <si>
    <t>LJ PA</t>
  </si>
  <si>
    <t>Bradley Bradley</t>
  </si>
  <si>
    <t>3 Pilot Street URUNGA NSW 2455</t>
  </si>
  <si>
    <t>Lot 11 DP653681</t>
  </si>
  <si>
    <t>A2696</t>
  </si>
  <si>
    <t>GC LJ</t>
  </si>
  <si>
    <t>Knevett Knevett</t>
  </si>
  <si>
    <t>5 Pilot Street URUNGA NSW 2455</t>
  </si>
  <si>
    <t>Part Lot 10 Sec A DP5717</t>
  </si>
  <si>
    <t>A2697</t>
  </si>
  <si>
    <t>WK MG</t>
  </si>
  <si>
    <t>Koudela Koudela</t>
  </si>
  <si>
    <t>7 Pilot Street URUNGA NSW 2455</t>
  </si>
  <si>
    <t>Part Lot 9 Sec A DP5717</t>
  </si>
  <si>
    <t>A2698</t>
  </si>
  <si>
    <t>Forrest</t>
  </si>
  <si>
    <t>9 Pilot Street URUNGA NSW 2455</t>
  </si>
  <si>
    <t>Lot 2 DP206530</t>
  </si>
  <si>
    <t>A2699</t>
  </si>
  <si>
    <t>11 Pilot Street URUNGA NSW 2455</t>
  </si>
  <si>
    <t>Lot 3 DP543581</t>
  </si>
  <si>
    <t>A2700</t>
  </si>
  <si>
    <t>Abell</t>
  </si>
  <si>
    <t>13 Pilot Street URUNGA NSW 2455</t>
  </si>
  <si>
    <t>Lot 2 DP395536</t>
  </si>
  <si>
    <t>A2701</t>
  </si>
  <si>
    <t>JG SC</t>
  </si>
  <si>
    <t>Pike Marr</t>
  </si>
  <si>
    <t>15 Pilot Street URUNGA NSW 2455</t>
  </si>
  <si>
    <t>Lot 41 DP608677</t>
  </si>
  <si>
    <t>A2702</t>
  </si>
  <si>
    <t>Tynski</t>
  </si>
  <si>
    <t>19 Pilot Street URUNGA NSW 2455</t>
  </si>
  <si>
    <t>Lot B DP416606</t>
  </si>
  <si>
    <t>A2703</t>
  </si>
  <si>
    <t>21 Pilot Street URUNGA NSW 2455</t>
  </si>
  <si>
    <t>Lot A DP416606</t>
  </si>
  <si>
    <t>A2704</t>
  </si>
  <si>
    <t>JG RA</t>
  </si>
  <si>
    <t>Perks Perks</t>
  </si>
  <si>
    <t>23 Pilot Street URUNGA NSW 2455</t>
  </si>
  <si>
    <t>Lot 11 DP532805</t>
  </si>
  <si>
    <t>A2705</t>
  </si>
  <si>
    <t>Lik</t>
  </si>
  <si>
    <t>25 Pilot Street URUNGA NSW 2455</t>
  </si>
  <si>
    <t>Lot 4 DP520354</t>
  </si>
  <si>
    <t>A2706</t>
  </si>
  <si>
    <t>27 Pilot Street URUNGA NSW 2455</t>
  </si>
  <si>
    <t>Lot 3 DP520354</t>
  </si>
  <si>
    <t>A2707</t>
  </si>
  <si>
    <t>29 Pilot Street URUNGA NSW 2455</t>
  </si>
  <si>
    <t>Lot 61 DP577133</t>
  </si>
  <si>
    <t>A2708</t>
  </si>
  <si>
    <t>Stollery</t>
  </si>
  <si>
    <t>31 Pilot Street URUNGA NSW 2455</t>
  </si>
  <si>
    <t>Lot 10 DP563384</t>
  </si>
  <si>
    <t>A2711</t>
  </si>
  <si>
    <t>39 Pilot Street URUNGA NSW 2455</t>
  </si>
  <si>
    <t>Part Lot 8 DP5431</t>
  </si>
  <si>
    <t>A2713</t>
  </si>
  <si>
    <t>JD HJ</t>
  </si>
  <si>
    <t>45 Pilot Street URUNGA NSW 2455</t>
  </si>
  <si>
    <t>Lot 1 DP416978</t>
  </si>
  <si>
    <t>A2715</t>
  </si>
  <si>
    <t>GR MT</t>
  </si>
  <si>
    <t>49 Pilot Street URUNGA NSW 2455</t>
  </si>
  <si>
    <t>Lot 1 DP418779</t>
  </si>
  <si>
    <t>A2716</t>
  </si>
  <si>
    <t>WB MM</t>
  </si>
  <si>
    <t>Squires Squires</t>
  </si>
  <si>
    <t>51 Pilot Street URUNGA NSW 2455</t>
  </si>
  <si>
    <t>Lot G DP376681</t>
  </si>
  <si>
    <t>A2717</t>
  </si>
  <si>
    <t>53 Pilot Street URUNGA NSW 2455</t>
  </si>
  <si>
    <t>Lot F DP409540</t>
  </si>
  <si>
    <t>A2718</t>
  </si>
  <si>
    <t>Grech</t>
  </si>
  <si>
    <t>55 Pilot Street URUNGA NSW 2455</t>
  </si>
  <si>
    <t>Lot A DP369909</t>
  </si>
  <si>
    <t>A2719</t>
  </si>
  <si>
    <t>HI</t>
  </si>
  <si>
    <t>57 Pilot Street URUNGA NSW 2455</t>
  </si>
  <si>
    <t>Lot B DP369909</t>
  </si>
  <si>
    <t>A2720</t>
  </si>
  <si>
    <t>AE MK</t>
  </si>
  <si>
    <t>Anforth Anforth</t>
  </si>
  <si>
    <t>59 Pilot Street URUNGA NSW 2455</t>
  </si>
  <si>
    <t>Lot 62 DP732434</t>
  </si>
  <si>
    <t>A2721</t>
  </si>
  <si>
    <t>Manning</t>
  </si>
  <si>
    <t>61 Pilot Street East URUNGA NSW 2455</t>
  </si>
  <si>
    <t>Lot 21 DP554796</t>
  </si>
  <si>
    <t>A2722</t>
  </si>
  <si>
    <t>63 Pilot Street East URUNGA NSW 2455</t>
  </si>
  <si>
    <t>Lot 22 DP554796</t>
  </si>
  <si>
    <t>A2723</t>
  </si>
  <si>
    <t>KG BG</t>
  </si>
  <si>
    <t>65 Pilot Street East URUNGA NSW 2455</t>
  </si>
  <si>
    <t>Lot A DP384912</t>
  </si>
  <si>
    <t>A2724</t>
  </si>
  <si>
    <t>Szaif</t>
  </si>
  <si>
    <t>67 Pilot Street East URUNGA NSW 2455</t>
  </si>
  <si>
    <t>Lot 1 DP12128</t>
  </si>
  <si>
    <t>A2725</t>
  </si>
  <si>
    <t>60 Pilot Street East URUNGA NSW 2455</t>
  </si>
  <si>
    <t>Lot 1 Sec 4 DP759026</t>
  </si>
  <si>
    <t>A2726</t>
  </si>
  <si>
    <t>CA RJ RJ</t>
  </si>
  <si>
    <t>Wright Thruchly Simpson</t>
  </si>
  <si>
    <t>58 Pilot Street East URUNGA NSW 2455</t>
  </si>
  <si>
    <t>Lot 22 DP517183</t>
  </si>
  <si>
    <t>A2727</t>
  </si>
  <si>
    <t>Wylie</t>
  </si>
  <si>
    <t>56 Pilot Street East URUNGA NSW 2455</t>
  </si>
  <si>
    <t>Lot 1 Sec 7 DP759026</t>
  </si>
  <si>
    <t>A2728</t>
  </si>
  <si>
    <t>Winkler</t>
  </si>
  <si>
    <t>54 Pilot Street East URUNGA NSW 2455</t>
  </si>
  <si>
    <t>Lot 11 DP11210 Lot 1 DP254036</t>
  </si>
  <si>
    <t>A2729</t>
  </si>
  <si>
    <t>52 Pilot Street East URUNGA NSW 2455</t>
  </si>
  <si>
    <t>Lot 9 DP11210 Lot 10 DP11210 Lot 1 DP40590</t>
  </si>
  <si>
    <t>A2731</t>
  </si>
  <si>
    <t>48 Pilot Street URUNGA NSW 2455</t>
  </si>
  <si>
    <t>Lot 14 DP7338</t>
  </si>
  <si>
    <t>A2732</t>
  </si>
  <si>
    <t>JA SC</t>
  </si>
  <si>
    <t>Ttooulou Ttooulou</t>
  </si>
  <si>
    <t>46 Pilot Street URUNGA NSW 2455</t>
  </si>
  <si>
    <t>Lot 13 DP7338</t>
  </si>
  <si>
    <t>A2733</t>
  </si>
  <si>
    <t>Dalitis</t>
  </si>
  <si>
    <t>44 Pilot Street URUNGA NSW 2455</t>
  </si>
  <si>
    <t>Lot 12 DP7338</t>
  </si>
  <si>
    <t>A2734</t>
  </si>
  <si>
    <t>GJ LE</t>
  </si>
  <si>
    <t>Frost Cockbain-frost</t>
  </si>
  <si>
    <t>42 Pilot Street URUNGA NSW 2455</t>
  </si>
  <si>
    <t>Lot 11 DP7338</t>
  </si>
  <si>
    <t>A2735</t>
  </si>
  <si>
    <t>40 Pilot Street URUNGA NSW 2455</t>
  </si>
  <si>
    <t>Lot 1 DP9226</t>
  </si>
  <si>
    <t>A2736</t>
  </si>
  <si>
    <t>38 Pilot Street URUNGA NSW 2455</t>
  </si>
  <si>
    <t>Lot 2 DP9226</t>
  </si>
  <si>
    <t>A2737</t>
  </si>
  <si>
    <t>TR JT</t>
  </si>
  <si>
    <t>36 Pilot Street URUNGA NSW 2455</t>
  </si>
  <si>
    <t>Lot 3 DP9226</t>
  </si>
  <si>
    <t>A2738</t>
  </si>
  <si>
    <t>DL JL</t>
  </si>
  <si>
    <t>Tully Tully</t>
  </si>
  <si>
    <t>34 Pilot Street URUNGA NSW 2455</t>
  </si>
  <si>
    <t>Lot 2 DP542952</t>
  </si>
  <si>
    <t>A2739</t>
  </si>
  <si>
    <t>BN LJ</t>
  </si>
  <si>
    <t>32 Pilot Street URUNGA NSW 2455</t>
  </si>
  <si>
    <t>Lot 1 DP542952</t>
  </si>
  <si>
    <t>A2740</t>
  </si>
  <si>
    <t>30 Pilot Street URUNGA NSW 2455</t>
  </si>
  <si>
    <t>Lot 4 DP9226</t>
  </si>
  <si>
    <t>A2741</t>
  </si>
  <si>
    <t>Hoffman</t>
  </si>
  <si>
    <t>28 Pilot Street URUNGA NSW 2455</t>
  </si>
  <si>
    <t>Lot 5 DP9226</t>
  </si>
  <si>
    <t>A2742</t>
  </si>
  <si>
    <t>26 Pilot Street URUNGA NSW 2455</t>
  </si>
  <si>
    <t>Lot 6 DP9226</t>
  </si>
  <si>
    <t>A2743</t>
  </si>
  <si>
    <t>24 Pilot Street URUNGA NSW 2455</t>
  </si>
  <si>
    <t>Lot 7 DP9226</t>
  </si>
  <si>
    <t>A2744</t>
  </si>
  <si>
    <t>KW TL</t>
  </si>
  <si>
    <t>22 Pilot Street URUNGA NSW 2455</t>
  </si>
  <si>
    <t>Lot 8 DP9226</t>
  </si>
  <si>
    <t>A2745</t>
  </si>
  <si>
    <t>Keizer</t>
  </si>
  <si>
    <t>20 Pilot Street URUNGA NSW 2455</t>
  </si>
  <si>
    <t>Lot 11 DP12617</t>
  </si>
  <si>
    <t>A2746</t>
  </si>
  <si>
    <t>CB PM</t>
  </si>
  <si>
    <t>Haynes Dowling</t>
  </si>
  <si>
    <t>18 Pilot Street URUNGA NSW 2455</t>
  </si>
  <si>
    <t>Lot 10 DP12617</t>
  </si>
  <si>
    <t>A2747</t>
  </si>
  <si>
    <t>JA VM</t>
  </si>
  <si>
    <t>16 Pilot Street URUNGA NSW 2455</t>
  </si>
  <si>
    <t>Lot 9 DP12617</t>
  </si>
  <si>
    <t>A2750</t>
  </si>
  <si>
    <t>Luhrs</t>
  </si>
  <si>
    <t>12 Pilot Street URUNGA NSW 2455</t>
  </si>
  <si>
    <t>Lot 71 DP560804</t>
  </si>
  <si>
    <t>A2751</t>
  </si>
  <si>
    <t>Kahn</t>
  </si>
  <si>
    <t>10 Pilot Street URUNGA NSW 2455</t>
  </si>
  <si>
    <t>Lot 6 DP12617</t>
  </si>
  <si>
    <t>A2752</t>
  </si>
  <si>
    <t>Counsell</t>
  </si>
  <si>
    <t>8 Pilot Street URUNGA NSW 2455</t>
  </si>
  <si>
    <t>Lot 5 DP12617</t>
  </si>
  <si>
    <t>A2753</t>
  </si>
  <si>
    <t>Oremek</t>
  </si>
  <si>
    <t>6 Pilot Street URUNGA NSW 2455</t>
  </si>
  <si>
    <t>Lot 4 DP12617</t>
  </si>
  <si>
    <t>A2756</t>
  </si>
  <si>
    <t>RL G</t>
  </si>
  <si>
    <t>Anderson Chirlian</t>
  </si>
  <si>
    <t>9 Railway Street URUNGA NSW 2455</t>
  </si>
  <si>
    <t>Lot 2 DP392352 Lot 4 DP392352</t>
  </si>
  <si>
    <t>A2757</t>
  </si>
  <si>
    <t>SJ J</t>
  </si>
  <si>
    <t>Boland Boland</t>
  </si>
  <si>
    <t>7 Railway Street URUNGA NSW 2455</t>
  </si>
  <si>
    <t>Lot 3 DP392352</t>
  </si>
  <si>
    <t>A2758</t>
  </si>
  <si>
    <t>5 Railway Street URUNGA NSW 2455</t>
  </si>
  <si>
    <t>Lot 13 DP1079404</t>
  </si>
  <si>
    <t>A2759</t>
  </si>
  <si>
    <t>RE DF</t>
  </si>
  <si>
    <t>3 Railway Street URUNGA NSW 2455</t>
  </si>
  <si>
    <t>Lot 12 DP667527</t>
  </si>
  <si>
    <t>A2760</t>
  </si>
  <si>
    <t>Fogg</t>
  </si>
  <si>
    <t>1 Railway Street URUNGA NSW 2455</t>
  </si>
  <si>
    <t>Lot 2 DP538919</t>
  </si>
  <si>
    <t>A2761</t>
  </si>
  <si>
    <t>20 Raleigh Street URUNGA NSW 2455</t>
  </si>
  <si>
    <t>Part Lot 8 Sec 21 DP759026</t>
  </si>
  <si>
    <t>A2762</t>
  </si>
  <si>
    <t>FMD</t>
  </si>
  <si>
    <t>Ashen</t>
  </si>
  <si>
    <t>18 Raleigh Street URUNGA NSW 2455</t>
  </si>
  <si>
    <t>Lot 7 Sec 21 DP759026</t>
  </si>
  <si>
    <t>A2763</t>
  </si>
  <si>
    <t>4 Nambucca Street URUNGA NSW 2455</t>
  </si>
  <si>
    <t>Lot 1 DP569578</t>
  </si>
  <si>
    <t>A2764</t>
  </si>
  <si>
    <t>12 Raleigh Street URUNGA NSW 2455</t>
  </si>
  <si>
    <t>Lot 7 Sec 17 DP759026</t>
  </si>
  <si>
    <t>A2765</t>
  </si>
  <si>
    <t>10 Raleigh Street URUNGA NSW 2455</t>
  </si>
  <si>
    <t>Lot 1 DP552278</t>
  </si>
  <si>
    <t>A2766</t>
  </si>
  <si>
    <t>8 Raleigh Street URUNGA NSW 2455</t>
  </si>
  <si>
    <t>Lot 11 DP517807</t>
  </si>
  <si>
    <t>A2767</t>
  </si>
  <si>
    <t>6 Raleigh Street URUNGA NSW 2455</t>
  </si>
  <si>
    <t>Lot 121 DP541475</t>
  </si>
  <si>
    <t>A2768</t>
  </si>
  <si>
    <t>3 Raleigh Street URUNGA NSW 2455</t>
  </si>
  <si>
    <t>Lot 1 DP602491</t>
  </si>
  <si>
    <t>A2769</t>
  </si>
  <si>
    <t>DJ KA</t>
  </si>
  <si>
    <t>La Fontaine La Fontaine</t>
  </si>
  <si>
    <t>1 Raleigh Street URUNGA NSW 2455</t>
  </si>
  <si>
    <t>Lot 2 DP602491</t>
  </si>
  <si>
    <t>A2771</t>
  </si>
  <si>
    <t>9 Raleigh Street URUNGA NSW 2455</t>
  </si>
  <si>
    <t>Lot 1 DP405140</t>
  </si>
  <si>
    <t>A2772</t>
  </si>
  <si>
    <t>BJ SR</t>
  </si>
  <si>
    <t>Bennett Hoff</t>
  </si>
  <si>
    <t>11 Raleigh Street URUNGA NSW 2455</t>
  </si>
  <si>
    <t>Lot C DP360384</t>
  </si>
  <si>
    <t>A2773</t>
  </si>
  <si>
    <t>SE DN</t>
  </si>
  <si>
    <t>McGilvray McGilvray</t>
  </si>
  <si>
    <t>13 Raleigh Street URUNGA NSW 2455</t>
  </si>
  <si>
    <t>Lot 2 DP544157</t>
  </si>
  <si>
    <t>A2774</t>
  </si>
  <si>
    <t>Boortman</t>
  </si>
  <si>
    <t>1A Bellingen Street URUNGA NSW 2455</t>
  </si>
  <si>
    <t>Lot 164 DP755552 Lot 135 DP658844</t>
  </si>
  <si>
    <t>A2775</t>
  </si>
  <si>
    <t>AJ SL</t>
  </si>
  <si>
    <t>Cant Cant</t>
  </si>
  <si>
    <t>7 River Street URUNGA NSW 2455</t>
  </si>
  <si>
    <t>Lot 2 DP733392</t>
  </si>
  <si>
    <t>A2776</t>
  </si>
  <si>
    <t>5 River Street URUNGA NSW 2455</t>
  </si>
  <si>
    <t>Lot 1 DP733392</t>
  </si>
  <si>
    <t>A2777</t>
  </si>
  <si>
    <t>TG LA</t>
  </si>
  <si>
    <t>3 River Street URUNGA NSW 2455</t>
  </si>
  <si>
    <t>Lot 2 DP607187</t>
  </si>
  <si>
    <t>A2778</t>
  </si>
  <si>
    <t>DK JJ</t>
  </si>
  <si>
    <t>1 River Street URUNGA NSW 2455</t>
  </si>
  <si>
    <t>Lot 1 DP607187</t>
  </si>
  <si>
    <t>A2779</t>
  </si>
  <si>
    <t>CD W</t>
  </si>
  <si>
    <t>11 Bellingen Street URUNGA NSW 2455</t>
  </si>
  <si>
    <t>Lot 20 DP814308</t>
  </si>
  <si>
    <t>A2780</t>
  </si>
  <si>
    <t>Smietanski</t>
  </si>
  <si>
    <t>54 Rosedale Drive URUNGA NSW 2455</t>
  </si>
  <si>
    <t>Lot 22 DP826543</t>
  </si>
  <si>
    <t>A2781</t>
  </si>
  <si>
    <t>4 River Street URUNGA NSW 2455</t>
  </si>
  <si>
    <t>Lot 1 DP544157</t>
  </si>
  <si>
    <t>A2782</t>
  </si>
  <si>
    <t>11A Bellingen Street URUNGA NSW 2455</t>
  </si>
  <si>
    <t>Lot 21 DP814308</t>
  </si>
  <si>
    <t>A2789</t>
  </si>
  <si>
    <t>1 Ranger Street URUNGA NSW 2455</t>
  </si>
  <si>
    <t>Lot 1 DP263995</t>
  </si>
  <si>
    <t>A2790</t>
  </si>
  <si>
    <t>2 Rosedale Drive URUNGA NSW 2455</t>
  </si>
  <si>
    <t>Lot 2 DP263995</t>
  </si>
  <si>
    <t>A2791</t>
  </si>
  <si>
    <t>4 Rosedale Drive URUNGA NSW 2455</t>
  </si>
  <si>
    <t>Lot 3 DP263995</t>
  </si>
  <si>
    <t>A2792</t>
  </si>
  <si>
    <t>SJ PR</t>
  </si>
  <si>
    <t>Freebairn Egan</t>
  </si>
  <si>
    <t>6 Rosedale Drive URUNGA NSW 2455</t>
  </si>
  <si>
    <t>Lot 4 DP263995</t>
  </si>
  <si>
    <t>A2793</t>
  </si>
  <si>
    <t>AJ JC</t>
  </si>
  <si>
    <t>Chojnicki Sinnott</t>
  </si>
  <si>
    <t>8 Rosedale Drive URUNGA NSW 2455</t>
  </si>
  <si>
    <t>Lot 5 DP263995</t>
  </si>
  <si>
    <t>A2794</t>
  </si>
  <si>
    <t>10 Rosedale Drive URUNGA NSW 2455</t>
  </si>
  <si>
    <t>Lot 6 DP263995</t>
  </si>
  <si>
    <t>A2795</t>
  </si>
  <si>
    <t>GT NM</t>
  </si>
  <si>
    <t>Mccann Casey</t>
  </si>
  <si>
    <t>12 Rosedale Drive URUNGA NSW 2455</t>
  </si>
  <si>
    <t>Lot 7 DP263995</t>
  </si>
  <si>
    <t>A2796</t>
  </si>
  <si>
    <t>Cruikshank</t>
  </si>
  <si>
    <t>14 Rosedale Drive URUNGA NSW 2455</t>
  </si>
  <si>
    <t>Lot 1 DP827714</t>
  </si>
  <si>
    <t>A2797</t>
  </si>
  <si>
    <t>BA EJ</t>
  </si>
  <si>
    <t>Sinnott Sinnott</t>
  </si>
  <si>
    <t>76 Rosedale Drive URUNGA NSW 2455</t>
  </si>
  <si>
    <t>Lot 2 DP827714</t>
  </si>
  <si>
    <t>A2798</t>
  </si>
  <si>
    <t>Bragg</t>
  </si>
  <si>
    <t>16 Rosedale Drive URUNGA NSW 2455</t>
  </si>
  <si>
    <t>Lot 21 DP263229</t>
  </si>
  <si>
    <t>A2799</t>
  </si>
  <si>
    <t>18 Rosedale Drive URUNGA NSW 2455</t>
  </si>
  <si>
    <t>Lot 22 DP263229</t>
  </si>
  <si>
    <t>A2800</t>
  </si>
  <si>
    <t>20 Rosedale Drive URUNGA NSW 2455</t>
  </si>
  <si>
    <t>Lot 23 DP263229</t>
  </si>
  <si>
    <t>A2801</t>
  </si>
  <si>
    <t>Bott Bott</t>
  </si>
  <si>
    <t>22 Rosedale Drive URUNGA NSW 2455</t>
  </si>
  <si>
    <t>Lot 24 DP263229</t>
  </si>
  <si>
    <t>A2802</t>
  </si>
  <si>
    <t>JM RC</t>
  </si>
  <si>
    <t>24 Rosedale Drive URUNGA NSW 2455</t>
  </si>
  <si>
    <t>Lot 25 DP263229</t>
  </si>
  <si>
    <t>A2804</t>
  </si>
  <si>
    <t>Zosars</t>
  </si>
  <si>
    <t>28 Rosedale Drive URUNGA NSW 2455</t>
  </si>
  <si>
    <t>Lot 27 DP263229</t>
  </si>
  <si>
    <t>A2805</t>
  </si>
  <si>
    <t>Walburn</t>
  </si>
  <si>
    <t>30 Rosedale Drive URUNGA NSW 2455</t>
  </si>
  <si>
    <t>Lot 28 DP263229</t>
  </si>
  <si>
    <t>A2806</t>
  </si>
  <si>
    <t>32 Rosedale Drive URUNGA NSW 2455</t>
  </si>
  <si>
    <t>Lot 32 DP263229</t>
  </si>
  <si>
    <t>A2807</t>
  </si>
  <si>
    <t>McLean</t>
  </si>
  <si>
    <t>34 Rosedale Drive URUNGA NSW 2455</t>
  </si>
  <si>
    <t>Lot 69 DP263230</t>
  </si>
  <si>
    <t>A2808</t>
  </si>
  <si>
    <t>Faithfull</t>
  </si>
  <si>
    <t>36 Rosedale Drive URUNGA NSW 2455</t>
  </si>
  <si>
    <t>Lot 70 DP263230</t>
  </si>
  <si>
    <t>A2810</t>
  </si>
  <si>
    <t>Stringfellow</t>
  </si>
  <si>
    <t>38 Rosedale Drive URUNGA NSW 2455</t>
  </si>
  <si>
    <t>Lot 14 DP826543</t>
  </si>
  <si>
    <t>A2811</t>
  </si>
  <si>
    <t>Demkin</t>
  </si>
  <si>
    <t>40 Rosedale Drive URUNGA NSW 2455</t>
  </si>
  <si>
    <t>Lot 15 DP826543</t>
  </si>
  <si>
    <t>A2812</t>
  </si>
  <si>
    <t>Oldroyd</t>
  </si>
  <si>
    <t>42 Rosedale Drive URUNGA NSW 2455</t>
  </si>
  <si>
    <t>Lot 16 DP826543</t>
  </si>
  <si>
    <t>A2813</t>
  </si>
  <si>
    <t>MA AM</t>
  </si>
  <si>
    <t>Henry Carse</t>
  </si>
  <si>
    <t>44 Rosedale Drive URUNGA NSW 2455</t>
  </si>
  <si>
    <t>Lot 17 DP826543</t>
  </si>
  <si>
    <t>A2814</t>
  </si>
  <si>
    <t>AJ B</t>
  </si>
  <si>
    <t>Lipscomb Moret</t>
  </si>
  <si>
    <t>46 Rosedale Drive URUNGA NSW 2455</t>
  </si>
  <si>
    <t>Lot 18 DP826543</t>
  </si>
  <si>
    <t>A2815</t>
  </si>
  <si>
    <t>PD KM</t>
  </si>
  <si>
    <t>Peveril-Guest Peveril-Guest</t>
  </si>
  <si>
    <t>48 Rosedale Drive URUNGA NSW 2455</t>
  </si>
  <si>
    <t>Lot 19 DP826543</t>
  </si>
  <si>
    <t>A2816</t>
  </si>
  <si>
    <t>Newey</t>
  </si>
  <si>
    <t>50 Rosedale Drive URUNGA NSW 2455</t>
  </si>
  <si>
    <t>Lot 20 DP826543</t>
  </si>
  <si>
    <t>A2817</t>
  </si>
  <si>
    <t>52 Rosedale Drive URUNGA NSW 2455</t>
  </si>
  <si>
    <t>Lot 21 DP826543</t>
  </si>
  <si>
    <t>A2818</t>
  </si>
  <si>
    <t>Randell</t>
  </si>
  <si>
    <t>56 Rosedale Drive URUNGA NSW 2455</t>
  </si>
  <si>
    <t>Lot 23 DP826543</t>
  </si>
  <si>
    <t>A2819</t>
  </si>
  <si>
    <t>58 Rosedale Drive URUNGA NSW 2455</t>
  </si>
  <si>
    <t>Lot 24 DP826543</t>
  </si>
  <si>
    <t>A2820</t>
  </si>
  <si>
    <t>60 Rosedale Drive URUNGA NSW 2455</t>
  </si>
  <si>
    <t>Lot 23 DP791172</t>
  </si>
  <si>
    <t>A2821</t>
  </si>
  <si>
    <t>DA JL</t>
  </si>
  <si>
    <t>62 Rosedale Drive URUNGA NSW 2455</t>
  </si>
  <si>
    <t>Lot 24 DP791172</t>
  </si>
  <si>
    <t>A2822</t>
  </si>
  <si>
    <t>64 Rosedale Drive URUNGA NSW 2455</t>
  </si>
  <si>
    <t>Lot 25 DP791172</t>
  </si>
  <si>
    <t>A2823</t>
  </si>
  <si>
    <t>Boliver</t>
  </si>
  <si>
    <t>66 Rosedale Drive URUNGA NSW 2455</t>
  </si>
  <si>
    <t>Lot 15 DP791172</t>
  </si>
  <si>
    <t>A2824</t>
  </si>
  <si>
    <t>RM AS</t>
  </si>
  <si>
    <t>Stofmeel Hill</t>
  </si>
  <si>
    <t>68 Rosedale Drive URUNGA NSW 2455</t>
  </si>
  <si>
    <t>Lot 16 DP791172</t>
  </si>
  <si>
    <t>A2825</t>
  </si>
  <si>
    <t>TW L</t>
  </si>
  <si>
    <t>Lamb Lamb</t>
  </si>
  <si>
    <t>70 Rosedale Drive URUNGA NSW 2455</t>
  </si>
  <si>
    <t>Lot 17 DP791172</t>
  </si>
  <si>
    <t>A2826</t>
  </si>
  <si>
    <t>LAA AN</t>
  </si>
  <si>
    <t>72 Rosedale Drive URUNGA NSW 2455</t>
  </si>
  <si>
    <t>Lot 18 DP791172</t>
  </si>
  <si>
    <t>A2828</t>
  </si>
  <si>
    <t>1/74 Rosedale Drive URUNGA NSW 2455</t>
  </si>
  <si>
    <t>Lot 1 SP37096</t>
  </si>
  <si>
    <t>A2829</t>
  </si>
  <si>
    <t>DWB CM</t>
  </si>
  <si>
    <t>Handsaker Handsaker</t>
  </si>
  <si>
    <t>2/74 Rosedale Drive URUNGA NSW 2455</t>
  </si>
  <si>
    <t>Lot 2 SP37096</t>
  </si>
  <si>
    <t>A2830</t>
  </si>
  <si>
    <t>91 Rosedale Drive URUNGA NSW 2455</t>
  </si>
  <si>
    <t>Lot 8 DP791172</t>
  </si>
  <si>
    <t>A2831</t>
  </si>
  <si>
    <t>89 Rosedale Drive URUNGA NSW 2455</t>
  </si>
  <si>
    <t>Lot 9 DP791172</t>
  </si>
  <si>
    <t>A2832</t>
  </si>
  <si>
    <t>87 Rosedale Drive URUNGA NSW 2455</t>
  </si>
  <si>
    <t>Lot 10 DP791172</t>
  </si>
  <si>
    <t>A2833</t>
  </si>
  <si>
    <t>GJ DP</t>
  </si>
  <si>
    <t>85 Rosedale Drive URUNGA NSW 2455</t>
  </si>
  <si>
    <t>Lot 11 DP791172</t>
  </si>
  <si>
    <t>A2834</t>
  </si>
  <si>
    <t>CC RD</t>
  </si>
  <si>
    <t>Matthews Young</t>
  </si>
  <si>
    <t>83 Rosedale Drive URUNGA NSW 2455</t>
  </si>
  <si>
    <t>Lot 12 DP791172</t>
  </si>
  <si>
    <t>A2835</t>
  </si>
  <si>
    <t>81 Rosedale Drive URUNGA NSW 2455</t>
  </si>
  <si>
    <t>Lot 13 DP791172</t>
  </si>
  <si>
    <t>A2836</t>
  </si>
  <si>
    <t>K SD</t>
  </si>
  <si>
    <t>Karjana Klaunzer</t>
  </si>
  <si>
    <t>79 Rosedale Drive URUNGA NSW 2455</t>
  </si>
  <si>
    <t>Lot 14 DP791172</t>
  </si>
  <si>
    <t>A2837</t>
  </si>
  <si>
    <t>77 Rosedale Drive URUNGA NSW 2455</t>
  </si>
  <si>
    <t>Lot 21 DP791172</t>
  </si>
  <si>
    <t>A2838</t>
  </si>
  <si>
    <t>MJ LG</t>
  </si>
  <si>
    <t>Etherden Etherden</t>
  </si>
  <si>
    <t>75 Rosedale Drive URUNGA NSW 2455</t>
  </si>
  <si>
    <t>Lot 22 DP791172</t>
  </si>
  <si>
    <t>A2839</t>
  </si>
  <si>
    <t>67 Rosedale Drive URUNGA NSW 2455</t>
  </si>
  <si>
    <t>Lot 2 DP826543</t>
  </si>
  <si>
    <t>A2840</t>
  </si>
  <si>
    <t>ME LJ</t>
  </si>
  <si>
    <t>65 Rosedale Drive URUNGA NSW 2455</t>
  </si>
  <si>
    <t>Lot 3 DP826543</t>
  </si>
  <si>
    <t>A2841</t>
  </si>
  <si>
    <t>Smidt</t>
  </si>
  <si>
    <t>63 Rosedale Drive URUNGA NSW 2455</t>
  </si>
  <si>
    <t>Lot 4 DP826543</t>
  </si>
  <si>
    <t>A2842</t>
  </si>
  <si>
    <t>LA DJ</t>
  </si>
  <si>
    <t>Gilkinson Gilkinson</t>
  </si>
  <si>
    <t>61 Rosedale Drive URUNGA NSW 2455</t>
  </si>
  <si>
    <t>Lot 5 DP826543</t>
  </si>
  <si>
    <t>A2843</t>
  </si>
  <si>
    <t>GFC JM</t>
  </si>
  <si>
    <t>Thomas Robinson</t>
  </si>
  <si>
    <t>59 Rosedale Drive URUNGA NSW 2455</t>
  </si>
  <si>
    <t>Lot 6 DP826543</t>
  </si>
  <si>
    <t>A2844</t>
  </si>
  <si>
    <t>Dennis</t>
  </si>
  <si>
    <t>57 Rosedale Drive URUNGA NSW 2455</t>
  </si>
  <si>
    <t>Lot 7 DP826543</t>
  </si>
  <si>
    <t>A2845</t>
  </si>
  <si>
    <t>CG DCR</t>
  </si>
  <si>
    <t>55 Rosedale Drive URUNGA NSW 2455</t>
  </si>
  <si>
    <t>Lot 8 DP826543</t>
  </si>
  <si>
    <t>A2846</t>
  </si>
  <si>
    <t>LK J</t>
  </si>
  <si>
    <t>Renshall Matthews</t>
  </si>
  <si>
    <t>53 Rosedale Drive URUNGA NSW 2455</t>
  </si>
  <si>
    <t>Lot 9 DP826543</t>
  </si>
  <si>
    <t>A2847</t>
  </si>
  <si>
    <t>KJ JS</t>
  </si>
  <si>
    <t>51 Rosedale Drive URUNGA NSW 2455</t>
  </si>
  <si>
    <t>Lot 10 DP826543</t>
  </si>
  <si>
    <t>A2848</t>
  </si>
  <si>
    <t>Livingstone Livingstone</t>
  </si>
  <si>
    <t>49 Rosedale Drive URUNGA NSW 2455</t>
  </si>
  <si>
    <t>Lot 11 DP826543</t>
  </si>
  <si>
    <t>A2850</t>
  </si>
  <si>
    <t>BJ MM</t>
  </si>
  <si>
    <t>Inskip Inskip</t>
  </si>
  <si>
    <t>47 Rosedale Drive URUNGA NSW 2455</t>
  </si>
  <si>
    <t>Lot 12 DP826543</t>
  </si>
  <si>
    <t>A2851</t>
  </si>
  <si>
    <t>45 Rosedale Drive URUNGA NSW 2455</t>
  </si>
  <si>
    <t>Lot 13 DP826543</t>
  </si>
  <si>
    <t>A2852</t>
  </si>
  <si>
    <t>GAL RG</t>
  </si>
  <si>
    <t>43 Rosedale Drive URUNGA NSW 2455</t>
  </si>
  <si>
    <t>Lot 71 DP263230</t>
  </si>
  <si>
    <t>A2853</t>
  </si>
  <si>
    <t>DW JM</t>
  </si>
  <si>
    <t>Tierney Tierney</t>
  </si>
  <si>
    <t>41 Rosedale Drive URUNGA NSW 2455</t>
  </si>
  <si>
    <t>Lot 72 DP263230</t>
  </si>
  <si>
    <t>A2854</t>
  </si>
  <si>
    <t>CE CL</t>
  </si>
  <si>
    <t>Tindale Tindale</t>
  </si>
  <si>
    <t>39 Rosedale Drive URUNGA NSW 2455</t>
  </si>
  <si>
    <t>Lot 73 DP263230</t>
  </si>
  <si>
    <t>A2855</t>
  </si>
  <si>
    <t>WC AJ</t>
  </si>
  <si>
    <t>Courtenay Courtenay</t>
  </si>
  <si>
    <t>37 Rosedale Drive URUNGA NSW 2455</t>
  </si>
  <si>
    <t>Lot 33 DP263229</t>
  </si>
  <si>
    <t>A2856</t>
  </si>
  <si>
    <t>BJ LM</t>
  </si>
  <si>
    <t>35 Rosedale Drive URUNGA NSW 2455</t>
  </si>
  <si>
    <t>Lot 34 DP263229</t>
  </si>
  <si>
    <t>A2857</t>
  </si>
  <si>
    <t>Sheppard</t>
  </si>
  <si>
    <t>33 Rosedale Drive URUNGA NSW 2455</t>
  </si>
  <si>
    <t>Lot 35 DP263229</t>
  </si>
  <si>
    <t>A2859</t>
  </si>
  <si>
    <t>Burgundy Heights Pty Ltd</t>
  </si>
  <si>
    <t>29 Rosedale Drive URUNGA NSW 2455</t>
  </si>
  <si>
    <t>Lot 37 DP263229</t>
  </si>
  <si>
    <t>A2860</t>
  </si>
  <si>
    <t>Titley</t>
  </si>
  <si>
    <t>27 Rosedale Drive URUNGA NSW 2455</t>
  </si>
  <si>
    <t>Lot 38 DP263229</t>
  </si>
  <si>
    <t>A2862</t>
  </si>
  <si>
    <t>TA PG</t>
  </si>
  <si>
    <t>Penhall Meakins</t>
  </si>
  <si>
    <t>23 Rosedale Drive URUNGA NSW 2455</t>
  </si>
  <si>
    <t>Lot 40 DP263229</t>
  </si>
  <si>
    <t>A2864</t>
  </si>
  <si>
    <t>JR GP</t>
  </si>
  <si>
    <t>Apolloni Apolloni</t>
  </si>
  <si>
    <t>21 Rosedale Drive URUNGA NSW 2455</t>
  </si>
  <si>
    <t>Lot 41 DP263229</t>
  </si>
  <si>
    <t>A2865</t>
  </si>
  <si>
    <t>JC J</t>
  </si>
  <si>
    <t>Tarrant Ayshford</t>
  </si>
  <si>
    <t>19 Rosedale Drive URUNGA NSW 2455</t>
  </si>
  <si>
    <t>Lot 42 DP263229 Lease # LI496369</t>
  </si>
  <si>
    <t>A2866</t>
  </si>
  <si>
    <t>17 Rosedale Drive URUNGA NSW 2455</t>
  </si>
  <si>
    <t>Lot 48 DP263229</t>
  </si>
  <si>
    <t>A2867</t>
  </si>
  <si>
    <t>15 Rosedale Drive URUNGA NSW 2455</t>
  </si>
  <si>
    <t>Lot 49 DP263229</t>
  </si>
  <si>
    <t>A2868</t>
  </si>
  <si>
    <t>F VS</t>
  </si>
  <si>
    <t>Efting Efting</t>
  </si>
  <si>
    <t>13 Rosedale Drive URUNGA NSW 2455</t>
  </si>
  <si>
    <t>Lot 50 DP263229</t>
  </si>
  <si>
    <t>A2869</t>
  </si>
  <si>
    <t>AF MC</t>
  </si>
  <si>
    <t>Loughland Whitford</t>
  </si>
  <si>
    <t>11 Rosedale Drive URUNGA NSW 2455</t>
  </si>
  <si>
    <t>Lot 51 DP263229</t>
  </si>
  <si>
    <t>A2870</t>
  </si>
  <si>
    <t>AM GJ</t>
  </si>
  <si>
    <t>Moon Moon</t>
  </si>
  <si>
    <t>9 Rosedale Drive URUNGA NSW 2455</t>
  </si>
  <si>
    <t>Lot 52 DP263229</t>
  </si>
  <si>
    <t>A2871</t>
  </si>
  <si>
    <t>7 Rosedale Drive URUNGA NSW 2455</t>
  </si>
  <si>
    <t>Lot 53 DP263229</t>
  </si>
  <si>
    <t>A2872</t>
  </si>
  <si>
    <t>KL A</t>
  </si>
  <si>
    <t>Sergeev Sergeev</t>
  </si>
  <si>
    <t>1 Rosedale Drive URUNGA NSW 2455</t>
  </si>
  <si>
    <t>Lot 56 DP263229</t>
  </si>
  <si>
    <t>A2873</t>
  </si>
  <si>
    <t>KJ JL</t>
  </si>
  <si>
    <t>3 Rosedale Drive URUNGA NSW 2455</t>
  </si>
  <si>
    <t>Lot 55 DP263229</t>
  </si>
  <si>
    <t>A2874</t>
  </si>
  <si>
    <t>OE</t>
  </si>
  <si>
    <t>Purdon</t>
  </si>
  <si>
    <t>5 Rosedale Drive URUNGA NSW 2455</t>
  </si>
  <si>
    <t>Lot 54 DP263229</t>
  </si>
  <si>
    <t>A2882</t>
  </si>
  <si>
    <t>48A Pilot Street URUNGA NSW 2455</t>
  </si>
  <si>
    <t>Part Lot 3 DP7338 Part Lot 4 DP7338 Lot 5 DP7338 Lot 1 DP575255</t>
  </si>
  <si>
    <t>A2883</t>
  </si>
  <si>
    <t>BS LM</t>
  </si>
  <si>
    <t>7 South Street URUNGA NSW 2455</t>
  </si>
  <si>
    <t>Lot 1 DP980528</t>
  </si>
  <si>
    <t>A2884</t>
  </si>
  <si>
    <t>TR AJ</t>
  </si>
  <si>
    <t>Bridgman Bridgman</t>
  </si>
  <si>
    <t>5 South Street URUNGA NSW 2455</t>
  </si>
  <si>
    <t>Lot 3 DP209094</t>
  </si>
  <si>
    <t>A2885</t>
  </si>
  <si>
    <t>3 South Street URUNGA NSW 2455</t>
  </si>
  <si>
    <t>Lot 2 DP209094</t>
  </si>
  <si>
    <t>A2886</t>
  </si>
  <si>
    <t>Sipple</t>
  </si>
  <si>
    <t>1 South Street URUNGA NSW 2455</t>
  </si>
  <si>
    <t>Lot 1 DP209094</t>
  </si>
  <si>
    <t>A2887</t>
  </si>
  <si>
    <t>2 South Street URUNGA NSW 2455</t>
  </si>
  <si>
    <t>Lot 14 Sec 20 DP759026</t>
  </si>
  <si>
    <t>A2888</t>
  </si>
  <si>
    <t>Sinclair</t>
  </si>
  <si>
    <t>4 South Street URUNGA NSW 2455</t>
  </si>
  <si>
    <t>Lot 13 Sec 20 DP759026</t>
  </si>
  <si>
    <t>A2889</t>
  </si>
  <si>
    <t>LJ JE</t>
  </si>
  <si>
    <t>6 South Street URUNGA NSW 2455</t>
  </si>
  <si>
    <t>Lot 12 Sec 20 DP759026</t>
  </si>
  <si>
    <t>A2890</t>
  </si>
  <si>
    <t>8 South Street URUNGA NSW 2455</t>
  </si>
  <si>
    <t>Lot 11 DP528964</t>
  </si>
  <si>
    <t>A2891</t>
  </si>
  <si>
    <t>10 South Street URUNGA NSW 2455</t>
  </si>
  <si>
    <t>Lot 10 DP528964</t>
  </si>
  <si>
    <t>A2892</t>
  </si>
  <si>
    <t>4 Short Street URUNGA NSW 2455</t>
  </si>
  <si>
    <t>Lot 9 DP528964</t>
  </si>
  <si>
    <t>A2895</t>
  </si>
  <si>
    <t>R RB</t>
  </si>
  <si>
    <t>Babbage Riddel</t>
  </si>
  <si>
    <t>1/16 South Street URUNGA NSW 2455</t>
  </si>
  <si>
    <t>Lot 1 SP13409</t>
  </si>
  <si>
    <t>A2896</t>
  </si>
  <si>
    <t>GG</t>
  </si>
  <si>
    <t>Breese</t>
  </si>
  <si>
    <t>2/16 South Street URUNGA NSW 2455</t>
  </si>
  <si>
    <t>Lot 2 SP13409</t>
  </si>
  <si>
    <t>A2897</t>
  </si>
  <si>
    <t>P CM</t>
  </si>
  <si>
    <t>McGovern McGovern</t>
  </si>
  <si>
    <t>3/16 South Street URUNGA NSW 2455</t>
  </si>
  <si>
    <t>Lot 3 SP13409</t>
  </si>
  <si>
    <t>A2898</t>
  </si>
  <si>
    <t>Aylott</t>
  </si>
  <si>
    <t>4/16 South Street URUNGA NSW 2455</t>
  </si>
  <si>
    <t>Lot 4 SP13409</t>
  </si>
  <si>
    <t>A2899</t>
  </si>
  <si>
    <t>18 South Street URUNGA NSW 2455</t>
  </si>
  <si>
    <t>Lot 7 Sec 13 DP759026</t>
  </si>
  <si>
    <t>A2900</t>
  </si>
  <si>
    <t>CH M</t>
  </si>
  <si>
    <t>Taylor Maples</t>
  </si>
  <si>
    <t>20 South Street East URUNGA NSW 2455</t>
  </si>
  <si>
    <t>Lot A DP374544</t>
  </si>
  <si>
    <t>A2901</t>
  </si>
  <si>
    <t>CG AF</t>
  </si>
  <si>
    <t>George Turner</t>
  </si>
  <si>
    <t>22 South Street East URUNGA NSW 2455</t>
  </si>
  <si>
    <t>Lot B DP374544 Lot 1 DP409925</t>
  </si>
  <si>
    <t>A2902</t>
  </si>
  <si>
    <t>ML HH</t>
  </si>
  <si>
    <t>24 South Street East URUNGA NSW 2455</t>
  </si>
  <si>
    <t>Lot C DP374544</t>
  </si>
  <si>
    <t>A2903</t>
  </si>
  <si>
    <t>26 South Street East URUNGA NSW 2455</t>
  </si>
  <si>
    <t>Lot 2 DP362516</t>
  </si>
  <si>
    <t>A2904</t>
  </si>
  <si>
    <t>28 South Street East URUNGA NSW 2455</t>
  </si>
  <si>
    <t>Lot 1 DP201552</t>
  </si>
  <si>
    <t>A2905</t>
  </si>
  <si>
    <t>30 South Street East URUNGA NSW 2455</t>
  </si>
  <si>
    <t>Lot 2 DP201552</t>
  </si>
  <si>
    <t>A2906</t>
  </si>
  <si>
    <t>32 South Street East URUNGA NSW 2455</t>
  </si>
  <si>
    <t>Lot 10 DP651490</t>
  </si>
  <si>
    <t>A2907</t>
  </si>
  <si>
    <t>34 South Street East URUNGA NSW 2455</t>
  </si>
  <si>
    <t>Lot 1 DP335566</t>
  </si>
  <si>
    <t>A2908</t>
  </si>
  <si>
    <t>36 South Street East URUNGA NSW 2455</t>
  </si>
  <si>
    <t>Lot 2 DP335566</t>
  </si>
  <si>
    <t>A2909</t>
  </si>
  <si>
    <t>NS JM</t>
  </si>
  <si>
    <t>Hiller Sparks</t>
  </si>
  <si>
    <t>38 South Street East URUNGA NSW 2455</t>
  </si>
  <si>
    <t>Lot 3 DP335566</t>
  </si>
  <si>
    <t>A2912</t>
  </si>
  <si>
    <t>DJ BF</t>
  </si>
  <si>
    <t>Cox Austen</t>
  </si>
  <si>
    <t>8 Sunset Place URUNGA NSW 2455</t>
  </si>
  <si>
    <t>Lot 10 DP261513</t>
  </si>
  <si>
    <t>A2913</t>
  </si>
  <si>
    <t>Riches Hannah</t>
  </si>
  <si>
    <t>7 Sunset Place URUNGA NSW 2455</t>
  </si>
  <si>
    <t>Lot 9 DP261513</t>
  </si>
  <si>
    <t>A2914</t>
  </si>
  <si>
    <t>6 Sunset Place URUNGA NSW 2455</t>
  </si>
  <si>
    <t>Lot 8 DP261513</t>
  </si>
  <si>
    <t>A2915</t>
  </si>
  <si>
    <t>Schmiga</t>
  </si>
  <si>
    <t>5 Sunset Place URUNGA NSW 2455</t>
  </si>
  <si>
    <t>Lot 7 DP261513</t>
  </si>
  <si>
    <t>A2916</t>
  </si>
  <si>
    <t>4 Sunset Place URUNGA NSW 2455</t>
  </si>
  <si>
    <t>Lot 6 DP261513</t>
  </si>
  <si>
    <t>A2917</t>
  </si>
  <si>
    <t>BJ FL</t>
  </si>
  <si>
    <t>Tighe Howgate</t>
  </si>
  <si>
    <t>3 Sunset Place URUNGA NSW 2455</t>
  </si>
  <si>
    <t>Lot 5 DP261513</t>
  </si>
  <si>
    <t>A2918</t>
  </si>
  <si>
    <t>2 Sunset Place URUNGA NSW 2455</t>
  </si>
  <si>
    <t>Lot 4 DP261513</t>
  </si>
  <si>
    <t>A2919</t>
  </si>
  <si>
    <t>1 Sunset Place URUNGA NSW 2455</t>
  </si>
  <si>
    <t>Lot 3 DP261513</t>
  </si>
  <si>
    <t>A2920</t>
  </si>
  <si>
    <t>AJ PE KA</t>
  </si>
  <si>
    <t>2 Tambar Place URUNGA NSW 2455</t>
  </si>
  <si>
    <t>Lot 29 DP263229</t>
  </si>
  <si>
    <t>A2921</t>
  </si>
  <si>
    <t>D'Angelis</t>
  </si>
  <si>
    <t>4 Tambar Place URUNGA NSW 2455</t>
  </si>
  <si>
    <t>Lot 63 DP263230</t>
  </si>
  <si>
    <t>A2922</t>
  </si>
  <si>
    <t>6 Tambar Place URUNGA NSW 2455</t>
  </si>
  <si>
    <t>Lot 64 DP263230</t>
  </si>
  <si>
    <t>A2923</t>
  </si>
  <si>
    <t>DJ PW</t>
  </si>
  <si>
    <t>Betteridge Betteridge</t>
  </si>
  <si>
    <t>8 Tambar Place URUNGA NSW 2455</t>
  </si>
  <si>
    <t>Lot 65 DP263230</t>
  </si>
  <si>
    <t>A2924</t>
  </si>
  <si>
    <t>SG RL</t>
  </si>
  <si>
    <t>10 Tambar Place URUNGA NSW 2455</t>
  </si>
  <si>
    <t>Lot 66 DP263230</t>
  </si>
  <si>
    <t>A2925</t>
  </si>
  <si>
    <t>GD SL</t>
  </si>
  <si>
    <t>12 Tambar Place URUNGA NSW 2455</t>
  </si>
  <si>
    <t>Lot 67 DP263230</t>
  </si>
  <si>
    <t>A2926</t>
  </si>
  <si>
    <t>Bartolo</t>
  </si>
  <si>
    <t>14 Tambar Place URUNGA NSW 2455</t>
  </si>
  <si>
    <t>Lot 68 DP263230</t>
  </si>
  <si>
    <t>A2927</t>
  </si>
  <si>
    <t>16 Tambar Place URUNGA NSW 2455</t>
  </si>
  <si>
    <t>Lot 30 DP263229</t>
  </si>
  <si>
    <t>A2928</t>
  </si>
  <si>
    <t>KM K</t>
  </si>
  <si>
    <t>Bonello Nupponen</t>
  </si>
  <si>
    <t>18 Tambar Place URUNGA NSW 2455</t>
  </si>
  <si>
    <t>Lot 31 DP263229</t>
  </si>
  <si>
    <t>A2929</t>
  </si>
  <si>
    <t>1 Vernon Crescent URUNGA NSW 2455</t>
  </si>
  <si>
    <t>Lot 6 DP234703</t>
  </si>
  <si>
    <t>A2930</t>
  </si>
  <si>
    <t>3 Vernon Crescent URUNGA NSW 2455</t>
  </si>
  <si>
    <t>Lot 7 DP234703</t>
  </si>
  <si>
    <t>A2931</t>
  </si>
  <si>
    <t>5 Vernon Crescent URUNGA NSW 2455</t>
  </si>
  <si>
    <t>Lot 8 DP234703</t>
  </si>
  <si>
    <t>A2932</t>
  </si>
  <si>
    <t>7 Vernon Crescent URUNGA NSW 2455</t>
  </si>
  <si>
    <t>Lot 9 DP234703</t>
  </si>
  <si>
    <t>A2933</t>
  </si>
  <si>
    <t>9 Vernon Crescent URUNGA NSW 2455</t>
  </si>
  <si>
    <t>Lot 10 DP234703</t>
  </si>
  <si>
    <t>A2934</t>
  </si>
  <si>
    <t>11 Vernon Crescent URUNGA NSW 2455</t>
  </si>
  <si>
    <t>Lot 11 DP234703</t>
  </si>
  <si>
    <t>A2935</t>
  </si>
  <si>
    <t>Viksne</t>
  </si>
  <si>
    <t>13 Vernon Crescent URUNGA NSW 2455</t>
  </si>
  <si>
    <t>Lot 12 DP234703</t>
  </si>
  <si>
    <t>A2936</t>
  </si>
  <si>
    <t>15 Vernon Crescent URUNGA NSW 2455</t>
  </si>
  <si>
    <t>Lot 13 DP234703</t>
  </si>
  <si>
    <t>A2937</t>
  </si>
  <si>
    <t>CB YM</t>
  </si>
  <si>
    <t>Boaz Boaz</t>
  </si>
  <si>
    <t>17 Vernon Crescent URUNGA NSW 2455</t>
  </si>
  <si>
    <t>Lot 14 DP234703</t>
  </si>
  <si>
    <t>A2938</t>
  </si>
  <si>
    <t>19 Vernon Crescent URUNGA NSW 2455</t>
  </si>
  <si>
    <t>Lot 15 DP234703</t>
  </si>
  <si>
    <t>A2939</t>
  </si>
  <si>
    <t>JR UL</t>
  </si>
  <si>
    <t>21 Vernon Crescent URUNGA NSW 2455</t>
  </si>
  <si>
    <t>Lot 16 DP234703</t>
  </si>
  <si>
    <t>A2941</t>
  </si>
  <si>
    <t>DK EJ BG</t>
  </si>
  <si>
    <t>Cox Edmonds Edmonds</t>
  </si>
  <si>
    <t>14 Vernon Crescent URUNGA NSW 2455</t>
  </si>
  <si>
    <t>Lot 2 DP217512</t>
  </si>
  <si>
    <t>A2942</t>
  </si>
  <si>
    <t>CE GL</t>
  </si>
  <si>
    <t>O'Donnell O'Donnell</t>
  </si>
  <si>
    <t>12 Vernon Crescent URUNGA NSW 2455</t>
  </si>
  <si>
    <t>Lot 3 DP217512</t>
  </si>
  <si>
    <t>A2943</t>
  </si>
  <si>
    <t>Walters</t>
  </si>
  <si>
    <t>10 Vernon Crescent URUNGA NSW 2455</t>
  </si>
  <si>
    <t>Lot 4 DP217512</t>
  </si>
  <si>
    <t>A2944</t>
  </si>
  <si>
    <t>8 Vernon Crescent URUNGA NSW 2455</t>
  </si>
  <si>
    <t>Lot 5 DP217512</t>
  </si>
  <si>
    <t>A2945</t>
  </si>
  <si>
    <t>6 Vernon Crescent URUNGA NSW 2455</t>
  </si>
  <si>
    <t>Lot 6 DP217512</t>
  </si>
  <si>
    <t>A2946</t>
  </si>
  <si>
    <t>DN KL</t>
  </si>
  <si>
    <t>Nicol Nicol</t>
  </si>
  <si>
    <t>4 Vernon Crescent URUNGA NSW 2455</t>
  </si>
  <si>
    <t>Lot 7 DP217512</t>
  </si>
  <si>
    <t>A2947</t>
  </si>
  <si>
    <t>2 Vernon Crescent URUNGA NSW 2455</t>
  </si>
  <si>
    <t>Lot 2 DP800107</t>
  </si>
  <si>
    <t>A2950</t>
  </si>
  <si>
    <t>ZMF</t>
  </si>
  <si>
    <t>Wakim</t>
  </si>
  <si>
    <t>3 Vernon Place URUNGA NSW 2455</t>
  </si>
  <si>
    <t>Lot 10 DP217512</t>
  </si>
  <si>
    <t>A2954</t>
  </si>
  <si>
    <t>RL S</t>
  </si>
  <si>
    <t>Webster Webster</t>
  </si>
  <si>
    <t>8 Vernon Place URUNGA NSW 2455</t>
  </si>
  <si>
    <t>Lot 31 DP Lot 32 DP Lot 3 DP515981</t>
  </si>
  <si>
    <t>A2955</t>
  </si>
  <si>
    <t>6 Vernon Place URUNGA NSW 2455</t>
  </si>
  <si>
    <t>Lot 2 DP515981</t>
  </si>
  <si>
    <t>A2956</t>
  </si>
  <si>
    <t>Gallagher</t>
  </si>
  <si>
    <t>4 Vernon Place URUNGA NSW 2455</t>
  </si>
  <si>
    <t>Lot 1 DP515981</t>
  </si>
  <si>
    <t>A2967</t>
  </si>
  <si>
    <t>BEA HR</t>
  </si>
  <si>
    <t>2A Yellow Rock Road URUNGA NSW 2455</t>
  </si>
  <si>
    <t>Lot 23 DP849371</t>
  </si>
  <si>
    <t>A2968</t>
  </si>
  <si>
    <t>Michel</t>
  </si>
  <si>
    <t>2 Yellow Rock Road URUNGA NSW 2455</t>
  </si>
  <si>
    <t>Lot 184 DP242788</t>
  </si>
  <si>
    <t>A2969</t>
  </si>
  <si>
    <t>4 Yellow Rock Road URUNGA NSW 2455</t>
  </si>
  <si>
    <t>Lot 183 DP242788</t>
  </si>
  <si>
    <t>A2970</t>
  </si>
  <si>
    <t>BE BD</t>
  </si>
  <si>
    <t>Vinecombe Vinecombe</t>
  </si>
  <si>
    <t>8 Yellow Rock Road URUNGA NSW 2455</t>
  </si>
  <si>
    <t>Part Lot 181 DP242788</t>
  </si>
  <si>
    <t>A2971</t>
  </si>
  <si>
    <t>JI MJ</t>
  </si>
  <si>
    <t>McBroom McBroom</t>
  </si>
  <si>
    <t>6 Yellow Rock Road URUNGA NSW 2455</t>
  </si>
  <si>
    <t>Lot 182 DP242788</t>
  </si>
  <si>
    <t>A2972</t>
  </si>
  <si>
    <t>JW MR</t>
  </si>
  <si>
    <t>10 Yellow Rock Road URUNGA NSW 2455</t>
  </si>
  <si>
    <t>Part Lot 180 DP242788</t>
  </si>
  <si>
    <t>A2973</t>
  </si>
  <si>
    <t>RM TP</t>
  </si>
  <si>
    <t>Lackie Lackie</t>
  </si>
  <si>
    <t>12 Yellow Rock Road URUNGA NSW 2455</t>
  </si>
  <si>
    <t>Lot 179 DP242788</t>
  </si>
  <si>
    <t>A2974</t>
  </si>
  <si>
    <t>McGregor</t>
  </si>
  <si>
    <t>14 Yellow Rock Road URUNGA NSW 2455</t>
  </si>
  <si>
    <t>Lot 178 DP242788</t>
  </si>
  <si>
    <t>A2975</t>
  </si>
  <si>
    <t>16 Yellow Rock Road URUNGA NSW 2455</t>
  </si>
  <si>
    <t>Lot 177 DP242788</t>
  </si>
  <si>
    <t>A2976</t>
  </si>
  <si>
    <t>GW MY</t>
  </si>
  <si>
    <t>Hunt Hunt</t>
  </si>
  <si>
    <t>18 Yellow Rock Road URUNGA NSW 2455</t>
  </si>
  <si>
    <t>Lot 176 DP242788</t>
  </si>
  <si>
    <t>A2977</t>
  </si>
  <si>
    <t>DJ TA</t>
  </si>
  <si>
    <t>20 Yellow Rock Road URUNGA NSW 2455</t>
  </si>
  <si>
    <t>Part Lot 175 DP242788</t>
  </si>
  <si>
    <t>A2978</t>
  </si>
  <si>
    <t>22 Yellow Rock Road URUNGA NSW 2455</t>
  </si>
  <si>
    <t>Part Lot 174 DP242788</t>
  </si>
  <si>
    <t>A2979</t>
  </si>
  <si>
    <t>24 Yellow Rock Road URUNGA NSW 2455</t>
  </si>
  <si>
    <t>Lot 173 DP242788</t>
  </si>
  <si>
    <t>A2980</t>
  </si>
  <si>
    <t>26 Yellow Rock Road URUNGA NSW 2455</t>
  </si>
  <si>
    <t>Lot 172 DP242788</t>
  </si>
  <si>
    <t>A2981</t>
  </si>
  <si>
    <t>A J</t>
  </si>
  <si>
    <t>28 Yellow Rock Road URUNGA NSW 2455</t>
  </si>
  <si>
    <t>Lot 5 DP8131</t>
  </si>
  <si>
    <t>A2982</t>
  </si>
  <si>
    <t>RH NW</t>
  </si>
  <si>
    <t>30 Yellow Rock Road URUNGA NSW 2455</t>
  </si>
  <si>
    <t>Lot 6 DP8131</t>
  </si>
  <si>
    <t>A2983</t>
  </si>
  <si>
    <t>Brockway</t>
  </si>
  <si>
    <t>32 Yellow Rock Road URUNGA NSW 2455</t>
  </si>
  <si>
    <t>Lot 7 DP8131</t>
  </si>
  <si>
    <t>A2984</t>
  </si>
  <si>
    <t>RA KF</t>
  </si>
  <si>
    <t>Post Post</t>
  </si>
  <si>
    <t>34 Yellow Rock Road URUNGA NSW 2455</t>
  </si>
  <si>
    <t>Lot 8 DP8131</t>
  </si>
  <si>
    <t>A2985</t>
  </si>
  <si>
    <t>Parry</t>
  </si>
  <si>
    <t>36 Yellow Rock Road URUNGA NSW 2455</t>
  </si>
  <si>
    <t>Lot 9 DP8131</t>
  </si>
  <si>
    <t>A2986</t>
  </si>
  <si>
    <t>38 Yellow Rock Road URUNGA NSW 2455</t>
  </si>
  <si>
    <t>Lot 10 DP8131</t>
  </si>
  <si>
    <t>A2987</t>
  </si>
  <si>
    <t>BF SA</t>
  </si>
  <si>
    <t>40 Yellow Rock Road URUNGA NSW 2455</t>
  </si>
  <si>
    <t>Lot 16 DP8131</t>
  </si>
  <si>
    <t>A2989</t>
  </si>
  <si>
    <t>44 Yellow Rock Road URUNGA NSW 2455</t>
  </si>
  <si>
    <t>Lot 7 DP223495</t>
  </si>
  <si>
    <t>A2991</t>
  </si>
  <si>
    <t>Bradley</t>
  </si>
  <si>
    <t>48 Yellow Rock Road URUNGA NSW 2455</t>
  </si>
  <si>
    <t>Lot 5 DP223495</t>
  </si>
  <si>
    <t>A2992</t>
  </si>
  <si>
    <t>50 Yellow Rock Road URUNGA NSW 2455</t>
  </si>
  <si>
    <t>Lot 4 DP223495</t>
  </si>
  <si>
    <t>A2993</t>
  </si>
  <si>
    <t>RJ TM</t>
  </si>
  <si>
    <t>Malone Malone</t>
  </si>
  <si>
    <t>52 Yellow Rock Road URUNGA NSW 2455</t>
  </si>
  <si>
    <t>Lot 3 DP223495</t>
  </si>
  <si>
    <t>A2994</t>
  </si>
  <si>
    <t>54 Yellow Rock Road URUNGA NSW 2455</t>
  </si>
  <si>
    <t>Lot 2 DP223495</t>
  </si>
  <si>
    <t>A2995</t>
  </si>
  <si>
    <t>56 Yellow Rock Road URUNGA NSW 2455</t>
  </si>
  <si>
    <t>Lot 1 DP223495</t>
  </si>
  <si>
    <t>A2996</t>
  </si>
  <si>
    <t>KMC</t>
  </si>
  <si>
    <t>58 Yellow Rock Road URUNGA NSW 2455</t>
  </si>
  <si>
    <t>Lot 1 DP415807</t>
  </si>
  <si>
    <t>A2997</t>
  </si>
  <si>
    <t>60 Yellow Rock Road URUNGA NSW 2455</t>
  </si>
  <si>
    <t>Lot 502 DP1100053</t>
  </si>
  <si>
    <t>A2998</t>
  </si>
  <si>
    <t>WJ MJ</t>
  </si>
  <si>
    <t>Pavey Pavey</t>
  </si>
  <si>
    <t>62 Yellow Rock Road URUNGA NSW 2455</t>
  </si>
  <si>
    <t>Lot 1 DP957206</t>
  </si>
  <si>
    <t>A2999</t>
  </si>
  <si>
    <t>JR FIB</t>
  </si>
  <si>
    <t>Taylor Mackenzie</t>
  </si>
  <si>
    <t>64 Yellow Rock Road URUNGA NSW 2455</t>
  </si>
  <si>
    <t>Lot 501 DP755557</t>
  </si>
  <si>
    <t>A3000</t>
  </si>
  <si>
    <t>13 Yellow Rock Road URUNGA NSW 2455</t>
  </si>
  <si>
    <t>Lot 15 DP217512</t>
  </si>
  <si>
    <t>A3001</t>
  </si>
  <si>
    <t>P S</t>
  </si>
  <si>
    <t>11 Yellow Rock Road URUNGA NSW 2455</t>
  </si>
  <si>
    <t>Lot 14 DP217512</t>
  </si>
  <si>
    <t>A3002</t>
  </si>
  <si>
    <t>Hearps</t>
  </si>
  <si>
    <t>9 Yellow Rock Road URUNGA NSW 2455</t>
  </si>
  <si>
    <t>Lot 24 DP243295</t>
  </si>
  <si>
    <t>A3003</t>
  </si>
  <si>
    <t>7 Yellow Rock Road URUNGA NSW 2455</t>
  </si>
  <si>
    <t>Lot 23 DP243295</t>
  </si>
  <si>
    <t>A3004</t>
  </si>
  <si>
    <t>Fletcher</t>
  </si>
  <si>
    <t>5 Yellow Rock Road URUNGA NSW 2455</t>
  </si>
  <si>
    <t>Lot 22 DP243295</t>
  </si>
  <si>
    <t>A3005</t>
  </si>
  <si>
    <t>3 Yellow Rock Road URUNGA NSW 2455</t>
  </si>
  <si>
    <t>Lot 12 DP606689</t>
  </si>
  <si>
    <t>A3006</t>
  </si>
  <si>
    <t>R R</t>
  </si>
  <si>
    <t>Bonventi Bettison</t>
  </si>
  <si>
    <t>1 Yellow Rock Road URUNGA NSW 2455</t>
  </si>
  <si>
    <t>Lot 11 DP606689</t>
  </si>
  <si>
    <t>A4191</t>
  </si>
  <si>
    <t>50 Pilot Street East URUNGA NSW 2455</t>
  </si>
  <si>
    <t>Lot 1 DP828116</t>
  </si>
  <si>
    <t>A5913</t>
  </si>
  <si>
    <t>S JW</t>
  </si>
  <si>
    <t>Watt Maher</t>
  </si>
  <si>
    <t>2 Moore Place URUNGA NSW 2455</t>
  </si>
  <si>
    <t>Lot 12 DP1012976</t>
  </si>
  <si>
    <t>A5914</t>
  </si>
  <si>
    <t>Hickey</t>
  </si>
  <si>
    <t>14 Pilot Street URUNGA NSW 2455</t>
  </si>
  <si>
    <t>Lot 11 DP1012976</t>
  </si>
  <si>
    <t>A5962</t>
  </si>
  <si>
    <t>EJ DL</t>
  </si>
  <si>
    <t>Lindsay Lindsay</t>
  </si>
  <si>
    <t>40 Burrawong Parade URUNGA NSW 2455</t>
  </si>
  <si>
    <t>Lot 111 DP847627</t>
  </si>
  <si>
    <t>A6006</t>
  </si>
  <si>
    <t>GP NE</t>
  </si>
  <si>
    <t>29 Lake Court URUNGA NSW 2455</t>
  </si>
  <si>
    <t>Lot 10 DP1049458</t>
  </si>
  <si>
    <t>A6011</t>
  </si>
  <si>
    <t>Albertson</t>
  </si>
  <si>
    <t>3 Melaleuca Place URUNGA NSW 2455</t>
  </si>
  <si>
    <t>Lot 2 DP1036284</t>
  </si>
  <si>
    <t>A6043</t>
  </si>
  <si>
    <t>Shotton</t>
  </si>
  <si>
    <t>51 Newry Island Drive URUNGA NSW 2455</t>
  </si>
  <si>
    <t>Lot 142 DP626757</t>
  </si>
  <si>
    <t>A6085</t>
  </si>
  <si>
    <t>Cullen</t>
  </si>
  <si>
    <t>27 Atherton Drive URUNGA NSW 2455</t>
  </si>
  <si>
    <t>Lot 239 DP755552</t>
  </si>
  <si>
    <t>A6087</t>
  </si>
  <si>
    <t>Openday Pty Ltd</t>
  </si>
  <si>
    <t>Lease # LI411667</t>
  </si>
  <si>
    <t>A6131</t>
  </si>
  <si>
    <t>HR RL SL</t>
  </si>
  <si>
    <t>Bell Bell Carden</t>
  </si>
  <si>
    <t>1 Dolphin Court URUNGA NSW 2455</t>
  </si>
  <si>
    <t>Lot 1 DP1040308</t>
  </si>
  <si>
    <t>A6132</t>
  </si>
  <si>
    <t>McGrath Wessely</t>
  </si>
  <si>
    <t>5 Dolphin Court URUNGA NSW 2455</t>
  </si>
  <si>
    <t>Lot 5 DP1040308</t>
  </si>
  <si>
    <t>A6133</t>
  </si>
  <si>
    <t>RW AJ</t>
  </si>
  <si>
    <t>Sparks Sparks</t>
  </si>
  <si>
    <t>2 Dolphin Court URUNGA NSW 2455</t>
  </si>
  <si>
    <t>Lot 2 DP1040308</t>
  </si>
  <si>
    <t>A6134</t>
  </si>
  <si>
    <t>KL SK</t>
  </si>
  <si>
    <t>6 Dolphin Court URUNGA NSW 2455</t>
  </si>
  <si>
    <t>Lot 6 DP1040308</t>
  </si>
  <si>
    <t>A6137</t>
  </si>
  <si>
    <t>CR LA</t>
  </si>
  <si>
    <t>McColl McColl</t>
  </si>
  <si>
    <t>4 Dolphin Court URUNGA NSW 2455</t>
  </si>
  <si>
    <t>Lot 4 DP1040308</t>
  </si>
  <si>
    <t>A6149</t>
  </si>
  <si>
    <t>McFadyen</t>
  </si>
  <si>
    <t>2 Melaleuca Place URUNGA NSW 2455</t>
  </si>
  <si>
    <t>Lot 1 DP1036284</t>
  </si>
  <si>
    <t>A6150</t>
  </si>
  <si>
    <t>B PJ</t>
  </si>
  <si>
    <t>4 Melaleuca Place URUNGA NSW 2455</t>
  </si>
  <si>
    <t>Lot 3 DP1036284</t>
  </si>
  <si>
    <t>A6151</t>
  </si>
  <si>
    <t>JE SJ</t>
  </si>
  <si>
    <t>Byrne Graham</t>
  </si>
  <si>
    <t>5 Melaleuca Place URUNGA NSW 2455</t>
  </si>
  <si>
    <t>Lot 4 DP1036284</t>
  </si>
  <si>
    <t>A6152</t>
  </si>
  <si>
    <t>BW SA</t>
  </si>
  <si>
    <t>6 Melaleuca Place URUNGA NSW 2455</t>
  </si>
  <si>
    <t>Lot 5 DP1036284</t>
  </si>
  <si>
    <t>A6185</t>
  </si>
  <si>
    <t>JA JR</t>
  </si>
  <si>
    <t>7 Dolphin Court URUNGA NSW 2455</t>
  </si>
  <si>
    <t>Lot 7 DP1040308</t>
  </si>
  <si>
    <t>A6216</t>
  </si>
  <si>
    <t>Millard</t>
  </si>
  <si>
    <t>1 Melaleuca Place URUNGA NSW 2455</t>
  </si>
  <si>
    <t>Lot 8 DP1042939</t>
  </si>
  <si>
    <t>A6229</t>
  </si>
  <si>
    <t>13 Lake Court URUNGA NSW 2455</t>
  </si>
  <si>
    <t>Lot 27 DP1052295</t>
  </si>
  <si>
    <t>A6251</t>
  </si>
  <si>
    <t>MC BJ</t>
  </si>
  <si>
    <t>Flynn Flynn</t>
  </si>
  <si>
    <t>3 Dolphin Court URUNGA NSW 2455</t>
  </si>
  <si>
    <t>Lot 3 DP1040308</t>
  </si>
  <si>
    <t>A6259</t>
  </si>
  <si>
    <t>GR SF</t>
  </si>
  <si>
    <t>7 Melaleuca Place URUNGA NSW 2455</t>
  </si>
  <si>
    <t>Lot 9 DP1042939</t>
  </si>
  <si>
    <t>A6270</t>
  </si>
  <si>
    <t>JM CC</t>
  </si>
  <si>
    <t>Chivas Jones</t>
  </si>
  <si>
    <t>5 Vernon Place URUNGA NSW 2455</t>
  </si>
  <si>
    <t>Lot 11 DP217512 Lease # LI400373</t>
  </si>
  <si>
    <t>A6344</t>
  </si>
  <si>
    <t>BA WJ</t>
  </si>
  <si>
    <t>Zdatny McDonald</t>
  </si>
  <si>
    <t>1 Lake Court URUNGA NSW 2455</t>
  </si>
  <si>
    <t>Lot 18 DP1049458</t>
  </si>
  <si>
    <t>A6359</t>
  </si>
  <si>
    <t>JP DJ</t>
  </si>
  <si>
    <t>9 Melaleuca Place URUNGA NSW 2455</t>
  </si>
  <si>
    <t>Lot 1 DP1049997</t>
  </si>
  <si>
    <t>A6360</t>
  </si>
  <si>
    <t>Rich</t>
  </si>
  <si>
    <t>8 Melaleuca Place URUNGA NSW 2455</t>
  </si>
  <si>
    <t>Lot 2 DP1049997</t>
  </si>
  <si>
    <t>A6365</t>
  </si>
  <si>
    <t>Stanley</t>
  </si>
  <si>
    <t>28 Lake Court URUNGA NSW 2455</t>
  </si>
  <si>
    <t>Lot 6 DP1049458</t>
  </si>
  <si>
    <t>A6366</t>
  </si>
  <si>
    <t>RL KL</t>
  </si>
  <si>
    <t>Warner Warner</t>
  </si>
  <si>
    <t>27 Lake Court URUNGA NSW 2455</t>
  </si>
  <si>
    <t>Lot 11 DP1049458</t>
  </si>
  <si>
    <t>A6367</t>
  </si>
  <si>
    <t>RL LM</t>
  </si>
  <si>
    <t>Jennings Jennings</t>
  </si>
  <si>
    <t>5 Lake Court URUNGA NSW 2455</t>
  </si>
  <si>
    <t>Lot 17 DP1049458</t>
  </si>
  <si>
    <t>A6371</t>
  </si>
  <si>
    <t>CB ML</t>
  </si>
  <si>
    <t>Kerr Kerr</t>
  </si>
  <si>
    <t>3A Crescent Close URUNGA NSW 2455</t>
  </si>
  <si>
    <t>Lot 140 DP755552 Lease # LI395315</t>
  </si>
  <si>
    <t>A6372</t>
  </si>
  <si>
    <t>RD KA</t>
  </si>
  <si>
    <t>Langfield Egan</t>
  </si>
  <si>
    <t>24 Lake Court URUNGA NSW 2455</t>
  </si>
  <si>
    <t>Lot 4 DP1049458</t>
  </si>
  <si>
    <t>A6373</t>
  </si>
  <si>
    <t>26 Lake Court URUNGA NSW 2455</t>
  </si>
  <si>
    <t>Lot 5 DP1049458</t>
  </si>
  <si>
    <t>A6374</t>
  </si>
  <si>
    <t>4 Lake Court URUNGA NSW 2455</t>
  </si>
  <si>
    <t>Lot 1 DP1049458</t>
  </si>
  <si>
    <t>A6375</t>
  </si>
  <si>
    <t>33 Lake Court URUNGA NSW 2455</t>
  </si>
  <si>
    <t>Lot 23 DP1052295</t>
  </si>
  <si>
    <t>A6386</t>
  </si>
  <si>
    <t>25 Lake Court URUNGA NSW 2455</t>
  </si>
  <si>
    <t>Lot 12 DP1049458</t>
  </si>
  <si>
    <t>A6387</t>
  </si>
  <si>
    <t>PH CT</t>
  </si>
  <si>
    <t>Waters Post</t>
  </si>
  <si>
    <t>19 Lake Court URUNGA NSW 2455</t>
  </si>
  <si>
    <t>Lot 13 DP1049458</t>
  </si>
  <si>
    <t>A6388</t>
  </si>
  <si>
    <t>Melville Mundy</t>
  </si>
  <si>
    <t>17 Lake Court URUNGA NSW 2455</t>
  </si>
  <si>
    <t>Lot 14 DP1049458</t>
  </si>
  <si>
    <t>A6389</t>
  </si>
  <si>
    <t>JM OE</t>
  </si>
  <si>
    <t>Szymfeld Szymfeld</t>
  </si>
  <si>
    <t>11 Lake Court URUNGA NSW 2455</t>
  </si>
  <si>
    <t>Lot 15 DP1049458</t>
  </si>
  <si>
    <t>A6390</t>
  </si>
  <si>
    <t>RWA KL</t>
  </si>
  <si>
    <t>Nyhan Nyhan</t>
  </si>
  <si>
    <t>7 Lake Court URUNGA NSW 2455</t>
  </si>
  <si>
    <t>Lot 16 DP1049458</t>
  </si>
  <si>
    <t>A6392</t>
  </si>
  <si>
    <t>SW MK</t>
  </si>
  <si>
    <t>Murray Murray</t>
  </si>
  <si>
    <t>6 Lake Court URUNGA NSW 2455</t>
  </si>
  <si>
    <t>Lot 2 DP1049458</t>
  </si>
  <si>
    <t>A6394</t>
  </si>
  <si>
    <t>WE DA</t>
  </si>
  <si>
    <t>Barnett Barnett</t>
  </si>
  <si>
    <t>22 Lake Court URUNGA NSW 2455</t>
  </si>
  <si>
    <t>Lot 3 DP1049458</t>
  </si>
  <si>
    <t>A6395</t>
  </si>
  <si>
    <t>D CH</t>
  </si>
  <si>
    <t>30 LAKE COURT URUNGA NSW 2455</t>
  </si>
  <si>
    <t>Lot 7 DP1049458</t>
  </si>
  <si>
    <t>A6396</t>
  </si>
  <si>
    <t>SP KS</t>
  </si>
  <si>
    <t>35 Lake Court URUNGA NSW 2455</t>
  </si>
  <si>
    <t>Lot 8 DP1049458</t>
  </si>
  <si>
    <t>A6397</t>
  </si>
  <si>
    <t>CG D</t>
  </si>
  <si>
    <t>31 Lake Court URUNGA NSW 2455</t>
  </si>
  <si>
    <t>Lot 9 DP1049458</t>
  </si>
  <si>
    <t>A6406</t>
  </si>
  <si>
    <t>DR LL</t>
  </si>
  <si>
    <t>Holmstrom Brady</t>
  </si>
  <si>
    <t>9 Lake Court URUNGA NSW 2455</t>
  </si>
  <si>
    <t>Lot 28 DP1052295</t>
  </si>
  <si>
    <t>A6407</t>
  </si>
  <si>
    <t>8 Lake Court URUNGA NSW 2455</t>
  </si>
  <si>
    <t>Lot 32 DP1053938</t>
  </si>
  <si>
    <t>A6422</t>
  </si>
  <si>
    <t>14 Lake Court URUNGA NSW 2455</t>
  </si>
  <si>
    <t>Lot 22 DP1052295</t>
  </si>
  <si>
    <t>A6423</t>
  </si>
  <si>
    <t>S SA</t>
  </si>
  <si>
    <t>Kopievsky Kopievsky</t>
  </si>
  <si>
    <t>23 Lake Court URUNGA NSW 2455</t>
  </si>
  <si>
    <t>Lot 24 DP1052295</t>
  </si>
  <si>
    <t>A6424</t>
  </si>
  <si>
    <t>AJ SG</t>
  </si>
  <si>
    <t>Doherty Doherty</t>
  </si>
  <si>
    <t>21 Lake Court URUNGA NSW 2455</t>
  </si>
  <si>
    <t>Lot 25 DP1052295</t>
  </si>
  <si>
    <t>A6425</t>
  </si>
  <si>
    <t>WJ G</t>
  </si>
  <si>
    <t>Pieren Pieren</t>
  </si>
  <si>
    <t>15 Lake Court URUNGA NSW 2455</t>
  </si>
  <si>
    <t>Lot 26 DP1052295</t>
  </si>
  <si>
    <t>A6426</t>
  </si>
  <si>
    <t>BSL J</t>
  </si>
  <si>
    <t>Jesus Ross</t>
  </si>
  <si>
    <t>3 Lake Court URUNGA NSW 2455</t>
  </si>
  <si>
    <t>Lot 29 DP1052295</t>
  </si>
  <si>
    <t>A6432</t>
  </si>
  <si>
    <t>Huegill McDonald</t>
  </si>
  <si>
    <t>2 Lake Court URUNGA NSW 2455</t>
  </si>
  <si>
    <t>Lot 31 DP1053938</t>
  </si>
  <si>
    <t>A6433</t>
  </si>
  <si>
    <t>Maplesden</t>
  </si>
  <si>
    <t>10 Lake Court URUNGA NSW 2455</t>
  </si>
  <si>
    <t>Lot 33 DP1053938</t>
  </si>
  <si>
    <t>A6434</t>
  </si>
  <si>
    <t>PK W</t>
  </si>
  <si>
    <t>Potger Potger</t>
  </si>
  <si>
    <t>12 Lake Court URUNGA NSW 2455</t>
  </si>
  <si>
    <t>Lot 34 DP1053938</t>
  </si>
  <si>
    <t>A6435</t>
  </si>
  <si>
    <t>AF TL</t>
  </si>
  <si>
    <t>McManus McManus</t>
  </si>
  <si>
    <t>16 Lake Court URUNGA NSW 2455</t>
  </si>
  <si>
    <t>Lot 35 DP1053938</t>
  </si>
  <si>
    <t>A6436</t>
  </si>
  <si>
    <t>RA M</t>
  </si>
  <si>
    <t>Plim Plim</t>
  </si>
  <si>
    <t>18 Lake Court URUNGA NSW 2455</t>
  </si>
  <si>
    <t>Lot 36 DP1053938</t>
  </si>
  <si>
    <t>A6437</t>
  </si>
  <si>
    <t>J HJ</t>
  </si>
  <si>
    <t>Rampling Rampling</t>
  </si>
  <si>
    <t>20 Lake Court URUNGA NSW 2455</t>
  </si>
  <si>
    <t>Lot 37 DP1053938</t>
  </si>
  <si>
    <t>A6503</t>
  </si>
  <si>
    <t>L MH</t>
  </si>
  <si>
    <t>16 Vernon Crescent URUNGA NSW 2455</t>
  </si>
  <si>
    <t>Lot 1 DP217512</t>
  </si>
  <si>
    <t>A6543</t>
  </si>
  <si>
    <t>AJ JW</t>
  </si>
  <si>
    <t>Scott Strickland</t>
  </si>
  <si>
    <t>10 Island Place URUNGA NSW 2455</t>
  </si>
  <si>
    <t>Lot 65 DP248226 Lease # LI465505</t>
  </si>
  <si>
    <t>A6546</t>
  </si>
  <si>
    <t>Trist</t>
  </si>
  <si>
    <t>8 Marshall Place URUNGA NSW 2455</t>
  </si>
  <si>
    <t>Lot 11 DP241696 Lease # LI527063</t>
  </si>
  <si>
    <t>A6555</t>
  </si>
  <si>
    <t>ZQ</t>
  </si>
  <si>
    <t>Liang</t>
  </si>
  <si>
    <t>9 Moore Place URUNGA NSW 2455</t>
  </si>
  <si>
    <t>Lot 31 DP1064923</t>
  </si>
  <si>
    <t>A6556</t>
  </si>
  <si>
    <t>CJW LE</t>
  </si>
  <si>
    <t>Grant Grant</t>
  </si>
  <si>
    <t>21 Lourdes Avenue URUNGA NSW 2455</t>
  </si>
  <si>
    <t>Lot 32 DP1064923</t>
  </si>
  <si>
    <t>A6648</t>
  </si>
  <si>
    <t>15 High Street URUNGA NSW 2455</t>
  </si>
  <si>
    <t>Lot 111 DP1075162</t>
  </si>
  <si>
    <t>A6649</t>
  </si>
  <si>
    <t>50 Hillside Drive URUNGA NSW 2455</t>
  </si>
  <si>
    <t>Lot 112 DP1075162</t>
  </si>
  <si>
    <t>A6650</t>
  </si>
  <si>
    <t>DA KA</t>
  </si>
  <si>
    <t>Penn Penn</t>
  </si>
  <si>
    <t>6 Marshall Place URUNGA NSW 2455</t>
  </si>
  <si>
    <t>Lot 9 DP241696 Lease # LI393820</t>
  </si>
  <si>
    <t>A6652</t>
  </si>
  <si>
    <t>Richardson Ricahrdson</t>
  </si>
  <si>
    <t>40 Newry Island Drive URUNGA NSW 2455</t>
  </si>
  <si>
    <t>Lot 36 DP242505</t>
  </si>
  <si>
    <t>A6700</t>
  </si>
  <si>
    <t>Ducat</t>
  </si>
  <si>
    <t>25 South Street URUNGA NSW 2455</t>
  </si>
  <si>
    <t>Lot 6 DP7338 Lot 7 DP7338 Lot 8 DP7338 Lot 9 DP7338 Lot 10 DP7338 Lot 1 DP1155806</t>
  </si>
  <si>
    <t>A6734</t>
  </si>
  <si>
    <t>CM JS</t>
  </si>
  <si>
    <t>4165 Giinagay Way URUNGA NSW 2455</t>
  </si>
  <si>
    <t>Lot 7 DP511013</t>
  </si>
  <si>
    <t>A6825</t>
  </si>
  <si>
    <t>1/14 Coopers Lane URUNGA NSW 2455</t>
  </si>
  <si>
    <t>Lot 1 SP77906</t>
  </si>
  <si>
    <t>A6826</t>
  </si>
  <si>
    <t>2/14 Coopers Lane URUNGA NSW 2455</t>
  </si>
  <si>
    <t>Lot 2 SP77906</t>
  </si>
  <si>
    <t>A6827</t>
  </si>
  <si>
    <t>PG RJ</t>
  </si>
  <si>
    <t>3/14 Coopers Lane URUNGA NSW 2455</t>
  </si>
  <si>
    <t>Lot 3 SP77906</t>
  </si>
  <si>
    <t>A6828</t>
  </si>
  <si>
    <t>4/14 Coopers Lane URUNGA NSW 2455</t>
  </si>
  <si>
    <t>Lot 4 SP77906</t>
  </si>
  <si>
    <t>A6829</t>
  </si>
  <si>
    <t>NR SM</t>
  </si>
  <si>
    <t>5/14 Coopers Lane URUNGA NSW 2455</t>
  </si>
  <si>
    <t>Lot 5 SP77906</t>
  </si>
  <si>
    <t>A6854</t>
  </si>
  <si>
    <t>BL K</t>
  </si>
  <si>
    <t>Hardman Hardman</t>
  </si>
  <si>
    <t>4 Pilot Street URUNGA NSW 2455</t>
  </si>
  <si>
    <t>Lot 2 DP12617</t>
  </si>
  <si>
    <t>A6855</t>
  </si>
  <si>
    <t>4A Pilot Street URUNGA NSW 2455</t>
  </si>
  <si>
    <t>Lot 3 DP12617</t>
  </si>
  <si>
    <t>A6856</t>
  </si>
  <si>
    <t>Stevenson</t>
  </si>
  <si>
    <t>33 Newry Island Drive URUNGA NSW 2455</t>
  </si>
  <si>
    <t>Lot 13 DP238373</t>
  </si>
  <si>
    <t>A6872</t>
  </si>
  <si>
    <t>5 Raleigh Street URUNGA NSW 2455</t>
  </si>
  <si>
    <t>Lot 102 DP1112315</t>
  </si>
  <si>
    <t>A6873</t>
  </si>
  <si>
    <t>GWM JM</t>
  </si>
  <si>
    <t>Johnson Sproul</t>
  </si>
  <si>
    <t>7 Raleigh Street URUNGA NSW 2455</t>
  </si>
  <si>
    <t>Lot 101 DP1112315</t>
  </si>
  <si>
    <t>A6884</t>
  </si>
  <si>
    <t>Rooney</t>
  </si>
  <si>
    <t>1/14 South Street URUNGA NSW 2455</t>
  </si>
  <si>
    <t>Lot 1 SP30723</t>
  </si>
  <si>
    <t>A6885</t>
  </si>
  <si>
    <t>2/14 South Street URUNGA NSW 2455</t>
  </si>
  <si>
    <t>Lot 2 SP30723</t>
  </si>
  <si>
    <t>A6886</t>
  </si>
  <si>
    <t>PA A</t>
  </si>
  <si>
    <t>3/14 South Street URUNGA NSW 2455</t>
  </si>
  <si>
    <t>Lot 3 SP30723</t>
  </si>
  <si>
    <t>A6887</t>
  </si>
  <si>
    <t>4/14 South Street URUNGA NSW 2455</t>
  </si>
  <si>
    <t>Lot 4 SP30723</t>
  </si>
  <si>
    <t>A7014</t>
  </si>
  <si>
    <t>5 High Street URUNGA NSW 2455</t>
  </si>
  <si>
    <t>Lot 100 DP1135374</t>
  </si>
  <si>
    <t>A7015</t>
  </si>
  <si>
    <t>WW</t>
  </si>
  <si>
    <t>Yule</t>
  </si>
  <si>
    <t>40 Hillside Drive URUNGA NSW 2455</t>
  </si>
  <si>
    <t>Lot 101 DP1135374</t>
  </si>
  <si>
    <t>A7024</t>
  </si>
  <si>
    <t>Baur</t>
  </si>
  <si>
    <t>1 Elliston Lane URUNGA NSW 2455</t>
  </si>
  <si>
    <t>Lot 1 DP804290</t>
  </si>
  <si>
    <t>A7049</t>
  </si>
  <si>
    <t>Daltrey</t>
  </si>
  <si>
    <t>2 Elliston Lane URUNGA NSW 2455</t>
  </si>
  <si>
    <t>Lot 2 DP804290</t>
  </si>
  <si>
    <t>A7062</t>
  </si>
  <si>
    <t>JPM E</t>
  </si>
  <si>
    <t>Loriot Sutton</t>
  </si>
  <si>
    <t>4162 Giinagay Way URUNGA NSW 2455</t>
  </si>
  <si>
    <t>Lot 5 DP716226</t>
  </si>
  <si>
    <t>A7063</t>
  </si>
  <si>
    <t>JT ME</t>
  </si>
  <si>
    <t>25 Newry Island Drive URUNGA NSW 2455</t>
  </si>
  <si>
    <t>Lot 9 DP238373</t>
  </si>
  <si>
    <t>A7088</t>
  </si>
  <si>
    <t>3 Elliston Lane URUNGA NSW 2455</t>
  </si>
  <si>
    <t>Lot 3 DP804290</t>
  </si>
  <si>
    <t>A7089</t>
  </si>
  <si>
    <t>Sherlock</t>
  </si>
  <si>
    <t>4 Moore Place URUNGA NSW 2455</t>
  </si>
  <si>
    <t>Lot 5 DP804290</t>
  </si>
  <si>
    <t>A7090</t>
  </si>
  <si>
    <t>4 Elliston Lane URUNGA NSW 2455</t>
  </si>
  <si>
    <t>Lot 4 DP804290</t>
  </si>
  <si>
    <t>A7144</t>
  </si>
  <si>
    <t>DCF ML</t>
  </si>
  <si>
    <t>Debakker Debakker</t>
  </si>
  <si>
    <t>49 Newry Island Drive URUNGA NSW 2455</t>
  </si>
  <si>
    <t>Lot 141 DP626757</t>
  </si>
  <si>
    <t>A7242</t>
  </si>
  <si>
    <t>4 Old Punt Road URUNGA NSW 2455</t>
  </si>
  <si>
    <t>Lease # LI13089 Lot 10 DP1156550</t>
  </si>
  <si>
    <t>A7285</t>
  </si>
  <si>
    <t>SJ RA</t>
  </si>
  <si>
    <t>Pollard Pollard</t>
  </si>
  <si>
    <t>30 Island Place URUNGA NSW 2455</t>
  </si>
  <si>
    <t>Lot 55 DP248226 Lease # LI476499</t>
  </si>
  <si>
    <t>A7288</t>
  </si>
  <si>
    <t>MJ LE</t>
  </si>
  <si>
    <t>Edsall Edsall</t>
  </si>
  <si>
    <t>47 Pilot Street URUNGA NSW 2455</t>
  </si>
  <si>
    <t>Lot 1 DP1170514</t>
  </si>
  <si>
    <t>A7289</t>
  </si>
  <si>
    <t>Truran</t>
  </si>
  <si>
    <t>48 High Street URUNGA NSW 2455</t>
  </si>
  <si>
    <t>Lot 2 DP1170514</t>
  </si>
  <si>
    <t>A7387</t>
  </si>
  <si>
    <t>Wyatt</t>
  </si>
  <si>
    <t>Pilot Street URUNGA NSW 2455</t>
  </si>
  <si>
    <t>Lot A DP9226</t>
  </si>
  <si>
    <t>A7455</t>
  </si>
  <si>
    <t>McGowan</t>
  </si>
  <si>
    <t>7 Marshall Place URUNGA NSW 2455</t>
  </si>
  <si>
    <t>Lot 10 DP241696 Lease # LI554862</t>
  </si>
  <si>
    <t>A7456</t>
  </si>
  <si>
    <t>RB RE</t>
  </si>
  <si>
    <t>Pettit Pettit</t>
  </si>
  <si>
    <t>28 Island Place URUNGA NSW 2455</t>
  </si>
  <si>
    <t>Lot 56 DP248226 Lease # LI514534</t>
  </si>
  <si>
    <t>A7470</t>
  </si>
  <si>
    <t>Montgomery Montgomery</t>
  </si>
  <si>
    <t>25 Rosedale Drive URUNGA NSW 2455</t>
  </si>
  <si>
    <t>Lot 39 DP263229 Lease # LI548817</t>
  </si>
  <si>
    <t>A7475</t>
  </si>
  <si>
    <t>Dolphin Court Waterfront Association Incorporated</t>
  </si>
  <si>
    <t>Dolphin Court URUNGA NSW 2455</t>
  </si>
  <si>
    <t>Lease # LI514724</t>
  </si>
  <si>
    <t>A7489</t>
  </si>
  <si>
    <t>GM KM</t>
  </si>
  <si>
    <t>9 Vernon Place URUNGA NSW 2455</t>
  </si>
  <si>
    <t>Lot 13 DP217512 Lease # LI515606</t>
  </si>
  <si>
    <t>A7580</t>
  </si>
  <si>
    <t>Schroder</t>
  </si>
  <si>
    <t>23 High Street URUNGA NSW 2455</t>
  </si>
  <si>
    <t>Lot 81 DP1198498</t>
  </si>
  <si>
    <t>A7581</t>
  </si>
  <si>
    <t>CH LC</t>
  </si>
  <si>
    <t>Delgado Delgado</t>
  </si>
  <si>
    <t>58 Hillside Drive URUNGA NSW 2455</t>
  </si>
  <si>
    <t>Lot 82 DP1198498</t>
  </si>
  <si>
    <t>A7588</t>
  </si>
  <si>
    <t>JJ SL</t>
  </si>
  <si>
    <t>Cooper Bracken</t>
  </si>
  <si>
    <t>30A Hillside Drive URUNGA NSW 2455</t>
  </si>
  <si>
    <t>Lot 1 DP1198630</t>
  </si>
  <si>
    <t>A7589</t>
  </si>
  <si>
    <t>A AML</t>
  </si>
  <si>
    <t>Gorissen Gorissen</t>
  </si>
  <si>
    <t>30 Hillside Drive URUNGA NSW 2455</t>
  </si>
  <si>
    <t>Lot 2 DP1198630</t>
  </si>
  <si>
    <t>A7592</t>
  </si>
  <si>
    <t>20 Island Place URUNGA NSW 2455</t>
  </si>
  <si>
    <t>Lot 60 DP248226 Lease # LI536667</t>
  </si>
  <si>
    <t>A7593</t>
  </si>
  <si>
    <t>MGJ PR</t>
  </si>
  <si>
    <t>Darnley Darnley</t>
  </si>
  <si>
    <t>9 Marina Crescent URUNGA NSW 2455</t>
  </si>
  <si>
    <t>Lot 5 DP236486</t>
  </si>
  <si>
    <t>A7633</t>
  </si>
  <si>
    <t>Mekertichian</t>
  </si>
  <si>
    <t>2 Old Punt Road URUNGA NSW 2455</t>
  </si>
  <si>
    <t>Lot 1 DP1108964 Lease # LI538843</t>
  </si>
  <si>
    <t>A7680</t>
  </si>
  <si>
    <t>1 Vernon Place URUNGA NSW 2455</t>
  </si>
  <si>
    <t>Lot 9 DP217512 Lease # LI539243</t>
  </si>
  <si>
    <t>A7695</t>
  </si>
  <si>
    <t>Louis</t>
  </si>
  <si>
    <t>3 Newry Island Drive URUNGA NSW 2455</t>
  </si>
  <si>
    <t>Lot 33 DP243991 Lease # LI553977</t>
  </si>
  <si>
    <t>A7699</t>
  </si>
  <si>
    <t>19 Newry Street URUNGA NSW 2455</t>
  </si>
  <si>
    <t>Lot 1 DP15332</t>
  </si>
  <si>
    <t>A7700</t>
  </si>
  <si>
    <t>S KL</t>
  </si>
  <si>
    <t>17 Newry Street URUNGA NSW 2455</t>
  </si>
  <si>
    <t>Lot 2 DP15332</t>
  </si>
  <si>
    <t>A7715</t>
  </si>
  <si>
    <t>PJ JJ</t>
  </si>
  <si>
    <t>Burrow Burrow</t>
  </si>
  <si>
    <t>34 Island Place URUNGA NSW 2455</t>
  </si>
  <si>
    <t>Lot 53 DP248226 Lease # LI554743</t>
  </si>
  <si>
    <t>A7758</t>
  </si>
  <si>
    <t>Kal</t>
  </si>
  <si>
    <t>42A Yellow Rock Road URUNGA NSW 2455</t>
  </si>
  <si>
    <t>Lot 1 DP1217408</t>
  </si>
  <si>
    <t>A7759</t>
  </si>
  <si>
    <t>Bellew Bellew</t>
  </si>
  <si>
    <t>42 Yellow Rock Road URUNGA NSW 2455</t>
  </si>
  <si>
    <t>Lot 2 DP1217408</t>
  </si>
  <si>
    <t>A7760</t>
  </si>
  <si>
    <t>42B Yellow Rock Road URUNGA NSW 2455</t>
  </si>
  <si>
    <t>Lot 3 DP1217408</t>
  </si>
  <si>
    <t>A7872</t>
  </si>
  <si>
    <t>Ferry Street URUNGA NSW 2455</t>
  </si>
  <si>
    <t>Lot 1 DP1175389</t>
  </si>
  <si>
    <t>A7875</t>
  </si>
  <si>
    <t>DL P</t>
  </si>
  <si>
    <t>31 Rosedale Drive URUNGA NSW 2455</t>
  </si>
  <si>
    <t>Lot 36 DP263229 Lease # LI529637</t>
  </si>
  <si>
    <t>A7921</t>
  </si>
  <si>
    <t>1 Crescent Close URUNGA NSW 2455</t>
  </si>
  <si>
    <t>Lot 10 DP1232755</t>
  </si>
  <si>
    <t>A7937</t>
  </si>
  <si>
    <t>41 Pilot Street URUNGA NSW 2455</t>
  </si>
  <si>
    <t>Lot 1 DP1234113</t>
  </si>
  <si>
    <t>A7938</t>
  </si>
  <si>
    <t>Saye Saye</t>
  </si>
  <si>
    <t>43 Pilot Street URUNGA NSW 2455</t>
  </si>
  <si>
    <t>Lot 2 DP1234113</t>
  </si>
  <si>
    <t>A7939</t>
  </si>
  <si>
    <t>Ashley Super Fund Pty Ltd</t>
  </si>
  <si>
    <t>44 High Street URUNGA NSW 2455</t>
  </si>
  <si>
    <t>Lot 3 DP1234113</t>
  </si>
  <si>
    <t>A7940</t>
  </si>
  <si>
    <t>42 High Street URUNGA NSW 2455</t>
  </si>
  <si>
    <t>Lot 4 DP1234113</t>
  </si>
  <si>
    <t>A8076</t>
  </si>
  <si>
    <t>Groen</t>
  </si>
  <si>
    <t>1/46 Yellow Rock Road URUNGA NSW 2455</t>
  </si>
  <si>
    <t>Lot 1 SP97163</t>
  </si>
  <si>
    <t>A8077</t>
  </si>
  <si>
    <t>2/46 Yellow Rock Road URUNGA NSW 2455</t>
  </si>
  <si>
    <t>Lot 2 SP97163</t>
  </si>
  <si>
    <t>A8087</t>
  </si>
  <si>
    <t>23 Orara Street URUNGA NSW 2455</t>
  </si>
  <si>
    <t>Lot 2 DP1242506</t>
  </si>
  <si>
    <t>A8099</t>
  </si>
  <si>
    <t>4308 Giinagay Way URUNGA NSW 2455</t>
  </si>
  <si>
    <t>Lot 1 DP558257 Lot 11 DP Part Lot 12 DP</t>
  </si>
  <si>
    <t>A8100</t>
  </si>
  <si>
    <t>4306 Giinagay Way URUNGA NSW 2455</t>
  </si>
  <si>
    <t>Lot 2 DP558257 Part Lot 12 DP</t>
  </si>
  <si>
    <t>A8122</t>
  </si>
  <si>
    <t>Rodda</t>
  </si>
  <si>
    <t>14 Lourdes Avenue URUNGA NSW 2455</t>
  </si>
  <si>
    <t>Lot 1 DP1246852</t>
  </si>
  <si>
    <t>A8123</t>
  </si>
  <si>
    <t>Bailes</t>
  </si>
  <si>
    <t>12 Lourdes Avenue URUNGA NSW 2455</t>
  </si>
  <si>
    <t>Lot 2 DP1246852</t>
  </si>
  <si>
    <t>A8144</t>
  </si>
  <si>
    <t>CJ BJ</t>
  </si>
  <si>
    <t>5 Marshall Place URUNGA NSW 2455</t>
  </si>
  <si>
    <t>Lot 8 DP241696 Lease # LI586635</t>
  </si>
  <si>
    <t>A8145</t>
  </si>
  <si>
    <t>Bishop</t>
  </si>
  <si>
    <t>46 Newry Island Drive URUNGA NSW 2455</t>
  </si>
  <si>
    <t>Lot 39 DP242505 Lease # LI593266</t>
  </si>
  <si>
    <t>A8170</t>
  </si>
  <si>
    <t>4193 Giinagay Way URUNGA NSW 2455</t>
  </si>
  <si>
    <t>Lot 4 DP359912 Lease # LI538912</t>
  </si>
  <si>
    <t>A8180</t>
  </si>
  <si>
    <t>RS KA</t>
  </si>
  <si>
    <t>38 Newry Island Drive URUNGA NSW 2455</t>
  </si>
  <si>
    <t>Lot 35 DP242505 Lease # LI602959</t>
  </si>
  <si>
    <t>A8202</t>
  </si>
  <si>
    <t>7 Vernon Place URUNGA NSW 2455</t>
  </si>
  <si>
    <t>Lot 12 DP217512 Lease # LI572155</t>
  </si>
  <si>
    <t>A8246</t>
  </si>
  <si>
    <t>12 Comlaroi Street URUNGA NSW 2455</t>
  </si>
  <si>
    <t>Lot 9 DP1254587</t>
  </si>
  <si>
    <t>A8247</t>
  </si>
  <si>
    <t>Tyrrell</t>
  </si>
  <si>
    <t>26 Coopers Lane URUNGA NSW 2455</t>
  </si>
  <si>
    <t>Lot 10 DP1254587</t>
  </si>
  <si>
    <t>A8309</t>
  </si>
  <si>
    <t>SJ JK</t>
  </si>
  <si>
    <t>2/6 Bonville Street URUNGA NSW 2455</t>
  </si>
  <si>
    <t>Lot 4 SP100403</t>
  </si>
  <si>
    <t>A8310</t>
  </si>
  <si>
    <t>3/6 Bonville Street URUNGA NSW 2455</t>
  </si>
  <si>
    <t>Lot 5 SP100403</t>
  </si>
  <si>
    <t>A8311</t>
  </si>
  <si>
    <t>Fulloon</t>
  </si>
  <si>
    <t>1/6 Bonville Street URUNGA NSW 2455</t>
  </si>
  <si>
    <t>Lot 6 SP100403</t>
  </si>
  <si>
    <t>A8312</t>
  </si>
  <si>
    <t>43 Minerva Lane URUNGA NSW 2455</t>
  </si>
  <si>
    <t>Lot 1 SP100403</t>
  </si>
  <si>
    <t>A8313</t>
  </si>
  <si>
    <t>JM K</t>
  </si>
  <si>
    <t>Willis Willis</t>
  </si>
  <si>
    <t>41 Minerva Lane URUNGA NSW 2455</t>
  </si>
  <si>
    <t>Lot 2 SP100403</t>
  </si>
  <si>
    <t>A8314</t>
  </si>
  <si>
    <t>EH</t>
  </si>
  <si>
    <t>39 Minerva Lane URUNGA NSW 2455</t>
  </si>
  <si>
    <t>Lot 3 SP100403</t>
  </si>
  <si>
    <t>A8326</t>
  </si>
  <si>
    <t>Gale</t>
  </si>
  <si>
    <t>1/19 Orara Street URUNGA NSW 2455</t>
  </si>
  <si>
    <t>Lot 1 SP 100957</t>
  </si>
  <si>
    <t>A8327</t>
  </si>
  <si>
    <t>JL I</t>
  </si>
  <si>
    <t>Sweeney Pettit</t>
  </si>
  <si>
    <t>2/19 Orara Street URUNGA NSW 2455</t>
  </si>
  <si>
    <t>Lot 2 SP 100957</t>
  </si>
  <si>
    <t>A8328</t>
  </si>
  <si>
    <t>3/19 Orara Street URUNGA NSW 2455</t>
  </si>
  <si>
    <t>Lot 3 SP 100957</t>
  </si>
  <si>
    <t>A8329</t>
  </si>
  <si>
    <t>Monico</t>
  </si>
  <si>
    <t>21A Coopers Lane URUNGA NSW 2455</t>
  </si>
  <si>
    <t>Lot 4 SP 100957</t>
  </si>
  <si>
    <t>A8330</t>
  </si>
  <si>
    <t>PA RL</t>
  </si>
  <si>
    <t>Roughan Roughan</t>
  </si>
  <si>
    <t>21 Coopers Lane URUNGA NSW 2455</t>
  </si>
  <si>
    <t>Lot 5 SP 100957</t>
  </si>
  <si>
    <t>A8331</t>
  </si>
  <si>
    <t>RL BJ</t>
  </si>
  <si>
    <t>19A Coopers Lane URUNGA NSW 2455</t>
  </si>
  <si>
    <t>Lot 6 SP 100957</t>
  </si>
  <si>
    <t>A8332</t>
  </si>
  <si>
    <t>19 Coopers Lane URUNGA NSW 2455</t>
  </si>
  <si>
    <t>Lot 7 SP 100957</t>
  </si>
  <si>
    <t>A8333</t>
  </si>
  <si>
    <t>4/19 Orara Street URUNGA NSW 2455</t>
  </si>
  <si>
    <t>Lot 8 SP 100957</t>
  </si>
  <si>
    <t>A8334</t>
  </si>
  <si>
    <t>5/19 Orara Street URUNGA NSW 2455</t>
  </si>
  <si>
    <t>Lot 9 SP 100957</t>
  </si>
  <si>
    <t>A8693</t>
  </si>
  <si>
    <t>1/18 Fitzroy Street URUNGA NSW 2455</t>
  </si>
  <si>
    <t>Lot 1 SP102053</t>
  </si>
  <si>
    <t>A8694</t>
  </si>
  <si>
    <t>Norris</t>
  </si>
  <si>
    <t>2/18 Fitzroy Street URUNGA NSW 2455</t>
  </si>
  <si>
    <t>Lot 2 SP102053</t>
  </si>
  <si>
    <t>A8695</t>
  </si>
  <si>
    <t>PD BS</t>
  </si>
  <si>
    <t>Babbage Babbage</t>
  </si>
  <si>
    <t>3/18 Fitzroy Street URUNGA NSW 2455</t>
  </si>
  <si>
    <t>Lot 3 SP102053</t>
  </si>
  <si>
    <t>A8696</t>
  </si>
  <si>
    <t>4/18 Fitzroy Street URUNGA NSW 2455</t>
  </si>
  <si>
    <t>Lot 4 SP102053</t>
  </si>
  <si>
    <t>A8697</t>
  </si>
  <si>
    <t>5/18 Fitzroy Street URUNGA NSW 2455</t>
  </si>
  <si>
    <t>Lot 5 SP102053</t>
  </si>
  <si>
    <t>A8698</t>
  </si>
  <si>
    <t>Tucker</t>
  </si>
  <si>
    <t>6/18 Fitzroy Street URUNGA NSW 2455</t>
  </si>
  <si>
    <t>Lot 6 SP102053</t>
  </si>
  <si>
    <t>A8699</t>
  </si>
  <si>
    <t>BM CD</t>
  </si>
  <si>
    <t>Warren Cross</t>
  </si>
  <si>
    <t>7/18 Fitzroy Street URUNGA NSW 2455</t>
  </si>
  <si>
    <t>Lot 7 SP102053</t>
  </si>
  <si>
    <t>A8700</t>
  </si>
  <si>
    <t>8/18 Fitzroy Street URUNGA NSW 2455</t>
  </si>
  <si>
    <t>Lot 8 SP102053</t>
  </si>
  <si>
    <t>A8850</t>
  </si>
  <si>
    <t>TA GS</t>
  </si>
  <si>
    <t>Singleton Singleton</t>
  </si>
  <si>
    <t>27 Crescent Street East URUNGA NSW 2455</t>
  </si>
  <si>
    <t>Lot 1 DP1268974</t>
  </si>
  <si>
    <t>A8851</t>
  </si>
  <si>
    <t>27A Crescent Street East URUNGA NSW 2455</t>
  </si>
  <si>
    <t>Lot 2 DP1268974</t>
  </si>
  <si>
    <t>A8852</t>
  </si>
  <si>
    <t>29 Crescent Street East URUNGA NSW 2455</t>
  </si>
  <si>
    <t>Lot 3 DP1268974</t>
  </si>
  <si>
    <t>A8864</t>
  </si>
  <si>
    <t>32 Hillside Drive URUNGA NSW 2455</t>
  </si>
  <si>
    <t>Lot 331 DP1273799</t>
  </si>
  <si>
    <t>A8865</t>
  </si>
  <si>
    <t>32A Hillside Drive URUNGA NSW 2455</t>
  </si>
  <si>
    <t>Lot 332 DP1273799</t>
  </si>
  <si>
    <t>A8881</t>
  </si>
  <si>
    <t>PJ RWB</t>
  </si>
  <si>
    <t>Carruthers Carruthers</t>
  </si>
  <si>
    <t>3 Newry Street URUNGA NSW 2455</t>
  </si>
  <si>
    <t>Lot 1 DP1271824</t>
  </si>
  <si>
    <t>A8882</t>
  </si>
  <si>
    <t>5 Newry Street URUNGA NSW 2455</t>
  </si>
  <si>
    <t>Lot 2 DP1290502 Lot 3 DP1290502 Lot 2 DP1271824</t>
  </si>
  <si>
    <t>A7269</t>
  </si>
  <si>
    <t>Lot 3 DP507988</t>
  </si>
  <si>
    <t>Business Industrial</t>
  </si>
  <si>
    <t>A4368</t>
  </si>
  <si>
    <t>NJ DJ</t>
  </si>
  <si>
    <t>Locke Wright</t>
  </si>
  <si>
    <t>16 Bayldon Drive RALEIGH NSW 2454</t>
  </si>
  <si>
    <t>Lot 3 DP813884</t>
  </si>
  <si>
    <t>A4369</t>
  </si>
  <si>
    <t>Dart</t>
  </si>
  <si>
    <t>18 Bayldon Drive RALEIGH NSW 2454</t>
  </si>
  <si>
    <t>Lot 4 DP813884</t>
  </si>
  <si>
    <t>A4570</t>
  </si>
  <si>
    <t>1 Alex Pike Drive RALEIGH NSW 2454</t>
  </si>
  <si>
    <t>Lot 12 DP837220</t>
  </si>
  <si>
    <t>A4665</t>
  </si>
  <si>
    <t>9 Alex Pike Drive RALEIGH NSW 2454</t>
  </si>
  <si>
    <t>Lot 13 DP602996</t>
  </si>
  <si>
    <t>A4666</t>
  </si>
  <si>
    <t>Dalso Pty Limited</t>
  </si>
  <si>
    <t>13 Alex Pike Drive RALEIGH NSW 2454</t>
  </si>
  <si>
    <t>Lot 2 DP813884</t>
  </si>
  <si>
    <t>A4667</t>
  </si>
  <si>
    <t>12 Bayldon Drive RALEIGH NSW 2454</t>
  </si>
  <si>
    <t>Lot 1 DP813884</t>
  </si>
  <si>
    <t>A4668</t>
  </si>
  <si>
    <t>Hillsdon</t>
  </si>
  <si>
    <t>10 Bayldon Drive RALEIGH NSW 2454</t>
  </si>
  <si>
    <t>Lot 21 DP261456</t>
  </si>
  <si>
    <t>A4669</t>
  </si>
  <si>
    <t>11 Alex Pike Drive RALEIGH NSW 2454</t>
  </si>
  <si>
    <t>Lot 22 DP261456</t>
  </si>
  <si>
    <t>A4670</t>
  </si>
  <si>
    <t>16 Alex Pike Drive RALEIGH NSW 2454</t>
  </si>
  <si>
    <t>Lot 16 DP261043</t>
  </si>
  <si>
    <t>A4671</t>
  </si>
  <si>
    <t>Hurd Haulage Pty Ltd</t>
  </si>
  <si>
    <t>25 Alex Pike Drive RALEIGH NSW 2454</t>
  </si>
  <si>
    <t>Lot 11 DP815169</t>
  </si>
  <si>
    <t>A4672</t>
  </si>
  <si>
    <t>23 Alex Pike Drive RALEIGH NSW 2454</t>
  </si>
  <si>
    <t>Lot 191 DP825870 Lot 192 DP825870</t>
  </si>
  <si>
    <t>A4673</t>
  </si>
  <si>
    <t>17 Bayldon Drive RALEIGH NSW 2454</t>
  </si>
  <si>
    <t>Lot 24 DP261456</t>
  </si>
  <si>
    <t>A4677</t>
  </si>
  <si>
    <t>2 Bayldon Drive RALEIGH NSW 2454</t>
  </si>
  <si>
    <t>Lot 5 DP253330</t>
  </si>
  <si>
    <t>A4679</t>
  </si>
  <si>
    <t>B J Slarke Pty Limited</t>
  </si>
  <si>
    <t>4 Alex Pike Drive RALEIGH NSW 2454</t>
  </si>
  <si>
    <t>Lot 91 DP623888</t>
  </si>
  <si>
    <t>A4680</t>
  </si>
  <si>
    <t>7 Bayldon Drive RALEIGH NSW 2454</t>
  </si>
  <si>
    <t>Lot 95 DP625351</t>
  </si>
  <si>
    <t>A4681</t>
  </si>
  <si>
    <t>2 Alex Pike Drive RALEIGH NSW 2454</t>
  </si>
  <si>
    <t>Lot 90 DP628746</t>
  </si>
  <si>
    <t>A4682</t>
  </si>
  <si>
    <t>5 Bayldon Drive RALEIGH NSW 2454</t>
  </si>
  <si>
    <t>Lot 87 DP630914</t>
  </si>
  <si>
    <t>A4683</t>
  </si>
  <si>
    <t>Bhaajayu Pty Ltd Galbrock Pty Ltd</t>
  </si>
  <si>
    <t>3 Bayldon Drive RALEIGH NSW 2454</t>
  </si>
  <si>
    <t>Lot 11 DP837220</t>
  </si>
  <si>
    <t>A4684</t>
  </si>
  <si>
    <t>GJP Super Pty Ltd</t>
  </si>
  <si>
    <t>5 Alex Pike Drive RALEIGH NSW 2454</t>
  </si>
  <si>
    <t>Lot 101 DP864011</t>
  </si>
  <si>
    <t>A4685</t>
  </si>
  <si>
    <t>7 Alex Pike Drive RALEIGH NSW 2454</t>
  </si>
  <si>
    <t>Lot 102 DP864011</t>
  </si>
  <si>
    <t>A6405</t>
  </si>
  <si>
    <t>RJ HM MW DH</t>
  </si>
  <si>
    <t>Archibald Archibald Brown Philp</t>
  </si>
  <si>
    <t>111 Short Cut Road RALEIGH NSW 2454</t>
  </si>
  <si>
    <t>Lot 22 DP1053628</t>
  </si>
  <si>
    <t>A6444</t>
  </si>
  <si>
    <t>SAF Super Investments Pty Ltd</t>
  </si>
  <si>
    <t>137 Short Cut Road RALEIGH NSW 2454</t>
  </si>
  <si>
    <t>Lot 21 DP1053628</t>
  </si>
  <si>
    <t>A6627</t>
  </si>
  <si>
    <t>146 Short Cut Road RALEIGH NSW 2454</t>
  </si>
  <si>
    <t>Lot 86 DP630914 Lot 3 DP718190 Lot 3 DP1073517</t>
  </si>
  <si>
    <t>A6629</t>
  </si>
  <si>
    <t>22 Alex Pike Drive RALEIGH NSW 2454</t>
  </si>
  <si>
    <t>Lot 1 DP1073517</t>
  </si>
  <si>
    <t>A6630</t>
  </si>
  <si>
    <t>SRH Raleigh Pty Ltd</t>
  </si>
  <si>
    <t>28 Alex Pike Drive RALEIGH NSW 2454</t>
  </si>
  <si>
    <t>Lot 2 DP1073517</t>
  </si>
  <si>
    <t>A6859</t>
  </si>
  <si>
    <t>Fred Keizer Constructions Pty Ltd</t>
  </si>
  <si>
    <t>166 Short Cut Road RALEIGH NSW 2454</t>
  </si>
  <si>
    <t>Lot 320 DP1107079</t>
  </si>
  <si>
    <t>A7417</t>
  </si>
  <si>
    <t>14 Alex Pike Drive RALEIGH NSW 2454</t>
  </si>
  <si>
    <t>Lot 14 DP1176070</t>
  </si>
  <si>
    <t>Land Value - Old</t>
  </si>
  <si>
    <t>Land Value- New</t>
  </si>
  <si>
    <t>Pensioner?</t>
  </si>
  <si>
    <t>Y</t>
  </si>
  <si>
    <t>Assessment Number (A####)</t>
  </si>
  <si>
    <t xml:space="preserve"> Rate Code</t>
  </si>
  <si>
    <t>Old</t>
  </si>
  <si>
    <t>New</t>
  </si>
  <si>
    <t>215 Mount Street FERNMOUNT NSW 2454</t>
  </si>
  <si>
    <t>A8916</t>
  </si>
  <si>
    <t>A8917</t>
  </si>
  <si>
    <t>120 Kurrajong Street DORRIGO NSW 2453</t>
  </si>
  <si>
    <t>A8921</t>
  </si>
  <si>
    <t>3A Newry Street URUNGA NSW 2455</t>
  </si>
  <si>
    <t>A8922</t>
  </si>
  <si>
    <t>Category Number</t>
  </si>
  <si>
    <t>Base</t>
  </si>
  <si>
    <t>AdVol</t>
  </si>
  <si>
    <t xml:space="preserve">Pensioner Status
</t>
  </si>
  <si>
    <t>A9999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</si>
</sst>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_-* #,##0_-;\-* #,##0_-;_-* &quot;-&quot;??_-;_-@_-"/>
    <numFmt numFmtId="165" formatCode="0.0%"/>
    <numFmt numFmtId="166" formatCode="_-* #,##0.000000_-;\-* #,##0.000000_-;_-* &quot;-&quot;??_-;_-@_-"/>
    <numFmt numFmtId="167" formatCode="#,##0.00;[Red]\(#,##0.00\)"/>
    <numFmt numFmtId="168" formatCode="&quot;$&quot;#,##0.00"/>
    <numFmt numFmtId="169" formatCode="&quot;$&quot;#,##0"/>
    <numFmt numFmtId="170" formatCode="_-&quot;$&quot;* #,##0_-;\-&quot;$&quot;* #,##0_-;_-&quot;$&quot;* &quot;-&quot;??_-;_-@_-"/>
  </numFmts>
  <fonts count="45"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9"/>
      <name val="Arial"/>
      <family val="2"/>
    </font>
    <font>
      <b/>
      <sz val="9"/>
      <name val="Arial"/>
      <family val="2"/>
    </font>
    <font>
      <i/>
      <sz val="10"/>
      <name val="Arial"/>
      <family val="2"/>
    </font>
    <font>
      <b/>
      <sz val="8"/>
      <color indexed="9"/>
      <name val="Arial"/>
      <family val="2"/>
    </font>
    <font>
      <b/>
      <i/>
      <sz val="10"/>
      <name val="Arial"/>
      <family val="2"/>
    </font>
    <font>
      <sz val="10"/>
      <color rgb="FFCCFFCC"/>
      <name val="Arial"/>
      <family val="2"/>
    </font>
    <font>
      <b/>
      <sz val="10"/>
      <color rgb="FFCCFFCC"/>
      <name val="Arial"/>
      <family val="2"/>
    </font>
    <font>
      <b/>
      <sz val="9"/>
      <color theme="0"/>
      <name val="Arial"/>
      <family val="2"/>
    </font>
    <font>
      <b/>
      <sz val="10"/>
      <color theme="0"/>
      <name val="Arial"/>
      <family val="2"/>
    </font>
    <font>
      <b/>
      <sz val="10"/>
      <color rgb="FFFF0000"/>
      <name val="Arial"/>
      <family val="2"/>
    </font>
    <font>
      <sz val="10"/>
      <color theme="0" tint="-0.34998626667073579"/>
      <name val="Arial"/>
      <family val="2"/>
    </font>
    <font>
      <b/>
      <sz val="11"/>
      <color rgb="FFFF0000"/>
      <name val="Arial"/>
      <family val="2"/>
    </font>
    <font>
      <b/>
      <sz val="14"/>
      <color rgb="FF0070C0"/>
      <name val="Arial"/>
      <family val="2"/>
    </font>
    <font>
      <b/>
      <u/>
      <sz val="9"/>
      <color theme="3"/>
      <name val="Arial"/>
      <family val="2"/>
    </font>
    <font>
      <b/>
      <u/>
      <sz val="9"/>
      <color rgb="FF92D050"/>
      <name val="Arial"/>
      <family val="2"/>
    </font>
    <font>
      <b/>
      <u/>
      <sz val="9"/>
      <color theme="0"/>
      <name val="Arial"/>
      <family val="2"/>
    </font>
    <font>
      <b/>
      <u/>
      <sz val="9"/>
      <color theme="8" tint="0.39997558519241921"/>
      <name val="Arial"/>
      <family val="2"/>
    </font>
    <font>
      <b/>
      <u/>
      <sz val="11"/>
      <color theme="1"/>
      <name val="Arial"/>
      <family val="2"/>
    </font>
    <font>
      <b/>
      <u/>
      <sz val="11"/>
      <color theme="3"/>
      <name val="Arial"/>
      <family val="2"/>
    </font>
    <font>
      <b/>
      <sz val="18"/>
      <color rgb="FF002060"/>
      <name val="Arial"/>
      <family val="2"/>
    </font>
    <font>
      <b/>
      <sz val="14"/>
      <color theme="0"/>
      <name val="Arial"/>
      <family val="2"/>
    </font>
    <font>
      <b/>
      <u/>
      <sz val="12"/>
      <color theme="3"/>
      <name val="Arial"/>
      <family val="2"/>
    </font>
    <font>
      <sz val="14"/>
      <name val="Arial"/>
      <family val="2"/>
    </font>
    <font>
      <b/>
      <sz val="14"/>
      <name val="Arial"/>
      <family val="2"/>
    </font>
    <font>
      <b/>
      <sz val="12"/>
      <name val="Arial"/>
      <family val="2"/>
    </font>
    <font>
      <sz val="12"/>
      <name val="Arial"/>
      <family val="2"/>
    </font>
    <font>
      <b/>
      <sz val="12"/>
      <color rgb="FFFF0000"/>
      <name val="Arial"/>
      <family val="2"/>
    </font>
    <font>
      <b/>
      <sz val="12"/>
      <color theme="0"/>
      <name val="Arial"/>
      <family val="2"/>
    </font>
    <font>
      <b/>
      <u/>
      <sz val="12"/>
      <color theme="0"/>
      <name val="Arial"/>
      <family val="2"/>
    </font>
    <font>
      <b/>
      <sz val="12"/>
      <color rgb="FFCCFFCC"/>
      <name val="Arial"/>
      <family val="2"/>
    </font>
    <font>
      <sz val="12"/>
      <color rgb="FFCCFFCC"/>
      <name val="Arial"/>
      <family val="2"/>
    </font>
    <font>
      <sz val="12"/>
      <color theme="0" tint="-0.34998626667073579"/>
      <name val="Arial"/>
      <family val="2"/>
    </font>
    <font>
      <b/>
      <sz val="12"/>
      <color theme="0" tint="-0.14999847407452621"/>
      <name val="Arial"/>
      <family val="2"/>
    </font>
    <font>
      <b/>
      <u/>
      <sz val="14"/>
      <color rgb="FF243229"/>
      <name val="Arial"/>
      <family val="2"/>
    </font>
    <font>
      <b/>
      <sz val="12"/>
      <color rgb="FF243229"/>
      <name val="Arial"/>
      <family val="2"/>
    </font>
    <font>
      <b/>
      <u/>
      <sz val="10"/>
      <name val="Arial"/>
      <family val="2"/>
    </font>
    <font>
      <b/>
      <sz val="22"/>
      <color rgb="FF243229"/>
      <name val="Arial"/>
      <family val="2"/>
    </font>
    <font>
      <b/>
      <sz val="11"/>
      <color theme="1"/>
      <name val="Calibri"/>
      <family val="2"/>
      <scheme val="minor"/>
    </font>
  </fonts>
  <fills count="23">
    <fill>
      <patternFill patternType="none"/>
    </fill>
    <fill>
      <patternFill patternType="gray125"/>
    </fill>
    <fill>
      <patternFill patternType="solid">
        <fgColor rgb="FFDDD9C3"/>
        <bgColor indexed="64"/>
      </patternFill>
    </fill>
    <fill>
      <patternFill patternType="solid">
        <fgColor rgb="FFF2F2F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D7E4BC"/>
        <bgColor indexed="64"/>
      </patternFill>
    </fill>
    <fill>
      <patternFill patternType="solid">
        <fgColor rgb="FFDBEEF3"/>
        <bgColor indexed="64"/>
      </patternFill>
    </fill>
    <fill>
      <patternFill patternType="solid">
        <fgColor rgb="FFFDE9D9"/>
        <bgColor indexed="64"/>
      </patternFill>
    </fill>
    <fill>
      <patternFill patternType="solid">
        <fgColor rgb="FFE5E0EC"/>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rgb="FF243229"/>
        <bgColor indexed="64"/>
      </patternFill>
    </fill>
    <fill>
      <patternFill patternType="solid">
        <fgColor rgb="FFCCDBDB"/>
        <bgColor indexed="64"/>
      </patternFill>
    </fill>
    <fill>
      <patternFill patternType="solid">
        <fgColor theme="0"/>
        <bgColor indexed="64"/>
      </patternFill>
    </fill>
    <fill>
      <patternFill patternType="solid">
        <fgColor rgb="FFFFFF00"/>
        <bgColor indexed="64"/>
      </patternFill>
    </fill>
  </fills>
  <borders count="123">
    <border>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diagonal/>
    </border>
    <border>
      <left/>
      <right style="thin">
        <color theme="7" tint="-0.24994659260841701"/>
      </right>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style="thin">
        <color theme="7" tint="-0.24994659260841701"/>
      </right>
      <top style="thin">
        <color theme="7"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3" tint="0.59996337778862885"/>
      </left>
      <right/>
      <top/>
      <bottom style="thin">
        <color theme="3" tint="0.59996337778862885"/>
      </bottom>
      <diagonal/>
    </border>
    <border>
      <left/>
      <right/>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right/>
      <top style="thin">
        <color theme="3" tint="0.59996337778862885"/>
      </top>
      <bottom/>
      <diagonal/>
    </border>
    <border>
      <left/>
      <right style="thin">
        <color theme="3" tint="0.59996337778862885"/>
      </right>
      <top style="thin">
        <color theme="3" tint="0.59996337778862885"/>
      </top>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3" tint="0.39994506668294322"/>
      </left>
      <right/>
      <top/>
      <bottom style="thin">
        <color theme="3" tint="0.39994506668294322"/>
      </bottom>
      <diagonal/>
    </border>
    <border>
      <left/>
      <right/>
      <top/>
      <bottom style="thin">
        <color theme="3" tint="0.39994506668294322"/>
      </bottom>
      <diagonal/>
    </border>
    <border>
      <left/>
      <right style="thin">
        <color theme="3" tint="0.39994506668294322"/>
      </right>
      <top/>
      <bottom style="thin">
        <color theme="3" tint="0.39994506668294322"/>
      </bottom>
      <diagonal/>
    </border>
    <border>
      <left style="thin">
        <color theme="9" tint="0.39994506668294322"/>
      </left>
      <right/>
      <top/>
      <bottom style="thin">
        <color theme="9" tint="0.39994506668294322"/>
      </bottom>
      <diagonal/>
    </border>
    <border>
      <left/>
      <right/>
      <top/>
      <bottom style="thin">
        <color theme="9" tint="0.39994506668294322"/>
      </bottom>
      <diagonal/>
    </border>
    <border>
      <left/>
      <right style="thin">
        <color theme="9" tint="0.39994506668294322"/>
      </right>
      <top/>
      <bottom style="thin">
        <color theme="9" tint="0.3999450666829432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tint="0.39994506668294322"/>
      </right>
      <top style="thin">
        <color theme="7" tint="0.39994506668294322"/>
      </top>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right style="thin">
        <color theme="0" tint="-0.499984740745262"/>
      </right>
      <top style="thin">
        <color theme="0" tint="-0.499984740745262"/>
      </top>
      <bottom/>
      <diagonal/>
    </border>
    <border>
      <left style="thin">
        <color theme="9" tint="0.39994506668294322"/>
      </left>
      <right/>
      <top style="thin">
        <color theme="9" tint="0.39994506668294322"/>
      </top>
      <bottom/>
      <diagonal/>
    </border>
    <border>
      <left/>
      <right/>
      <top style="thin">
        <color theme="9" tint="0.39994506668294322"/>
      </top>
      <bottom/>
      <diagonal/>
    </border>
    <border>
      <left/>
      <right style="thin">
        <color theme="9" tint="0.39994506668294322"/>
      </right>
      <top style="thin">
        <color theme="9" tint="0.39994506668294322"/>
      </top>
      <bottom/>
      <diagonal/>
    </border>
    <border>
      <left style="thin">
        <color theme="7" tint="0.39994506668294322"/>
      </left>
      <right/>
      <top/>
      <bottom style="thin">
        <color theme="7" tint="0.39994506668294322"/>
      </bottom>
      <diagonal/>
    </border>
    <border>
      <left/>
      <right/>
      <top/>
      <bottom style="thin">
        <color theme="7" tint="0.39994506668294322"/>
      </bottom>
      <diagonal/>
    </border>
    <border>
      <left/>
      <right style="thin">
        <color theme="7" tint="0.39994506668294322"/>
      </right>
      <top/>
      <bottom style="thin">
        <color theme="7" tint="0.3999450666829432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499984740745262"/>
      </right>
      <top/>
      <bottom style="thin">
        <color theme="0" tint="-0.499984740745262"/>
      </bottom>
      <diagonal/>
    </border>
    <border>
      <left/>
      <right style="thin">
        <color theme="0" tint="-0.34998626667073579"/>
      </right>
      <top style="thin">
        <color theme="0" tint="-0.34998626667073579"/>
      </top>
      <bottom/>
      <diagonal/>
    </border>
    <border>
      <left/>
      <right style="thin">
        <color theme="7" tint="-0.24994659260841701"/>
      </right>
      <top/>
      <bottom style="thin">
        <color theme="7"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ck">
        <color theme="1" tint="0.499984740745262"/>
      </right>
      <top/>
      <bottom style="thick">
        <color theme="1" tint="0.499984740745262"/>
      </bottom>
      <diagonal/>
    </border>
    <border>
      <left style="medium">
        <color indexed="64"/>
      </left>
      <right style="thick">
        <color theme="1" tint="0.499984740745262"/>
      </right>
      <top style="thick">
        <color theme="1" tint="0.499984740745262"/>
      </top>
      <bottom style="thick">
        <color theme="1" tint="0.499984740745262"/>
      </bottom>
      <diagonal/>
    </border>
    <border>
      <left style="medium">
        <color indexed="64"/>
      </left>
      <right/>
      <top style="thick">
        <color theme="1" tint="0.499984740745262"/>
      </top>
      <bottom/>
      <diagonal/>
    </border>
    <border>
      <left style="medium">
        <color indexed="64"/>
      </left>
      <right style="medium">
        <color theme="2" tint="-0.24994659260841701"/>
      </right>
      <top style="medium">
        <color theme="2" tint="-0.24994659260841701"/>
      </top>
      <bottom style="thin">
        <color theme="2" tint="-0.24994659260841701"/>
      </bottom>
      <diagonal/>
    </border>
    <border>
      <left style="medium">
        <color indexed="64"/>
      </left>
      <right style="medium">
        <color theme="2" tint="-0.24994659260841701"/>
      </right>
      <top style="thin">
        <color theme="2" tint="-0.24994659260841701"/>
      </top>
      <bottom style="medium">
        <color indexed="64"/>
      </bottom>
      <diagonal/>
    </border>
    <border>
      <left/>
      <right style="thin">
        <color theme="0"/>
      </right>
      <top style="thin">
        <color theme="0" tint="-0.24994659260841701"/>
      </top>
      <bottom style="medium">
        <color indexed="64"/>
      </bottom>
      <diagonal/>
    </border>
    <border>
      <left style="thin">
        <color theme="0"/>
      </left>
      <right style="thin">
        <color theme="0"/>
      </right>
      <top style="thin">
        <color theme="0" tint="-0.24994659260841701"/>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right style="thin">
        <color theme="0"/>
      </right>
      <top/>
      <bottom style="medium">
        <color indexed="64"/>
      </bottom>
      <diagonal/>
    </border>
    <border>
      <left style="medium">
        <color indexed="64"/>
      </left>
      <right style="thick">
        <color theme="1" tint="0.499984740745262"/>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top style="thin">
        <color indexed="64"/>
      </top>
      <bottom style="thin">
        <color theme="0"/>
      </bottom>
      <diagonal/>
    </border>
    <border>
      <left style="thin">
        <color indexed="64"/>
      </left>
      <right/>
      <top/>
      <bottom/>
      <diagonal/>
    </border>
    <border>
      <left/>
      <right style="thin">
        <color indexed="64"/>
      </right>
      <top style="thin">
        <color theme="0"/>
      </top>
      <bottom style="thin">
        <color theme="0"/>
      </bottom>
      <diagonal/>
    </border>
    <border>
      <left/>
      <right style="thin">
        <color indexed="64"/>
      </right>
      <top style="thin">
        <color theme="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right style="thin">
        <color indexed="64"/>
      </right>
      <top style="medium">
        <color indexed="64"/>
      </top>
      <bottom style="thin">
        <color theme="0"/>
      </bottom>
      <diagonal/>
    </border>
    <border>
      <left style="thin">
        <color indexed="64"/>
      </left>
      <right/>
      <top style="medium">
        <color indexed="64"/>
      </top>
      <bottom/>
      <diagonal/>
    </border>
    <border>
      <left style="medium">
        <color indexed="64"/>
      </left>
      <right/>
      <top/>
      <bottom/>
      <diagonal/>
    </border>
    <border>
      <left style="medium">
        <color indexed="64"/>
      </left>
      <right/>
      <top style="thin">
        <color theme="0"/>
      </top>
      <bottom style="medium">
        <color indexed="64"/>
      </bottom>
      <diagonal/>
    </border>
    <border>
      <left/>
      <right style="thin">
        <color theme="0"/>
      </right>
      <top style="thin">
        <color theme="0"/>
      </top>
      <bottom style="medium">
        <color indexed="64"/>
      </bottom>
      <diagonal/>
    </border>
    <border>
      <left style="thin">
        <color theme="0"/>
      </left>
      <right/>
      <top style="thin">
        <color theme="0"/>
      </top>
      <bottom style="medium">
        <color indexed="64"/>
      </bottom>
      <diagonal/>
    </border>
    <border>
      <left/>
      <right/>
      <top style="thin">
        <color theme="0"/>
      </top>
      <bottom style="medium">
        <color indexed="64"/>
      </bottom>
      <diagonal/>
    </border>
    <border>
      <left/>
      <right style="thin">
        <color indexed="64"/>
      </right>
      <top style="thin">
        <color theme="0"/>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theme="1" tint="0.499984740745262"/>
      </right>
      <top/>
      <bottom/>
      <diagonal/>
    </border>
    <border>
      <left/>
      <right style="medium">
        <color theme="2" tint="-0.24994659260841701"/>
      </right>
      <top style="medium">
        <color theme="2" tint="-0.24994659260841701"/>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cellStyleXfs>
  <cellXfs count="592">
    <xf numFmtId="0" fontId="0" fillId="0" borderId="0" xfId="0"/>
    <xf numFmtId="0" fontId="4" fillId="0" borderId="0" xfId="0" applyFont="1"/>
    <xf numFmtId="164" fontId="3" fillId="0" borderId="0" xfId="1" applyNumberFormat="1" applyFill="1" applyBorder="1" applyProtection="1"/>
    <xf numFmtId="0" fontId="0" fillId="0" borderId="0" xfId="0" applyAlignment="1">
      <alignment horizontal="left" indent="1"/>
    </xf>
    <xf numFmtId="43" fontId="3" fillId="0" borderId="0" xfId="1" applyProtection="1"/>
    <xf numFmtId="166" fontId="0" fillId="0" borderId="0" xfId="1" applyNumberFormat="1" applyFont="1" applyProtection="1"/>
    <xf numFmtId="164" fontId="3" fillId="0" borderId="0" xfId="1" applyNumberFormat="1" applyFill="1" applyBorder="1" applyAlignment="1" applyProtection="1">
      <alignment vertical="center"/>
    </xf>
    <xf numFmtId="0" fontId="0" fillId="0" borderId="0" xfId="0" applyAlignment="1">
      <alignment vertical="center"/>
    </xf>
    <xf numFmtId="0" fontId="4" fillId="0" borderId="0" xfId="0" applyFont="1" applyAlignment="1">
      <alignment vertical="center"/>
    </xf>
    <xf numFmtId="0" fontId="0" fillId="0" borderId="0" xfId="0" applyAlignment="1">
      <alignment vertical="center" wrapText="1"/>
    </xf>
    <xf numFmtId="44" fontId="4" fillId="0" borderId="0" xfId="2" applyFont="1" applyAlignment="1" applyProtection="1">
      <alignment horizontal="center" vertical="center" wrapText="1"/>
    </xf>
    <xf numFmtId="0" fontId="4" fillId="0" borderId="0" xfId="0" applyFont="1" applyAlignment="1">
      <alignment horizontal="center" vertical="center" wrapText="1"/>
    </xf>
    <xf numFmtId="164" fontId="3" fillId="0" borderId="0" xfId="1" applyNumberFormat="1" applyBorder="1" applyProtection="1"/>
    <xf numFmtId="0" fontId="6" fillId="0" borderId="0" xfId="0" applyFont="1"/>
    <xf numFmtId="0" fontId="7" fillId="0" borderId="0" xfId="0" applyFont="1" applyAlignment="1">
      <alignment horizontal="center" vertical="center"/>
    </xf>
    <xf numFmtId="0" fontId="12" fillId="0" borderId="0" xfId="0" applyFont="1" applyAlignment="1">
      <alignment vertical="center"/>
    </xf>
    <xf numFmtId="0" fontId="8" fillId="0" borderId="0" xfId="0" applyFont="1" applyAlignment="1">
      <alignment horizontal="center" vertical="center"/>
    </xf>
    <xf numFmtId="0" fontId="4" fillId="0" borderId="0" xfId="0" applyFont="1" applyAlignment="1">
      <alignment horizontal="center"/>
    </xf>
    <xf numFmtId="43" fontId="6" fillId="0" borderId="0" xfId="1" applyFont="1" applyFill="1" applyBorder="1" applyProtection="1"/>
    <xf numFmtId="0" fontId="4" fillId="2" borderId="0" xfId="0" applyFont="1" applyFill="1" applyAlignment="1">
      <alignment horizontal="center"/>
    </xf>
    <xf numFmtId="0" fontId="4" fillId="3" borderId="0" xfId="0" applyFont="1" applyFill="1" applyAlignment="1">
      <alignment horizontal="center"/>
    </xf>
    <xf numFmtId="0" fontId="8" fillId="0" borderId="0" xfId="0" applyFont="1" applyAlignment="1">
      <alignment horizontal="center" vertical="center" wrapText="1"/>
    </xf>
    <xf numFmtId="43" fontId="6" fillId="0" borderId="0" xfId="1" applyFont="1" applyFill="1" applyBorder="1" applyAlignment="1" applyProtection="1">
      <alignment horizontal="right"/>
    </xf>
    <xf numFmtId="43" fontId="4" fillId="0" borderId="0" xfId="1" applyFont="1" applyFill="1" applyBorder="1" applyAlignment="1" applyProtection="1">
      <alignment vertical="center"/>
    </xf>
    <xf numFmtId="43" fontId="9" fillId="0" borderId="0" xfId="1" applyFont="1" applyFill="1" applyBorder="1" applyAlignment="1" applyProtection="1">
      <alignment vertical="center"/>
    </xf>
    <xf numFmtId="6" fontId="13" fillId="0" borderId="0" xfId="2"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164" fontId="12" fillId="0" borderId="0" xfId="1" applyNumberFormat="1" applyFont="1" applyFill="1" applyBorder="1" applyAlignment="1" applyProtection="1">
      <alignment vertical="center"/>
    </xf>
    <xf numFmtId="43" fontId="7" fillId="0" borderId="0" xfId="1" applyFont="1" applyFill="1" applyBorder="1" applyAlignment="1" applyProtection="1">
      <alignment horizontal="right" vertical="center"/>
    </xf>
    <xf numFmtId="43" fontId="7" fillId="0" borderId="0" xfId="1" applyFont="1" applyFill="1" applyBorder="1" applyAlignment="1" applyProtection="1">
      <alignment horizontal="center" vertical="center"/>
    </xf>
    <xf numFmtId="0" fontId="4" fillId="4" borderId="0" xfId="0" applyFont="1" applyFill="1" applyAlignment="1">
      <alignment vertical="center"/>
    </xf>
    <xf numFmtId="43" fontId="4" fillId="4" borderId="0" xfId="1" applyFont="1" applyFill="1" applyBorder="1" applyAlignment="1" applyProtection="1">
      <alignment vertical="center"/>
    </xf>
    <xf numFmtId="0" fontId="8" fillId="0" borderId="0" xfId="1" applyNumberFormat="1" applyFont="1" applyFill="1" applyBorder="1" applyAlignment="1" applyProtection="1">
      <alignment horizontal="center" vertical="center" wrapText="1"/>
    </xf>
    <xf numFmtId="0" fontId="9" fillId="0" borderId="0" xfId="0" applyFont="1" applyAlignment="1">
      <alignment vertical="center"/>
    </xf>
    <xf numFmtId="0" fontId="9" fillId="0" borderId="0" xfId="0" applyFont="1" applyAlignment="1">
      <alignment vertical="center" wrapText="1"/>
    </xf>
    <xf numFmtId="0" fontId="4" fillId="5" borderId="0" xfId="0" applyFont="1" applyFill="1" applyAlignment="1">
      <alignment vertical="center"/>
    </xf>
    <xf numFmtId="43" fontId="4" fillId="5" borderId="0" xfId="1" applyFont="1" applyFill="1" applyBorder="1" applyAlignment="1" applyProtection="1">
      <alignment vertical="center"/>
    </xf>
    <xf numFmtId="0" fontId="4" fillId="4" borderId="0" xfId="0" applyFont="1" applyFill="1" applyAlignment="1">
      <alignment horizontal="left" vertical="center" wrapText="1"/>
    </xf>
    <xf numFmtId="0" fontId="4" fillId="6" borderId="0" xfId="0" applyFont="1" applyFill="1" applyAlignment="1">
      <alignment horizontal="left" vertical="center" wrapText="1"/>
    </xf>
    <xf numFmtId="43" fontId="4" fillId="6" borderId="0" xfId="1" applyFont="1" applyFill="1" applyBorder="1" applyAlignment="1" applyProtection="1">
      <alignment vertical="center"/>
    </xf>
    <xf numFmtId="0" fontId="0" fillId="6" borderId="0" xfId="0" applyFill="1" applyAlignment="1">
      <alignment vertical="center"/>
    </xf>
    <xf numFmtId="43" fontId="9" fillId="3" borderId="0" xfId="1" applyFont="1" applyFill="1" applyBorder="1" applyAlignment="1" applyProtection="1">
      <alignment horizontal="right" vertical="center"/>
    </xf>
    <xf numFmtId="165" fontId="9" fillId="3" borderId="0" xfId="3" applyNumberFormat="1" applyFont="1" applyFill="1" applyBorder="1" applyAlignment="1" applyProtection="1">
      <alignment horizontal="right" vertical="center"/>
    </xf>
    <xf numFmtId="0" fontId="8" fillId="7" borderId="0" xfId="0" applyFont="1" applyFill="1" applyAlignment="1">
      <alignment horizontal="center" vertical="center"/>
    </xf>
    <xf numFmtId="165" fontId="9" fillId="7" borderId="0" xfId="3" applyNumberFormat="1" applyFont="1" applyFill="1" applyBorder="1" applyAlignment="1" applyProtection="1">
      <alignment horizontal="right" vertical="center"/>
    </xf>
    <xf numFmtId="0" fontId="8" fillId="8" borderId="0" xfId="0" applyFont="1" applyFill="1" applyAlignment="1">
      <alignment horizontal="center" vertical="center"/>
    </xf>
    <xf numFmtId="165" fontId="9" fillId="8" borderId="0" xfId="3" applyNumberFormat="1" applyFont="1" applyFill="1" applyBorder="1" applyAlignment="1" applyProtection="1">
      <alignment horizontal="right" vertical="center"/>
    </xf>
    <xf numFmtId="0" fontId="8" fillId="9" borderId="0" xfId="0" applyFont="1" applyFill="1" applyAlignment="1">
      <alignment horizontal="center" vertical="center"/>
    </xf>
    <xf numFmtId="165" fontId="9" fillId="9" borderId="0" xfId="3" applyNumberFormat="1" applyFont="1" applyFill="1" applyBorder="1" applyAlignment="1" applyProtection="1">
      <alignment horizontal="right" vertical="center"/>
    </xf>
    <xf numFmtId="0" fontId="8" fillId="10" borderId="0" xfId="0" applyFont="1" applyFill="1" applyAlignment="1">
      <alignment horizontal="center" vertical="center"/>
    </xf>
    <xf numFmtId="165" fontId="9" fillId="10" borderId="0" xfId="3" applyNumberFormat="1" applyFont="1" applyFill="1" applyBorder="1" applyAlignment="1" applyProtection="1">
      <alignment horizontal="right" vertical="center"/>
    </xf>
    <xf numFmtId="43" fontId="6" fillId="9" borderId="0" xfId="1" applyFont="1" applyFill="1" applyBorder="1" applyProtection="1"/>
    <xf numFmtId="43" fontId="6" fillId="2" borderId="0" xfId="1" applyFont="1" applyFill="1" applyBorder="1" applyProtection="1"/>
    <xf numFmtId="165" fontId="9" fillId="2" borderId="0" xfId="3" applyNumberFormat="1" applyFont="1" applyFill="1" applyBorder="1" applyAlignment="1" applyProtection="1">
      <alignment horizontal="center" vertical="center" wrapText="1"/>
    </xf>
    <xf numFmtId="0" fontId="14" fillId="11" borderId="0" xfId="1" applyNumberFormat="1" applyFont="1" applyFill="1" applyBorder="1" applyAlignment="1" applyProtection="1">
      <alignment horizontal="center" vertical="center" wrapText="1"/>
    </xf>
    <xf numFmtId="6" fontId="15" fillId="12" borderId="0" xfId="2" applyNumberFormat="1" applyFont="1" applyFill="1" applyBorder="1" applyAlignment="1" applyProtection="1">
      <alignment horizontal="center" vertical="center"/>
      <protection locked="0"/>
    </xf>
    <xf numFmtId="0" fontId="6" fillId="0" borderId="0" xfId="0" applyFont="1" applyAlignment="1">
      <alignment vertical="center"/>
    </xf>
    <xf numFmtId="0" fontId="6" fillId="4" borderId="0" xfId="0" applyFont="1" applyFill="1" applyAlignment="1">
      <alignment vertical="center"/>
    </xf>
    <xf numFmtId="43" fontId="9" fillId="7" borderId="0" xfId="1" applyFont="1" applyFill="1" applyBorder="1" applyAlignment="1" applyProtection="1">
      <alignment horizontal="right" vertical="center"/>
    </xf>
    <xf numFmtId="43" fontId="9" fillId="8" borderId="0" xfId="1" applyFont="1" applyFill="1" applyBorder="1" applyAlignment="1" applyProtection="1">
      <alignment horizontal="right" vertical="center"/>
    </xf>
    <xf numFmtId="43" fontId="9" fillId="10" borderId="0" xfId="1" applyFont="1" applyFill="1" applyBorder="1" applyAlignment="1" applyProtection="1">
      <alignment horizontal="right" vertical="center"/>
    </xf>
    <xf numFmtId="43" fontId="9" fillId="9" borderId="0" xfId="1" applyFont="1" applyFill="1" applyBorder="1" applyAlignment="1" applyProtection="1">
      <alignment horizontal="right" vertical="center"/>
    </xf>
    <xf numFmtId="43" fontId="9" fillId="2" borderId="0" xfId="1" applyFont="1" applyFill="1" applyBorder="1" applyAlignment="1" applyProtection="1">
      <alignment horizontal="center" vertical="center" wrapText="1"/>
    </xf>
    <xf numFmtId="0" fontId="6" fillId="6" borderId="0" xfId="0" applyFont="1" applyFill="1" applyAlignment="1">
      <alignment vertical="center"/>
    </xf>
    <xf numFmtId="0" fontId="9" fillId="0" borderId="0" xfId="0" applyFont="1"/>
    <xf numFmtId="0" fontId="0" fillId="6" borderId="0" xfId="0" applyFill="1"/>
    <xf numFmtId="0" fontId="9" fillId="6" borderId="0" xfId="0" applyFont="1" applyFill="1"/>
    <xf numFmtId="0" fontId="8" fillId="13" borderId="0" xfId="0" applyFont="1" applyFill="1" applyAlignment="1">
      <alignment horizontal="center" vertical="center"/>
    </xf>
    <xf numFmtId="165" fontId="9" fillId="13" borderId="0" xfId="3" applyNumberFormat="1" applyFont="1" applyFill="1" applyBorder="1" applyAlignment="1" applyProtection="1">
      <alignment horizontal="right" vertical="center"/>
    </xf>
    <xf numFmtId="43" fontId="9" fillId="13" borderId="0" xfId="1" applyFont="1" applyFill="1" applyBorder="1" applyAlignment="1" applyProtection="1">
      <alignment horizontal="right" vertical="center"/>
    </xf>
    <xf numFmtId="43" fontId="11" fillId="3" borderId="0" xfId="1" applyFont="1" applyFill="1" applyBorder="1" applyAlignment="1" applyProtection="1">
      <alignment horizontal="right" vertical="center"/>
    </xf>
    <xf numFmtId="43" fontId="11" fillId="0" borderId="0" xfId="1" applyFont="1" applyFill="1" applyBorder="1" applyAlignment="1" applyProtection="1">
      <alignment vertical="center"/>
    </xf>
    <xf numFmtId="165" fontId="11" fillId="14" borderId="0" xfId="3" applyNumberFormat="1" applyFont="1" applyFill="1" applyBorder="1" applyAlignment="1" applyProtection="1">
      <alignment horizontal="center" vertical="center" wrapText="1"/>
    </xf>
    <xf numFmtId="164" fontId="4" fillId="6" borderId="0" xfId="1" applyNumberFormat="1" applyFont="1" applyFill="1" applyBorder="1" applyProtection="1"/>
    <xf numFmtId="0" fontId="4" fillId="6" borderId="0" xfId="0" applyFont="1" applyFill="1"/>
    <xf numFmtId="0" fontId="4" fillId="3" borderId="0" xfId="0" applyFont="1" applyFill="1"/>
    <xf numFmtId="164" fontId="4" fillId="3" borderId="0" xfId="1" applyNumberFormat="1" applyFont="1" applyFill="1" applyBorder="1" applyProtection="1"/>
    <xf numFmtId="164" fontId="4" fillId="0" borderId="0" xfId="1" applyNumberFormat="1" applyFont="1" applyFill="1" applyBorder="1" applyProtection="1"/>
    <xf numFmtId="164" fontId="4" fillId="15" borderId="0" xfId="1" applyNumberFormat="1" applyFont="1" applyFill="1" applyBorder="1" applyProtection="1"/>
    <xf numFmtId="164" fontId="4" fillId="13" borderId="0" xfId="1" applyNumberFormat="1" applyFont="1" applyFill="1" applyBorder="1" applyProtection="1"/>
    <xf numFmtId="0" fontId="4" fillId="8" borderId="0" xfId="0" applyFont="1" applyFill="1"/>
    <xf numFmtId="0" fontId="4" fillId="10" borderId="0" xfId="0" applyFont="1" applyFill="1"/>
    <xf numFmtId="0" fontId="4" fillId="9" borderId="0" xfId="0" applyFont="1" applyFill="1"/>
    <xf numFmtId="0" fontId="4" fillId="14" borderId="0" xfId="0" applyFont="1" applyFill="1"/>
    <xf numFmtId="164" fontId="11" fillId="6" borderId="0" xfId="1" applyNumberFormat="1" applyFont="1" applyFill="1" applyBorder="1" applyProtection="1"/>
    <xf numFmtId="0" fontId="11" fillId="6" borderId="0" xfId="0" applyFont="1" applyFill="1"/>
    <xf numFmtId="0" fontId="11" fillId="0" borderId="0" xfId="0" applyFont="1"/>
    <xf numFmtId="43" fontId="7" fillId="7" borderId="0" xfId="1" applyFont="1" applyFill="1" applyBorder="1" applyAlignment="1" applyProtection="1">
      <alignment horizontal="center" vertical="center"/>
    </xf>
    <xf numFmtId="43" fontId="7" fillId="13" borderId="0" xfId="1" applyFont="1" applyFill="1" applyBorder="1" applyAlignment="1" applyProtection="1">
      <alignment horizontal="center" vertical="center"/>
    </xf>
    <xf numFmtId="43" fontId="7" fillId="8" borderId="0" xfId="1" applyFont="1" applyFill="1" applyBorder="1" applyAlignment="1" applyProtection="1">
      <alignment horizontal="center" vertical="center"/>
    </xf>
    <xf numFmtId="43" fontId="7" fillId="10" borderId="0" xfId="1" applyFont="1" applyFill="1" applyBorder="1" applyAlignment="1" applyProtection="1">
      <alignment horizontal="center" vertical="center"/>
    </xf>
    <xf numFmtId="43" fontId="7" fillId="9" borderId="0" xfId="1" applyFont="1" applyFill="1" applyBorder="1" applyAlignment="1" applyProtection="1">
      <alignment horizontal="center" vertical="center"/>
    </xf>
    <xf numFmtId="43" fontId="4" fillId="2" borderId="0" xfId="1" applyFont="1" applyFill="1" applyBorder="1" applyAlignment="1" applyProtection="1">
      <alignment horizontal="center" vertical="center" wrapText="1"/>
    </xf>
    <xf numFmtId="43" fontId="4" fillId="3" borderId="0" xfId="1" applyFont="1" applyFill="1" applyBorder="1" applyAlignment="1" applyProtection="1">
      <alignment horizontal="center" vertical="center"/>
    </xf>
    <xf numFmtId="43" fontId="4" fillId="7" borderId="0" xfId="1" applyFont="1" applyFill="1" applyBorder="1" applyAlignment="1" applyProtection="1">
      <alignment horizontal="center" vertical="center"/>
    </xf>
    <xf numFmtId="43" fontId="4" fillId="13" borderId="0" xfId="1" applyFont="1" applyFill="1" applyBorder="1" applyAlignment="1" applyProtection="1">
      <alignment horizontal="center" vertical="center"/>
    </xf>
    <xf numFmtId="43" fontId="4" fillId="8" borderId="0" xfId="1" applyFont="1" applyFill="1" applyBorder="1" applyAlignment="1" applyProtection="1">
      <alignment horizontal="center" vertical="center"/>
    </xf>
    <xf numFmtId="43" fontId="4" fillId="10" borderId="0" xfId="1" applyFont="1" applyFill="1" applyBorder="1" applyAlignment="1" applyProtection="1">
      <alignment horizontal="center" vertical="center"/>
    </xf>
    <xf numFmtId="43" fontId="4" fillId="9" borderId="0" xfId="1" applyFont="1" applyFill="1" applyBorder="1" applyAlignment="1" applyProtection="1">
      <alignment horizontal="center" vertical="center"/>
    </xf>
    <xf numFmtId="43" fontId="6" fillId="3" borderId="0" xfId="1" applyFont="1" applyFill="1" applyBorder="1" applyAlignment="1" applyProtection="1">
      <alignment horizontal="center"/>
    </xf>
    <xf numFmtId="43" fontId="4" fillId="2" borderId="0" xfId="1" applyFont="1" applyFill="1" applyBorder="1" applyAlignment="1" applyProtection="1">
      <alignment horizontal="center" vertical="center"/>
    </xf>
    <xf numFmtId="165" fontId="11" fillId="9" borderId="0" xfId="3" applyNumberFormat="1" applyFont="1" applyFill="1" applyBorder="1" applyAlignment="1" applyProtection="1">
      <alignment horizontal="right" vertical="center"/>
    </xf>
    <xf numFmtId="165" fontId="11" fillId="3" borderId="0" xfId="3" applyNumberFormat="1" applyFont="1" applyFill="1" applyBorder="1" applyAlignment="1" applyProtection="1">
      <alignment horizontal="right" vertical="center"/>
    </xf>
    <xf numFmtId="165" fontId="11" fillId="7" borderId="0" xfId="3" applyNumberFormat="1" applyFont="1" applyFill="1" applyBorder="1" applyAlignment="1" applyProtection="1">
      <alignment horizontal="right" vertical="center"/>
    </xf>
    <xf numFmtId="165" fontId="11" fillId="13" borderId="0" xfId="3" applyNumberFormat="1" applyFont="1" applyFill="1" applyBorder="1" applyAlignment="1" applyProtection="1">
      <alignment horizontal="right" vertical="center"/>
    </xf>
    <xf numFmtId="165" fontId="11" fillId="8" borderId="0" xfId="3" applyNumberFormat="1" applyFont="1" applyFill="1" applyBorder="1" applyAlignment="1" applyProtection="1">
      <alignment horizontal="right" vertical="center"/>
    </xf>
    <xf numFmtId="165" fontId="11" fillId="10" borderId="0" xfId="3" applyNumberFormat="1" applyFont="1" applyFill="1" applyBorder="1" applyAlignment="1" applyProtection="1">
      <alignment horizontal="right" vertical="center"/>
    </xf>
    <xf numFmtId="43" fontId="4" fillId="3" borderId="0" xfId="1" applyFont="1" applyFill="1" applyBorder="1" applyAlignment="1" applyProtection="1">
      <alignment horizontal="right" vertical="center"/>
    </xf>
    <xf numFmtId="43" fontId="4" fillId="7" borderId="0" xfId="1" applyFont="1" applyFill="1" applyBorder="1" applyAlignment="1" applyProtection="1">
      <alignment horizontal="right" vertical="center"/>
    </xf>
    <xf numFmtId="43" fontId="4" fillId="13" borderId="0" xfId="1" applyFont="1" applyFill="1" applyBorder="1" applyAlignment="1" applyProtection="1">
      <alignment horizontal="right" vertical="center"/>
    </xf>
    <xf numFmtId="43" fontId="4" fillId="8" borderId="0" xfId="1" applyFont="1" applyFill="1" applyBorder="1" applyAlignment="1" applyProtection="1">
      <alignment horizontal="right" vertical="center"/>
    </xf>
    <xf numFmtId="43" fontId="4" fillId="10" borderId="0" xfId="1" applyFont="1" applyFill="1" applyBorder="1" applyAlignment="1" applyProtection="1">
      <alignment horizontal="right" vertical="center"/>
    </xf>
    <xf numFmtId="43" fontId="4" fillId="9" borderId="0" xfId="1" applyFont="1" applyFill="1" applyBorder="1" applyAlignment="1" applyProtection="1">
      <alignment horizontal="right" vertical="center"/>
    </xf>
    <xf numFmtId="43" fontId="4" fillId="2" borderId="0" xfId="1" applyFont="1" applyFill="1" applyBorder="1" applyAlignment="1" applyProtection="1">
      <alignment horizontal="right" vertical="center" wrapText="1"/>
    </xf>
    <xf numFmtId="43" fontId="4" fillId="14" borderId="0" xfId="1" applyFont="1" applyFill="1" applyBorder="1" applyAlignment="1" applyProtection="1">
      <alignment horizontal="center" vertical="center"/>
    </xf>
    <xf numFmtId="0" fontId="6" fillId="0" borderId="1" xfId="0" applyFont="1" applyBorder="1"/>
    <xf numFmtId="0" fontId="0" fillId="0" borderId="2" xfId="0" applyBorder="1"/>
    <xf numFmtId="43" fontId="7" fillId="0" borderId="2" xfId="1" applyFont="1" applyFill="1" applyBorder="1" applyAlignment="1" applyProtection="1">
      <alignment horizontal="right" vertical="center"/>
    </xf>
    <xf numFmtId="43" fontId="6" fillId="0" borderId="2" xfId="1" applyFont="1" applyFill="1" applyBorder="1" applyAlignment="1" applyProtection="1">
      <alignment horizontal="right"/>
    </xf>
    <xf numFmtId="0" fontId="6" fillId="0" borderId="3" xfId="0" applyFont="1" applyBorder="1"/>
    <xf numFmtId="0" fontId="0" fillId="0" borderId="3" xfId="0" applyBorder="1"/>
    <xf numFmtId="43" fontId="6" fillId="2" borderId="4" xfId="1" applyFont="1" applyFill="1" applyBorder="1" applyProtection="1"/>
    <xf numFmtId="0" fontId="4" fillId="5" borderId="3" xfId="0" applyFont="1" applyFill="1" applyBorder="1" applyAlignment="1">
      <alignment vertical="center" wrapText="1"/>
    </xf>
    <xf numFmtId="0" fontId="4" fillId="0" borderId="3" xfId="0" applyFont="1" applyBorder="1" applyAlignment="1">
      <alignment vertical="center" wrapText="1"/>
    </xf>
    <xf numFmtId="43" fontId="4" fillId="2" borderId="4" xfId="1" applyFont="1" applyFill="1" applyBorder="1" applyAlignment="1" applyProtection="1">
      <alignment horizontal="center" vertical="center" wrapText="1"/>
    </xf>
    <xf numFmtId="0" fontId="6" fillId="5" borderId="5" xfId="0" applyFont="1" applyFill="1" applyBorder="1" applyAlignment="1">
      <alignment vertical="center" wrapText="1"/>
    </xf>
    <xf numFmtId="0" fontId="6" fillId="5" borderId="6" xfId="0" applyFont="1" applyFill="1" applyBorder="1" applyAlignment="1">
      <alignment vertical="center"/>
    </xf>
    <xf numFmtId="43" fontId="4" fillId="5" borderId="6" xfId="1" applyFont="1" applyFill="1" applyBorder="1" applyAlignment="1" applyProtection="1">
      <alignment vertical="center"/>
    </xf>
    <xf numFmtId="0" fontId="6" fillId="0" borderId="7" xfId="0" applyFont="1" applyBorder="1"/>
    <xf numFmtId="0" fontId="0" fillId="0" borderId="8" xfId="0" applyBorder="1"/>
    <xf numFmtId="43" fontId="7" fillId="0" borderId="8" xfId="1" applyFont="1" applyFill="1" applyBorder="1" applyAlignment="1" applyProtection="1">
      <alignment horizontal="right" vertical="center"/>
    </xf>
    <xf numFmtId="43" fontId="6" fillId="0" borderId="8" xfId="1" applyFont="1" applyFill="1" applyBorder="1" applyAlignment="1" applyProtection="1">
      <alignment horizontal="right"/>
    </xf>
    <xf numFmtId="0" fontId="6" fillId="0" borderId="9" xfId="0" applyFont="1" applyBorder="1"/>
    <xf numFmtId="0" fontId="4" fillId="0" borderId="9" xfId="0" applyFont="1" applyBorder="1" applyAlignment="1">
      <alignment horizontal="left" vertical="center" wrapText="1"/>
    </xf>
    <xf numFmtId="43" fontId="4" fillId="2" borderId="10" xfId="1" applyFont="1" applyFill="1" applyBorder="1" applyAlignment="1" applyProtection="1">
      <alignment horizontal="center" vertical="center"/>
    </xf>
    <xf numFmtId="0" fontId="6" fillId="4" borderId="9" xfId="0" applyFont="1" applyFill="1" applyBorder="1" applyAlignment="1">
      <alignment vertical="center" wrapText="1"/>
    </xf>
    <xf numFmtId="0" fontId="9" fillId="0" borderId="9" xfId="0" applyFont="1" applyBorder="1" applyAlignment="1">
      <alignment vertical="center" wrapText="1"/>
    </xf>
    <xf numFmtId="43" fontId="9" fillId="2" borderId="10" xfId="1" applyFont="1" applyFill="1" applyBorder="1" applyAlignment="1" applyProtection="1">
      <alignment horizontal="center" vertical="center" wrapText="1"/>
    </xf>
    <xf numFmtId="0" fontId="6" fillId="0" borderId="9" xfId="0" applyFont="1" applyBorder="1" applyAlignment="1">
      <alignment vertical="center" wrapText="1"/>
    </xf>
    <xf numFmtId="43" fontId="4" fillId="2" borderId="10" xfId="1" applyFont="1" applyFill="1" applyBorder="1" applyAlignment="1" applyProtection="1">
      <alignment horizontal="right" vertical="center" wrapText="1"/>
    </xf>
    <xf numFmtId="43" fontId="4" fillId="2" borderId="10" xfId="1" applyFont="1" applyFill="1" applyBorder="1" applyAlignment="1" applyProtection="1">
      <alignment horizontal="center" vertical="center" wrapText="1"/>
    </xf>
    <xf numFmtId="0" fontId="9" fillId="4" borderId="11" xfId="0" applyFont="1" applyFill="1" applyBorder="1" applyAlignment="1">
      <alignment vertical="center" wrapText="1"/>
    </xf>
    <xf numFmtId="0" fontId="9" fillId="4" borderId="12" xfId="0" applyFont="1" applyFill="1" applyBorder="1" applyAlignment="1">
      <alignment vertical="center"/>
    </xf>
    <xf numFmtId="43" fontId="11" fillId="4" borderId="12" xfId="1" applyFont="1" applyFill="1" applyBorder="1" applyAlignment="1" applyProtection="1">
      <alignment vertical="center"/>
    </xf>
    <xf numFmtId="0" fontId="6" fillId="0" borderId="13" xfId="0" applyFont="1" applyBorder="1"/>
    <xf numFmtId="0" fontId="0" fillId="0" borderId="14" xfId="0" applyBorder="1"/>
    <xf numFmtId="43" fontId="7" fillId="0" borderId="14" xfId="1" applyFont="1" applyFill="1" applyBorder="1" applyAlignment="1" applyProtection="1">
      <alignment horizontal="right" vertical="center"/>
    </xf>
    <xf numFmtId="43" fontId="6" fillId="0" borderId="14" xfId="1" applyFont="1" applyFill="1" applyBorder="1" applyAlignment="1" applyProtection="1">
      <alignment horizontal="right"/>
    </xf>
    <xf numFmtId="0" fontId="6" fillId="0" borderId="15" xfId="0" applyFont="1" applyBorder="1"/>
    <xf numFmtId="0" fontId="4" fillId="0" borderId="15" xfId="0" applyFont="1" applyBorder="1" applyAlignment="1">
      <alignment horizontal="left" vertical="center" wrapText="1"/>
    </xf>
    <xf numFmtId="43" fontId="4" fillId="14" borderId="16" xfId="1" applyFont="1" applyFill="1" applyBorder="1" applyAlignment="1" applyProtection="1">
      <alignment horizontal="center" vertical="center"/>
    </xf>
    <xf numFmtId="0" fontId="6" fillId="6" borderId="15" xfId="0" applyFont="1" applyFill="1" applyBorder="1" applyAlignment="1">
      <alignment vertical="center" wrapText="1"/>
    </xf>
    <xf numFmtId="0" fontId="9" fillId="0" borderId="15" xfId="0" applyFont="1" applyBorder="1" applyAlignment="1">
      <alignment vertical="center" wrapText="1"/>
    </xf>
    <xf numFmtId="165" fontId="11" fillId="14" borderId="16" xfId="3" applyNumberFormat="1" applyFont="1" applyFill="1" applyBorder="1" applyAlignment="1" applyProtection="1">
      <alignment horizontal="center" vertical="center" wrapText="1"/>
    </xf>
    <xf numFmtId="0" fontId="0" fillId="6" borderId="15" xfId="0" applyFill="1" applyBorder="1"/>
    <xf numFmtId="0" fontId="0" fillId="0" borderId="15" xfId="0" applyBorder="1"/>
    <xf numFmtId="0" fontId="4" fillId="14" borderId="16" xfId="0" applyFont="1" applyFill="1" applyBorder="1"/>
    <xf numFmtId="0" fontId="9" fillId="6" borderId="15" xfId="0" applyFont="1" applyFill="1" applyBorder="1"/>
    <xf numFmtId="0" fontId="0" fillId="0" borderId="17" xfId="0" applyBorder="1"/>
    <xf numFmtId="0" fontId="0" fillId="0" borderId="18" xfId="0" applyBorder="1"/>
    <xf numFmtId="0" fontId="0" fillId="3" borderId="18" xfId="0" applyFill="1" applyBorder="1"/>
    <xf numFmtId="164" fontId="3" fillId="3" borderId="18" xfId="1" applyNumberFormat="1" applyFill="1" applyBorder="1" applyProtection="1"/>
    <xf numFmtId="164" fontId="3" fillId="0" borderId="18" xfId="1" applyNumberFormat="1" applyFill="1" applyBorder="1" applyProtection="1"/>
    <xf numFmtId="164" fontId="3" fillId="15" borderId="18" xfId="1" applyNumberFormat="1" applyFill="1" applyBorder="1" applyProtection="1"/>
    <xf numFmtId="164" fontId="3" fillId="13" borderId="18" xfId="1" applyNumberFormat="1" applyFill="1" applyBorder="1" applyProtection="1"/>
    <xf numFmtId="0" fontId="0" fillId="8" borderId="18" xfId="0" applyFill="1" applyBorder="1"/>
    <xf numFmtId="0" fontId="0" fillId="10" borderId="18" xfId="0" applyFill="1" applyBorder="1"/>
    <xf numFmtId="0" fontId="0" fillId="9" borderId="18" xfId="0" applyFill="1" applyBorder="1"/>
    <xf numFmtId="0" fontId="0" fillId="14" borderId="18" xfId="0" applyFill="1" applyBorder="1"/>
    <xf numFmtId="0" fontId="0" fillId="14" borderId="19" xfId="0" applyFill="1" applyBorder="1"/>
    <xf numFmtId="0" fontId="0" fillId="0" borderId="0" xfId="0" applyAlignment="1">
      <alignment horizontal="right" vertical="center"/>
    </xf>
    <xf numFmtId="0" fontId="0" fillId="4" borderId="0" xfId="0" applyFill="1"/>
    <xf numFmtId="0" fontId="0" fillId="4" borderId="0" xfId="0" applyFill="1" applyAlignment="1">
      <alignment vertical="center"/>
    </xf>
    <xf numFmtId="0" fontId="18" fillId="4" borderId="0" xfId="0" applyFont="1" applyFill="1" applyAlignment="1">
      <alignment horizontal="left" vertical="center" wrapText="1"/>
    </xf>
    <xf numFmtId="0" fontId="24" fillId="4" borderId="0" xfId="0" applyFont="1" applyFill="1" applyAlignment="1">
      <alignment horizontal="left" vertical="center" wrapText="1"/>
    </xf>
    <xf numFmtId="0" fontId="7" fillId="4" borderId="0" xfId="0" applyFont="1" applyFill="1" applyAlignment="1">
      <alignment horizontal="center" vertical="center"/>
    </xf>
    <xf numFmtId="0" fontId="8" fillId="4" borderId="73" xfId="0" applyFont="1" applyFill="1" applyBorder="1" applyAlignment="1">
      <alignment horizontal="center" vertical="center" wrapText="1"/>
    </xf>
    <xf numFmtId="0" fontId="7" fillId="4" borderId="73" xfId="0" applyFont="1" applyFill="1" applyBorder="1" applyAlignment="1">
      <alignment horizontal="center" vertical="center"/>
    </xf>
    <xf numFmtId="0" fontId="8" fillId="4" borderId="73" xfId="0" applyFont="1" applyFill="1" applyBorder="1" applyAlignment="1">
      <alignment horizontal="center" vertical="center"/>
    </xf>
    <xf numFmtId="0" fontId="8" fillId="4" borderId="0" xfId="0" applyFont="1" applyFill="1" applyAlignment="1">
      <alignment horizontal="center" vertical="center" wrapText="1"/>
    </xf>
    <xf numFmtId="0" fontId="8" fillId="4" borderId="0" xfId="0" applyFont="1" applyFill="1" applyAlignment="1">
      <alignment horizontal="center" vertical="center"/>
    </xf>
    <xf numFmtId="0" fontId="12" fillId="4" borderId="0" xfId="0" applyFont="1" applyFill="1" applyAlignment="1">
      <alignment vertical="center"/>
    </xf>
    <xf numFmtId="6" fontId="16" fillId="4" borderId="79" xfId="2" applyNumberFormat="1" applyFont="1" applyFill="1" applyBorder="1" applyAlignment="1" applyProtection="1">
      <alignment horizontal="center" vertical="center"/>
      <protection locked="0"/>
    </xf>
    <xf numFmtId="164" fontId="12" fillId="4" borderId="0" xfId="1" applyNumberFormat="1" applyFont="1" applyFill="1" applyBorder="1" applyAlignment="1" applyProtection="1">
      <alignment horizontal="center" vertical="center"/>
    </xf>
    <xf numFmtId="164" fontId="12" fillId="4" borderId="0" xfId="1" applyNumberFormat="1" applyFont="1" applyFill="1" applyBorder="1" applyAlignment="1" applyProtection="1">
      <alignment vertical="center"/>
    </xf>
    <xf numFmtId="6" fontId="16" fillId="4" borderId="80" xfId="2" applyNumberFormat="1" applyFont="1" applyFill="1" applyBorder="1" applyAlignment="1" applyProtection="1">
      <alignment horizontal="center" vertical="center"/>
      <protection locked="0"/>
    </xf>
    <xf numFmtId="0" fontId="4" fillId="4" borderId="81" xfId="0" applyFont="1" applyFill="1" applyBorder="1" applyAlignment="1">
      <alignment horizontal="center" vertical="center" wrapText="1"/>
    </xf>
    <xf numFmtId="164" fontId="3" fillId="4" borderId="0" xfId="1" applyNumberFormat="1" applyFill="1" applyBorder="1" applyAlignment="1" applyProtection="1">
      <alignment vertical="center"/>
    </xf>
    <xf numFmtId="168" fontId="4" fillId="4" borderId="82" xfId="1" applyNumberFormat="1" applyFont="1" applyFill="1" applyBorder="1" applyAlignment="1" applyProtection="1">
      <alignment horizontal="center" vertical="center"/>
    </xf>
    <xf numFmtId="168" fontId="7" fillId="4" borderId="76" xfId="0" applyNumberFormat="1" applyFont="1" applyFill="1" applyBorder="1" applyAlignment="1">
      <alignment horizontal="right" vertical="center"/>
    </xf>
    <xf numFmtId="168" fontId="3" fillId="4" borderId="76" xfId="0" applyNumberFormat="1" applyFont="1" applyFill="1" applyBorder="1" applyAlignment="1">
      <alignment horizontal="right" vertical="center"/>
    </xf>
    <xf numFmtId="43" fontId="7" fillId="4" borderId="0" xfId="1" applyFont="1" applyFill="1" applyBorder="1" applyAlignment="1" applyProtection="1">
      <alignment horizontal="right" vertical="center"/>
    </xf>
    <xf numFmtId="43" fontId="6" fillId="4" borderId="0" xfId="1" applyFont="1" applyFill="1" applyBorder="1" applyAlignment="1" applyProtection="1">
      <alignment vertical="center"/>
    </xf>
    <xf numFmtId="0" fontId="32" fillId="4" borderId="0" xfId="0" applyFont="1" applyFill="1"/>
    <xf numFmtId="164" fontId="32" fillId="4" borderId="0" xfId="1" applyNumberFormat="1" applyFont="1" applyFill="1" applyBorder="1" applyAlignment="1" applyProtection="1"/>
    <xf numFmtId="43" fontId="32" fillId="4" borderId="0" xfId="1" applyFont="1" applyFill="1" applyBorder="1" applyAlignment="1" applyProtection="1"/>
    <xf numFmtId="0" fontId="28" fillId="4" borderId="0" xfId="0" applyFont="1" applyFill="1" applyAlignment="1">
      <alignment horizontal="left" vertical="top"/>
    </xf>
    <xf numFmtId="0" fontId="27" fillId="19" borderId="72" xfId="0" applyFont="1" applyFill="1" applyBorder="1" applyAlignment="1">
      <alignment vertical="center"/>
    </xf>
    <xf numFmtId="0" fontId="27" fillId="19" borderId="73" xfId="0" applyFont="1" applyFill="1" applyBorder="1" applyAlignment="1">
      <alignment vertical="center"/>
    </xf>
    <xf numFmtId="164" fontId="27" fillId="19" borderId="103" xfId="1" applyNumberFormat="1" applyFont="1" applyFill="1" applyBorder="1" applyAlignment="1" applyProtection="1">
      <alignment vertical="center"/>
    </xf>
    <xf numFmtId="0" fontId="27" fillId="19" borderId="106" xfId="0" applyFont="1" applyFill="1" applyBorder="1" applyAlignment="1">
      <alignment vertical="center"/>
    </xf>
    <xf numFmtId="0" fontId="27" fillId="19" borderId="0" xfId="0" applyFont="1" applyFill="1" applyAlignment="1">
      <alignment vertical="center"/>
    </xf>
    <xf numFmtId="164" fontId="27" fillId="19" borderId="89" xfId="1" applyNumberFormat="1" applyFont="1" applyFill="1" applyBorder="1" applyAlignment="1" applyProtection="1">
      <alignment vertical="center"/>
    </xf>
    <xf numFmtId="0" fontId="29" fillId="20" borderId="106" xfId="0" applyFont="1" applyFill="1" applyBorder="1" applyAlignment="1">
      <alignment vertical="center"/>
    </xf>
    <xf numFmtId="0" fontId="29" fillId="20" borderId="0" xfId="0" applyFont="1" applyFill="1"/>
    <xf numFmtId="0" fontId="30" fillId="20" borderId="107" xfId="0" applyFont="1" applyFill="1" applyBorder="1" applyAlignment="1">
      <alignment vertical="center"/>
    </xf>
    <xf numFmtId="0" fontId="29" fillId="20" borderId="108" xfId="0" applyFont="1" applyFill="1" applyBorder="1"/>
    <xf numFmtId="44" fontId="26" fillId="21" borderId="0" xfId="1" applyNumberFormat="1" applyFont="1" applyFill="1" applyBorder="1" applyAlignment="1" applyProtection="1">
      <alignment vertical="center"/>
    </xf>
    <xf numFmtId="0" fontId="0" fillId="21" borderId="0" xfId="0" applyFill="1" applyAlignment="1">
      <alignment vertical="center"/>
    </xf>
    <xf numFmtId="168" fontId="4" fillId="21" borderId="0" xfId="1" applyNumberFormat="1" applyFont="1" applyFill="1" applyBorder="1" applyAlignment="1" applyProtection="1">
      <alignment horizontal="center" vertical="center"/>
    </xf>
    <xf numFmtId="0" fontId="7" fillId="21" borderId="0" xfId="0" applyFont="1" applyFill="1" applyAlignment="1">
      <alignment horizontal="center" vertical="center"/>
    </xf>
    <xf numFmtId="0" fontId="12" fillId="21" borderId="0" xfId="0" applyFont="1" applyFill="1" applyAlignment="1">
      <alignment vertical="center"/>
    </xf>
    <xf numFmtId="0" fontId="0" fillId="21" borderId="0" xfId="0" applyFill="1" applyAlignment="1">
      <alignment horizontal="right" vertical="center"/>
    </xf>
    <xf numFmtId="167" fontId="3" fillId="21" borderId="20" xfId="0" applyNumberFormat="1" applyFont="1" applyFill="1" applyBorder="1" applyAlignment="1">
      <alignment horizontal="center" vertical="center"/>
    </xf>
    <xf numFmtId="2" fontId="0" fillId="21" borderId="0" xfId="0" applyNumberFormat="1" applyFill="1" applyAlignment="1">
      <alignment horizontal="right" vertical="center"/>
    </xf>
    <xf numFmtId="0" fontId="32" fillId="21" borderId="0" xfId="0" applyFont="1" applyFill="1"/>
    <xf numFmtId="0" fontId="0" fillId="21" borderId="0" xfId="0" applyFill="1"/>
    <xf numFmtId="0" fontId="7" fillId="21" borderId="0" xfId="1" applyNumberFormat="1" applyFont="1" applyFill="1" applyBorder="1" applyAlignment="1" applyProtection="1">
      <alignment vertical="center" wrapText="1"/>
    </xf>
    <xf numFmtId="0" fontId="37" fillId="21" borderId="0" xfId="0" applyFont="1" applyFill="1" applyAlignment="1" applyProtection="1">
      <alignment horizontal="center" vertical="center"/>
      <protection locked="0"/>
    </xf>
    <xf numFmtId="0" fontId="3" fillId="21" borderId="0" xfId="0" applyFont="1" applyFill="1"/>
    <xf numFmtId="165" fontId="4" fillId="21" borderId="0" xfId="3" applyNumberFormat="1" applyFont="1" applyFill="1" applyBorder="1" applyProtection="1"/>
    <xf numFmtId="164" fontId="3" fillId="21" borderId="0" xfId="1" applyNumberFormat="1" applyFill="1" applyBorder="1" applyProtection="1"/>
    <xf numFmtId="44" fontId="26" fillId="21" borderId="0" xfId="1" applyNumberFormat="1" applyFont="1" applyFill="1" applyBorder="1" applyAlignment="1" applyProtection="1">
      <alignment vertical="center" wrapText="1"/>
    </xf>
    <xf numFmtId="0" fontId="18" fillId="21" borderId="0" xfId="0" applyFont="1" applyFill="1" applyAlignment="1">
      <alignment vertical="center" wrapText="1"/>
    </xf>
    <xf numFmtId="6" fontId="36" fillId="21" borderId="0" xfId="2" applyNumberFormat="1" applyFont="1" applyFill="1" applyBorder="1" applyAlignment="1" applyProtection="1">
      <alignment vertical="center"/>
    </xf>
    <xf numFmtId="164" fontId="37" fillId="21" borderId="0" xfId="1" applyNumberFormat="1" applyFont="1" applyFill="1" applyBorder="1" applyAlignment="1" applyProtection="1">
      <alignment horizontal="center" vertical="center"/>
      <protection locked="0"/>
    </xf>
    <xf numFmtId="164" fontId="37" fillId="21" borderId="0" xfId="1" applyNumberFormat="1" applyFont="1" applyFill="1" applyBorder="1" applyAlignment="1" applyProtection="1">
      <alignment horizontal="center" vertical="center"/>
    </xf>
    <xf numFmtId="164" fontId="38" fillId="21" borderId="0" xfId="1" applyNumberFormat="1" applyFont="1" applyFill="1" applyBorder="1" applyAlignment="1" applyProtection="1">
      <alignment horizontal="center" vertical="center"/>
      <protection locked="0"/>
    </xf>
    <xf numFmtId="164" fontId="37" fillId="21" borderId="0" xfId="1" applyNumberFormat="1" applyFont="1" applyFill="1" applyBorder="1" applyAlignment="1" applyProtection="1">
      <alignment vertical="center"/>
    </xf>
    <xf numFmtId="0" fontId="37" fillId="21" borderId="0" xfId="0" applyFont="1" applyFill="1" applyAlignment="1">
      <alignment vertical="center"/>
    </xf>
    <xf numFmtId="0" fontId="32" fillId="21" borderId="0" xfId="0" applyFont="1" applyFill="1" applyAlignment="1">
      <alignment vertical="center"/>
    </xf>
    <xf numFmtId="169" fontId="39" fillId="21" borderId="0" xfId="0" applyNumberFormat="1" applyFont="1" applyFill="1" applyAlignment="1">
      <alignment horizontal="right" vertical="center"/>
    </xf>
    <xf numFmtId="0" fontId="32" fillId="21" borderId="0" xfId="0" applyFont="1" applyFill="1" applyAlignment="1">
      <alignment horizontal="right" vertical="center"/>
    </xf>
    <xf numFmtId="169" fontId="34" fillId="21" borderId="0" xfId="0" applyNumberFormat="1" applyFont="1" applyFill="1" applyAlignment="1">
      <alignment horizontal="right" vertical="center"/>
    </xf>
    <xf numFmtId="0" fontId="25" fillId="21" borderId="0" xfId="0" applyFont="1" applyFill="1" applyAlignment="1">
      <alignment horizontal="left" vertical="center" wrapText="1"/>
    </xf>
    <xf numFmtId="0" fontId="8" fillId="21" borderId="73" xfId="1" applyNumberFormat="1" applyFont="1" applyFill="1" applyBorder="1" applyAlignment="1" applyProtection="1">
      <alignment horizontal="center" vertical="center" wrapText="1"/>
    </xf>
    <xf numFmtId="0" fontId="8" fillId="21" borderId="0" xfId="1" applyNumberFormat="1" applyFont="1" applyFill="1" applyBorder="1" applyAlignment="1" applyProtection="1">
      <alignment horizontal="center" vertical="center" wrapText="1"/>
    </xf>
    <xf numFmtId="6" fontId="13" fillId="21" borderId="0" xfId="2" applyNumberFormat="1" applyFont="1" applyFill="1" applyBorder="1" applyAlignment="1" applyProtection="1">
      <alignment vertical="center"/>
    </xf>
    <xf numFmtId="0" fontId="0" fillId="21" borderId="76" xfId="0" applyFill="1" applyBorder="1" applyAlignment="1">
      <alignment horizontal="right" vertical="center"/>
    </xf>
    <xf numFmtId="0" fontId="31" fillId="21" borderId="0" xfId="1" applyNumberFormat="1" applyFont="1" applyFill="1" applyBorder="1" applyAlignment="1" applyProtection="1">
      <alignment horizontal="center" vertical="center" wrapText="1"/>
    </xf>
    <xf numFmtId="0" fontId="31" fillId="21" borderId="0" xfId="0" applyFont="1" applyFill="1" applyAlignment="1">
      <alignment horizontal="center" vertical="center" wrapText="1"/>
    </xf>
    <xf numFmtId="0" fontId="32" fillId="21" borderId="0" xfId="0" applyFont="1" applyFill="1" applyAlignment="1">
      <alignment horizontal="center" vertical="center"/>
    </xf>
    <xf numFmtId="0" fontId="40" fillId="21" borderId="0" xfId="0" applyFont="1" applyFill="1" applyAlignment="1">
      <alignment horizontal="left" vertical="center"/>
    </xf>
    <xf numFmtId="0" fontId="30" fillId="21" borderId="0" xfId="0" applyFont="1" applyFill="1" applyAlignment="1">
      <alignment horizontal="right"/>
    </xf>
    <xf numFmtId="0" fontId="3" fillId="0" borderId="0" xfId="0" applyFont="1" applyAlignment="1">
      <alignment horizontal="left" indent="1"/>
    </xf>
    <xf numFmtId="43" fontId="3" fillId="0" borderId="0" xfId="1" applyFill="1" applyProtection="1"/>
    <xf numFmtId="166" fontId="0" fillId="0" borderId="0" xfId="1" applyNumberFormat="1" applyFont="1" applyFill="1" applyProtection="1"/>
    <xf numFmtId="166" fontId="3" fillId="0" borderId="0" xfId="1" applyNumberFormat="1" applyFont="1" applyFill="1" applyProtection="1"/>
    <xf numFmtId="43" fontId="3" fillId="0" borderId="0" xfId="1" applyFill="1" applyAlignment="1" applyProtection="1">
      <alignment wrapText="1"/>
    </xf>
    <xf numFmtId="0" fontId="3" fillId="0" borderId="0" xfId="0" applyFont="1" applyAlignment="1">
      <alignment wrapText="1"/>
    </xf>
    <xf numFmtId="0" fontId="4" fillId="0" borderId="0" xfId="0" applyFont="1" applyAlignment="1">
      <alignment horizontal="left"/>
    </xf>
    <xf numFmtId="0" fontId="6" fillId="0" borderId="0" xfId="0" applyFont="1" applyAlignment="1">
      <alignment horizontal="left" indent="1"/>
    </xf>
    <xf numFmtId="0" fontId="5" fillId="0" borderId="0" xfId="0" applyFont="1" applyAlignment="1">
      <alignment horizontal="left" indent="1"/>
    </xf>
    <xf numFmtId="43" fontId="3" fillId="0" borderId="0" xfId="1" applyFill="1" applyAlignment="1" applyProtection="1">
      <alignment horizontal="left"/>
    </xf>
    <xf numFmtId="43" fontId="3" fillId="0" borderId="0" xfId="1" applyFont="1" applyFill="1" applyAlignment="1" applyProtection="1">
      <alignment horizontal="center"/>
    </xf>
    <xf numFmtId="0" fontId="4" fillId="0" borderId="0" xfId="0" applyFont="1" applyAlignment="1">
      <alignment horizontal="center" wrapText="1"/>
    </xf>
    <xf numFmtId="43" fontId="6" fillId="0" borderId="0" xfId="1" applyFont="1" applyFill="1" applyProtection="1"/>
    <xf numFmtId="164" fontId="0" fillId="0" borderId="0" xfId="1" applyNumberFormat="1" applyFont="1" applyProtection="1"/>
    <xf numFmtId="164" fontId="0" fillId="0" borderId="0" xfId="0" applyNumberFormat="1" applyAlignment="1">
      <alignment horizontal="left" indent="1"/>
    </xf>
    <xf numFmtId="164" fontId="3" fillId="0" borderId="0" xfId="1" applyNumberFormat="1" applyProtection="1"/>
    <xf numFmtId="0" fontId="12" fillId="4" borderId="0" xfId="0" applyFont="1" applyFill="1" applyAlignment="1" applyProtection="1">
      <alignment horizontal="center" vertical="center"/>
      <protection locked="0"/>
    </xf>
    <xf numFmtId="0" fontId="12" fillId="21" borderId="0" xfId="0" applyFont="1" applyFill="1" applyAlignment="1" applyProtection="1">
      <alignment horizontal="center" vertical="center"/>
      <protection locked="0"/>
    </xf>
    <xf numFmtId="0" fontId="12" fillId="21" borderId="75" xfId="0" applyFont="1" applyFill="1" applyBorder="1" applyAlignment="1" applyProtection="1">
      <alignment horizontal="center" vertical="center"/>
      <protection locked="0"/>
    </xf>
    <xf numFmtId="164" fontId="17" fillId="4" borderId="0" xfId="1" applyNumberFormat="1" applyFont="1" applyFill="1" applyBorder="1" applyAlignment="1" applyProtection="1">
      <alignment horizontal="center" vertical="center"/>
      <protection locked="0"/>
    </xf>
    <xf numFmtId="0" fontId="18" fillId="21" borderId="0" xfId="0" applyFont="1" applyFill="1" applyAlignment="1">
      <alignment horizontal="left" vertical="center" wrapText="1"/>
    </xf>
    <xf numFmtId="43" fontId="7" fillId="4" borderId="0" xfId="1" applyFont="1" applyFill="1" applyBorder="1" applyAlignment="1" applyProtection="1">
      <alignment horizontal="center" vertical="center"/>
    </xf>
    <xf numFmtId="169" fontId="29" fillId="20" borderId="0" xfId="1" applyNumberFormat="1" applyFont="1" applyFill="1" applyBorder="1" applyAlignment="1" applyProtection="1">
      <alignment horizontal="right" indent="2"/>
    </xf>
    <xf numFmtId="169" fontId="30" fillId="20" borderId="109" xfId="1" applyNumberFormat="1" applyFont="1" applyFill="1" applyBorder="1" applyAlignment="1" applyProtection="1">
      <alignment horizontal="right" indent="2"/>
    </xf>
    <xf numFmtId="0" fontId="3" fillId="0" borderId="0" xfId="0" applyFont="1"/>
    <xf numFmtId="164" fontId="0" fillId="0" borderId="0" xfId="0" applyNumberFormat="1"/>
    <xf numFmtId="44" fontId="4" fillId="0" borderId="0" xfId="2" quotePrefix="1" applyFont="1" applyAlignment="1" applyProtection="1">
      <alignment horizontal="center" vertical="center" wrapText="1"/>
    </xf>
    <xf numFmtId="0" fontId="31" fillId="21" borderId="116" xfId="0" applyFont="1" applyFill="1" applyBorder="1" applyAlignment="1">
      <alignment horizontal="center" vertical="center"/>
    </xf>
    <xf numFmtId="6" fontId="33" fillId="21" borderId="0" xfId="2" applyNumberFormat="1" applyFont="1" applyFill="1" applyBorder="1" applyAlignment="1" applyProtection="1">
      <alignment horizontal="center" vertical="center"/>
      <protection locked="0"/>
    </xf>
    <xf numFmtId="43" fontId="7" fillId="4" borderId="0" xfId="1" applyFont="1" applyFill="1" applyBorder="1" applyAlignment="1" applyProtection="1">
      <alignment vertical="center"/>
    </xf>
    <xf numFmtId="0" fontId="8" fillId="21" borderId="73" xfId="0" applyFont="1" applyFill="1" applyBorder="1" applyAlignment="1">
      <alignment horizontal="center" vertical="center" wrapText="1"/>
    </xf>
    <xf numFmtId="0" fontId="8" fillId="21" borderId="0" xfId="0" applyFont="1" applyFill="1" applyAlignment="1">
      <alignment horizontal="center" vertical="center" wrapText="1"/>
    </xf>
    <xf numFmtId="164" fontId="12" fillId="21" borderId="0" xfId="1" applyNumberFormat="1" applyFont="1" applyFill="1" applyBorder="1" applyAlignment="1" applyProtection="1">
      <alignment horizontal="center" vertical="center"/>
    </xf>
    <xf numFmtId="164" fontId="12" fillId="21" borderId="0" xfId="1" applyNumberFormat="1" applyFont="1" applyFill="1" applyBorder="1" applyAlignment="1" applyProtection="1">
      <alignment horizontal="center" vertical="center"/>
      <protection locked="0"/>
    </xf>
    <xf numFmtId="164" fontId="3" fillId="21" borderId="0" xfId="1" applyNumberFormat="1" applyFill="1" applyBorder="1" applyAlignment="1" applyProtection="1">
      <alignment vertical="center"/>
    </xf>
    <xf numFmtId="168" fontId="7" fillId="21" borderId="76" xfId="0" applyNumberFormat="1" applyFont="1" applyFill="1" applyBorder="1" applyAlignment="1">
      <alignment horizontal="right" vertical="center"/>
    </xf>
    <xf numFmtId="43" fontId="7" fillId="21" borderId="0" xfId="1" applyFont="1" applyFill="1" applyBorder="1" applyAlignment="1" applyProtection="1">
      <alignment vertical="center"/>
    </xf>
    <xf numFmtId="43" fontId="7" fillId="21" borderId="0" xfId="1" applyFont="1" applyFill="1" applyBorder="1" applyAlignment="1" applyProtection="1">
      <alignment horizontal="center" vertical="center"/>
    </xf>
    <xf numFmtId="164" fontId="32" fillId="21" borderId="0" xfId="1" applyNumberFormat="1" applyFont="1" applyFill="1" applyBorder="1" applyAlignment="1" applyProtection="1"/>
    <xf numFmtId="0" fontId="0" fillId="22" borderId="0" xfId="0" applyFill="1"/>
    <xf numFmtId="0" fontId="4" fillId="22" borderId="0" xfId="0" applyFont="1" applyFill="1"/>
    <xf numFmtId="0" fontId="3" fillId="22" borderId="0" xfId="0" applyFont="1" applyFill="1" applyAlignment="1">
      <alignment horizontal="left" indent="1"/>
    </xf>
    <xf numFmtId="0" fontId="0" fillId="22" borderId="0" xfId="0" applyFill="1" applyAlignment="1">
      <alignment horizontal="left" indent="1"/>
    </xf>
    <xf numFmtId="43" fontId="3" fillId="22" borderId="0" xfId="1" applyFill="1" applyProtection="1"/>
    <xf numFmtId="166" fontId="0" fillId="22" borderId="0" xfId="1" applyNumberFormat="1" applyFont="1" applyFill="1" applyProtection="1"/>
    <xf numFmtId="166" fontId="3" fillId="22" borderId="0" xfId="1" applyNumberFormat="1" applyFont="1" applyFill="1" applyProtection="1"/>
    <xf numFmtId="0" fontId="4" fillId="22" borderId="0" xfId="0" applyFont="1" applyFill="1" applyAlignment="1">
      <alignment horizontal="center"/>
    </xf>
    <xf numFmtId="0" fontId="4" fillId="22" borderId="0" xfId="0" applyFont="1" applyFill="1" applyAlignment="1">
      <alignment horizontal="left"/>
    </xf>
    <xf numFmtId="0" fontId="4" fillId="22" borderId="0" xfId="0" applyFont="1" applyFill="1" applyAlignment="1">
      <alignment horizontal="center" wrapText="1"/>
    </xf>
    <xf numFmtId="43" fontId="6" fillId="22" borderId="0" xfId="1" applyFont="1" applyFill="1" applyProtection="1"/>
    <xf numFmtId="0" fontId="42" fillId="0" borderId="0" xfId="0" applyFont="1"/>
    <xf numFmtId="164" fontId="3" fillId="0" borderId="0" xfId="1" applyNumberFormat="1" applyFill="1" applyProtection="1"/>
    <xf numFmtId="0" fontId="4" fillId="21" borderId="0" xfId="0" applyFont="1" applyFill="1"/>
    <xf numFmtId="0" fontId="3" fillId="21" borderId="118" xfId="0" applyFont="1" applyFill="1" applyBorder="1" applyAlignment="1">
      <alignment vertical="center"/>
    </xf>
    <xf numFmtId="0" fontId="0" fillId="21" borderId="119" xfId="0" applyFill="1" applyBorder="1"/>
    <xf numFmtId="170" fontId="3" fillId="0" borderId="120" xfId="2" applyNumberFormat="1" applyFill="1" applyBorder="1" applyAlignment="1" applyProtection="1">
      <alignment vertical="center"/>
    </xf>
    <xf numFmtId="170" fontId="3" fillId="0" borderId="97" xfId="2" applyNumberFormat="1" applyFill="1" applyBorder="1" applyAlignment="1" applyProtection="1">
      <alignment vertical="center"/>
    </xf>
    <xf numFmtId="0" fontId="0" fillId="21" borderId="117" xfId="0" applyFill="1" applyBorder="1"/>
    <xf numFmtId="170" fontId="3" fillId="0" borderId="122" xfId="2" applyNumberFormat="1" applyFill="1" applyBorder="1" applyAlignment="1" applyProtection="1">
      <alignment vertical="center"/>
    </xf>
    <xf numFmtId="0" fontId="0" fillId="21" borderId="119" xfId="0" applyFill="1" applyBorder="1" applyAlignment="1">
      <alignment vertical="center"/>
    </xf>
    <xf numFmtId="0" fontId="3" fillId="21" borderId="121" xfId="0" applyFont="1" applyFill="1" applyBorder="1" applyAlignment="1">
      <alignment vertical="center"/>
    </xf>
    <xf numFmtId="0" fontId="0" fillId="21" borderId="117" xfId="0" applyFill="1" applyBorder="1" applyAlignment="1">
      <alignment vertical="center"/>
    </xf>
    <xf numFmtId="0" fontId="3" fillId="21" borderId="94" xfId="0" applyFont="1" applyFill="1" applyBorder="1" applyAlignment="1">
      <alignment vertical="center"/>
    </xf>
    <xf numFmtId="169" fontId="31" fillId="20" borderId="98" xfId="1" applyNumberFormat="1" applyFont="1" applyFill="1" applyBorder="1" applyAlignment="1" applyProtection="1">
      <alignment horizontal="center" vertical="center"/>
    </xf>
    <xf numFmtId="0" fontId="27" fillId="21" borderId="94" xfId="0" applyFont="1" applyFill="1" applyBorder="1" applyAlignment="1">
      <alignment vertical="center"/>
    </xf>
    <xf numFmtId="164" fontId="27" fillId="21" borderId="93" xfId="0" applyNumberFormat="1" applyFont="1" applyFill="1" applyBorder="1" applyAlignment="1">
      <alignment vertical="center"/>
    </xf>
    <xf numFmtId="164" fontId="27" fillId="21" borderId="93" xfId="1" quotePrefix="1" applyNumberFormat="1" applyFont="1" applyFill="1" applyBorder="1" applyAlignment="1" applyProtection="1">
      <alignment vertical="center"/>
    </xf>
    <xf numFmtId="0" fontId="29" fillId="21" borderId="94" xfId="0" applyFont="1" applyFill="1" applyBorder="1" applyAlignment="1">
      <alignment vertical="center"/>
    </xf>
    <xf numFmtId="169" fontId="29" fillId="21" borderId="89" xfId="0" applyNumberFormat="1" applyFont="1" applyFill="1" applyBorder="1"/>
    <xf numFmtId="169" fontId="29" fillId="21" borderId="89" xfId="1" applyNumberFormat="1" applyFont="1" applyFill="1" applyBorder="1" applyAlignment="1" applyProtection="1"/>
    <xf numFmtId="169" fontId="29" fillId="21" borderId="23" xfId="0" applyNumberFormat="1" applyFont="1" applyFill="1" applyBorder="1"/>
    <xf numFmtId="169" fontId="29" fillId="21" borderId="23" xfId="1" applyNumberFormat="1" applyFont="1" applyFill="1" applyBorder="1" applyAlignment="1" applyProtection="1"/>
    <xf numFmtId="0" fontId="34" fillId="19" borderId="115" xfId="1" applyNumberFormat="1" applyFont="1" applyFill="1" applyBorder="1" applyAlignment="1" applyProtection="1">
      <alignment horizontal="center" vertical="center" wrapText="1"/>
    </xf>
    <xf numFmtId="0" fontId="2" fillId="0" borderId="0" xfId="4"/>
    <xf numFmtId="49" fontId="44" fillId="0" borderId="0" xfId="4" applyNumberFormat="1" applyFont="1" applyAlignment="1" applyProtection="1">
      <alignment vertical="top" wrapText="1"/>
      <protection locked="0"/>
    </xf>
    <xf numFmtId="49" fontId="2" fillId="0" borderId="0" xfId="4" applyNumberFormat="1" applyAlignment="1" applyProtection="1">
      <alignment vertical="top" wrapText="1"/>
      <protection locked="0"/>
    </xf>
    <xf numFmtId="164" fontId="44" fillId="0" borderId="0" xfId="5" applyNumberFormat="1" applyFont="1" applyFill="1" applyAlignment="1" applyProtection="1">
      <alignment vertical="top" wrapText="1"/>
      <protection locked="0"/>
    </xf>
    <xf numFmtId="164" fontId="2" fillId="0" borderId="0" xfId="5" applyNumberFormat="1" applyFont="1" applyFill="1" applyAlignment="1" applyProtection="1">
      <alignment vertical="top" wrapText="1"/>
      <protection locked="0"/>
    </xf>
    <xf numFmtId="0" fontId="3" fillId="22" borderId="0" xfId="0" applyFont="1" applyFill="1"/>
    <xf numFmtId="49" fontId="1" fillId="0" borderId="0" xfId="4" applyNumberFormat="1" applyFont="1" applyAlignment="1" applyProtection="1">
      <alignment vertical="top" wrapText="1"/>
      <protection locked="0"/>
    </xf>
    <xf numFmtId="44" fontId="43" fillId="21" borderId="0" xfId="1" applyNumberFormat="1" applyFont="1" applyFill="1" applyBorder="1" applyAlignment="1" applyProtection="1">
      <alignment horizontal="left" vertical="center" wrapText="1"/>
    </xf>
    <xf numFmtId="44" fontId="41" fillId="21" borderId="0" xfId="1" applyNumberFormat="1" applyFont="1" applyFill="1" applyBorder="1" applyAlignment="1" applyProtection="1">
      <alignment horizontal="left" vertical="center" wrapText="1"/>
    </xf>
    <xf numFmtId="0" fontId="18" fillId="21" borderId="0" xfId="0" applyFont="1" applyFill="1" applyAlignment="1">
      <alignment horizontal="left" vertical="center" wrapText="1"/>
    </xf>
    <xf numFmtId="0" fontId="14" fillId="4" borderId="88" xfId="1" applyNumberFormat="1" applyFont="1" applyFill="1" applyBorder="1" applyAlignment="1" applyProtection="1">
      <alignment horizontal="center" vertical="center" wrapText="1"/>
    </xf>
    <xf numFmtId="0" fontId="14" fillId="4" borderId="78" xfId="1" applyNumberFormat="1" applyFont="1" applyFill="1" applyBorder="1" applyAlignment="1" applyProtection="1">
      <alignment horizontal="center" vertical="center" wrapText="1"/>
    </xf>
    <xf numFmtId="0" fontId="23" fillId="4" borderId="73" xfId="0" applyFont="1" applyFill="1" applyBorder="1" applyAlignment="1">
      <alignment horizontal="center" vertical="center" wrapText="1"/>
    </xf>
    <xf numFmtId="0" fontId="14" fillId="4" borderId="73"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21" borderId="73" xfId="0" applyFont="1" applyFill="1" applyBorder="1" applyAlignment="1">
      <alignment horizontal="center" vertical="center" wrapText="1"/>
    </xf>
    <xf numFmtId="0" fontId="14" fillId="21" borderId="0" xfId="0" applyFont="1" applyFill="1" applyAlignment="1">
      <alignment horizontal="center" vertical="center" wrapText="1"/>
    </xf>
    <xf numFmtId="0" fontId="0" fillId="4" borderId="0" xfId="0" applyFill="1" applyAlignment="1">
      <alignment horizontal="center" vertical="center"/>
    </xf>
    <xf numFmtId="164" fontId="3" fillId="4" borderId="0" xfId="1" applyNumberFormat="1" applyFill="1" applyBorder="1" applyAlignment="1" applyProtection="1">
      <alignment horizontal="center" vertical="center"/>
    </xf>
    <xf numFmtId="164" fontId="3" fillId="21" borderId="0" xfId="1" applyNumberFormat="1" applyFill="1" applyBorder="1" applyAlignment="1" applyProtection="1">
      <alignment horizontal="center" vertical="center"/>
    </xf>
    <xf numFmtId="0" fontId="6" fillId="4" borderId="0" xfId="0" applyFont="1" applyFill="1" applyAlignment="1">
      <alignment horizontal="center" vertical="center"/>
    </xf>
    <xf numFmtId="0" fontId="0" fillId="21" borderId="0" xfId="0" applyFill="1" applyAlignment="1">
      <alignment horizontal="center" vertical="center"/>
    </xf>
    <xf numFmtId="0" fontId="0" fillId="21" borderId="75" xfId="0" applyFill="1" applyBorder="1" applyAlignment="1">
      <alignment horizontal="center" vertical="center"/>
    </xf>
    <xf numFmtId="0" fontId="14" fillId="21" borderId="74" xfId="0" applyFont="1" applyFill="1" applyBorder="1" applyAlignment="1">
      <alignment horizontal="center" vertical="center" wrapText="1"/>
    </xf>
    <xf numFmtId="0" fontId="14" fillId="21" borderId="75"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23" xfId="0" applyFont="1" applyFill="1" applyBorder="1" applyAlignment="1">
      <alignment horizontal="center" vertical="center" wrapText="1"/>
    </xf>
    <xf numFmtId="164" fontId="12" fillId="4" borderId="0" xfId="1" applyNumberFormat="1" applyFont="1" applyFill="1" applyBorder="1" applyAlignment="1" applyProtection="1">
      <alignment horizontal="center" vertical="center"/>
      <protection locked="0"/>
    </xf>
    <xf numFmtId="164" fontId="17" fillId="4" borderId="0" xfId="1" applyNumberFormat="1" applyFont="1" applyFill="1" applyBorder="1" applyAlignment="1" applyProtection="1">
      <alignment horizontal="center" vertical="center"/>
      <protection locked="0"/>
    </xf>
    <xf numFmtId="164" fontId="12" fillId="21" borderId="0" xfId="1" applyNumberFormat="1" applyFont="1" applyFill="1" applyBorder="1" applyAlignment="1" applyProtection="1">
      <alignment horizontal="center" vertical="center"/>
      <protection locked="0"/>
    </xf>
    <xf numFmtId="0" fontId="12" fillId="4" borderId="0" xfId="0" applyFont="1" applyFill="1" applyAlignment="1" applyProtection="1">
      <alignment horizontal="center" vertical="center"/>
      <protection locked="0"/>
    </xf>
    <xf numFmtId="0" fontId="12" fillId="21" borderId="0" xfId="0" applyFont="1" applyFill="1" applyAlignment="1" applyProtection="1">
      <alignment horizontal="center" vertical="center"/>
      <protection locked="0"/>
    </xf>
    <xf numFmtId="0" fontId="12" fillId="21" borderId="75" xfId="0" applyFont="1" applyFill="1" applyBorder="1" applyAlignment="1" applyProtection="1">
      <alignment horizontal="center" vertical="center"/>
      <protection locked="0"/>
    </xf>
    <xf numFmtId="164" fontId="27" fillId="19" borderId="89" xfId="1" quotePrefix="1" applyNumberFormat="1" applyFont="1" applyFill="1" applyBorder="1" applyAlignment="1" applyProtection="1">
      <alignment horizontal="center" vertical="center"/>
    </xf>
    <xf numFmtId="164" fontId="27" fillId="19" borderId="90" xfId="1" applyNumberFormat="1" applyFont="1" applyFill="1" applyBorder="1" applyAlignment="1" applyProtection="1">
      <alignment horizontal="center" vertical="center"/>
    </xf>
    <xf numFmtId="164" fontId="27" fillId="19" borderId="91" xfId="1" applyNumberFormat="1" applyFont="1" applyFill="1" applyBorder="1" applyAlignment="1" applyProtection="1">
      <alignment horizontal="center" vertical="center"/>
    </xf>
    <xf numFmtId="164" fontId="27" fillId="19" borderId="95" xfId="1" applyNumberFormat="1" applyFont="1" applyFill="1" applyBorder="1" applyAlignment="1" applyProtection="1">
      <alignment horizontal="center" vertical="center"/>
    </xf>
    <xf numFmtId="168" fontId="3" fillId="21" borderId="87" xfId="0" applyNumberFormat="1" applyFont="1" applyFill="1" applyBorder="1" applyAlignment="1">
      <alignment horizontal="center" vertical="center"/>
    </xf>
    <xf numFmtId="168" fontId="3" fillId="21" borderId="77" xfId="0" applyNumberFormat="1" applyFont="1" applyFill="1" applyBorder="1" applyAlignment="1">
      <alignment horizontal="center" vertical="center"/>
    </xf>
    <xf numFmtId="43" fontId="6" fillId="4" borderId="0" xfId="1" applyFont="1" applyFill="1" applyBorder="1" applyAlignment="1" applyProtection="1">
      <alignment horizontal="left" vertical="center" indent="2"/>
    </xf>
    <xf numFmtId="43" fontId="7" fillId="4" borderId="0" xfId="1" applyFont="1" applyFill="1" applyBorder="1" applyAlignment="1" applyProtection="1">
      <alignment horizontal="center" vertical="center"/>
    </xf>
    <xf numFmtId="43" fontId="7" fillId="21" borderId="0" xfId="1" applyFont="1" applyFill="1" applyBorder="1" applyAlignment="1" applyProtection="1">
      <alignment horizontal="center" vertical="center"/>
    </xf>
    <xf numFmtId="43" fontId="6" fillId="21" borderId="0" xfId="1" applyFont="1" applyFill="1" applyBorder="1" applyAlignment="1" applyProtection="1">
      <alignment horizontal="center" vertical="center"/>
    </xf>
    <xf numFmtId="168" fontId="3" fillId="4" borderId="83" xfId="0" applyNumberFormat="1" applyFont="1" applyFill="1" applyBorder="1" applyAlignment="1">
      <alignment horizontal="center" vertical="center"/>
    </xf>
    <xf numFmtId="168" fontId="3" fillId="4" borderId="84" xfId="0" applyNumberFormat="1" applyFont="1" applyFill="1" applyBorder="1" applyAlignment="1">
      <alignment horizontal="center" vertical="center"/>
    </xf>
    <xf numFmtId="168" fontId="3" fillId="4" borderId="85" xfId="0" applyNumberFormat="1" applyFont="1" applyFill="1" applyBorder="1" applyAlignment="1">
      <alignment horizontal="center" vertical="center"/>
    </xf>
    <xf numFmtId="168" fontId="3" fillId="4" borderId="86" xfId="0" applyNumberFormat="1" applyFont="1" applyFill="1" applyBorder="1" applyAlignment="1">
      <alignment horizontal="center" vertical="center"/>
    </xf>
    <xf numFmtId="168" fontId="7" fillId="4" borderId="76" xfId="0" applyNumberFormat="1" applyFont="1" applyFill="1" applyBorder="1" applyAlignment="1">
      <alignment horizontal="center" vertical="center"/>
    </xf>
    <xf numFmtId="168" fontId="7" fillId="21" borderId="76" xfId="0" applyNumberFormat="1" applyFont="1" applyFill="1" applyBorder="1" applyAlignment="1">
      <alignment horizontal="center" vertical="center"/>
    </xf>
    <xf numFmtId="6" fontId="33" fillId="0" borderId="113" xfId="2" applyNumberFormat="1" applyFont="1" applyFill="1" applyBorder="1" applyAlignment="1" applyProtection="1">
      <alignment horizontal="center" vertical="center" wrapText="1"/>
      <protection locked="0"/>
    </xf>
    <xf numFmtId="6" fontId="33" fillId="0" borderId="99" xfId="2" applyNumberFormat="1" applyFont="1" applyFill="1" applyBorder="1" applyAlignment="1" applyProtection="1">
      <alignment horizontal="center" vertical="center" wrapText="1"/>
      <protection locked="0"/>
    </xf>
    <xf numFmtId="6" fontId="33" fillId="0" borderId="114" xfId="2" applyNumberFormat="1" applyFont="1" applyFill="1" applyBorder="1" applyAlignment="1" applyProtection="1">
      <alignment horizontal="center" vertical="center" wrapText="1"/>
      <protection locked="0"/>
    </xf>
    <xf numFmtId="0" fontId="35" fillId="19" borderId="0" xfId="0" applyFont="1" applyFill="1" applyAlignment="1">
      <alignment horizontal="center" vertical="center" wrapText="1"/>
    </xf>
    <xf numFmtId="0" fontId="35" fillId="19" borderId="117" xfId="0" applyFont="1" applyFill="1" applyBorder="1" applyAlignment="1">
      <alignment horizontal="center" vertical="center" wrapText="1"/>
    </xf>
    <xf numFmtId="169" fontId="29" fillId="20" borderId="23" xfId="1" applyNumberFormat="1" applyFont="1" applyFill="1" applyBorder="1" applyAlignment="1" applyProtection="1">
      <alignment horizontal="right" indent="2"/>
    </xf>
    <xf numFmtId="169" fontId="29" fillId="20" borderId="92" xfId="1" applyNumberFormat="1" applyFont="1" applyFill="1" applyBorder="1" applyAlignment="1" applyProtection="1">
      <alignment horizontal="right" indent="2"/>
    </xf>
    <xf numFmtId="169" fontId="29" fillId="20" borderId="96" xfId="1" applyNumberFormat="1" applyFont="1" applyFill="1" applyBorder="1" applyAlignment="1" applyProtection="1">
      <alignment horizontal="right" indent="2"/>
    </xf>
    <xf numFmtId="169" fontId="29" fillId="20" borderId="21" xfId="0" applyNumberFormat="1" applyFont="1" applyFill="1" applyBorder="1" applyAlignment="1">
      <alignment horizontal="right" indent="2"/>
    </xf>
    <xf numFmtId="169" fontId="29" fillId="20" borderId="0" xfId="0" applyNumberFormat="1" applyFont="1" applyFill="1" applyAlignment="1">
      <alignment horizontal="right" indent="2"/>
    </xf>
    <xf numFmtId="169" fontId="29" fillId="20" borderId="20" xfId="0" applyNumberFormat="1" applyFont="1" applyFill="1" applyBorder="1" applyAlignment="1">
      <alignment horizontal="right" indent="2"/>
    </xf>
    <xf numFmtId="169" fontId="29" fillId="20" borderId="21" xfId="1" applyNumberFormat="1" applyFont="1" applyFill="1" applyBorder="1" applyAlignment="1" applyProtection="1">
      <alignment horizontal="right" indent="2"/>
    </xf>
    <xf numFmtId="169" fontId="29" fillId="20" borderId="0" xfId="1" applyNumberFormat="1" applyFont="1" applyFill="1" applyBorder="1" applyAlignment="1" applyProtection="1">
      <alignment horizontal="right" indent="2"/>
    </xf>
    <xf numFmtId="169" fontId="29" fillId="20" borderId="20" xfId="1" applyNumberFormat="1" applyFont="1" applyFill="1" applyBorder="1" applyAlignment="1" applyProtection="1">
      <alignment horizontal="right" indent="2"/>
    </xf>
    <xf numFmtId="169" fontId="29" fillId="20" borderId="97" xfId="1" applyNumberFormat="1" applyFont="1" applyFill="1" applyBorder="1" applyAlignment="1" applyProtection="1">
      <alignment horizontal="right" indent="2"/>
    </xf>
    <xf numFmtId="169" fontId="34" fillId="21" borderId="0" xfId="0" applyNumberFormat="1" applyFont="1" applyFill="1" applyAlignment="1">
      <alignment horizontal="center" vertical="center"/>
    </xf>
    <xf numFmtId="168" fontId="31" fillId="20" borderId="113" xfId="1" applyNumberFormat="1" applyFont="1" applyFill="1" applyBorder="1" applyAlignment="1" applyProtection="1">
      <alignment horizontal="center" vertical="center"/>
    </xf>
    <xf numFmtId="168" fontId="31" fillId="20" borderId="99" xfId="1" applyNumberFormat="1" applyFont="1" applyFill="1" applyBorder="1" applyAlignment="1" applyProtection="1">
      <alignment horizontal="center" vertical="center"/>
    </xf>
    <xf numFmtId="168" fontId="31" fillId="20" borderId="114" xfId="1" applyNumberFormat="1" applyFont="1" applyFill="1" applyBorder="1" applyAlignment="1" applyProtection="1">
      <alignment horizontal="center" vertical="center"/>
    </xf>
    <xf numFmtId="0" fontId="27" fillId="19" borderId="100" xfId="0" applyFont="1" applyFill="1" applyBorder="1" applyAlignment="1">
      <alignment horizontal="center" vertical="center"/>
    </xf>
    <xf numFmtId="0" fontId="27" fillId="19" borderId="101" xfId="0" applyFont="1" applyFill="1" applyBorder="1" applyAlignment="1">
      <alignment horizontal="center" vertical="center"/>
    </xf>
    <xf numFmtId="0" fontId="27" fillId="19" borderId="102" xfId="0" applyFont="1" applyFill="1" applyBorder="1" applyAlignment="1">
      <alignment horizontal="center" vertical="center"/>
    </xf>
    <xf numFmtId="164" fontId="27" fillId="19" borderId="100" xfId="1" quotePrefix="1" applyNumberFormat="1" applyFont="1" applyFill="1" applyBorder="1" applyAlignment="1" applyProtection="1">
      <alignment horizontal="center" vertical="center"/>
    </xf>
    <xf numFmtId="164" fontId="27" fillId="19" borderId="101" xfId="1" applyNumberFormat="1" applyFont="1" applyFill="1" applyBorder="1" applyAlignment="1" applyProtection="1">
      <alignment horizontal="center" vertical="center"/>
    </xf>
    <xf numFmtId="164" fontId="27" fillId="19" borderId="104" xfId="1" applyNumberFormat="1" applyFont="1" applyFill="1" applyBorder="1" applyAlignment="1" applyProtection="1">
      <alignment horizontal="center" vertical="center"/>
    </xf>
    <xf numFmtId="164" fontId="27" fillId="19" borderId="105" xfId="1" quotePrefix="1" applyNumberFormat="1" applyFont="1" applyFill="1" applyBorder="1" applyAlignment="1" applyProtection="1">
      <alignment horizontal="center" vertical="center" wrapText="1"/>
    </xf>
    <xf numFmtId="164" fontId="27" fillId="19" borderId="73" xfId="1" quotePrefix="1" applyNumberFormat="1" applyFont="1" applyFill="1" applyBorder="1" applyAlignment="1" applyProtection="1">
      <alignment horizontal="center" vertical="center" wrapText="1"/>
    </xf>
    <xf numFmtId="164" fontId="27" fillId="19" borderId="74" xfId="1" quotePrefix="1" applyNumberFormat="1" applyFont="1" applyFill="1" applyBorder="1" applyAlignment="1" applyProtection="1">
      <alignment horizontal="center" vertical="center" wrapText="1"/>
    </xf>
    <xf numFmtId="164" fontId="27" fillId="19" borderId="94" xfId="1" quotePrefix="1" applyNumberFormat="1" applyFont="1" applyFill="1" applyBorder="1" applyAlignment="1" applyProtection="1">
      <alignment horizontal="center" vertical="center" wrapText="1"/>
    </xf>
    <xf numFmtId="164" fontId="27" fillId="19" borderId="0" xfId="1" quotePrefix="1" applyNumberFormat="1" applyFont="1" applyFill="1" applyBorder="1" applyAlignment="1" applyProtection="1">
      <alignment horizontal="center" vertical="center" wrapText="1"/>
    </xf>
    <xf numFmtId="164" fontId="27" fillId="19" borderId="75" xfId="1" quotePrefix="1" applyNumberFormat="1" applyFont="1" applyFill="1" applyBorder="1" applyAlignment="1" applyProtection="1">
      <alignment horizontal="center" vertical="center" wrapText="1"/>
    </xf>
    <xf numFmtId="0" fontId="27" fillId="19" borderId="23" xfId="0" applyFont="1" applyFill="1" applyBorder="1" applyAlignment="1">
      <alignment horizontal="center" vertical="center"/>
    </xf>
    <xf numFmtId="0" fontId="27" fillId="19" borderId="92" xfId="0" applyFont="1" applyFill="1" applyBorder="1" applyAlignment="1">
      <alignment horizontal="center" vertical="center"/>
    </xf>
    <xf numFmtId="0" fontId="27" fillId="19" borderId="24" xfId="0" applyFont="1" applyFill="1" applyBorder="1" applyAlignment="1">
      <alignment horizontal="center" vertical="center"/>
    </xf>
    <xf numFmtId="169" fontId="39" fillId="21" borderId="0" xfId="0" applyNumberFormat="1" applyFont="1" applyFill="1" applyAlignment="1">
      <alignment horizontal="center" vertical="center"/>
    </xf>
    <xf numFmtId="165" fontId="29" fillId="20" borderId="94" xfId="3" applyNumberFormat="1" applyFont="1" applyFill="1" applyBorder="1" applyAlignment="1" applyProtection="1">
      <alignment horizontal="center"/>
    </xf>
    <xf numFmtId="165" fontId="29" fillId="20" borderId="0" xfId="3" applyNumberFormat="1" applyFont="1" applyFill="1" applyBorder="1" applyAlignment="1" applyProtection="1">
      <alignment horizontal="center"/>
    </xf>
    <xf numFmtId="165" fontId="29" fillId="20" borderId="75" xfId="3" applyNumberFormat="1" applyFont="1" applyFill="1" applyBorder="1" applyAlignment="1" applyProtection="1">
      <alignment horizontal="center"/>
    </xf>
    <xf numFmtId="169" fontId="29" fillId="20" borderId="23" xfId="0" applyNumberFormat="1" applyFont="1" applyFill="1" applyBorder="1" applyAlignment="1">
      <alignment horizontal="right" indent="2"/>
    </xf>
    <xf numFmtId="169" fontId="29" fillId="20" borderId="92" xfId="0" applyNumberFormat="1" applyFont="1" applyFill="1" applyBorder="1" applyAlignment="1">
      <alignment horizontal="right" indent="2"/>
    </xf>
    <xf numFmtId="169" fontId="29" fillId="20" borderId="24" xfId="0" applyNumberFormat="1" applyFont="1" applyFill="1" applyBorder="1" applyAlignment="1">
      <alignment horizontal="right" indent="2"/>
    </xf>
    <xf numFmtId="169" fontId="29" fillId="20" borderId="24" xfId="1" applyNumberFormat="1" applyFont="1" applyFill="1" applyBorder="1" applyAlignment="1" applyProtection="1">
      <alignment horizontal="right" indent="2"/>
    </xf>
    <xf numFmtId="169" fontId="30" fillId="20" borderId="109" xfId="0" applyNumberFormat="1" applyFont="1" applyFill="1" applyBorder="1" applyAlignment="1">
      <alignment horizontal="right" indent="2"/>
    </xf>
    <xf numFmtId="169" fontId="30" fillId="20" borderId="110" xfId="0" applyNumberFormat="1" applyFont="1" applyFill="1" applyBorder="1" applyAlignment="1">
      <alignment horizontal="right" indent="2"/>
    </xf>
    <xf numFmtId="169" fontId="30" fillId="20" borderId="108" xfId="0" applyNumberFormat="1" applyFont="1" applyFill="1" applyBorder="1" applyAlignment="1">
      <alignment horizontal="right" indent="2"/>
    </xf>
    <xf numFmtId="169" fontId="30" fillId="20" borderId="109" xfId="1" applyNumberFormat="1" applyFont="1" applyFill="1" applyBorder="1" applyAlignment="1" applyProtection="1">
      <alignment horizontal="right" indent="2"/>
    </xf>
    <xf numFmtId="169" fontId="30" fillId="20" borderId="110" xfId="1" applyNumberFormat="1" applyFont="1" applyFill="1" applyBorder="1" applyAlignment="1" applyProtection="1">
      <alignment horizontal="right" indent="2"/>
    </xf>
    <xf numFmtId="169" fontId="30" fillId="20" borderId="108" xfId="1" applyNumberFormat="1" applyFont="1" applyFill="1" applyBorder="1" applyAlignment="1" applyProtection="1">
      <alignment horizontal="right" indent="2"/>
    </xf>
    <xf numFmtId="169" fontId="30" fillId="20" borderId="111" xfId="1" applyNumberFormat="1" applyFont="1" applyFill="1" applyBorder="1" applyAlignment="1" applyProtection="1">
      <alignment horizontal="right" indent="2"/>
    </xf>
    <xf numFmtId="165" fontId="30" fillId="20" borderId="112" xfId="3" applyNumberFormat="1" applyFont="1" applyFill="1" applyBorder="1" applyAlignment="1" applyProtection="1">
      <alignment horizontal="center"/>
    </xf>
    <xf numFmtId="165" fontId="30" fillId="20" borderId="76" xfId="3" applyNumberFormat="1" applyFont="1" applyFill="1" applyBorder="1" applyAlignment="1" applyProtection="1">
      <alignment horizontal="center"/>
    </xf>
    <xf numFmtId="165" fontId="30" fillId="20" borderId="77" xfId="3" applyNumberFormat="1" applyFont="1" applyFill="1" applyBorder="1" applyAlignment="1" applyProtection="1">
      <alignment horizontal="center"/>
    </xf>
    <xf numFmtId="0" fontId="4" fillId="0" borderId="0" xfId="0" applyFont="1" applyAlignment="1">
      <alignment horizontal="center"/>
    </xf>
    <xf numFmtId="0" fontId="15" fillId="16" borderId="0" xfId="0" applyFont="1" applyFill="1" applyAlignment="1">
      <alignment horizontal="center" vertical="center"/>
    </xf>
    <xf numFmtId="44" fontId="4" fillId="0" borderId="0" xfId="2" applyFont="1" applyAlignment="1" applyProtection="1">
      <alignment horizontal="center" vertical="center" wrapText="1"/>
    </xf>
    <xf numFmtId="44" fontId="4" fillId="0" borderId="0" xfId="2" quotePrefix="1" applyFont="1" applyAlignment="1" applyProtection="1">
      <alignment horizontal="center" vertical="center" wrapText="1"/>
    </xf>
    <xf numFmtId="44" fontId="15" fillId="17" borderId="0" xfId="2" applyFont="1" applyFill="1" applyAlignment="1" applyProtection="1">
      <alignment horizontal="center" vertical="center" wrapText="1"/>
    </xf>
    <xf numFmtId="44" fontId="15" fillId="17" borderId="0" xfId="2" quotePrefix="1" applyFont="1" applyFill="1" applyAlignment="1" applyProtection="1">
      <alignment horizontal="center" vertical="center" wrapText="1"/>
    </xf>
    <xf numFmtId="13" fontId="15" fillId="18" borderId="0" xfId="2" quotePrefix="1" applyNumberFormat="1" applyFont="1" applyFill="1" applyAlignment="1" applyProtection="1">
      <alignment horizontal="center" vertical="center" wrapText="1"/>
    </xf>
    <xf numFmtId="44" fontId="15" fillId="18" borderId="0" xfId="2" quotePrefix="1" applyFont="1" applyFill="1" applyAlignment="1" applyProtection="1">
      <alignment horizontal="center" vertical="center" wrapText="1"/>
    </xf>
    <xf numFmtId="43" fontId="6" fillId="3" borderId="8" xfId="1" applyFont="1" applyFill="1" applyBorder="1" applyAlignment="1" applyProtection="1">
      <alignment horizontal="right"/>
    </xf>
    <xf numFmtId="43" fontId="7" fillId="7" borderId="8" xfId="1" applyFont="1" applyFill="1" applyBorder="1" applyAlignment="1" applyProtection="1">
      <alignment horizontal="right" vertical="center"/>
    </xf>
    <xf numFmtId="43" fontId="7" fillId="13" borderId="8" xfId="1" applyFont="1" applyFill="1" applyBorder="1" applyAlignment="1" applyProtection="1">
      <alignment horizontal="right" vertical="center"/>
    </xf>
    <xf numFmtId="43" fontId="7" fillId="8" borderId="8" xfId="1" applyFont="1" applyFill="1" applyBorder="1" applyAlignment="1" applyProtection="1">
      <alignment horizontal="right" vertical="center"/>
    </xf>
    <xf numFmtId="43" fontId="7" fillId="10" borderId="8" xfId="1" applyFont="1" applyFill="1" applyBorder="1" applyAlignment="1" applyProtection="1">
      <alignment horizontal="right" vertical="center"/>
    </xf>
    <xf numFmtId="43" fontId="4" fillId="9" borderId="0" xfId="0" applyNumberFormat="1" applyFont="1" applyFill="1" applyAlignment="1">
      <alignment horizontal="center"/>
    </xf>
    <xf numFmtId="0" fontId="4" fillId="9" borderId="0" xfId="0" applyFont="1" applyFill="1" applyAlignment="1">
      <alignment horizontal="center"/>
    </xf>
    <xf numFmtId="43" fontId="4" fillId="14" borderId="0" xfId="0" applyNumberFormat="1" applyFont="1" applyFill="1" applyAlignment="1">
      <alignment horizontal="center"/>
    </xf>
    <xf numFmtId="0" fontId="4" fillId="14" borderId="0" xfId="0" applyFont="1" applyFill="1" applyAlignment="1">
      <alignment horizontal="center"/>
    </xf>
    <xf numFmtId="0" fontId="4" fillId="14" borderId="16" xfId="0" applyFont="1" applyFill="1" applyBorder="1" applyAlignment="1">
      <alignment horizontal="center"/>
    </xf>
    <xf numFmtId="165" fontId="11" fillId="15" borderId="0" xfId="3" applyNumberFormat="1" applyFont="1" applyFill="1" applyBorder="1" applyAlignment="1" applyProtection="1">
      <alignment horizontal="right"/>
    </xf>
    <xf numFmtId="165" fontId="11" fillId="13" borderId="0" xfId="3" applyNumberFormat="1" applyFont="1" applyFill="1" applyBorder="1" applyAlignment="1" applyProtection="1">
      <alignment horizontal="right"/>
    </xf>
    <xf numFmtId="165" fontId="11" fillId="8" borderId="0" xfId="3" applyNumberFormat="1" applyFont="1" applyFill="1" applyBorder="1" applyAlignment="1" applyProtection="1">
      <alignment horizontal="right"/>
    </xf>
    <xf numFmtId="165" fontId="11" fillId="10" borderId="0" xfId="3" applyNumberFormat="1" applyFont="1" applyFill="1" applyBorder="1" applyAlignment="1" applyProtection="1">
      <alignment horizontal="right"/>
    </xf>
    <xf numFmtId="9" fontId="11" fillId="9" borderId="0" xfId="3" applyFont="1" applyFill="1" applyBorder="1" applyAlignment="1" applyProtection="1">
      <alignment horizontal="right"/>
    </xf>
    <xf numFmtId="165" fontId="11" fillId="14" borderId="0" xfId="3" applyNumberFormat="1" applyFont="1" applyFill="1" applyBorder="1" applyAlignment="1" applyProtection="1">
      <alignment horizontal="right"/>
    </xf>
    <xf numFmtId="165" fontId="11" fillId="14" borderId="16" xfId="3" applyNumberFormat="1" applyFont="1" applyFill="1" applyBorder="1" applyAlignment="1" applyProtection="1">
      <alignment horizontal="right"/>
    </xf>
    <xf numFmtId="43" fontId="4" fillId="3" borderId="0" xfId="0" applyNumberFormat="1" applyFont="1" applyFill="1" applyAlignment="1">
      <alignment horizontal="center"/>
    </xf>
    <xf numFmtId="0" fontId="4" fillId="3" borderId="0" xfId="0" applyFont="1" applyFill="1" applyAlignment="1">
      <alignment horizontal="center"/>
    </xf>
    <xf numFmtId="165" fontId="11" fillId="3" borderId="0" xfId="3" applyNumberFormat="1" applyFont="1" applyFill="1" applyBorder="1" applyAlignment="1" applyProtection="1">
      <alignment horizontal="right"/>
    </xf>
    <xf numFmtId="43" fontId="4" fillId="15" borderId="0" xfId="1" applyFont="1" applyFill="1" applyBorder="1" applyAlignment="1" applyProtection="1">
      <alignment horizontal="center"/>
    </xf>
    <xf numFmtId="43" fontId="4" fillId="13" borderId="0" xfId="1" applyFont="1" applyFill="1" applyBorder="1" applyAlignment="1" applyProtection="1">
      <alignment horizontal="center"/>
    </xf>
    <xf numFmtId="43" fontId="4" fillId="8" borderId="0" xfId="0" applyNumberFormat="1" applyFont="1" applyFill="1" applyAlignment="1">
      <alignment horizontal="center"/>
    </xf>
    <xf numFmtId="0" fontId="4" fillId="8" borderId="0" xfId="0" applyFont="1" applyFill="1" applyAlignment="1">
      <alignment horizontal="center"/>
    </xf>
    <xf numFmtId="43" fontId="4" fillId="10" borderId="0" xfId="0" applyNumberFormat="1" applyFont="1" applyFill="1" applyAlignment="1">
      <alignment horizontal="center"/>
    </xf>
    <xf numFmtId="0" fontId="4" fillId="10" borderId="0" xfId="0" applyFont="1" applyFill="1" applyAlignment="1">
      <alignment horizontal="center"/>
    </xf>
    <xf numFmtId="43" fontId="6" fillId="3" borderId="0" xfId="1" applyFont="1" applyFill="1" applyBorder="1" applyAlignment="1" applyProtection="1">
      <alignment horizontal="right"/>
    </xf>
    <xf numFmtId="43" fontId="7" fillId="9" borderId="0" xfId="1" applyFont="1" applyFill="1" applyBorder="1" applyAlignment="1" applyProtection="1">
      <alignment horizontal="right" vertical="center"/>
    </xf>
    <xf numFmtId="43" fontId="7" fillId="2" borderId="0" xfId="1" applyFont="1" applyFill="1" applyBorder="1" applyAlignment="1" applyProtection="1">
      <alignment horizontal="right" vertical="center"/>
    </xf>
    <xf numFmtId="43" fontId="7" fillId="2" borderId="10" xfId="1" applyFont="1" applyFill="1" applyBorder="1" applyAlignment="1" applyProtection="1">
      <alignment horizontal="right" vertical="center"/>
    </xf>
    <xf numFmtId="43" fontId="7" fillId="13" borderId="0" xfId="1" applyFont="1" applyFill="1" applyBorder="1" applyAlignment="1" applyProtection="1">
      <alignment horizontal="right" vertical="center"/>
    </xf>
    <xf numFmtId="0" fontId="9" fillId="0" borderId="0" xfId="0" applyFont="1" applyAlignment="1">
      <alignment horizontal="center" vertical="center"/>
    </xf>
    <xf numFmtId="43" fontId="4" fillId="3" borderId="0" xfId="1" applyFont="1" applyFill="1" applyBorder="1" applyAlignment="1" applyProtection="1">
      <alignment horizontal="center" vertical="center"/>
    </xf>
    <xf numFmtId="43" fontId="4" fillId="7" borderId="0" xfId="1" applyFont="1" applyFill="1" applyBorder="1" applyAlignment="1" applyProtection="1">
      <alignment horizontal="center" vertical="center"/>
    </xf>
    <xf numFmtId="43" fontId="4" fillId="13" borderId="0" xfId="1" applyFont="1" applyFill="1" applyBorder="1" applyAlignment="1" applyProtection="1">
      <alignment horizontal="center" vertical="center"/>
    </xf>
    <xf numFmtId="43" fontId="4" fillId="8" borderId="0" xfId="1" applyFont="1" applyFill="1" applyBorder="1" applyAlignment="1" applyProtection="1">
      <alignment horizontal="center" vertical="center"/>
    </xf>
    <xf numFmtId="43" fontId="4" fillId="10" borderId="0" xfId="1" applyFont="1" applyFill="1" applyBorder="1" applyAlignment="1" applyProtection="1">
      <alignment horizontal="center" vertical="center"/>
    </xf>
    <xf numFmtId="43" fontId="6" fillId="3" borderId="0" xfId="1" applyFont="1" applyFill="1" applyBorder="1" applyAlignment="1" applyProtection="1">
      <alignment horizontal="center"/>
    </xf>
    <xf numFmtId="43" fontId="6" fillId="8" borderId="0" xfId="1" applyFont="1" applyFill="1" applyBorder="1" applyAlignment="1" applyProtection="1">
      <alignment horizontal="center"/>
    </xf>
    <xf numFmtId="43" fontId="6" fillId="10" borderId="0" xfId="1" applyFont="1" applyFill="1" applyBorder="1" applyAlignment="1" applyProtection="1">
      <alignment horizontal="center"/>
    </xf>
    <xf numFmtId="43" fontId="7" fillId="7" borderId="0" xfId="1" applyFont="1" applyFill="1" applyBorder="1" applyAlignment="1" applyProtection="1">
      <alignment horizontal="right" vertical="center"/>
    </xf>
    <xf numFmtId="43" fontId="7" fillId="8" borderId="0" xfId="1" applyFont="1" applyFill="1" applyBorder="1" applyAlignment="1" applyProtection="1">
      <alignment horizontal="right" vertical="center"/>
    </xf>
    <xf numFmtId="43" fontId="6" fillId="7" borderId="0" xfId="1" applyFont="1" applyFill="1" applyBorder="1" applyAlignment="1" applyProtection="1">
      <alignment horizontal="center"/>
    </xf>
    <xf numFmtId="43" fontId="7" fillId="7" borderId="0" xfId="1" applyFont="1" applyFill="1" applyBorder="1" applyAlignment="1" applyProtection="1">
      <alignment horizontal="center" vertical="center"/>
    </xf>
    <xf numFmtId="0" fontId="4" fillId="3" borderId="26" xfId="0" applyFont="1" applyFill="1" applyBorder="1" applyAlignment="1">
      <alignment horizontal="center"/>
    </xf>
    <xf numFmtId="0" fontId="4" fillId="3" borderId="27" xfId="0" applyFont="1" applyFill="1" applyBorder="1" applyAlignment="1">
      <alignment horizontal="center"/>
    </xf>
    <xf numFmtId="0" fontId="4" fillId="3" borderId="28" xfId="0" applyFont="1" applyFill="1" applyBorder="1" applyAlignment="1">
      <alignment horizontal="center"/>
    </xf>
    <xf numFmtId="0" fontId="8" fillId="7" borderId="29" xfId="0" applyFont="1" applyFill="1" applyBorder="1" applyAlignment="1">
      <alignment horizontal="center" vertical="center"/>
    </xf>
    <xf numFmtId="0" fontId="8" fillId="7" borderId="30" xfId="0" applyFont="1" applyFill="1" applyBorder="1" applyAlignment="1">
      <alignment horizontal="center" vertical="center"/>
    </xf>
    <xf numFmtId="0" fontId="8" fillId="7" borderId="31" xfId="0" applyFont="1" applyFill="1" applyBorder="1" applyAlignment="1">
      <alignment horizontal="center" vertical="center"/>
    </xf>
    <xf numFmtId="0" fontId="8" fillId="7" borderId="32" xfId="0" applyFont="1" applyFill="1" applyBorder="1" applyAlignment="1">
      <alignment horizontal="center" vertical="center"/>
    </xf>
    <xf numFmtId="0" fontId="8" fillId="7" borderId="33" xfId="0" applyFont="1" applyFill="1" applyBorder="1" applyAlignment="1">
      <alignment horizontal="center" vertical="center"/>
    </xf>
    <xf numFmtId="0" fontId="8" fillId="7" borderId="34" xfId="0" applyFont="1" applyFill="1" applyBorder="1" applyAlignment="1">
      <alignment horizontal="center" vertical="center"/>
    </xf>
    <xf numFmtId="43" fontId="4" fillId="3" borderId="6" xfId="1" applyFont="1" applyFill="1" applyBorder="1" applyAlignment="1" applyProtection="1">
      <alignment horizontal="right" vertical="center"/>
    </xf>
    <xf numFmtId="0" fontId="8" fillId="10" borderId="35" xfId="0" applyFont="1" applyFill="1" applyBorder="1" applyAlignment="1">
      <alignment horizontal="center" vertical="center"/>
    </xf>
    <xf numFmtId="0" fontId="8" fillId="10" borderId="36" xfId="0" applyFont="1" applyFill="1" applyBorder="1" applyAlignment="1">
      <alignment horizontal="center" vertical="center"/>
    </xf>
    <xf numFmtId="0" fontId="8" fillId="10" borderId="37" xfId="0" applyFont="1" applyFill="1" applyBorder="1" applyAlignment="1">
      <alignment horizontal="center" vertical="center"/>
    </xf>
    <xf numFmtId="0" fontId="8" fillId="13" borderId="38" xfId="0" applyFont="1" applyFill="1" applyBorder="1" applyAlignment="1">
      <alignment horizontal="center" vertical="center"/>
    </xf>
    <xf numFmtId="0" fontId="8" fillId="13" borderId="39" xfId="0" applyFont="1" applyFill="1" applyBorder="1" applyAlignment="1">
      <alignment horizontal="center" vertical="center"/>
    </xf>
    <xf numFmtId="0" fontId="8" fillId="13" borderId="40" xfId="0" applyFont="1" applyFill="1" applyBorder="1" applyAlignment="1">
      <alignment horizontal="center" vertical="center"/>
    </xf>
    <xf numFmtId="43" fontId="7" fillId="13" borderId="2" xfId="1" applyFont="1" applyFill="1" applyBorder="1" applyAlignment="1" applyProtection="1">
      <alignment horizontal="right" vertical="center"/>
    </xf>
    <xf numFmtId="43" fontId="7" fillId="8" borderId="2" xfId="1" applyFont="1" applyFill="1" applyBorder="1" applyAlignment="1" applyProtection="1">
      <alignment horizontal="right" vertical="center"/>
    </xf>
    <xf numFmtId="43" fontId="6" fillId="3" borderId="2" xfId="1" applyFont="1" applyFill="1" applyBorder="1" applyAlignment="1" applyProtection="1">
      <alignment horizontal="right"/>
    </xf>
    <xf numFmtId="43" fontId="6" fillId="13" borderId="0" xfId="1" applyFont="1" applyFill="1" applyBorder="1" applyAlignment="1" applyProtection="1">
      <alignment horizontal="center"/>
    </xf>
    <xf numFmtId="43" fontId="6" fillId="9" borderId="0" xfId="1" applyFont="1" applyFill="1" applyBorder="1" applyAlignment="1" applyProtection="1">
      <alignment horizontal="center"/>
    </xf>
    <xf numFmtId="0" fontId="8" fillId="10" borderId="41"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43" xfId="0" applyFont="1" applyFill="1" applyBorder="1" applyAlignment="1">
      <alignment horizontal="center" vertical="center"/>
    </xf>
    <xf numFmtId="0" fontId="8" fillId="8" borderId="44" xfId="0" applyFont="1" applyFill="1" applyBorder="1" applyAlignment="1">
      <alignment horizontal="center" vertical="center"/>
    </xf>
    <xf numFmtId="0" fontId="8" fillId="8" borderId="45" xfId="0" applyFont="1" applyFill="1" applyBorder="1" applyAlignment="1">
      <alignment horizontal="center" vertical="center"/>
    </xf>
    <xf numFmtId="0" fontId="8" fillId="8" borderId="46" xfId="0" applyFont="1" applyFill="1" applyBorder="1" applyAlignment="1">
      <alignment horizontal="center" vertical="center"/>
    </xf>
    <xf numFmtId="43" fontId="7" fillId="7" borderId="2" xfId="1" applyFont="1" applyFill="1" applyBorder="1" applyAlignment="1" applyProtection="1">
      <alignment horizontal="right" vertical="center"/>
    </xf>
    <xf numFmtId="43" fontId="7" fillId="9" borderId="2" xfId="1" applyFont="1" applyFill="1" applyBorder="1" applyAlignment="1" applyProtection="1">
      <alignment horizontal="right" vertical="center"/>
    </xf>
    <xf numFmtId="43" fontId="7" fillId="2" borderId="4" xfId="1" applyFont="1" applyFill="1" applyBorder="1" applyAlignment="1" applyProtection="1">
      <alignment horizontal="right" vertical="center"/>
    </xf>
    <xf numFmtId="0" fontId="14" fillId="11" borderId="0" xfId="0" applyFont="1" applyFill="1" applyAlignment="1">
      <alignment horizontal="center" vertical="center" wrapText="1"/>
    </xf>
    <xf numFmtId="43" fontId="7" fillId="10" borderId="0" xfId="1" applyFont="1" applyFill="1" applyBorder="1" applyAlignment="1" applyProtection="1">
      <alignment horizontal="right" vertical="center"/>
    </xf>
    <xf numFmtId="0" fontId="8" fillId="2" borderId="47" xfId="0" applyFont="1" applyFill="1" applyBorder="1" applyAlignment="1">
      <alignment horizontal="center" vertical="center"/>
    </xf>
    <xf numFmtId="0" fontId="8" fillId="2" borderId="48" xfId="0" applyFont="1" applyFill="1" applyBorder="1" applyAlignment="1">
      <alignment horizontal="center" vertical="center"/>
    </xf>
    <xf numFmtId="0" fontId="8" fillId="2" borderId="49" xfId="0" applyFont="1" applyFill="1" applyBorder="1" applyAlignment="1">
      <alignment horizontal="center" vertical="center"/>
    </xf>
    <xf numFmtId="0" fontId="4" fillId="2" borderId="50" xfId="0" applyFont="1" applyFill="1" applyBorder="1" applyAlignment="1">
      <alignment horizontal="center"/>
    </xf>
    <xf numFmtId="0" fontId="4" fillId="2" borderId="51" xfId="0" applyFont="1" applyFill="1" applyBorder="1" applyAlignment="1">
      <alignment horizontal="center"/>
    </xf>
    <xf numFmtId="0" fontId="4" fillId="2" borderId="52" xfId="0" applyFont="1" applyFill="1" applyBorder="1" applyAlignment="1">
      <alignment horizontal="center"/>
    </xf>
    <xf numFmtId="0" fontId="8" fillId="9" borderId="53" xfId="0" applyFont="1" applyFill="1" applyBorder="1" applyAlignment="1">
      <alignment horizontal="center" vertical="center"/>
    </xf>
    <xf numFmtId="0" fontId="8" fillId="9" borderId="54" xfId="0" applyFont="1" applyFill="1" applyBorder="1" applyAlignment="1">
      <alignment horizontal="center" vertical="center"/>
    </xf>
    <xf numFmtId="0" fontId="8" fillId="9" borderId="55" xfId="0" applyFont="1" applyFill="1" applyBorder="1" applyAlignment="1">
      <alignment horizontal="center" vertical="center"/>
    </xf>
    <xf numFmtId="0" fontId="8" fillId="13" borderId="56" xfId="0" applyFont="1" applyFill="1" applyBorder="1" applyAlignment="1">
      <alignment horizontal="center" vertical="center"/>
    </xf>
    <xf numFmtId="0" fontId="8" fillId="13" borderId="57" xfId="0" applyFont="1" applyFill="1" applyBorder="1" applyAlignment="1">
      <alignment horizontal="center" vertical="center"/>
    </xf>
    <xf numFmtId="0" fontId="8" fillId="13" borderId="58" xfId="0" applyFont="1" applyFill="1" applyBorder="1" applyAlignment="1">
      <alignment horizontal="center" vertical="center"/>
    </xf>
    <xf numFmtId="43" fontId="7" fillId="10" borderId="2" xfId="1" applyFont="1" applyFill="1" applyBorder="1" applyAlignment="1" applyProtection="1">
      <alignment horizontal="right" vertical="center"/>
    </xf>
    <xf numFmtId="43" fontId="7" fillId="2" borderId="2" xfId="1" applyFont="1" applyFill="1" applyBorder="1" applyAlignment="1" applyProtection="1">
      <alignment horizontal="right" vertical="center"/>
    </xf>
    <xf numFmtId="43" fontId="7" fillId="2" borderId="59" xfId="1" applyFont="1" applyFill="1" applyBorder="1" applyAlignment="1" applyProtection="1">
      <alignment horizontal="right" vertical="center"/>
    </xf>
    <xf numFmtId="0" fontId="14" fillId="11" borderId="0" xfId="0" applyFont="1" applyFill="1" applyAlignment="1">
      <alignment horizontal="center" vertical="center"/>
    </xf>
    <xf numFmtId="164" fontId="17" fillId="12" borderId="0" xfId="1" applyNumberFormat="1" applyFont="1" applyFill="1" applyBorder="1" applyAlignment="1" applyProtection="1">
      <alignment horizontal="center" vertical="center"/>
      <protection locked="0"/>
    </xf>
    <xf numFmtId="0" fontId="12" fillId="12" borderId="0" xfId="0" applyFont="1" applyFill="1" applyAlignment="1" applyProtection="1">
      <alignment horizontal="center" vertical="center"/>
      <protection locked="0"/>
    </xf>
    <xf numFmtId="164" fontId="12" fillId="12" borderId="0" xfId="1" applyNumberFormat="1" applyFont="1" applyFill="1" applyBorder="1" applyAlignment="1" applyProtection="1">
      <alignment horizontal="center" vertical="center"/>
      <protection locked="0"/>
    </xf>
    <xf numFmtId="44" fontId="19" fillId="0" borderId="0" xfId="1" applyNumberFormat="1" applyFont="1" applyFill="1" applyBorder="1" applyAlignment="1" applyProtection="1">
      <alignment horizontal="center" vertical="center" wrapText="1"/>
    </xf>
    <xf numFmtId="43" fontId="4" fillId="9" borderId="0" xfId="1" applyFont="1" applyFill="1" applyBorder="1" applyAlignment="1" applyProtection="1">
      <alignment horizontal="center" vertical="center"/>
    </xf>
    <xf numFmtId="43" fontId="4" fillId="2" borderId="0" xfId="1" applyFont="1" applyFill="1" applyBorder="1" applyAlignment="1" applyProtection="1">
      <alignment horizontal="center" vertical="center" wrapText="1"/>
    </xf>
    <xf numFmtId="43" fontId="4" fillId="2" borderId="4" xfId="1" applyFont="1" applyFill="1" applyBorder="1" applyAlignment="1" applyProtection="1">
      <alignment horizontal="center" vertical="center" wrapText="1"/>
    </xf>
    <xf numFmtId="0" fontId="8" fillId="8" borderId="60" xfId="0" applyFont="1" applyFill="1" applyBorder="1" applyAlignment="1">
      <alignment horizontal="center" vertical="center"/>
    </xf>
    <xf numFmtId="0" fontId="8" fillId="8" borderId="61" xfId="0" applyFont="1" applyFill="1" applyBorder="1" applyAlignment="1">
      <alignment horizontal="center" vertical="center"/>
    </xf>
    <xf numFmtId="0" fontId="8" fillId="8" borderId="62" xfId="0" applyFont="1" applyFill="1" applyBorder="1" applyAlignment="1">
      <alignment horizontal="center" vertical="center"/>
    </xf>
    <xf numFmtId="43" fontId="7" fillId="9" borderId="0" xfId="1" applyFont="1" applyFill="1" applyBorder="1" applyAlignment="1" applyProtection="1">
      <alignment horizontal="center" vertical="center"/>
    </xf>
    <xf numFmtId="43" fontId="6" fillId="2" borderId="0" xfId="1" applyFont="1" applyFill="1" applyBorder="1" applyAlignment="1" applyProtection="1">
      <alignment horizontal="center"/>
    </xf>
    <xf numFmtId="43" fontId="6" fillId="2" borderId="4" xfId="1" applyFont="1" applyFill="1" applyBorder="1" applyAlignment="1" applyProtection="1">
      <alignment horizontal="center"/>
    </xf>
    <xf numFmtId="0" fontId="8" fillId="9" borderId="63" xfId="0" applyFont="1" applyFill="1" applyBorder="1" applyAlignment="1">
      <alignment horizontal="center" vertical="center"/>
    </xf>
    <xf numFmtId="0" fontId="8" fillId="9" borderId="64" xfId="0" applyFont="1" applyFill="1" applyBorder="1" applyAlignment="1">
      <alignment horizontal="center" vertical="center"/>
    </xf>
    <xf numFmtId="0" fontId="8" fillId="9" borderId="65" xfId="0" applyFont="1" applyFill="1" applyBorder="1" applyAlignment="1">
      <alignment horizontal="center" vertical="center"/>
    </xf>
    <xf numFmtId="0" fontId="8" fillId="3" borderId="66" xfId="0" applyFont="1" applyFill="1" applyBorder="1" applyAlignment="1">
      <alignment horizontal="center" vertical="center"/>
    </xf>
    <xf numFmtId="0" fontId="8" fillId="3" borderId="67" xfId="0" applyFont="1" applyFill="1" applyBorder="1" applyAlignment="1">
      <alignment horizontal="center" vertical="center"/>
    </xf>
    <xf numFmtId="0" fontId="8" fillId="3" borderId="68" xfId="0" applyFont="1" applyFill="1" applyBorder="1" applyAlignment="1">
      <alignment horizontal="center" vertical="center"/>
    </xf>
    <xf numFmtId="43" fontId="7" fillId="13" borderId="0" xfId="1" applyFont="1" applyFill="1" applyBorder="1" applyAlignment="1" applyProtection="1">
      <alignment horizontal="center" vertical="center"/>
    </xf>
    <xf numFmtId="43" fontId="7" fillId="8" borderId="0" xfId="1" applyFont="1" applyFill="1" applyBorder="1" applyAlignment="1" applyProtection="1">
      <alignment horizontal="center" vertical="center"/>
    </xf>
    <xf numFmtId="43" fontId="7" fillId="10" borderId="0" xfId="1" applyFont="1" applyFill="1" applyBorder="1" applyAlignment="1" applyProtection="1">
      <alignment horizontal="center" vertical="center"/>
    </xf>
    <xf numFmtId="43" fontId="7" fillId="9" borderId="8" xfId="1" applyFont="1" applyFill="1" applyBorder="1" applyAlignment="1" applyProtection="1">
      <alignment horizontal="right" vertical="center"/>
    </xf>
    <xf numFmtId="43" fontId="4" fillId="2" borderId="6" xfId="1" applyFont="1" applyFill="1" applyBorder="1" applyAlignment="1" applyProtection="1">
      <alignment horizontal="right" vertical="center" wrapText="1"/>
    </xf>
    <xf numFmtId="43" fontId="4" fillId="2" borderId="69" xfId="1" applyFont="1" applyFill="1" applyBorder="1" applyAlignment="1" applyProtection="1">
      <alignment horizontal="right" vertical="center" wrapText="1"/>
    </xf>
    <xf numFmtId="43" fontId="7" fillId="2" borderId="8" xfId="1" applyFont="1" applyFill="1" applyBorder="1" applyAlignment="1" applyProtection="1">
      <alignment horizontal="right" vertical="center"/>
    </xf>
    <xf numFmtId="43" fontId="7" fillId="2" borderId="25" xfId="1" applyFont="1" applyFill="1" applyBorder="1" applyAlignment="1" applyProtection="1">
      <alignment horizontal="right" vertical="center"/>
    </xf>
    <xf numFmtId="43" fontId="4" fillId="7" borderId="6" xfId="1" applyFont="1" applyFill="1" applyBorder="1" applyAlignment="1" applyProtection="1">
      <alignment horizontal="right" vertical="center"/>
    </xf>
    <xf numFmtId="43" fontId="4" fillId="13" borderId="6" xfId="1" applyFont="1" applyFill="1" applyBorder="1" applyAlignment="1" applyProtection="1">
      <alignment horizontal="right" vertical="center"/>
    </xf>
    <xf numFmtId="43" fontId="4" fillId="8" borderId="6" xfId="1" applyFont="1" applyFill="1" applyBorder="1" applyAlignment="1" applyProtection="1">
      <alignment horizontal="right" vertical="center"/>
    </xf>
    <xf numFmtId="43" fontId="4" fillId="10" borderId="6" xfId="1" applyFont="1" applyFill="1" applyBorder="1" applyAlignment="1" applyProtection="1">
      <alignment horizontal="right" vertical="center"/>
    </xf>
    <xf numFmtId="43" fontId="4" fillId="9" borderId="6" xfId="1" applyFont="1" applyFill="1" applyBorder="1" applyAlignment="1" applyProtection="1">
      <alignment horizontal="right" vertical="center"/>
    </xf>
    <xf numFmtId="43" fontId="6" fillId="2" borderId="10" xfId="1" applyFont="1" applyFill="1" applyBorder="1" applyAlignment="1" applyProtection="1">
      <alignment horizontal="center"/>
    </xf>
    <xf numFmtId="43" fontId="7" fillId="2" borderId="0" xfId="1" applyFont="1" applyFill="1" applyBorder="1" applyAlignment="1" applyProtection="1">
      <alignment horizontal="center" vertical="center"/>
    </xf>
    <xf numFmtId="43" fontId="7" fillId="2" borderId="10" xfId="1" applyFont="1" applyFill="1" applyBorder="1" applyAlignment="1" applyProtection="1">
      <alignment horizontal="center" vertical="center"/>
    </xf>
    <xf numFmtId="43" fontId="4" fillId="2" borderId="0" xfId="1" applyFont="1" applyFill="1" applyBorder="1" applyAlignment="1" applyProtection="1">
      <alignment horizontal="center" vertical="center"/>
    </xf>
    <xf numFmtId="43" fontId="4" fillId="2" borderId="10" xfId="1" applyFont="1" applyFill="1" applyBorder="1" applyAlignment="1" applyProtection="1">
      <alignment horizontal="center" vertical="center"/>
    </xf>
    <xf numFmtId="43" fontId="4" fillId="3" borderId="0" xfId="1" applyFont="1" applyFill="1" applyBorder="1" applyAlignment="1" applyProtection="1">
      <alignment horizontal="right" vertical="center"/>
    </xf>
    <xf numFmtId="43" fontId="4" fillId="7" borderId="0" xfId="1" applyFont="1" applyFill="1" applyBorder="1" applyAlignment="1" applyProtection="1">
      <alignment horizontal="right" vertical="center"/>
    </xf>
    <xf numFmtId="43" fontId="4" fillId="13" borderId="0" xfId="1" applyFont="1" applyFill="1" applyBorder="1" applyAlignment="1" applyProtection="1">
      <alignment horizontal="right" vertical="center"/>
    </xf>
    <xf numFmtId="43" fontId="4" fillId="8" borderId="0" xfId="1" applyFont="1" applyFill="1" applyBorder="1" applyAlignment="1" applyProtection="1">
      <alignment horizontal="right" vertical="center"/>
    </xf>
    <xf numFmtId="43" fontId="4" fillId="10" borderId="0" xfId="1" applyFont="1" applyFill="1" applyBorder="1" applyAlignment="1" applyProtection="1">
      <alignment horizontal="right" vertical="center"/>
    </xf>
    <xf numFmtId="43" fontId="4" fillId="9" borderId="0" xfId="1" applyFont="1" applyFill="1" applyBorder="1" applyAlignment="1" applyProtection="1">
      <alignment horizontal="right" vertical="center"/>
    </xf>
    <xf numFmtId="43" fontId="4" fillId="2" borderId="0" xfId="1" applyFont="1" applyFill="1" applyBorder="1" applyAlignment="1" applyProtection="1">
      <alignment horizontal="right" vertical="center" wrapText="1"/>
    </xf>
    <xf numFmtId="43" fontId="4" fillId="2" borderId="10" xfId="1" applyFont="1" applyFill="1" applyBorder="1" applyAlignment="1" applyProtection="1">
      <alignment horizontal="right" vertical="center" wrapText="1"/>
    </xf>
    <xf numFmtId="165" fontId="11" fillId="3" borderId="12" xfId="3" applyNumberFormat="1" applyFont="1" applyFill="1" applyBorder="1" applyAlignment="1" applyProtection="1">
      <alignment horizontal="right" vertical="center"/>
    </xf>
    <xf numFmtId="165" fontId="11" fillId="7" borderId="12" xfId="3" applyNumberFormat="1" applyFont="1" applyFill="1" applyBorder="1" applyAlignment="1" applyProtection="1">
      <alignment horizontal="right" vertical="center"/>
    </xf>
    <xf numFmtId="165" fontId="11" fillId="13" borderId="12" xfId="3" applyNumberFormat="1" applyFont="1" applyFill="1" applyBorder="1" applyAlignment="1" applyProtection="1">
      <alignment horizontal="right" vertical="center"/>
    </xf>
    <xf numFmtId="165" fontId="11" fillId="8" borderId="12" xfId="3" applyNumberFormat="1" applyFont="1" applyFill="1" applyBorder="1" applyAlignment="1" applyProtection="1">
      <alignment horizontal="right" vertical="center"/>
    </xf>
    <xf numFmtId="165" fontId="11" fillId="10" borderId="12" xfId="3" applyNumberFormat="1" applyFont="1" applyFill="1" applyBorder="1" applyAlignment="1" applyProtection="1">
      <alignment horizontal="right" vertical="center"/>
    </xf>
    <xf numFmtId="165" fontId="11" fillId="9" borderId="12" xfId="3" applyNumberFormat="1" applyFont="1" applyFill="1" applyBorder="1" applyAlignment="1" applyProtection="1">
      <alignment horizontal="right" vertical="center"/>
    </xf>
    <xf numFmtId="43" fontId="7" fillId="2" borderId="14" xfId="1" applyFont="1" applyFill="1" applyBorder="1" applyAlignment="1" applyProtection="1">
      <alignment horizontal="right" vertical="center"/>
    </xf>
    <xf numFmtId="43" fontId="7" fillId="2" borderId="70" xfId="1" applyFont="1" applyFill="1" applyBorder="1" applyAlignment="1" applyProtection="1">
      <alignment horizontal="right" vertical="center"/>
    </xf>
    <xf numFmtId="43" fontId="4" fillId="2" borderId="10" xfId="1" applyFont="1" applyFill="1" applyBorder="1" applyAlignment="1" applyProtection="1">
      <alignment horizontal="center" vertical="center" wrapText="1"/>
    </xf>
    <xf numFmtId="165" fontId="11" fillId="2" borderId="12" xfId="3" applyNumberFormat="1" applyFont="1" applyFill="1" applyBorder="1" applyAlignment="1" applyProtection="1">
      <alignment horizontal="right" vertical="center" wrapText="1"/>
    </xf>
    <xf numFmtId="165" fontId="11" fillId="2" borderId="71" xfId="3" applyNumberFormat="1" applyFont="1" applyFill="1" applyBorder="1" applyAlignment="1" applyProtection="1">
      <alignment horizontal="right" vertical="center" wrapText="1"/>
    </xf>
    <xf numFmtId="43" fontId="6" fillId="3" borderId="14" xfId="1" applyFont="1" applyFill="1" applyBorder="1" applyAlignment="1" applyProtection="1">
      <alignment horizontal="right"/>
    </xf>
    <xf numFmtId="43" fontId="7" fillId="7" borderId="14" xfId="1" applyFont="1" applyFill="1" applyBorder="1" applyAlignment="1" applyProtection="1">
      <alignment horizontal="right" vertical="center"/>
    </xf>
    <xf numFmtId="43" fontId="7" fillId="13" borderId="14" xfId="1" applyFont="1" applyFill="1" applyBorder="1" applyAlignment="1" applyProtection="1">
      <alignment horizontal="right" vertical="center"/>
    </xf>
    <xf numFmtId="43" fontId="7" fillId="8" borderId="14" xfId="1" applyFont="1" applyFill="1" applyBorder="1" applyAlignment="1" applyProtection="1">
      <alignment horizontal="right" vertical="center"/>
    </xf>
    <xf numFmtId="43" fontId="7" fillId="10" borderId="14" xfId="1" applyFont="1" applyFill="1" applyBorder="1" applyAlignment="1" applyProtection="1">
      <alignment horizontal="right" vertical="center"/>
    </xf>
    <xf numFmtId="43" fontId="7" fillId="9" borderId="14" xfId="1" applyFont="1" applyFill="1" applyBorder="1" applyAlignment="1" applyProtection="1">
      <alignment horizontal="right" vertical="center"/>
    </xf>
    <xf numFmtId="43" fontId="7" fillId="2" borderId="16" xfId="1" applyFont="1" applyFill="1" applyBorder="1" applyAlignment="1" applyProtection="1">
      <alignment horizontal="right" vertical="center"/>
    </xf>
    <xf numFmtId="43" fontId="7" fillId="2" borderId="16" xfId="1" applyFont="1" applyFill="1" applyBorder="1" applyAlignment="1" applyProtection="1">
      <alignment horizontal="center" vertical="center"/>
    </xf>
    <xf numFmtId="43" fontId="6" fillId="2" borderId="16" xfId="1" applyFont="1" applyFill="1" applyBorder="1" applyAlignment="1" applyProtection="1">
      <alignment horizontal="center"/>
    </xf>
    <xf numFmtId="43" fontId="4" fillId="14" borderId="0" xfId="1" applyFont="1" applyFill="1" applyBorder="1" applyAlignment="1" applyProtection="1">
      <alignment horizontal="center" vertical="center"/>
    </xf>
    <xf numFmtId="43" fontId="4" fillId="14" borderId="16" xfId="1" applyFont="1" applyFill="1" applyBorder="1" applyAlignment="1" applyProtection="1">
      <alignment horizontal="center" vertical="center"/>
    </xf>
    <xf numFmtId="43" fontId="6" fillId="14" borderId="0" xfId="1" applyFont="1" applyFill="1" applyBorder="1" applyAlignment="1" applyProtection="1">
      <alignment horizontal="center"/>
    </xf>
    <xf numFmtId="43" fontId="6" fillId="14" borderId="16" xfId="1" applyFont="1" applyFill="1" applyBorder="1" applyAlignment="1" applyProtection="1">
      <alignment horizontal="center"/>
    </xf>
    <xf numFmtId="43" fontId="4" fillId="14" borderId="0" xfId="1" applyFont="1" applyFill="1" applyBorder="1" applyAlignment="1" applyProtection="1">
      <alignment vertical="center" wrapText="1"/>
    </xf>
    <xf numFmtId="43" fontId="4" fillId="14" borderId="16" xfId="1" applyFont="1" applyFill="1" applyBorder="1" applyAlignment="1" applyProtection="1">
      <alignment vertical="center" wrapText="1"/>
    </xf>
    <xf numFmtId="43" fontId="4" fillId="14" borderId="0" xfId="1" applyFont="1" applyFill="1" applyBorder="1" applyAlignment="1" applyProtection="1">
      <alignment horizontal="right" vertical="center"/>
    </xf>
    <xf numFmtId="43" fontId="4" fillId="14" borderId="16" xfId="1" applyFont="1" applyFill="1" applyBorder="1" applyAlignment="1" applyProtection="1">
      <alignment horizontal="right" vertical="center"/>
    </xf>
  </cellXfs>
  <cellStyles count="6">
    <cellStyle name="Comma" xfId="1" builtinId="3"/>
    <cellStyle name="Comma 2" xfId="5" xr:uid="{DA379F8B-40FE-4BD0-96D4-7BF41B30B989}"/>
    <cellStyle name="Currency" xfId="2" builtinId="4"/>
    <cellStyle name="Normal" xfId="0" builtinId="0"/>
    <cellStyle name="Normal 2" xfId="4" xr:uid="{5BAB210A-74CE-49A2-A6D3-0D2792428FBA}"/>
    <cellStyle name="Percent" xfId="3" builtinId="5"/>
  </cellStyles>
  <dxfs count="0"/>
  <tableStyles count="0" defaultTableStyle="TableStyleMedium2" defaultPivotStyle="PivotStyleLight16"/>
  <colors>
    <mruColors>
      <color rgb="FFFFFF66"/>
      <color rgb="FFB38F44"/>
      <color rgb="FF243229"/>
      <color rgb="FFCCDBDB"/>
      <color rgb="FF8CB597"/>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rgbClr val="243229"/>
                </a:solidFill>
                <a:latin typeface="+mn-lt"/>
                <a:ea typeface="+mn-ea"/>
                <a:cs typeface="+mn-cs"/>
              </a:defRPr>
            </a:pPr>
            <a:r>
              <a:rPr lang="en-US">
                <a:solidFill>
                  <a:srgbClr val="243229"/>
                </a:solidFill>
              </a:rPr>
              <a:t>SRV (2x8%, 2x6%) vs </a:t>
            </a:r>
          </a:p>
          <a:p>
            <a:pPr>
              <a:defRPr>
                <a:solidFill>
                  <a:srgbClr val="243229"/>
                </a:solidFill>
              </a:defRPr>
            </a:pPr>
            <a:r>
              <a:rPr lang="en-US">
                <a:solidFill>
                  <a:srgbClr val="243229"/>
                </a:solidFill>
              </a:rPr>
              <a:t>Rate Peg Only (estimate only)</a:t>
            </a:r>
          </a:p>
        </c:rich>
      </c:tx>
      <c:layout>
        <c:manualLayout>
          <c:xMode val="edge"/>
          <c:yMode val="edge"/>
          <c:x val="0.25482237312986633"/>
          <c:y val="1.6894687244026541E-4"/>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243229"/>
              </a:solidFill>
              <a:latin typeface="+mn-lt"/>
              <a:ea typeface="+mn-ea"/>
              <a:cs typeface="+mn-cs"/>
            </a:defRPr>
          </a:pPr>
          <a:endParaRPr lang="en-US"/>
        </a:p>
      </c:txPr>
    </c:title>
    <c:autoTitleDeleted val="0"/>
    <c:plotArea>
      <c:layout>
        <c:manualLayout>
          <c:layoutTarget val="inner"/>
          <c:xMode val="edge"/>
          <c:yMode val="edge"/>
          <c:x val="4.2875290436631082E-2"/>
          <c:y val="0.18495493480658698"/>
          <c:w val="0.93009062946707488"/>
          <c:h val="0.61203184751827922"/>
        </c:manualLayout>
      </c:layout>
      <c:lineChart>
        <c:grouping val="standard"/>
        <c:varyColors val="0"/>
        <c:ser>
          <c:idx val="0"/>
          <c:order val="0"/>
          <c:tx>
            <c:strRef>
              <c:f>'Rates Calculator - Simplified'!$CJ$36</c:f>
              <c:strCache>
                <c:ptCount val="1"/>
                <c:pt idx="0">
                  <c:v>General Rates - SRV</c:v>
                </c:pt>
              </c:strCache>
            </c:strRef>
          </c:tx>
          <c:spPr>
            <a:ln w="31750" cap="rnd">
              <a:solidFill>
                <a:schemeClr val="accent6"/>
              </a:solidFill>
              <a:round/>
            </a:ln>
            <a:effectLst>
              <a:outerShdw blurRad="40000" dist="23000" dir="5400000" rotWithShape="0">
                <a:srgbClr val="000000">
                  <a:alpha val="35000"/>
                </a:srgbClr>
              </a:outerShdw>
            </a:effectLst>
          </c:spPr>
          <c:marker>
            <c:symbol val="circle"/>
            <c:size val="6"/>
            <c:spPr>
              <a:solidFill>
                <a:schemeClr val="accent6">
                  <a:lumMod val="75000"/>
                </a:schemeClr>
              </a:solidFill>
              <a:ln w="12700">
                <a:solidFill>
                  <a:schemeClr val="lt2"/>
                </a:solidFill>
                <a:round/>
              </a:ln>
              <a:effectLst>
                <a:outerShdw blurRad="40000" dist="23000" dir="5400000" rotWithShape="0">
                  <a:srgbClr val="000000">
                    <a:alpha val="35000"/>
                  </a:srgbClr>
                </a:outerShdw>
              </a:effectLst>
            </c:spPr>
          </c:marker>
          <c:dLbls>
            <c:dLbl>
              <c:idx val="0"/>
              <c:layout>
                <c:manualLayout>
                  <c:x val="-6.2245637451802414E-2"/>
                  <c:y val="-5.2761277376836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27-449E-BAA6-F5D3EC2AEB99}"/>
                </c:ext>
              </c:extLst>
            </c:dLbl>
            <c:dLbl>
              <c:idx val="1"/>
              <c:layout>
                <c:manualLayout>
                  <c:x val="-9.2588667784936046E-2"/>
                  <c:y val="-3.0777411803154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7-449E-BAA6-F5D3EC2AEB99}"/>
                </c:ext>
              </c:extLst>
            </c:dLbl>
            <c:dLbl>
              <c:idx val="2"/>
              <c:layout>
                <c:manualLayout>
                  <c:x val="-7.4103051949106852E-2"/>
                  <c:y val="-3.0777411803154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7-449E-BAA6-F5D3EC2AEB99}"/>
                </c:ext>
              </c:extLst>
            </c:dLbl>
            <c:dLbl>
              <c:idx val="3"/>
              <c:layout>
                <c:manualLayout>
                  <c:x val="-8.9110677242648317E-2"/>
                  <c:y val="-2.6437825658846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27-449E-BAA6-F5D3EC2AEB99}"/>
                </c:ext>
              </c:extLst>
            </c:dLbl>
            <c:dLbl>
              <c:idx val="4"/>
              <c:layout>
                <c:manualLayout>
                  <c:x val="-7.4103051949106852E-2"/>
                  <c:y val="-4.8364504262100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7-449E-BAA6-F5D3EC2AEB9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43229"/>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'Rates Calculator - Simplified'!$CK$35:$CO$35</c:f>
              <c:strCache>
                <c:ptCount val="5"/>
                <c:pt idx="0">
                  <c:v> 2022/23 </c:v>
                </c:pt>
                <c:pt idx="1">
                  <c:v> 2023/24 </c:v>
                </c:pt>
                <c:pt idx="2">
                  <c:v> 2024/25 </c:v>
                </c:pt>
                <c:pt idx="3">
                  <c:v> 2025/26 </c:v>
                </c:pt>
                <c:pt idx="4">
                  <c:v> 2026/27 </c:v>
                </c:pt>
              </c:strCache>
            </c:strRef>
          </c:cat>
          <c:val>
            <c:numRef>
              <c:f>'Rates Calculator - Simplified'!$CK$36:$CO$36</c:f>
              <c:numCache>
                <c:formatCode>"$"#,##0</c:formatCode>
                <c:ptCount val="5"/>
                <c:pt idx="0">
                  <c:v>1408.4612000000002</c:v>
                </c:pt>
                <c:pt idx="1">
                  <c:v>1491.7046800000001</c:v>
                </c:pt>
                <c:pt idx="2">
                  <c:v>1611.0410544000001</c:v>
                </c:pt>
                <c:pt idx="3">
                  <c:v>1707.7035176640002</c:v>
                </c:pt>
                <c:pt idx="4">
                  <c:v>1810.1657287238402</c:v>
                </c:pt>
              </c:numCache>
            </c:numRef>
          </c:val>
          <c:smooth val="0"/>
          <c:extLst>
            <c:ext xmlns:c16="http://schemas.microsoft.com/office/drawing/2014/chart" uri="{C3380CC4-5D6E-409C-BE32-E72D297353CC}">
              <c16:uniqueId val="{00000005-9727-449E-BAA6-F5D3EC2AEB99}"/>
            </c:ext>
          </c:extLst>
        </c:ser>
        <c:ser>
          <c:idx val="1"/>
          <c:order val="1"/>
          <c:tx>
            <c:strRef>
              <c:f>'Rates Calculator - Simplified'!$CJ$37</c:f>
              <c:strCache>
                <c:ptCount val="1"/>
                <c:pt idx="0">
                  <c:v>General Rates - Rate Peg Only</c:v>
                </c:pt>
              </c:strCache>
            </c:strRef>
          </c:tx>
          <c:spPr>
            <a:ln w="31750" cap="rnd">
              <a:solidFill>
                <a:schemeClr val="accent5"/>
              </a:solidFill>
              <a:round/>
            </a:ln>
            <a:effectLst>
              <a:outerShdw blurRad="40000" dist="23000" dir="5400000" rotWithShape="0">
                <a:srgbClr val="000000">
                  <a:alpha val="35000"/>
                </a:srgbClr>
              </a:outerShdw>
            </a:effectLst>
          </c:spPr>
          <c:marker>
            <c:symbol val="circle"/>
            <c:size val="6"/>
            <c:spPr>
              <a:solidFill>
                <a:schemeClr val="tx2"/>
              </a:solidFill>
              <a:ln w="12700">
                <a:solidFill>
                  <a:schemeClr val="lt2"/>
                </a:solidFill>
                <a:round/>
              </a:ln>
              <a:effectLst>
                <a:outerShdw blurRad="40000" dist="23000" dir="5400000" rotWithShape="0">
                  <a:srgbClr val="000000">
                    <a:alpha val="35000"/>
                  </a:srgbClr>
                </a:outerShdw>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6-9727-449E-BAA6-F5D3EC2AEB99}"/>
                </c:ext>
              </c:extLst>
            </c:dLbl>
            <c:dLbl>
              <c:idx val="1"/>
              <c:layout>
                <c:manualLayout>
                  <c:x val="-8.073125328763156E-2"/>
                  <c:y val="5.7158050491573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27-449E-BAA6-F5D3EC2AEB99}"/>
                </c:ext>
              </c:extLst>
            </c:dLbl>
            <c:dLbl>
              <c:idx val="2"/>
              <c:layout>
                <c:manualLayout>
                  <c:x val="-7.4103051949106852E-2"/>
                  <c:y val="5.7158050491573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27-449E-BAA6-F5D3EC2AEB99}"/>
                </c:ext>
              </c:extLst>
            </c:dLbl>
            <c:dLbl>
              <c:idx val="3"/>
              <c:layout>
                <c:manualLayout>
                  <c:x val="-0.10267493934512339"/>
                  <c:y val="5.28374419504777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27-449E-BAA6-F5D3EC2AEB99}"/>
                </c:ext>
              </c:extLst>
            </c:dLbl>
            <c:dLbl>
              <c:idx val="4"/>
              <c:layout>
                <c:manualLayout>
                  <c:x val="-7.4103051949106852E-2"/>
                  <c:y val="3.5174184917891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27-449E-BAA6-F5D3EC2AEB9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43229"/>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'Rates Calculator - Simplified'!$CK$35:$CO$35</c:f>
              <c:strCache>
                <c:ptCount val="5"/>
                <c:pt idx="0">
                  <c:v> 2022/23 </c:v>
                </c:pt>
                <c:pt idx="1">
                  <c:v> 2023/24 </c:v>
                </c:pt>
                <c:pt idx="2">
                  <c:v> 2024/25 </c:v>
                </c:pt>
                <c:pt idx="3">
                  <c:v> 2025/26 </c:v>
                </c:pt>
                <c:pt idx="4">
                  <c:v> 2026/27 </c:v>
                </c:pt>
              </c:strCache>
            </c:strRef>
          </c:cat>
          <c:val>
            <c:numRef>
              <c:f>'Rates Calculator - Simplified'!$CK$37:$CO$37</c:f>
              <c:numCache>
                <c:formatCode>"$"#,##0</c:formatCode>
                <c:ptCount val="5"/>
                <c:pt idx="0">
                  <c:v>1408.4612000000002</c:v>
                </c:pt>
                <c:pt idx="1">
                  <c:v>1471.841954</c:v>
                </c:pt>
                <c:pt idx="2">
                  <c:v>1523.3564223899998</c:v>
                </c:pt>
                <c:pt idx="3">
                  <c:v>1561.4403329497497</c:v>
                </c:pt>
                <c:pt idx="4">
                  <c:v>1600.4763412734933</c:v>
                </c:pt>
              </c:numCache>
            </c:numRef>
          </c:val>
          <c:smooth val="0"/>
          <c:extLst>
            <c:ext xmlns:c16="http://schemas.microsoft.com/office/drawing/2014/chart" uri="{C3380CC4-5D6E-409C-BE32-E72D297353CC}">
              <c16:uniqueId val="{0000000B-9727-449E-BAA6-F5D3EC2AEB99}"/>
            </c:ext>
          </c:extLst>
        </c:ser>
        <c:dLbls>
          <c:dLblPos val="ctr"/>
          <c:showLegendKey val="0"/>
          <c:showVal val="1"/>
          <c:showCatName val="0"/>
          <c:showSerName val="0"/>
          <c:showPercent val="0"/>
          <c:showBubbleSize val="0"/>
        </c:dLbls>
        <c:marker val="1"/>
        <c:smooth val="0"/>
        <c:axId val="441185888"/>
        <c:axId val="441194904"/>
      </c:lineChart>
      <c:catAx>
        <c:axId val="44118588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243229"/>
                </a:solidFill>
                <a:latin typeface="+mn-lt"/>
                <a:ea typeface="+mn-ea"/>
                <a:cs typeface="+mn-cs"/>
              </a:defRPr>
            </a:pPr>
            <a:endParaRPr lang="en-US"/>
          </a:p>
        </c:txPr>
        <c:crossAx val="441194904"/>
        <c:crosses val="autoZero"/>
        <c:auto val="1"/>
        <c:lblAlgn val="ctr"/>
        <c:lblOffset val="100"/>
        <c:noMultiLvlLbl val="0"/>
      </c:catAx>
      <c:valAx>
        <c:axId val="441194904"/>
        <c:scaling>
          <c:orientation val="minMax"/>
        </c:scaling>
        <c:delete val="0"/>
        <c:axPos val="l"/>
        <c:majorGridlines>
          <c:spPr>
            <a:ln w="9525" cap="flat" cmpd="sng" algn="ctr">
              <a:solidFill>
                <a:schemeClr val="tx2">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41185888"/>
        <c:crosses val="autoZero"/>
        <c:crossBetween val="between"/>
      </c:valAx>
      <c:spPr>
        <a:noFill/>
        <a:ln>
          <a:noFill/>
        </a:ln>
        <a:effectLst/>
      </c:spPr>
    </c:plotArea>
    <c:legend>
      <c:legendPos val="b"/>
      <c:layout>
        <c:manualLayout>
          <c:xMode val="edge"/>
          <c:yMode val="edge"/>
          <c:x val="9.9950977722098235E-3"/>
          <c:y val="0.8850628569729192"/>
          <c:w val="0.98463053543221313"/>
          <c:h val="0.1081552977796429"/>
        </c:manualLayout>
      </c:layout>
      <c:overlay val="0"/>
      <c:spPr>
        <a:noFill/>
        <a:ln>
          <a:noFill/>
        </a:ln>
        <a:effectLst/>
      </c:spPr>
      <c:txPr>
        <a:bodyPr rot="0" spcFirstLastPara="1" vertOverflow="ellipsis" vert="horz" wrap="square" anchor="ctr" anchorCtr="1"/>
        <a:lstStyle/>
        <a:p>
          <a:pPr>
            <a:defRPr sz="1400" b="0" i="0" u="none" strike="noStrike" kern="1200" baseline="0">
              <a:solidFill>
                <a:srgbClr val="243229"/>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trlProps/ctrlProp1.xml><?xml version="1.0" encoding="utf-8"?>
<formControlPr xmlns="http://schemas.microsoft.com/office/spreadsheetml/2009/9/main" objectType="Drop" dropLines="2" dropStyle="combo" dx="22" fmlaLink="$AE$9" fmlaRange="Tables!$B$43:$B$44" noThreeD="1" sel="1" val="0"/>
</file>

<file path=xl/ctrlProps/ctrlProp2.xml><?xml version="1.0" encoding="utf-8"?>
<formControlPr xmlns="http://schemas.microsoft.com/office/spreadsheetml/2009/9/main" objectType="Drop" dropLines="5" dropStyle="combo" dx="22" fmlaLink="$R$3" fmlaRange="Tables!$B$25:$B$29" noThreeD="1" sel="2" val="0"/>
</file>

<file path=xl/ctrlProps/ctrlProp3.xml><?xml version="1.0" encoding="utf-8"?>
<formControlPr xmlns="http://schemas.microsoft.com/office/spreadsheetml/2009/9/main" objectType="Drop" dropLines="13" dropStyle="combo" dx="22" fmlaLink="$C$3" fmlaRange="Tables!$B$4:$B$13" noThreeD="1" sel="3" val="0"/>
</file>

<file path=xl/ctrlProps/ctrlProp4.xml><?xml version="1.0" encoding="utf-8"?>
<formControlPr xmlns="http://schemas.microsoft.com/office/spreadsheetml/2009/9/main" objectType="Drop" dropLines="5" dropStyle="combo" dx="22" fmlaLink="$I$3" fmlaRange="Tables!$B$17:$B$22" sel="2" val="0"/>
</file>

<file path=xl/ctrlProps/ctrlProp5.xml><?xml version="1.0" encoding="utf-8"?>
<formControlPr xmlns="http://schemas.microsoft.com/office/spreadsheetml/2009/9/main" objectType="Drop" dropLines="2" dropStyle="combo" dx="22" fmlaLink="$AD$3" fmlaRange="Tables!$B$43:$B$44" noThreeD="1" sel="2" val="0"/>
</file>

<file path=xl/ctrlProps/ctrlProp6.xml><?xml version="1.0" encoding="utf-8"?>
<formControlPr xmlns="http://schemas.microsoft.com/office/spreadsheetml/2009/9/main" objectType="Drop" dropLines="12" dropStyle="combo" dx="22" fmlaLink="$Y$3" fmlaRange="Tables!$B$36:$B$41" noThreeD="1" sel="1" val="0"/>
</file>

<file path=xl/ctrlProps/ctrlProp7.xml><?xml version="1.0" encoding="utf-8"?>
<formControlPr xmlns="http://schemas.microsoft.com/office/spreadsheetml/2009/9/main" objectType="Drop" dropLines="5" dropStyle="combo" dx="22" fmlaLink="$U$3" fmlaRange="Tables!$B$31:$B$34" noThreeD="1" sel="2"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27</xdr:col>
      <xdr:colOff>76499</xdr:colOff>
      <xdr:row>3</xdr:row>
      <xdr:rowOff>73025</xdr:rowOff>
    </xdr:from>
    <xdr:to>
      <xdr:col>38</xdr:col>
      <xdr:colOff>695325</xdr:colOff>
      <xdr:row>32</xdr:row>
      <xdr:rowOff>65454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430299" y="1225550"/>
          <a:ext cx="3866851" cy="50502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38100</xdr:colOff>
          <xdr:row>17</xdr:row>
          <xdr:rowOff>9525</xdr:rowOff>
        </xdr:from>
        <xdr:to>
          <xdr:col>13</xdr:col>
          <xdr:colOff>457200</xdr:colOff>
          <xdr:row>17</xdr:row>
          <xdr:rowOff>238125</xdr:rowOff>
        </xdr:to>
        <xdr:sp macro="" textlink="">
          <xdr:nvSpPr>
            <xdr:cNvPr id="7179" name="Drop Down 11" hidden="1">
              <a:extLst>
                <a:ext uri="{63B3BB69-23CF-44E3-9099-C40C66FF867C}">
                  <a14:compatExt spid="_x0000_s7179"/>
                </a:ext>
                <a:ext uri="{FF2B5EF4-FFF2-40B4-BE49-F238E27FC236}">
                  <a16:creationId xmlns:a16="http://schemas.microsoft.com/office/drawing/2014/main" id="{00000000-0008-0000-0000-00000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57150</xdr:colOff>
      <xdr:row>2</xdr:row>
      <xdr:rowOff>349250</xdr:rowOff>
    </xdr:from>
    <xdr:to>
      <xdr:col>8</xdr:col>
      <xdr:colOff>9525</xdr:colOff>
      <xdr:row>3</xdr:row>
      <xdr:rowOff>713739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486025" y="1120775"/>
          <a:ext cx="2105025" cy="745489"/>
        </a:xfrm>
        <a:prstGeom prst="rect">
          <a:avLst/>
        </a:prstGeom>
        <a:solidFill>
          <a:srgbClr val="B38F44"/>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ctr"/>
        <a:lstStyle/>
        <a:p>
          <a:pPr algn="ctr"/>
          <a:r>
            <a:rPr lang="en-US" sz="1400" b="1">
              <a:solidFill>
                <a:schemeClr val="bg1"/>
              </a:solidFill>
            </a:rPr>
            <a:t>Step 1:</a:t>
          </a:r>
        </a:p>
        <a:p>
          <a:pPr algn="ctr"/>
          <a:r>
            <a:rPr lang="en-US" sz="1400" b="1">
              <a:solidFill>
                <a:sysClr val="windowText" lastClr="000000"/>
              </a:solidFill>
            </a:rPr>
            <a:t>Enter Assessment Number</a:t>
          </a:r>
          <a:endParaRPr lang="en-US" sz="1100"/>
        </a:p>
      </xdr:txBody>
    </xdr:sp>
    <xdr:clientData/>
  </xdr:twoCellAnchor>
  <xdr:twoCellAnchor>
    <xdr:from>
      <xdr:col>5</xdr:col>
      <xdr:colOff>57150</xdr:colOff>
      <xdr:row>3</xdr:row>
      <xdr:rowOff>716914</xdr:rowOff>
    </xdr:from>
    <xdr:to>
      <xdr:col>5</xdr:col>
      <xdr:colOff>60325</xdr:colOff>
      <xdr:row>14</xdr:row>
      <xdr:rowOff>95250</xdr:rowOff>
    </xdr:to>
    <xdr:cxnSp macro="">
      <xdr:nvCxnSpPr>
        <xdr:cNvPr id="7" name="Straight Arrow Connector 6">
          <a:extLst>
            <a:ext uri="{FF2B5EF4-FFF2-40B4-BE49-F238E27FC236}">
              <a16:creationId xmlns:a16="http://schemas.microsoft.com/office/drawing/2014/main" id="{00000000-0008-0000-0000-000007000000}"/>
            </a:ext>
          </a:extLst>
        </xdr:cNvPr>
        <xdr:cNvCxnSpPr>
          <a:cxnSpLocks/>
          <a:stCxn id="4" idx="2"/>
        </xdr:cNvCxnSpPr>
      </xdr:nvCxnSpPr>
      <xdr:spPr bwMode="auto">
        <a:xfrm flipH="1">
          <a:off x="3533775" y="1869439"/>
          <a:ext cx="3175" cy="302261"/>
        </a:xfrm>
        <a:prstGeom prst="straightConnector1">
          <a:avLst/>
        </a:prstGeom>
        <a:ln>
          <a:solidFill>
            <a:srgbClr val="B38F44"/>
          </a:solidFill>
          <a:headEnd type="none" w="med" len="med"/>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9</xdr:col>
      <xdr:colOff>3174</xdr:colOff>
      <xdr:row>2</xdr:row>
      <xdr:rowOff>355599</xdr:rowOff>
    </xdr:from>
    <xdr:to>
      <xdr:col>13</xdr:col>
      <xdr:colOff>517524</xdr:colOff>
      <xdr:row>3</xdr:row>
      <xdr:rowOff>714374</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4651374" y="1127124"/>
          <a:ext cx="1876425" cy="739775"/>
        </a:xfrm>
        <a:prstGeom prst="rect">
          <a:avLst/>
        </a:prstGeom>
        <a:solidFill>
          <a:srgbClr val="B38F44"/>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ctr"/>
        <a:lstStyle/>
        <a:p>
          <a:pPr algn="ctr"/>
          <a:r>
            <a:rPr lang="en-US" sz="1400" b="1">
              <a:solidFill>
                <a:schemeClr val="bg1"/>
              </a:solidFill>
            </a:rPr>
            <a:t>Step 2:</a:t>
          </a:r>
        </a:p>
        <a:p>
          <a:pPr algn="ctr"/>
          <a:r>
            <a:rPr lang="en-US" sz="1400" b="1">
              <a:solidFill>
                <a:sysClr val="windowText" lastClr="000000"/>
              </a:solidFill>
            </a:rPr>
            <a:t>Select Pension Status</a:t>
          </a:r>
        </a:p>
        <a:p>
          <a:endParaRPr lang="en-US" sz="1100"/>
        </a:p>
      </xdr:txBody>
    </xdr:sp>
    <xdr:clientData/>
  </xdr:twoCellAnchor>
  <xdr:twoCellAnchor>
    <xdr:from>
      <xdr:col>12</xdr:col>
      <xdr:colOff>207962</xdr:colOff>
      <xdr:row>3</xdr:row>
      <xdr:rowOff>717549</xdr:rowOff>
    </xdr:from>
    <xdr:to>
      <xdr:col>12</xdr:col>
      <xdr:colOff>209550</xdr:colOff>
      <xdr:row>14</xdr:row>
      <xdr:rowOff>95250</xdr:rowOff>
    </xdr:to>
    <xdr:cxnSp macro="">
      <xdr:nvCxnSpPr>
        <xdr:cNvPr id="12" name="Straight Arrow Connector 11">
          <a:extLst>
            <a:ext uri="{FF2B5EF4-FFF2-40B4-BE49-F238E27FC236}">
              <a16:creationId xmlns:a16="http://schemas.microsoft.com/office/drawing/2014/main" id="{00000000-0008-0000-0000-00000C000000}"/>
            </a:ext>
          </a:extLst>
        </xdr:cNvPr>
        <xdr:cNvCxnSpPr>
          <a:stCxn id="11" idx="2"/>
        </xdr:cNvCxnSpPr>
      </xdr:nvCxnSpPr>
      <xdr:spPr bwMode="auto">
        <a:xfrm>
          <a:off x="5589587" y="1870074"/>
          <a:ext cx="1588" cy="301626"/>
        </a:xfrm>
        <a:prstGeom prst="straightConnector1">
          <a:avLst/>
        </a:prstGeom>
        <a:ln>
          <a:solidFill>
            <a:srgbClr val="B38F44"/>
          </a:solidFill>
          <a:headEnd type="none" w="med" len="med"/>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14</xdr:col>
      <xdr:colOff>26700</xdr:colOff>
      <xdr:row>2</xdr:row>
      <xdr:rowOff>352425</xdr:rowOff>
    </xdr:from>
    <xdr:to>
      <xdr:col>27</xdr:col>
      <xdr:colOff>19050</xdr:colOff>
      <xdr:row>22</xdr:row>
      <xdr:rowOff>0</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18</xdr:row>
      <xdr:rowOff>95250</xdr:rowOff>
    </xdr:from>
    <xdr:to>
      <xdr:col>2</xdr:col>
      <xdr:colOff>12699</xdr:colOff>
      <xdr:row>19</xdr:row>
      <xdr:rowOff>495301</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7150" y="3143250"/>
          <a:ext cx="2384424" cy="542926"/>
        </a:xfrm>
        <a:prstGeom prst="rect">
          <a:avLst/>
        </a:prstGeom>
        <a:solidFill>
          <a:srgbClr val="8CB597"/>
        </a:solid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ctr"/>
        <a:lstStyle/>
        <a:p>
          <a:pPr algn="ctr"/>
          <a:r>
            <a:rPr lang="en-US" sz="1200" b="1">
              <a:solidFill>
                <a:sysClr val="windowText" lastClr="000000"/>
              </a:solidFill>
            </a:rPr>
            <a:t>Total Estimated</a:t>
          </a:r>
        </a:p>
        <a:p>
          <a:pPr algn="ctr"/>
          <a:r>
            <a:rPr lang="en-US" sz="1200" b="1">
              <a:solidFill>
                <a:sysClr val="windowText" lastClr="000000"/>
              </a:solidFill>
            </a:rPr>
            <a:t>Rates 2023/24 (8% SRV)</a:t>
          </a:r>
        </a:p>
      </xdr:txBody>
    </xdr:sp>
    <xdr:clientData/>
  </xdr:twoCellAnchor>
  <xdr:twoCellAnchor>
    <xdr:from>
      <xdr:col>23</xdr:col>
      <xdr:colOff>9525</xdr:colOff>
      <xdr:row>32</xdr:row>
      <xdr:rowOff>20171</xdr:rowOff>
    </xdr:from>
    <xdr:to>
      <xdr:col>26</xdr:col>
      <xdr:colOff>514350</xdr:colOff>
      <xdr:row>32</xdr:row>
      <xdr:rowOff>273300</xdr:rowOff>
    </xdr:to>
    <xdr:sp macro="" textlink="$X$33">
      <xdr:nvSpPr>
        <xdr:cNvPr id="16" name="TextBox 15">
          <a:extLst>
            <a:ext uri="{FF2B5EF4-FFF2-40B4-BE49-F238E27FC236}">
              <a16:creationId xmlns:a16="http://schemas.microsoft.com/office/drawing/2014/main" id="{00000000-0008-0000-0000-000010000000}"/>
            </a:ext>
          </a:extLst>
        </xdr:cNvPr>
        <xdr:cNvSpPr txBox="1"/>
      </xdr:nvSpPr>
      <xdr:spPr>
        <a:xfrm>
          <a:off x="9448800" y="5982821"/>
          <a:ext cx="1895475" cy="253129"/>
        </a:xfrm>
        <a:prstGeom prst="rect">
          <a:avLst/>
        </a:prstGeom>
        <a:solidFill>
          <a:srgbClr val="8CB597"/>
        </a:solid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ctr"/>
        <a:lstStyle/>
        <a:p>
          <a:pPr algn="ctr"/>
          <a:fld id="{6FB59193-705F-4C72-8939-BE71E4D0ECBF}" type="TxLink">
            <a:rPr lang="en-US" sz="1400" b="1" i="0" u="none" strike="noStrike">
              <a:solidFill>
                <a:srgbClr val="000000"/>
              </a:solidFill>
              <a:latin typeface="Arial"/>
              <a:cs typeface="Arial"/>
            </a:rPr>
            <a:pPr algn="ctr"/>
            <a:t>7.1%</a:t>
          </a:fld>
          <a:endParaRPr lang="en-US" sz="3600" b="1">
            <a:solidFill>
              <a:sysClr val="windowText" lastClr="000000"/>
            </a:solidFill>
          </a:endParaRPr>
        </a:p>
      </xdr:txBody>
    </xdr:sp>
    <xdr:clientData/>
  </xdr:twoCellAnchor>
  <xdr:twoCellAnchor>
    <xdr:from>
      <xdr:col>1</xdr:col>
      <xdr:colOff>1</xdr:colOff>
      <xdr:row>33</xdr:row>
      <xdr:rowOff>28760</xdr:rowOff>
    </xdr:from>
    <xdr:to>
      <xdr:col>27</xdr:col>
      <xdr:colOff>9526</xdr:colOff>
      <xdr:row>40</xdr:row>
      <xdr:rowOff>47624</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66676" y="6496235"/>
          <a:ext cx="10791825" cy="1419039"/>
        </a:xfrm>
        <a:prstGeom prst="rect">
          <a:avLst/>
        </a:prstGeom>
        <a:solidFill>
          <a:schemeClr val="accent6">
            <a:lumMod val="20000"/>
            <a:lumOff val="80000"/>
          </a:schemeClr>
        </a:solidFill>
        <a:ln>
          <a:solidFill>
            <a:sysClr val="windowText" lastClr="000000"/>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algn="l"/>
          <a:r>
            <a:rPr lang="en-US" sz="1100" b="1" u="sng">
              <a:solidFill>
                <a:srgbClr val="243229"/>
              </a:solidFill>
            </a:rPr>
            <a:t>Important Information about the Rate</a:t>
          </a:r>
          <a:r>
            <a:rPr lang="en-US" sz="1100" b="1" u="sng" baseline="0">
              <a:solidFill>
                <a:srgbClr val="243229"/>
              </a:solidFill>
            </a:rPr>
            <a:t> Calculator</a:t>
          </a:r>
        </a:p>
        <a:p>
          <a:pPr algn="l"/>
          <a:endParaRPr lang="en-US" sz="600" b="1" u="sng" baseline="0">
            <a:solidFill>
              <a:srgbClr val="243229"/>
            </a:solidFill>
          </a:endParaRPr>
        </a:p>
        <a:p>
          <a:pPr marL="171450" indent="-171450" algn="l">
            <a:buFont typeface="Arial" panose="020B0604020202020204" pitchFamily="34" charset="0"/>
            <a:buChar char="•"/>
          </a:pPr>
          <a:r>
            <a:rPr lang="en-US" sz="1100" b="1">
              <a:solidFill>
                <a:srgbClr val="243229"/>
              </a:solidFill>
            </a:rPr>
            <a:t>Please note this calculator is provided for general information purposes. This calculator provides an </a:t>
          </a:r>
          <a:r>
            <a:rPr lang="en-US" sz="1100" b="1" u="sng">
              <a:solidFill>
                <a:srgbClr val="243229"/>
              </a:solidFill>
            </a:rPr>
            <a:t>estimate only</a:t>
          </a:r>
          <a:r>
            <a:rPr lang="en-US" sz="1100" b="1" u="none">
              <a:solidFill>
                <a:srgbClr val="243229"/>
              </a:solidFill>
            </a:rPr>
            <a:t> </a:t>
          </a:r>
          <a:r>
            <a:rPr lang="en-US" sz="1100" b="1">
              <a:solidFill>
                <a:srgbClr val="243229"/>
              </a:solidFill>
            </a:rPr>
            <a:t>and is subject to change. Your final rate amount will be dependent on your land value and the final rates</a:t>
          </a:r>
          <a:r>
            <a:rPr lang="en-US" sz="1100" b="1" baseline="0">
              <a:solidFill>
                <a:srgbClr val="243229"/>
              </a:solidFill>
            </a:rPr>
            <a:t> model(s) adopted by Council. Calculator is for general land rates only and excludes water, sewer and waste charges.</a:t>
          </a:r>
        </a:p>
        <a:p>
          <a:pPr marL="171450" indent="-171450" algn="l">
            <a:buFont typeface="Arial" panose="020B0604020202020204" pitchFamily="34" charset="0"/>
            <a:buChar char="•"/>
          </a:pPr>
          <a:endParaRPr lang="en-US" sz="600" b="1">
            <a:solidFill>
              <a:srgbClr val="243229"/>
            </a:solidFill>
          </a:endParaRPr>
        </a:p>
        <a:p>
          <a:pPr marL="171450" indent="-171450" algn="l">
            <a:buFont typeface="Arial" panose="020B0604020202020204" pitchFamily="34" charset="0"/>
            <a:buChar char="•"/>
          </a:pPr>
          <a:r>
            <a:rPr lang="en-US" sz="1100" b="1" baseline="0">
              <a:solidFill>
                <a:srgbClr val="243229"/>
              </a:solidFill>
            </a:rPr>
            <a:t>This estimate cannot be substituted for actual Rates Notices from Council and Council cannot be held liable for an incorrect estimate.</a:t>
          </a:r>
        </a:p>
        <a:p>
          <a:pPr marL="171450" indent="-171450" algn="l">
            <a:buFont typeface="Arial" panose="020B0604020202020204" pitchFamily="34" charset="0"/>
            <a:buChar char="•"/>
          </a:pPr>
          <a:endParaRPr lang="en-US" sz="600" b="1" baseline="0">
            <a:solidFill>
              <a:srgbClr val="243229"/>
            </a:solidFill>
          </a:endParaRPr>
        </a:p>
        <a:p>
          <a:pPr marL="171450" indent="-171450" algn="l">
            <a:buFont typeface="Arial" panose="020B0604020202020204" pitchFamily="34" charset="0"/>
            <a:buChar char="•"/>
          </a:pPr>
          <a:r>
            <a:rPr lang="en-US" sz="1100" b="1" baseline="0">
              <a:solidFill>
                <a:srgbClr val="243229"/>
              </a:solidFill>
            </a:rPr>
            <a:t>This calculator is provided in good faith, however Council makes no statements, representations or warranties about the accuracy or completeness of any information provided by this calculator.</a:t>
          </a:r>
          <a:endParaRPr lang="en-US" sz="1100" b="1">
            <a:solidFill>
              <a:srgbClr val="243229"/>
            </a:solidFill>
          </a:endParaRPr>
        </a:p>
      </xdr:txBody>
    </xdr:sp>
    <xdr:clientData/>
  </xdr:twoCellAnchor>
  <xdr:twoCellAnchor>
    <xdr:from>
      <xdr:col>38</xdr:col>
      <xdr:colOff>63874</xdr:colOff>
      <xdr:row>14</xdr:row>
      <xdr:rowOff>64805</xdr:rowOff>
    </xdr:from>
    <xdr:to>
      <xdr:col>38</xdr:col>
      <xdr:colOff>549275</xdr:colOff>
      <xdr:row>14</xdr:row>
      <xdr:rowOff>180975</xdr:rowOff>
    </xdr:to>
    <xdr:sp macro="" textlink="">
      <xdr:nvSpPr>
        <xdr:cNvPr id="18" name="Oval 17">
          <a:extLst>
            <a:ext uri="{FF2B5EF4-FFF2-40B4-BE49-F238E27FC236}">
              <a16:creationId xmlns:a16="http://schemas.microsoft.com/office/drawing/2014/main" id="{00000000-0008-0000-0000-000012000000}"/>
            </a:ext>
          </a:extLst>
        </xdr:cNvPr>
        <xdr:cNvSpPr/>
      </xdr:nvSpPr>
      <xdr:spPr bwMode="auto">
        <a:xfrm>
          <a:off x="14665699" y="2141255"/>
          <a:ext cx="485401" cy="116170"/>
        </a:xfrm>
        <a:prstGeom prst="ellipse">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ln>
              <a:solidFill>
                <a:sysClr val="windowText" lastClr="000000"/>
              </a:solidFill>
            </a:ln>
            <a:noFill/>
          </a:endParaRPr>
        </a:p>
      </xdr:txBody>
    </xdr:sp>
    <xdr:clientData/>
  </xdr:twoCellAnchor>
  <xdr:twoCellAnchor>
    <xdr:from>
      <xdr:col>32</xdr:col>
      <xdr:colOff>131298</xdr:colOff>
      <xdr:row>3</xdr:row>
      <xdr:rowOff>673100</xdr:rowOff>
    </xdr:from>
    <xdr:to>
      <xdr:col>36</xdr:col>
      <xdr:colOff>381001</xdr:colOff>
      <xdr:row>14</xdr:row>
      <xdr:rowOff>220569</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2790023" y="1825625"/>
          <a:ext cx="983128" cy="4713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u="sng"/>
            <a:t>Step 1 </a:t>
          </a:r>
        </a:p>
        <a:p>
          <a:pPr algn="ctr"/>
          <a:r>
            <a:rPr lang="en-AU" sz="1200"/>
            <a:t>Assess #</a:t>
          </a:r>
        </a:p>
      </xdr:txBody>
    </xdr:sp>
    <xdr:clientData/>
  </xdr:twoCellAnchor>
  <xdr:twoCellAnchor>
    <xdr:from>
      <xdr:col>36</xdr:col>
      <xdr:colOff>381001</xdr:colOff>
      <xdr:row>4</xdr:row>
      <xdr:rowOff>127747</xdr:rowOff>
    </xdr:from>
    <xdr:to>
      <xdr:col>38</xdr:col>
      <xdr:colOff>308162</xdr:colOff>
      <xdr:row>14</xdr:row>
      <xdr:rowOff>67980</xdr:rowOff>
    </xdr:to>
    <xdr:cxnSp macro="">
      <xdr:nvCxnSpPr>
        <xdr:cNvPr id="20" name="Straight Connector 19">
          <a:extLst>
            <a:ext uri="{FF2B5EF4-FFF2-40B4-BE49-F238E27FC236}">
              <a16:creationId xmlns:a16="http://schemas.microsoft.com/office/drawing/2014/main" id="{00000000-0008-0000-0000-000014000000}"/>
            </a:ext>
          </a:extLst>
        </xdr:cNvPr>
        <xdr:cNvCxnSpPr>
          <a:stCxn id="19" idx="3"/>
          <a:endCxn id="18" idx="0"/>
        </xdr:cNvCxnSpPr>
      </xdr:nvCxnSpPr>
      <xdr:spPr bwMode="auto">
        <a:xfrm>
          <a:off x="13773151" y="2061322"/>
          <a:ext cx="1136836" cy="83108"/>
        </a:xfrm>
        <a:prstGeom prst="line">
          <a:avLst/>
        </a:pr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37435</xdr:colOff>
      <xdr:row>18</xdr:row>
      <xdr:rowOff>28575</xdr:rowOff>
    </xdr:from>
    <xdr:to>
      <xdr:col>31</xdr:col>
      <xdr:colOff>599329</xdr:colOff>
      <xdr:row>19</xdr:row>
      <xdr:rowOff>16435</xdr:rowOff>
    </xdr:to>
    <xdr:sp macro="" textlink="">
      <xdr:nvSpPr>
        <xdr:cNvPr id="23" name="Oval 22">
          <a:extLst>
            <a:ext uri="{FF2B5EF4-FFF2-40B4-BE49-F238E27FC236}">
              <a16:creationId xmlns:a16="http://schemas.microsoft.com/office/drawing/2014/main" id="{00000000-0008-0000-0000-000017000000}"/>
            </a:ext>
          </a:extLst>
        </xdr:cNvPr>
        <xdr:cNvSpPr/>
      </xdr:nvSpPr>
      <xdr:spPr bwMode="auto">
        <a:xfrm>
          <a:off x="12915235" y="3076575"/>
          <a:ext cx="561894" cy="130735"/>
        </a:xfrm>
        <a:prstGeom prst="ellipse">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ln>
              <a:solidFill>
                <a:sysClr val="windowText" lastClr="000000"/>
              </a:solidFill>
            </a:ln>
            <a:noFill/>
          </a:endParaRPr>
        </a:p>
      </xdr:txBody>
    </xdr:sp>
    <xdr:clientData/>
  </xdr:twoCellAnchor>
  <xdr:twoCellAnchor>
    <xdr:from>
      <xdr:col>27</xdr:col>
      <xdr:colOff>257734</xdr:colOff>
      <xdr:row>19</xdr:row>
      <xdr:rowOff>125693</xdr:rowOff>
    </xdr:from>
    <xdr:to>
      <xdr:col>29</xdr:col>
      <xdr:colOff>546099</xdr:colOff>
      <xdr:row>19</xdr:row>
      <xdr:rowOff>314325</xdr:rowOff>
    </xdr:to>
    <xdr:sp macro="" textlink="">
      <xdr:nvSpPr>
        <xdr:cNvPr id="24" name="Oval 23">
          <a:extLst>
            <a:ext uri="{FF2B5EF4-FFF2-40B4-BE49-F238E27FC236}">
              <a16:creationId xmlns:a16="http://schemas.microsoft.com/office/drawing/2014/main" id="{00000000-0008-0000-0000-000018000000}"/>
            </a:ext>
          </a:extLst>
        </xdr:cNvPr>
        <xdr:cNvSpPr/>
      </xdr:nvSpPr>
      <xdr:spPr bwMode="auto">
        <a:xfrm>
          <a:off x="11611534" y="3564218"/>
          <a:ext cx="878915" cy="188632"/>
        </a:xfrm>
        <a:prstGeom prst="ellipse">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ln>
              <a:solidFill>
                <a:sysClr val="windowText" lastClr="000000"/>
              </a:solidFill>
            </a:ln>
            <a:noFill/>
          </a:endParaRPr>
        </a:p>
      </xdr:txBody>
    </xdr:sp>
    <xdr:clientData/>
  </xdr:twoCellAnchor>
  <xdr:twoCellAnchor>
    <xdr:from>
      <xdr:col>29</xdr:col>
      <xdr:colOff>103467</xdr:colOff>
      <xdr:row>19</xdr:row>
      <xdr:rowOff>311150</xdr:rowOff>
    </xdr:from>
    <xdr:to>
      <xdr:col>32</xdr:col>
      <xdr:colOff>198438</xdr:colOff>
      <xdr:row>19</xdr:row>
      <xdr:rowOff>391833</xdr:rowOff>
    </xdr:to>
    <xdr:cxnSp macro="">
      <xdr:nvCxnSpPr>
        <xdr:cNvPr id="25" name="Straight Connector 24">
          <a:extLst>
            <a:ext uri="{FF2B5EF4-FFF2-40B4-BE49-F238E27FC236}">
              <a16:creationId xmlns:a16="http://schemas.microsoft.com/office/drawing/2014/main" id="{00000000-0008-0000-0000-000019000000}"/>
            </a:ext>
          </a:extLst>
        </xdr:cNvPr>
        <xdr:cNvCxnSpPr>
          <a:stCxn id="26" idx="0"/>
          <a:endCxn id="24" idx="4"/>
        </xdr:cNvCxnSpPr>
      </xdr:nvCxnSpPr>
      <xdr:spPr bwMode="auto">
        <a:xfrm flipH="1" flipV="1">
          <a:off x="12047817" y="3749675"/>
          <a:ext cx="809346" cy="80683"/>
        </a:xfrm>
        <a:prstGeom prst="line">
          <a:avLst/>
        </a:pr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463551</xdr:colOff>
      <xdr:row>19</xdr:row>
      <xdr:rowOff>388658</xdr:rowOff>
    </xdr:from>
    <xdr:to>
      <xdr:col>32</xdr:col>
      <xdr:colOff>644525</xdr:colOff>
      <xdr:row>22</xdr:row>
      <xdr:rowOff>0</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12407901" y="3827183"/>
          <a:ext cx="895349" cy="659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b="1" u="sng"/>
            <a:t>Step 2</a:t>
          </a:r>
        </a:p>
        <a:p>
          <a:pPr algn="ctr"/>
          <a:r>
            <a:rPr lang="en-AU" sz="1200"/>
            <a:t>Pensioner Status</a:t>
          </a:r>
        </a:p>
      </xdr:txBody>
    </xdr:sp>
    <xdr:clientData/>
  </xdr:twoCellAnchor>
  <xdr:twoCellAnchor>
    <xdr:from>
      <xdr:col>27</xdr:col>
      <xdr:colOff>69850</xdr:colOff>
      <xdr:row>1</xdr:row>
      <xdr:rowOff>540870</xdr:rowOff>
    </xdr:from>
    <xdr:to>
      <xdr:col>38</xdr:col>
      <xdr:colOff>676275</xdr:colOff>
      <xdr:row>3</xdr:row>
      <xdr:rowOff>27267</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10918825" y="607545"/>
          <a:ext cx="3702050" cy="572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400" b="1"/>
            <a:t>Sample Rates Notice 2022/23</a:t>
          </a:r>
        </a:p>
      </xdr:txBody>
    </xdr:sp>
    <xdr:clientData/>
  </xdr:twoCellAnchor>
  <xdr:twoCellAnchor>
    <xdr:from>
      <xdr:col>2</xdr:col>
      <xdr:colOff>46876</xdr:colOff>
      <xdr:row>18</xdr:row>
      <xdr:rowOff>95996</xdr:rowOff>
    </xdr:from>
    <xdr:to>
      <xdr:col>8</xdr:col>
      <xdr:colOff>2054</xdr:colOff>
      <xdr:row>20</xdr:row>
      <xdr:rowOff>6350</xdr:rowOff>
    </xdr:to>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2475751" y="5506196"/>
          <a:ext cx="2107828" cy="558054"/>
        </a:xfrm>
        <a:prstGeom prst="rect">
          <a:avLst/>
        </a:prstGeom>
        <a:solidFill>
          <a:srgbClr val="8CB597"/>
        </a:solid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ctr"/>
        <a:lstStyle/>
        <a:p>
          <a:pPr algn="ctr"/>
          <a:r>
            <a:rPr lang="en-US" sz="1200" b="1">
              <a:solidFill>
                <a:sysClr val="windowText" lastClr="000000"/>
              </a:solidFill>
            </a:rPr>
            <a:t>Estimated Increase 2023/24</a:t>
          </a:r>
        </a:p>
      </xdr:txBody>
    </xdr:sp>
    <xdr:clientData/>
  </xdr:twoCellAnchor>
  <xdr:twoCellAnchor>
    <xdr:from>
      <xdr:col>9</xdr:col>
      <xdr:colOff>8964</xdr:colOff>
      <xdr:row>18</xdr:row>
      <xdr:rowOff>89646</xdr:rowOff>
    </xdr:from>
    <xdr:to>
      <xdr:col>14</xdr:col>
      <xdr:colOff>0</xdr:colOff>
      <xdr:row>20</xdr:row>
      <xdr:rowOff>8965</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4660339" y="3134471"/>
          <a:ext cx="1873811" cy="573369"/>
        </a:xfrm>
        <a:prstGeom prst="rect">
          <a:avLst/>
        </a:prstGeom>
        <a:solidFill>
          <a:srgbClr val="8CB597"/>
        </a:solid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ctr"/>
        <a:lstStyle/>
        <a:p>
          <a:pPr algn="ctr"/>
          <a:r>
            <a:rPr lang="en-US" sz="1200" b="1">
              <a:solidFill>
                <a:sysClr val="windowText" lastClr="000000"/>
              </a:solidFill>
            </a:rPr>
            <a:t>Estimated Increase</a:t>
          </a:r>
          <a:r>
            <a:rPr lang="en-US" sz="1200" b="1" baseline="0">
              <a:solidFill>
                <a:sysClr val="windowText" lastClr="000000"/>
              </a:solidFill>
            </a:rPr>
            <a:t> Per Week 2023/24 </a:t>
          </a:r>
          <a:endParaRPr lang="en-US"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114300</xdr:colOff>
          <xdr:row>2</xdr:row>
          <xdr:rowOff>104775</xdr:rowOff>
        </xdr:from>
        <xdr:to>
          <xdr:col>18</xdr:col>
          <xdr:colOff>76200</xdr:colOff>
          <xdr:row>2</xdr:row>
          <xdr:rowOff>400050</xdr:rowOff>
        </xdr:to>
        <xdr:sp macro="" textlink="">
          <xdr:nvSpPr>
            <xdr:cNvPr id="3082" name="Drop Down 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xdr:row>
          <xdr:rowOff>85725</xdr:rowOff>
        </xdr:from>
        <xdr:to>
          <xdr:col>6</xdr:col>
          <xdr:colOff>742950</xdr:colOff>
          <xdr:row>2</xdr:row>
          <xdr:rowOff>390525</xdr:rowOff>
        </xdr:to>
        <xdr:sp macro="" textlink="">
          <xdr:nvSpPr>
            <xdr:cNvPr id="3084" name="Drop Down 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xdr:row>
          <xdr:rowOff>104775</xdr:rowOff>
        </xdr:from>
        <xdr:to>
          <xdr:col>12</xdr:col>
          <xdr:colOff>704850</xdr:colOff>
          <xdr:row>2</xdr:row>
          <xdr:rowOff>400050</xdr:rowOff>
        </xdr:to>
        <xdr:sp macro="" textlink="">
          <xdr:nvSpPr>
            <xdr:cNvPr id="3086" name="Drop Down 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733425</xdr:colOff>
          <xdr:row>2</xdr:row>
          <xdr:rowOff>104775</xdr:rowOff>
        </xdr:from>
        <xdr:to>
          <xdr:col>30</xdr:col>
          <xdr:colOff>47625</xdr:colOff>
          <xdr:row>2</xdr:row>
          <xdr:rowOff>400050</xdr:rowOff>
        </xdr:to>
        <xdr:sp macro="" textlink="">
          <xdr:nvSpPr>
            <xdr:cNvPr id="3087" name="Drop Down 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2</xdr:row>
          <xdr:rowOff>114300</xdr:rowOff>
        </xdr:from>
        <xdr:to>
          <xdr:col>26</xdr:col>
          <xdr:colOff>657225</xdr:colOff>
          <xdr:row>2</xdr:row>
          <xdr:rowOff>419100</xdr:rowOff>
        </xdr:to>
        <xdr:sp macro="" textlink="">
          <xdr:nvSpPr>
            <xdr:cNvPr id="3088" name="Drop Down 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457200</xdr:colOff>
          <xdr:row>2</xdr:row>
          <xdr:rowOff>114300</xdr:rowOff>
        </xdr:from>
        <xdr:to>
          <xdr:col>22</xdr:col>
          <xdr:colOff>314325</xdr:colOff>
          <xdr:row>2</xdr:row>
          <xdr:rowOff>419100</xdr:rowOff>
        </xdr:to>
        <xdr:sp macro="" textlink="">
          <xdr:nvSpPr>
            <xdr:cNvPr id="3089" name="Drop Down 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7433B-9C4C-4280-98D3-2A7A2F527E38}">
  <sheetPr>
    <pageSetUpPr fitToPage="1"/>
  </sheetPr>
  <dimension ref="A1:CP69"/>
  <sheetViews>
    <sheetView showGridLines="0" showRowColHeaders="0" tabSelected="1" showRuler="0" zoomScaleNormal="100" workbookViewId="0">
      <selection activeCell="AQ22" sqref="AQ22"/>
    </sheetView>
  </sheetViews>
  <sheetFormatPr defaultColWidth="9.140625" defaultRowHeight="12.75" x14ac:dyDescent="0.2"/>
  <cols>
    <col min="1" max="1" width="1" customWidth="1"/>
    <col min="2" max="2" width="33.85546875" customWidth="1"/>
    <col min="3" max="3" width="1" customWidth="1"/>
    <col min="4" max="4" width="6.5703125" customWidth="1"/>
    <col min="5" max="5" width="7.42578125" style="12" customWidth="1"/>
    <col min="6" max="6" width="6.7109375" style="12" customWidth="1"/>
    <col min="7" max="7" width="1" style="2" customWidth="1"/>
    <col min="8" max="8" width="8.140625" style="12" customWidth="1"/>
    <col min="9" max="9" width="1" style="2" customWidth="1"/>
    <col min="10" max="10" width="3.85546875" style="12" customWidth="1"/>
    <col min="11" max="11" width="5.7109375" style="2" customWidth="1"/>
    <col min="12" max="12" width="1" style="2" customWidth="1"/>
    <col min="13" max="13" width="9" style="2" customWidth="1"/>
    <col min="14" max="14" width="7.42578125" style="2" customWidth="1"/>
    <col min="15" max="15" width="1" style="2" customWidth="1"/>
    <col min="16" max="16" width="3.85546875" style="2" customWidth="1"/>
    <col min="17" max="17" width="1" customWidth="1"/>
    <col min="18" max="18" width="6.85546875" customWidth="1"/>
    <col min="19" max="19" width="7" customWidth="1"/>
    <col min="20" max="20" width="7.42578125" customWidth="1"/>
    <col min="21" max="21" width="1" customWidth="1"/>
    <col min="22" max="22" width="5.140625" customWidth="1"/>
    <col min="23" max="23" width="8.42578125" customWidth="1"/>
    <col min="24" max="24" width="11.42578125" customWidth="1"/>
    <col min="25" max="25" width="1" customWidth="1"/>
    <col min="26" max="28" width="7.42578125" customWidth="1"/>
    <col min="29" max="29" width="1" customWidth="1"/>
    <col min="30" max="30" width="10.140625" customWidth="1"/>
    <col min="31" max="31" width="1.140625" hidden="1" customWidth="1"/>
    <col min="32" max="32" width="10.7109375" hidden="1" customWidth="1"/>
    <col min="33" max="33" width="10.5703125" customWidth="1"/>
    <col min="34" max="36" width="9.140625" style="171" hidden="1" customWidth="1"/>
    <col min="37" max="37" width="9.140625" customWidth="1"/>
    <col min="38" max="38" width="8.140625" customWidth="1"/>
    <col min="39" max="39" width="11.140625" customWidth="1"/>
    <col min="40" max="43" width="9.140625" customWidth="1"/>
    <col min="44" max="44" width="9.140625" style="216" customWidth="1"/>
    <col min="45" max="59" width="9.140625" style="216"/>
    <col min="83" max="83" width="9.140625" customWidth="1"/>
    <col min="84" max="84" width="32.5703125" customWidth="1"/>
    <col min="85" max="87" width="6.42578125" customWidth="1"/>
    <col min="88" max="88" width="39.5703125" bestFit="1" customWidth="1"/>
    <col min="89" max="93" width="13.140625" bestFit="1" customWidth="1"/>
  </cols>
  <sheetData>
    <row r="1" spans="1:94" ht="5.45" customHeight="1" x14ac:dyDescent="0.2">
      <c r="A1" s="216"/>
      <c r="B1" s="216"/>
      <c r="C1" s="216"/>
      <c r="D1" s="216"/>
      <c r="E1" s="221"/>
      <c r="F1" s="221"/>
      <c r="G1" s="221"/>
      <c r="H1" s="221"/>
      <c r="I1" s="221"/>
      <c r="J1" s="221"/>
      <c r="K1" s="221"/>
      <c r="L1" s="221"/>
      <c r="M1" s="221"/>
      <c r="N1" s="221"/>
      <c r="O1" s="221"/>
      <c r="P1" s="221"/>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row>
    <row r="2" spans="1:94" s="7" customFormat="1" ht="55.9" customHeight="1" x14ac:dyDescent="0.2">
      <c r="A2" s="324" t="s">
        <v>99</v>
      </c>
      <c r="B2" s="324"/>
      <c r="C2" s="324"/>
      <c r="D2" s="324"/>
      <c r="E2" s="324"/>
      <c r="F2" s="324"/>
      <c r="G2" s="324"/>
      <c r="H2" s="324"/>
      <c r="I2" s="324"/>
      <c r="J2" s="324"/>
      <c r="K2" s="324"/>
      <c r="L2" s="324"/>
      <c r="M2" s="324"/>
      <c r="N2" s="324"/>
      <c r="O2" s="324"/>
      <c r="P2" s="324"/>
      <c r="Q2" s="324"/>
      <c r="R2" s="324"/>
      <c r="S2" s="324"/>
      <c r="T2" s="324"/>
      <c r="U2" s="324"/>
      <c r="V2" s="324"/>
      <c r="W2" s="324"/>
      <c r="X2" s="324"/>
      <c r="Y2" s="207"/>
      <c r="Z2" s="207"/>
      <c r="AA2" s="207"/>
      <c r="AB2" s="207"/>
      <c r="AC2" s="207"/>
      <c r="AD2" s="207"/>
      <c r="AE2" s="207"/>
      <c r="AF2" s="207"/>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row>
    <row r="3" spans="1:94" s="7" customFormat="1" ht="30" customHeight="1" x14ac:dyDescent="0.2">
      <c r="A3" s="222"/>
      <c r="B3" s="325" t="s">
        <v>101</v>
      </c>
      <c r="C3" s="325"/>
      <c r="D3" s="325"/>
      <c r="E3" s="325"/>
      <c r="F3" s="325"/>
      <c r="G3" s="325"/>
      <c r="H3" s="325"/>
      <c r="I3" s="325"/>
      <c r="J3" s="325"/>
      <c r="K3" s="325"/>
      <c r="L3" s="325"/>
      <c r="M3" s="325"/>
      <c r="N3" s="325"/>
      <c r="O3" s="325"/>
      <c r="P3" s="325"/>
      <c r="Q3" s="325"/>
      <c r="R3" s="325"/>
      <c r="S3" s="325"/>
      <c r="T3" s="325"/>
      <c r="U3" s="325"/>
      <c r="V3" s="325"/>
      <c r="W3" s="325"/>
      <c r="X3" s="325"/>
      <c r="Y3" s="207"/>
      <c r="Z3" s="207"/>
      <c r="AA3" s="207"/>
      <c r="AB3" s="207"/>
      <c r="AC3" s="207"/>
      <c r="AD3" s="207"/>
      <c r="AE3" s="207"/>
      <c r="AF3" s="207"/>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row>
    <row r="4" spans="1:94" s="7" customFormat="1" ht="61.9" customHeight="1" x14ac:dyDescent="0.2">
      <c r="A4" s="208"/>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223"/>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row>
    <row r="5" spans="1:94" s="7" customFormat="1" ht="11.45" customHeight="1" x14ac:dyDescent="0.2">
      <c r="A5" s="208"/>
      <c r="B5" s="23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row>
    <row r="6" spans="1:94" s="7" customFormat="1" ht="5.45" hidden="1" customHeight="1" thickBot="1" x14ac:dyDescent="0.25">
      <c r="A6" s="208"/>
      <c r="B6" s="174"/>
      <c r="C6" s="264"/>
      <c r="D6" s="173"/>
      <c r="E6" s="173"/>
      <c r="F6" s="173"/>
      <c r="G6" s="173"/>
      <c r="H6" s="173"/>
      <c r="I6" s="173"/>
      <c r="J6" s="173"/>
      <c r="K6" s="173"/>
      <c r="L6" s="173"/>
      <c r="M6" s="173"/>
      <c r="N6" s="173"/>
      <c r="O6" s="264"/>
      <c r="P6" s="264"/>
      <c r="Q6" s="264"/>
      <c r="R6" s="264"/>
      <c r="S6" s="264"/>
      <c r="T6" s="264"/>
      <c r="U6" s="173"/>
      <c r="V6" s="173"/>
      <c r="W6" s="173"/>
      <c r="X6" s="173"/>
      <c r="Y6" s="173"/>
      <c r="Z6" s="173"/>
      <c r="AA6" s="173"/>
      <c r="AB6" s="173"/>
      <c r="AC6" s="173"/>
      <c r="AD6" s="209"/>
      <c r="AE6" s="209"/>
      <c r="AF6" s="209"/>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row>
    <row r="7" spans="1:94" s="14" customFormat="1" ht="22.5" hidden="1" customHeight="1" x14ac:dyDescent="0.2">
      <c r="A7" s="210"/>
      <c r="B7" s="327" t="s">
        <v>64</v>
      </c>
      <c r="C7" s="235"/>
      <c r="D7" s="329" t="s">
        <v>0</v>
      </c>
      <c r="E7" s="329"/>
      <c r="F7" s="329"/>
      <c r="G7" s="329"/>
      <c r="H7" s="329"/>
      <c r="I7" s="176"/>
      <c r="J7" s="330"/>
      <c r="K7" s="330"/>
      <c r="L7" s="330"/>
      <c r="M7" s="330"/>
      <c r="N7" s="330"/>
      <c r="O7" s="274"/>
      <c r="P7" s="332" t="s">
        <v>85</v>
      </c>
      <c r="Q7" s="332"/>
      <c r="R7" s="332"/>
      <c r="S7" s="332"/>
      <c r="T7" s="332"/>
      <c r="U7" s="177"/>
      <c r="V7" s="330" t="s">
        <v>84</v>
      </c>
      <c r="W7" s="330"/>
      <c r="X7" s="330"/>
      <c r="Y7" s="178"/>
      <c r="Z7" s="330"/>
      <c r="AA7" s="330"/>
      <c r="AB7" s="330"/>
      <c r="AC7" s="177"/>
      <c r="AD7" s="332" t="s">
        <v>63</v>
      </c>
      <c r="AE7" s="332"/>
      <c r="AF7" s="34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row>
    <row r="8" spans="1:94" s="14" customFormat="1" ht="22.5" hidden="1" customHeight="1" thickBot="1" x14ac:dyDescent="0.25">
      <c r="A8" s="210"/>
      <c r="B8" s="328"/>
      <c r="C8" s="236"/>
      <c r="D8" s="342" t="s">
        <v>26</v>
      </c>
      <c r="E8" s="343"/>
      <c r="F8" s="343" t="s">
        <v>56</v>
      </c>
      <c r="G8" s="343"/>
      <c r="H8" s="344"/>
      <c r="I8" s="179"/>
      <c r="J8" s="331"/>
      <c r="K8" s="331"/>
      <c r="L8" s="331"/>
      <c r="M8" s="331"/>
      <c r="N8" s="331"/>
      <c r="O8" s="275"/>
      <c r="P8" s="333"/>
      <c r="Q8" s="333"/>
      <c r="R8" s="333"/>
      <c r="S8" s="333"/>
      <c r="T8" s="333"/>
      <c r="U8" s="175"/>
      <c r="V8" s="331"/>
      <c r="W8" s="331"/>
      <c r="X8" s="331"/>
      <c r="Y8" s="180"/>
      <c r="Z8" s="331"/>
      <c r="AA8" s="331"/>
      <c r="AB8" s="331"/>
      <c r="AC8" s="175"/>
      <c r="AD8" s="333"/>
      <c r="AE8" s="333"/>
      <c r="AF8" s="341"/>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row>
    <row r="9" spans="1:94" s="15" customFormat="1" ht="25.5" hidden="1" customHeight="1" thickTop="1" thickBot="1" x14ac:dyDescent="0.25">
      <c r="A9" s="211"/>
      <c r="B9" s="182">
        <f>+B16</f>
        <v>307000</v>
      </c>
      <c r="C9" s="237"/>
      <c r="D9" s="345">
        <v>5</v>
      </c>
      <c r="E9" s="345"/>
      <c r="F9" s="345"/>
      <c r="G9" s="345"/>
      <c r="H9" s="345"/>
      <c r="I9" s="183"/>
      <c r="J9" s="346">
        <v>1</v>
      </c>
      <c r="K9" s="346"/>
      <c r="L9" s="346"/>
      <c r="M9" s="346"/>
      <c r="N9" s="346"/>
      <c r="O9" s="276"/>
      <c r="P9" s="347"/>
      <c r="Q9" s="347"/>
      <c r="R9" s="347"/>
      <c r="S9" s="347">
        <v>1</v>
      </c>
      <c r="T9" s="347"/>
      <c r="U9" s="184">
        <v>5</v>
      </c>
      <c r="V9" s="346">
        <v>2</v>
      </c>
      <c r="W9" s="346"/>
      <c r="X9" s="346"/>
      <c r="Y9" s="184"/>
      <c r="Z9" s="348"/>
      <c r="AA9" s="348"/>
      <c r="AB9" s="348"/>
      <c r="AC9" s="181"/>
      <c r="AD9" s="349"/>
      <c r="AE9" s="349">
        <v>1</v>
      </c>
      <c r="AF9" s="350"/>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row>
    <row r="10" spans="1:94" s="15" customFormat="1" ht="7.5" hidden="1" customHeight="1" thickTop="1" thickBot="1" x14ac:dyDescent="0.25">
      <c r="A10" s="211"/>
      <c r="B10" s="185"/>
      <c r="C10" s="237"/>
      <c r="D10" s="334"/>
      <c r="E10" s="334"/>
      <c r="F10" s="334"/>
      <c r="G10" s="334"/>
      <c r="H10" s="334"/>
      <c r="I10" s="183"/>
      <c r="J10" s="263"/>
      <c r="K10" s="263"/>
      <c r="L10" s="263"/>
      <c r="M10" s="263"/>
      <c r="N10" s="263"/>
      <c r="O10" s="276"/>
      <c r="P10" s="277"/>
      <c r="Q10" s="277"/>
      <c r="R10" s="277"/>
      <c r="S10" s="277"/>
      <c r="T10" s="277"/>
      <c r="U10" s="184"/>
      <c r="V10" s="263"/>
      <c r="W10" s="263"/>
      <c r="X10" s="263"/>
      <c r="Y10" s="184"/>
      <c r="Z10" s="260"/>
      <c r="AA10" s="260"/>
      <c r="AB10" s="260"/>
      <c r="AC10" s="181"/>
      <c r="AD10" s="261"/>
      <c r="AE10" s="261"/>
      <c r="AF10" s="262"/>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row>
    <row r="11" spans="1:94" s="7" customFormat="1" ht="33.6" hidden="1" customHeight="1" x14ac:dyDescent="0.2">
      <c r="A11" s="208"/>
      <c r="B11" s="186" t="s">
        <v>88</v>
      </c>
      <c r="C11" s="208"/>
      <c r="D11" s="172"/>
      <c r="E11" s="172"/>
      <c r="F11" s="172"/>
      <c r="G11" s="172"/>
      <c r="H11" s="172"/>
      <c r="I11" s="187"/>
      <c r="J11" s="335"/>
      <c r="K11" s="335"/>
      <c r="L11" s="335"/>
      <c r="M11" s="335"/>
      <c r="N11" s="335"/>
      <c r="O11" s="278"/>
      <c r="P11" s="336"/>
      <c r="Q11" s="336"/>
      <c r="R11" s="336"/>
      <c r="S11" s="336"/>
      <c r="T11" s="336"/>
      <c r="U11" s="172"/>
      <c r="V11" s="334"/>
      <c r="W11" s="334"/>
      <c r="X11" s="334"/>
      <c r="Y11" s="172"/>
      <c r="Z11" s="337"/>
      <c r="AA11" s="337"/>
      <c r="AB11" s="337"/>
      <c r="AC11" s="172"/>
      <c r="AD11" s="338"/>
      <c r="AE11" s="338"/>
      <c r="AF11" s="339"/>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row>
    <row r="12" spans="1:94" s="170" customFormat="1" ht="43.5" hidden="1" customHeight="1" thickBot="1" x14ac:dyDescent="0.25">
      <c r="A12" s="212"/>
      <c r="B12" s="188">
        <f>IFERROR(IF($D$9&gt;12,VLOOKUP(5,Sewer,4),IF($D$9&lt;=12,(D12+F12+J12),VLOOKUP($D$9,Ordinary_Rates,10))),"Contact Council")</f>
        <v>1408.4612000000002</v>
      </c>
      <c r="C12" s="238"/>
      <c r="D12" s="361">
        <f>+VLOOKUP(D18,Fulldata,7,FALSE)</f>
        <v>576</v>
      </c>
      <c r="E12" s="362"/>
      <c r="F12" s="363">
        <f>+VLOOKUP(D18,Fulldata,8,FALSE)</f>
        <v>832.46120000000008</v>
      </c>
      <c r="G12" s="363"/>
      <c r="H12" s="364"/>
      <c r="I12" s="189"/>
      <c r="J12" s="365">
        <f>AJ12</f>
        <v>0</v>
      </c>
      <c r="K12" s="365"/>
      <c r="L12" s="365"/>
      <c r="M12" s="365"/>
      <c r="N12" s="365"/>
      <c r="O12" s="279"/>
      <c r="P12" s="366">
        <f>VLOOKUP($S$9,Add_Garbage,4)</f>
        <v>0</v>
      </c>
      <c r="Q12" s="366"/>
      <c r="R12" s="366"/>
      <c r="S12" s="366"/>
      <c r="T12" s="366"/>
      <c r="U12" s="189"/>
      <c r="V12" s="365">
        <f>VLOOKUP($V$9,Water,4)</f>
        <v>150</v>
      </c>
      <c r="W12" s="365"/>
      <c r="X12" s="365"/>
      <c r="Y12" s="189"/>
      <c r="Z12" s="365"/>
      <c r="AA12" s="365"/>
      <c r="AB12" s="365"/>
      <c r="AC12" s="190"/>
      <c r="AD12" s="355">
        <f>AJ12</f>
        <v>0</v>
      </c>
      <c r="AE12" s="355"/>
      <c r="AF12" s="356"/>
      <c r="AG12" s="212"/>
      <c r="AH12" s="213">
        <f>IF(Z12&gt;0,-IF($D$9&lt;8,VLOOKUP($AE$9,Pensioner,6),0),0)</f>
        <v>0</v>
      </c>
      <c r="AI12" s="213">
        <f>IF(V12&gt;0,-IF($D$9&lt;8,VLOOKUP($AE$9,Pensioner,8),0),0)</f>
        <v>0</v>
      </c>
      <c r="AJ12" s="213">
        <f>-IF($D$9&lt;8,VLOOKUP($AE$9,Pensioner,4),0)</f>
        <v>0</v>
      </c>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row>
    <row r="13" spans="1:94" s="7" customFormat="1" ht="7.5" hidden="1" customHeight="1" x14ac:dyDescent="0.2">
      <c r="A13" s="208"/>
      <c r="B13" s="57"/>
      <c r="C13" s="208"/>
      <c r="D13" s="357"/>
      <c r="E13" s="357"/>
      <c r="F13" s="357"/>
      <c r="G13" s="191"/>
      <c r="H13" s="358"/>
      <c r="I13" s="358"/>
      <c r="J13" s="358"/>
      <c r="K13" s="358"/>
      <c r="L13" s="265"/>
      <c r="M13" s="273"/>
      <c r="N13" s="273"/>
      <c r="O13" s="280"/>
      <c r="P13" s="280"/>
      <c r="Q13" s="281"/>
      <c r="R13" s="359"/>
      <c r="S13" s="359"/>
      <c r="T13" s="359"/>
      <c r="U13" s="265"/>
      <c r="V13" s="358"/>
      <c r="W13" s="358"/>
      <c r="X13" s="358"/>
      <c r="Y13" s="265"/>
      <c r="Z13" s="359"/>
      <c r="AA13" s="359"/>
      <c r="AB13" s="359"/>
      <c r="AC13" s="192"/>
      <c r="AD13" s="360"/>
      <c r="AE13" s="360"/>
      <c r="AF13" s="360"/>
      <c r="AG13" s="208"/>
      <c r="AH13" s="208"/>
      <c r="AI13" s="208"/>
      <c r="AJ13" s="214"/>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row>
    <row r="14" spans="1:94" ht="18" hidden="1" customHeight="1" x14ac:dyDescent="0.2">
      <c r="A14" s="216"/>
      <c r="B14" s="196" t="s">
        <v>89</v>
      </c>
      <c r="C14" s="215"/>
      <c r="D14" s="193"/>
      <c r="E14" s="194"/>
      <c r="F14" s="194"/>
      <c r="G14" s="194"/>
      <c r="H14" s="194"/>
      <c r="I14" s="194"/>
      <c r="J14" s="194"/>
      <c r="K14" s="194"/>
      <c r="L14" s="194"/>
      <c r="M14" s="194"/>
      <c r="N14" s="195"/>
      <c r="O14" s="282"/>
      <c r="P14" s="282"/>
      <c r="Q14" s="215"/>
      <c r="R14" s="215"/>
      <c r="S14" s="215"/>
      <c r="T14" s="215"/>
      <c r="U14" s="193"/>
      <c r="V14" s="193"/>
      <c r="W14" s="193"/>
      <c r="X14" s="193"/>
      <c r="Y14" s="193"/>
      <c r="Z14" s="215"/>
      <c r="AA14" s="215"/>
      <c r="AB14" s="215"/>
      <c r="AC14" s="193"/>
      <c r="AD14" s="215"/>
      <c r="AE14" s="215"/>
      <c r="AF14" s="215"/>
      <c r="AG14" s="216"/>
      <c r="AH14" s="216"/>
      <c r="AI14" s="216"/>
      <c r="AJ14" s="216"/>
      <c r="AK14" s="216"/>
      <c r="AL14" s="216"/>
      <c r="AM14" s="216"/>
      <c r="AN14" s="216"/>
      <c r="AO14" s="216"/>
      <c r="AP14" s="216"/>
      <c r="AQ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row>
    <row r="15" spans="1:94" s="7" customFormat="1" ht="25.9" customHeight="1" x14ac:dyDescent="0.2">
      <c r="A15" s="208"/>
      <c r="B15" s="316" t="s">
        <v>132</v>
      </c>
      <c r="C15" s="239"/>
      <c r="D15" s="370" t="s">
        <v>25836</v>
      </c>
      <c r="E15" s="370"/>
      <c r="F15" s="370"/>
      <c r="G15" s="370"/>
      <c r="H15" s="370"/>
      <c r="I15" s="240"/>
      <c r="J15" s="370" t="s">
        <v>25850</v>
      </c>
      <c r="K15" s="370"/>
      <c r="L15" s="370"/>
      <c r="M15" s="370"/>
      <c r="N15" s="370"/>
      <c r="O15" s="240"/>
      <c r="P15" s="225"/>
      <c r="Q15" s="225"/>
      <c r="R15" s="225"/>
      <c r="S15" s="225"/>
      <c r="T15" s="225"/>
      <c r="U15" s="228"/>
      <c r="V15" s="227"/>
      <c r="W15" s="227"/>
      <c r="X15" s="227"/>
      <c r="Y15" s="228"/>
      <c r="Z15" s="218"/>
      <c r="AA15" s="218"/>
      <c r="AB15" s="218"/>
      <c r="AC15" s="241"/>
      <c r="AG15" s="217"/>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row>
    <row r="16" spans="1:94" s="7" customFormat="1" ht="22.5" customHeight="1" x14ac:dyDescent="0.2">
      <c r="A16" s="208"/>
      <c r="B16" s="307">
        <f>+VLOOKUP(D18,Assess,4,FALSE)</f>
        <v>307000</v>
      </c>
      <c r="C16" s="239"/>
      <c r="D16" s="370"/>
      <c r="E16" s="370"/>
      <c r="F16" s="370"/>
      <c r="G16" s="370"/>
      <c r="H16" s="370"/>
      <c r="I16" s="240"/>
      <c r="J16" s="370"/>
      <c r="K16" s="370"/>
      <c r="L16" s="370"/>
      <c r="M16" s="370"/>
      <c r="N16" s="370"/>
      <c r="O16" s="240"/>
      <c r="P16" s="225"/>
      <c r="Q16" s="225"/>
      <c r="R16" s="225"/>
      <c r="S16" s="225"/>
      <c r="T16" s="225"/>
      <c r="U16" s="228"/>
      <c r="V16" s="227"/>
      <c r="W16" s="227"/>
      <c r="X16" s="227"/>
      <c r="Y16" s="228"/>
      <c r="Z16" s="218"/>
      <c r="AA16" s="218"/>
      <c r="AB16" s="218"/>
      <c r="AC16" s="241"/>
      <c r="AG16" s="217"/>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row>
    <row r="17" spans="1:94" s="7" customFormat="1" ht="25.9" customHeight="1" x14ac:dyDescent="0.2">
      <c r="A17" s="208"/>
      <c r="B17" s="316" t="s">
        <v>134</v>
      </c>
      <c r="C17" s="224"/>
      <c r="D17" s="371"/>
      <c r="E17" s="371"/>
      <c r="F17" s="371"/>
      <c r="G17" s="371"/>
      <c r="H17" s="371"/>
      <c r="I17" s="226"/>
      <c r="J17" s="370"/>
      <c r="K17" s="370"/>
      <c r="L17" s="370"/>
      <c r="M17" s="370"/>
      <c r="N17" s="370"/>
      <c r="O17" s="226"/>
      <c r="P17" s="225"/>
      <c r="Q17" s="225"/>
      <c r="R17" s="225"/>
      <c r="S17" s="225"/>
      <c r="T17" s="225"/>
      <c r="U17" s="228"/>
      <c r="V17" s="227"/>
      <c r="W17" s="227"/>
      <c r="X17" s="227"/>
      <c r="Y17" s="228"/>
      <c r="Z17" s="218"/>
      <c r="AA17" s="218"/>
      <c r="AB17" s="218"/>
      <c r="AC17" s="229"/>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row>
    <row r="18" spans="1:94" s="7" customFormat="1" ht="22.5" customHeight="1" x14ac:dyDescent="0.2">
      <c r="A18" s="208"/>
      <c r="B18" s="307">
        <f>+VLOOKUP(D18,Assess,5,FALSE)</f>
        <v>474000</v>
      </c>
      <c r="C18" s="224"/>
      <c r="D18" s="367" t="s">
        <v>25851</v>
      </c>
      <c r="E18" s="368"/>
      <c r="F18" s="368"/>
      <c r="G18" s="368"/>
      <c r="H18" s="369"/>
      <c r="I18" s="226"/>
      <c r="J18" s="370"/>
      <c r="K18" s="370"/>
      <c r="L18" s="370"/>
      <c r="M18" s="370"/>
      <c r="N18" s="370"/>
      <c r="O18" s="226"/>
      <c r="P18" s="225"/>
      <c r="Q18" s="225"/>
      <c r="R18" s="225"/>
      <c r="S18" s="225"/>
      <c r="T18" s="225"/>
      <c r="U18" s="228"/>
      <c r="V18" s="227"/>
      <c r="W18" s="227"/>
      <c r="X18" s="227"/>
      <c r="Y18" s="228"/>
      <c r="Z18" s="218"/>
      <c r="AA18" s="218"/>
      <c r="AB18" s="218"/>
      <c r="AC18" s="229"/>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c r="CN18" s="208"/>
      <c r="CO18" s="208"/>
      <c r="CP18" s="208"/>
    </row>
    <row r="19" spans="1:94" s="7" customFormat="1" ht="11.45" customHeight="1" thickBot="1" x14ac:dyDescent="0.25">
      <c r="A19" s="208"/>
      <c r="B19" s="272"/>
      <c r="C19" s="224"/>
      <c r="D19" s="225"/>
      <c r="E19" s="225"/>
      <c r="F19" s="225"/>
      <c r="G19" s="225"/>
      <c r="H19" s="225"/>
      <c r="I19" s="226"/>
      <c r="J19" s="227"/>
      <c r="K19" s="227"/>
      <c r="L19" s="227"/>
      <c r="M19" s="227"/>
      <c r="N19" s="227"/>
      <c r="O19" s="226"/>
      <c r="P19" s="225"/>
      <c r="Q19" s="225"/>
      <c r="R19" s="225"/>
      <c r="S19" s="225"/>
      <c r="T19" s="225"/>
      <c r="U19" s="228"/>
      <c r="V19" s="227"/>
      <c r="W19" s="227"/>
      <c r="X19" s="227"/>
      <c r="Y19" s="228"/>
      <c r="Z19" s="218"/>
      <c r="AA19" s="218"/>
      <c r="AB19" s="218"/>
      <c r="AC19" s="229"/>
      <c r="AD19" s="218"/>
      <c r="AE19" s="218"/>
      <c r="AF19" s="21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row>
    <row r="20" spans="1:94" ht="39.6" customHeight="1" x14ac:dyDescent="0.2">
      <c r="A20" s="216"/>
      <c r="B20" s="271"/>
      <c r="C20" s="230"/>
      <c r="D20" s="401">
        <f>VLOOKUP(D18,Fulldata,9,FALSE)</f>
        <v>622</v>
      </c>
      <c r="E20" s="401"/>
      <c r="F20" s="401">
        <f>VLOOKUP(D18,Fulldata,10,FALSE)</f>
        <v>869.70468000000005</v>
      </c>
      <c r="G20" s="401"/>
      <c r="H20" s="401"/>
      <c r="I20" s="231"/>
      <c r="J20" s="401">
        <f>AJ12</f>
        <v>0</v>
      </c>
      <c r="K20" s="401"/>
      <c r="L20" s="401"/>
      <c r="M20" s="401"/>
      <c r="N20" s="401"/>
      <c r="O20" s="231"/>
      <c r="P20" s="382">
        <f>VLOOKUP($S$9,Add_Garbage,8)</f>
        <v>0</v>
      </c>
      <c r="Q20" s="382"/>
      <c r="R20" s="382"/>
      <c r="S20" s="382"/>
      <c r="T20" s="382"/>
      <c r="U20" s="233"/>
      <c r="V20" s="382">
        <f>VLOOKUP($V$9,Water,8)</f>
        <v>155</v>
      </c>
      <c r="W20" s="382"/>
      <c r="X20" s="382"/>
      <c r="Y20" s="233"/>
      <c r="Z20" s="382"/>
      <c r="AA20" s="382"/>
      <c r="AB20" s="382"/>
      <c r="AC20" s="233"/>
      <c r="AD20" s="382">
        <f>AJ22</f>
        <v>0</v>
      </c>
      <c r="AE20" s="382"/>
      <c r="AF20" s="382"/>
      <c r="AG20" s="216"/>
      <c r="AH20" s="219" t="s">
        <v>62</v>
      </c>
      <c r="AI20" s="219" t="s">
        <v>79</v>
      </c>
      <c r="AJ20" s="216"/>
      <c r="AK20" s="216"/>
      <c r="AL20" s="216"/>
      <c r="AM20" s="216"/>
      <c r="AN20" s="216"/>
      <c r="AO20" s="216"/>
      <c r="AP20" s="216"/>
      <c r="AQ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row>
    <row r="21" spans="1:94" ht="6.6" customHeight="1" x14ac:dyDescent="0.2">
      <c r="A21" s="216"/>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9"/>
      <c r="AI21" s="219"/>
      <c r="AJ21" s="216"/>
      <c r="AK21" s="216"/>
      <c r="AL21" s="216"/>
      <c r="AM21" s="216"/>
      <c r="AN21" s="216"/>
      <c r="AO21" s="216"/>
      <c r="AP21" s="216"/>
      <c r="AQ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row>
    <row r="22" spans="1:94" ht="36" customHeight="1" x14ac:dyDescent="0.2">
      <c r="A22" s="216"/>
      <c r="B22" s="307">
        <f>IFERROR(IF($D$9&gt;12,VLOOKUP(5,Sewer,4),IF($D$9&lt;=12,(D20+F20+J20),VLOOKUP($D$9,Ordinary_Rates,10))),"Contact Council")</f>
        <v>1491.7046800000001</v>
      </c>
      <c r="C22" s="232"/>
      <c r="D22" s="383">
        <f>IFERROR(B22-B12,"Contact Council")</f>
        <v>83.243479999999863</v>
      </c>
      <c r="E22" s="384"/>
      <c r="F22" s="384"/>
      <c r="G22" s="384"/>
      <c r="H22" s="385"/>
      <c r="I22" s="216"/>
      <c r="J22" s="383">
        <f>IFERROR(D22/52,"Contact Council")</f>
        <v>1.6008361538461513</v>
      </c>
      <c r="K22" s="384"/>
      <c r="L22" s="384"/>
      <c r="M22" s="384"/>
      <c r="N22" s="385"/>
      <c r="O22" s="216"/>
      <c r="P22" s="216"/>
      <c r="Q22" s="216"/>
      <c r="R22" s="216"/>
      <c r="S22" s="216"/>
      <c r="T22" s="216"/>
      <c r="U22" s="216"/>
      <c r="V22" s="216"/>
      <c r="W22" s="216"/>
      <c r="X22" s="216"/>
      <c r="Y22" s="216"/>
      <c r="Z22" s="216"/>
      <c r="AA22" s="216"/>
      <c r="AB22" s="216"/>
      <c r="AC22" s="216"/>
      <c r="AD22" s="216"/>
      <c r="AE22" s="216"/>
      <c r="AF22" s="216"/>
      <c r="AG22" s="216"/>
      <c r="AH22" s="213">
        <f>IF(Z20&gt;0,-IF($D$9&lt;8,VLOOKUP($AE$9,Pensioner,6),0),0)</f>
        <v>0</v>
      </c>
      <c r="AI22" s="213">
        <f>IF(V20&gt;0,-IF($D$9&lt;8,VLOOKUP($AE$9,Pensioner,5),0),0)</f>
        <v>0</v>
      </c>
      <c r="AJ22" s="213">
        <f>-IF($D$9&lt;8,VLOOKUP($AE$9,Pensioner,4),0)</f>
        <v>0</v>
      </c>
      <c r="AK22" s="216"/>
      <c r="AL22" s="216"/>
      <c r="AM22" s="216"/>
      <c r="AN22" s="216"/>
      <c r="AO22" s="216"/>
      <c r="AP22" s="216"/>
      <c r="AQ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row>
    <row r="23" spans="1:94" ht="3.6" customHeight="1" x14ac:dyDescent="0.2">
      <c r="A23" s="216"/>
      <c r="B23" s="216"/>
      <c r="C23" s="216"/>
      <c r="D23" s="216"/>
      <c r="E23" s="221"/>
      <c r="F23" s="221"/>
      <c r="G23" s="221"/>
      <c r="H23" s="221"/>
      <c r="I23" s="221"/>
      <c r="J23" s="221"/>
      <c r="K23" s="221"/>
      <c r="L23" s="221"/>
      <c r="M23" s="221"/>
      <c r="N23" s="221"/>
      <c r="O23" s="221"/>
      <c r="P23" s="221"/>
      <c r="Q23" s="221"/>
      <c r="R23" s="221"/>
      <c r="S23" s="221"/>
      <c r="T23" s="221"/>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row>
    <row r="24" spans="1:94" ht="20.65" customHeight="1" thickBot="1" x14ac:dyDescent="0.25">
      <c r="A24" s="216"/>
      <c r="B24" s="242" t="s">
        <v>112</v>
      </c>
      <c r="C24" s="216"/>
      <c r="D24" s="216"/>
      <c r="E24" s="221"/>
      <c r="F24" s="221"/>
      <c r="G24" s="221"/>
      <c r="H24" s="221"/>
      <c r="I24" s="221"/>
      <c r="J24" s="221"/>
      <c r="K24" s="221"/>
      <c r="L24" s="221"/>
      <c r="M24" s="221"/>
      <c r="N24" s="221"/>
      <c r="O24" s="221"/>
      <c r="P24" s="221"/>
      <c r="Q24" s="221"/>
      <c r="R24" s="221"/>
      <c r="S24" s="221"/>
      <c r="T24" s="221"/>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row>
    <row r="25" spans="1:94" ht="31.15" customHeight="1" x14ac:dyDescent="0.2">
      <c r="A25" s="216"/>
      <c r="B25" s="197"/>
      <c r="C25" s="198"/>
      <c r="D25" s="386" t="s">
        <v>103</v>
      </c>
      <c r="E25" s="387"/>
      <c r="F25" s="388"/>
      <c r="G25" s="199"/>
      <c r="H25" s="389" t="s">
        <v>104</v>
      </c>
      <c r="I25" s="390"/>
      <c r="J25" s="390"/>
      <c r="K25" s="390"/>
      <c r="L25" s="389" t="s">
        <v>105</v>
      </c>
      <c r="M25" s="390"/>
      <c r="N25" s="390"/>
      <c r="O25" s="390"/>
      <c r="P25" s="389" t="s">
        <v>106</v>
      </c>
      <c r="Q25" s="390"/>
      <c r="R25" s="390"/>
      <c r="S25" s="390"/>
      <c r="T25" s="389" t="s">
        <v>107</v>
      </c>
      <c r="U25" s="390"/>
      <c r="V25" s="390"/>
      <c r="W25" s="391"/>
      <c r="X25" s="392" t="s">
        <v>102</v>
      </c>
      <c r="Y25" s="393"/>
      <c r="Z25" s="393"/>
      <c r="AA25" s="394"/>
      <c r="AB25" s="216"/>
      <c r="AC25" s="216"/>
      <c r="AD25" s="216"/>
      <c r="AE25" s="216"/>
      <c r="AF25" s="216"/>
      <c r="AG25" s="216"/>
      <c r="AH25" s="216"/>
      <c r="AI25" s="216"/>
      <c r="AJ25" s="216"/>
      <c r="AK25" s="216"/>
      <c r="AL25" s="216"/>
      <c r="AM25" s="216"/>
      <c r="AN25" s="216"/>
      <c r="AO25" s="216"/>
      <c r="AP25" s="216"/>
      <c r="AQ25" s="216"/>
      <c r="BH25" s="216"/>
      <c r="BI25" s="216"/>
      <c r="BJ25" s="216"/>
      <c r="BK25" s="216"/>
      <c r="BL25" s="216"/>
      <c r="BM25" s="216"/>
      <c r="BN25" s="216"/>
      <c r="BO25" s="216"/>
      <c r="BP25" s="216"/>
      <c r="BQ25" s="216"/>
      <c r="BR25" s="216"/>
      <c r="BS25" s="216"/>
      <c r="BT25" s="216"/>
      <c r="BU25" s="216"/>
      <c r="BV25" s="216"/>
      <c r="BW25" s="216"/>
      <c r="BX25" s="216"/>
      <c r="BY25" s="216"/>
      <c r="BZ25" s="216"/>
      <c r="CA25" s="216"/>
      <c r="CB25" s="216"/>
      <c r="CC25" s="216"/>
      <c r="CD25" s="216"/>
      <c r="CE25" s="216"/>
      <c r="CF25" s="216"/>
      <c r="CG25" s="216"/>
      <c r="CH25" s="216"/>
      <c r="CI25" s="216"/>
      <c r="CJ25" s="216"/>
      <c r="CK25" s="216"/>
      <c r="CL25" s="216"/>
      <c r="CM25" s="216"/>
      <c r="CN25" s="216"/>
      <c r="CO25" s="216"/>
      <c r="CP25" s="216"/>
    </row>
    <row r="26" spans="1:94" ht="36" customHeight="1" x14ac:dyDescent="0.2">
      <c r="A26" s="216"/>
      <c r="B26" s="200" t="s">
        <v>90</v>
      </c>
      <c r="C26" s="201"/>
      <c r="D26" s="398" t="s">
        <v>93</v>
      </c>
      <c r="E26" s="399"/>
      <c r="F26" s="400"/>
      <c r="G26" s="202"/>
      <c r="H26" s="351" t="s">
        <v>94</v>
      </c>
      <c r="I26" s="352"/>
      <c r="J26" s="352"/>
      <c r="K26" s="353"/>
      <c r="L26" s="351" t="s">
        <v>94</v>
      </c>
      <c r="M26" s="352"/>
      <c r="N26" s="352"/>
      <c r="O26" s="353"/>
      <c r="P26" s="351" t="s">
        <v>94</v>
      </c>
      <c r="Q26" s="352"/>
      <c r="R26" s="352"/>
      <c r="S26" s="353"/>
      <c r="T26" s="351" t="s">
        <v>94</v>
      </c>
      <c r="U26" s="352"/>
      <c r="V26" s="352"/>
      <c r="W26" s="354"/>
      <c r="X26" s="395"/>
      <c r="Y26" s="396"/>
      <c r="Z26" s="396"/>
      <c r="AA26" s="397"/>
      <c r="AB26" s="216"/>
      <c r="AC26" s="216"/>
      <c r="AD26" s="216"/>
      <c r="AE26" s="216"/>
      <c r="AF26" s="216"/>
      <c r="AG26" s="216"/>
      <c r="AH26" s="216"/>
      <c r="AI26" s="216"/>
      <c r="AJ26" s="216"/>
      <c r="AK26" s="216"/>
      <c r="AL26" s="216"/>
      <c r="AM26" s="216"/>
      <c r="AN26" s="216"/>
      <c r="AO26" s="216"/>
      <c r="AP26" s="216"/>
      <c r="AQ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row>
    <row r="27" spans="1:94" ht="22.9" customHeight="1" x14ac:dyDescent="0.25">
      <c r="A27" s="216"/>
      <c r="B27" s="203" t="s">
        <v>34</v>
      </c>
      <c r="C27" s="204"/>
      <c r="D27" s="405">
        <f>+SUM(D12:H12)</f>
        <v>1408.4612000000002</v>
      </c>
      <c r="E27" s="406"/>
      <c r="F27" s="407"/>
      <c r="G27" s="266"/>
      <c r="H27" s="372">
        <f>+SUM(D20:H20)</f>
        <v>1491.7046800000001</v>
      </c>
      <c r="I27" s="373"/>
      <c r="J27" s="373"/>
      <c r="K27" s="408"/>
      <c r="L27" s="372">
        <f>+H27*1.08</f>
        <v>1611.0410544000001</v>
      </c>
      <c r="M27" s="373"/>
      <c r="N27" s="373"/>
      <c r="O27" s="408"/>
      <c r="P27" s="372">
        <f>+L27*1.06</f>
        <v>1707.7035176640002</v>
      </c>
      <c r="Q27" s="373"/>
      <c r="R27" s="373"/>
      <c r="S27" s="408"/>
      <c r="T27" s="372">
        <f>+P27*1.06</f>
        <v>1810.1657287238402</v>
      </c>
      <c r="U27" s="373"/>
      <c r="V27" s="373"/>
      <c r="W27" s="374"/>
      <c r="X27" s="402">
        <f>IFERROR(((T27-D27)/D27)/4,0)</f>
        <v>7.1302022505809873E-2</v>
      </c>
      <c r="Y27" s="403"/>
      <c r="Z27" s="403"/>
      <c r="AA27" s="404"/>
      <c r="AB27" s="216"/>
      <c r="AC27" s="216"/>
      <c r="AD27" s="216"/>
      <c r="AE27" s="216"/>
      <c r="AF27" s="216"/>
      <c r="AG27" s="216"/>
      <c r="AH27" s="216"/>
      <c r="AI27" s="216"/>
      <c r="AJ27" s="216"/>
      <c r="AK27" s="216"/>
      <c r="AL27" s="216"/>
      <c r="AM27" s="216"/>
      <c r="AN27" s="216"/>
      <c r="AO27" s="216"/>
      <c r="AP27" s="216"/>
      <c r="AQ27" s="216"/>
      <c r="BH27" s="216"/>
      <c r="BI27" s="216"/>
      <c r="BJ27" s="216"/>
      <c r="BK27" s="216"/>
      <c r="BL27" s="216"/>
      <c r="BM27" s="216"/>
      <c r="BN27" s="216"/>
      <c r="BO27" s="216"/>
      <c r="BP27" s="216"/>
      <c r="BQ27" s="216"/>
      <c r="BR27" s="216"/>
      <c r="BS27" s="216"/>
      <c r="BT27" s="216"/>
      <c r="BU27" s="216"/>
      <c r="BV27" s="216"/>
      <c r="BW27" s="216"/>
      <c r="BX27" s="216"/>
      <c r="BY27" s="216"/>
      <c r="BZ27" s="216"/>
      <c r="CA27" s="216"/>
      <c r="CB27" s="216"/>
      <c r="CC27" s="216"/>
      <c r="CD27" s="216"/>
      <c r="CE27" s="216"/>
      <c r="CF27" s="216"/>
      <c r="CG27" s="216"/>
      <c r="CH27" s="216"/>
      <c r="CI27" s="216"/>
      <c r="CJ27" s="216"/>
      <c r="CK27" s="216"/>
      <c r="CL27" s="216"/>
      <c r="CM27" s="216"/>
      <c r="CN27" s="216"/>
      <c r="CO27" s="216"/>
      <c r="CP27" s="220">
        <f>+X33</f>
        <v>7.1302022505809873E-2</v>
      </c>
    </row>
    <row r="28" spans="1:94" ht="22.9" hidden="1" customHeight="1" x14ac:dyDescent="0.25">
      <c r="A28" s="216"/>
      <c r="B28" s="203"/>
      <c r="C28" s="204"/>
      <c r="D28" s="375"/>
      <c r="E28" s="376"/>
      <c r="F28" s="377"/>
      <c r="G28" s="266"/>
      <c r="H28" s="378"/>
      <c r="I28" s="379"/>
      <c r="J28" s="379"/>
      <c r="K28" s="380"/>
      <c r="L28" s="378"/>
      <c r="M28" s="379"/>
      <c r="N28" s="379"/>
      <c r="O28" s="380"/>
      <c r="P28" s="378"/>
      <c r="Q28" s="379"/>
      <c r="R28" s="379"/>
      <c r="S28" s="380"/>
      <c r="T28" s="378"/>
      <c r="U28" s="379"/>
      <c r="V28" s="379"/>
      <c r="W28" s="381"/>
      <c r="X28" s="402"/>
      <c r="Y28" s="403"/>
      <c r="Z28" s="403"/>
      <c r="AA28" s="404"/>
      <c r="AB28" s="216"/>
      <c r="AC28" s="216"/>
      <c r="AD28" s="216"/>
      <c r="AE28" s="216"/>
      <c r="AF28" s="216"/>
      <c r="AG28" s="216"/>
      <c r="AH28" s="216"/>
      <c r="AI28" s="216"/>
      <c r="AJ28" s="216"/>
      <c r="AK28" s="216"/>
      <c r="AL28" s="216"/>
      <c r="AM28" s="216"/>
      <c r="AN28" s="216"/>
      <c r="AO28" s="216"/>
      <c r="AP28" s="216"/>
      <c r="AQ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row>
    <row r="29" spans="1:94" ht="22.9" hidden="1" customHeight="1" x14ac:dyDescent="0.25">
      <c r="A29" s="216"/>
      <c r="B29" s="203"/>
      <c r="C29" s="204"/>
      <c r="D29" s="375"/>
      <c r="E29" s="376"/>
      <c r="F29" s="377"/>
      <c r="G29" s="266"/>
      <c r="H29" s="378"/>
      <c r="I29" s="379"/>
      <c r="J29" s="379"/>
      <c r="K29" s="380"/>
      <c r="L29" s="378"/>
      <c r="M29" s="379"/>
      <c r="N29" s="379"/>
      <c r="O29" s="380"/>
      <c r="P29" s="378"/>
      <c r="Q29" s="379"/>
      <c r="R29" s="379"/>
      <c r="S29" s="380"/>
      <c r="T29" s="378"/>
      <c r="U29" s="379"/>
      <c r="V29" s="379"/>
      <c r="W29" s="381"/>
      <c r="X29" s="402"/>
      <c r="Y29" s="403"/>
      <c r="Z29" s="403"/>
      <c r="AA29" s="404"/>
      <c r="AB29" s="216"/>
      <c r="AC29" s="216"/>
      <c r="AD29" s="216"/>
      <c r="AE29" s="216"/>
      <c r="AF29" s="216"/>
      <c r="AG29" s="216"/>
      <c r="AH29" s="216"/>
      <c r="AI29" s="216"/>
      <c r="AJ29" s="216"/>
      <c r="AK29" s="216"/>
      <c r="AL29" s="216"/>
      <c r="AM29" s="216"/>
      <c r="AN29" s="216"/>
      <c r="AO29" s="216"/>
      <c r="AP29" s="216"/>
      <c r="AQ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row>
    <row r="30" spans="1:94" ht="22.9" hidden="1" customHeight="1" x14ac:dyDescent="0.25">
      <c r="A30" s="216"/>
      <c r="B30" s="203"/>
      <c r="C30" s="204"/>
      <c r="D30" s="375"/>
      <c r="E30" s="376"/>
      <c r="F30" s="377"/>
      <c r="G30" s="266"/>
      <c r="H30" s="378"/>
      <c r="I30" s="379"/>
      <c r="J30" s="379"/>
      <c r="K30" s="380"/>
      <c r="L30" s="378"/>
      <c r="M30" s="379"/>
      <c r="N30" s="379"/>
      <c r="O30" s="380"/>
      <c r="P30" s="378"/>
      <c r="Q30" s="379"/>
      <c r="R30" s="379"/>
      <c r="S30" s="380"/>
      <c r="T30" s="378"/>
      <c r="U30" s="379"/>
      <c r="V30" s="379"/>
      <c r="W30" s="381"/>
      <c r="X30" s="402"/>
      <c r="Y30" s="403"/>
      <c r="Z30" s="403"/>
      <c r="AA30" s="404"/>
      <c r="AB30" s="216"/>
      <c r="AC30" s="216"/>
      <c r="AD30" s="216"/>
      <c r="AE30" s="216"/>
      <c r="AF30" s="216"/>
      <c r="AG30" s="216"/>
      <c r="AH30" s="216"/>
      <c r="AI30" s="216"/>
      <c r="AJ30" s="216"/>
      <c r="AK30" s="216"/>
      <c r="AL30" s="216"/>
      <c r="AM30" s="216"/>
      <c r="AN30" s="216"/>
      <c r="AO30" s="216"/>
      <c r="AP30" s="216"/>
      <c r="AQ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row>
    <row r="31" spans="1:94" ht="22.9" hidden="1" customHeight="1" x14ac:dyDescent="0.25">
      <c r="A31" s="216"/>
      <c r="B31" s="203"/>
      <c r="C31" s="204"/>
      <c r="D31" s="375"/>
      <c r="E31" s="376"/>
      <c r="F31" s="377"/>
      <c r="G31" s="266"/>
      <c r="H31" s="378"/>
      <c r="I31" s="379"/>
      <c r="J31" s="379"/>
      <c r="K31" s="380"/>
      <c r="L31" s="378"/>
      <c r="M31" s="379"/>
      <c r="N31" s="379"/>
      <c r="O31" s="380"/>
      <c r="P31" s="378"/>
      <c r="Q31" s="379"/>
      <c r="R31" s="379"/>
      <c r="S31" s="380"/>
      <c r="T31" s="378"/>
      <c r="U31" s="379"/>
      <c r="V31" s="379"/>
      <c r="W31" s="381"/>
      <c r="X31" s="402"/>
      <c r="Y31" s="403"/>
      <c r="Z31" s="403"/>
      <c r="AA31" s="404"/>
      <c r="AB31" s="216"/>
      <c r="AC31" s="216"/>
      <c r="AD31" s="216"/>
      <c r="AE31" s="216"/>
      <c r="AF31" s="216"/>
      <c r="AG31" s="216"/>
      <c r="AH31" s="216"/>
      <c r="AI31" s="216"/>
      <c r="AJ31" s="216"/>
      <c r="AK31" s="216"/>
      <c r="AL31" s="216"/>
      <c r="AM31" s="216"/>
      <c r="AN31" s="216"/>
      <c r="AO31" s="216"/>
      <c r="AP31" s="216"/>
      <c r="AQ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row>
    <row r="32" spans="1:94" ht="22.9" customHeight="1" x14ac:dyDescent="0.25">
      <c r="A32" s="216"/>
      <c r="B32" s="203" t="s">
        <v>91</v>
      </c>
      <c r="C32" s="204"/>
      <c r="D32" s="375">
        <f>+AD12</f>
        <v>0</v>
      </c>
      <c r="E32" s="376"/>
      <c r="F32" s="377"/>
      <c r="G32" s="266"/>
      <c r="H32" s="378">
        <f>+AD20</f>
        <v>0</v>
      </c>
      <c r="I32" s="379"/>
      <c r="J32" s="379"/>
      <c r="K32" s="380"/>
      <c r="L32" s="378">
        <f>+H32</f>
        <v>0</v>
      </c>
      <c r="M32" s="379"/>
      <c r="N32" s="379"/>
      <c r="O32" s="380"/>
      <c r="P32" s="378">
        <f>+L32</f>
        <v>0</v>
      </c>
      <c r="Q32" s="379"/>
      <c r="R32" s="379"/>
      <c r="S32" s="380"/>
      <c r="T32" s="378">
        <f>+P32</f>
        <v>0</v>
      </c>
      <c r="U32" s="379"/>
      <c r="V32" s="379"/>
      <c r="W32" s="381"/>
      <c r="X32" s="402">
        <f>IFERROR(((T32-D32)/D32)/4,0)</f>
        <v>0</v>
      </c>
      <c r="Y32" s="403"/>
      <c r="Z32" s="403"/>
      <c r="AA32" s="404"/>
      <c r="AB32" s="216"/>
      <c r="AC32" s="216"/>
      <c r="AD32" s="216"/>
      <c r="AE32" s="216"/>
      <c r="AF32" s="216"/>
      <c r="AG32" s="216"/>
      <c r="AH32" s="216"/>
      <c r="AI32" s="216"/>
      <c r="AJ32" s="216"/>
      <c r="AK32" s="216"/>
      <c r="AL32" s="216"/>
      <c r="AM32" s="216"/>
      <c r="AN32" s="216"/>
      <c r="AO32" s="216"/>
      <c r="AP32" s="216"/>
      <c r="AQ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row>
    <row r="33" spans="1:94" ht="22.9" customHeight="1" thickBot="1" x14ac:dyDescent="0.3">
      <c r="A33" s="216"/>
      <c r="B33" s="205" t="s">
        <v>92</v>
      </c>
      <c r="C33" s="206"/>
      <c r="D33" s="409">
        <f>+SUM(D27:F32)</f>
        <v>1408.4612000000002</v>
      </c>
      <c r="E33" s="410"/>
      <c r="F33" s="411"/>
      <c r="G33" s="267"/>
      <c r="H33" s="412">
        <f>SUM(H27:H32)</f>
        <v>1491.7046800000001</v>
      </c>
      <c r="I33" s="413"/>
      <c r="J33" s="413"/>
      <c r="K33" s="414"/>
      <c r="L33" s="412">
        <f>SUM(L27:L32)</f>
        <v>1611.0410544000001</v>
      </c>
      <c r="M33" s="413"/>
      <c r="N33" s="413"/>
      <c r="O33" s="414"/>
      <c r="P33" s="412">
        <f>SUM(P27:P32)</f>
        <v>1707.7035176640002</v>
      </c>
      <c r="Q33" s="413"/>
      <c r="R33" s="413"/>
      <c r="S33" s="414"/>
      <c r="T33" s="412">
        <f>SUM(T27:T32)</f>
        <v>1810.1657287238402</v>
      </c>
      <c r="U33" s="413"/>
      <c r="V33" s="413"/>
      <c r="W33" s="415"/>
      <c r="X33" s="416">
        <f>IFERROR(((T33-D33)/D33)/4,0)</f>
        <v>7.1302022505809873E-2</v>
      </c>
      <c r="Y33" s="417"/>
      <c r="Z33" s="417"/>
      <c r="AA33" s="418"/>
      <c r="AB33" s="216"/>
      <c r="AC33" s="216"/>
      <c r="AD33" s="216"/>
      <c r="AE33" s="216"/>
      <c r="AF33" s="216"/>
      <c r="AG33" s="216"/>
      <c r="AH33" s="216"/>
      <c r="AI33" s="216"/>
      <c r="AJ33" s="216"/>
      <c r="AK33" s="216"/>
      <c r="AL33" s="216"/>
      <c r="AM33" s="216"/>
      <c r="AN33" s="216"/>
      <c r="AQ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c r="CM33" s="216"/>
      <c r="CN33" s="216"/>
      <c r="CO33" s="216"/>
      <c r="CP33" s="216"/>
    </row>
    <row r="34" spans="1:94" ht="15.95" customHeight="1" x14ac:dyDescent="0.25">
      <c r="A34" s="216"/>
      <c r="B34" s="216"/>
      <c r="C34" s="216"/>
      <c r="D34" s="216"/>
      <c r="E34" s="221"/>
      <c r="F34" s="221"/>
      <c r="G34" s="221"/>
      <c r="H34" s="221"/>
      <c r="I34" s="221"/>
      <c r="J34" s="221"/>
      <c r="K34" s="221"/>
      <c r="L34" s="221"/>
      <c r="M34" s="221"/>
      <c r="N34" s="221"/>
      <c r="O34" s="221"/>
      <c r="P34" s="221"/>
      <c r="Q34" s="221"/>
      <c r="R34" s="221"/>
      <c r="S34" s="221"/>
      <c r="T34" s="221"/>
      <c r="U34" s="216"/>
      <c r="V34" s="216"/>
      <c r="W34" s="243"/>
      <c r="X34" s="216"/>
      <c r="Y34" s="216"/>
      <c r="Z34" s="216"/>
      <c r="AA34" s="216"/>
      <c r="AB34" s="296" t="s">
        <v>133</v>
      </c>
      <c r="AC34" s="216"/>
      <c r="AD34" s="216"/>
      <c r="AE34" s="216"/>
      <c r="AF34" s="216"/>
      <c r="AG34" s="216"/>
      <c r="AH34" s="216"/>
      <c r="AI34" s="216"/>
      <c r="AJ34" s="216"/>
      <c r="AK34" s="219"/>
      <c r="AL34" s="216"/>
      <c r="AM34" s="216"/>
      <c r="AN34" s="216"/>
      <c r="AO34" s="216"/>
      <c r="AP34" s="216"/>
      <c r="AQ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row>
    <row r="35" spans="1:94" ht="15.95" customHeight="1" x14ac:dyDescent="0.2">
      <c r="A35" s="216"/>
      <c r="B35" s="216"/>
      <c r="C35" s="216"/>
      <c r="D35" s="216"/>
      <c r="E35" s="221"/>
      <c r="F35" s="221"/>
      <c r="G35" s="221"/>
      <c r="H35" s="221"/>
      <c r="I35" s="221"/>
      <c r="J35" s="221"/>
      <c r="K35" s="221"/>
      <c r="L35" s="221"/>
      <c r="M35" s="221"/>
      <c r="N35" s="221"/>
      <c r="O35" s="221"/>
      <c r="P35" s="221"/>
      <c r="Q35" s="221"/>
      <c r="R35" s="221"/>
      <c r="S35" s="221"/>
      <c r="T35" s="221"/>
      <c r="U35" s="216"/>
      <c r="V35" s="216"/>
      <c r="W35" s="216"/>
      <c r="X35" s="216"/>
      <c r="Y35" s="216"/>
      <c r="Z35" s="216"/>
      <c r="AA35" s="216"/>
      <c r="AB35" s="297" t="s">
        <v>119</v>
      </c>
      <c r="AC35" s="298"/>
      <c r="AD35" s="298"/>
      <c r="AE35" s="298"/>
      <c r="AF35" s="298"/>
      <c r="AG35" s="299">
        <f>+Tables!P4</f>
        <v>497733.39367502724</v>
      </c>
      <c r="AH35" s="216"/>
      <c r="AI35" s="216"/>
      <c r="AJ35" s="216"/>
      <c r="AK35" s="297" t="s">
        <v>125</v>
      </c>
      <c r="AL35" s="303"/>
      <c r="AM35" s="299">
        <f>+Tables!P10</f>
        <v>1607020.3374689827</v>
      </c>
      <c r="AN35" s="216"/>
      <c r="AO35" s="216"/>
      <c r="AP35" s="216"/>
      <c r="AQ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308"/>
      <c r="CK35" s="309" t="str">
        <f>+D25</f>
        <v>2022/23</v>
      </c>
      <c r="CL35" s="310" t="str">
        <f>+H25</f>
        <v>2023/24</v>
      </c>
      <c r="CM35" s="310" t="str">
        <f>+L25</f>
        <v>2024/25</v>
      </c>
      <c r="CN35" s="310" t="str">
        <f>+P25</f>
        <v>2025/26</v>
      </c>
      <c r="CO35" s="310" t="str">
        <f>+T25</f>
        <v>2026/27</v>
      </c>
      <c r="CP35" s="216"/>
    </row>
    <row r="36" spans="1:94" ht="15.95" customHeight="1" x14ac:dyDescent="0.25">
      <c r="A36" s="216"/>
      <c r="B36" s="216"/>
      <c r="C36" s="216"/>
      <c r="D36" s="216"/>
      <c r="E36" s="221"/>
      <c r="F36" s="221"/>
      <c r="G36" s="221"/>
      <c r="H36" s="221"/>
      <c r="I36" s="221"/>
      <c r="J36" s="221"/>
      <c r="K36" s="221"/>
      <c r="L36" s="221"/>
      <c r="M36" s="221"/>
      <c r="N36" s="221"/>
      <c r="O36" s="221"/>
      <c r="P36" s="221"/>
      <c r="Q36" s="216"/>
      <c r="R36" s="216"/>
      <c r="S36" s="216"/>
      <c r="T36" s="216"/>
      <c r="U36" s="216"/>
      <c r="V36" s="216"/>
      <c r="W36" s="216"/>
      <c r="X36" s="216"/>
      <c r="Y36" s="216"/>
      <c r="Z36" s="216"/>
      <c r="AA36" s="216"/>
      <c r="AB36" s="306" t="s">
        <v>120</v>
      </c>
      <c r="AC36" s="216"/>
      <c r="AD36" s="216"/>
      <c r="AE36" s="216"/>
      <c r="AF36" s="216"/>
      <c r="AG36" s="300">
        <f>+Tables!P5</f>
        <v>434726.78378378379</v>
      </c>
      <c r="AH36" s="216"/>
      <c r="AI36" s="216"/>
      <c r="AJ36" s="216"/>
      <c r="AK36" s="306" t="s">
        <v>126</v>
      </c>
      <c r="AL36" s="208"/>
      <c r="AM36" s="300">
        <f>+Tables!P11</f>
        <v>452855.328125</v>
      </c>
      <c r="AN36" s="216"/>
      <c r="AO36" s="216"/>
      <c r="AP36" s="216"/>
      <c r="AQ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c r="CJ36" s="311" t="s">
        <v>131</v>
      </c>
      <c r="CK36" s="312">
        <f>D33</f>
        <v>1408.4612000000002</v>
      </c>
      <c r="CL36" s="313">
        <f>H33</f>
        <v>1491.7046800000001</v>
      </c>
      <c r="CM36" s="313">
        <f>L33</f>
        <v>1611.0410544000001</v>
      </c>
      <c r="CN36" s="313">
        <f>P33</f>
        <v>1707.7035176640002</v>
      </c>
      <c r="CO36" s="313">
        <f>T33</f>
        <v>1810.1657287238402</v>
      </c>
      <c r="CP36" s="216"/>
    </row>
    <row r="37" spans="1:94" ht="15.95" customHeight="1" x14ac:dyDescent="0.25">
      <c r="A37" s="216"/>
      <c r="B37" s="216"/>
      <c r="C37" s="216"/>
      <c r="D37" s="216"/>
      <c r="E37" s="221"/>
      <c r="F37" s="221"/>
      <c r="G37" s="221"/>
      <c r="H37" s="221"/>
      <c r="I37" s="221"/>
      <c r="J37" s="221"/>
      <c r="K37" s="221"/>
      <c r="L37" s="221"/>
      <c r="M37" s="221"/>
      <c r="N37" s="221"/>
      <c r="O37" s="221"/>
      <c r="P37" s="221"/>
      <c r="Q37" s="216"/>
      <c r="R37" s="216"/>
      <c r="S37" s="216"/>
      <c r="T37" s="216"/>
      <c r="U37" s="216"/>
      <c r="V37" s="216"/>
      <c r="W37" s="216"/>
      <c r="X37" s="216"/>
      <c r="Y37" s="216"/>
      <c r="Z37" s="216"/>
      <c r="AA37" s="216"/>
      <c r="AB37" s="306" t="s">
        <v>121</v>
      </c>
      <c r="AC37" s="216"/>
      <c r="AD37" s="216"/>
      <c r="AE37" s="216"/>
      <c r="AF37" s="216"/>
      <c r="AG37" s="300">
        <f>+Tables!P6</f>
        <v>259653.28467153283</v>
      </c>
      <c r="AH37" s="216"/>
      <c r="AI37" s="216"/>
      <c r="AJ37" s="216"/>
      <c r="AK37" s="306" t="s">
        <v>127</v>
      </c>
      <c r="AL37" s="208"/>
      <c r="AM37" s="300">
        <f>+Tables!P12</f>
        <v>574311.71962616825</v>
      </c>
      <c r="AN37" s="216"/>
      <c r="AO37" s="216"/>
      <c r="AP37" s="216"/>
      <c r="AQ37" s="216"/>
      <c r="BH37" s="216"/>
      <c r="BI37" s="216"/>
      <c r="BJ37" s="216"/>
      <c r="BK37" s="216"/>
      <c r="BL37" s="216"/>
      <c r="BM37" s="216"/>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c r="CJ37" s="311" t="s">
        <v>100</v>
      </c>
      <c r="CK37" s="314">
        <f>CK36</f>
        <v>1408.4612000000002</v>
      </c>
      <c r="CL37" s="315">
        <f>CK37*1.045</f>
        <v>1471.841954</v>
      </c>
      <c r="CM37" s="315">
        <f>CL37*1.035</f>
        <v>1523.3564223899998</v>
      </c>
      <c r="CN37" s="315">
        <f>CM37*1.025</f>
        <v>1561.4403329497497</v>
      </c>
      <c r="CO37" s="315">
        <f>CN37*1.025</f>
        <v>1600.4763412734933</v>
      </c>
      <c r="CP37" s="216"/>
    </row>
    <row r="38" spans="1:94" ht="15.95" customHeight="1" x14ac:dyDescent="0.2">
      <c r="A38" s="216"/>
      <c r="B38" s="216"/>
      <c r="C38" s="216"/>
      <c r="D38" s="216"/>
      <c r="E38" s="221"/>
      <c r="F38" s="221"/>
      <c r="G38" s="221"/>
      <c r="H38" s="221"/>
      <c r="I38" s="221"/>
      <c r="J38" s="221"/>
      <c r="K38" s="221"/>
      <c r="L38" s="221"/>
      <c r="M38" s="221"/>
      <c r="N38" s="221"/>
      <c r="O38" s="221"/>
      <c r="P38" s="221"/>
      <c r="Q38" s="216"/>
      <c r="R38" s="216"/>
      <c r="S38" s="216"/>
      <c r="T38" s="216"/>
      <c r="U38" s="216"/>
      <c r="V38" s="216"/>
      <c r="W38" s="216"/>
      <c r="X38" s="216"/>
      <c r="Y38" s="216"/>
      <c r="Z38" s="216"/>
      <c r="AA38" s="216"/>
      <c r="AB38" s="306" t="s">
        <v>122</v>
      </c>
      <c r="AC38" s="216"/>
      <c r="AD38" s="216"/>
      <c r="AE38" s="216"/>
      <c r="AF38" s="216"/>
      <c r="AG38" s="300">
        <f>+Tables!P7</f>
        <v>550564.97175141238</v>
      </c>
      <c r="AH38" s="216"/>
      <c r="AI38" s="216"/>
      <c r="AJ38" s="216"/>
      <c r="AK38" s="306" t="s">
        <v>128</v>
      </c>
      <c r="AL38" s="208"/>
      <c r="AM38" s="300">
        <f>+Tables!P13</f>
        <v>201361.63043478262</v>
      </c>
      <c r="AN38" s="216"/>
      <c r="AO38" s="216"/>
      <c r="AP38" s="216"/>
      <c r="AQ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row>
    <row r="39" spans="1:94" s="216" customFormat="1" ht="15.95" customHeight="1" x14ac:dyDescent="0.2">
      <c r="E39" s="221"/>
      <c r="F39" s="221"/>
      <c r="G39" s="221"/>
      <c r="H39" s="221"/>
      <c r="I39" s="221"/>
      <c r="J39" s="221"/>
      <c r="K39" s="221"/>
      <c r="L39" s="221"/>
      <c r="M39" s="221"/>
      <c r="N39" s="221"/>
      <c r="O39" s="221"/>
      <c r="P39" s="221"/>
      <c r="AB39" s="306" t="s">
        <v>123</v>
      </c>
      <c r="AG39" s="300">
        <f>+Tables!P8</f>
        <v>731154.29593495931</v>
      </c>
      <c r="AK39" s="306" t="s">
        <v>129</v>
      </c>
      <c r="AL39" s="208"/>
      <c r="AM39" s="300">
        <f>+Tables!P14</f>
        <v>602297.27272727271</v>
      </c>
    </row>
    <row r="40" spans="1:94" s="216" customFormat="1" ht="15.95" customHeight="1" x14ac:dyDescent="0.2">
      <c r="E40" s="221"/>
      <c r="F40" s="221"/>
      <c r="G40" s="221"/>
      <c r="H40" s="221"/>
      <c r="I40" s="221"/>
      <c r="J40" s="221"/>
      <c r="K40" s="221"/>
      <c r="L40" s="221"/>
      <c r="M40" s="221"/>
      <c r="N40" s="221"/>
      <c r="O40" s="221"/>
      <c r="P40" s="221"/>
      <c r="AB40" s="304" t="s">
        <v>124</v>
      </c>
      <c r="AC40" s="301"/>
      <c r="AD40" s="301"/>
      <c r="AE40" s="301"/>
      <c r="AF40" s="301"/>
      <c r="AG40" s="302">
        <f>+Tables!P9</f>
        <v>406264.9604221636</v>
      </c>
      <c r="AK40" s="304" t="s">
        <v>130</v>
      </c>
      <c r="AL40" s="305"/>
      <c r="AM40" s="302">
        <f>+Tables!P15</f>
        <v>442000</v>
      </c>
    </row>
    <row r="41" spans="1:94" s="216" customFormat="1" ht="20.25" customHeight="1" x14ac:dyDescent="0.2">
      <c r="E41" s="221"/>
      <c r="F41" s="221"/>
      <c r="G41" s="221"/>
      <c r="H41" s="221"/>
      <c r="I41" s="221"/>
      <c r="J41" s="221"/>
      <c r="K41" s="221"/>
      <c r="L41" s="221"/>
      <c r="M41" s="221"/>
      <c r="N41" s="221"/>
      <c r="O41" s="221"/>
      <c r="P41" s="221"/>
    </row>
    <row r="42" spans="1:94" s="216" customFormat="1" ht="20.25" customHeight="1" x14ac:dyDescent="0.2">
      <c r="E42" s="221"/>
      <c r="F42" s="221"/>
      <c r="G42" s="221"/>
      <c r="H42" s="221"/>
      <c r="I42" s="221"/>
      <c r="J42" s="221"/>
      <c r="K42" s="221"/>
      <c r="L42" s="221"/>
      <c r="M42" s="221"/>
      <c r="N42" s="221"/>
      <c r="O42" s="221"/>
      <c r="P42" s="221"/>
    </row>
    <row r="43" spans="1:94" s="216" customFormat="1" ht="20.25" customHeight="1" x14ac:dyDescent="0.2">
      <c r="E43" s="221"/>
      <c r="F43" s="221"/>
      <c r="G43" s="221"/>
      <c r="H43" s="221"/>
      <c r="I43" s="221"/>
      <c r="J43" s="221"/>
      <c r="K43" s="221"/>
      <c r="L43" s="221"/>
      <c r="M43" s="221"/>
      <c r="N43" s="221"/>
      <c r="O43" s="221"/>
      <c r="P43" s="221"/>
    </row>
    <row r="44" spans="1:94" s="216" customFormat="1" ht="20.25" customHeight="1" x14ac:dyDescent="0.2">
      <c r="E44" s="221"/>
      <c r="F44" s="221"/>
      <c r="G44" s="221"/>
      <c r="H44" s="221"/>
      <c r="I44" s="221"/>
      <c r="J44" s="221"/>
      <c r="K44" s="221"/>
      <c r="L44" s="221"/>
      <c r="M44" s="221"/>
      <c r="N44" s="221"/>
      <c r="O44" s="221"/>
      <c r="P44" s="221"/>
    </row>
    <row r="45" spans="1:94" s="216" customFormat="1" x14ac:dyDescent="0.2">
      <c r="E45" s="221"/>
      <c r="F45" s="221"/>
      <c r="G45" s="221"/>
      <c r="H45" s="221"/>
      <c r="I45" s="221"/>
      <c r="J45" s="221"/>
      <c r="K45" s="221"/>
      <c r="L45" s="221"/>
      <c r="M45" s="221"/>
      <c r="N45" s="221"/>
      <c r="O45" s="221"/>
      <c r="P45" s="221"/>
    </row>
    <row r="46" spans="1:94" s="216" customFormat="1" x14ac:dyDescent="0.2">
      <c r="E46" s="221"/>
      <c r="F46" s="221"/>
      <c r="G46" s="221"/>
      <c r="H46" s="221"/>
      <c r="I46" s="221"/>
      <c r="J46" s="221"/>
      <c r="K46" s="221"/>
      <c r="L46" s="221"/>
      <c r="M46" s="221"/>
      <c r="N46" s="221"/>
      <c r="O46" s="221"/>
      <c r="P46" s="221"/>
    </row>
    <row r="47" spans="1:94" s="216" customFormat="1" x14ac:dyDescent="0.2">
      <c r="E47" s="221"/>
      <c r="F47" s="221"/>
      <c r="G47" s="221"/>
      <c r="H47" s="221"/>
      <c r="I47" s="221"/>
      <c r="J47" s="221"/>
      <c r="K47" s="221"/>
      <c r="L47" s="221"/>
      <c r="M47" s="221"/>
      <c r="N47" s="221"/>
      <c r="O47" s="221"/>
      <c r="P47" s="221"/>
    </row>
    <row r="48" spans="1:94" s="216" customFormat="1" x14ac:dyDescent="0.2">
      <c r="E48" s="221"/>
      <c r="F48" s="221"/>
      <c r="G48" s="221"/>
      <c r="H48" s="221"/>
      <c r="I48" s="221"/>
      <c r="J48" s="221"/>
      <c r="K48" s="221"/>
      <c r="L48" s="221"/>
      <c r="M48" s="221"/>
      <c r="N48" s="221"/>
      <c r="O48" s="221"/>
      <c r="P48" s="221"/>
    </row>
    <row r="49" spans="5:16" s="216" customFormat="1" x14ac:dyDescent="0.2">
      <c r="E49" s="221"/>
      <c r="F49" s="221"/>
      <c r="G49" s="221"/>
      <c r="H49" s="221"/>
      <c r="I49" s="221"/>
      <c r="J49" s="221"/>
      <c r="K49" s="221"/>
      <c r="L49" s="221"/>
      <c r="M49" s="221"/>
      <c r="N49" s="221"/>
      <c r="O49" s="221"/>
      <c r="P49" s="221"/>
    </row>
    <row r="50" spans="5:16" s="216" customFormat="1" x14ac:dyDescent="0.2">
      <c r="E50" s="221"/>
      <c r="F50" s="221"/>
      <c r="G50" s="221"/>
      <c r="H50" s="221"/>
      <c r="I50" s="221"/>
      <c r="J50" s="221"/>
      <c r="K50" s="221"/>
      <c r="L50" s="221"/>
      <c r="M50" s="221"/>
      <c r="N50" s="221"/>
      <c r="O50" s="221"/>
      <c r="P50" s="221"/>
    </row>
    <row r="51" spans="5:16" s="216" customFormat="1" x14ac:dyDescent="0.2">
      <c r="E51" s="221"/>
      <c r="F51" s="221"/>
      <c r="G51" s="221"/>
      <c r="H51" s="221"/>
      <c r="I51" s="221"/>
      <c r="J51" s="221"/>
      <c r="K51" s="221"/>
      <c r="L51" s="221"/>
      <c r="M51" s="221"/>
      <c r="N51" s="221"/>
      <c r="O51" s="221"/>
      <c r="P51" s="221"/>
    </row>
    <row r="52" spans="5:16" s="216" customFormat="1" x14ac:dyDescent="0.2">
      <c r="E52" s="221"/>
      <c r="F52" s="221"/>
      <c r="G52" s="221"/>
      <c r="H52" s="221"/>
      <c r="I52" s="221"/>
      <c r="J52" s="221"/>
      <c r="K52" s="221"/>
      <c r="L52" s="221"/>
      <c r="M52" s="221"/>
      <c r="N52" s="221"/>
      <c r="O52" s="221"/>
      <c r="P52" s="221"/>
    </row>
    <row r="53" spans="5:16" s="216" customFormat="1" x14ac:dyDescent="0.2">
      <c r="E53" s="221"/>
      <c r="F53" s="221"/>
      <c r="G53" s="221"/>
      <c r="H53" s="221"/>
      <c r="I53" s="221"/>
      <c r="J53" s="221"/>
      <c r="K53" s="221"/>
      <c r="L53" s="221"/>
      <c r="M53" s="221"/>
      <c r="N53" s="221"/>
      <c r="O53" s="221"/>
      <c r="P53" s="221"/>
    </row>
    <row r="54" spans="5:16" s="216" customFormat="1" x14ac:dyDescent="0.2">
      <c r="E54" s="221"/>
      <c r="F54" s="221"/>
      <c r="G54" s="221"/>
      <c r="H54" s="221"/>
      <c r="I54" s="221"/>
      <c r="J54" s="221"/>
      <c r="K54" s="221"/>
      <c r="L54" s="221"/>
      <c r="M54" s="221"/>
      <c r="N54" s="221"/>
      <c r="O54" s="221"/>
      <c r="P54" s="221"/>
    </row>
    <row r="55" spans="5:16" s="216" customFormat="1" x14ac:dyDescent="0.2">
      <c r="E55" s="221"/>
      <c r="F55" s="221"/>
      <c r="G55" s="221"/>
      <c r="H55" s="221"/>
      <c r="I55" s="221"/>
      <c r="J55" s="221"/>
      <c r="K55" s="221"/>
      <c r="L55" s="221"/>
      <c r="M55" s="221"/>
      <c r="N55" s="221"/>
      <c r="O55" s="221"/>
      <c r="P55" s="221"/>
    </row>
    <row r="56" spans="5:16" s="216" customFormat="1" x14ac:dyDescent="0.2">
      <c r="E56" s="221"/>
      <c r="F56" s="221"/>
      <c r="G56" s="221"/>
      <c r="H56" s="221"/>
      <c r="I56" s="221"/>
      <c r="J56" s="221"/>
      <c r="K56" s="221"/>
      <c r="L56" s="221"/>
      <c r="M56" s="221"/>
      <c r="N56" s="221"/>
      <c r="O56" s="221"/>
      <c r="P56" s="221"/>
    </row>
    <row r="57" spans="5:16" s="216" customFormat="1" x14ac:dyDescent="0.2">
      <c r="E57" s="221"/>
      <c r="F57" s="221"/>
      <c r="G57" s="221"/>
      <c r="H57" s="221"/>
      <c r="I57" s="221"/>
      <c r="J57" s="221"/>
      <c r="K57" s="221"/>
      <c r="L57" s="221"/>
      <c r="M57" s="221"/>
      <c r="N57" s="221"/>
      <c r="O57" s="221"/>
      <c r="P57" s="221"/>
    </row>
    <row r="58" spans="5:16" s="216" customFormat="1" x14ac:dyDescent="0.2">
      <c r="E58" s="221"/>
      <c r="F58" s="221"/>
      <c r="G58" s="221"/>
      <c r="H58" s="221"/>
      <c r="I58" s="221"/>
      <c r="J58" s="221"/>
      <c r="K58" s="221"/>
      <c r="L58" s="221"/>
      <c r="M58" s="221"/>
      <c r="N58" s="221"/>
      <c r="O58" s="221"/>
      <c r="P58" s="221"/>
    </row>
    <row r="59" spans="5:16" s="216" customFormat="1" x14ac:dyDescent="0.2">
      <c r="E59" s="221"/>
      <c r="F59" s="221"/>
      <c r="G59" s="221"/>
      <c r="H59" s="221"/>
      <c r="I59" s="221"/>
      <c r="J59" s="221"/>
      <c r="K59" s="221"/>
      <c r="L59" s="221"/>
      <c r="M59" s="221"/>
      <c r="N59" s="221"/>
      <c r="O59" s="221"/>
      <c r="P59" s="221"/>
    </row>
    <row r="60" spans="5:16" s="216" customFormat="1" x14ac:dyDescent="0.2">
      <c r="E60" s="221"/>
      <c r="F60" s="221"/>
      <c r="G60" s="221"/>
      <c r="H60" s="221"/>
      <c r="I60" s="221"/>
      <c r="J60" s="221"/>
      <c r="K60" s="221"/>
      <c r="L60" s="221"/>
      <c r="M60" s="221"/>
      <c r="N60" s="221"/>
      <c r="O60" s="221"/>
      <c r="P60" s="221"/>
    </row>
    <row r="61" spans="5:16" s="216" customFormat="1" x14ac:dyDescent="0.2">
      <c r="E61" s="221"/>
      <c r="F61" s="221"/>
      <c r="G61" s="221"/>
      <c r="H61" s="221"/>
      <c r="I61" s="221"/>
      <c r="J61" s="221"/>
      <c r="K61" s="221"/>
      <c r="L61" s="221"/>
      <c r="M61" s="221"/>
      <c r="N61" s="221"/>
      <c r="O61" s="221"/>
      <c r="P61" s="221"/>
    </row>
    <row r="62" spans="5:16" s="216" customFormat="1" x14ac:dyDescent="0.2">
      <c r="E62" s="221"/>
      <c r="F62" s="221"/>
      <c r="G62" s="221"/>
      <c r="H62" s="221"/>
      <c r="I62" s="221"/>
      <c r="J62" s="221"/>
      <c r="K62" s="221"/>
      <c r="L62" s="221"/>
      <c r="M62" s="221"/>
      <c r="N62" s="221"/>
      <c r="O62" s="221"/>
      <c r="P62" s="221"/>
    </row>
    <row r="63" spans="5:16" s="216" customFormat="1" x14ac:dyDescent="0.2">
      <c r="E63" s="221"/>
      <c r="F63" s="221"/>
      <c r="G63" s="221"/>
      <c r="H63" s="221"/>
      <c r="I63" s="221"/>
      <c r="J63" s="221"/>
      <c r="K63" s="221"/>
      <c r="L63" s="221"/>
      <c r="M63" s="221"/>
      <c r="N63" s="221"/>
      <c r="O63" s="221"/>
      <c r="P63" s="221"/>
    </row>
    <row r="64" spans="5:16" s="216" customFormat="1" x14ac:dyDescent="0.2">
      <c r="E64" s="221"/>
      <c r="F64" s="221"/>
      <c r="G64" s="221"/>
      <c r="H64" s="221"/>
      <c r="I64" s="221"/>
      <c r="J64" s="221"/>
      <c r="K64" s="221"/>
      <c r="L64" s="221"/>
      <c r="M64" s="221"/>
      <c r="N64" s="221"/>
      <c r="O64" s="221"/>
      <c r="P64" s="221"/>
    </row>
    <row r="65" spans="5:16" s="216" customFormat="1" x14ac:dyDescent="0.2">
      <c r="E65" s="221"/>
      <c r="F65" s="221"/>
      <c r="G65" s="221"/>
      <c r="H65" s="221"/>
      <c r="I65" s="221"/>
      <c r="J65" s="221"/>
      <c r="K65" s="221"/>
      <c r="L65" s="221"/>
      <c r="M65" s="221"/>
      <c r="N65" s="221"/>
      <c r="O65" s="221"/>
      <c r="P65" s="221"/>
    </row>
    <row r="66" spans="5:16" s="216" customFormat="1" x14ac:dyDescent="0.2">
      <c r="E66" s="221"/>
      <c r="F66" s="221"/>
      <c r="G66" s="221"/>
      <c r="H66" s="221"/>
      <c r="I66" s="221"/>
      <c r="J66" s="221"/>
      <c r="K66" s="221"/>
      <c r="L66" s="221"/>
      <c r="M66" s="221"/>
      <c r="N66" s="221"/>
      <c r="O66" s="221"/>
      <c r="P66" s="221"/>
    </row>
    <row r="67" spans="5:16" s="216" customFormat="1" x14ac:dyDescent="0.2">
      <c r="E67" s="221"/>
      <c r="F67" s="221"/>
      <c r="G67" s="221"/>
      <c r="H67" s="221"/>
      <c r="I67" s="221"/>
      <c r="J67" s="221"/>
      <c r="K67" s="221"/>
      <c r="L67" s="221"/>
      <c r="M67" s="221"/>
      <c r="N67" s="221"/>
      <c r="O67" s="221"/>
      <c r="P67" s="221"/>
    </row>
    <row r="68" spans="5:16" s="216" customFormat="1" x14ac:dyDescent="0.2">
      <c r="E68" s="221"/>
      <c r="F68" s="221"/>
      <c r="G68" s="221"/>
      <c r="H68" s="221"/>
      <c r="I68" s="221"/>
      <c r="J68" s="221"/>
      <c r="K68" s="221"/>
      <c r="L68" s="221"/>
      <c r="M68" s="221"/>
      <c r="N68" s="221"/>
      <c r="O68" s="221"/>
      <c r="P68" s="221"/>
    </row>
    <row r="69" spans="5:16" s="216" customFormat="1" x14ac:dyDescent="0.2">
      <c r="E69" s="221"/>
      <c r="F69" s="221"/>
      <c r="G69" s="221"/>
      <c r="H69" s="221"/>
      <c r="I69" s="221"/>
      <c r="J69" s="221"/>
      <c r="K69" s="221"/>
      <c r="L69" s="221"/>
      <c r="M69" s="221"/>
      <c r="N69" s="221"/>
      <c r="O69" s="221"/>
      <c r="P69" s="221"/>
    </row>
  </sheetData>
  <sheetProtection algorithmName="SHA-512" hashValue="AnfCOSHxkLms2H9k8/35SI7DuPINI4MYW0peOUc61MESAMw2XAgimDaS725fK6A8dfp5e2B4tejZ8z0SAKoLMQ==" saltValue="SbQBu+0oreitGFEU2TlBqA==" spinCount="100000" sheet="1" objects="1" scenarios="1"/>
  <protectedRanges>
    <protectedRange algorithmName="SHA-512" hashValue="s2DGABV/ys4CGBG1RKpOqoDiHzQ0tz8XwNWYvI+zajpzGBVXMMiUjS6pcb4d3UcNDOzJ0Z2cBtYLr1uP/aJGkQ==" saltValue="4QZK/22l/n6Hf1ZOhvUJ8g==" spinCount="100000" sqref="D18:H18 D18" name="Range1"/>
  </protectedRanges>
  <mergeCells count="102">
    <mergeCell ref="D33:F33"/>
    <mergeCell ref="H33:K33"/>
    <mergeCell ref="L33:O33"/>
    <mergeCell ref="P33:S33"/>
    <mergeCell ref="T33:W33"/>
    <mergeCell ref="X33:AA33"/>
    <mergeCell ref="D32:F32"/>
    <mergeCell ref="H32:K32"/>
    <mergeCell ref="L32:O32"/>
    <mergeCell ref="P32:S32"/>
    <mergeCell ref="T32:W32"/>
    <mergeCell ref="X32:AA32"/>
    <mergeCell ref="X29:AA29"/>
    <mergeCell ref="X27:AA27"/>
    <mergeCell ref="D28:F28"/>
    <mergeCell ref="H28:K28"/>
    <mergeCell ref="L28:O28"/>
    <mergeCell ref="P28:S28"/>
    <mergeCell ref="T28:W28"/>
    <mergeCell ref="X28:AA28"/>
    <mergeCell ref="D31:F31"/>
    <mergeCell ref="H31:K31"/>
    <mergeCell ref="L31:O31"/>
    <mergeCell ref="P31:S31"/>
    <mergeCell ref="T31:W31"/>
    <mergeCell ref="X31:AA31"/>
    <mergeCell ref="D30:F30"/>
    <mergeCell ref="H30:K30"/>
    <mergeCell ref="L30:O30"/>
    <mergeCell ref="P30:S30"/>
    <mergeCell ref="T30:W30"/>
    <mergeCell ref="X30:AA30"/>
    <mergeCell ref="D27:F27"/>
    <mergeCell ref="H27:K27"/>
    <mergeCell ref="L27:O27"/>
    <mergeCell ref="P27:S27"/>
    <mergeCell ref="T27:W27"/>
    <mergeCell ref="D29:F29"/>
    <mergeCell ref="H29:K29"/>
    <mergeCell ref="L29:O29"/>
    <mergeCell ref="P29:S29"/>
    <mergeCell ref="T29:W29"/>
    <mergeCell ref="AD20:AF20"/>
    <mergeCell ref="D22:H22"/>
    <mergeCell ref="J22:N22"/>
    <mergeCell ref="D25:F25"/>
    <mergeCell ref="H25:K25"/>
    <mergeCell ref="L25:O25"/>
    <mergeCell ref="P25:S25"/>
    <mergeCell ref="T25:W25"/>
    <mergeCell ref="X25:AA26"/>
    <mergeCell ref="D26:F26"/>
    <mergeCell ref="D20:E20"/>
    <mergeCell ref="F20:H20"/>
    <mergeCell ref="J20:N20"/>
    <mergeCell ref="P20:T20"/>
    <mergeCell ref="V20:X20"/>
    <mergeCell ref="Z20:AB20"/>
    <mergeCell ref="H26:K26"/>
    <mergeCell ref="L26:O26"/>
    <mergeCell ref="P26:S26"/>
    <mergeCell ref="T26:W26"/>
    <mergeCell ref="AD12:AF12"/>
    <mergeCell ref="D13:F13"/>
    <mergeCell ref="H13:K13"/>
    <mergeCell ref="R13:T13"/>
    <mergeCell ref="V13:X13"/>
    <mergeCell ref="Z13:AB13"/>
    <mergeCell ref="AD13:AF13"/>
    <mergeCell ref="D12:E12"/>
    <mergeCell ref="F12:H12"/>
    <mergeCell ref="J12:N12"/>
    <mergeCell ref="P12:T12"/>
    <mergeCell ref="V12:X12"/>
    <mergeCell ref="Z12:AB12"/>
    <mergeCell ref="D18:H18"/>
    <mergeCell ref="D15:H17"/>
    <mergeCell ref="J15:N18"/>
    <mergeCell ref="D10:H10"/>
    <mergeCell ref="J11:N11"/>
    <mergeCell ref="P11:T11"/>
    <mergeCell ref="V11:X11"/>
    <mergeCell ref="Z11:AB11"/>
    <mergeCell ref="AD11:AF11"/>
    <mergeCell ref="AD7:AF8"/>
    <mergeCell ref="D8:E8"/>
    <mergeCell ref="F8:H8"/>
    <mergeCell ref="D9:H9"/>
    <mergeCell ref="J9:N9"/>
    <mergeCell ref="P9:T9"/>
    <mergeCell ref="V9:X9"/>
    <mergeCell ref="Z9:AB9"/>
    <mergeCell ref="AD9:AF9"/>
    <mergeCell ref="A2:X2"/>
    <mergeCell ref="B3:X3"/>
    <mergeCell ref="B4:AB4"/>
    <mergeCell ref="B7:B8"/>
    <mergeCell ref="D7:H7"/>
    <mergeCell ref="J7:N8"/>
    <mergeCell ref="P7:T8"/>
    <mergeCell ref="V7:X8"/>
    <mergeCell ref="Z7:AB8"/>
  </mergeCells>
  <pageMargins left="0.31496062992125984" right="0.31496062992125984" top="0.74803149606299213" bottom="0.74803149606299213" header="0.31496062992125984" footer="0.31496062992125984"/>
  <pageSetup paperSize="9" scale="1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9" r:id="rId4" name="Drop Down 11">
              <controlPr locked="0" defaultSize="0" autoLine="0" autoPict="0">
                <anchor moveWithCells="1">
                  <from>
                    <xdr:col>9</xdr:col>
                    <xdr:colOff>38100</xdr:colOff>
                    <xdr:row>17</xdr:row>
                    <xdr:rowOff>9525</xdr:rowOff>
                  </from>
                  <to>
                    <xdr:col>13</xdr:col>
                    <xdr:colOff>457200</xdr:colOff>
                    <xdr:row>17</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0F78-EE71-4513-9645-B71C07C17EC9}">
  <dimension ref="A1:N6157"/>
  <sheetViews>
    <sheetView topLeftCell="A6134" workbookViewId="0">
      <selection activeCell="D6157" sqref="D6157"/>
    </sheetView>
  </sheetViews>
  <sheetFormatPr defaultRowHeight="12.75" x14ac:dyDescent="0.2"/>
  <cols>
    <col min="1" max="2" width="12" customWidth="1"/>
    <col min="3" max="3" width="29.85546875" customWidth="1"/>
    <col min="4" max="5" width="12" customWidth="1"/>
    <col min="6" max="6" width="54.140625" bestFit="1" customWidth="1"/>
    <col min="7" max="7" width="9.85546875" bestFit="1" customWidth="1"/>
  </cols>
  <sheetData>
    <row r="1" spans="1:14" x14ac:dyDescent="0.2">
      <c r="G1" s="419" t="s">
        <v>103</v>
      </c>
      <c r="H1" s="419"/>
      <c r="I1" s="419" t="s">
        <v>104</v>
      </c>
      <c r="J1" s="419"/>
      <c r="K1" s="419"/>
      <c r="L1" s="419"/>
      <c r="M1" s="419"/>
      <c r="N1" s="419"/>
    </row>
    <row r="2" spans="1:14" x14ac:dyDescent="0.2">
      <c r="A2" s="1" t="s">
        <v>136</v>
      </c>
      <c r="B2" s="1" t="s">
        <v>25847</v>
      </c>
      <c r="C2" s="1" t="s">
        <v>25837</v>
      </c>
      <c r="D2" s="1" t="s">
        <v>25838</v>
      </c>
      <c r="E2" s="1" t="s">
        <v>25839</v>
      </c>
      <c r="F2" s="1" t="s">
        <v>139</v>
      </c>
      <c r="G2" s="1" t="s">
        <v>25848</v>
      </c>
      <c r="H2" s="1" t="s">
        <v>25849</v>
      </c>
    </row>
    <row r="3" spans="1:14" x14ac:dyDescent="0.2">
      <c r="A3" t="s">
        <v>141</v>
      </c>
      <c r="B3">
        <v>8</v>
      </c>
      <c r="C3" t="s">
        <v>71</v>
      </c>
      <c r="D3">
        <v>198000</v>
      </c>
      <c r="E3">
        <v>351000</v>
      </c>
      <c r="F3" t="s">
        <v>143</v>
      </c>
      <c r="G3">
        <f t="shared" ref="G3:G66" si="0">(VLOOKUP($B3,Table,4,FALSE))</f>
        <v>576</v>
      </c>
      <c r="H3">
        <f t="shared" ref="H3:H66" si="1">D3*((VLOOKUP($B3,Table,6,FALSE))/100)</f>
        <v>616.82148000000007</v>
      </c>
      <c r="I3">
        <f t="shared" ref="I3:I66" si="2">(VLOOKUP($B3,Table,12,FALSE))</f>
        <v>622</v>
      </c>
      <c r="J3">
        <f t="shared" ref="J3:J66" si="3">E3*((VLOOKUP($B3,Table,14,FALSE))/100)</f>
        <v>708.92172000000005</v>
      </c>
    </row>
    <row r="4" spans="1:14" x14ac:dyDescent="0.2">
      <c r="A4" t="s">
        <v>145</v>
      </c>
      <c r="B4">
        <v>8</v>
      </c>
      <c r="C4" t="s">
        <v>71</v>
      </c>
      <c r="D4">
        <v>147000</v>
      </c>
      <c r="E4">
        <v>251000</v>
      </c>
      <c r="F4" t="s">
        <v>146</v>
      </c>
      <c r="G4">
        <f t="shared" si="0"/>
        <v>576</v>
      </c>
      <c r="H4">
        <f t="shared" si="1"/>
        <v>457.94322000000005</v>
      </c>
      <c r="I4">
        <f t="shared" si="2"/>
        <v>622</v>
      </c>
      <c r="J4">
        <f t="shared" si="3"/>
        <v>506.94972000000001</v>
      </c>
    </row>
    <row r="5" spans="1:14" x14ac:dyDescent="0.2">
      <c r="A5" t="s">
        <v>148</v>
      </c>
      <c r="B5">
        <v>8</v>
      </c>
      <c r="C5" t="s">
        <v>71</v>
      </c>
      <c r="D5">
        <v>509000</v>
      </c>
      <c r="E5">
        <v>750000</v>
      </c>
      <c r="F5" t="s">
        <v>151</v>
      </c>
      <c r="G5">
        <f t="shared" si="0"/>
        <v>576</v>
      </c>
      <c r="H5">
        <f t="shared" si="1"/>
        <v>1585.6673400000002</v>
      </c>
      <c r="I5">
        <f t="shared" si="2"/>
        <v>622</v>
      </c>
      <c r="J5">
        <f t="shared" si="3"/>
        <v>1514.79</v>
      </c>
    </row>
    <row r="6" spans="1:14" x14ac:dyDescent="0.2">
      <c r="A6" t="s">
        <v>153</v>
      </c>
      <c r="B6">
        <v>8</v>
      </c>
      <c r="C6" t="s">
        <v>71</v>
      </c>
      <c r="D6">
        <v>112000</v>
      </c>
      <c r="E6">
        <v>164000</v>
      </c>
      <c r="F6" t="s">
        <v>156</v>
      </c>
      <c r="G6">
        <f t="shared" si="0"/>
        <v>576</v>
      </c>
      <c r="H6">
        <f t="shared" si="1"/>
        <v>348.90912000000003</v>
      </c>
      <c r="I6">
        <f t="shared" si="2"/>
        <v>622</v>
      </c>
      <c r="J6">
        <f t="shared" si="3"/>
        <v>331.23408000000001</v>
      </c>
    </row>
    <row r="7" spans="1:14" x14ac:dyDescent="0.2">
      <c r="A7" t="s">
        <v>158</v>
      </c>
      <c r="B7">
        <v>8</v>
      </c>
      <c r="C7" t="s">
        <v>71</v>
      </c>
      <c r="D7">
        <v>319000</v>
      </c>
      <c r="E7">
        <v>463000</v>
      </c>
      <c r="F7" t="s">
        <v>161</v>
      </c>
      <c r="G7">
        <f t="shared" si="0"/>
        <v>576</v>
      </c>
      <c r="H7">
        <f t="shared" si="1"/>
        <v>993.76794000000007</v>
      </c>
      <c r="I7">
        <f t="shared" si="2"/>
        <v>622</v>
      </c>
      <c r="J7">
        <f t="shared" si="3"/>
        <v>935.13036</v>
      </c>
    </row>
    <row r="8" spans="1:14" x14ac:dyDescent="0.2">
      <c r="A8" t="s">
        <v>163</v>
      </c>
      <c r="B8">
        <v>8</v>
      </c>
      <c r="C8" t="s">
        <v>71</v>
      </c>
      <c r="D8">
        <v>26400</v>
      </c>
      <c r="E8">
        <v>51700</v>
      </c>
      <c r="F8" t="s">
        <v>164</v>
      </c>
      <c r="G8">
        <f t="shared" si="0"/>
        <v>576</v>
      </c>
      <c r="H8">
        <f t="shared" si="1"/>
        <v>82.242864000000012</v>
      </c>
      <c r="I8">
        <f t="shared" si="2"/>
        <v>622</v>
      </c>
      <c r="J8">
        <f t="shared" si="3"/>
        <v>104.419524</v>
      </c>
    </row>
    <row r="9" spans="1:14" x14ac:dyDescent="0.2">
      <c r="A9" t="s">
        <v>166</v>
      </c>
      <c r="B9">
        <v>8</v>
      </c>
      <c r="C9" t="s">
        <v>71</v>
      </c>
      <c r="D9">
        <v>75700</v>
      </c>
      <c r="E9">
        <v>169000</v>
      </c>
      <c r="F9" t="s">
        <v>169</v>
      </c>
      <c r="G9">
        <f t="shared" si="0"/>
        <v>576</v>
      </c>
      <c r="H9">
        <f t="shared" si="1"/>
        <v>235.82518200000001</v>
      </c>
      <c r="I9">
        <f t="shared" si="2"/>
        <v>622</v>
      </c>
      <c r="J9">
        <f t="shared" si="3"/>
        <v>341.33267999999998</v>
      </c>
    </row>
    <row r="10" spans="1:14" x14ac:dyDescent="0.2">
      <c r="A10" t="s">
        <v>171</v>
      </c>
      <c r="B10">
        <v>8</v>
      </c>
      <c r="C10" t="s">
        <v>71</v>
      </c>
      <c r="D10">
        <v>177000</v>
      </c>
      <c r="E10">
        <v>260000</v>
      </c>
      <c r="F10" t="s">
        <v>174</v>
      </c>
      <c r="G10">
        <f t="shared" si="0"/>
        <v>576</v>
      </c>
      <c r="H10">
        <f t="shared" si="1"/>
        <v>551.40102000000002</v>
      </c>
      <c r="I10">
        <f t="shared" si="2"/>
        <v>622</v>
      </c>
      <c r="J10">
        <f t="shared" si="3"/>
        <v>525.12720000000002</v>
      </c>
    </row>
    <row r="11" spans="1:14" x14ac:dyDescent="0.2">
      <c r="A11" t="s">
        <v>176</v>
      </c>
      <c r="B11">
        <v>8</v>
      </c>
      <c r="C11" t="s">
        <v>71</v>
      </c>
      <c r="D11">
        <v>591000</v>
      </c>
      <c r="E11">
        <v>1160000</v>
      </c>
      <c r="F11" t="s">
        <v>178</v>
      </c>
      <c r="G11">
        <f t="shared" si="0"/>
        <v>576</v>
      </c>
      <c r="H11">
        <f t="shared" si="1"/>
        <v>1841.1186600000001</v>
      </c>
      <c r="I11">
        <f t="shared" si="2"/>
        <v>622</v>
      </c>
      <c r="J11">
        <f t="shared" si="3"/>
        <v>2342.8751999999999</v>
      </c>
    </row>
    <row r="12" spans="1:14" x14ac:dyDescent="0.2">
      <c r="A12" t="s">
        <v>180</v>
      </c>
      <c r="B12">
        <v>8</v>
      </c>
      <c r="C12" t="s">
        <v>71</v>
      </c>
      <c r="D12">
        <v>388000</v>
      </c>
      <c r="E12">
        <v>836000</v>
      </c>
      <c r="F12" t="s">
        <v>183</v>
      </c>
      <c r="G12">
        <f t="shared" si="0"/>
        <v>576</v>
      </c>
      <c r="H12">
        <f t="shared" si="1"/>
        <v>1208.7208800000001</v>
      </c>
      <c r="I12">
        <f t="shared" si="2"/>
        <v>622</v>
      </c>
      <c r="J12">
        <f t="shared" si="3"/>
        <v>1688.4859200000001</v>
      </c>
    </row>
    <row r="13" spans="1:14" x14ac:dyDescent="0.2">
      <c r="A13" t="s">
        <v>185</v>
      </c>
      <c r="B13">
        <v>8</v>
      </c>
      <c r="C13" t="s">
        <v>71</v>
      </c>
      <c r="D13">
        <v>656000</v>
      </c>
      <c r="E13">
        <v>800000</v>
      </c>
      <c r="F13" t="s">
        <v>187</v>
      </c>
      <c r="G13">
        <f t="shared" si="0"/>
        <v>576</v>
      </c>
      <c r="H13">
        <f t="shared" si="1"/>
        <v>2043.6105600000003</v>
      </c>
      <c r="I13">
        <f t="shared" si="2"/>
        <v>622</v>
      </c>
      <c r="J13">
        <f t="shared" si="3"/>
        <v>1615.7760000000001</v>
      </c>
    </row>
    <row r="14" spans="1:14" x14ac:dyDescent="0.2">
      <c r="A14" t="s">
        <v>189</v>
      </c>
      <c r="B14">
        <v>8</v>
      </c>
      <c r="C14" t="s">
        <v>71</v>
      </c>
      <c r="D14">
        <v>350000</v>
      </c>
      <c r="E14">
        <v>601000</v>
      </c>
      <c r="F14" t="s">
        <v>192</v>
      </c>
      <c r="G14">
        <f t="shared" si="0"/>
        <v>576</v>
      </c>
      <c r="H14">
        <f t="shared" si="1"/>
        <v>1090.3410000000001</v>
      </c>
      <c r="I14">
        <f t="shared" si="2"/>
        <v>622</v>
      </c>
      <c r="J14">
        <f t="shared" si="3"/>
        <v>1213.8517200000001</v>
      </c>
    </row>
    <row r="15" spans="1:14" x14ac:dyDescent="0.2">
      <c r="A15" t="s">
        <v>194</v>
      </c>
      <c r="B15">
        <v>8</v>
      </c>
      <c r="C15" t="s">
        <v>71</v>
      </c>
      <c r="D15">
        <v>385000</v>
      </c>
      <c r="E15">
        <v>661000</v>
      </c>
      <c r="F15" t="s">
        <v>195</v>
      </c>
      <c r="G15">
        <f t="shared" si="0"/>
        <v>576</v>
      </c>
      <c r="H15">
        <f t="shared" si="1"/>
        <v>1199.3751000000002</v>
      </c>
      <c r="I15">
        <f t="shared" si="2"/>
        <v>622</v>
      </c>
      <c r="J15">
        <f t="shared" si="3"/>
        <v>1335.0349200000001</v>
      </c>
    </row>
    <row r="16" spans="1:14" x14ac:dyDescent="0.2">
      <c r="A16" t="s">
        <v>197</v>
      </c>
      <c r="B16">
        <v>8</v>
      </c>
      <c r="C16" t="s">
        <v>71</v>
      </c>
      <c r="D16">
        <v>615000</v>
      </c>
      <c r="E16">
        <v>1210000</v>
      </c>
      <c r="F16" t="s">
        <v>200</v>
      </c>
      <c r="G16">
        <f t="shared" si="0"/>
        <v>576</v>
      </c>
      <c r="H16">
        <f t="shared" si="1"/>
        <v>1915.8849000000002</v>
      </c>
      <c r="I16">
        <f t="shared" si="2"/>
        <v>622</v>
      </c>
      <c r="J16">
        <f t="shared" si="3"/>
        <v>2443.8611999999998</v>
      </c>
    </row>
    <row r="17" spans="1:10" x14ac:dyDescent="0.2">
      <c r="A17" t="s">
        <v>202</v>
      </c>
      <c r="B17">
        <v>8</v>
      </c>
      <c r="C17" t="s">
        <v>71</v>
      </c>
      <c r="D17">
        <v>192000</v>
      </c>
      <c r="E17">
        <v>491000</v>
      </c>
      <c r="F17" t="s">
        <v>204</v>
      </c>
      <c r="G17">
        <f t="shared" si="0"/>
        <v>576</v>
      </c>
      <c r="H17">
        <f t="shared" si="1"/>
        <v>598.12992000000008</v>
      </c>
      <c r="I17">
        <f t="shared" si="2"/>
        <v>622</v>
      </c>
      <c r="J17">
        <f t="shared" si="3"/>
        <v>991.68252000000007</v>
      </c>
    </row>
    <row r="18" spans="1:10" x14ac:dyDescent="0.2">
      <c r="A18" t="s">
        <v>206</v>
      </c>
      <c r="B18">
        <v>8</v>
      </c>
      <c r="C18" t="s">
        <v>71</v>
      </c>
      <c r="D18">
        <v>538000</v>
      </c>
      <c r="E18">
        <v>802000</v>
      </c>
      <c r="F18" t="s">
        <v>209</v>
      </c>
      <c r="G18">
        <f t="shared" si="0"/>
        <v>576</v>
      </c>
      <c r="H18">
        <f t="shared" si="1"/>
        <v>1676.0098800000003</v>
      </c>
      <c r="I18">
        <f t="shared" si="2"/>
        <v>622</v>
      </c>
      <c r="J18">
        <f t="shared" si="3"/>
        <v>1619.8154400000001</v>
      </c>
    </row>
    <row r="19" spans="1:10" x14ac:dyDescent="0.2">
      <c r="A19" t="s">
        <v>211</v>
      </c>
      <c r="B19">
        <v>8</v>
      </c>
      <c r="C19" t="s">
        <v>71</v>
      </c>
      <c r="D19">
        <v>659000</v>
      </c>
      <c r="E19">
        <v>1040000</v>
      </c>
      <c r="F19" t="s">
        <v>213</v>
      </c>
      <c r="G19">
        <f t="shared" si="0"/>
        <v>576</v>
      </c>
      <c r="H19">
        <f t="shared" si="1"/>
        <v>2052.9563400000002</v>
      </c>
      <c r="I19">
        <f t="shared" si="2"/>
        <v>622</v>
      </c>
      <c r="J19">
        <f t="shared" si="3"/>
        <v>2100.5088000000001</v>
      </c>
    </row>
    <row r="20" spans="1:10" x14ac:dyDescent="0.2">
      <c r="A20" t="s">
        <v>215</v>
      </c>
      <c r="B20">
        <v>8</v>
      </c>
      <c r="C20" t="s">
        <v>71</v>
      </c>
      <c r="D20">
        <v>381000</v>
      </c>
      <c r="E20">
        <v>772000</v>
      </c>
      <c r="F20" t="s">
        <v>218</v>
      </c>
      <c r="G20">
        <f t="shared" si="0"/>
        <v>576</v>
      </c>
      <c r="H20">
        <f t="shared" si="1"/>
        <v>1186.9140600000001</v>
      </c>
      <c r="I20">
        <f t="shared" si="2"/>
        <v>622</v>
      </c>
      <c r="J20">
        <f t="shared" si="3"/>
        <v>1559.2238400000001</v>
      </c>
    </row>
    <row r="21" spans="1:10" x14ac:dyDescent="0.2">
      <c r="A21" t="s">
        <v>220</v>
      </c>
      <c r="B21">
        <v>8</v>
      </c>
      <c r="C21" t="s">
        <v>71</v>
      </c>
      <c r="D21">
        <v>455000</v>
      </c>
      <c r="E21">
        <v>740000</v>
      </c>
      <c r="F21" t="s">
        <v>221</v>
      </c>
      <c r="G21">
        <f t="shared" si="0"/>
        <v>576</v>
      </c>
      <c r="H21">
        <f t="shared" si="1"/>
        <v>1417.4433000000001</v>
      </c>
      <c r="I21">
        <f t="shared" si="2"/>
        <v>622</v>
      </c>
      <c r="J21">
        <f t="shared" si="3"/>
        <v>1494.5928000000001</v>
      </c>
    </row>
    <row r="22" spans="1:10" x14ac:dyDescent="0.2">
      <c r="A22" t="s">
        <v>223</v>
      </c>
      <c r="B22">
        <v>8</v>
      </c>
      <c r="C22" t="s">
        <v>71</v>
      </c>
      <c r="D22">
        <v>503000</v>
      </c>
      <c r="E22">
        <v>820000</v>
      </c>
      <c r="F22" t="s">
        <v>225</v>
      </c>
      <c r="G22">
        <f t="shared" si="0"/>
        <v>576</v>
      </c>
      <c r="H22">
        <f t="shared" si="1"/>
        <v>1566.9757800000002</v>
      </c>
      <c r="I22">
        <f t="shared" si="2"/>
        <v>622</v>
      </c>
      <c r="J22">
        <f t="shared" si="3"/>
        <v>1656.1704</v>
      </c>
    </row>
    <row r="23" spans="1:10" x14ac:dyDescent="0.2">
      <c r="A23" t="s">
        <v>227</v>
      </c>
      <c r="B23">
        <v>8</v>
      </c>
      <c r="C23" t="s">
        <v>71</v>
      </c>
      <c r="D23">
        <v>220000</v>
      </c>
      <c r="E23">
        <v>340000</v>
      </c>
      <c r="F23" t="s">
        <v>229</v>
      </c>
      <c r="G23">
        <f t="shared" si="0"/>
        <v>576</v>
      </c>
      <c r="H23">
        <f t="shared" si="1"/>
        <v>685.35720000000003</v>
      </c>
      <c r="I23">
        <f t="shared" si="2"/>
        <v>622</v>
      </c>
      <c r="J23">
        <f t="shared" si="3"/>
        <v>686.70479999999998</v>
      </c>
    </row>
    <row r="24" spans="1:10" x14ac:dyDescent="0.2">
      <c r="A24" t="s">
        <v>231</v>
      </c>
      <c r="B24">
        <v>8</v>
      </c>
      <c r="C24" t="s">
        <v>71</v>
      </c>
      <c r="D24">
        <v>336000</v>
      </c>
      <c r="E24">
        <v>610000</v>
      </c>
      <c r="F24" t="s">
        <v>234</v>
      </c>
      <c r="G24">
        <f t="shared" si="0"/>
        <v>576</v>
      </c>
      <c r="H24">
        <f t="shared" si="1"/>
        <v>1046.7273600000001</v>
      </c>
      <c r="I24">
        <f t="shared" si="2"/>
        <v>622</v>
      </c>
      <c r="J24">
        <f t="shared" si="3"/>
        <v>1232.0291999999999</v>
      </c>
    </row>
    <row r="25" spans="1:10" x14ac:dyDescent="0.2">
      <c r="A25" t="s">
        <v>236</v>
      </c>
      <c r="B25">
        <v>8</v>
      </c>
      <c r="C25" t="s">
        <v>71</v>
      </c>
      <c r="D25">
        <v>6600</v>
      </c>
      <c r="E25">
        <v>10200</v>
      </c>
      <c r="F25" t="s">
        <v>237</v>
      </c>
      <c r="G25">
        <f t="shared" si="0"/>
        <v>576</v>
      </c>
      <c r="H25">
        <f t="shared" si="1"/>
        <v>20.560716000000003</v>
      </c>
      <c r="I25">
        <f t="shared" si="2"/>
        <v>622</v>
      </c>
      <c r="J25">
        <f t="shared" si="3"/>
        <v>20.601144000000001</v>
      </c>
    </row>
    <row r="26" spans="1:10" x14ac:dyDescent="0.2">
      <c r="A26" t="s">
        <v>239</v>
      </c>
      <c r="B26">
        <v>8</v>
      </c>
      <c r="C26" t="s">
        <v>71</v>
      </c>
      <c r="D26">
        <v>293000</v>
      </c>
      <c r="E26">
        <v>510000</v>
      </c>
      <c r="F26" t="s">
        <v>241</v>
      </c>
      <c r="G26">
        <f t="shared" si="0"/>
        <v>576</v>
      </c>
      <c r="H26">
        <f t="shared" si="1"/>
        <v>912.77118000000007</v>
      </c>
      <c r="I26">
        <f t="shared" si="2"/>
        <v>622</v>
      </c>
      <c r="J26">
        <f t="shared" si="3"/>
        <v>1030.0572</v>
      </c>
    </row>
    <row r="27" spans="1:10" x14ac:dyDescent="0.2">
      <c r="A27" t="s">
        <v>243</v>
      </c>
      <c r="B27">
        <v>8</v>
      </c>
      <c r="C27" t="s">
        <v>71</v>
      </c>
      <c r="D27">
        <v>623000</v>
      </c>
      <c r="E27">
        <v>927000</v>
      </c>
      <c r="F27" t="s">
        <v>245</v>
      </c>
      <c r="G27">
        <f t="shared" si="0"/>
        <v>576</v>
      </c>
      <c r="H27">
        <f t="shared" si="1"/>
        <v>1940.8069800000003</v>
      </c>
      <c r="I27">
        <f t="shared" si="2"/>
        <v>622</v>
      </c>
      <c r="J27">
        <f t="shared" si="3"/>
        <v>1872.28044</v>
      </c>
    </row>
    <row r="28" spans="1:10" x14ac:dyDescent="0.2">
      <c r="A28" t="s">
        <v>247</v>
      </c>
      <c r="B28">
        <v>8</v>
      </c>
      <c r="C28" t="s">
        <v>71</v>
      </c>
      <c r="D28">
        <v>106000</v>
      </c>
      <c r="E28">
        <v>188000</v>
      </c>
      <c r="F28" t="s">
        <v>248</v>
      </c>
      <c r="G28">
        <f t="shared" si="0"/>
        <v>576</v>
      </c>
      <c r="H28">
        <f t="shared" si="1"/>
        <v>330.21756000000005</v>
      </c>
      <c r="I28">
        <f t="shared" si="2"/>
        <v>622</v>
      </c>
      <c r="J28">
        <f t="shared" si="3"/>
        <v>379.70735999999999</v>
      </c>
    </row>
    <row r="29" spans="1:10" x14ac:dyDescent="0.2">
      <c r="A29" t="s">
        <v>250</v>
      </c>
      <c r="B29">
        <v>8</v>
      </c>
      <c r="C29" t="s">
        <v>71</v>
      </c>
      <c r="D29">
        <v>114000</v>
      </c>
      <c r="E29">
        <v>259000</v>
      </c>
      <c r="F29" t="s">
        <v>253</v>
      </c>
      <c r="G29">
        <f t="shared" si="0"/>
        <v>576</v>
      </c>
      <c r="H29">
        <f t="shared" si="1"/>
        <v>355.13964000000004</v>
      </c>
      <c r="I29">
        <f t="shared" si="2"/>
        <v>622</v>
      </c>
      <c r="J29">
        <f t="shared" si="3"/>
        <v>523.10748000000001</v>
      </c>
    </row>
    <row r="30" spans="1:10" x14ac:dyDescent="0.2">
      <c r="A30" t="s">
        <v>255</v>
      </c>
      <c r="B30">
        <v>8</v>
      </c>
      <c r="C30" t="s">
        <v>71</v>
      </c>
      <c r="D30">
        <v>417000</v>
      </c>
      <c r="E30">
        <v>838000</v>
      </c>
      <c r="F30" t="s">
        <v>258</v>
      </c>
      <c r="G30">
        <f t="shared" si="0"/>
        <v>576</v>
      </c>
      <c r="H30">
        <f t="shared" si="1"/>
        <v>1299.0634200000002</v>
      </c>
      <c r="I30">
        <f t="shared" si="2"/>
        <v>622</v>
      </c>
      <c r="J30">
        <f t="shared" si="3"/>
        <v>1692.5253600000001</v>
      </c>
    </row>
    <row r="31" spans="1:10" x14ac:dyDescent="0.2">
      <c r="A31" t="s">
        <v>260</v>
      </c>
      <c r="B31">
        <v>8</v>
      </c>
      <c r="C31" t="s">
        <v>71</v>
      </c>
      <c r="D31">
        <v>661000</v>
      </c>
      <c r="E31">
        <v>1300000</v>
      </c>
      <c r="F31" t="s">
        <v>263</v>
      </c>
      <c r="G31">
        <f t="shared" si="0"/>
        <v>576</v>
      </c>
      <c r="H31">
        <f t="shared" si="1"/>
        <v>2059.1868600000003</v>
      </c>
      <c r="I31">
        <f t="shared" si="2"/>
        <v>622</v>
      </c>
      <c r="J31">
        <f t="shared" si="3"/>
        <v>2625.636</v>
      </c>
    </row>
    <row r="32" spans="1:10" x14ac:dyDescent="0.2">
      <c r="A32" t="s">
        <v>265</v>
      </c>
      <c r="B32">
        <v>8</v>
      </c>
      <c r="C32" t="s">
        <v>71</v>
      </c>
      <c r="D32">
        <v>555000</v>
      </c>
      <c r="E32">
        <v>1020000</v>
      </c>
      <c r="F32" t="s">
        <v>268</v>
      </c>
      <c r="G32">
        <f t="shared" si="0"/>
        <v>576</v>
      </c>
      <c r="H32">
        <f t="shared" si="1"/>
        <v>1728.9693000000002</v>
      </c>
      <c r="I32">
        <f t="shared" si="2"/>
        <v>622</v>
      </c>
      <c r="J32">
        <f t="shared" si="3"/>
        <v>2060.1143999999999</v>
      </c>
    </row>
    <row r="33" spans="1:10" x14ac:dyDescent="0.2">
      <c r="A33" t="s">
        <v>270</v>
      </c>
      <c r="B33">
        <v>8</v>
      </c>
      <c r="C33" t="s">
        <v>71</v>
      </c>
      <c r="D33">
        <v>328000</v>
      </c>
      <c r="E33">
        <v>748000</v>
      </c>
      <c r="F33" t="s">
        <v>271</v>
      </c>
      <c r="G33">
        <f t="shared" si="0"/>
        <v>576</v>
      </c>
      <c r="H33">
        <f t="shared" si="1"/>
        <v>1021.8052800000002</v>
      </c>
      <c r="I33">
        <f t="shared" si="2"/>
        <v>622</v>
      </c>
      <c r="J33">
        <f t="shared" si="3"/>
        <v>1510.75056</v>
      </c>
    </row>
    <row r="34" spans="1:10" x14ac:dyDescent="0.2">
      <c r="A34" t="s">
        <v>273</v>
      </c>
      <c r="B34">
        <v>8</v>
      </c>
      <c r="C34" t="s">
        <v>71</v>
      </c>
      <c r="D34">
        <v>425000</v>
      </c>
      <c r="E34">
        <v>783000</v>
      </c>
      <c r="F34" t="s">
        <v>276</v>
      </c>
      <c r="G34">
        <f t="shared" si="0"/>
        <v>576</v>
      </c>
      <c r="H34">
        <f t="shared" si="1"/>
        <v>1323.9855000000002</v>
      </c>
      <c r="I34">
        <f t="shared" si="2"/>
        <v>622</v>
      </c>
      <c r="J34">
        <f t="shared" si="3"/>
        <v>1581.44076</v>
      </c>
    </row>
    <row r="35" spans="1:10" x14ac:dyDescent="0.2">
      <c r="A35" t="s">
        <v>278</v>
      </c>
      <c r="B35">
        <v>8</v>
      </c>
      <c r="C35" t="s">
        <v>71</v>
      </c>
      <c r="D35">
        <v>6030</v>
      </c>
      <c r="E35">
        <v>13700</v>
      </c>
      <c r="F35" t="s">
        <v>279</v>
      </c>
      <c r="G35">
        <f t="shared" si="0"/>
        <v>576</v>
      </c>
      <c r="H35">
        <f t="shared" si="1"/>
        <v>18.785017800000002</v>
      </c>
      <c r="I35">
        <f t="shared" si="2"/>
        <v>622</v>
      </c>
      <c r="J35">
        <f t="shared" si="3"/>
        <v>27.670164</v>
      </c>
    </row>
    <row r="36" spans="1:10" x14ac:dyDescent="0.2">
      <c r="A36" t="s">
        <v>281</v>
      </c>
      <c r="B36">
        <v>8</v>
      </c>
      <c r="C36" t="s">
        <v>71</v>
      </c>
      <c r="D36">
        <v>182000</v>
      </c>
      <c r="E36">
        <v>334000</v>
      </c>
      <c r="F36" t="s">
        <v>282</v>
      </c>
      <c r="G36">
        <f t="shared" si="0"/>
        <v>576</v>
      </c>
      <c r="H36">
        <f t="shared" si="1"/>
        <v>566.97732000000008</v>
      </c>
      <c r="I36">
        <f t="shared" si="2"/>
        <v>622</v>
      </c>
      <c r="J36">
        <f t="shared" si="3"/>
        <v>674.58648000000005</v>
      </c>
    </row>
    <row r="37" spans="1:10" x14ac:dyDescent="0.2">
      <c r="A37" t="s">
        <v>284</v>
      </c>
      <c r="B37">
        <v>8</v>
      </c>
      <c r="C37" t="s">
        <v>71</v>
      </c>
      <c r="D37">
        <v>638000</v>
      </c>
      <c r="E37">
        <v>986000</v>
      </c>
      <c r="F37" t="s">
        <v>286</v>
      </c>
      <c r="G37">
        <f t="shared" si="0"/>
        <v>576</v>
      </c>
      <c r="H37">
        <f t="shared" si="1"/>
        <v>1987.5358800000001</v>
      </c>
      <c r="I37">
        <f t="shared" si="2"/>
        <v>622</v>
      </c>
      <c r="J37">
        <f t="shared" si="3"/>
        <v>1991.4439199999999</v>
      </c>
    </row>
    <row r="38" spans="1:10" x14ac:dyDescent="0.2">
      <c r="A38" t="s">
        <v>288</v>
      </c>
      <c r="B38">
        <v>8</v>
      </c>
      <c r="C38" t="s">
        <v>71</v>
      </c>
      <c r="D38">
        <v>74500</v>
      </c>
      <c r="E38">
        <v>169000</v>
      </c>
      <c r="F38" t="s">
        <v>289</v>
      </c>
      <c r="G38">
        <f t="shared" si="0"/>
        <v>576</v>
      </c>
      <c r="H38">
        <f t="shared" si="1"/>
        <v>232.08687000000003</v>
      </c>
      <c r="I38">
        <f t="shared" si="2"/>
        <v>622</v>
      </c>
      <c r="J38">
        <f t="shared" si="3"/>
        <v>341.33267999999998</v>
      </c>
    </row>
    <row r="39" spans="1:10" x14ac:dyDescent="0.2">
      <c r="A39" t="s">
        <v>291</v>
      </c>
      <c r="B39">
        <v>8</v>
      </c>
      <c r="C39" t="s">
        <v>71</v>
      </c>
      <c r="D39">
        <v>33500</v>
      </c>
      <c r="E39">
        <v>40500</v>
      </c>
      <c r="F39" t="s">
        <v>293</v>
      </c>
      <c r="G39">
        <f t="shared" si="0"/>
        <v>576</v>
      </c>
      <c r="H39">
        <f t="shared" si="1"/>
        <v>104.36121000000001</v>
      </c>
      <c r="I39">
        <f t="shared" si="2"/>
        <v>622</v>
      </c>
      <c r="J39">
        <f t="shared" si="3"/>
        <v>81.798659999999998</v>
      </c>
    </row>
    <row r="40" spans="1:10" x14ac:dyDescent="0.2">
      <c r="A40" t="s">
        <v>295</v>
      </c>
      <c r="B40">
        <v>8</v>
      </c>
      <c r="C40" t="s">
        <v>71</v>
      </c>
      <c r="D40">
        <v>660000</v>
      </c>
      <c r="E40">
        <v>871000</v>
      </c>
      <c r="F40" t="s">
        <v>298</v>
      </c>
      <c r="G40">
        <f t="shared" si="0"/>
        <v>576</v>
      </c>
      <c r="H40">
        <f t="shared" si="1"/>
        <v>2056.0716000000002</v>
      </c>
      <c r="I40">
        <f t="shared" si="2"/>
        <v>622</v>
      </c>
      <c r="J40">
        <f t="shared" si="3"/>
        <v>1759.1761200000001</v>
      </c>
    </row>
    <row r="41" spans="1:10" x14ac:dyDescent="0.2">
      <c r="A41" t="s">
        <v>300</v>
      </c>
      <c r="B41">
        <v>8</v>
      </c>
      <c r="C41" t="s">
        <v>71</v>
      </c>
      <c r="D41">
        <v>196000</v>
      </c>
      <c r="E41">
        <v>305000</v>
      </c>
      <c r="F41" t="s">
        <v>303</v>
      </c>
      <c r="G41">
        <f t="shared" si="0"/>
        <v>576</v>
      </c>
      <c r="H41">
        <f t="shared" si="1"/>
        <v>610.59096000000011</v>
      </c>
      <c r="I41">
        <f t="shared" si="2"/>
        <v>622</v>
      </c>
      <c r="J41">
        <f t="shared" si="3"/>
        <v>616.01459999999997</v>
      </c>
    </row>
    <row r="42" spans="1:10" x14ac:dyDescent="0.2">
      <c r="A42" t="s">
        <v>305</v>
      </c>
      <c r="B42">
        <v>8</v>
      </c>
      <c r="C42" t="s">
        <v>71</v>
      </c>
      <c r="D42">
        <v>5540</v>
      </c>
      <c r="E42">
        <v>8170</v>
      </c>
      <c r="F42" t="s">
        <v>306</v>
      </c>
      <c r="G42">
        <f t="shared" si="0"/>
        <v>576</v>
      </c>
      <c r="H42">
        <f t="shared" si="1"/>
        <v>17.258540400000001</v>
      </c>
      <c r="I42">
        <f t="shared" si="2"/>
        <v>622</v>
      </c>
      <c r="J42">
        <f t="shared" si="3"/>
        <v>16.5011124</v>
      </c>
    </row>
    <row r="43" spans="1:10" x14ac:dyDescent="0.2">
      <c r="A43" t="s">
        <v>308</v>
      </c>
      <c r="B43">
        <v>8</v>
      </c>
      <c r="C43" t="s">
        <v>71</v>
      </c>
      <c r="D43">
        <v>771000</v>
      </c>
      <c r="E43">
        <v>1250000</v>
      </c>
      <c r="F43" t="s">
        <v>310</v>
      </c>
      <c r="G43">
        <f t="shared" si="0"/>
        <v>576</v>
      </c>
      <c r="H43">
        <f t="shared" si="1"/>
        <v>2401.8654600000004</v>
      </c>
      <c r="I43">
        <f t="shared" si="2"/>
        <v>622</v>
      </c>
      <c r="J43">
        <f t="shared" si="3"/>
        <v>2524.65</v>
      </c>
    </row>
    <row r="44" spans="1:10" x14ac:dyDescent="0.2">
      <c r="A44" t="s">
        <v>312</v>
      </c>
      <c r="B44">
        <v>8</v>
      </c>
      <c r="C44" t="s">
        <v>71</v>
      </c>
      <c r="D44">
        <v>239000</v>
      </c>
      <c r="E44">
        <v>390000</v>
      </c>
      <c r="F44" t="s">
        <v>313</v>
      </c>
      <c r="G44">
        <f t="shared" si="0"/>
        <v>576</v>
      </c>
      <c r="H44">
        <f t="shared" si="1"/>
        <v>744.54714000000013</v>
      </c>
      <c r="I44">
        <f t="shared" si="2"/>
        <v>622</v>
      </c>
      <c r="J44">
        <f t="shared" si="3"/>
        <v>787.69079999999997</v>
      </c>
    </row>
    <row r="45" spans="1:10" x14ac:dyDescent="0.2">
      <c r="A45" t="s">
        <v>315</v>
      </c>
      <c r="B45">
        <v>8</v>
      </c>
      <c r="C45" t="s">
        <v>71</v>
      </c>
      <c r="D45">
        <v>609000</v>
      </c>
      <c r="E45">
        <v>1200000</v>
      </c>
      <c r="F45" t="s">
        <v>317</v>
      </c>
      <c r="G45">
        <f t="shared" si="0"/>
        <v>576</v>
      </c>
      <c r="H45">
        <f t="shared" si="1"/>
        <v>1897.1933400000003</v>
      </c>
      <c r="I45">
        <f t="shared" si="2"/>
        <v>622</v>
      </c>
      <c r="J45">
        <f t="shared" si="3"/>
        <v>2423.6640000000002</v>
      </c>
    </row>
    <row r="46" spans="1:10" x14ac:dyDescent="0.2">
      <c r="A46" t="s">
        <v>319</v>
      </c>
      <c r="B46">
        <v>8</v>
      </c>
      <c r="C46" t="s">
        <v>71</v>
      </c>
      <c r="D46">
        <v>426000</v>
      </c>
      <c r="E46">
        <v>802000</v>
      </c>
      <c r="F46" t="s">
        <v>322</v>
      </c>
      <c r="G46">
        <f t="shared" si="0"/>
        <v>576</v>
      </c>
      <c r="H46">
        <f t="shared" si="1"/>
        <v>1327.10076</v>
      </c>
      <c r="I46">
        <f t="shared" si="2"/>
        <v>622</v>
      </c>
      <c r="J46">
        <f t="shared" si="3"/>
        <v>1619.8154400000001</v>
      </c>
    </row>
    <row r="47" spans="1:10" x14ac:dyDescent="0.2">
      <c r="A47" t="s">
        <v>324</v>
      </c>
      <c r="B47">
        <v>8</v>
      </c>
      <c r="C47" t="s">
        <v>71</v>
      </c>
      <c r="D47">
        <v>341000</v>
      </c>
      <c r="E47">
        <v>557000</v>
      </c>
      <c r="F47" t="s">
        <v>325</v>
      </c>
      <c r="G47">
        <f t="shared" si="0"/>
        <v>576</v>
      </c>
      <c r="H47">
        <f t="shared" si="1"/>
        <v>1062.30366</v>
      </c>
      <c r="I47">
        <f t="shared" si="2"/>
        <v>622</v>
      </c>
      <c r="J47">
        <f t="shared" si="3"/>
        <v>1124.98404</v>
      </c>
    </row>
    <row r="48" spans="1:10" x14ac:dyDescent="0.2">
      <c r="A48" t="s">
        <v>327</v>
      </c>
      <c r="B48">
        <v>8</v>
      </c>
      <c r="C48" t="s">
        <v>71</v>
      </c>
      <c r="D48">
        <v>39400</v>
      </c>
      <c r="E48">
        <v>89100</v>
      </c>
      <c r="F48" t="s">
        <v>330</v>
      </c>
      <c r="G48">
        <f t="shared" si="0"/>
        <v>576</v>
      </c>
      <c r="H48">
        <f t="shared" si="1"/>
        <v>122.74124400000001</v>
      </c>
      <c r="I48">
        <f t="shared" si="2"/>
        <v>622</v>
      </c>
      <c r="J48">
        <f t="shared" si="3"/>
        <v>179.957052</v>
      </c>
    </row>
    <row r="49" spans="1:10" x14ac:dyDescent="0.2">
      <c r="A49" t="s">
        <v>332</v>
      </c>
      <c r="B49">
        <v>8</v>
      </c>
      <c r="C49" t="s">
        <v>71</v>
      </c>
      <c r="D49">
        <v>388000</v>
      </c>
      <c r="E49">
        <v>836000</v>
      </c>
      <c r="F49" t="s">
        <v>334</v>
      </c>
      <c r="G49">
        <f t="shared" si="0"/>
        <v>576</v>
      </c>
      <c r="H49">
        <f t="shared" si="1"/>
        <v>1208.7208800000001</v>
      </c>
      <c r="I49">
        <f t="shared" si="2"/>
        <v>622</v>
      </c>
      <c r="J49">
        <f t="shared" si="3"/>
        <v>1688.4859200000001</v>
      </c>
    </row>
    <row r="50" spans="1:10" x14ac:dyDescent="0.2">
      <c r="A50" t="s">
        <v>336</v>
      </c>
      <c r="B50">
        <v>8</v>
      </c>
      <c r="C50" t="s">
        <v>71</v>
      </c>
      <c r="D50">
        <v>343000</v>
      </c>
      <c r="E50">
        <v>629000</v>
      </c>
      <c r="F50" t="s">
        <v>339</v>
      </c>
      <c r="G50">
        <f t="shared" si="0"/>
        <v>576</v>
      </c>
      <c r="H50">
        <f t="shared" si="1"/>
        <v>1068.5341800000001</v>
      </c>
      <c r="I50">
        <f t="shared" si="2"/>
        <v>622</v>
      </c>
      <c r="J50">
        <f t="shared" si="3"/>
        <v>1270.4038800000001</v>
      </c>
    </row>
    <row r="51" spans="1:10" x14ac:dyDescent="0.2">
      <c r="A51" t="s">
        <v>341</v>
      </c>
      <c r="B51">
        <v>8</v>
      </c>
      <c r="C51" t="s">
        <v>71</v>
      </c>
      <c r="D51">
        <v>1270000</v>
      </c>
      <c r="E51">
        <v>2010000</v>
      </c>
      <c r="F51" t="s">
        <v>344</v>
      </c>
      <c r="G51">
        <f t="shared" si="0"/>
        <v>576</v>
      </c>
      <c r="H51">
        <f t="shared" si="1"/>
        <v>3956.3802000000005</v>
      </c>
      <c r="I51">
        <f t="shared" si="2"/>
        <v>622</v>
      </c>
      <c r="J51">
        <f t="shared" si="3"/>
        <v>4059.6372000000001</v>
      </c>
    </row>
    <row r="52" spans="1:10" x14ac:dyDescent="0.2">
      <c r="A52" t="s">
        <v>346</v>
      </c>
      <c r="B52">
        <v>8</v>
      </c>
      <c r="C52" t="s">
        <v>71</v>
      </c>
      <c r="D52">
        <v>634000</v>
      </c>
      <c r="E52">
        <v>932000</v>
      </c>
      <c r="F52" t="s">
        <v>348</v>
      </c>
      <c r="G52">
        <f t="shared" si="0"/>
        <v>576</v>
      </c>
      <c r="H52">
        <f t="shared" si="1"/>
        <v>1975.0748400000002</v>
      </c>
      <c r="I52">
        <f t="shared" si="2"/>
        <v>622</v>
      </c>
      <c r="J52">
        <f t="shared" si="3"/>
        <v>1882.37904</v>
      </c>
    </row>
    <row r="53" spans="1:10" x14ac:dyDescent="0.2">
      <c r="A53" t="s">
        <v>350</v>
      </c>
      <c r="B53">
        <v>8</v>
      </c>
      <c r="C53" t="s">
        <v>71</v>
      </c>
      <c r="D53">
        <v>125000</v>
      </c>
      <c r="E53">
        <v>284000</v>
      </c>
      <c r="F53" t="s">
        <v>353</v>
      </c>
      <c r="G53">
        <f t="shared" si="0"/>
        <v>576</v>
      </c>
      <c r="H53">
        <f t="shared" si="1"/>
        <v>389.40750000000003</v>
      </c>
      <c r="I53">
        <f t="shared" si="2"/>
        <v>622</v>
      </c>
      <c r="J53">
        <f t="shared" si="3"/>
        <v>573.60048000000006</v>
      </c>
    </row>
    <row r="54" spans="1:10" x14ac:dyDescent="0.2">
      <c r="A54" t="s">
        <v>355</v>
      </c>
      <c r="B54">
        <v>8</v>
      </c>
      <c r="C54" t="s">
        <v>71</v>
      </c>
      <c r="D54">
        <v>292000</v>
      </c>
      <c r="E54">
        <v>667000</v>
      </c>
      <c r="F54" t="s">
        <v>358</v>
      </c>
      <c r="G54">
        <f t="shared" si="0"/>
        <v>576</v>
      </c>
      <c r="H54">
        <f t="shared" si="1"/>
        <v>909.65592000000015</v>
      </c>
      <c r="I54">
        <f t="shared" si="2"/>
        <v>622</v>
      </c>
      <c r="J54">
        <f t="shared" si="3"/>
        <v>1347.1532400000001</v>
      </c>
    </row>
    <row r="55" spans="1:10" x14ac:dyDescent="0.2">
      <c r="A55" t="s">
        <v>360</v>
      </c>
      <c r="B55">
        <v>8</v>
      </c>
      <c r="C55" t="s">
        <v>71</v>
      </c>
      <c r="D55">
        <v>330000</v>
      </c>
      <c r="E55">
        <v>490000</v>
      </c>
      <c r="F55" t="s">
        <v>363</v>
      </c>
      <c r="G55">
        <f t="shared" si="0"/>
        <v>576</v>
      </c>
      <c r="H55">
        <f t="shared" si="1"/>
        <v>1028.0358000000001</v>
      </c>
      <c r="I55">
        <f t="shared" si="2"/>
        <v>622</v>
      </c>
      <c r="J55">
        <f t="shared" si="3"/>
        <v>989.66280000000006</v>
      </c>
    </row>
    <row r="56" spans="1:10" x14ac:dyDescent="0.2">
      <c r="A56" t="s">
        <v>365</v>
      </c>
      <c r="B56">
        <v>8</v>
      </c>
      <c r="C56" t="s">
        <v>71</v>
      </c>
      <c r="D56">
        <v>312000</v>
      </c>
      <c r="E56">
        <v>404000</v>
      </c>
      <c r="F56" t="s">
        <v>368</v>
      </c>
      <c r="G56">
        <f t="shared" si="0"/>
        <v>576</v>
      </c>
      <c r="H56">
        <f t="shared" si="1"/>
        <v>971.96112000000005</v>
      </c>
      <c r="I56">
        <f t="shared" si="2"/>
        <v>622</v>
      </c>
      <c r="J56">
        <f t="shared" si="3"/>
        <v>815.96688000000006</v>
      </c>
    </row>
    <row r="57" spans="1:10" x14ac:dyDescent="0.2">
      <c r="A57" t="s">
        <v>370</v>
      </c>
      <c r="B57">
        <v>8</v>
      </c>
      <c r="C57" t="s">
        <v>71</v>
      </c>
      <c r="D57">
        <v>312000</v>
      </c>
      <c r="E57">
        <v>404000</v>
      </c>
      <c r="F57" t="s">
        <v>373</v>
      </c>
      <c r="G57">
        <f t="shared" si="0"/>
        <v>576</v>
      </c>
      <c r="H57">
        <f t="shared" si="1"/>
        <v>971.96112000000005</v>
      </c>
      <c r="I57">
        <f t="shared" si="2"/>
        <v>622</v>
      </c>
      <c r="J57">
        <f t="shared" si="3"/>
        <v>815.96688000000006</v>
      </c>
    </row>
    <row r="58" spans="1:10" x14ac:dyDescent="0.2">
      <c r="A58" t="s">
        <v>375</v>
      </c>
      <c r="B58">
        <v>8</v>
      </c>
      <c r="C58" t="s">
        <v>71</v>
      </c>
      <c r="D58">
        <v>4180</v>
      </c>
      <c r="E58">
        <v>9550</v>
      </c>
      <c r="F58" t="s">
        <v>377</v>
      </c>
      <c r="G58">
        <f t="shared" si="0"/>
        <v>576</v>
      </c>
      <c r="H58">
        <f t="shared" si="1"/>
        <v>13.021786800000001</v>
      </c>
      <c r="I58">
        <f t="shared" si="2"/>
        <v>622</v>
      </c>
      <c r="J58">
        <f t="shared" si="3"/>
        <v>19.288326000000001</v>
      </c>
    </row>
    <row r="59" spans="1:10" x14ac:dyDescent="0.2">
      <c r="A59" t="s">
        <v>379</v>
      </c>
      <c r="B59">
        <v>8</v>
      </c>
      <c r="C59" t="s">
        <v>71</v>
      </c>
      <c r="D59">
        <v>24000</v>
      </c>
      <c r="E59">
        <v>55700</v>
      </c>
      <c r="F59" t="s">
        <v>382</v>
      </c>
      <c r="G59">
        <f t="shared" si="0"/>
        <v>576</v>
      </c>
      <c r="H59">
        <f t="shared" si="1"/>
        <v>74.76624000000001</v>
      </c>
      <c r="I59">
        <f t="shared" si="2"/>
        <v>622</v>
      </c>
      <c r="J59">
        <f t="shared" si="3"/>
        <v>112.49840400000001</v>
      </c>
    </row>
    <row r="60" spans="1:10" x14ac:dyDescent="0.2">
      <c r="A60" t="s">
        <v>384</v>
      </c>
      <c r="B60">
        <v>8</v>
      </c>
      <c r="C60" t="s">
        <v>71</v>
      </c>
      <c r="D60">
        <v>141000</v>
      </c>
      <c r="E60">
        <v>280000</v>
      </c>
      <c r="F60" t="s">
        <v>387</v>
      </c>
      <c r="G60">
        <f t="shared" si="0"/>
        <v>576</v>
      </c>
      <c r="H60">
        <f t="shared" si="1"/>
        <v>439.25166000000007</v>
      </c>
      <c r="I60">
        <f t="shared" si="2"/>
        <v>622</v>
      </c>
      <c r="J60">
        <f t="shared" si="3"/>
        <v>565.52160000000003</v>
      </c>
    </row>
    <row r="61" spans="1:10" x14ac:dyDescent="0.2">
      <c r="A61" t="s">
        <v>389</v>
      </c>
      <c r="B61">
        <v>8</v>
      </c>
      <c r="C61" t="s">
        <v>71</v>
      </c>
      <c r="D61">
        <v>153000</v>
      </c>
      <c r="E61">
        <v>242000</v>
      </c>
      <c r="F61" t="s">
        <v>390</v>
      </c>
      <c r="G61">
        <f t="shared" si="0"/>
        <v>576</v>
      </c>
      <c r="H61">
        <f t="shared" si="1"/>
        <v>476.63478000000003</v>
      </c>
      <c r="I61">
        <f t="shared" si="2"/>
        <v>622</v>
      </c>
      <c r="J61">
        <f t="shared" si="3"/>
        <v>488.77224000000001</v>
      </c>
    </row>
    <row r="62" spans="1:10" x14ac:dyDescent="0.2">
      <c r="A62" t="s">
        <v>392</v>
      </c>
      <c r="B62">
        <v>8</v>
      </c>
      <c r="C62" t="s">
        <v>71</v>
      </c>
      <c r="D62">
        <v>199000</v>
      </c>
      <c r="E62">
        <v>292000</v>
      </c>
      <c r="F62" t="s">
        <v>395</v>
      </c>
      <c r="G62">
        <f t="shared" si="0"/>
        <v>576</v>
      </c>
      <c r="H62">
        <f t="shared" si="1"/>
        <v>619.9367400000001</v>
      </c>
      <c r="I62">
        <f t="shared" si="2"/>
        <v>622</v>
      </c>
      <c r="J62">
        <f t="shared" si="3"/>
        <v>589.75824</v>
      </c>
    </row>
    <row r="63" spans="1:10" x14ac:dyDescent="0.2">
      <c r="A63" t="s">
        <v>397</v>
      </c>
      <c r="B63">
        <v>8</v>
      </c>
      <c r="C63" t="s">
        <v>71</v>
      </c>
      <c r="D63">
        <v>105000</v>
      </c>
      <c r="E63">
        <v>154000</v>
      </c>
      <c r="F63" t="s">
        <v>399</v>
      </c>
      <c r="G63">
        <f t="shared" si="0"/>
        <v>576</v>
      </c>
      <c r="H63">
        <f t="shared" si="1"/>
        <v>327.10230000000001</v>
      </c>
      <c r="I63">
        <f t="shared" si="2"/>
        <v>622</v>
      </c>
      <c r="J63">
        <f t="shared" si="3"/>
        <v>311.03688</v>
      </c>
    </row>
    <row r="64" spans="1:10" x14ac:dyDescent="0.2">
      <c r="A64" t="s">
        <v>401</v>
      </c>
      <c r="B64">
        <v>8</v>
      </c>
      <c r="C64" t="s">
        <v>71</v>
      </c>
      <c r="D64">
        <v>3630</v>
      </c>
      <c r="E64">
        <v>7120</v>
      </c>
      <c r="F64" t="s">
        <v>403</v>
      </c>
      <c r="G64">
        <f t="shared" si="0"/>
        <v>576</v>
      </c>
      <c r="H64">
        <f t="shared" si="1"/>
        <v>11.308393800000001</v>
      </c>
      <c r="I64">
        <f t="shared" si="2"/>
        <v>622</v>
      </c>
      <c r="J64">
        <f t="shared" si="3"/>
        <v>14.3804064</v>
      </c>
    </row>
    <row r="65" spans="1:10" x14ac:dyDescent="0.2">
      <c r="A65" t="s">
        <v>405</v>
      </c>
      <c r="B65">
        <v>8</v>
      </c>
      <c r="C65" t="s">
        <v>71</v>
      </c>
      <c r="D65">
        <v>50000</v>
      </c>
      <c r="E65">
        <v>80000</v>
      </c>
      <c r="F65" t="s">
        <v>407</v>
      </c>
      <c r="G65">
        <f t="shared" si="0"/>
        <v>576</v>
      </c>
      <c r="H65">
        <f t="shared" si="1"/>
        <v>155.76300000000001</v>
      </c>
      <c r="I65">
        <f t="shared" si="2"/>
        <v>622</v>
      </c>
      <c r="J65">
        <f t="shared" si="3"/>
        <v>161.57759999999999</v>
      </c>
    </row>
    <row r="66" spans="1:10" x14ac:dyDescent="0.2">
      <c r="A66" t="s">
        <v>409</v>
      </c>
      <c r="B66">
        <v>8</v>
      </c>
      <c r="C66" t="s">
        <v>71</v>
      </c>
      <c r="D66">
        <v>1800</v>
      </c>
      <c r="E66">
        <v>3520</v>
      </c>
      <c r="F66" t="s">
        <v>411</v>
      </c>
      <c r="G66">
        <f t="shared" si="0"/>
        <v>576</v>
      </c>
      <c r="H66">
        <f t="shared" si="1"/>
        <v>5.6074680000000008</v>
      </c>
      <c r="I66">
        <f t="shared" si="2"/>
        <v>622</v>
      </c>
      <c r="J66">
        <f t="shared" si="3"/>
        <v>7.1094144000000004</v>
      </c>
    </row>
    <row r="67" spans="1:10" x14ac:dyDescent="0.2">
      <c r="A67" t="s">
        <v>413</v>
      </c>
      <c r="B67">
        <v>8</v>
      </c>
      <c r="C67" t="s">
        <v>71</v>
      </c>
      <c r="D67">
        <v>218000</v>
      </c>
      <c r="E67">
        <v>373000</v>
      </c>
      <c r="F67" t="s">
        <v>416</v>
      </c>
      <c r="G67">
        <f t="shared" ref="G67:G130" si="4">(VLOOKUP($B67,Table,4,FALSE))</f>
        <v>576</v>
      </c>
      <c r="H67">
        <f t="shared" ref="H67:H130" si="5">D67*((VLOOKUP($B67,Table,6,FALSE))/100)</f>
        <v>679.12668000000008</v>
      </c>
      <c r="I67">
        <f t="shared" ref="I67:I130" si="6">(VLOOKUP($B67,Table,12,FALSE))</f>
        <v>622</v>
      </c>
      <c r="J67">
        <f t="shared" ref="J67:J130" si="7">E67*((VLOOKUP($B67,Table,14,FALSE))/100)</f>
        <v>753.35555999999997</v>
      </c>
    </row>
    <row r="68" spans="1:10" x14ac:dyDescent="0.2">
      <c r="A68" t="s">
        <v>418</v>
      </c>
      <c r="B68">
        <v>8</v>
      </c>
      <c r="C68" t="s">
        <v>71</v>
      </c>
      <c r="D68">
        <v>1800</v>
      </c>
      <c r="E68">
        <v>4000</v>
      </c>
      <c r="F68" t="s">
        <v>419</v>
      </c>
      <c r="G68">
        <f t="shared" si="4"/>
        <v>576</v>
      </c>
      <c r="H68">
        <f t="shared" si="5"/>
        <v>5.6074680000000008</v>
      </c>
      <c r="I68">
        <f t="shared" si="6"/>
        <v>622</v>
      </c>
      <c r="J68">
        <f t="shared" si="7"/>
        <v>8.0788799999999998</v>
      </c>
    </row>
    <row r="69" spans="1:10" x14ac:dyDescent="0.2">
      <c r="A69" t="s">
        <v>421</v>
      </c>
      <c r="B69">
        <v>8</v>
      </c>
      <c r="C69" t="s">
        <v>71</v>
      </c>
      <c r="D69">
        <v>1800</v>
      </c>
      <c r="E69">
        <v>3520</v>
      </c>
      <c r="F69" t="s">
        <v>422</v>
      </c>
      <c r="G69">
        <f t="shared" si="4"/>
        <v>576</v>
      </c>
      <c r="H69">
        <f t="shared" si="5"/>
        <v>5.6074680000000008</v>
      </c>
      <c r="I69">
        <f t="shared" si="6"/>
        <v>622</v>
      </c>
      <c r="J69">
        <f t="shared" si="7"/>
        <v>7.1094144000000004</v>
      </c>
    </row>
    <row r="70" spans="1:10" x14ac:dyDescent="0.2">
      <c r="A70" t="s">
        <v>424</v>
      </c>
      <c r="B70">
        <v>8</v>
      </c>
      <c r="C70" t="s">
        <v>71</v>
      </c>
      <c r="D70">
        <v>7580</v>
      </c>
      <c r="E70">
        <v>14900</v>
      </c>
      <c r="F70" t="s">
        <v>419</v>
      </c>
      <c r="G70">
        <f t="shared" si="4"/>
        <v>576</v>
      </c>
      <c r="H70">
        <f t="shared" si="5"/>
        <v>23.613670800000001</v>
      </c>
      <c r="I70">
        <f t="shared" si="6"/>
        <v>622</v>
      </c>
      <c r="J70">
        <f t="shared" si="7"/>
        <v>30.093828000000002</v>
      </c>
    </row>
    <row r="71" spans="1:10" x14ac:dyDescent="0.2">
      <c r="A71" t="s">
        <v>428</v>
      </c>
      <c r="B71">
        <v>8</v>
      </c>
      <c r="C71" t="s">
        <v>71</v>
      </c>
      <c r="D71">
        <v>6280</v>
      </c>
      <c r="E71">
        <v>12300</v>
      </c>
      <c r="F71" t="s">
        <v>429</v>
      </c>
      <c r="G71">
        <f t="shared" si="4"/>
        <v>576</v>
      </c>
      <c r="H71">
        <f t="shared" si="5"/>
        <v>19.563832800000004</v>
      </c>
      <c r="I71">
        <f t="shared" si="6"/>
        <v>622</v>
      </c>
      <c r="J71">
        <f t="shared" si="7"/>
        <v>24.842556000000002</v>
      </c>
    </row>
    <row r="72" spans="1:10" x14ac:dyDescent="0.2">
      <c r="A72" t="s">
        <v>431</v>
      </c>
      <c r="B72">
        <v>8</v>
      </c>
      <c r="C72" t="s">
        <v>71</v>
      </c>
      <c r="D72">
        <v>21000</v>
      </c>
      <c r="E72">
        <v>30900</v>
      </c>
      <c r="F72" t="s">
        <v>432</v>
      </c>
      <c r="G72">
        <f t="shared" si="4"/>
        <v>576</v>
      </c>
      <c r="H72">
        <f t="shared" si="5"/>
        <v>65.420460000000006</v>
      </c>
      <c r="I72">
        <f t="shared" si="6"/>
        <v>622</v>
      </c>
      <c r="J72">
        <f t="shared" si="7"/>
        <v>62.409348000000001</v>
      </c>
    </row>
    <row r="73" spans="1:10" x14ac:dyDescent="0.2">
      <c r="A73" t="s">
        <v>434</v>
      </c>
      <c r="B73">
        <v>8</v>
      </c>
      <c r="C73" t="s">
        <v>71</v>
      </c>
      <c r="D73">
        <v>8440</v>
      </c>
      <c r="E73">
        <v>12400</v>
      </c>
      <c r="F73" t="s">
        <v>435</v>
      </c>
      <c r="G73">
        <f t="shared" si="4"/>
        <v>576</v>
      </c>
      <c r="H73">
        <f t="shared" si="5"/>
        <v>26.292794400000002</v>
      </c>
      <c r="I73">
        <f t="shared" si="6"/>
        <v>622</v>
      </c>
      <c r="J73">
        <f t="shared" si="7"/>
        <v>25.044528</v>
      </c>
    </row>
    <row r="74" spans="1:10" x14ac:dyDescent="0.2">
      <c r="A74" t="s">
        <v>437</v>
      </c>
      <c r="B74">
        <v>8</v>
      </c>
      <c r="C74" t="s">
        <v>71</v>
      </c>
      <c r="D74">
        <v>1300000</v>
      </c>
      <c r="E74">
        <v>2540000</v>
      </c>
      <c r="F74" t="s">
        <v>439</v>
      </c>
      <c r="G74">
        <f t="shared" si="4"/>
        <v>576</v>
      </c>
      <c r="H74">
        <f t="shared" si="5"/>
        <v>4049.8380000000006</v>
      </c>
      <c r="I74">
        <f t="shared" si="6"/>
        <v>622</v>
      </c>
      <c r="J74">
        <f t="shared" si="7"/>
        <v>5130.0888000000004</v>
      </c>
    </row>
    <row r="75" spans="1:10" x14ac:dyDescent="0.2">
      <c r="A75" t="s">
        <v>441</v>
      </c>
      <c r="B75">
        <v>8</v>
      </c>
      <c r="C75" t="s">
        <v>71</v>
      </c>
      <c r="D75">
        <v>448000</v>
      </c>
      <c r="E75">
        <v>783000</v>
      </c>
      <c r="F75" t="s">
        <v>443</v>
      </c>
      <c r="G75">
        <f t="shared" si="4"/>
        <v>576</v>
      </c>
      <c r="H75">
        <f t="shared" si="5"/>
        <v>1395.6364800000001</v>
      </c>
      <c r="I75">
        <f t="shared" si="6"/>
        <v>622</v>
      </c>
      <c r="J75">
        <f t="shared" si="7"/>
        <v>1581.44076</v>
      </c>
    </row>
    <row r="76" spans="1:10" x14ac:dyDescent="0.2">
      <c r="A76" t="s">
        <v>445</v>
      </c>
      <c r="B76">
        <v>8</v>
      </c>
      <c r="C76" t="s">
        <v>71</v>
      </c>
      <c r="D76">
        <v>44000</v>
      </c>
      <c r="E76">
        <v>68000</v>
      </c>
      <c r="F76" t="s">
        <v>446</v>
      </c>
      <c r="G76">
        <f t="shared" si="4"/>
        <v>576</v>
      </c>
      <c r="H76">
        <f t="shared" si="5"/>
        <v>137.07144000000002</v>
      </c>
      <c r="I76">
        <f t="shared" si="6"/>
        <v>622</v>
      </c>
      <c r="J76">
        <f t="shared" si="7"/>
        <v>137.34096</v>
      </c>
    </row>
    <row r="77" spans="1:10" x14ac:dyDescent="0.2">
      <c r="A77" t="s">
        <v>448</v>
      </c>
      <c r="B77">
        <v>8</v>
      </c>
      <c r="C77" t="s">
        <v>71</v>
      </c>
      <c r="D77">
        <v>430000</v>
      </c>
      <c r="E77">
        <v>550000</v>
      </c>
      <c r="F77" t="s">
        <v>449</v>
      </c>
      <c r="G77">
        <f t="shared" si="4"/>
        <v>576</v>
      </c>
      <c r="H77">
        <f t="shared" si="5"/>
        <v>1339.5618000000002</v>
      </c>
      <c r="I77">
        <f t="shared" si="6"/>
        <v>622</v>
      </c>
      <c r="J77">
        <f t="shared" si="7"/>
        <v>1110.846</v>
      </c>
    </row>
    <row r="78" spans="1:10" x14ac:dyDescent="0.2">
      <c r="A78" t="s">
        <v>451</v>
      </c>
      <c r="B78">
        <v>8</v>
      </c>
      <c r="C78" t="s">
        <v>71</v>
      </c>
      <c r="D78">
        <v>2620</v>
      </c>
      <c r="E78">
        <v>5980</v>
      </c>
      <c r="F78" t="s">
        <v>452</v>
      </c>
      <c r="G78">
        <f t="shared" si="4"/>
        <v>576</v>
      </c>
      <c r="H78">
        <f t="shared" si="5"/>
        <v>8.1619812000000014</v>
      </c>
      <c r="I78">
        <f t="shared" si="6"/>
        <v>622</v>
      </c>
      <c r="J78">
        <f t="shared" si="7"/>
        <v>12.0779256</v>
      </c>
    </row>
    <row r="79" spans="1:10" x14ac:dyDescent="0.2">
      <c r="A79" t="s">
        <v>454</v>
      </c>
      <c r="B79">
        <v>8</v>
      </c>
      <c r="C79" t="s">
        <v>71</v>
      </c>
      <c r="D79">
        <v>5190</v>
      </c>
      <c r="E79">
        <v>10200</v>
      </c>
      <c r="F79" t="s">
        <v>457</v>
      </c>
      <c r="G79">
        <f t="shared" si="4"/>
        <v>576</v>
      </c>
      <c r="H79">
        <f t="shared" si="5"/>
        <v>16.168199400000002</v>
      </c>
      <c r="I79">
        <f t="shared" si="6"/>
        <v>622</v>
      </c>
      <c r="J79">
        <f t="shared" si="7"/>
        <v>20.601144000000001</v>
      </c>
    </row>
    <row r="80" spans="1:10" x14ac:dyDescent="0.2">
      <c r="A80" t="s">
        <v>459</v>
      </c>
      <c r="B80">
        <v>8</v>
      </c>
      <c r="C80" t="s">
        <v>71</v>
      </c>
      <c r="D80">
        <v>739000</v>
      </c>
      <c r="E80">
        <v>1200000</v>
      </c>
      <c r="F80" t="s">
        <v>462</v>
      </c>
      <c r="G80">
        <f t="shared" si="4"/>
        <v>576</v>
      </c>
      <c r="H80">
        <f t="shared" si="5"/>
        <v>2302.1771400000002</v>
      </c>
      <c r="I80">
        <f t="shared" si="6"/>
        <v>622</v>
      </c>
      <c r="J80">
        <f t="shared" si="7"/>
        <v>2423.6640000000002</v>
      </c>
    </row>
    <row r="81" spans="1:10" x14ac:dyDescent="0.2">
      <c r="A81" t="s">
        <v>464</v>
      </c>
      <c r="B81">
        <v>8</v>
      </c>
      <c r="C81" t="s">
        <v>71</v>
      </c>
      <c r="D81">
        <v>184000</v>
      </c>
      <c r="E81">
        <v>309000</v>
      </c>
      <c r="F81" t="s">
        <v>467</v>
      </c>
      <c r="G81">
        <f t="shared" si="4"/>
        <v>576</v>
      </c>
      <c r="H81">
        <f t="shared" si="5"/>
        <v>573.20784000000003</v>
      </c>
      <c r="I81">
        <f t="shared" si="6"/>
        <v>622</v>
      </c>
      <c r="J81">
        <f t="shared" si="7"/>
        <v>624.09348</v>
      </c>
    </row>
    <row r="82" spans="1:10" x14ac:dyDescent="0.2">
      <c r="A82" t="s">
        <v>469</v>
      </c>
      <c r="B82">
        <v>8</v>
      </c>
      <c r="C82" t="s">
        <v>71</v>
      </c>
      <c r="D82">
        <v>143000</v>
      </c>
      <c r="E82">
        <v>282000</v>
      </c>
      <c r="F82" t="s">
        <v>471</v>
      </c>
      <c r="G82">
        <f t="shared" si="4"/>
        <v>576</v>
      </c>
      <c r="H82">
        <f t="shared" si="5"/>
        <v>445.48218000000003</v>
      </c>
      <c r="I82">
        <f t="shared" si="6"/>
        <v>622</v>
      </c>
      <c r="J82">
        <f t="shared" si="7"/>
        <v>569.56104000000005</v>
      </c>
    </row>
    <row r="83" spans="1:10" x14ac:dyDescent="0.2">
      <c r="A83" t="s">
        <v>473</v>
      </c>
      <c r="B83">
        <v>8</v>
      </c>
      <c r="C83" t="s">
        <v>71</v>
      </c>
      <c r="D83">
        <v>76200</v>
      </c>
      <c r="E83">
        <v>247000</v>
      </c>
      <c r="F83" t="s">
        <v>476</v>
      </c>
      <c r="G83">
        <f t="shared" si="4"/>
        <v>576</v>
      </c>
      <c r="H83">
        <f t="shared" si="5"/>
        <v>237.38281200000003</v>
      </c>
      <c r="I83">
        <f t="shared" si="6"/>
        <v>622</v>
      </c>
      <c r="J83">
        <f t="shared" si="7"/>
        <v>498.87083999999999</v>
      </c>
    </row>
    <row r="84" spans="1:10" x14ac:dyDescent="0.2">
      <c r="A84" t="s">
        <v>478</v>
      </c>
      <c r="B84">
        <v>8</v>
      </c>
      <c r="C84" t="s">
        <v>71</v>
      </c>
      <c r="D84">
        <v>348000</v>
      </c>
      <c r="E84">
        <v>684000</v>
      </c>
      <c r="F84" t="s">
        <v>480</v>
      </c>
      <c r="G84">
        <f t="shared" si="4"/>
        <v>576</v>
      </c>
      <c r="H84">
        <f t="shared" si="5"/>
        <v>1084.1104800000001</v>
      </c>
      <c r="I84">
        <f t="shared" si="6"/>
        <v>622</v>
      </c>
      <c r="J84">
        <f t="shared" si="7"/>
        <v>1381.48848</v>
      </c>
    </row>
    <row r="85" spans="1:10" x14ac:dyDescent="0.2">
      <c r="A85" t="s">
        <v>482</v>
      </c>
      <c r="B85">
        <v>8</v>
      </c>
      <c r="C85" t="s">
        <v>71</v>
      </c>
      <c r="D85">
        <v>615000</v>
      </c>
      <c r="E85">
        <v>950000</v>
      </c>
      <c r="F85" t="s">
        <v>485</v>
      </c>
      <c r="G85">
        <f t="shared" si="4"/>
        <v>576</v>
      </c>
      <c r="H85">
        <f t="shared" si="5"/>
        <v>1915.8849000000002</v>
      </c>
      <c r="I85">
        <f t="shared" si="6"/>
        <v>622</v>
      </c>
      <c r="J85">
        <f t="shared" si="7"/>
        <v>1918.7339999999999</v>
      </c>
    </row>
    <row r="86" spans="1:10" x14ac:dyDescent="0.2">
      <c r="A86" t="s">
        <v>487</v>
      </c>
      <c r="B86">
        <v>8</v>
      </c>
      <c r="C86" t="s">
        <v>71</v>
      </c>
      <c r="D86">
        <v>362000</v>
      </c>
      <c r="E86">
        <v>632000</v>
      </c>
      <c r="F86" t="s">
        <v>489</v>
      </c>
      <c r="G86">
        <f t="shared" si="4"/>
        <v>576</v>
      </c>
      <c r="H86">
        <f t="shared" si="5"/>
        <v>1127.7241200000001</v>
      </c>
      <c r="I86">
        <f t="shared" si="6"/>
        <v>622</v>
      </c>
      <c r="J86">
        <f t="shared" si="7"/>
        <v>1276.4630400000001</v>
      </c>
    </row>
    <row r="87" spans="1:10" x14ac:dyDescent="0.2">
      <c r="A87" t="s">
        <v>491</v>
      </c>
      <c r="B87">
        <v>8</v>
      </c>
      <c r="C87" t="s">
        <v>71</v>
      </c>
      <c r="D87">
        <v>134000</v>
      </c>
      <c r="E87">
        <v>358000</v>
      </c>
      <c r="F87" t="s">
        <v>476</v>
      </c>
      <c r="G87">
        <f t="shared" si="4"/>
        <v>576</v>
      </c>
      <c r="H87">
        <f t="shared" si="5"/>
        <v>417.44484000000006</v>
      </c>
      <c r="I87">
        <f t="shared" si="6"/>
        <v>622</v>
      </c>
      <c r="J87">
        <f t="shared" si="7"/>
        <v>723.05975999999998</v>
      </c>
    </row>
    <row r="88" spans="1:10" x14ac:dyDescent="0.2">
      <c r="A88" t="s">
        <v>495</v>
      </c>
      <c r="B88">
        <v>8</v>
      </c>
      <c r="C88" t="s">
        <v>71</v>
      </c>
      <c r="D88">
        <v>151000</v>
      </c>
      <c r="E88">
        <v>222000</v>
      </c>
      <c r="F88" t="s">
        <v>476</v>
      </c>
      <c r="G88">
        <f t="shared" si="4"/>
        <v>576</v>
      </c>
      <c r="H88">
        <f t="shared" si="5"/>
        <v>470.40426000000008</v>
      </c>
      <c r="I88">
        <f t="shared" si="6"/>
        <v>622</v>
      </c>
      <c r="J88">
        <f t="shared" si="7"/>
        <v>448.37783999999999</v>
      </c>
    </row>
    <row r="89" spans="1:10" x14ac:dyDescent="0.2">
      <c r="A89" t="s">
        <v>499</v>
      </c>
      <c r="B89">
        <v>8</v>
      </c>
      <c r="C89" t="s">
        <v>71</v>
      </c>
      <c r="D89">
        <v>199000</v>
      </c>
      <c r="E89">
        <v>354000</v>
      </c>
      <c r="F89" t="s">
        <v>500</v>
      </c>
      <c r="G89">
        <f t="shared" si="4"/>
        <v>576</v>
      </c>
      <c r="H89">
        <f t="shared" si="5"/>
        <v>619.9367400000001</v>
      </c>
      <c r="I89">
        <f t="shared" si="6"/>
        <v>622</v>
      </c>
      <c r="J89">
        <f t="shared" si="7"/>
        <v>714.98087999999996</v>
      </c>
    </row>
    <row r="90" spans="1:10" x14ac:dyDescent="0.2">
      <c r="A90" t="s">
        <v>502</v>
      </c>
      <c r="B90">
        <v>8</v>
      </c>
      <c r="C90" t="s">
        <v>71</v>
      </c>
      <c r="D90">
        <v>1000</v>
      </c>
      <c r="E90">
        <v>1710</v>
      </c>
      <c r="F90" t="s">
        <v>505</v>
      </c>
      <c r="G90">
        <f t="shared" si="4"/>
        <v>576</v>
      </c>
      <c r="H90">
        <f t="shared" si="5"/>
        <v>3.1152600000000001</v>
      </c>
      <c r="I90">
        <f t="shared" si="6"/>
        <v>622</v>
      </c>
      <c r="J90">
        <f t="shared" si="7"/>
        <v>3.4537211999999999</v>
      </c>
    </row>
    <row r="91" spans="1:10" x14ac:dyDescent="0.2">
      <c r="A91" t="s">
        <v>507</v>
      </c>
      <c r="B91">
        <v>8</v>
      </c>
      <c r="C91" t="s">
        <v>71</v>
      </c>
      <c r="D91">
        <v>18000</v>
      </c>
      <c r="E91">
        <v>30900</v>
      </c>
      <c r="F91" t="s">
        <v>505</v>
      </c>
      <c r="G91">
        <f t="shared" si="4"/>
        <v>576</v>
      </c>
      <c r="H91">
        <f t="shared" si="5"/>
        <v>56.074680000000008</v>
      </c>
      <c r="I91">
        <f t="shared" si="6"/>
        <v>622</v>
      </c>
      <c r="J91">
        <f t="shared" si="7"/>
        <v>62.409348000000001</v>
      </c>
    </row>
    <row r="92" spans="1:10" x14ac:dyDescent="0.2">
      <c r="A92" t="s">
        <v>511</v>
      </c>
      <c r="B92">
        <v>8</v>
      </c>
      <c r="C92" t="s">
        <v>71</v>
      </c>
      <c r="D92">
        <v>648000</v>
      </c>
      <c r="E92">
        <v>1270000</v>
      </c>
      <c r="F92" t="s">
        <v>514</v>
      </c>
      <c r="G92">
        <f t="shared" si="4"/>
        <v>576</v>
      </c>
      <c r="H92">
        <f t="shared" si="5"/>
        <v>2018.6884800000003</v>
      </c>
      <c r="I92">
        <f t="shared" si="6"/>
        <v>622</v>
      </c>
      <c r="J92">
        <f t="shared" si="7"/>
        <v>2565.0444000000002</v>
      </c>
    </row>
    <row r="93" spans="1:10" x14ac:dyDescent="0.2">
      <c r="A93" t="s">
        <v>516</v>
      </c>
      <c r="B93">
        <v>8</v>
      </c>
      <c r="C93" t="s">
        <v>71</v>
      </c>
      <c r="D93">
        <v>185000</v>
      </c>
      <c r="E93">
        <v>317000</v>
      </c>
      <c r="F93" t="s">
        <v>517</v>
      </c>
      <c r="G93">
        <f t="shared" si="4"/>
        <v>576</v>
      </c>
      <c r="H93">
        <f t="shared" si="5"/>
        <v>576.32310000000007</v>
      </c>
      <c r="I93">
        <f t="shared" si="6"/>
        <v>622</v>
      </c>
      <c r="J93">
        <f t="shared" si="7"/>
        <v>640.25124000000005</v>
      </c>
    </row>
    <row r="94" spans="1:10" x14ac:dyDescent="0.2">
      <c r="A94" t="s">
        <v>519</v>
      </c>
      <c r="B94">
        <v>8</v>
      </c>
      <c r="C94" t="s">
        <v>71</v>
      </c>
      <c r="D94">
        <v>133000</v>
      </c>
      <c r="E94">
        <v>195000</v>
      </c>
      <c r="F94" t="s">
        <v>522</v>
      </c>
      <c r="G94">
        <f t="shared" si="4"/>
        <v>576</v>
      </c>
      <c r="H94">
        <f t="shared" si="5"/>
        <v>414.32958000000002</v>
      </c>
      <c r="I94">
        <f t="shared" si="6"/>
        <v>622</v>
      </c>
      <c r="J94">
        <f t="shared" si="7"/>
        <v>393.84539999999998</v>
      </c>
    </row>
    <row r="95" spans="1:10" x14ac:dyDescent="0.2">
      <c r="A95" t="s">
        <v>524</v>
      </c>
      <c r="B95">
        <v>8</v>
      </c>
      <c r="C95" t="s">
        <v>71</v>
      </c>
      <c r="D95">
        <v>111000</v>
      </c>
      <c r="E95">
        <v>163000</v>
      </c>
      <c r="F95" t="s">
        <v>527</v>
      </c>
      <c r="G95">
        <f t="shared" si="4"/>
        <v>576</v>
      </c>
      <c r="H95">
        <f t="shared" si="5"/>
        <v>345.79386000000005</v>
      </c>
      <c r="I95">
        <f t="shared" si="6"/>
        <v>622</v>
      </c>
      <c r="J95">
        <f t="shared" si="7"/>
        <v>329.21436</v>
      </c>
    </row>
    <row r="96" spans="1:10" x14ac:dyDescent="0.2">
      <c r="A96" t="s">
        <v>529</v>
      </c>
      <c r="B96">
        <v>8</v>
      </c>
      <c r="C96" t="s">
        <v>71</v>
      </c>
      <c r="D96">
        <v>139000</v>
      </c>
      <c r="E96">
        <v>203000</v>
      </c>
      <c r="F96" t="s">
        <v>532</v>
      </c>
      <c r="G96">
        <f t="shared" si="4"/>
        <v>576</v>
      </c>
      <c r="H96">
        <f t="shared" si="5"/>
        <v>433.02114000000006</v>
      </c>
      <c r="I96">
        <f t="shared" si="6"/>
        <v>622</v>
      </c>
      <c r="J96">
        <f t="shared" si="7"/>
        <v>410.00315999999998</v>
      </c>
    </row>
    <row r="97" spans="1:10" x14ac:dyDescent="0.2">
      <c r="A97" t="s">
        <v>534</v>
      </c>
      <c r="B97">
        <v>8</v>
      </c>
      <c r="C97" t="s">
        <v>71</v>
      </c>
      <c r="D97">
        <v>917000</v>
      </c>
      <c r="E97">
        <v>2000000</v>
      </c>
      <c r="F97" t="s">
        <v>536</v>
      </c>
      <c r="G97">
        <f t="shared" si="4"/>
        <v>576</v>
      </c>
      <c r="H97">
        <f t="shared" si="5"/>
        <v>2856.6934200000005</v>
      </c>
      <c r="I97">
        <f t="shared" si="6"/>
        <v>622</v>
      </c>
      <c r="J97">
        <f t="shared" si="7"/>
        <v>4039.44</v>
      </c>
    </row>
    <row r="98" spans="1:10" x14ac:dyDescent="0.2">
      <c r="A98" t="s">
        <v>538</v>
      </c>
      <c r="B98">
        <v>8</v>
      </c>
      <c r="C98" t="s">
        <v>71</v>
      </c>
      <c r="D98">
        <v>111000</v>
      </c>
      <c r="E98">
        <v>163000</v>
      </c>
      <c r="F98" t="s">
        <v>540</v>
      </c>
      <c r="G98">
        <f t="shared" si="4"/>
        <v>576</v>
      </c>
      <c r="H98">
        <f t="shared" si="5"/>
        <v>345.79386000000005</v>
      </c>
      <c r="I98">
        <f t="shared" si="6"/>
        <v>622</v>
      </c>
      <c r="J98">
        <f t="shared" si="7"/>
        <v>329.21436</v>
      </c>
    </row>
    <row r="99" spans="1:10" x14ac:dyDescent="0.2">
      <c r="A99" t="s">
        <v>542</v>
      </c>
      <c r="B99">
        <v>8</v>
      </c>
      <c r="C99" t="s">
        <v>71</v>
      </c>
      <c r="D99">
        <v>107000</v>
      </c>
      <c r="E99">
        <v>189000</v>
      </c>
      <c r="F99" t="s">
        <v>545</v>
      </c>
      <c r="G99">
        <f t="shared" si="4"/>
        <v>576</v>
      </c>
      <c r="H99">
        <f t="shared" si="5"/>
        <v>333.33282000000003</v>
      </c>
      <c r="I99">
        <f t="shared" si="6"/>
        <v>622</v>
      </c>
      <c r="J99">
        <f t="shared" si="7"/>
        <v>381.72708</v>
      </c>
    </row>
    <row r="100" spans="1:10" x14ac:dyDescent="0.2">
      <c r="A100" t="s">
        <v>547</v>
      </c>
      <c r="B100">
        <v>8</v>
      </c>
      <c r="C100" t="s">
        <v>71</v>
      </c>
      <c r="D100">
        <v>2230</v>
      </c>
      <c r="E100">
        <v>4410</v>
      </c>
      <c r="F100" t="s">
        <v>550</v>
      </c>
      <c r="G100">
        <f t="shared" si="4"/>
        <v>576</v>
      </c>
      <c r="H100">
        <f t="shared" si="5"/>
        <v>6.947029800000001</v>
      </c>
      <c r="I100">
        <f t="shared" si="6"/>
        <v>622</v>
      </c>
      <c r="J100">
        <f t="shared" si="7"/>
        <v>8.9069652000000001</v>
      </c>
    </row>
    <row r="101" spans="1:10" x14ac:dyDescent="0.2">
      <c r="A101" t="s">
        <v>552</v>
      </c>
      <c r="B101">
        <v>8</v>
      </c>
      <c r="C101" t="s">
        <v>71</v>
      </c>
      <c r="D101">
        <v>112000</v>
      </c>
      <c r="E101">
        <v>220000</v>
      </c>
      <c r="F101" t="s">
        <v>553</v>
      </c>
      <c r="G101">
        <f t="shared" si="4"/>
        <v>576</v>
      </c>
      <c r="H101">
        <f t="shared" si="5"/>
        <v>348.90912000000003</v>
      </c>
      <c r="I101">
        <f t="shared" si="6"/>
        <v>622</v>
      </c>
      <c r="J101">
        <f t="shared" si="7"/>
        <v>444.33839999999998</v>
      </c>
    </row>
    <row r="102" spans="1:10" x14ac:dyDescent="0.2">
      <c r="A102" t="s">
        <v>555</v>
      </c>
      <c r="B102">
        <v>8</v>
      </c>
      <c r="C102" t="s">
        <v>71</v>
      </c>
      <c r="D102">
        <v>56800</v>
      </c>
      <c r="E102">
        <v>112000</v>
      </c>
      <c r="F102" t="s">
        <v>550</v>
      </c>
      <c r="G102">
        <f t="shared" si="4"/>
        <v>576</v>
      </c>
      <c r="H102">
        <f t="shared" si="5"/>
        <v>176.94676800000002</v>
      </c>
      <c r="I102">
        <f t="shared" si="6"/>
        <v>622</v>
      </c>
      <c r="J102">
        <f t="shared" si="7"/>
        <v>226.20864</v>
      </c>
    </row>
    <row r="103" spans="1:10" x14ac:dyDescent="0.2">
      <c r="A103" t="s">
        <v>557</v>
      </c>
      <c r="B103">
        <v>8</v>
      </c>
      <c r="C103" t="s">
        <v>71</v>
      </c>
      <c r="D103">
        <v>667000</v>
      </c>
      <c r="E103">
        <v>810000</v>
      </c>
      <c r="F103" t="s">
        <v>558</v>
      </c>
      <c r="G103">
        <f t="shared" si="4"/>
        <v>576</v>
      </c>
      <c r="H103">
        <f t="shared" si="5"/>
        <v>2077.87842</v>
      </c>
      <c r="I103">
        <f t="shared" si="6"/>
        <v>622</v>
      </c>
      <c r="J103">
        <f t="shared" si="7"/>
        <v>1635.9731999999999</v>
      </c>
    </row>
    <row r="104" spans="1:10" x14ac:dyDescent="0.2">
      <c r="A104" t="s">
        <v>560</v>
      </c>
      <c r="B104">
        <v>8</v>
      </c>
      <c r="C104" t="s">
        <v>71</v>
      </c>
      <c r="D104">
        <v>85200</v>
      </c>
      <c r="E104">
        <v>250000</v>
      </c>
      <c r="F104" t="s">
        <v>563</v>
      </c>
      <c r="G104">
        <f t="shared" si="4"/>
        <v>576</v>
      </c>
      <c r="H104">
        <f t="shared" si="5"/>
        <v>265.42015200000003</v>
      </c>
      <c r="I104">
        <f t="shared" si="6"/>
        <v>622</v>
      </c>
      <c r="J104">
        <f t="shared" si="7"/>
        <v>504.93</v>
      </c>
    </row>
    <row r="105" spans="1:10" x14ac:dyDescent="0.2">
      <c r="A105" t="s">
        <v>565</v>
      </c>
      <c r="B105">
        <v>8</v>
      </c>
      <c r="C105" t="s">
        <v>71</v>
      </c>
      <c r="D105">
        <v>436000</v>
      </c>
      <c r="E105">
        <v>845000</v>
      </c>
      <c r="F105" t="s">
        <v>568</v>
      </c>
      <c r="G105">
        <f t="shared" si="4"/>
        <v>576</v>
      </c>
      <c r="H105">
        <f t="shared" si="5"/>
        <v>1358.2533600000002</v>
      </c>
      <c r="I105">
        <f t="shared" si="6"/>
        <v>622</v>
      </c>
      <c r="J105">
        <f t="shared" si="7"/>
        <v>1706.6633999999999</v>
      </c>
    </row>
    <row r="106" spans="1:10" x14ac:dyDescent="0.2">
      <c r="A106" t="s">
        <v>570</v>
      </c>
      <c r="B106">
        <v>8</v>
      </c>
      <c r="C106" t="s">
        <v>71</v>
      </c>
      <c r="D106">
        <v>434000</v>
      </c>
      <c r="E106">
        <v>845000</v>
      </c>
      <c r="F106" t="s">
        <v>573</v>
      </c>
      <c r="G106">
        <f t="shared" si="4"/>
        <v>576</v>
      </c>
      <c r="H106">
        <f t="shared" si="5"/>
        <v>1352.0228400000001</v>
      </c>
      <c r="I106">
        <f t="shared" si="6"/>
        <v>622</v>
      </c>
      <c r="J106">
        <f t="shared" si="7"/>
        <v>1706.6633999999999</v>
      </c>
    </row>
    <row r="107" spans="1:10" x14ac:dyDescent="0.2">
      <c r="A107" t="s">
        <v>575</v>
      </c>
      <c r="B107">
        <v>8</v>
      </c>
      <c r="C107" t="s">
        <v>71</v>
      </c>
      <c r="D107">
        <v>194000</v>
      </c>
      <c r="E107">
        <v>286000</v>
      </c>
      <c r="F107" t="s">
        <v>578</v>
      </c>
      <c r="G107">
        <f t="shared" si="4"/>
        <v>576</v>
      </c>
      <c r="H107">
        <f t="shared" si="5"/>
        <v>604.36044000000004</v>
      </c>
      <c r="I107">
        <f t="shared" si="6"/>
        <v>622</v>
      </c>
      <c r="J107">
        <f t="shared" si="7"/>
        <v>577.63991999999996</v>
      </c>
    </row>
    <row r="108" spans="1:10" x14ac:dyDescent="0.2">
      <c r="A108" t="s">
        <v>580</v>
      </c>
      <c r="B108">
        <v>8</v>
      </c>
      <c r="C108" t="s">
        <v>71</v>
      </c>
      <c r="D108">
        <v>160000</v>
      </c>
      <c r="E108">
        <v>234000</v>
      </c>
      <c r="F108" t="s">
        <v>583</v>
      </c>
      <c r="G108">
        <f t="shared" si="4"/>
        <v>576</v>
      </c>
      <c r="H108">
        <f t="shared" si="5"/>
        <v>498.44160000000005</v>
      </c>
      <c r="I108">
        <f t="shared" si="6"/>
        <v>622</v>
      </c>
      <c r="J108">
        <f t="shared" si="7"/>
        <v>472.61448000000001</v>
      </c>
    </row>
    <row r="109" spans="1:10" x14ac:dyDescent="0.2">
      <c r="A109" t="s">
        <v>585</v>
      </c>
      <c r="B109">
        <v>8</v>
      </c>
      <c r="C109" t="s">
        <v>71</v>
      </c>
      <c r="D109">
        <v>210000</v>
      </c>
      <c r="E109">
        <v>480000</v>
      </c>
      <c r="F109" t="s">
        <v>588</v>
      </c>
      <c r="G109">
        <f t="shared" si="4"/>
        <v>576</v>
      </c>
      <c r="H109">
        <f t="shared" si="5"/>
        <v>654.20460000000003</v>
      </c>
      <c r="I109">
        <f t="shared" si="6"/>
        <v>622</v>
      </c>
      <c r="J109">
        <f t="shared" si="7"/>
        <v>969.46559999999999</v>
      </c>
    </row>
    <row r="110" spans="1:10" x14ac:dyDescent="0.2">
      <c r="A110" t="s">
        <v>590</v>
      </c>
      <c r="B110">
        <v>8</v>
      </c>
      <c r="C110" t="s">
        <v>71</v>
      </c>
      <c r="D110">
        <v>2200</v>
      </c>
      <c r="E110">
        <v>4310</v>
      </c>
      <c r="F110" t="s">
        <v>593</v>
      </c>
      <c r="G110">
        <f t="shared" si="4"/>
        <v>576</v>
      </c>
      <c r="H110">
        <f t="shared" si="5"/>
        <v>6.8535720000000007</v>
      </c>
      <c r="I110">
        <f t="shared" si="6"/>
        <v>622</v>
      </c>
      <c r="J110">
        <f t="shared" si="7"/>
        <v>8.7049932000000005</v>
      </c>
    </row>
    <row r="111" spans="1:10" x14ac:dyDescent="0.2">
      <c r="A111" t="s">
        <v>595</v>
      </c>
      <c r="B111">
        <v>8</v>
      </c>
      <c r="C111" t="s">
        <v>71</v>
      </c>
      <c r="D111">
        <v>241000</v>
      </c>
      <c r="E111">
        <v>550000</v>
      </c>
      <c r="F111" t="s">
        <v>597</v>
      </c>
      <c r="G111">
        <f t="shared" si="4"/>
        <v>576</v>
      </c>
      <c r="H111">
        <f t="shared" si="5"/>
        <v>750.77766000000008</v>
      </c>
      <c r="I111">
        <f t="shared" si="6"/>
        <v>622</v>
      </c>
      <c r="J111">
        <f t="shared" si="7"/>
        <v>1110.846</v>
      </c>
    </row>
    <row r="112" spans="1:10" x14ac:dyDescent="0.2">
      <c r="A112" t="s">
        <v>599</v>
      </c>
      <c r="B112">
        <v>8</v>
      </c>
      <c r="C112" t="s">
        <v>71</v>
      </c>
      <c r="D112">
        <v>106000</v>
      </c>
      <c r="E112">
        <v>188000</v>
      </c>
      <c r="F112" t="s">
        <v>429</v>
      </c>
      <c r="G112">
        <f t="shared" si="4"/>
        <v>576</v>
      </c>
      <c r="H112">
        <f t="shared" si="5"/>
        <v>330.21756000000005</v>
      </c>
      <c r="I112">
        <f t="shared" si="6"/>
        <v>622</v>
      </c>
      <c r="J112">
        <f t="shared" si="7"/>
        <v>379.70735999999999</v>
      </c>
    </row>
    <row r="113" spans="1:10" x14ac:dyDescent="0.2">
      <c r="A113" t="s">
        <v>601</v>
      </c>
      <c r="B113">
        <v>8</v>
      </c>
      <c r="C113" t="s">
        <v>71</v>
      </c>
      <c r="D113">
        <v>550000</v>
      </c>
      <c r="E113">
        <v>1160000</v>
      </c>
      <c r="F113" t="s">
        <v>604</v>
      </c>
      <c r="G113">
        <f t="shared" si="4"/>
        <v>576</v>
      </c>
      <c r="H113">
        <f t="shared" si="5"/>
        <v>1713.3930000000003</v>
      </c>
      <c r="I113">
        <f t="shared" si="6"/>
        <v>622</v>
      </c>
      <c r="J113">
        <f t="shared" si="7"/>
        <v>2342.8751999999999</v>
      </c>
    </row>
    <row r="114" spans="1:10" x14ac:dyDescent="0.2">
      <c r="A114" t="s">
        <v>606</v>
      </c>
      <c r="B114">
        <v>8</v>
      </c>
      <c r="C114" t="s">
        <v>71</v>
      </c>
      <c r="D114">
        <v>843000</v>
      </c>
      <c r="E114">
        <v>1430000</v>
      </c>
      <c r="F114" t="s">
        <v>608</v>
      </c>
      <c r="G114">
        <f t="shared" si="4"/>
        <v>576</v>
      </c>
      <c r="H114">
        <f t="shared" si="5"/>
        <v>2626.1641800000002</v>
      </c>
      <c r="I114">
        <f t="shared" si="6"/>
        <v>622</v>
      </c>
      <c r="J114">
        <f t="shared" si="7"/>
        <v>2888.1995999999999</v>
      </c>
    </row>
    <row r="115" spans="1:10" x14ac:dyDescent="0.2">
      <c r="A115" t="s">
        <v>610</v>
      </c>
      <c r="B115">
        <v>8</v>
      </c>
      <c r="C115" t="s">
        <v>71</v>
      </c>
      <c r="D115">
        <v>145000</v>
      </c>
      <c r="E115">
        <v>258000</v>
      </c>
      <c r="F115" t="s">
        <v>611</v>
      </c>
      <c r="G115">
        <f t="shared" si="4"/>
        <v>576</v>
      </c>
      <c r="H115">
        <f t="shared" si="5"/>
        <v>451.71270000000004</v>
      </c>
      <c r="I115">
        <f t="shared" si="6"/>
        <v>622</v>
      </c>
      <c r="J115">
        <f t="shared" si="7"/>
        <v>521.08776</v>
      </c>
    </row>
    <row r="116" spans="1:10" x14ac:dyDescent="0.2">
      <c r="A116" t="s">
        <v>613</v>
      </c>
      <c r="B116">
        <v>8</v>
      </c>
      <c r="C116" t="s">
        <v>71</v>
      </c>
      <c r="D116">
        <v>65000</v>
      </c>
      <c r="E116">
        <v>87900</v>
      </c>
      <c r="F116" t="s">
        <v>615</v>
      </c>
      <c r="G116">
        <f t="shared" si="4"/>
        <v>576</v>
      </c>
      <c r="H116">
        <f t="shared" si="5"/>
        <v>202.49190000000002</v>
      </c>
      <c r="I116">
        <f t="shared" si="6"/>
        <v>622</v>
      </c>
      <c r="J116">
        <f t="shared" si="7"/>
        <v>177.533388</v>
      </c>
    </row>
    <row r="117" spans="1:10" x14ac:dyDescent="0.2">
      <c r="A117" t="s">
        <v>617</v>
      </c>
      <c r="B117">
        <v>8</v>
      </c>
      <c r="C117" t="s">
        <v>71</v>
      </c>
      <c r="D117">
        <v>144000</v>
      </c>
      <c r="E117">
        <v>356000</v>
      </c>
      <c r="F117" t="s">
        <v>620</v>
      </c>
      <c r="G117">
        <f t="shared" si="4"/>
        <v>576</v>
      </c>
      <c r="H117">
        <f t="shared" si="5"/>
        <v>448.59744000000006</v>
      </c>
      <c r="I117">
        <f t="shared" si="6"/>
        <v>622</v>
      </c>
      <c r="J117">
        <f t="shared" si="7"/>
        <v>719.02031999999997</v>
      </c>
    </row>
    <row r="118" spans="1:10" x14ac:dyDescent="0.2">
      <c r="A118" t="s">
        <v>622</v>
      </c>
      <c r="B118">
        <v>8</v>
      </c>
      <c r="C118" t="s">
        <v>71</v>
      </c>
      <c r="D118">
        <v>35200</v>
      </c>
      <c r="E118">
        <v>62800</v>
      </c>
      <c r="F118" t="s">
        <v>625</v>
      </c>
      <c r="G118">
        <f t="shared" si="4"/>
        <v>576</v>
      </c>
      <c r="H118">
        <f t="shared" si="5"/>
        <v>109.65715200000001</v>
      </c>
      <c r="I118">
        <f t="shared" si="6"/>
        <v>622</v>
      </c>
      <c r="J118">
        <f t="shared" si="7"/>
        <v>126.838416</v>
      </c>
    </row>
    <row r="119" spans="1:10" x14ac:dyDescent="0.2">
      <c r="A119" t="s">
        <v>627</v>
      </c>
      <c r="B119">
        <v>8</v>
      </c>
      <c r="C119" t="s">
        <v>71</v>
      </c>
      <c r="D119">
        <v>249000</v>
      </c>
      <c r="E119">
        <v>443000</v>
      </c>
      <c r="F119" t="s">
        <v>630</v>
      </c>
      <c r="G119">
        <f t="shared" si="4"/>
        <v>576</v>
      </c>
      <c r="H119">
        <f t="shared" si="5"/>
        <v>775.69974000000013</v>
      </c>
      <c r="I119">
        <f t="shared" si="6"/>
        <v>622</v>
      </c>
      <c r="J119">
        <f t="shared" si="7"/>
        <v>894.73595999999998</v>
      </c>
    </row>
    <row r="120" spans="1:10" x14ac:dyDescent="0.2">
      <c r="A120" t="s">
        <v>632</v>
      </c>
      <c r="B120">
        <v>8</v>
      </c>
      <c r="C120" t="s">
        <v>71</v>
      </c>
      <c r="D120">
        <v>17500</v>
      </c>
      <c r="E120">
        <v>34200</v>
      </c>
      <c r="F120" t="s">
        <v>633</v>
      </c>
      <c r="G120">
        <f t="shared" si="4"/>
        <v>576</v>
      </c>
      <c r="H120">
        <f t="shared" si="5"/>
        <v>54.517050000000005</v>
      </c>
      <c r="I120">
        <f t="shared" si="6"/>
        <v>622</v>
      </c>
      <c r="J120">
        <f t="shared" si="7"/>
        <v>69.074424000000008</v>
      </c>
    </row>
    <row r="121" spans="1:10" x14ac:dyDescent="0.2">
      <c r="A121" t="s">
        <v>634</v>
      </c>
      <c r="B121">
        <v>8</v>
      </c>
      <c r="C121" t="s">
        <v>71</v>
      </c>
      <c r="D121">
        <v>17500</v>
      </c>
      <c r="E121">
        <v>34200</v>
      </c>
      <c r="F121" t="s">
        <v>635</v>
      </c>
      <c r="G121">
        <f t="shared" si="4"/>
        <v>576</v>
      </c>
      <c r="H121">
        <f t="shared" si="5"/>
        <v>54.517050000000005</v>
      </c>
      <c r="I121">
        <f t="shared" si="6"/>
        <v>622</v>
      </c>
      <c r="J121">
        <f t="shared" si="7"/>
        <v>69.074424000000008</v>
      </c>
    </row>
    <row r="122" spans="1:10" x14ac:dyDescent="0.2">
      <c r="A122" t="s">
        <v>636</v>
      </c>
      <c r="B122">
        <v>8</v>
      </c>
      <c r="C122" t="s">
        <v>71</v>
      </c>
      <c r="D122">
        <v>17500</v>
      </c>
      <c r="E122">
        <v>34200</v>
      </c>
      <c r="F122" t="s">
        <v>637</v>
      </c>
      <c r="G122">
        <f t="shared" si="4"/>
        <v>576</v>
      </c>
      <c r="H122">
        <f t="shared" si="5"/>
        <v>54.517050000000005</v>
      </c>
      <c r="I122">
        <f t="shared" si="6"/>
        <v>622</v>
      </c>
      <c r="J122">
        <f t="shared" si="7"/>
        <v>69.074424000000008</v>
      </c>
    </row>
    <row r="123" spans="1:10" x14ac:dyDescent="0.2">
      <c r="A123" t="s">
        <v>638</v>
      </c>
      <c r="B123">
        <v>8</v>
      </c>
      <c r="C123" t="s">
        <v>71</v>
      </c>
      <c r="D123">
        <v>17500</v>
      </c>
      <c r="E123">
        <v>34200</v>
      </c>
      <c r="F123" t="s">
        <v>639</v>
      </c>
      <c r="G123">
        <f t="shared" si="4"/>
        <v>576</v>
      </c>
      <c r="H123">
        <f t="shared" si="5"/>
        <v>54.517050000000005</v>
      </c>
      <c r="I123">
        <f t="shared" si="6"/>
        <v>622</v>
      </c>
      <c r="J123">
        <f t="shared" si="7"/>
        <v>69.074424000000008</v>
      </c>
    </row>
    <row r="124" spans="1:10" x14ac:dyDescent="0.2">
      <c r="A124" t="s">
        <v>640</v>
      </c>
      <c r="B124">
        <v>8</v>
      </c>
      <c r="C124" t="s">
        <v>71</v>
      </c>
      <c r="D124">
        <v>17500</v>
      </c>
      <c r="E124">
        <v>34200</v>
      </c>
      <c r="F124" t="s">
        <v>641</v>
      </c>
      <c r="G124">
        <f t="shared" si="4"/>
        <v>576</v>
      </c>
      <c r="H124">
        <f t="shared" si="5"/>
        <v>54.517050000000005</v>
      </c>
      <c r="I124">
        <f t="shared" si="6"/>
        <v>622</v>
      </c>
      <c r="J124">
        <f t="shared" si="7"/>
        <v>69.074424000000008</v>
      </c>
    </row>
    <row r="125" spans="1:10" x14ac:dyDescent="0.2">
      <c r="A125" t="s">
        <v>642</v>
      </c>
      <c r="B125">
        <v>8</v>
      </c>
      <c r="C125" t="s">
        <v>71</v>
      </c>
      <c r="D125">
        <v>15900</v>
      </c>
      <c r="E125">
        <v>31000</v>
      </c>
      <c r="F125" t="s">
        <v>643</v>
      </c>
      <c r="G125">
        <f t="shared" si="4"/>
        <v>576</v>
      </c>
      <c r="H125">
        <f t="shared" si="5"/>
        <v>49.532634000000009</v>
      </c>
      <c r="I125">
        <f t="shared" si="6"/>
        <v>622</v>
      </c>
      <c r="J125">
        <f t="shared" si="7"/>
        <v>62.611319999999999</v>
      </c>
    </row>
    <row r="126" spans="1:10" x14ac:dyDescent="0.2">
      <c r="A126" t="s">
        <v>645</v>
      </c>
      <c r="B126">
        <v>8</v>
      </c>
      <c r="C126" t="s">
        <v>71</v>
      </c>
      <c r="D126">
        <v>17500</v>
      </c>
      <c r="E126">
        <v>34200</v>
      </c>
      <c r="F126" t="s">
        <v>646</v>
      </c>
      <c r="G126">
        <f t="shared" si="4"/>
        <v>576</v>
      </c>
      <c r="H126">
        <f t="shared" si="5"/>
        <v>54.517050000000005</v>
      </c>
      <c r="I126">
        <f t="shared" si="6"/>
        <v>622</v>
      </c>
      <c r="J126">
        <f t="shared" si="7"/>
        <v>69.074424000000008</v>
      </c>
    </row>
    <row r="127" spans="1:10" x14ac:dyDescent="0.2">
      <c r="A127" t="s">
        <v>647</v>
      </c>
      <c r="B127">
        <v>8</v>
      </c>
      <c r="C127" t="s">
        <v>71</v>
      </c>
      <c r="D127">
        <v>17500</v>
      </c>
      <c r="E127">
        <v>34200</v>
      </c>
      <c r="F127" t="s">
        <v>648</v>
      </c>
      <c r="G127">
        <f t="shared" si="4"/>
        <v>576</v>
      </c>
      <c r="H127">
        <f t="shared" si="5"/>
        <v>54.517050000000005</v>
      </c>
      <c r="I127">
        <f t="shared" si="6"/>
        <v>622</v>
      </c>
      <c r="J127">
        <f t="shared" si="7"/>
        <v>69.074424000000008</v>
      </c>
    </row>
    <row r="128" spans="1:10" x14ac:dyDescent="0.2">
      <c r="A128" t="s">
        <v>649</v>
      </c>
      <c r="B128">
        <v>8</v>
      </c>
      <c r="C128" t="s">
        <v>71</v>
      </c>
      <c r="D128">
        <v>17500</v>
      </c>
      <c r="E128">
        <v>34200</v>
      </c>
      <c r="F128" t="s">
        <v>650</v>
      </c>
      <c r="G128">
        <f t="shared" si="4"/>
        <v>576</v>
      </c>
      <c r="H128">
        <f t="shared" si="5"/>
        <v>54.517050000000005</v>
      </c>
      <c r="I128">
        <f t="shared" si="6"/>
        <v>622</v>
      </c>
      <c r="J128">
        <f t="shared" si="7"/>
        <v>69.074424000000008</v>
      </c>
    </row>
    <row r="129" spans="1:10" x14ac:dyDescent="0.2">
      <c r="A129" t="s">
        <v>651</v>
      </c>
      <c r="B129">
        <v>8</v>
      </c>
      <c r="C129" t="s">
        <v>71</v>
      </c>
      <c r="D129">
        <v>420000</v>
      </c>
      <c r="E129">
        <v>621000</v>
      </c>
      <c r="F129" t="s">
        <v>653</v>
      </c>
      <c r="G129">
        <f t="shared" si="4"/>
        <v>576</v>
      </c>
      <c r="H129">
        <f t="shared" si="5"/>
        <v>1308.4092000000001</v>
      </c>
      <c r="I129">
        <f t="shared" si="6"/>
        <v>622</v>
      </c>
      <c r="J129">
        <f t="shared" si="7"/>
        <v>1254.24612</v>
      </c>
    </row>
    <row r="130" spans="1:10" x14ac:dyDescent="0.2">
      <c r="A130" t="s">
        <v>660</v>
      </c>
      <c r="B130">
        <v>9</v>
      </c>
      <c r="C130" t="s">
        <v>659</v>
      </c>
      <c r="D130">
        <v>374000</v>
      </c>
      <c r="E130">
        <v>540000</v>
      </c>
      <c r="F130" t="s">
        <v>661</v>
      </c>
      <c r="G130">
        <f t="shared" si="4"/>
        <v>576</v>
      </c>
      <c r="H130">
        <f t="shared" si="5"/>
        <v>1494.4067600000001</v>
      </c>
      <c r="I130">
        <f t="shared" si="6"/>
        <v>622</v>
      </c>
      <c r="J130">
        <f t="shared" si="7"/>
        <v>1336.3866</v>
      </c>
    </row>
    <row r="131" spans="1:10" x14ac:dyDescent="0.2">
      <c r="A131" t="s">
        <v>663</v>
      </c>
      <c r="B131">
        <v>9</v>
      </c>
      <c r="C131" t="s">
        <v>659</v>
      </c>
      <c r="D131">
        <v>95800</v>
      </c>
      <c r="E131">
        <v>241000</v>
      </c>
      <c r="F131" t="s">
        <v>664</v>
      </c>
      <c r="G131">
        <f t="shared" ref="G131:G194" si="8">(VLOOKUP($B131,Table,4,FALSE))</f>
        <v>576</v>
      </c>
      <c r="H131">
        <f t="shared" ref="H131:H194" si="9">D131*((VLOOKUP($B131,Table,6,FALSE))/100)</f>
        <v>382.79189200000002</v>
      </c>
      <c r="I131">
        <f t="shared" ref="I131:I194" si="10">(VLOOKUP($B131,Table,12,FALSE))</f>
        <v>622</v>
      </c>
      <c r="J131">
        <f t="shared" ref="J131:J194" si="11">E131*((VLOOKUP($B131,Table,14,FALSE))/100)</f>
        <v>596.42439000000002</v>
      </c>
    </row>
    <row r="132" spans="1:10" x14ac:dyDescent="0.2">
      <c r="A132" t="s">
        <v>666</v>
      </c>
      <c r="B132">
        <v>9</v>
      </c>
      <c r="C132" t="s">
        <v>659</v>
      </c>
      <c r="D132">
        <v>335000</v>
      </c>
      <c r="E132">
        <v>484000</v>
      </c>
      <c r="F132" t="s">
        <v>669</v>
      </c>
      <c r="G132">
        <f t="shared" si="8"/>
        <v>576</v>
      </c>
      <c r="H132">
        <f t="shared" si="9"/>
        <v>1338.5729000000001</v>
      </c>
      <c r="I132">
        <f t="shared" si="10"/>
        <v>622</v>
      </c>
      <c r="J132">
        <f t="shared" si="11"/>
        <v>1197.79836</v>
      </c>
    </row>
    <row r="133" spans="1:10" x14ac:dyDescent="0.2">
      <c r="A133" t="s">
        <v>671</v>
      </c>
      <c r="B133">
        <v>9</v>
      </c>
      <c r="C133" t="s">
        <v>659</v>
      </c>
      <c r="D133">
        <v>295000</v>
      </c>
      <c r="E133">
        <v>700000</v>
      </c>
      <c r="F133" t="s">
        <v>673</v>
      </c>
      <c r="G133">
        <f t="shared" si="8"/>
        <v>576</v>
      </c>
      <c r="H133">
        <f t="shared" si="9"/>
        <v>1178.7433000000001</v>
      </c>
      <c r="I133">
        <f t="shared" si="10"/>
        <v>622</v>
      </c>
      <c r="J133">
        <f t="shared" si="11"/>
        <v>1732.3530000000001</v>
      </c>
    </row>
    <row r="134" spans="1:10" x14ac:dyDescent="0.2">
      <c r="A134" t="s">
        <v>675</v>
      </c>
      <c r="B134">
        <v>9</v>
      </c>
      <c r="C134" t="s">
        <v>659</v>
      </c>
      <c r="D134">
        <v>477000</v>
      </c>
      <c r="E134">
        <v>778000</v>
      </c>
      <c r="F134" t="s">
        <v>677</v>
      </c>
      <c r="G134">
        <f t="shared" si="8"/>
        <v>576</v>
      </c>
      <c r="H134">
        <f t="shared" si="9"/>
        <v>1905.9679800000001</v>
      </c>
      <c r="I134">
        <f t="shared" si="10"/>
        <v>622</v>
      </c>
      <c r="J134">
        <f t="shared" si="11"/>
        <v>1925.3866200000002</v>
      </c>
    </row>
    <row r="135" spans="1:10" x14ac:dyDescent="0.2">
      <c r="A135" t="s">
        <v>679</v>
      </c>
      <c r="B135">
        <v>9</v>
      </c>
      <c r="C135" t="s">
        <v>659</v>
      </c>
      <c r="D135">
        <v>155000</v>
      </c>
      <c r="E135">
        <v>420000</v>
      </c>
      <c r="F135" t="s">
        <v>680</v>
      </c>
      <c r="G135">
        <f t="shared" si="8"/>
        <v>576</v>
      </c>
      <c r="H135">
        <f t="shared" si="9"/>
        <v>619.33969999999999</v>
      </c>
      <c r="I135">
        <f t="shared" si="10"/>
        <v>622</v>
      </c>
      <c r="J135">
        <f t="shared" si="11"/>
        <v>1039.4118000000001</v>
      </c>
    </row>
    <row r="136" spans="1:10" x14ac:dyDescent="0.2">
      <c r="A136" t="s">
        <v>682</v>
      </c>
      <c r="B136">
        <v>9</v>
      </c>
      <c r="C136" t="s">
        <v>659</v>
      </c>
      <c r="D136">
        <v>155000</v>
      </c>
      <c r="E136">
        <v>420000</v>
      </c>
      <c r="F136" t="s">
        <v>684</v>
      </c>
      <c r="G136">
        <f t="shared" si="8"/>
        <v>576</v>
      </c>
      <c r="H136">
        <f t="shared" si="9"/>
        <v>619.33969999999999</v>
      </c>
      <c r="I136">
        <f t="shared" si="10"/>
        <v>622</v>
      </c>
      <c r="J136">
        <f t="shared" si="11"/>
        <v>1039.4118000000001</v>
      </c>
    </row>
    <row r="137" spans="1:10" x14ac:dyDescent="0.2">
      <c r="A137" t="s">
        <v>686</v>
      </c>
      <c r="B137">
        <v>9</v>
      </c>
      <c r="C137" t="s">
        <v>659</v>
      </c>
      <c r="D137">
        <v>388000</v>
      </c>
      <c r="E137">
        <v>200000</v>
      </c>
      <c r="F137" t="s">
        <v>687</v>
      </c>
      <c r="G137">
        <f t="shared" si="8"/>
        <v>576</v>
      </c>
      <c r="H137">
        <f t="shared" si="9"/>
        <v>1550.3471200000001</v>
      </c>
      <c r="I137">
        <f t="shared" si="10"/>
        <v>622</v>
      </c>
      <c r="J137">
        <f t="shared" si="11"/>
        <v>494.95800000000003</v>
      </c>
    </row>
    <row r="138" spans="1:10" x14ac:dyDescent="0.2">
      <c r="A138" t="s">
        <v>689</v>
      </c>
      <c r="B138">
        <v>9</v>
      </c>
      <c r="C138" t="s">
        <v>659</v>
      </c>
      <c r="D138">
        <v>4040</v>
      </c>
      <c r="E138">
        <v>6230</v>
      </c>
      <c r="F138" t="s">
        <v>690</v>
      </c>
      <c r="G138">
        <f t="shared" si="8"/>
        <v>576</v>
      </c>
      <c r="H138">
        <f t="shared" si="9"/>
        <v>16.1427896</v>
      </c>
      <c r="I138">
        <f t="shared" si="10"/>
        <v>622</v>
      </c>
      <c r="J138">
        <f t="shared" si="11"/>
        <v>15.4179417</v>
      </c>
    </row>
    <row r="139" spans="1:10" x14ac:dyDescent="0.2">
      <c r="A139" t="s">
        <v>692</v>
      </c>
      <c r="B139">
        <v>9</v>
      </c>
      <c r="C139" t="s">
        <v>659</v>
      </c>
      <c r="D139">
        <v>244000</v>
      </c>
      <c r="E139">
        <v>394000</v>
      </c>
      <c r="F139" t="s">
        <v>695</v>
      </c>
      <c r="G139">
        <f t="shared" si="8"/>
        <v>576</v>
      </c>
      <c r="H139">
        <f t="shared" si="9"/>
        <v>974.9605600000001</v>
      </c>
      <c r="I139">
        <f t="shared" si="10"/>
        <v>622</v>
      </c>
      <c r="J139">
        <f t="shared" si="11"/>
        <v>975.06726000000003</v>
      </c>
    </row>
    <row r="140" spans="1:10" x14ac:dyDescent="0.2">
      <c r="A140" t="s">
        <v>697</v>
      </c>
      <c r="B140">
        <v>9</v>
      </c>
      <c r="C140" t="s">
        <v>659</v>
      </c>
      <c r="D140">
        <v>408000</v>
      </c>
      <c r="E140">
        <v>910000</v>
      </c>
      <c r="F140" t="s">
        <v>700</v>
      </c>
      <c r="G140">
        <f t="shared" si="8"/>
        <v>576</v>
      </c>
      <c r="H140">
        <f t="shared" si="9"/>
        <v>1630.2619200000001</v>
      </c>
      <c r="I140">
        <f t="shared" si="10"/>
        <v>622</v>
      </c>
      <c r="J140">
        <f t="shared" si="11"/>
        <v>2252.0589</v>
      </c>
    </row>
    <row r="141" spans="1:10" x14ac:dyDescent="0.2">
      <c r="A141" t="s">
        <v>702</v>
      </c>
      <c r="B141">
        <v>9</v>
      </c>
      <c r="C141" t="s">
        <v>659</v>
      </c>
      <c r="D141">
        <v>298000</v>
      </c>
      <c r="E141">
        <v>665000</v>
      </c>
      <c r="F141" t="s">
        <v>704</v>
      </c>
      <c r="G141">
        <f t="shared" si="8"/>
        <v>576</v>
      </c>
      <c r="H141">
        <f t="shared" si="9"/>
        <v>1190.7305200000001</v>
      </c>
      <c r="I141">
        <f t="shared" si="10"/>
        <v>622</v>
      </c>
      <c r="J141">
        <f t="shared" si="11"/>
        <v>1645.7353500000002</v>
      </c>
    </row>
    <row r="142" spans="1:10" x14ac:dyDescent="0.2">
      <c r="A142" t="s">
        <v>706</v>
      </c>
      <c r="B142">
        <v>9</v>
      </c>
      <c r="C142" t="s">
        <v>659</v>
      </c>
      <c r="D142">
        <v>199000</v>
      </c>
      <c r="E142">
        <v>445000</v>
      </c>
      <c r="F142" t="s">
        <v>708</v>
      </c>
      <c r="G142">
        <f t="shared" si="8"/>
        <v>576</v>
      </c>
      <c r="H142">
        <f t="shared" si="9"/>
        <v>795.15226000000007</v>
      </c>
      <c r="I142">
        <f t="shared" si="10"/>
        <v>622</v>
      </c>
      <c r="J142">
        <f t="shared" si="11"/>
        <v>1101.2815500000002</v>
      </c>
    </row>
    <row r="143" spans="1:10" x14ac:dyDescent="0.2">
      <c r="A143" t="s">
        <v>710</v>
      </c>
      <c r="B143">
        <v>9</v>
      </c>
      <c r="C143" t="s">
        <v>659</v>
      </c>
      <c r="D143">
        <v>115000</v>
      </c>
      <c r="E143">
        <v>255000</v>
      </c>
      <c r="F143" t="s">
        <v>712</v>
      </c>
      <c r="G143">
        <f t="shared" si="8"/>
        <v>576</v>
      </c>
      <c r="H143">
        <f t="shared" si="9"/>
        <v>459.51010000000002</v>
      </c>
      <c r="I143">
        <f t="shared" si="10"/>
        <v>622</v>
      </c>
      <c r="J143">
        <f t="shared" si="11"/>
        <v>631.07145000000003</v>
      </c>
    </row>
    <row r="144" spans="1:10" x14ac:dyDescent="0.2">
      <c r="A144" t="s">
        <v>714</v>
      </c>
      <c r="B144">
        <v>9</v>
      </c>
      <c r="C144" t="s">
        <v>659</v>
      </c>
      <c r="D144">
        <v>190000</v>
      </c>
      <c r="E144">
        <v>339000</v>
      </c>
      <c r="F144" t="s">
        <v>715</v>
      </c>
      <c r="G144">
        <f t="shared" si="8"/>
        <v>576</v>
      </c>
      <c r="H144">
        <f t="shared" si="9"/>
        <v>759.19060000000002</v>
      </c>
      <c r="I144">
        <f t="shared" si="10"/>
        <v>622</v>
      </c>
      <c r="J144">
        <f t="shared" si="11"/>
        <v>838.95381000000009</v>
      </c>
    </row>
    <row r="145" spans="1:10" x14ac:dyDescent="0.2">
      <c r="A145" t="s">
        <v>717</v>
      </c>
      <c r="B145">
        <v>9</v>
      </c>
      <c r="C145" t="s">
        <v>659</v>
      </c>
      <c r="D145">
        <v>428000</v>
      </c>
      <c r="E145">
        <v>685000</v>
      </c>
      <c r="F145" t="s">
        <v>720</v>
      </c>
      <c r="G145">
        <f t="shared" si="8"/>
        <v>576</v>
      </c>
      <c r="H145">
        <f t="shared" si="9"/>
        <v>1710.1767200000002</v>
      </c>
      <c r="I145">
        <f t="shared" si="10"/>
        <v>622</v>
      </c>
      <c r="J145">
        <f t="shared" si="11"/>
        <v>1695.2311500000001</v>
      </c>
    </row>
    <row r="146" spans="1:10" x14ac:dyDescent="0.2">
      <c r="A146" t="s">
        <v>722</v>
      </c>
      <c r="B146">
        <v>9</v>
      </c>
      <c r="C146" t="s">
        <v>659</v>
      </c>
      <c r="D146">
        <v>494000</v>
      </c>
      <c r="E146">
        <v>750000</v>
      </c>
      <c r="F146" t="s">
        <v>724</v>
      </c>
      <c r="G146">
        <f t="shared" si="8"/>
        <v>576</v>
      </c>
      <c r="H146">
        <f t="shared" si="9"/>
        <v>1973.8955600000002</v>
      </c>
      <c r="I146">
        <f t="shared" si="10"/>
        <v>622</v>
      </c>
      <c r="J146">
        <f t="shared" si="11"/>
        <v>1856.0925000000002</v>
      </c>
    </row>
    <row r="147" spans="1:10" x14ac:dyDescent="0.2">
      <c r="A147" t="s">
        <v>726</v>
      </c>
      <c r="B147">
        <v>9</v>
      </c>
      <c r="C147" t="s">
        <v>659</v>
      </c>
      <c r="D147">
        <v>471000</v>
      </c>
      <c r="E147">
        <v>773000</v>
      </c>
      <c r="F147" t="s">
        <v>729</v>
      </c>
      <c r="G147">
        <f t="shared" si="8"/>
        <v>576</v>
      </c>
      <c r="H147">
        <f t="shared" si="9"/>
        <v>1881.9935400000002</v>
      </c>
      <c r="I147">
        <f t="shared" si="10"/>
        <v>622</v>
      </c>
      <c r="J147">
        <f t="shared" si="11"/>
        <v>1913.0126700000001</v>
      </c>
    </row>
    <row r="148" spans="1:10" x14ac:dyDescent="0.2">
      <c r="A148" t="s">
        <v>731</v>
      </c>
      <c r="B148">
        <v>9</v>
      </c>
      <c r="C148" t="s">
        <v>659</v>
      </c>
      <c r="D148">
        <v>35700</v>
      </c>
      <c r="E148">
        <v>68300</v>
      </c>
      <c r="F148" t="s">
        <v>732</v>
      </c>
      <c r="G148">
        <f t="shared" si="8"/>
        <v>576</v>
      </c>
      <c r="H148">
        <f t="shared" si="9"/>
        <v>142.647918</v>
      </c>
      <c r="I148">
        <f t="shared" si="10"/>
        <v>622</v>
      </c>
      <c r="J148">
        <f t="shared" si="11"/>
        <v>169.02815700000002</v>
      </c>
    </row>
    <row r="149" spans="1:10" x14ac:dyDescent="0.2">
      <c r="A149" t="s">
        <v>734</v>
      </c>
      <c r="B149">
        <v>9</v>
      </c>
      <c r="C149" t="s">
        <v>659</v>
      </c>
      <c r="D149">
        <v>446000</v>
      </c>
      <c r="E149">
        <v>644000</v>
      </c>
      <c r="F149" t="s">
        <v>737</v>
      </c>
      <c r="G149">
        <f t="shared" si="8"/>
        <v>576</v>
      </c>
      <c r="H149">
        <f t="shared" si="9"/>
        <v>1782.10004</v>
      </c>
      <c r="I149">
        <f t="shared" si="10"/>
        <v>622</v>
      </c>
      <c r="J149">
        <f t="shared" si="11"/>
        <v>1593.76476</v>
      </c>
    </row>
    <row r="150" spans="1:10" x14ac:dyDescent="0.2">
      <c r="A150" t="s">
        <v>739</v>
      </c>
      <c r="B150">
        <v>9</v>
      </c>
      <c r="C150" t="s">
        <v>659</v>
      </c>
      <c r="D150">
        <v>445000</v>
      </c>
      <c r="E150">
        <v>700000</v>
      </c>
      <c r="F150" t="s">
        <v>741</v>
      </c>
      <c r="G150">
        <f t="shared" si="8"/>
        <v>576</v>
      </c>
      <c r="H150">
        <f t="shared" si="9"/>
        <v>1778.1043000000002</v>
      </c>
      <c r="I150">
        <f t="shared" si="10"/>
        <v>622</v>
      </c>
      <c r="J150">
        <f t="shared" si="11"/>
        <v>1732.3530000000001</v>
      </c>
    </row>
    <row r="151" spans="1:10" x14ac:dyDescent="0.2">
      <c r="A151" t="s">
        <v>743</v>
      </c>
      <c r="B151">
        <v>9</v>
      </c>
      <c r="C151" t="s">
        <v>659</v>
      </c>
      <c r="D151">
        <v>302000</v>
      </c>
      <c r="E151">
        <v>672000</v>
      </c>
      <c r="F151" t="s">
        <v>745</v>
      </c>
      <c r="G151">
        <f t="shared" si="8"/>
        <v>576</v>
      </c>
      <c r="H151">
        <f t="shared" si="9"/>
        <v>1206.7134800000001</v>
      </c>
      <c r="I151">
        <f t="shared" si="10"/>
        <v>622</v>
      </c>
      <c r="J151">
        <f t="shared" si="11"/>
        <v>1663.05888</v>
      </c>
    </row>
    <row r="152" spans="1:10" x14ac:dyDescent="0.2">
      <c r="A152" t="s">
        <v>747</v>
      </c>
      <c r="B152">
        <v>9</v>
      </c>
      <c r="C152" t="s">
        <v>659</v>
      </c>
      <c r="D152">
        <v>238000</v>
      </c>
      <c r="E152">
        <v>581000</v>
      </c>
      <c r="F152" t="s">
        <v>749</v>
      </c>
      <c r="G152">
        <f t="shared" si="8"/>
        <v>576</v>
      </c>
      <c r="H152">
        <f t="shared" si="9"/>
        <v>950.98612000000003</v>
      </c>
      <c r="I152">
        <f t="shared" si="10"/>
        <v>622</v>
      </c>
      <c r="J152">
        <f t="shared" si="11"/>
        <v>1437.8529900000001</v>
      </c>
    </row>
    <row r="153" spans="1:10" x14ac:dyDescent="0.2">
      <c r="A153" t="s">
        <v>751</v>
      </c>
      <c r="B153">
        <v>9</v>
      </c>
      <c r="C153" t="s">
        <v>659</v>
      </c>
      <c r="D153">
        <v>302000</v>
      </c>
      <c r="E153">
        <v>711000</v>
      </c>
      <c r="F153" t="s">
        <v>753</v>
      </c>
      <c r="G153">
        <f t="shared" si="8"/>
        <v>576</v>
      </c>
      <c r="H153">
        <f t="shared" si="9"/>
        <v>1206.7134800000001</v>
      </c>
      <c r="I153">
        <f t="shared" si="10"/>
        <v>622</v>
      </c>
      <c r="J153">
        <f t="shared" si="11"/>
        <v>1759.5756900000001</v>
      </c>
    </row>
    <row r="154" spans="1:10" x14ac:dyDescent="0.2">
      <c r="A154" t="s">
        <v>755</v>
      </c>
      <c r="B154">
        <v>9</v>
      </c>
      <c r="C154" t="s">
        <v>659</v>
      </c>
      <c r="D154">
        <v>272000</v>
      </c>
      <c r="E154">
        <v>686000</v>
      </c>
      <c r="F154" t="s">
        <v>756</v>
      </c>
      <c r="G154">
        <f t="shared" si="8"/>
        <v>576</v>
      </c>
      <c r="H154">
        <f t="shared" si="9"/>
        <v>1086.8412800000001</v>
      </c>
      <c r="I154">
        <f t="shared" si="10"/>
        <v>622</v>
      </c>
      <c r="J154">
        <f t="shared" si="11"/>
        <v>1697.7059400000001</v>
      </c>
    </row>
    <row r="155" spans="1:10" x14ac:dyDescent="0.2">
      <c r="A155" t="s">
        <v>758</v>
      </c>
      <c r="B155">
        <v>9</v>
      </c>
      <c r="C155" t="s">
        <v>659</v>
      </c>
      <c r="D155">
        <v>237000</v>
      </c>
      <c r="E155">
        <v>528000</v>
      </c>
      <c r="F155" t="s">
        <v>760</v>
      </c>
      <c r="G155">
        <f t="shared" si="8"/>
        <v>576</v>
      </c>
      <c r="H155">
        <f t="shared" si="9"/>
        <v>946.99038000000007</v>
      </c>
      <c r="I155">
        <f t="shared" si="10"/>
        <v>622</v>
      </c>
      <c r="J155">
        <f t="shared" si="11"/>
        <v>1306.68912</v>
      </c>
    </row>
    <row r="156" spans="1:10" x14ac:dyDescent="0.2">
      <c r="A156" t="s">
        <v>762</v>
      </c>
      <c r="B156">
        <v>9</v>
      </c>
      <c r="C156" t="s">
        <v>659</v>
      </c>
      <c r="D156">
        <v>331000</v>
      </c>
      <c r="E156">
        <v>737000</v>
      </c>
      <c r="F156" t="s">
        <v>764</v>
      </c>
      <c r="G156">
        <f t="shared" si="8"/>
        <v>576</v>
      </c>
      <c r="H156">
        <f t="shared" si="9"/>
        <v>1322.5899400000001</v>
      </c>
      <c r="I156">
        <f t="shared" si="10"/>
        <v>622</v>
      </c>
      <c r="J156">
        <f t="shared" si="11"/>
        <v>1823.9202300000002</v>
      </c>
    </row>
    <row r="157" spans="1:10" x14ac:dyDescent="0.2">
      <c r="A157" t="s">
        <v>766</v>
      </c>
      <c r="B157">
        <v>9</v>
      </c>
      <c r="C157" t="s">
        <v>659</v>
      </c>
      <c r="D157">
        <v>414000</v>
      </c>
      <c r="E157">
        <v>922000</v>
      </c>
      <c r="F157" t="s">
        <v>768</v>
      </c>
      <c r="G157">
        <f t="shared" si="8"/>
        <v>576</v>
      </c>
      <c r="H157">
        <f t="shared" si="9"/>
        <v>1654.2363600000001</v>
      </c>
      <c r="I157">
        <f t="shared" si="10"/>
        <v>622</v>
      </c>
      <c r="J157">
        <f t="shared" si="11"/>
        <v>2281.7563800000003</v>
      </c>
    </row>
    <row r="158" spans="1:10" x14ac:dyDescent="0.2">
      <c r="A158" t="s">
        <v>770</v>
      </c>
      <c r="B158">
        <v>9</v>
      </c>
      <c r="C158" t="s">
        <v>659</v>
      </c>
      <c r="D158">
        <v>140000</v>
      </c>
      <c r="E158">
        <v>201000</v>
      </c>
      <c r="F158" t="s">
        <v>772</v>
      </c>
      <c r="G158">
        <f t="shared" si="8"/>
        <v>576</v>
      </c>
      <c r="H158">
        <f t="shared" si="9"/>
        <v>559.40359999999998</v>
      </c>
      <c r="I158">
        <f t="shared" si="10"/>
        <v>622</v>
      </c>
      <c r="J158">
        <f t="shared" si="11"/>
        <v>497.43279000000001</v>
      </c>
    </row>
    <row r="159" spans="1:10" x14ac:dyDescent="0.2">
      <c r="A159" t="s">
        <v>774</v>
      </c>
      <c r="B159">
        <v>9</v>
      </c>
      <c r="C159" t="s">
        <v>659</v>
      </c>
      <c r="D159">
        <v>600000</v>
      </c>
      <c r="E159">
        <v>1100000</v>
      </c>
      <c r="F159" t="s">
        <v>776</v>
      </c>
      <c r="G159">
        <f t="shared" si="8"/>
        <v>576</v>
      </c>
      <c r="H159">
        <f t="shared" si="9"/>
        <v>2397.444</v>
      </c>
      <c r="I159">
        <f t="shared" si="10"/>
        <v>622</v>
      </c>
      <c r="J159">
        <f t="shared" si="11"/>
        <v>2722.2690000000002</v>
      </c>
    </row>
    <row r="160" spans="1:10" x14ac:dyDescent="0.2">
      <c r="A160" t="s">
        <v>778</v>
      </c>
      <c r="B160">
        <v>9</v>
      </c>
      <c r="C160" t="s">
        <v>659</v>
      </c>
      <c r="D160">
        <v>321000</v>
      </c>
      <c r="E160">
        <v>715000</v>
      </c>
      <c r="F160" t="s">
        <v>781</v>
      </c>
      <c r="G160">
        <f t="shared" si="8"/>
        <v>576</v>
      </c>
      <c r="H160">
        <f t="shared" si="9"/>
        <v>1282.6325400000001</v>
      </c>
      <c r="I160">
        <f t="shared" si="10"/>
        <v>622</v>
      </c>
      <c r="J160">
        <f t="shared" si="11"/>
        <v>1769.4748500000001</v>
      </c>
    </row>
    <row r="161" spans="1:10" x14ac:dyDescent="0.2">
      <c r="A161" t="s">
        <v>783</v>
      </c>
      <c r="B161">
        <v>9</v>
      </c>
      <c r="C161" t="s">
        <v>659</v>
      </c>
      <c r="D161">
        <v>444000</v>
      </c>
      <c r="E161">
        <v>989000</v>
      </c>
      <c r="F161" t="s">
        <v>786</v>
      </c>
      <c r="G161">
        <f t="shared" si="8"/>
        <v>576</v>
      </c>
      <c r="H161">
        <f t="shared" si="9"/>
        <v>1774.1085600000001</v>
      </c>
      <c r="I161">
        <f t="shared" si="10"/>
        <v>622</v>
      </c>
      <c r="J161">
        <f t="shared" si="11"/>
        <v>2447.5673100000004</v>
      </c>
    </row>
    <row r="162" spans="1:10" x14ac:dyDescent="0.2">
      <c r="A162" t="s">
        <v>788</v>
      </c>
      <c r="B162">
        <v>9</v>
      </c>
      <c r="C162" t="s">
        <v>659</v>
      </c>
      <c r="D162">
        <v>278000</v>
      </c>
      <c r="E162">
        <v>620000</v>
      </c>
      <c r="F162" t="s">
        <v>789</v>
      </c>
      <c r="G162">
        <f t="shared" si="8"/>
        <v>576</v>
      </c>
      <c r="H162">
        <f t="shared" si="9"/>
        <v>1110.8157200000001</v>
      </c>
      <c r="I162">
        <f t="shared" si="10"/>
        <v>622</v>
      </c>
      <c r="J162">
        <f t="shared" si="11"/>
        <v>1534.3698000000002</v>
      </c>
    </row>
    <row r="163" spans="1:10" x14ac:dyDescent="0.2">
      <c r="A163" t="s">
        <v>791</v>
      </c>
      <c r="B163">
        <v>9</v>
      </c>
      <c r="C163" t="s">
        <v>659</v>
      </c>
      <c r="D163">
        <v>506000</v>
      </c>
      <c r="E163">
        <v>1040000</v>
      </c>
      <c r="F163" t="s">
        <v>793</v>
      </c>
      <c r="G163">
        <f t="shared" si="8"/>
        <v>576</v>
      </c>
      <c r="H163">
        <f t="shared" si="9"/>
        <v>2021.8444400000001</v>
      </c>
      <c r="I163">
        <f t="shared" si="10"/>
        <v>622</v>
      </c>
      <c r="J163">
        <f t="shared" si="11"/>
        <v>2573.7816000000003</v>
      </c>
    </row>
    <row r="164" spans="1:10" x14ac:dyDescent="0.2">
      <c r="A164" t="s">
        <v>795</v>
      </c>
      <c r="B164">
        <v>9</v>
      </c>
      <c r="C164" t="s">
        <v>659</v>
      </c>
      <c r="D164">
        <v>419000</v>
      </c>
      <c r="E164">
        <v>934000</v>
      </c>
      <c r="F164" t="s">
        <v>796</v>
      </c>
      <c r="G164">
        <f t="shared" si="8"/>
        <v>576</v>
      </c>
      <c r="H164">
        <f t="shared" si="9"/>
        <v>1674.21506</v>
      </c>
      <c r="I164">
        <f t="shared" si="10"/>
        <v>622</v>
      </c>
      <c r="J164">
        <f t="shared" si="11"/>
        <v>2311.4538600000001</v>
      </c>
    </row>
    <row r="165" spans="1:10" x14ac:dyDescent="0.2">
      <c r="A165" t="s">
        <v>798</v>
      </c>
      <c r="B165">
        <v>9</v>
      </c>
      <c r="C165" t="s">
        <v>659</v>
      </c>
      <c r="D165">
        <v>475000</v>
      </c>
      <c r="E165">
        <v>1030000</v>
      </c>
      <c r="F165" t="s">
        <v>801</v>
      </c>
      <c r="G165">
        <f t="shared" si="8"/>
        <v>576</v>
      </c>
      <c r="H165">
        <f t="shared" si="9"/>
        <v>1897.9765000000002</v>
      </c>
      <c r="I165">
        <f t="shared" si="10"/>
        <v>622</v>
      </c>
      <c r="J165">
        <f t="shared" si="11"/>
        <v>2549.0337</v>
      </c>
    </row>
    <row r="166" spans="1:10" x14ac:dyDescent="0.2">
      <c r="A166" t="s">
        <v>803</v>
      </c>
      <c r="B166">
        <v>9</v>
      </c>
      <c r="C166" t="s">
        <v>659</v>
      </c>
      <c r="D166">
        <v>184000</v>
      </c>
      <c r="E166">
        <v>408000</v>
      </c>
      <c r="F166" t="s">
        <v>805</v>
      </c>
      <c r="G166">
        <f t="shared" si="8"/>
        <v>576</v>
      </c>
      <c r="H166">
        <f t="shared" si="9"/>
        <v>735.21616000000006</v>
      </c>
      <c r="I166">
        <f t="shared" si="10"/>
        <v>622</v>
      </c>
      <c r="J166">
        <f t="shared" si="11"/>
        <v>1009.71432</v>
      </c>
    </row>
    <row r="167" spans="1:10" x14ac:dyDescent="0.2">
      <c r="A167" t="s">
        <v>807</v>
      </c>
      <c r="B167">
        <v>9</v>
      </c>
      <c r="C167" t="s">
        <v>659</v>
      </c>
      <c r="D167">
        <v>371000</v>
      </c>
      <c r="E167">
        <v>826000</v>
      </c>
      <c r="F167" t="s">
        <v>809</v>
      </c>
      <c r="G167">
        <f t="shared" si="8"/>
        <v>576</v>
      </c>
      <c r="H167">
        <f t="shared" si="9"/>
        <v>1482.4195400000001</v>
      </c>
      <c r="I167">
        <f t="shared" si="10"/>
        <v>622</v>
      </c>
      <c r="J167">
        <f t="shared" si="11"/>
        <v>2044.1765400000002</v>
      </c>
    </row>
    <row r="168" spans="1:10" x14ac:dyDescent="0.2">
      <c r="A168" t="s">
        <v>811</v>
      </c>
      <c r="B168">
        <v>9</v>
      </c>
      <c r="C168" t="s">
        <v>659</v>
      </c>
      <c r="D168">
        <v>48500</v>
      </c>
      <c r="E168">
        <v>135000</v>
      </c>
      <c r="F168" t="s">
        <v>814</v>
      </c>
      <c r="G168">
        <f t="shared" si="8"/>
        <v>576</v>
      </c>
      <c r="H168">
        <f t="shared" si="9"/>
        <v>193.79339000000002</v>
      </c>
      <c r="I168">
        <f t="shared" si="10"/>
        <v>622</v>
      </c>
      <c r="J168">
        <f t="shared" si="11"/>
        <v>334.09665000000001</v>
      </c>
    </row>
    <row r="169" spans="1:10" x14ac:dyDescent="0.2">
      <c r="A169" t="s">
        <v>816</v>
      </c>
      <c r="B169">
        <v>9</v>
      </c>
      <c r="C169" t="s">
        <v>659</v>
      </c>
      <c r="D169">
        <v>1220000</v>
      </c>
      <c r="E169">
        <v>1500000</v>
      </c>
      <c r="F169" t="s">
        <v>818</v>
      </c>
      <c r="G169">
        <f t="shared" si="8"/>
        <v>576</v>
      </c>
      <c r="H169">
        <f t="shared" si="9"/>
        <v>4874.8028000000004</v>
      </c>
      <c r="I169">
        <f t="shared" si="10"/>
        <v>622</v>
      </c>
      <c r="J169">
        <f t="shared" si="11"/>
        <v>3712.1850000000004</v>
      </c>
    </row>
    <row r="170" spans="1:10" x14ac:dyDescent="0.2">
      <c r="A170" t="s">
        <v>820</v>
      </c>
      <c r="B170">
        <v>9</v>
      </c>
      <c r="C170" t="s">
        <v>659</v>
      </c>
      <c r="D170">
        <v>265000</v>
      </c>
      <c r="E170">
        <v>589000</v>
      </c>
      <c r="F170" t="s">
        <v>823</v>
      </c>
      <c r="G170">
        <f t="shared" si="8"/>
        <v>576</v>
      </c>
      <c r="H170">
        <f t="shared" si="9"/>
        <v>1058.8711000000001</v>
      </c>
      <c r="I170">
        <f t="shared" si="10"/>
        <v>622</v>
      </c>
      <c r="J170">
        <f t="shared" si="11"/>
        <v>1457.6513100000002</v>
      </c>
    </row>
    <row r="171" spans="1:10" x14ac:dyDescent="0.2">
      <c r="A171" t="s">
        <v>825</v>
      </c>
      <c r="B171">
        <v>9</v>
      </c>
      <c r="C171" t="s">
        <v>659</v>
      </c>
      <c r="D171">
        <v>272000</v>
      </c>
      <c r="E171">
        <v>605000</v>
      </c>
      <c r="F171" t="s">
        <v>828</v>
      </c>
      <c r="G171">
        <f t="shared" si="8"/>
        <v>576</v>
      </c>
      <c r="H171">
        <f t="shared" si="9"/>
        <v>1086.8412800000001</v>
      </c>
      <c r="I171">
        <f t="shared" si="10"/>
        <v>622</v>
      </c>
      <c r="J171">
        <f t="shared" si="11"/>
        <v>1497.2479500000002</v>
      </c>
    </row>
    <row r="172" spans="1:10" x14ac:dyDescent="0.2">
      <c r="A172" t="s">
        <v>830</v>
      </c>
      <c r="B172">
        <v>9</v>
      </c>
      <c r="C172" t="s">
        <v>659</v>
      </c>
      <c r="D172">
        <v>129500</v>
      </c>
      <c r="E172">
        <v>288500</v>
      </c>
      <c r="F172" t="s">
        <v>832</v>
      </c>
      <c r="G172">
        <f t="shared" si="8"/>
        <v>576</v>
      </c>
      <c r="H172">
        <f t="shared" si="9"/>
        <v>517.44833000000006</v>
      </c>
      <c r="I172">
        <f t="shared" si="10"/>
        <v>622</v>
      </c>
      <c r="J172">
        <f t="shared" si="11"/>
        <v>713.97691500000008</v>
      </c>
    </row>
    <row r="173" spans="1:10" x14ac:dyDescent="0.2">
      <c r="A173" t="s">
        <v>834</v>
      </c>
      <c r="B173">
        <v>9</v>
      </c>
      <c r="C173" t="s">
        <v>659</v>
      </c>
      <c r="D173">
        <v>129500</v>
      </c>
      <c r="E173">
        <v>288500</v>
      </c>
      <c r="F173" t="s">
        <v>837</v>
      </c>
      <c r="G173">
        <f t="shared" si="8"/>
        <v>576</v>
      </c>
      <c r="H173">
        <f t="shared" si="9"/>
        <v>517.44833000000006</v>
      </c>
      <c r="I173">
        <f t="shared" si="10"/>
        <v>622</v>
      </c>
      <c r="J173">
        <f t="shared" si="11"/>
        <v>713.97691500000008</v>
      </c>
    </row>
    <row r="174" spans="1:10" x14ac:dyDescent="0.2">
      <c r="A174" t="s">
        <v>839</v>
      </c>
      <c r="B174">
        <v>9</v>
      </c>
      <c r="C174" t="s">
        <v>659</v>
      </c>
      <c r="D174">
        <v>519000</v>
      </c>
      <c r="E174">
        <v>950000</v>
      </c>
      <c r="F174" t="s">
        <v>840</v>
      </c>
      <c r="G174">
        <f t="shared" si="8"/>
        <v>576</v>
      </c>
      <c r="H174">
        <f t="shared" si="9"/>
        <v>2073.7890600000001</v>
      </c>
      <c r="I174">
        <f t="shared" si="10"/>
        <v>622</v>
      </c>
      <c r="J174">
        <f t="shared" si="11"/>
        <v>2351.0505000000003</v>
      </c>
    </row>
    <row r="175" spans="1:10" x14ac:dyDescent="0.2">
      <c r="A175" t="s">
        <v>842</v>
      </c>
      <c r="B175">
        <v>9</v>
      </c>
      <c r="C175" t="s">
        <v>659</v>
      </c>
      <c r="D175">
        <v>321000</v>
      </c>
      <c r="E175">
        <v>715000</v>
      </c>
      <c r="F175" t="s">
        <v>844</v>
      </c>
      <c r="G175">
        <f t="shared" si="8"/>
        <v>576</v>
      </c>
      <c r="H175">
        <f t="shared" si="9"/>
        <v>1282.6325400000001</v>
      </c>
      <c r="I175">
        <f t="shared" si="10"/>
        <v>622</v>
      </c>
      <c r="J175">
        <f t="shared" si="11"/>
        <v>1769.4748500000001</v>
      </c>
    </row>
    <row r="176" spans="1:10" x14ac:dyDescent="0.2">
      <c r="A176" t="s">
        <v>846</v>
      </c>
      <c r="B176">
        <v>9</v>
      </c>
      <c r="C176" t="s">
        <v>659</v>
      </c>
      <c r="D176">
        <v>321000</v>
      </c>
      <c r="E176">
        <v>715000</v>
      </c>
      <c r="F176" t="s">
        <v>849</v>
      </c>
      <c r="G176">
        <f t="shared" si="8"/>
        <v>576</v>
      </c>
      <c r="H176">
        <f t="shared" si="9"/>
        <v>1282.6325400000001</v>
      </c>
      <c r="I176">
        <f t="shared" si="10"/>
        <v>622</v>
      </c>
      <c r="J176">
        <f t="shared" si="11"/>
        <v>1769.4748500000001</v>
      </c>
    </row>
    <row r="177" spans="1:10" x14ac:dyDescent="0.2">
      <c r="A177" t="s">
        <v>851</v>
      </c>
      <c r="B177">
        <v>9</v>
      </c>
      <c r="C177" t="s">
        <v>659</v>
      </c>
      <c r="D177">
        <v>199000</v>
      </c>
      <c r="E177">
        <v>444000</v>
      </c>
      <c r="F177" t="s">
        <v>853</v>
      </c>
      <c r="G177">
        <f t="shared" si="8"/>
        <v>576</v>
      </c>
      <c r="H177">
        <f t="shared" si="9"/>
        <v>795.15226000000007</v>
      </c>
      <c r="I177">
        <f t="shared" si="10"/>
        <v>622</v>
      </c>
      <c r="J177">
        <f t="shared" si="11"/>
        <v>1098.8067600000002</v>
      </c>
    </row>
    <row r="178" spans="1:10" x14ac:dyDescent="0.2">
      <c r="A178" t="s">
        <v>855</v>
      </c>
      <c r="B178">
        <v>9</v>
      </c>
      <c r="C178" t="s">
        <v>659</v>
      </c>
      <c r="D178">
        <v>523000</v>
      </c>
      <c r="E178">
        <v>975000</v>
      </c>
      <c r="F178" t="s">
        <v>857</v>
      </c>
      <c r="G178">
        <f t="shared" si="8"/>
        <v>576</v>
      </c>
      <c r="H178">
        <f t="shared" si="9"/>
        <v>2089.7720200000003</v>
      </c>
      <c r="I178">
        <f t="shared" si="10"/>
        <v>622</v>
      </c>
      <c r="J178">
        <f t="shared" si="11"/>
        <v>2412.9202500000001</v>
      </c>
    </row>
    <row r="179" spans="1:10" x14ac:dyDescent="0.2">
      <c r="A179" t="s">
        <v>859</v>
      </c>
      <c r="B179">
        <v>9</v>
      </c>
      <c r="C179" t="s">
        <v>659</v>
      </c>
      <c r="D179">
        <v>528000</v>
      </c>
      <c r="E179">
        <v>1040000</v>
      </c>
      <c r="F179" t="s">
        <v>861</v>
      </c>
      <c r="G179">
        <f t="shared" si="8"/>
        <v>576</v>
      </c>
      <c r="H179">
        <f t="shared" si="9"/>
        <v>2109.75072</v>
      </c>
      <c r="I179">
        <f t="shared" si="10"/>
        <v>622</v>
      </c>
      <c r="J179">
        <f t="shared" si="11"/>
        <v>2573.7816000000003</v>
      </c>
    </row>
    <row r="180" spans="1:10" x14ac:dyDescent="0.2">
      <c r="A180" t="s">
        <v>863</v>
      </c>
      <c r="B180">
        <v>9</v>
      </c>
      <c r="C180" t="s">
        <v>659</v>
      </c>
      <c r="D180">
        <v>327000</v>
      </c>
      <c r="E180">
        <v>728000</v>
      </c>
      <c r="F180" t="s">
        <v>865</v>
      </c>
      <c r="G180">
        <f t="shared" si="8"/>
        <v>576</v>
      </c>
      <c r="H180">
        <f t="shared" si="9"/>
        <v>1306.60698</v>
      </c>
      <c r="I180">
        <f t="shared" si="10"/>
        <v>622</v>
      </c>
      <c r="J180">
        <f t="shared" si="11"/>
        <v>1801.6471200000001</v>
      </c>
    </row>
    <row r="181" spans="1:10" x14ac:dyDescent="0.2">
      <c r="A181" t="s">
        <v>867</v>
      </c>
      <c r="B181">
        <v>9</v>
      </c>
      <c r="C181" t="s">
        <v>659</v>
      </c>
      <c r="D181">
        <v>111000</v>
      </c>
      <c r="E181">
        <v>246600</v>
      </c>
      <c r="F181" t="s">
        <v>868</v>
      </c>
      <c r="G181">
        <f t="shared" si="8"/>
        <v>576</v>
      </c>
      <c r="H181">
        <f t="shared" si="9"/>
        <v>443.52714000000003</v>
      </c>
      <c r="I181">
        <f t="shared" si="10"/>
        <v>622</v>
      </c>
      <c r="J181">
        <f t="shared" si="11"/>
        <v>610.28321400000004</v>
      </c>
    </row>
    <row r="182" spans="1:10" x14ac:dyDescent="0.2">
      <c r="A182" t="s">
        <v>870</v>
      </c>
      <c r="B182">
        <v>9</v>
      </c>
      <c r="C182" t="s">
        <v>659</v>
      </c>
      <c r="D182">
        <v>74000</v>
      </c>
      <c r="E182">
        <v>164400</v>
      </c>
      <c r="F182" t="s">
        <v>871</v>
      </c>
      <c r="G182">
        <f t="shared" si="8"/>
        <v>576</v>
      </c>
      <c r="H182">
        <f t="shared" si="9"/>
        <v>295.68476000000004</v>
      </c>
      <c r="I182">
        <f t="shared" si="10"/>
        <v>622</v>
      </c>
      <c r="J182">
        <f t="shared" si="11"/>
        <v>406.85547600000001</v>
      </c>
    </row>
    <row r="183" spans="1:10" x14ac:dyDescent="0.2">
      <c r="A183" t="s">
        <v>873</v>
      </c>
      <c r="B183">
        <v>9</v>
      </c>
      <c r="C183" t="s">
        <v>659</v>
      </c>
      <c r="D183">
        <v>186000</v>
      </c>
      <c r="E183">
        <v>413000</v>
      </c>
      <c r="F183" t="s">
        <v>875</v>
      </c>
      <c r="G183">
        <f t="shared" si="8"/>
        <v>576</v>
      </c>
      <c r="H183">
        <f t="shared" si="9"/>
        <v>743.20764000000008</v>
      </c>
      <c r="I183">
        <f t="shared" si="10"/>
        <v>622</v>
      </c>
      <c r="J183">
        <f t="shared" si="11"/>
        <v>1022.0882700000001</v>
      </c>
    </row>
    <row r="184" spans="1:10" x14ac:dyDescent="0.2">
      <c r="A184" t="s">
        <v>877</v>
      </c>
      <c r="B184">
        <v>9</v>
      </c>
      <c r="C184" t="s">
        <v>659</v>
      </c>
      <c r="D184">
        <v>316000</v>
      </c>
      <c r="E184">
        <v>704000</v>
      </c>
      <c r="F184" t="s">
        <v>880</v>
      </c>
      <c r="G184">
        <f t="shared" si="8"/>
        <v>576</v>
      </c>
      <c r="H184">
        <f t="shared" si="9"/>
        <v>1262.6538400000002</v>
      </c>
      <c r="I184">
        <f t="shared" si="10"/>
        <v>622</v>
      </c>
      <c r="J184">
        <f t="shared" si="11"/>
        <v>1742.25216</v>
      </c>
    </row>
    <row r="185" spans="1:10" x14ac:dyDescent="0.2">
      <c r="A185" t="s">
        <v>882</v>
      </c>
      <c r="B185">
        <v>9</v>
      </c>
      <c r="C185" t="s">
        <v>659</v>
      </c>
      <c r="D185">
        <v>371000</v>
      </c>
      <c r="E185">
        <v>826000</v>
      </c>
      <c r="F185" t="s">
        <v>884</v>
      </c>
      <c r="G185">
        <f t="shared" si="8"/>
        <v>576</v>
      </c>
      <c r="H185">
        <f t="shared" si="9"/>
        <v>1482.4195400000001</v>
      </c>
      <c r="I185">
        <f t="shared" si="10"/>
        <v>622</v>
      </c>
      <c r="J185">
        <f t="shared" si="11"/>
        <v>2044.1765400000002</v>
      </c>
    </row>
    <row r="186" spans="1:10" x14ac:dyDescent="0.2">
      <c r="A186" t="s">
        <v>886</v>
      </c>
      <c r="B186">
        <v>9</v>
      </c>
      <c r="C186" t="s">
        <v>659</v>
      </c>
      <c r="D186">
        <v>272000</v>
      </c>
      <c r="E186">
        <v>605000</v>
      </c>
      <c r="F186" t="s">
        <v>889</v>
      </c>
      <c r="G186">
        <f t="shared" si="8"/>
        <v>576</v>
      </c>
      <c r="H186">
        <f t="shared" si="9"/>
        <v>1086.8412800000001</v>
      </c>
      <c r="I186">
        <f t="shared" si="10"/>
        <v>622</v>
      </c>
      <c r="J186">
        <f t="shared" si="11"/>
        <v>1497.2479500000002</v>
      </c>
    </row>
    <row r="187" spans="1:10" x14ac:dyDescent="0.2">
      <c r="A187" t="s">
        <v>891</v>
      </c>
      <c r="B187">
        <v>9</v>
      </c>
      <c r="C187" t="s">
        <v>659</v>
      </c>
      <c r="D187">
        <v>296000</v>
      </c>
      <c r="E187">
        <v>660000</v>
      </c>
      <c r="F187" t="s">
        <v>894</v>
      </c>
      <c r="G187">
        <f t="shared" si="8"/>
        <v>576</v>
      </c>
      <c r="H187">
        <f t="shared" si="9"/>
        <v>1182.7390400000002</v>
      </c>
      <c r="I187">
        <f t="shared" si="10"/>
        <v>622</v>
      </c>
      <c r="J187">
        <f t="shared" si="11"/>
        <v>1633.3614</v>
      </c>
    </row>
    <row r="188" spans="1:10" x14ac:dyDescent="0.2">
      <c r="A188" t="s">
        <v>896</v>
      </c>
      <c r="B188">
        <v>9</v>
      </c>
      <c r="C188" t="s">
        <v>659</v>
      </c>
      <c r="D188">
        <v>247000</v>
      </c>
      <c r="E188">
        <v>550000</v>
      </c>
      <c r="F188" t="s">
        <v>898</v>
      </c>
      <c r="G188">
        <f t="shared" si="8"/>
        <v>576</v>
      </c>
      <c r="H188">
        <f t="shared" si="9"/>
        <v>986.94778000000008</v>
      </c>
      <c r="I188">
        <f t="shared" si="10"/>
        <v>622</v>
      </c>
      <c r="J188">
        <f t="shared" si="11"/>
        <v>1361.1345000000001</v>
      </c>
    </row>
    <row r="189" spans="1:10" x14ac:dyDescent="0.2">
      <c r="A189" t="s">
        <v>900</v>
      </c>
      <c r="B189">
        <v>9</v>
      </c>
      <c r="C189" t="s">
        <v>659</v>
      </c>
      <c r="D189">
        <v>292000</v>
      </c>
      <c r="E189">
        <v>649000</v>
      </c>
      <c r="F189" t="s">
        <v>902</v>
      </c>
      <c r="G189">
        <f t="shared" si="8"/>
        <v>576</v>
      </c>
      <c r="H189">
        <f t="shared" si="9"/>
        <v>1166.7560800000001</v>
      </c>
      <c r="I189">
        <f t="shared" si="10"/>
        <v>622</v>
      </c>
      <c r="J189">
        <f t="shared" si="11"/>
        <v>1606.1387100000002</v>
      </c>
    </row>
    <row r="190" spans="1:10" x14ac:dyDescent="0.2">
      <c r="A190" t="s">
        <v>904</v>
      </c>
      <c r="B190">
        <v>9</v>
      </c>
      <c r="C190" t="s">
        <v>659</v>
      </c>
      <c r="D190">
        <v>123000</v>
      </c>
      <c r="E190">
        <v>675000</v>
      </c>
      <c r="F190" t="s">
        <v>905</v>
      </c>
      <c r="G190">
        <f t="shared" si="8"/>
        <v>576</v>
      </c>
      <c r="H190">
        <f t="shared" si="9"/>
        <v>491.47602000000001</v>
      </c>
      <c r="I190">
        <f t="shared" si="10"/>
        <v>622</v>
      </c>
      <c r="J190">
        <f t="shared" si="11"/>
        <v>1670.48325</v>
      </c>
    </row>
    <row r="191" spans="1:10" x14ac:dyDescent="0.2">
      <c r="A191" t="s">
        <v>907</v>
      </c>
      <c r="B191">
        <v>9</v>
      </c>
      <c r="C191" t="s">
        <v>659</v>
      </c>
      <c r="D191">
        <v>475000</v>
      </c>
      <c r="E191">
        <v>1030000</v>
      </c>
      <c r="F191" t="s">
        <v>909</v>
      </c>
      <c r="G191">
        <f t="shared" si="8"/>
        <v>576</v>
      </c>
      <c r="H191">
        <f t="shared" si="9"/>
        <v>1897.9765000000002</v>
      </c>
      <c r="I191">
        <f t="shared" si="10"/>
        <v>622</v>
      </c>
      <c r="J191">
        <f t="shared" si="11"/>
        <v>2549.0337</v>
      </c>
    </row>
    <row r="192" spans="1:10" x14ac:dyDescent="0.2">
      <c r="A192" t="s">
        <v>911</v>
      </c>
      <c r="B192">
        <v>9</v>
      </c>
      <c r="C192" t="s">
        <v>659</v>
      </c>
      <c r="D192">
        <v>393000</v>
      </c>
      <c r="E192">
        <v>876000</v>
      </c>
      <c r="F192" t="s">
        <v>913</v>
      </c>
      <c r="G192">
        <f t="shared" si="8"/>
        <v>576</v>
      </c>
      <c r="H192">
        <f t="shared" si="9"/>
        <v>1570.32582</v>
      </c>
      <c r="I192">
        <f t="shared" si="10"/>
        <v>622</v>
      </c>
      <c r="J192">
        <f t="shared" si="11"/>
        <v>2167.9160400000001</v>
      </c>
    </row>
    <row r="193" spans="1:10" x14ac:dyDescent="0.2">
      <c r="A193" t="s">
        <v>915</v>
      </c>
      <c r="B193">
        <v>9</v>
      </c>
      <c r="C193" t="s">
        <v>659</v>
      </c>
      <c r="D193">
        <v>383000</v>
      </c>
      <c r="E193">
        <v>854000</v>
      </c>
      <c r="F193" t="s">
        <v>918</v>
      </c>
      <c r="G193">
        <f t="shared" si="8"/>
        <v>576</v>
      </c>
      <c r="H193">
        <f t="shared" si="9"/>
        <v>1530.36842</v>
      </c>
      <c r="I193">
        <f t="shared" si="10"/>
        <v>622</v>
      </c>
      <c r="J193">
        <f t="shared" si="11"/>
        <v>2113.47066</v>
      </c>
    </row>
    <row r="194" spans="1:10" x14ac:dyDescent="0.2">
      <c r="A194" t="s">
        <v>920</v>
      </c>
      <c r="B194">
        <v>9</v>
      </c>
      <c r="C194" t="s">
        <v>659</v>
      </c>
      <c r="D194">
        <v>274000</v>
      </c>
      <c r="E194">
        <v>610000</v>
      </c>
      <c r="F194" t="s">
        <v>923</v>
      </c>
      <c r="G194">
        <f t="shared" si="8"/>
        <v>576</v>
      </c>
      <c r="H194">
        <f t="shared" si="9"/>
        <v>1094.83276</v>
      </c>
      <c r="I194">
        <f t="shared" si="10"/>
        <v>622</v>
      </c>
      <c r="J194">
        <f t="shared" si="11"/>
        <v>1509.6219000000001</v>
      </c>
    </row>
    <row r="195" spans="1:10" x14ac:dyDescent="0.2">
      <c r="A195" t="s">
        <v>925</v>
      </c>
      <c r="B195">
        <v>9</v>
      </c>
      <c r="C195" t="s">
        <v>659</v>
      </c>
      <c r="D195">
        <v>213000</v>
      </c>
      <c r="E195">
        <v>473000</v>
      </c>
      <c r="F195" t="s">
        <v>928</v>
      </c>
      <c r="G195">
        <f t="shared" ref="G195:G258" si="12">(VLOOKUP($B195,Table,4,FALSE))</f>
        <v>576</v>
      </c>
      <c r="H195">
        <f t="shared" ref="H195:H258" si="13">D195*((VLOOKUP($B195,Table,6,FALSE))/100)</f>
        <v>851.09262000000001</v>
      </c>
      <c r="I195">
        <f t="shared" ref="I195:I258" si="14">(VLOOKUP($B195,Table,12,FALSE))</f>
        <v>622</v>
      </c>
      <c r="J195">
        <f t="shared" ref="J195:J258" si="15">E195*((VLOOKUP($B195,Table,14,FALSE))/100)</f>
        <v>1170.5756700000002</v>
      </c>
    </row>
    <row r="196" spans="1:10" x14ac:dyDescent="0.2">
      <c r="A196" t="s">
        <v>930</v>
      </c>
      <c r="B196">
        <v>9</v>
      </c>
      <c r="C196" t="s">
        <v>659</v>
      </c>
      <c r="D196">
        <v>294000</v>
      </c>
      <c r="E196">
        <v>655000</v>
      </c>
      <c r="F196" t="s">
        <v>933</v>
      </c>
      <c r="G196">
        <f t="shared" si="12"/>
        <v>576</v>
      </c>
      <c r="H196">
        <f t="shared" si="13"/>
        <v>1174.74756</v>
      </c>
      <c r="I196">
        <f t="shared" si="14"/>
        <v>622</v>
      </c>
      <c r="J196">
        <f t="shared" si="15"/>
        <v>1620.9874500000001</v>
      </c>
    </row>
    <row r="197" spans="1:10" x14ac:dyDescent="0.2">
      <c r="A197" t="s">
        <v>935</v>
      </c>
      <c r="B197">
        <v>9</v>
      </c>
      <c r="C197" t="s">
        <v>659</v>
      </c>
      <c r="D197">
        <v>330000</v>
      </c>
      <c r="E197">
        <v>484000</v>
      </c>
      <c r="F197" t="s">
        <v>937</v>
      </c>
      <c r="G197">
        <f t="shared" si="12"/>
        <v>576</v>
      </c>
      <c r="H197">
        <f t="shared" si="13"/>
        <v>1318.5942</v>
      </c>
      <c r="I197">
        <f t="shared" si="14"/>
        <v>622</v>
      </c>
      <c r="J197">
        <f t="shared" si="15"/>
        <v>1197.79836</v>
      </c>
    </row>
    <row r="198" spans="1:10" x14ac:dyDescent="0.2">
      <c r="A198" t="s">
        <v>939</v>
      </c>
      <c r="B198">
        <v>9</v>
      </c>
      <c r="C198" t="s">
        <v>659</v>
      </c>
      <c r="D198">
        <v>155000</v>
      </c>
      <c r="E198">
        <v>322000</v>
      </c>
      <c r="F198" t="s">
        <v>940</v>
      </c>
      <c r="G198">
        <f t="shared" si="12"/>
        <v>576</v>
      </c>
      <c r="H198">
        <f t="shared" si="13"/>
        <v>619.33969999999999</v>
      </c>
      <c r="I198">
        <f t="shared" si="14"/>
        <v>622</v>
      </c>
      <c r="J198">
        <f t="shared" si="15"/>
        <v>796.88238000000001</v>
      </c>
    </row>
    <row r="199" spans="1:10" x14ac:dyDescent="0.2">
      <c r="A199" t="s">
        <v>942</v>
      </c>
      <c r="B199">
        <v>9</v>
      </c>
      <c r="C199" t="s">
        <v>659</v>
      </c>
      <c r="D199">
        <v>327000</v>
      </c>
      <c r="E199">
        <v>483000</v>
      </c>
      <c r="F199" t="s">
        <v>945</v>
      </c>
      <c r="G199">
        <f t="shared" si="12"/>
        <v>576</v>
      </c>
      <c r="H199">
        <f t="shared" si="13"/>
        <v>1306.60698</v>
      </c>
      <c r="I199">
        <f t="shared" si="14"/>
        <v>622</v>
      </c>
      <c r="J199">
        <f t="shared" si="15"/>
        <v>1195.32357</v>
      </c>
    </row>
    <row r="200" spans="1:10" x14ac:dyDescent="0.2">
      <c r="A200" t="s">
        <v>947</v>
      </c>
      <c r="B200">
        <v>9</v>
      </c>
      <c r="C200" t="s">
        <v>659</v>
      </c>
      <c r="D200">
        <v>270000</v>
      </c>
      <c r="E200">
        <v>416000</v>
      </c>
      <c r="F200" t="s">
        <v>948</v>
      </c>
      <c r="G200">
        <f t="shared" si="12"/>
        <v>576</v>
      </c>
      <c r="H200">
        <f t="shared" si="13"/>
        <v>1078.8498</v>
      </c>
      <c r="I200">
        <f t="shared" si="14"/>
        <v>622</v>
      </c>
      <c r="J200">
        <f t="shared" si="15"/>
        <v>1029.5126400000001</v>
      </c>
    </row>
    <row r="201" spans="1:10" x14ac:dyDescent="0.2">
      <c r="A201" t="s">
        <v>950</v>
      </c>
      <c r="B201">
        <v>9</v>
      </c>
      <c r="C201" t="s">
        <v>659</v>
      </c>
      <c r="D201">
        <v>260000</v>
      </c>
      <c r="E201">
        <v>400000</v>
      </c>
      <c r="F201" t="s">
        <v>951</v>
      </c>
      <c r="G201">
        <f t="shared" si="12"/>
        <v>576</v>
      </c>
      <c r="H201">
        <f t="shared" si="13"/>
        <v>1038.8924</v>
      </c>
      <c r="I201">
        <f t="shared" si="14"/>
        <v>622</v>
      </c>
      <c r="J201">
        <f t="shared" si="15"/>
        <v>989.91600000000005</v>
      </c>
    </row>
    <row r="202" spans="1:10" x14ac:dyDescent="0.2">
      <c r="A202" t="s">
        <v>953</v>
      </c>
      <c r="B202">
        <v>9</v>
      </c>
      <c r="C202" t="s">
        <v>659</v>
      </c>
      <c r="D202">
        <v>820000</v>
      </c>
      <c r="E202">
        <v>1020000</v>
      </c>
      <c r="F202" t="s">
        <v>954</v>
      </c>
      <c r="G202">
        <f t="shared" si="12"/>
        <v>576</v>
      </c>
      <c r="H202">
        <f t="shared" si="13"/>
        <v>3276.5068000000001</v>
      </c>
      <c r="I202">
        <f t="shared" si="14"/>
        <v>622</v>
      </c>
      <c r="J202">
        <f t="shared" si="15"/>
        <v>2524.2858000000001</v>
      </c>
    </row>
    <row r="203" spans="1:10" x14ac:dyDescent="0.2">
      <c r="A203" t="s">
        <v>956</v>
      </c>
      <c r="B203">
        <v>9</v>
      </c>
      <c r="C203" t="s">
        <v>659</v>
      </c>
      <c r="D203">
        <v>302000</v>
      </c>
      <c r="E203">
        <v>466000</v>
      </c>
      <c r="F203" t="s">
        <v>958</v>
      </c>
      <c r="G203">
        <f t="shared" si="12"/>
        <v>576</v>
      </c>
      <c r="H203">
        <f t="shared" si="13"/>
        <v>1206.7134800000001</v>
      </c>
      <c r="I203">
        <f t="shared" si="14"/>
        <v>622</v>
      </c>
      <c r="J203">
        <f t="shared" si="15"/>
        <v>1153.2521400000001</v>
      </c>
    </row>
    <row r="204" spans="1:10" x14ac:dyDescent="0.2">
      <c r="A204" t="s">
        <v>960</v>
      </c>
      <c r="B204">
        <v>9</v>
      </c>
      <c r="C204" t="s">
        <v>659</v>
      </c>
      <c r="D204">
        <v>477000</v>
      </c>
      <c r="E204">
        <v>675000</v>
      </c>
      <c r="F204" t="s">
        <v>962</v>
      </c>
      <c r="G204">
        <f t="shared" si="12"/>
        <v>576</v>
      </c>
      <c r="H204">
        <f t="shared" si="13"/>
        <v>1905.9679800000001</v>
      </c>
      <c r="I204">
        <f t="shared" si="14"/>
        <v>622</v>
      </c>
      <c r="J204">
        <f t="shared" si="15"/>
        <v>1670.48325</v>
      </c>
    </row>
    <row r="205" spans="1:10" x14ac:dyDescent="0.2">
      <c r="A205" t="s">
        <v>964</v>
      </c>
      <c r="B205">
        <v>9</v>
      </c>
      <c r="C205" t="s">
        <v>659</v>
      </c>
      <c r="D205">
        <v>350000</v>
      </c>
      <c r="E205">
        <v>506000</v>
      </c>
      <c r="F205" t="s">
        <v>965</v>
      </c>
      <c r="G205">
        <f t="shared" si="12"/>
        <v>576</v>
      </c>
      <c r="H205">
        <f t="shared" si="13"/>
        <v>1398.509</v>
      </c>
      <c r="I205">
        <f t="shared" si="14"/>
        <v>622</v>
      </c>
      <c r="J205">
        <f t="shared" si="15"/>
        <v>1252.2437400000001</v>
      </c>
    </row>
    <row r="206" spans="1:10" x14ac:dyDescent="0.2">
      <c r="A206" t="s">
        <v>967</v>
      </c>
      <c r="B206">
        <v>9</v>
      </c>
      <c r="C206" t="s">
        <v>659</v>
      </c>
      <c r="D206">
        <v>420000</v>
      </c>
      <c r="E206">
        <v>683000</v>
      </c>
      <c r="F206" t="s">
        <v>968</v>
      </c>
      <c r="G206">
        <f t="shared" si="12"/>
        <v>576</v>
      </c>
      <c r="H206">
        <f t="shared" si="13"/>
        <v>1678.2108000000001</v>
      </c>
      <c r="I206">
        <f t="shared" si="14"/>
        <v>622</v>
      </c>
      <c r="J206">
        <f t="shared" si="15"/>
        <v>1690.2815700000001</v>
      </c>
    </row>
    <row r="207" spans="1:10" x14ac:dyDescent="0.2">
      <c r="A207" t="s">
        <v>970</v>
      </c>
      <c r="B207">
        <v>9</v>
      </c>
      <c r="C207" t="s">
        <v>659</v>
      </c>
      <c r="D207">
        <v>536000</v>
      </c>
      <c r="E207">
        <v>762000</v>
      </c>
      <c r="F207" t="s">
        <v>973</v>
      </c>
      <c r="G207">
        <f t="shared" si="12"/>
        <v>576</v>
      </c>
      <c r="H207">
        <f t="shared" si="13"/>
        <v>2141.7166400000001</v>
      </c>
      <c r="I207">
        <f t="shared" si="14"/>
        <v>622</v>
      </c>
      <c r="J207">
        <f t="shared" si="15"/>
        <v>1885.78998</v>
      </c>
    </row>
    <row r="208" spans="1:10" x14ac:dyDescent="0.2">
      <c r="A208" t="s">
        <v>975</v>
      </c>
      <c r="B208">
        <v>9</v>
      </c>
      <c r="C208" t="s">
        <v>659</v>
      </c>
      <c r="D208">
        <v>512000</v>
      </c>
      <c r="E208">
        <v>760000</v>
      </c>
      <c r="F208" t="s">
        <v>977</v>
      </c>
      <c r="G208">
        <f t="shared" si="12"/>
        <v>576</v>
      </c>
      <c r="H208">
        <f t="shared" si="13"/>
        <v>2045.81888</v>
      </c>
      <c r="I208">
        <f t="shared" si="14"/>
        <v>622</v>
      </c>
      <c r="J208">
        <f t="shared" si="15"/>
        <v>1880.8404</v>
      </c>
    </row>
    <row r="209" spans="1:10" x14ac:dyDescent="0.2">
      <c r="A209" t="s">
        <v>979</v>
      </c>
      <c r="B209">
        <v>9</v>
      </c>
      <c r="C209" t="s">
        <v>659</v>
      </c>
      <c r="D209">
        <v>478000</v>
      </c>
      <c r="E209">
        <v>756000</v>
      </c>
      <c r="F209" t="s">
        <v>981</v>
      </c>
      <c r="G209">
        <f t="shared" si="12"/>
        <v>576</v>
      </c>
      <c r="H209">
        <f t="shared" si="13"/>
        <v>1909.9637200000002</v>
      </c>
      <c r="I209">
        <f t="shared" si="14"/>
        <v>622</v>
      </c>
      <c r="J209">
        <f t="shared" si="15"/>
        <v>1870.9412400000001</v>
      </c>
    </row>
    <row r="210" spans="1:10" x14ac:dyDescent="0.2">
      <c r="A210" t="s">
        <v>983</v>
      </c>
      <c r="B210">
        <v>9</v>
      </c>
      <c r="C210" t="s">
        <v>659</v>
      </c>
      <c r="D210">
        <v>179560</v>
      </c>
      <c r="E210">
        <v>387174</v>
      </c>
      <c r="F210" t="s">
        <v>985</v>
      </c>
      <c r="G210">
        <f t="shared" si="12"/>
        <v>576</v>
      </c>
      <c r="H210">
        <f t="shared" si="13"/>
        <v>717.47507440000004</v>
      </c>
      <c r="I210">
        <f t="shared" si="14"/>
        <v>622</v>
      </c>
      <c r="J210">
        <f t="shared" si="15"/>
        <v>958.17434346000005</v>
      </c>
    </row>
    <row r="211" spans="1:10" x14ac:dyDescent="0.2">
      <c r="A211" t="s">
        <v>987</v>
      </c>
      <c r="B211">
        <v>9</v>
      </c>
      <c r="C211" t="s">
        <v>659</v>
      </c>
      <c r="D211">
        <v>137000</v>
      </c>
      <c r="E211">
        <v>200000</v>
      </c>
      <c r="F211" t="s">
        <v>989</v>
      </c>
      <c r="G211">
        <f t="shared" si="12"/>
        <v>576</v>
      </c>
      <c r="H211">
        <f t="shared" si="13"/>
        <v>547.41638</v>
      </c>
      <c r="I211">
        <f t="shared" si="14"/>
        <v>622</v>
      </c>
      <c r="J211">
        <f t="shared" si="15"/>
        <v>494.95800000000003</v>
      </c>
    </row>
    <row r="212" spans="1:10" x14ac:dyDescent="0.2">
      <c r="A212" t="s">
        <v>991</v>
      </c>
      <c r="B212">
        <v>9</v>
      </c>
      <c r="C212" t="s">
        <v>659</v>
      </c>
      <c r="D212">
        <v>109600</v>
      </c>
      <c r="E212">
        <v>160000</v>
      </c>
      <c r="F212" t="s">
        <v>994</v>
      </c>
      <c r="G212">
        <f t="shared" si="12"/>
        <v>576</v>
      </c>
      <c r="H212">
        <f t="shared" si="13"/>
        <v>437.93310400000001</v>
      </c>
      <c r="I212">
        <f t="shared" si="14"/>
        <v>622</v>
      </c>
      <c r="J212">
        <f t="shared" si="15"/>
        <v>395.96640000000002</v>
      </c>
    </row>
    <row r="213" spans="1:10" x14ac:dyDescent="0.2">
      <c r="A213" t="s">
        <v>996</v>
      </c>
      <c r="B213">
        <v>9</v>
      </c>
      <c r="C213" t="s">
        <v>659</v>
      </c>
      <c r="D213">
        <v>89050</v>
      </c>
      <c r="E213">
        <v>130000</v>
      </c>
      <c r="F213" t="s">
        <v>998</v>
      </c>
      <c r="G213">
        <f t="shared" si="12"/>
        <v>576</v>
      </c>
      <c r="H213">
        <f t="shared" si="13"/>
        <v>355.82064700000001</v>
      </c>
      <c r="I213">
        <f t="shared" si="14"/>
        <v>622</v>
      </c>
      <c r="J213">
        <f t="shared" si="15"/>
        <v>321.72270000000003</v>
      </c>
    </row>
    <row r="214" spans="1:10" x14ac:dyDescent="0.2">
      <c r="A214" t="s">
        <v>1000</v>
      </c>
      <c r="B214">
        <v>9</v>
      </c>
      <c r="C214" t="s">
        <v>659</v>
      </c>
      <c r="D214">
        <v>112200</v>
      </c>
      <c r="E214">
        <v>250470</v>
      </c>
      <c r="F214" t="s">
        <v>1003</v>
      </c>
      <c r="G214">
        <f t="shared" si="12"/>
        <v>576</v>
      </c>
      <c r="H214">
        <f t="shared" si="13"/>
        <v>448.32202800000005</v>
      </c>
      <c r="I214">
        <f t="shared" si="14"/>
        <v>622</v>
      </c>
      <c r="J214">
        <f t="shared" si="15"/>
        <v>619.86065130000009</v>
      </c>
    </row>
    <row r="215" spans="1:10" x14ac:dyDescent="0.2">
      <c r="A215" t="s">
        <v>1005</v>
      </c>
      <c r="B215">
        <v>9</v>
      </c>
      <c r="C215" t="s">
        <v>659</v>
      </c>
      <c r="D215">
        <v>115600</v>
      </c>
      <c r="E215">
        <v>258060</v>
      </c>
      <c r="F215" t="s">
        <v>1008</v>
      </c>
      <c r="G215">
        <f t="shared" si="12"/>
        <v>576</v>
      </c>
      <c r="H215">
        <f t="shared" si="13"/>
        <v>461.90754400000003</v>
      </c>
      <c r="I215">
        <f t="shared" si="14"/>
        <v>622</v>
      </c>
      <c r="J215">
        <f t="shared" si="15"/>
        <v>638.6443074</v>
      </c>
    </row>
    <row r="216" spans="1:10" x14ac:dyDescent="0.2">
      <c r="A216" t="s">
        <v>1010</v>
      </c>
      <c r="B216">
        <v>9</v>
      </c>
      <c r="C216" t="s">
        <v>659</v>
      </c>
      <c r="D216">
        <v>112200</v>
      </c>
      <c r="E216">
        <v>250470</v>
      </c>
      <c r="F216" t="s">
        <v>1013</v>
      </c>
      <c r="G216">
        <f t="shared" si="12"/>
        <v>576</v>
      </c>
      <c r="H216">
        <f t="shared" si="13"/>
        <v>448.32202800000005</v>
      </c>
      <c r="I216">
        <f t="shared" si="14"/>
        <v>622</v>
      </c>
      <c r="J216">
        <f t="shared" si="15"/>
        <v>619.86065130000009</v>
      </c>
    </row>
    <row r="217" spans="1:10" x14ac:dyDescent="0.2">
      <c r="A217" t="s">
        <v>1015</v>
      </c>
      <c r="B217">
        <v>9</v>
      </c>
      <c r="C217" t="s">
        <v>659</v>
      </c>
      <c r="D217">
        <v>38143</v>
      </c>
      <c r="E217">
        <v>140857</v>
      </c>
      <c r="F217" t="s">
        <v>1018</v>
      </c>
      <c r="G217">
        <f t="shared" si="12"/>
        <v>576</v>
      </c>
      <c r="H217">
        <f t="shared" si="13"/>
        <v>152.40951082000001</v>
      </c>
      <c r="I217">
        <f t="shared" si="14"/>
        <v>622</v>
      </c>
      <c r="J217">
        <f t="shared" si="15"/>
        <v>348.59149503000003</v>
      </c>
    </row>
    <row r="218" spans="1:10" x14ac:dyDescent="0.2">
      <c r="A218" t="s">
        <v>1020</v>
      </c>
      <c r="B218">
        <v>9</v>
      </c>
      <c r="C218" t="s">
        <v>659</v>
      </c>
      <c r="D218">
        <v>152571</v>
      </c>
      <c r="E218">
        <v>563429</v>
      </c>
      <c r="F218" t="s">
        <v>1021</v>
      </c>
      <c r="G218">
        <f t="shared" si="12"/>
        <v>576</v>
      </c>
      <c r="H218">
        <f t="shared" si="13"/>
        <v>609.63404753999998</v>
      </c>
      <c r="I218">
        <f t="shared" si="14"/>
        <v>622</v>
      </c>
      <c r="J218">
        <f t="shared" si="15"/>
        <v>1394.3684549100001</v>
      </c>
    </row>
    <row r="219" spans="1:10" x14ac:dyDescent="0.2">
      <c r="A219" t="s">
        <v>1023</v>
      </c>
      <c r="B219">
        <v>9</v>
      </c>
      <c r="C219" t="s">
        <v>659</v>
      </c>
      <c r="D219">
        <v>76286</v>
      </c>
      <c r="E219">
        <v>281714</v>
      </c>
      <c r="F219" t="s">
        <v>1024</v>
      </c>
      <c r="G219">
        <f t="shared" si="12"/>
        <v>576</v>
      </c>
      <c r="H219">
        <f t="shared" si="13"/>
        <v>304.81902164000002</v>
      </c>
      <c r="I219">
        <f t="shared" si="14"/>
        <v>622</v>
      </c>
      <c r="J219">
        <f t="shared" si="15"/>
        <v>697.18299006000007</v>
      </c>
    </row>
    <row r="220" spans="1:10" x14ac:dyDescent="0.2">
      <c r="A220" t="s">
        <v>1026</v>
      </c>
      <c r="B220">
        <v>9</v>
      </c>
      <c r="C220" t="s">
        <v>659</v>
      </c>
      <c r="D220">
        <v>164400</v>
      </c>
      <c r="E220">
        <v>240000</v>
      </c>
      <c r="F220" t="s">
        <v>1027</v>
      </c>
      <c r="G220">
        <f t="shared" si="12"/>
        <v>576</v>
      </c>
      <c r="H220">
        <f t="shared" si="13"/>
        <v>656.89965600000005</v>
      </c>
      <c r="I220">
        <f t="shared" si="14"/>
        <v>622</v>
      </c>
      <c r="J220">
        <f t="shared" si="15"/>
        <v>593.94960000000003</v>
      </c>
    </row>
    <row r="221" spans="1:10" x14ac:dyDescent="0.2">
      <c r="A221" t="s">
        <v>1029</v>
      </c>
      <c r="B221">
        <v>9</v>
      </c>
      <c r="C221" t="s">
        <v>659</v>
      </c>
      <c r="D221">
        <v>791000</v>
      </c>
      <c r="E221">
        <v>1150000</v>
      </c>
      <c r="F221" t="s">
        <v>1030</v>
      </c>
      <c r="G221">
        <f t="shared" si="12"/>
        <v>576</v>
      </c>
      <c r="H221">
        <f t="shared" si="13"/>
        <v>3160.6303400000002</v>
      </c>
      <c r="I221">
        <f t="shared" si="14"/>
        <v>622</v>
      </c>
      <c r="J221">
        <f t="shared" si="15"/>
        <v>2846.0085000000004</v>
      </c>
    </row>
    <row r="222" spans="1:10" x14ac:dyDescent="0.2">
      <c r="A222" t="s">
        <v>1032</v>
      </c>
      <c r="B222">
        <v>9</v>
      </c>
      <c r="C222" t="s">
        <v>659</v>
      </c>
      <c r="D222">
        <v>184000</v>
      </c>
      <c r="E222">
        <v>408000</v>
      </c>
      <c r="F222" t="s">
        <v>1033</v>
      </c>
      <c r="G222">
        <f t="shared" si="12"/>
        <v>576</v>
      </c>
      <c r="H222">
        <f t="shared" si="13"/>
        <v>735.21616000000006</v>
      </c>
      <c r="I222">
        <f t="shared" si="14"/>
        <v>622</v>
      </c>
      <c r="J222">
        <f t="shared" si="15"/>
        <v>1009.71432</v>
      </c>
    </row>
    <row r="223" spans="1:10" x14ac:dyDescent="0.2">
      <c r="A223" t="s">
        <v>1035</v>
      </c>
      <c r="B223">
        <v>9</v>
      </c>
      <c r="C223" t="s">
        <v>659</v>
      </c>
      <c r="D223">
        <v>155000</v>
      </c>
      <c r="E223">
        <v>344000</v>
      </c>
      <c r="F223" t="s">
        <v>1036</v>
      </c>
      <c r="G223">
        <f t="shared" si="12"/>
        <v>576</v>
      </c>
      <c r="H223">
        <f t="shared" si="13"/>
        <v>619.33969999999999</v>
      </c>
      <c r="I223">
        <f t="shared" si="14"/>
        <v>622</v>
      </c>
      <c r="J223">
        <f t="shared" si="15"/>
        <v>851.32776000000001</v>
      </c>
    </row>
    <row r="224" spans="1:10" x14ac:dyDescent="0.2">
      <c r="A224" t="s">
        <v>1038</v>
      </c>
      <c r="B224">
        <v>9</v>
      </c>
      <c r="C224" t="s">
        <v>659</v>
      </c>
      <c r="D224">
        <v>59900</v>
      </c>
      <c r="E224">
        <v>152000</v>
      </c>
      <c r="F224" t="s">
        <v>1040</v>
      </c>
      <c r="G224">
        <f t="shared" si="12"/>
        <v>576</v>
      </c>
      <c r="H224">
        <f t="shared" si="13"/>
        <v>239.34482600000001</v>
      </c>
      <c r="I224">
        <f t="shared" si="14"/>
        <v>622</v>
      </c>
      <c r="J224">
        <f t="shared" si="15"/>
        <v>376.16808000000003</v>
      </c>
    </row>
    <row r="225" spans="1:10" x14ac:dyDescent="0.2">
      <c r="A225" t="s">
        <v>1042</v>
      </c>
      <c r="B225">
        <v>9</v>
      </c>
      <c r="C225" t="s">
        <v>659</v>
      </c>
      <c r="D225">
        <v>186000</v>
      </c>
      <c r="E225">
        <v>338000</v>
      </c>
      <c r="F225" t="s">
        <v>1044</v>
      </c>
      <c r="G225">
        <f t="shared" si="12"/>
        <v>576</v>
      </c>
      <c r="H225">
        <f t="shared" si="13"/>
        <v>743.20764000000008</v>
      </c>
      <c r="I225">
        <f t="shared" si="14"/>
        <v>622</v>
      </c>
      <c r="J225">
        <f t="shared" si="15"/>
        <v>836.47902000000011</v>
      </c>
    </row>
    <row r="226" spans="1:10" x14ac:dyDescent="0.2">
      <c r="A226" t="s">
        <v>1046</v>
      </c>
      <c r="B226">
        <v>9</v>
      </c>
      <c r="C226" t="s">
        <v>659</v>
      </c>
      <c r="D226">
        <v>961000</v>
      </c>
      <c r="E226">
        <v>1190000</v>
      </c>
      <c r="F226" t="s">
        <v>1048</v>
      </c>
      <c r="G226">
        <f t="shared" si="12"/>
        <v>576</v>
      </c>
      <c r="H226">
        <f t="shared" si="13"/>
        <v>3839.9061400000001</v>
      </c>
      <c r="I226">
        <f t="shared" si="14"/>
        <v>622</v>
      </c>
      <c r="J226">
        <f t="shared" si="15"/>
        <v>2945.0001000000002</v>
      </c>
    </row>
    <row r="227" spans="1:10" x14ac:dyDescent="0.2">
      <c r="A227" t="s">
        <v>1050</v>
      </c>
      <c r="B227">
        <v>9</v>
      </c>
      <c r="C227" t="s">
        <v>659</v>
      </c>
      <c r="D227">
        <v>136000</v>
      </c>
      <c r="E227">
        <v>220000</v>
      </c>
      <c r="F227" t="s">
        <v>1052</v>
      </c>
      <c r="G227">
        <f t="shared" si="12"/>
        <v>576</v>
      </c>
      <c r="H227">
        <f t="shared" si="13"/>
        <v>543.42064000000005</v>
      </c>
      <c r="I227">
        <f t="shared" si="14"/>
        <v>622</v>
      </c>
      <c r="J227">
        <f t="shared" si="15"/>
        <v>544.4538</v>
      </c>
    </row>
    <row r="228" spans="1:10" x14ac:dyDescent="0.2">
      <c r="A228" t="s">
        <v>1054</v>
      </c>
      <c r="B228">
        <v>9</v>
      </c>
      <c r="C228" t="s">
        <v>659</v>
      </c>
      <c r="D228">
        <v>458000</v>
      </c>
      <c r="E228">
        <v>745000</v>
      </c>
      <c r="F228" t="s">
        <v>1055</v>
      </c>
      <c r="G228">
        <f t="shared" si="12"/>
        <v>576</v>
      </c>
      <c r="H228">
        <f t="shared" si="13"/>
        <v>1830.0489200000002</v>
      </c>
      <c r="I228">
        <f t="shared" si="14"/>
        <v>622</v>
      </c>
      <c r="J228">
        <f t="shared" si="15"/>
        <v>1843.7185500000001</v>
      </c>
    </row>
    <row r="229" spans="1:10" x14ac:dyDescent="0.2">
      <c r="A229" t="s">
        <v>1057</v>
      </c>
      <c r="B229">
        <v>9</v>
      </c>
      <c r="C229" t="s">
        <v>659</v>
      </c>
      <c r="D229">
        <v>468000</v>
      </c>
      <c r="E229">
        <v>675000</v>
      </c>
      <c r="F229" t="s">
        <v>1060</v>
      </c>
      <c r="G229">
        <f t="shared" si="12"/>
        <v>576</v>
      </c>
      <c r="H229">
        <f t="shared" si="13"/>
        <v>1870.0063200000002</v>
      </c>
      <c r="I229">
        <f t="shared" si="14"/>
        <v>622</v>
      </c>
      <c r="J229">
        <f t="shared" si="15"/>
        <v>1670.48325</v>
      </c>
    </row>
    <row r="230" spans="1:10" x14ac:dyDescent="0.2">
      <c r="A230" t="s">
        <v>1062</v>
      </c>
      <c r="B230">
        <v>9</v>
      </c>
      <c r="C230" t="s">
        <v>659</v>
      </c>
      <c r="D230">
        <v>236000</v>
      </c>
      <c r="E230">
        <v>524000</v>
      </c>
      <c r="F230" t="s">
        <v>1063</v>
      </c>
      <c r="G230">
        <f t="shared" si="12"/>
        <v>576</v>
      </c>
      <c r="H230">
        <f t="shared" si="13"/>
        <v>942.99464</v>
      </c>
      <c r="I230">
        <f t="shared" si="14"/>
        <v>622</v>
      </c>
      <c r="J230">
        <f t="shared" si="15"/>
        <v>1296.7899600000001</v>
      </c>
    </row>
    <row r="231" spans="1:10" x14ac:dyDescent="0.2">
      <c r="A231" t="s">
        <v>1065</v>
      </c>
      <c r="B231">
        <v>9</v>
      </c>
      <c r="C231" t="s">
        <v>659</v>
      </c>
      <c r="D231">
        <v>269000</v>
      </c>
      <c r="E231">
        <v>600000</v>
      </c>
      <c r="F231" t="s">
        <v>1068</v>
      </c>
      <c r="G231">
        <f t="shared" si="12"/>
        <v>576</v>
      </c>
      <c r="H231">
        <f t="shared" si="13"/>
        <v>1074.8540600000001</v>
      </c>
      <c r="I231">
        <f t="shared" si="14"/>
        <v>622</v>
      </c>
      <c r="J231">
        <f t="shared" si="15"/>
        <v>1484.874</v>
      </c>
    </row>
    <row r="232" spans="1:10" x14ac:dyDescent="0.2">
      <c r="A232" t="s">
        <v>1070</v>
      </c>
      <c r="B232">
        <v>9</v>
      </c>
      <c r="C232" t="s">
        <v>659</v>
      </c>
      <c r="D232">
        <v>470000</v>
      </c>
      <c r="E232">
        <v>920000</v>
      </c>
      <c r="F232" t="s">
        <v>1073</v>
      </c>
      <c r="G232">
        <f t="shared" si="12"/>
        <v>576</v>
      </c>
      <c r="H232">
        <f t="shared" si="13"/>
        <v>1877.9978000000001</v>
      </c>
      <c r="I232">
        <f t="shared" si="14"/>
        <v>622</v>
      </c>
      <c r="J232">
        <f t="shared" si="15"/>
        <v>2276.8068000000003</v>
      </c>
    </row>
    <row r="233" spans="1:10" x14ac:dyDescent="0.2">
      <c r="A233" t="s">
        <v>1075</v>
      </c>
      <c r="B233">
        <v>9</v>
      </c>
      <c r="C233" t="s">
        <v>659</v>
      </c>
      <c r="D233">
        <v>206250</v>
      </c>
      <c r="E233">
        <v>375650</v>
      </c>
      <c r="F233" t="s">
        <v>1077</v>
      </c>
      <c r="G233">
        <f t="shared" si="12"/>
        <v>576</v>
      </c>
      <c r="H233">
        <f t="shared" si="13"/>
        <v>824.12137500000006</v>
      </c>
      <c r="I233">
        <f t="shared" si="14"/>
        <v>622</v>
      </c>
      <c r="J233">
        <f t="shared" si="15"/>
        <v>929.65486350000003</v>
      </c>
    </row>
    <row r="234" spans="1:10" x14ac:dyDescent="0.2">
      <c r="A234" t="s">
        <v>1079</v>
      </c>
      <c r="B234">
        <v>9</v>
      </c>
      <c r="C234" t="s">
        <v>659</v>
      </c>
      <c r="D234">
        <v>278000</v>
      </c>
      <c r="E234">
        <v>452000</v>
      </c>
      <c r="F234" t="s">
        <v>1081</v>
      </c>
      <c r="G234">
        <f t="shared" si="12"/>
        <v>576</v>
      </c>
      <c r="H234">
        <f t="shared" si="13"/>
        <v>1110.8157200000001</v>
      </c>
      <c r="I234">
        <f t="shared" si="14"/>
        <v>622</v>
      </c>
      <c r="J234">
        <f t="shared" si="15"/>
        <v>1118.60508</v>
      </c>
    </row>
    <row r="235" spans="1:10" x14ac:dyDescent="0.2">
      <c r="A235" t="s">
        <v>1083</v>
      </c>
      <c r="B235">
        <v>9</v>
      </c>
      <c r="C235" t="s">
        <v>659</v>
      </c>
      <c r="D235">
        <v>165000</v>
      </c>
      <c r="E235">
        <v>275000</v>
      </c>
      <c r="F235" t="s">
        <v>1086</v>
      </c>
      <c r="G235">
        <f t="shared" si="12"/>
        <v>576</v>
      </c>
      <c r="H235">
        <f t="shared" si="13"/>
        <v>659.2971</v>
      </c>
      <c r="I235">
        <f t="shared" si="14"/>
        <v>622</v>
      </c>
      <c r="J235">
        <f t="shared" si="15"/>
        <v>680.56725000000006</v>
      </c>
    </row>
    <row r="236" spans="1:10" x14ac:dyDescent="0.2">
      <c r="A236" t="s">
        <v>1088</v>
      </c>
      <c r="B236">
        <v>9</v>
      </c>
      <c r="C236" t="s">
        <v>659</v>
      </c>
      <c r="D236">
        <v>250000</v>
      </c>
      <c r="E236">
        <v>406000</v>
      </c>
      <c r="F236" t="s">
        <v>1091</v>
      </c>
      <c r="G236">
        <f t="shared" si="12"/>
        <v>576</v>
      </c>
      <c r="H236">
        <f t="shared" si="13"/>
        <v>998.93500000000006</v>
      </c>
      <c r="I236">
        <f t="shared" si="14"/>
        <v>622</v>
      </c>
      <c r="J236">
        <f t="shared" si="15"/>
        <v>1004.7647400000001</v>
      </c>
    </row>
    <row r="237" spans="1:10" x14ac:dyDescent="0.2">
      <c r="A237" t="s">
        <v>1094</v>
      </c>
      <c r="B237">
        <v>10</v>
      </c>
      <c r="C237" t="s">
        <v>1093</v>
      </c>
      <c r="D237">
        <v>466000</v>
      </c>
      <c r="E237">
        <v>758000</v>
      </c>
      <c r="F237" t="s">
        <v>1097</v>
      </c>
      <c r="G237">
        <f t="shared" si="12"/>
        <v>502.25</v>
      </c>
      <c r="H237">
        <f t="shared" si="13"/>
        <v>2659.5971400000003</v>
      </c>
      <c r="I237">
        <f t="shared" si="14"/>
        <v>566.70000000000005</v>
      </c>
      <c r="J237">
        <f t="shared" si="15"/>
        <v>2892.8994200000002</v>
      </c>
    </row>
    <row r="238" spans="1:10" x14ac:dyDescent="0.2">
      <c r="A238" t="s">
        <v>1099</v>
      </c>
      <c r="B238">
        <v>10</v>
      </c>
      <c r="C238" t="s">
        <v>1093</v>
      </c>
      <c r="D238">
        <v>78200</v>
      </c>
      <c r="E238">
        <v>127000</v>
      </c>
      <c r="F238" t="s">
        <v>1101</v>
      </c>
      <c r="G238">
        <f t="shared" si="12"/>
        <v>502.25</v>
      </c>
      <c r="H238">
        <f t="shared" si="13"/>
        <v>446.31007800000003</v>
      </c>
      <c r="I238">
        <f t="shared" si="14"/>
        <v>566.70000000000005</v>
      </c>
      <c r="J238">
        <f t="shared" si="15"/>
        <v>484.69423</v>
      </c>
    </row>
    <row r="239" spans="1:10" x14ac:dyDescent="0.2">
      <c r="A239" t="s">
        <v>1103</v>
      </c>
      <c r="B239">
        <v>10</v>
      </c>
      <c r="C239" t="s">
        <v>1093</v>
      </c>
      <c r="D239">
        <v>93800</v>
      </c>
      <c r="E239">
        <v>152000</v>
      </c>
      <c r="F239" t="s">
        <v>1106</v>
      </c>
      <c r="G239">
        <f t="shared" si="12"/>
        <v>502.25</v>
      </c>
      <c r="H239">
        <f t="shared" si="13"/>
        <v>535.34380199999998</v>
      </c>
      <c r="I239">
        <f t="shared" si="14"/>
        <v>566.70000000000005</v>
      </c>
      <c r="J239">
        <f t="shared" si="15"/>
        <v>580.10648000000003</v>
      </c>
    </row>
    <row r="240" spans="1:10" x14ac:dyDescent="0.2">
      <c r="A240" t="s">
        <v>1108</v>
      </c>
      <c r="B240">
        <v>10</v>
      </c>
      <c r="C240" t="s">
        <v>1093</v>
      </c>
      <c r="D240">
        <v>86000</v>
      </c>
      <c r="E240">
        <v>133000</v>
      </c>
      <c r="F240" t="s">
        <v>1110</v>
      </c>
      <c r="G240">
        <f t="shared" si="12"/>
        <v>502.25</v>
      </c>
      <c r="H240">
        <f t="shared" si="13"/>
        <v>490.82694000000004</v>
      </c>
      <c r="I240">
        <f t="shared" si="14"/>
        <v>566.70000000000005</v>
      </c>
      <c r="J240">
        <f t="shared" si="15"/>
        <v>507.59316999999999</v>
      </c>
    </row>
    <row r="241" spans="1:10" x14ac:dyDescent="0.2">
      <c r="A241" t="s">
        <v>1112</v>
      </c>
      <c r="B241">
        <v>10</v>
      </c>
      <c r="C241" t="s">
        <v>1093</v>
      </c>
      <c r="D241">
        <v>115000</v>
      </c>
      <c r="E241">
        <v>198000</v>
      </c>
      <c r="F241" t="s">
        <v>1114</v>
      </c>
      <c r="G241">
        <f t="shared" si="12"/>
        <v>502.25</v>
      </c>
      <c r="H241">
        <f t="shared" si="13"/>
        <v>656.33834999999999</v>
      </c>
      <c r="I241">
        <f t="shared" si="14"/>
        <v>566.70000000000005</v>
      </c>
      <c r="J241">
        <f t="shared" si="15"/>
        <v>755.66502000000003</v>
      </c>
    </row>
    <row r="242" spans="1:10" x14ac:dyDescent="0.2">
      <c r="A242" t="s">
        <v>1116</v>
      </c>
      <c r="B242">
        <v>10</v>
      </c>
      <c r="C242" t="s">
        <v>1093</v>
      </c>
      <c r="D242">
        <v>115000</v>
      </c>
      <c r="E242">
        <v>198000</v>
      </c>
      <c r="F242" t="s">
        <v>1117</v>
      </c>
      <c r="G242">
        <f t="shared" si="12"/>
        <v>502.25</v>
      </c>
      <c r="H242">
        <f t="shared" si="13"/>
        <v>656.33834999999999</v>
      </c>
      <c r="I242">
        <f t="shared" si="14"/>
        <v>566.70000000000005</v>
      </c>
      <c r="J242">
        <f t="shared" si="15"/>
        <v>755.66502000000003</v>
      </c>
    </row>
    <row r="243" spans="1:10" x14ac:dyDescent="0.2">
      <c r="A243" t="s">
        <v>1119</v>
      </c>
      <c r="B243">
        <v>10</v>
      </c>
      <c r="C243" t="s">
        <v>1093</v>
      </c>
      <c r="D243">
        <v>290000</v>
      </c>
      <c r="E243">
        <v>502000</v>
      </c>
      <c r="F243" t="s">
        <v>1122</v>
      </c>
      <c r="G243">
        <f t="shared" si="12"/>
        <v>502.25</v>
      </c>
      <c r="H243">
        <f t="shared" si="13"/>
        <v>1655.1141</v>
      </c>
      <c r="I243">
        <f t="shared" si="14"/>
        <v>566.70000000000005</v>
      </c>
      <c r="J243">
        <f t="shared" si="15"/>
        <v>1915.87798</v>
      </c>
    </row>
    <row r="244" spans="1:10" x14ac:dyDescent="0.2">
      <c r="A244" t="s">
        <v>1124</v>
      </c>
      <c r="B244">
        <v>10</v>
      </c>
      <c r="C244" t="s">
        <v>1093</v>
      </c>
      <c r="D244">
        <v>17640</v>
      </c>
      <c r="E244">
        <v>31000</v>
      </c>
      <c r="F244" t="s">
        <v>1127</v>
      </c>
      <c r="G244">
        <f t="shared" si="12"/>
        <v>502.25</v>
      </c>
      <c r="H244">
        <f t="shared" si="13"/>
        <v>100.6765956</v>
      </c>
      <c r="I244">
        <f t="shared" si="14"/>
        <v>566.70000000000005</v>
      </c>
      <c r="J244">
        <f t="shared" si="15"/>
        <v>118.31119</v>
      </c>
    </row>
    <row r="245" spans="1:10" x14ac:dyDescent="0.2">
      <c r="A245" t="s">
        <v>1129</v>
      </c>
      <c r="B245">
        <v>10</v>
      </c>
      <c r="C245" t="s">
        <v>1093</v>
      </c>
      <c r="D245">
        <v>17640</v>
      </c>
      <c r="E245">
        <v>31000</v>
      </c>
      <c r="F245" t="s">
        <v>1130</v>
      </c>
      <c r="G245">
        <f t="shared" si="12"/>
        <v>502.25</v>
      </c>
      <c r="H245">
        <f t="shared" si="13"/>
        <v>100.6765956</v>
      </c>
      <c r="I245">
        <f t="shared" si="14"/>
        <v>566.70000000000005</v>
      </c>
      <c r="J245">
        <f t="shared" si="15"/>
        <v>118.31119</v>
      </c>
    </row>
    <row r="246" spans="1:10" x14ac:dyDescent="0.2">
      <c r="A246" t="s">
        <v>1132</v>
      </c>
      <c r="B246">
        <v>10</v>
      </c>
      <c r="C246" t="s">
        <v>1093</v>
      </c>
      <c r="D246">
        <v>17640</v>
      </c>
      <c r="E246">
        <v>31000</v>
      </c>
      <c r="F246" t="s">
        <v>1135</v>
      </c>
      <c r="G246">
        <f t="shared" si="12"/>
        <v>502.25</v>
      </c>
      <c r="H246">
        <f t="shared" si="13"/>
        <v>100.6765956</v>
      </c>
      <c r="I246">
        <f t="shared" si="14"/>
        <v>566.70000000000005</v>
      </c>
      <c r="J246">
        <f t="shared" si="15"/>
        <v>118.31119</v>
      </c>
    </row>
    <row r="247" spans="1:10" x14ac:dyDescent="0.2">
      <c r="A247" t="s">
        <v>1137</v>
      </c>
      <c r="B247">
        <v>10</v>
      </c>
      <c r="C247" t="s">
        <v>1093</v>
      </c>
      <c r="D247">
        <v>17640</v>
      </c>
      <c r="E247">
        <v>31000</v>
      </c>
      <c r="F247" t="s">
        <v>1139</v>
      </c>
      <c r="G247">
        <f t="shared" si="12"/>
        <v>502.25</v>
      </c>
      <c r="H247">
        <f t="shared" si="13"/>
        <v>100.6765956</v>
      </c>
      <c r="I247">
        <f t="shared" si="14"/>
        <v>566.70000000000005</v>
      </c>
      <c r="J247">
        <f t="shared" si="15"/>
        <v>118.31119</v>
      </c>
    </row>
    <row r="248" spans="1:10" x14ac:dyDescent="0.2">
      <c r="A248" t="s">
        <v>1141</v>
      </c>
      <c r="B248">
        <v>10</v>
      </c>
      <c r="C248" t="s">
        <v>1093</v>
      </c>
      <c r="D248">
        <v>17640</v>
      </c>
      <c r="E248">
        <v>31000</v>
      </c>
      <c r="F248" t="s">
        <v>1144</v>
      </c>
      <c r="G248">
        <f t="shared" si="12"/>
        <v>502.25</v>
      </c>
      <c r="H248">
        <f t="shared" si="13"/>
        <v>100.6765956</v>
      </c>
      <c r="I248">
        <f t="shared" si="14"/>
        <v>566.70000000000005</v>
      </c>
      <c r="J248">
        <f t="shared" si="15"/>
        <v>118.31119</v>
      </c>
    </row>
    <row r="249" spans="1:10" x14ac:dyDescent="0.2">
      <c r="A249" t="s">
        <v>1146</v>
      </c>
      <c r="B249">
        <v>10</v>
      </c>
      <c r="C249" t="s">
        <v>1093</v>
      </c>
      <c r="D249">
        <v>18900</v>
      </c>
      <c r="E249">
        <v>31000</v>
      </c>
      <c r="F249" t="s">
        <v>1149</v>
      </c>
      <c r="G249">
        <f t="shared" si="12"/>
        <v>502.25</v>
      </c>
      <c r="H249">
        <f t="shared" si="13"/>
        <v>107.86778100000001</v>
      </c>
      <c r="I249">
        <f t="shared" si="14"/>
        <v>566.70000000000005</v>
      </c>
      <c r="J249">
        <f t="shared" si="15"/>
        <v>118.31119</v>
      </c>
    </row>
    <row r="250" spans="1:10" x14ac:dyDescent="0.2">
      <c r="A250" t="s">
        <v>1151</v>
      </c>
      <c r="B250">
        <v>10</v>
      </c>
      <c r="C250" t="s">
        <v>1093</v>
      </c>
      <c r="D250">
        <v>18900</v>
      </c>
      <c r="E250">
        <v>31000</v>
      </c>
      <c r="F250" t="s">
        <v>1154</v>
      </c>
      <c r="G250">
        <f t="shared" si="12"/>
        <v>502.25</v>
      </c>
      <c r="H250">
        <f t="shared" si="13"/>
        <v>107.86778100000001</v>
      </c>
      <c r="I250">
        <f t="shared" si="14"/>
        <v>566.70000000000005</v>
      </c>
      <c r="J250">
        <f t="shared" si="15"/>
        <v>118.31119</v>
      </c>
    </row>
    <row r="251" spans="1:10" x14ac:dyDescent="0.2">
      <c r="A251" t="s">
        <v>1156</v>
      </c>
      <c r="B251">
        <v>10</v>
      </c>
      <c r="C251" t="s">
        <v>1093</v>
      </c>
      <c r="D251">
        <v>102000</v>
      </c>
      <c r="E251">
        <v>177000</v>
      </c>
      <c r="F251" t="s">
        <v>1158</v>
      </c>
      <c r="G251">
        <f t="shared" si="12"/>
        <v>502.25</v>
      </c>
      <c r="H251">
        <f t="shared" si="13"/>
        <v>582.14358000000004</v>
      </c>
      <c r="I251">
        <f t="shared" si="14"/>
        <v>566.70000000000005</v>
      </c>
      <c r="J251">
        <f t="shared" si="15"/>
        <v>675.51873000000001</v>
      </c>
    </row>
    <row r="252" spans="1:10" x14ac:dyDescent="0.2">
      <c r="A252" t="s">
        <v>1160</v>
      </c>
      <c r="B252">
        <v>10</v>
      </c>
      <c r="C252" t="s">
        <v>1093</v>
      </c>
      <c r="D252">
        <v>60200</v>
      </c>
      <c r="E252">
        <v>104000</v>
      </c>
      <c r="F252" t="s">
        <v>1163</v>
      </c>
      <c r="G252">
        <f t="shared" si="12"/>
        <v>502.25</v>
      </c>
      <c r="H252">
        <f t="shared" si="13"/>
        <v>343.57885800000003</v>
      </c>
      <c r="I252">
        <f t="shared" si="14"/>
        <v>566.70000000000005</v>
      </c>
      <c r="J252">
        <f t="shared" si="15"/>
        <v>396.91496000000001</v>
      </c>
    </row>
    <row r="253" spans="1:10" x14ac:dyDescent="0.2">
      <c r="A253" t="s">
        <v>1165</v>
      </c>
      <c r="B253">
        <v>10</v>
      </c>
      <c r="C253" t="s">
        <v>1093</v>
      </c>
      <c r="D253">
        <v>60200</v>
      </c>
      <c r="E253">
        <v>104000</v>
      </c>
      <c r="F253" t="s">
        <v>1168</v>
      </c>
      <c r="G253">
        <f t="shared" si="12"/>
        <v>502.25</v>
      </c>
      <c r="H253">
        <f t="shared" si="13"/>
        <v>343.57885800000003</v>
      </c>
      <c r="I253">
        <f t="shared" si="14"/>
        <v>566.70000000000005</v>
      </c>
      <c r="J253">
        <f t="shared" si="15"/>
        <v>396.91496000000001</v>
      </c>
    </row>
    <row r="254" spans="1:10" x14ac:dyDescent="0.2">
      <c r="A254" t="s">
        <v>1170</v>
      </c>
      <c r="B254">
        <v>10</v>
      </c>
      <c r="C254" t="s">
        <v>1093</v>
      </c>
      <c r="D254">
        <v>111000</v>
      </c>
      <c r="E254">
        <v>226000</v>
      </c>
      <c r="F254" t="s">
        <v>1171</v>
      </c>
      <c r="G254">
        <f t="shared" si="12"/>
        <v>502.25</v>
      </c>
      <c r="H254">
        <f t="shared" si="13"/>
        <v>633.50918999999999</v>
      </c>
      <c r="I254">
        <f t="shared" si="14"/>
        <v>566.70000000000005</v>
      </c>
      <c r="J254">
        <f t="shared" si="15"/>
        <v>862.52674000000002</v>
      </c>
    </row>
    <row r="255" spans="1:10" x14ac:dyDescent="0.2">
      <c r="A255" t="s">
        <v>1173</v>
      </c>
      <c r="B255">
        <v>10</v>
      </c>
      <c r="C255" t="s">
        <v>1093</v>
      </c>
      <c r="D255">
        <v>157000</v>
      </c>
      <c r="E255">
        <v>271000</v>
      </c>
      <c r="F255" t="s">
        <v>1176</v>
      </c>
      <c r="G255">
        <f t="shared" si="12"/>
        <v>502.25</v>
      </c>
      <c r="H255">
        <f t="shared" si="13"/>
        <v>896.04453000000001</v>
      </c>
      <c r="I255">
        <f t="shared" si="14"/>
        <v>566.70000000000005</v>
      </c>
      <c r="J255">
        <f t="shared" si="15"/>
        <v>1034.2687900000001</v>
      </c>
    </row>
    <row r="256" spans="1:10" x14ac:dyDescent="0.2">
      <c r="A256" t="s">
        <v>1178</v>
      </c>
      <c r="B256">
        <v>10</v>
      </c>
      <c r="C256" t="s">
        <v>1093</v>
      </c>
      <c r="D256">
        <v>65400</v>
      </c>
      <c r="E256">
        <v>113000</v>
      </c>
      <c r="F256" t="s">
        <v>1181</v>
      </c>
      <c r="G256">
        <f t="shared" si="12"/>
        <v>502.25</v>
      </c>
      <c r="H256">
        <f t="shared" si="13"/>
        <v>373.25676600000003</v>
      </c>
      <c r="I256">
        <f t="shared" si="14"/>
        <v>566.70000000000005</v>
      </c>
      <c r="J256">
        <f t="shared" si="15"/>
        <v>431.26337000000001</v>
      </c>
    </row>
    <row r="257" spans="1:10" x14ac:dyDescent="0.2">
      <c r="A257" t="s">
        <v>1183</v>
      </c>
      <c r="B257">
        <v>10</v>
      </c>
      <c r="C257" t="s">
        <v>1093</v>
      </c>
      <c r="D257">
        <v>65400</v>
      </c>
      <c r="E257">
        <v>113000</v>
      </c>
      <c r="F257" t="s">
        <v>1186</v>
      </c>
      <c r="G257">
        <f t="shared" si="12"/>
        <v>502.25</v>
      </c>
      <c r="H257">
        <f t="shared" si="13"/>
        <v>373.25676600000003</v>
      </c>
      <c r="I257">
        <f t="shared" si="14"/>
        <v>566.70000000000005</v>
      </c>
      <c r="J257">
        <f t="shared" si="15"/>
        <v>431.26337000000001</v>
      </c>
    </row>
    <row r="258" spans="1:10" x14ac:dyDescent="0.2">
      <c r="A258" t="s">
        <v>1188</v>
      </c>
      <c r="B258">
        <v>10</v>
      </c>
      <c r="C258" t="s">
        <v>1093</v>
      </c>
      <c r="D258">
        <v>252000</v>
      </c>
      <c r="E258">
        <v>435000</v>
      </c>
      <c r="F258" t="s">
        <v>1191</v>
      </c>
      <c r="G258">
        <f t="shared" si="12"/>
        <v>502.25</v>
      </c>
      <c r="H258">
        <f t="shared" si="13"/>
        <v>1438.2370800000001</v>
      </c>
      <c r="I258">
        <f t="shared" si="14"/>
        <v>566.70000000000005</v>
      </c>
      <c r="J258">
        <f t="shared" si="15"/>
        <v>1660.1731500000001</v>
      </c>
    </row>
    <row r="259" spans="1:10" x14ac:dyDescent="0.2">
      <c r="A259" t="s">
        <v>1193</v>
      </c>
      <c r="B259">
        <v>10</v>
      </c>
      <c r="C259" t="s">
        <v>1093</v>
      </c>
      <c r="D259">
        <v>58300</v>
      </c>
      <c r="E259">
        <v>101000</v>
      </c>
      <c r="F259" t="s">
        <v>1196</v>
      </c>
      <c r="G259">
        <f t="shared" ref="G259:G322" si="16">(VLOOKUP($B259,Table,4,FALSE))</f>
        <v>502.25</v>
      </c>
      <c r="H259">
        <f t="shared" ref="H259:H322" si="17">D259*((VLOOKUP($B259,Table,6,FALSE))/100)</f>
        <v>332.735007</v>
      </c>
      <c r="I259">
        <f t="shared" ref="I259:I322" si="18">(VLOOKUP($B259,Table,12,FALSE))</f>
        <v>566.70000000000005</v>
      </c>
      <c r="J259">
        <f t="shared" ref="J259:J322" si="19">E259*((VLOOKUP($B259,Table,14,FALSE))/100)</f>
        <v>385.46548999999999</v>
      </c>
    </row>
    <row r="260" spans="1:10" x14ac:dyDescent="0.2">
      <c r="A260" t="s">
        <v>1198</v>
      </c>
      <c r="B260">
        <v>10</v>
      </c>
      <c r="C260" t="s">
        <v>1093</v>
      </c>
      <c r="D260">
        <v>76100</v>
      </c>
      <c r="E260">
        <v>132000</v>
      </c>
      <c r="F260" t="s">
        <v>1200</v>
      </c>
      <c r="G260">
        <f t="shared" si="16"/>
        <v>502.25</v>
      </c>
      <c r="H260">
        <f t="shared" si="17"/>
        <v>434.324769</v>
      </c>
      <c r="I260">
        <f t="shared" si="18"/>
        <v>566.70000000000005</v>
      </c>
      <c r="J260">
        <f t="shared" si="19"/>
        <v>503.77668</v>
      </c>
    </row>
    <row r="261" spans="1:10" x14ac:dyDescent="0.2">
      <c r="A261" t="s">
        <v>1202</v>
      </c>
      <c r="B261">
        <v>10</v>
      </c>
      <c r="C261" t="s">
        <v>1093</v>
      </c>
      <c r="D261">
        <v>60200</v>
      </c>
      <c r="E261">
        <v>104000</v>
      </c>
      <c r="F261" t="s">
        <v>1204</v>
      </c>
      <c r="G261">
        <f t="shared" si="16"/>
        <v>502.25</v>
      </c>
      <c r="H261">
        <f t="shared" si="17"/>
        <v>343.57885800000003</v>
      </c>
      <c r="I261">
        <f t="shared" si="18"/>
        <v>566.70000000000005</v>
      </c>
      <c r="J261">
        <f t="shared" si="19"/>
        <v>396.91496000000001</v>
      </c>
    </row>
    <row r="262" spans="1:10" x14ac:dyDescent="0.2">
      <c r="A262" t="s">
        <v>1206</v>
      </c>
      <c r="B262">
        <v>10</v>
      </c>
      <c r="C262" t="s">
        <v>1093</v>
      </c>
      <c r="D262">
        <v>114000</v>
      </c>
      <c r="E262">
        <v>196000</v>
      </c>
      <c r="F262" t="s">
        <v>1208</v>
      </c>
      <c r="G262">
        <f t="shared" si="16"/>
        <v>502.25</v>
      </c>
      <c r="H262">
        <f t="shared" si="17"/>
        <v>650.63106000000005</v>
      </c>
      <c r="I262">
        <f t="shared" si="18"/>
        <v>566.70000000000005</v>
      </c>
      <c r="J262">
        <f t="shared" si="19"/>
        <v>748.03204000000005</v>
      </c>
    </row>
    <row r="263" spans="1:10" x14ac:dyDescent="0.2">
      <c r="A263" t="s">
        <v>1210</v>
      </c>
      <c r="B263">
        <v>10</v>
      </c>
      <c r="C263" t="s">
        <v>1093</v>
      </c>
      <c r="D263">
        <v>79100</v>
      </c>
      <c r="E263">
        <v>137000</v>
      </c>
      <c r="F263" t="s">
        <v>1212</v>
      </c>
      <c r="G263">
        <f t="shared" si="16"/>
        <v>502.25</v>
      </c>
      <c r="H263">
        <f t="shared" si="17"/>
        <v>451.446639</v>
      </c>
      <c r="I263">
        <f t="shared" si="18"/>
        <v>566.70000000000005</v>
      </c>
      <c r="J263">
        <f t="shared" si="19"/>
        <v>522.85913000000005</v>
      </c>
    </row>
    <row r="264" spans="1:10" x14ac:dyDescent="0.2">
      <c r="A264" t="s">
        <v>1214</v>
      </c>
      <c r="B264">
        <v>10</v>
      </c>
      <c r="C264" t="s">
        <v>1093</v>
      </c>
      <c r="D264">
        <v>25200</v>
      </c>
      <c r="E264">
        <v>54200</v>
      </c>
      <c r="F264" t="s">
        <v>1215</v>
      </c>
      <c r="G264">
        <f t="shared" si="16"/>
        <v>502.25</v>
      </c>
      <c r="H264">
        <f t="shared" si="17"/>
        <v>143.82370800000001</v>
      </c>
      <c r="I264">
        <f t="shared" si="18"/>
        <v>566.70000000000005</v>
      </c>
      <c r="J264">
        <f t="shared" si="19"/>
        <v>206.853758</v>
      </c>
    </row>
    <row r="265" spans="1:10" x14ac:dyDescent="0.2">
      <c r="A265" t="s">
        <v>1217</v>
      </c>
      <c r="B265">
        <v>10</v>
      </c>
      <c r="C265" t="s">
        <v>1093</v>
      </c>
      <c r="D265">
        <v>193000</v>
      </c>
      <c r="E265">
        <v>333000</v>
      </c>
      <c r="F265" t="s">
        <v>1219</v>
      </c>
      <c r="G265">
        <f t="shared" si="16"/>
        <v>502.25</v>
      </c>
      <c r="H265">
        <f t="shared" si="17"/>
        <v>1101.5069700000001</v>
      </c>
      <c r="I265">
        <f t="shared" si="18"/>
        <v>566.70000000000005</v>
      </c>
      <c r="J265">
        <f t="shared" si="19"/>
        <v>1270.8911700000001</v>
      </c>
    </row>
    <row r="266" spans="1:10" x14ac:dyDescent="0.2">
      <c r="A266" t="s">
        <v>1221</v>
      </c>
      <c r="B266">
        <v>10</v>
      </c>
      <c r="C266" t="s">
        <v>1093</v>
      </c>
      <c r="D266">
        <v>32100</v>
      </c>
      <c r="E266">
        <v>80000</v>
      </c>
      <c r="F266" t="s">
        <v>1224</v>
      </c>
      <c r="G266">
        <f t="shared" si="16"/>
        <v>502.25</v>
      </c>
      <c r="H266">
        <f t="shared" si="17"/>
        <v>183.20400900000001</v>
      </c>
      <c r="I266">
        <f t="shared" si="18"/>
        <v>566.70000000000005</v>
      </c>
      <c r="J266">
        <f t="shared" si="19"/>
        <v>305.31920000000002</v>
      </c>
    </row>
    <row r="267" spans="1:10" x14ac:dyDescent="0.2">
      <c r="A267" t="s">
        <v>1226</v>
      </c>
      <c r="B267">
        <v>10</v>
      </c>
      <c r="C267" t="s">
        <v>1093</v>
      </c>
      <c r="D267">
        <v>67000</v>
      </c>
      <c r="E267">
        <v>116000</v>
      </c>
      <c r="F267" t="s">
        <v>1228</v>
      </c>
      <c r="G267">
        <f t="shared" si="16"/>
        <v>502.25</v>
      </c>
      <c r="H267">
        <f t="shared" si="17"/>
        <v>382.38843000000003</v>
      </c>
      <c r="I267">
        <f t="shared" si="18"/>
        <v>566.70000000000005</v>
      </c>
      <c r="J267">
        <f t="shared" si="19"/>
        <v>442.71284000000003</v>
      </c>
    </row>
    <row r="268" spans="1:10" x14ac:dyDescent="0.2">
      <c r="A268" t="s">
        <v>1230</v>
      </c>
      <c r="B268">
        <v>10</v>
      </c>
      <c r="C268" t="s">
        <v>1093</v>
      </c>
      <c r="D268">
        <v>118000</v>
      </c>
      <c r="E268">
        <v>204000</v>
      </c>
      <c r="F268" t="s">
        <v>1232</v>
      </c>
      <c r="G268">
        <f t="shared" si="16"/>
        <v>502.25</v>
      </c>
      <c r="H268">
        <f t="shared" si="17"/>
        <v>673.46022000000005</v>
      </c>
      <c r="I268">
        <f t="shared" si="18"/>
        <v>566.70000000000005</v>
      </c>
      <c r="J268">
        <f t="shared" si="19"/>
        <v>778.56396000000007</v>
      </c>
    </row>
    <row r="269" spans="1:10" x14ac:dyDescent="0.2">
      <c r="A269" t="s">
        <v>1234</v>
      </c>
      <c r="B269">
        <v>10</v>
      </c>
      <c r="C269" t="s">
        <v>1093</v>
      </c>
      <c r="D269">
        <v>118000</v>
      </c>
      <c r="E269">
        <v>204000</v>
      </c>
      <c r="F269" t="s">
        <v>1235</v>
      </c>
      <c r="G269">
        <f t="shared" si="16"/>
        <v>502.25</v>
      </c>
      <c r="H269">
        <f t="shared" si="17"/>
        <v>673.46022000000005</v>
      </c>
      <c r="I269">
        <f t="shared" si="18"/>
        <v>566.70000000000005</v>
      </c>
      <c r="J269">
        <f t="shared" si="19"/>
        <v>778.56396000000007</v>
      </c>
    </row>
    <row r="270" spans="1:10" x14ac:dyDescent="0.2">
      <c r="A270" t="s">
        <v>1237</v>
      </c>
      <c r="B270">
        <v>10</v>
      </c>
      <c r="C270" t="s">
        <v>1093</v>
      </c>
      <c r="D270">
        <v>204000</v>
      </c>
      <c r="E270">
        <v>352000</v>
      </c>
      <c r="F270" t="s">
        <v>1239</v>
      </c>
      <c r="G270">
        <f t="shared" si="16"/>
        <v>502.25</v>
      </c>
      <c r="H270">
        <f t="shared" si="17"/>
        <v>1164.2871600000001</v>
      </c>
      <c r="I270">
        <f t="shared" si="18"/>
        <v>566.70000000000005</v>
      </c>
      <c r="J270">
        <f t="shared" si="19"/>
        <v>1343.4044799999999</v>
      </c>
    </row>
    <row r="271" spans="1:10" x14ac:dyDescent="0.2">
      <c r="A271" t="s">
        <v>1241</v>
      </c>
      <c r="B271">
        <v>10</v>
      </c>
      <c r="C271" t="s">
        <v>1093</v>
      </c>
      <c r="D271">
        <v>91900</v>
      </c>
      <c r="E271">
        <v>159000</v>
      </c>
      <c r="F271" t="s">
        <v>1243</v>
      </c>
      <c r="G271">
        <f t="shared" si="16"/>
        <v>502.25</v>
      </c>
      <c r="H271">
        <f t="shared" si="17"/>
        <v>524.49995100000001</v>
      </c>
      <c r="I271">
        <f t="shared" si="18"/>
        <v>566.70000000000005</v>
      </c>
      <c r="J271">
        <f t="shared" si="19"/>
        <v>606.82191</v>
      </c>
    </row>
    <row r="272" spans="1:10" x14ac:dyDescent="0.2">
      <c r="A272" t="s">
        <v>1245</v>
      </c>
      <c r="B272">
        <v>10</v>
      </c>
      <c r="C272" t="s">
        <v>1093</v>
      </c>
      <c r="D272">
        <v>76100</v>
      </c>
      <c r="E272">
        <v>132000</v>
      </c>
      <c r="F272" t="s">
        <v>1246</v>
      </c>
      <c r="G272">
        <f t="shared" si="16"/>
        <v>502.25</v>
      </c>
      <c r="H272">
        <f t="shared" si="17"/>
        <v>434.324769</v>
      </c>
      <c r="I272">
        <f t="shared" si="18"/>
        <v>566.70000000000005</v>
      </c>
      <c r="J272">
        <f t="shared" si="19"/>
        <v>503.77668</v>
      </c>
    </row>
    <row r="273" spans="1:10" x14ac:dyDescent="0.2">
      <c r="A273" t="s">
        <v>1248</v>
      </c>
      <c r="B273">
        <v>10</v>
      </c>
      <c r="C273" t="s">
        <v>1093</v>
      </c>
      <c r="D273">
        <v>76100</v>
      </c>
      <c r="E273">
        <v>132000</v>
      </c>
      <c r="F273" t="s">
        <v>1251</v>
      </c>
      <c r="G273">
        <f t="shared" si="16"/>
        <v>502.25</v>
      </c>
      <c r="H273">
        <f t="shared" si="17"/>
        <v>434.324769</v>
      </c>
      <c r="I273">
        <f t="shared" si="18"/>
        <v>566.70000000000005</v>
      </c>
      <c r="J273">
        <f t="shared" si="19"/>
        <v>503.77668</v>
      </c>
    </row>
    <row r="274" spans="1:10" x14ac:dyDescent="0.2">
      <c r="A274" t="s">
        <v>1253</v>
      </c>
      <c r="B274">
        <v>10</v>
      </c>
      <c r="C274" t="s">
        <v>1093</v>
      </c>
      <c r="D274">
        <v>50000</v>
      </c>
      <c r="E274">
        <v>90000</v>
      </c>
      <c r="F274" t="s">
        <v>1256</v>
      </c>
      <c r="G274">
        <f t="shared" si="16"/>
        <v>502.25</v>
      </c>
      <c r="H274">
        <f t="shared" si="17"/>
        <v>285.36450000000002</v>
      </c>
      <c r="I274">
        <f t="shared" si="18"/>
        <v>566.70000000000005</v>
      </c>
      <c r="J274">
        <f t="shared" si="19"/>
        <v>343.48410000000001</v>
      </c>
    </row>
    <row r="275" spans="1:10" x14ac:dyDescent="0.2">
      <c r="A275" t="s">
        <v>1258</v>
      </c>
      <c r="B275">
        <v>10</v>
      </c>
      <c r="C275" t="s">
        <v>1093</v>
      </c>
      <c r="D275">
        <v>50000</v>
      </c>
      <c r="E275">
        <v>86800</v>
      </c>
      <c r="F275" t="s">
        <v>1260</v>
      </c>
      <c r="G275">
        <f t="shared" si="16"/>
        <v>502.25</v>
      </c>
      <c r="H275">
        <f t="shared" si="17"/>
        <v>285.36450000000002</v>
      </c>
      <c r="I275">
        <f t="shared" si="18"/>
        <v>566.70000000000005</v>
      </c>
      <c r="J275">
        <f t="shared" si="19"/>
        <v>331.27133200000003</v>
      </c>
    </row>
    <row r="276" spans="1:10" x14ac:dyDescent="0.2">
      <c r="A276" t="s">
        <v>1262</v>
      </c>
      <c r="B276">
        <v>10</v>
      </c>
      <c r="C276" t="s">
        <v>1093</v>
      </c>
      <c r="D276">
        <v>141000</v>
      </c>
      <c r="E276">
        <v>243000</v>
      </c>
      <c r="F276" t="s">
        <v>1263</v>
      </c>
      <c r="G276">
        <f t="shared" si="16"/>
        <v>502.25</v>
      </c>
      <c r="H276">
        <f t="shared" si="17"/>
        <v>804.72789</v>
      </c>
      <c r="I276">
        <f t="shared" si="18"/>
        <v>566.70000000000005</v>
      </c>
      <c r="J276">
        <f t="shared" si="19"/>
        <v>927.40706999999998</v>
      </c>
    </row>
    <row r="277" spans="1:10" x14ac:dyDescent="0.2">
      <c r="A277" t="s">
        <v>1265</v>
      </c>
      <c r="B277">
        <v>10</v>
      </c>
      <c r="C277" t="s">
        <v>1093</v>
      </c>
      <c r="D277">
        <v>50000</v>
      </c>
      <c r="E277">
        <v>86800</v>
      </c>
      <c r="F277" t="s">
        <v>1267</v>
      </c>
      <c r="G277">
        <f t="shared" si="16"/>
        <v>502.25</v>
      </c>
      <c r="H277">
        <f t="shared" si="17"/>
        <v>285.36450000000002</v>
      </c>
      <c r="I277">
        <f t="shared" si="18"/>
        <v>566.70000000000005</v>
      </c>
      <c r="J277">
        <f t="shared" si="19"/>
        <v>331.27133200000003</v>
      </c>
    </row>
    <row r="278" spans="1:10" x14ac:dyDescent="0.2">
      <c r="A278" t="s">
        <v>1269</v>
      </c>
      <c r="B278">
        <v>10</v>
      </c>
      <c r="C278" t="s">
        <v>1093</v>
      </c>
      <c r="D278">
        <v>114000</v>
      </c>
      <c r="E278">
        <v>196000</v>
      </c>
      <c r="F278" t="s">
        <v>1272</v>
      </c>
      <c r="G278">
        <f t="shared" si="16"/>
        <v>502.25</v>
      </c>
      <c r="H278">
        <f t="shared" si="17"/>
        <v>650.63106000000005</v>
      </c>
      <c r="I278">
        <f t="shared" si="18"/>
        <v>566.70000000000005</v>
      </c>
      <c r="J278">
        <f t="shared" si="19"/>
        <v>748.03204000000005</v>
      </c>
    </row>
    <row r="279" spans="1:10" x14ac:dyDescent="0.2">
      <c r="A279" t="s">
        <v>1274</v>
      </c>
      <c r="B279">
        <v>10</v>
      </c>
      <c r="C279" t="s">
        <v>1093</v>
      </c>
      <c r="D279">
        <v>109000</v>
      </c>
      <c r="E279">
        <v>189000</v>
      </c>
      <c r="F279" t="s">
        <v>1277</v>
      </c>
      <c r="G279">
        <f t="shared" si="16"/>
        <v>502.25</v>
      </c>
      <c r="H279">
        <f t="shared" si="17"/>
        <v>622.09460999999999</v>
      </c>
      <c r="I279">
        <f t="shared" si="18"/>
        <v>566.70000000000005</v>
      </c>
      <c r="J279">
        <f t="shared" si="19"/>
        <v>721.31660999999997</v>
      </c>
    </row>
    <row r="280" spans="1:10" x14ac:dyDescent="0.2">
      <c r="A280" t="s">
        <v>1279</v>
      </c>
      <c r="B280">
        <v>10</v>
      </c>
      <c r="C280" t="s">
        <v>1093</v>
      </c>
      <c r="D280">
        <v>146000</v>
      </c>
      <c r="E280">
        <v>252000</v>
      </c>
      <c r="F280" t="s">
        <v>1282</v>
      </c>
      <c r="G280">
        <f t="shared" si="16"/>
        <v>502.25</v>
      </c>
      <c r="H280">
        <f t="shared" si="17"/>
        <v>833.26434000000006</v>
      </c>
      <c r="I280">
        <f t="shared" si="18"/>
        <v>566.70000000000005</v>
      </c>
      <c r="J280">
        <f t="shared" si="19"/>
        <v>961.75548000000003</v>
      </c>
    </row>
    <row r="281" spans="1:10" x14ac:dyDescent="0.2">
      <c r="A281" t="s">
        <v>1284</v>
      </c>
      <c r="B281">
        <v>10</v>
      </c>
      <c r="C281" t="s">
        <v>1093</v>
      </c>
      <c r="D281">
        <v>176000</v>
      </c>
      <c r="E281">
        <v>304000</v>
      </c>
      <c r="F281" t="s">
        <v>1286</v>
      </c>
      <c r="G281">
        <f t="shared" si="16"/>
        <v>502.25</v>
      </c>
      <c r="H281">
        <f t="shared" si="17"/>
        <v>1004.4830400000001</v>
      </c>
      <c r="I281">
        <f t="shared" si="18"/>
        <v>566.70000000000005</v>
      </c>
      <c r="J281">
        <f t="shared" si="19"/>
        <v>1160.2129600000001</v>
      </c>
    </row>
    <row r="282" spans="1:10" x14ac:dyDescent="0.2">
      <c r="A282" t="s">
        <v>1288</v>
      </c>
      <c r="B282">
        <v>10</v>
      </c>
      <c r="C282" t="s">
        <v>1093</v>
      </c>
      <c r="D282">
        <v>141000</v>
      </c>
      <c r="E282">
        <v>243000</v>
      </c>
      <c r="F282" t="s">
        <v>1289</v>
      </c>
      <c r="G282">
        <f t="shared" si="16"/>
        <v>502.25</v>
      </c>
      <c r="H282">
        <f t="shared" si="17"/>
        <v>804.72789</v>
      </c>
      <c r="I282">
        <f t="shared" si="18"/>
        <v>566.70000000000005</v>
      </c>
      <c r="J282">
        <f t="shared" si="19"/>
        <v>927.40706999999998</v>
      </c>
    </row>
    <row r="283" spans="1:10" x14ac:dyDescent="0.2">
      <c r="A283" t="s">
        <v>1291</v>
      </c>
      <c r="B283">
        <v>10</v>
      </c>
      <c r="C283" t="s">
        <v>1093</v>
      </c>
      <c r="D283">
        <v>193000</v>
      </c>
      <c r="E283">
        <v>350000</v>
      </c>
      <c r="F283" t="s">
        <v>1294</v>
      </c>
      <c r="G283">
        <f t="shared" si="16"/>
        <v>502.25</v>
      </c>
      <c r="H283">
        <f t="shared" si="17"/>
        <v>1101.5069700000001</v>
      </c>
      <c r="I283">
        <f t="shared" si="18"/>
        <v>566.70000000000005</v>
      </c>
      <c r="J283">
        <f t="shared" si="19"/>
        <v>1335.7715000000001</v>
      </c>
    </row>
    <row r="284" spans="1:10" x14ac:dyDescent="0.2">
      <c r="A284" t="s">
        <v>1296</v>
      </c>
      <c r="B284">
        <v>10</v>
      </c>
      <c r="C284" t="s">
        <v>1093</v>
      </c>
      <c r="D284">
        <v>385000</v>
      </c>
      <c r="E284">
        <v>615000</v>
      </c>
      <c r="F284" t="s">
        <v>1298</v>
      </c>
      <c r="G284">
        <f t="shared" si="16"/>
        <v>502.25</v>
      </c>
      <c r="H284">
        <f t="shared" si="17"/>
        <v>2197.30665</v>
      </c>
      <c r="I284">
        <f t="shared" si="18"/>
        <v>566.70000000000005</v>
      </c>
      <c r="J284">
        <f t="shared" si="19"/>
        <v>2347.1413499999999</v>
      </c>
    </row>
    <row r="285" spans="1:10" x14ac:dyDescent="0.2">
      <c r="A285" t="s">
        <v>1300</v>
      </c>
      <c r="B285">
        <v>10</v>
      </c>
      <c r="C285" t="s">
        <v>1093</v>
      </c>
      <c r="D285">
        <v>38500</v>
      </c>
      <c r="E285">
        <v>83100</v>
      </c>
      <c r="F285" t="s">
        <v>1302</v>
      </c>
      <c r="G285">
        <f t="shared" si="16"/>
        <v>502.25</v>
      </c>
      <c r="H285">
        <f t="shared" si="17"/>
        <v>219.73066500000002</v>
      </c>
      <c r="I285">
        <f t="shared" si="18"/>
        <v>566.70000000000005</v>
      </c>
      <c r="J285">
        <f t="shared" si="19"/>
        <v>317.15031900000002</v>
      </c>
    </row>
    <row r="286" spans="1:10" x14ac:dyDescent="0.2">
      <c r="A286" t="s">
        <v>1304</v>
      </c>
      <c r="B286">
        <v>10</v>
      </c>
      <c r="C286" t="s">
        <v>1093</v>
      </c>
      <c r="D286">
        <v>227000</v>
      </c>
      <c r="E286">
        <v>393000</v>
      </c>
      <c r="F286" t="s">
        <v>1307</v>
      </c>
      <c r="G286">
        <f t="shared" si="16"/>
        <v>502.25</v>
      </c>
      <c r="H286">
        <f t="shared" si="17"/>
        <v>1295.55483</v>
      </c>
      <c r="I286">
        <f t="shared" si="18"/>
        <v>566.70000000000005</v>
      </c>
      <c r="J286">
        <f t="shared" si="19"/>
        <v>1499.88057</v>
      </c>
    </row>
    <row r="287" spans="1:10" x14ac:dyDescent="0.2">
      <c r="A287" t="s">
        <v>1309</v>
      </c>
      <c r="B287">
        <v>10</v>
      </c>
      <c r="C287" t="s">
        <v>1093</v>
      </c>
      <c r="D287">
        <v>74300</v>
      </c>
      <c r="E287">
        <v>128000</v>
      </c>
      <c r="F287" t="s">
        <v>1310</v>
      </c>
      <c r="G287">
        <f t="shared" si="16"/>
        <v>502.25</v>
      </c>
      <c r="H287">
        <f t="shared" si="17"/>
        <v>424.051647</v>
      </c>
      <c r="I287">
        <f t="shared" si="18"/>
        <v>566.70000000000005</v>
      </c>
      <c r="J287">
        <f t="shared" si="19"/>
        <v>488.51071999999999</v>
      </c>
    </row>
    <row r="288" spans="1:10" x14ac:dyDescent="0.2">
      <c r="A288" t="s">
        <v>1312</v>
      </c>
      <c r="B288">
        <v>10</v>
      </c>
      <c r="C288" t="s">
        <v>1093</v>
      </c>
      <c r="D288">
        <v>66700</v>
      </c>
      <c r="E288">
        <v>115000</v>
      </c>
      <c r="F288" t="s">
        <v>1315</v>
      </c>
      <c r="G288">
        <f t="shared" si="16"/>
        <v>502.25</v>
      </c>
      <c r="H288">
        <f t="shared" si="17"/>
        <v>380.676243</v>
      </c>
      <c r="I288">
        <f t="shared" si="18"/>
        <v>566.70000000000005</v>
      </c>
      <c r="J288">
        <f t="shared" si="19"/>
        <v>438.89634999999998</v>
      </c>
    </row>
    <row r="289" spans="1:10" x14ac:dyDescent="0.2">
      <c r="A289" t="s">
        <v>1317</v>
      </c>
      <c r="B289">
        <v>10</v>
      </c>
      <c r="C289" t="s">
        <v>1093</v>
      </c>
      <c r="D289">
        <v>66700</v>
      </c>
      <c r="E289">
        <v>115000</v>
      </c>
      <c r="F289" t="s">
        <v>1320</v>
      </c>
      <c r="G289">
        <f t="shared" si="16"/>
        <v>502.25</v>
      </c>
      <c r="H289">
        <f t="shared" si="17"/>
        <v>380.676243</v>
      </c>
      <c r="I289">
        <f t="shared" si="18"/>
        <v>566.70000000000005</v>
      </c>
      <c r="J289">
        <f t="shared" si="19"/>
        <v>438.89634999999998</v>
      </c>
    </row>
    <row r="290" spans="1:10" x14ac:dyDescent="0.2">
      <c r="A290" t="s">
        <v>1322</v>
      </c>
      <c r="B290">
        <v>10</v>
      </c>
      <c r="C290" t="s">
        <v>1093</v>
      </c>
      <c r="D290">
        <v>95000</v>
      </c>
      <c r="E290">
        <v>165000</v>
      </c>
      <c r="F290" t="s">
        <v>1324</v>
      </c>
      <c r="G290">
        <f t="shared" si="16"/>
        <v>502.25</v>
      </c>
      <c r="H290">
        <f t="shared" si="17"/>
        <v>542.19254999999998</v>
      </c>
      <c r="I290">
        <f t="shared" si="18"/>
        <v>566.70000000000005</v>
      </c>
      <c r="J290">
        <f t="shared" si="19"/>
        <v>629.72085000000004</v>
      </c>
    </row>
    <row r="291" spans="1:10" x14ac:dyDescent="0.2">
      <c r="A291" t="s">
        <v>1326</v>
      </c>
      <c r="B291">
        <v>10</v>
      </c>
      <c r="C291" t="s">
        <v>1093</v>
      </c>
      <c r="D291">
        <v>95000</v>
      </c>
      <c r="E291">
        <v>165000</v>
      </c>
      <c r="F291" t="s">
        <v>1328</v>
      </c>
      <c r="G291">
        <f t="shared" si="16"/>
        <v>502.25</v>
      </c>
      <c r="H291">
        <f t="shared" si="17"/>
        <v>542.19254999999998</v>
      </c>
      <c r="I291">
        <f t="shared" si="18"/>
        <v>566.70000000000005</v>
      </c>
      <c r="J291">
        <f t="shared" si="19"/>
        <v>629.72085000000004</v>
      </c>
    </row>
    <row r="292" spans="1:10" x14ac:dyDescent="0.2">
      <c r="A292" t="s">
        <v>1330</v>
      </c>
      <c r="B292">
        <v>10</v>
      </c>
      <c r="C292" t="s">
        <v>1093</v>
      </c>
      <c r="D292">
        <v>141000</v>
      </c>
      <c r="E292">
        <v>243000</v>
      </c>
      <c r="F292" t="s">
        <v>1333</v>
      </c>
      <c r="G292">
        <f t="shared" si="16"/>
        <v>502.25</v>
      </c>
      <c r="H292">
        <f t="shared" si="17"/>
        <v>804.72789</v>
      </c>
      <c r="I292">
        <f t="shared" si="18"/>
        <v>566.70000000000005</v>
      </c>
      <c r="J292">
        <f t="shared" si="19"/>
        <v>927.40706999999998</v>
      </c>
    </row>
    <row r="293" spans="1:10" x14ac:dyDescent="0.2">
      <c r="A293" t="s">
        <v>1335</v>
      </c>
      <c r="B293">
        <v>10</v>
      </c>
      <c r="C293" t="s">
        <v>1093</v>
      </c>
      <c r="D293">
        <v>67000</v>
      </c>
      <c r="E293">
        <v>116000</v>
      </c>
      <c r="F293" t="s">
        <v>1337</v>
      </c>
      <c r="G293">
        <f t="shared" si="16"/>
        <v>502.25</v>
      </c>
      <c r="H293">
        <f t="shared" si="17"/>
        <v>382.38843000000003</v>
      </c>
      <c r="I293">
        <f t="shared" si="18"/>
        <v>566.70000000000005</v>
      </c>
      <c r="J293">
        <f t="shared" si="19"/>
        <v>442.71284000000003</v>
      </c>
    </row>
    <row r="294" spans="1:10" x14ac:dyDescent="0.2">
      <c r="A294" t="s">
        <v>1339</v>
      </c>
      <c r="B294">
        <v>10</v>
      </c>
      <c r="C294" t="s">
        <v>1093</v>
      </c>
      <c r="D294">
        <v>79100</v>
      </c>
      <c r="E294">
        <v>137000</v>
      </c>
      <c r="F294" t="s">
        <v>1342</v>
      </c>
      <c r="G294">
        <f t="shared" si="16"/>
        <v>502.25</v>
      </c>
      <c r="H294">
        <f t="shared" si="17"/>
        <v>451.446639</v>
      </c>
      <c r="I294">
        <f t="shared" si="18"/>
        <v>566.70000000000005</v>
      </c>
      <c r="J294">
        <f t="shared" si="19"/>
        <v>522.85913000000005</v>
      </c>
    </row>
    <row r="295" spans="1:10" x14ac:dyDescent="0.2">
      <c r="A295" t="s">
        <v>1344</v>
      </c>
      <c r="B295">
        <v>10</v>
      </c>
      <c r="C295" t="s">
        <v>1093</v>
      </c>
      <c r="D295">
        <v>102000</v>
      </c>
      <c r="E295">
        <v>177000</v>
      </c>
      <c r="F295" t="s">
        <v>1347</v>
      </c>
      <c r="G295">
        <f t="shared" si="16"/>
        <v>502.25</v>
      </c>
      <c r="H295">
        <f t="shared" si="17"/>
        <v>582.14358000000004</v>
      </c>
      <c r="I295">
        <f t="shared" si="18"/>
        <v>566.70000000000005</v>
      </c>
      <c r="J295">
        <f t="shared" si="19"/>
        <v>675.51873000000001</v>
      </c>
    </row>
    <row r="296" spans="1:10" x14ac:dyDescent="0.2">
      <c r="A296" t="s">
        <v>1349</v>
      </c>
      <c r="B296">
        <v>10</v>
      </c>
      <c r="C296" t="s">
        <v>1093</v>
      </c>
      <c r="D296">
        <v>60200</v>
      </c>
      <c r="E296">
        <v>104000</v>
      </c>
      <c r="F296" t="s">
        <v>1352</v>
      </c>
      <c r="G296">
        <f t="shared" si="16"/>
        <v>502.25</v>
      </c>
      <c r="H296">
        <f t="shared" si="17"/>
        <v>343.57885800000003</v>
      </c>
      <c r="I296">
        <f t="shared" si="18"/>
        <v>566.70000000000005</v>
      </c>
      <c r="J296">
        <f t="shared" si="19"/>
        <v>396.91496000000001</v>
      </c>
    </row>
    <row r="297" spans="1:10" x14ac:dyDescent="0.2">
      <c r="A297" t="s">
        <v>1354</v>
      </c>
      <c r="B297">
        <v>10</v>
      </c>
      <c r="C297" t="s">
        <v>1093</v>
      </c>
      <c r="D297">
        <v>60200</v>
      </c>
      <c r="E297">
        <v>104000</v>
      </c>
      <c r="F297" t="s">
        <v>1357</v>
      </c>
      <c r="G297">
        <f t="shared" si="16"/>
        <v>502.25</v>
      </c>
      <c r="H297">
        <f t="shared" si="17"/>
        <v>343.57885800000003</v>
      </c>
      <c r="I297">
        <f t="shared" si="18"/>
        <v>566.70000000000005</v>
      </c>
      <c r="J297">
        <f t="shared" si="19"/>
        <v>396.91496000000001</v>
      </c>
    </row>
    <row r="298" spans="1:10" x14ac:dyDescent="0.2">
      <c r="A298" t="s">
        <v>1359</v>
      </c>
      <c r="B298">
        <v>10</v>
      </c>
      <c r="C298" t="s">
        <v>1093</v>
      </c>
      <c r="D298">
        <v>102000</v>
      </c>
      <c r="E298">
        <v>177000</v>
      </c>
      <c r="F298" t="s">
        <v>1362</v>
      </c>
      <c r="G298">
        <f t="shared" si="16"/>
        <v>502.25</v>
      </c>
      <c r="H298">
        <f t="shared" si="17"/>
        <v>582.14358000000004</v>
      </c>
      <c r="I298">
        <f t="shared" si="18"/>
        <v>566.70000000000005</v>
      </c>
      <c r="J298">
        <f t="shared" si="19"/>
        <v>675.51873000000001</v>
      </c>
    </row>
    <row r="299" spans="1:10" x14ac:dyDescent="0.2">
      <c r="A299" t="s">
        <v>1364</v>
      </c>
      <c r="B299">
        <v>10</v>
      </c>
      <c r="C299" t="s">
        <v>1093</v>
      </c>
      <c r="D299">
        <v>189000</v>
      </c>
      <c r="E299">
        <v>327000</v>
      </c>
      <c r="F299" t="s">
        <v>1365</v>
      </c>
      <c r="G299">
        <f t="shared" si="16"/>
        <v>502.25</v>
      </c>
      <c r="H299">
        <f t="shared" si="17"/>
        <v>1078.6778100000001</v>
      </c>
      <c r="I299">
        <f t="shared" si="18"/>
        <v>566.70000000000005</v>
      </c>
      <c r="J299">
        <f t="shared" si="19"/>
        <v>1247.9922300000001</v>
      </c>
    </row>
    <row r="300" spans="1:10" x14ac:dyDescent="0.2">
      <c r="A300" t="s">
        <v>1367</v>
      </c>
      <c r="B300">
        <v>10</v>
      </c>
      <c r="C300" t="s">
        <v>1093</v>
      </c>
      <c r="D300">
        <v>126000</v>
      </c>
      <c r="E300">
        <v>217000</v>
      </c>
      <c r="F300" t="s">
        <v>1369</v>
      </c>
      <c r="G300">
        <f t="shared" si="16"/>
        <v>502.25</v>
      </c>
      <c r="H300">
        <f t="shared" si="17"/>
        <v>719.11854000000005</v>
      </c>
      <c r="I300">
        <f t="shared" si="18"/>
        <v>566.70000000000005</v>
      </c>
      <c r="J300">
        <f t="shared" si="19"/>
        <v>828.17832999999996</v>
      </c>
    </row>
    <row r="301" spans="1:10" x14ac:dyDescent="0.2">
      <c r="A301" t="s">
        <v>1371</v>
      </c>
      <c r="B301">
        <v>10</v>
      </c>
      <c r="C301" t="s">
        <v>1093</v>
      </c>
      <c r="D301">
        <v>157000</v>
      </c>
      <c r="E301">
        <v>271000</v>
      </c>
      <c r="F301" t="s">
        <v>1374</v>
      </c>
      <c r="G301">
        <f t="shared" si="16"/>
        <v>502.25</v>
      </c>
      <c r="H301">
        <f t="shared" si="17"/>
        <v>896.04453000000001</v>
      </c>
      <c r="I301">
        <f t="shared" si="18"/>
        <v>566.70000000000005</v>
      </c>
      <c r="J301">
        <f t="shared" si="19"/>
        <v>1034.2687900000001</v>
      </c>
    </row>
    <row r="302" spans="1:10" x14ac:dyDescent="0.2">
      <c r="A302" t="s">
        <v>1376</v>
      </c>
      <c r="B302">
        <v>10</v>
      </c>
      <c r="C302" t="s">
        <v>1093</v>
      </c>
      <c r="D302">
        <v>68100</v>
      </c>
      <c r="E302">
        <v>118000</v>
      </c>
      <c r="F302" t="s">
        <v>1379</v>
      </c>
      <c r="G302">
        <f t="shared" si="16"/>
        <v>502.25</v>
      </c>
      <c r="H302">
        <f t="shared" si="17"/>
        <v>388.666449</v>
      </c>
      <c r="I302">
        <f t="shared" si="18"/>
        <v>566.70000000000005</v>
      </c>
      <c r="J302">
        <f t="shared" si="19"/>
        <v>450.34582</v>
      </c>
    </row>
    <row r="303" spans="1:10" x14ac:dyDescent="0.2">
      <c r="A303" t="s">
        <v>1381</v>
      </c>
      <c r="B303">
        <v>10</v>
      </c>
      <c r="C303" t="s">
        <v>1093</v>
      </c>
      <c r="D303">
        <v>50300</v>
      </c>
      <c r="E303">
        <v>87100</v>
      </c>
      <c r="F303" t="s">
        <v>1384</v>
      </c>
      <c r="G303">
        <f t="shared" si="16"/>
        <v>502.25</v>
      </c>
      <c r="H303">
        <f t="shared" si="17"/>
        <v>287.07668699999999</v>
      </c>
      <c r="I303">
        <f t="shared" si="18"/>
        <v>566.70000000000005</v>
      </c>
      <c r="J303">
        <f t="shared" si="19"/>
        <v>332.41627900000003</v>
      </c>
    </row>
    <row r="304" spans="1:10" x14ac:dyDescent="0.2">
      <c r="A304" t="s">
        <v>1386</v>
      </c>
      <c r="B304">
        <v>10</v>
      </c>
      <c r="C304" t="s">
        <v>1093</v>
      </c>
      <c r="D304">
        <v>118000</v>
      </c>
      <c r="E304">
        <v>204000</v>
      </c>
      <c r="F304" t="s">
        <v>1388</v>
      </c>
      <c r="G304">
        <f t="shared" si="16"/>
        <v>502.25</v>
      </c>
      <c r="H304">
        <f t="shared" si="17"/>
        <v>673.46022000000005</v>
      </c>
      <c r="I304">
        <f t="shared" si="18"/>
        <v>566.70000000000005</v>
      </c>
      <c r="J304">
        <f t="shared" si="19"/>
        <v>778.56396000000007</v>
      </c>
    </row>
    <row r="305" spans="1:10" x14ac:dyDescent="0.2">
      <c r="A305" t="s">
        <v>1390</v>
      </c>
      <c r="B305">
        <v>10</v>
      </c>
      <c r="C305" t="s">
        <v>1093</v>
      </c>
      <c r="D305">
        <v>118000</v>
      </c>
      <c r="E305">
        <v>204000</v>
      </c>
      <c r="F305" t="s">
        <v>1391</v>
      </c>
      <c r="G305">
        <f t="shared" si="16"/>
        <v>502.25</v>
      </c>
      <c r="H305">
        <f t="shared" si="17"/>
        <v>673.46022000000005</v>
      </c>
      <c r="I305">
        <f t="shared" si="18"/>
        <v>566.70000000000005</v>
      </c>
      <c r="J305">
        <f t="shared" si="19"/>
        <v>778.56396000000007</v>
      </c>
    </row>
    <row r="306" spans="1:10" x14ac:dyDescent="0.2">
      <c r="A306" t="s">
        <v>1393</v>
      </c>
      <c r="B306">
        <v>10</v>
      </c>
      <c r="C306" t="s">
        <v>1093</v>
      </c>
      <c r="D306">
        <v>118000</v>
      </c>
      <c r="E306">
        <v>204000</v>
      </c>
      <c r="F306" t="s">
        <v>1394</v>
      </c>
      <c r="G306">
        <f t="shared" si="16"/>
        <v>502.25</v>
      </c>
      <c r="H306">
        <f t="shared" si="17"/>
        <v>673.46022000000005</v>
      </c>
      <c r="I306">
        <f t="shared" si="18"/>
        <v>566.70000000000005</v>
      </c>
      <c r="J306">
        <f t="shared" si="19"/>
        <v>778.56396000000007</v>
      </c>
    </row>
    <row r="307" spans="1:10" x14ac:dyDescent="0.2">
      <c r="A307" t="s">
        <v>1396</v>
      </c>
      <c r="B307">
        <v>10</v>
      </c>
      <c r="C307" t="s">
        <v>1093</v>
      </c>
      <c r="D307">
        <v>66700</v>
      </c>
      <c r="E307">
        <v>115000</v>
      </c>
      <c r="F307" t="s">
        <v>1399</v>
      </c>
      <c r="G307">
        <f t="shared" si="16"/>
        <v>502.25</v>
      </c>
      <c r="H307">
        <f t="shared" si="17"/>
        <v>380.676243</v>
      </c>
      <c r="I307">
        <f t="shared" si="18"/>
        <v>566.70000000000005</v>
      </c>
      <c r="J307">
        <f t="shared" si="19"/>
        <v>438.89634999999998</v>
      </c>
    </row>
    <row r="308" spans="1:10" x14ac:dyDescent="0.2">
      <c r="A308" t="s">
        <v>1401</v>
      </c>
      <c r="B308">
        <v>10</v>
      </c>
      <c r="C308" t="s">
        <v>1093</v>
      </c>
      <c r="D308">
        <v>86000</v>
      </c>
      <c r="E308">
        <v>140000</v>
      </c>
      <c r="F308" t="s">
        <v>1404</v>
      </c>
      <c r="G308">
        <f t="shared" si="16"/>
        <v>502.25</v>
      </c>
      <c r="H308">
        <f t="shared" si="17"/>
        <v>490.82694000000004</v>
      </c>
      <c r="I308">
        <f t="shared" si="18"/>
        <v>566.70000000000005</v>
      </c>
      <c r="J308">
        <f t="shared" si="19"/>
        <v>534.30859999999996</v>
      </c>
    </row>
    <row r="309" spans="1:10" x14ac:dyDescent="0.2">
      <c r="A309" t="s">
        <v>1406</v>
      </c>
      <c r="B309">
        <v>10</v>
      </c>
      <c r="C309" t="s">
        <v>1093</v>
      </c>
      <c r="D309">
        <v>93800</v>
      </c>
      <c r="E309">
        <v>152000</v>
      </c>
      <c r="F309" t="s">
        <v>1404</v>
      </c>
      <c r="G309">
        <f t="shared" si="16"/>
        <v>502.25</v>
      </c>
      <c r="H309">
        <f t="shared" si="17"/>
        <v>535.34380199999998</v>
      </c>
      <c r="I309">
        <f t="shared" si="18"/>
        <v>566.70000000000005</v>
      </c>
      <c r="J309">
        <f t="shared" si="19"/>
        <v>580.10648000000003</v>
      </c>
    </row>
    <row r="310" spans="1:10" x14ac:dyDescent="0.2">
      <c r="A310" t="s">
        <v>1409</v>
      </c>
      <c r="B310">
        <v>10</v>
      </c>
      <c r="C310" t="s">
        <v>1093</v>
      </c>
      <c r="D310">
        <v>1850</v>
      </c>
      <c r="E310">
        <v>3970</v>
      </c>
      <c r="F310" t="s">
        <v>1410</v>
      </c>
      <c r="G310">
        <f t="shared" si="16"/>
        <v>502.25</v>
      </c>
      <c r="H310">
        <f t="shared" si="17"/>
        <v>10.558486500000001</v>
      </c>
      <c r="I310">
        <f t="shared" si="18"/>
        <v>566.70000000000005</v>
      </c>
      <c r="J310">
        <f t="shared" si="19"/>
        <v>15.1514653</v>
      </c>
    </row>
    <row r="311" spans="1:10" x14ac:dyDescent="0.2">
      <c r="A311" t="s">
        <v>1412</v>
      </c>
      <c r="B311">
        <v>10</v>
      </c>
      <c r="C311" t="s">
        <v>1093</v>
      </c>
      <c r="D311">
        <v>317000</v>
      </c>
      <c r="E311">
        <v>511000</v>
      </c>
      <c r="F311" t="s">
        <v>1413</v>
      </c>
      <c r="G311">
        <f t="shared" si="16"/>
        <v>502.25</v>
      </c>
      <c r="H311">
        <f t="shared" si="17"/>
        <v>1809.2109300000002</v>
      </c>
      <c r="I311">
        <f t="shared" si="18"/>
        <v>566.70000000000005</v>
      </c>
      <c r="J311">
        <f t="shared" si="19"/>
        <v>1950.22639</v>
      </c>
    </row>
    <row r="312" spans="1:10" x14ac:dyDescent="0.2">
      <c r="A312" t="s">
        <v>1415</v>
      </c>
      <c r="B312">
        <v>10</v>
      </c>
      <c r="C312" t="s">
        <v>1093</v>
      </c>
      <c r="D312">
        <v>306000</v>
      </c>
      <c r="E312">
        <v>556000</v>
      </c>
      <c r="F312" t="s">
        <v>467</v>
      </c>
      <c r="G312">
        <f t="shared" si="16"/>
        <v>502.25</v>
      </c>
      <c r="H312">
        <f t="shared" si="17"/>
        <v>1746.43074</v>
      </c>
      <c r="I312">
        <f t="shared" si="18"/>
        <v>566.70000000000005</v>
      </c>
      <c r="J312">
        <f t="shared" si="19"/>
        <v>2121.9684400000001</v>
      </c>
    </row>
    <row r="313" spans="1:10" x14ac:dyDescent="0.2">
      <c r="A313" t="s">
        <v>1418</v>
      </c>
      <c r="B313">
        <v>10</v>
      </c>
      <c r="C313" t="s">
        <v>1093</v>
      </c>
      <c r="D313">
        <v>126000</v>
      </c>
      <c r="E313">
        <v>217000</v>
      </c>
      <c r="F313" t="s">
        <v>1419</v>
      </c>
      <c r="G313">
        <f t="shared" si="16"/>
        <v>502.25</v>
      </c>
      <c r="H313">
        <f t="shared" si="17"/>
        <v>719.11854000000005</v>
      </c>
      <c r="I313">
        <f t="shared" si="18"/>
        <v>566.70000000000005</v>
      </c>
      <c r="J313">
        <f t="shared" si="19"/>
        <v>828.17832999999996</v>
      </c>
    </row>
    <row r="314" spans="1:10" x14ac:dyDescent="0.2">
      <c r="A314" t="s">
        <v>1421</v>
      </c>
      <c r="B314">
        <v>10</v>
      </c>
      <c r="C314" t="s">
        <v>1093</v>
      </c>
      <c r="D314">
        <v>140000</v>
      </c>
      <c r="E314">
        <v>261000</v>
      </c>
      <c r="F314" t="s">
        <v>1424</v>
      </c>
      <c r="G314">
        <f t="shared" si="16"/>
        <v>502.25</v>
      </c>
      <c r="H314">
        <f t="shared" si="17"/>
        <v>799.02060000000006</v>
      </c>
      <c r="I314">
        <f t="shared" si="18"/>
        <v>566.70000000000005</v>
      </c>
      <c r="J314">
        <f t="shared" si="19"/>
        <v>996.10388999999998</v>
      </c>
    </row>
    <row r="315" spans="1:10" x14ac:dyDescent="0.2">
      <c r="A315" t="s">
        <v>1426</v>
      </c>
      <c r="B315">
        <v>10</v>
      </c>
      <c r="C315" t="s">
        <v>1093</v>
      </c>
      <c r="D315">
        <v>117000</v>
      </c>
      <c r="E315">
        <v>232000</v>
      </c>
      <c r="F315" t="s">
        <v>1429</v>
      </c>
      <c r="G315">
        <f t="shared" si="16"/>
        <v>502.25</v>
      </c>
      <c r="H315">
        <f t="shared" si="17"/>
        <v>667.75292999999999</v>
      </c>
      <c r="I315">
        <f t="shared" si="18"/>
        <v>566.70000000000005</v>
      </c>
      <c r="J315">
        <f t="shared" si="19"/>
        <v>885.42568000000006</v>
      </c>
    </row>
    <row r="316" spans="1:10" x14ac:dyDescent="0.2">
      <c r="A316" t="s">
        <v>1431</v>
      </c>
      <c r="B316">
        <v>10</v>
      </c>
      <c r="C316" t="s">
        <v>1093</v>
      </c>
      <c r="D316">
        <v>56900</v>
      </c>
      <c r="E316">
        <v>92500</v>
      </c>
      <c r="F316" t="s">
        <v>1432</v>
      </c>
      <c r="G316">
        <f t="shared" si="16"/>
        <v>502.25</v>
      </c>
      <c r="H316">
        <f t="shared" si="17"/>
        <v>324.744801</v>
      </c>
      <c r="I316">
        <f t="shared" si="18"/>
        <v>566.70000000000005</v>
      </c>
      <c r="J316">
        <f t="shared" si="19"/>
        <v>353.02532500000001</v>
      </c>
    </row>
    <row r="317" spans="1:10" x14ac:dyDescent="0.2">
      <c r="A317" t="s">
        <v>1434</v>
      </c>
      <c r="B317">
        <v>10</v>
      </c>
      <c r="C317" t="s">
        <v>1093</v>
      </c>
      <c r="D317">
        <v>56900</v>
      </c>
      <c r="E317">
        <v>92500</v>
      </c>
      <c r="F317" t="s">
        <v>1435</v>
      </c>
      <c r="G317">
        <f t="shared" si="16"/>
        <v>502.25</v>
      </c>
      <c r="H317">
        <f t="shared" si="17"/>
        <v>324.744801</v>
      </c>
      <c r="I317">
        <f t="shared" si="18"/>
        <v>566.70000000000005</v>
      </c>
      <c r="J317">
        <f t="shared" si="19"/>
        <v>353.02532500000001</v>
      </c>
    </row>
    <row r="318" spans="1:10" x14ac:dyDescent="0.2">
      <c r="A318" t="s">
        <v>1437</v>
      </c>
      <c r="B318">
        <v>10</v>
      </c>
      <c r="C318" t="s">
        <v>1093</v>
      </c>
      <c r="D318">
        <v>308000</v>
      </c>
      <c r="E318">
        <v>558000</v>
      </c>
      <c r="F318" t="s">
        <v>1438</v>
      </c>
      <c r="G318">
        <f t="shared" si="16"/>
        <v>502.25</v>
      </c>
      <c r="H318">
        <f t="shared" si="17"/>
        <v>1757.8453200000001</v>
      </c>
      <c r="I318">
        <f t="shared" si="18"/>
        <v>566.70000000000005</v>
      </c>
      <c r="J318">
        <f t="shared" si="19"/>
        <v>2129.60142</v>
      </c>
    </row>
    <row r="319" spans="1:10" x14ac:dyDescent="0.2">
      <c r="A319" t="s">
        <v>1440</v>
      </c>
      <c r="B319">
        <v>10</v>
      </c>
      <c r="C319" t="s">
        <v>1093</v>
      </c>
      <c r="D319">
        <v>86000</v>
      </c>
      <c r="E319">
        <v>140000</v>
      </c>
      <c r="F319" t="s">
        <v>1442</v>
      </c>
      <c r="G319">
        <f t="shared" si="16"/>
        <v>502.25</v>
      </c>
      <c r="H319">
        <f t="shared" si="17"/>
        <v>490.82694000000004</v>
      </c>
      <c r="I319">
        <f t="shared" si="18"/>
        <v>566.70000000000005</v>
      </c>
      <c r="J319">
        <f t="shared" si="19"/>
        <v>534.30859999999996</v>
      </c>
    </row>
    <row r="320" spans="1:10" x14ac:dyDescent="0.2">
      <c r="A320" t="s">
        <v>1444</v>
      </c>
      <c r="B320">
        <v>10</v>
      </c>
      <c r="C320" t="s">
        <v>1093</v>
      </c>
      <c r="D320">
        <v>146000</v>
      </c>
      <c r="E320">
        <v>274000</v>
      </c>
      <c r="F320" t="s">
        <v>1446</v>
      </c>
      <c r="G320">
        <f t="shared" si="16"/>
        <v>502.25</v>
      </c>
      <c r="H320">
        <f t="shared" si="17"/>
        <v>833.26434000000006</v>
      </c>
      <c r="I320">
        <f t="shared" si="18"/>
        <v>566.70000000000005</v>
      </c>
      <c r="J320">
        <f t="shared" si="19"/>
        <v>1045.7182600000001</v>
      </c>
    </row>
    <row r="321" spans="1:10" x14ac:dyDescent="0.2">
      <c r="A321" t="s">
        <v>1448</v>
      </c>
      <c r="B321">
        <v>10</v>
      </c>
      <c r="C321" t="s">
        <v>1093</v>
      </c>
      <c r="D321">
        <v>137000</v>
      </c>
      <c r="E321">
        <v>210000</v>
      </c>
      <c r="F321" t="s">
        <v>1449</v>
      </c>
      <c r="G321">
        <f t="shared" si="16"/>
        <v>502.25</v>
      </c>
      <c r="H321">
        <f t="shared" si="17"/>
        <v>781.89873</v>
      </c>
      <c r="I321">
        <f t="shared" si="18"/>
        <v>566.70000000000005</v>
      </c>
      <c r="J321">
        <f t="shared" si="19"/>
        <v>801.46289999999999</v>
      </c>
    </row>
    <row r="322" spans="1:10" x14ac:dyDescent="0.2">
      <c r="A322" t="s">
        <v>1451</v>
      </c>
      <c r="B322">
        <v>10</v>
      </c>
      <c r="C322" t="s">
        <v>1093</v>
      </c>
      <c r="D322">
        <v>86000</v>
      </c>
      <c r="E322">
        <v>140000</v>
      </c>
      <c r="F322" t="s">
        <v>1453</v>
      </c>
      <c r="G322">
        <f t="shared" si="16"/>
        <v>502.25</v>
      </c>
      <c r="H322">
        <f t="shared" si="17"/>
        <v>490.82694000000004</v>
      </c>
      <c r="I322">
        <f t="shared" si="18"/>
        <v>566.70000000000005</v>
      </c>
      <c r="J322">
        <f t="shared" si="19"/>
        <v>534.30859999999996</v>
      </c>
    </row>
    <row r="323" spans="1:10" x14ac:dyDescent="0.2">
      <c r="A323" t="s">
        <v>1455</v>
      </c>
      <c r="B323">
        <v>10</v>
      </c>
      <c r="C323" t="s">
        <v>1093</v>
      </c>
      <c r="D323">
        <v>86000</v>
      </c>
      <c r="E323">
        <v>140000</v>
      </c>
      <c r="F323" t="s">
        <v>1453</v>
      </c>
      <c r="G323">
        <f t="shared" ref="G323:G386" si="20">(VLOOKUP($B323,Table,4,FALSE))</f>
        <v>502.25</v>
      </c>
      <c r="H323">
        <f t="shared" ref="H323:H386" si="21">D323*((VLOOKUP($B323,Table,6,FALSE))/100)</f>
        <v>490.82694000000004</v>
      </c>
      <c r="I323">
        <f t="shared" ref="I323:I386" si="22">(VLOOKUP($B323,Table,12,FALSE))</f>
        <v>566.70000000000005</v>
      </c>
      <c r="J323">
        <f t="shared" ref="J323:J386" si="23">E323*((VLOOKUP($B323,Table,14,FALSE))/100)</f>
        <v>534.30859999999996</v>
      </c>
    </row>
    <row r="324" spans="1:10" x14ac:dyDescent="0.2">
      <c r="A324" t="s">
        <v>1459</v>
      </c>
      <c r="B324">
        <v>10</v>
      </c>
      <c r="C324" t="s">
        <v>1093</v>
      </c>
      <c r="D324">
        <v>7600</v>
      </c>
      <c r="E324">
        <v>16300</v>
      </c>
      <c r="F324" t="s">
        <v>1453</v>
      </c>
      <c r="G324">
        <f t="shared" si="20"/>
        <v>502.25</v>
      </c>
      <c r="H324">
        <f t="shared" si="21"/>
        <v>43.375404000000003</v>
      </c>
      <c r="I324">
        <f t="shared" si="22"/>
        <v>566.70000000000005</v>
      </c>
      <c r="J324">
        <f t="shared" si="23"/>
        <v>62.208787000000001</v>
      </c>
    </row>
    <row r="325" spans="1:10" x14ac:dyDescent="0.2">
      <c r="A325" t="s">
        <v>1461</v>
      </c>
      <c r="B325">
        <v>10</v>
      </c>
      <c r="C325" t="s">
        <v>1093</v>
      </c>
      <c r="D325">
        <v>101000</v>
      </c>
      <c r="E325">
        <v>217000</v>
      </c>
      <c r="F325" t="s">
        <v>1463</v>
      </c>
      <c r="G325">
        <f t="shared" si="20"/>
        <v>502.25</v>
      </c>
      <c r="H325">
        <f t="shared" si="21"/>
        <v>576.43628999999999</v>
      </c>
      <c r="I325">
        <f t="shared" si="22"/>
        <v>566.70000000000005</v>
      </c>
      <c r="J325">
        <f t="shared" si="23"/>
        <v>828.17832999999996</v>
      </c>
    </row>
    <row r="326" spans="1:10" x14ac:dyDescent="0.2">
      <c r="A326" t="s">
        <v>1465</v>
      </c>
      <c r="B326">
        <v>10</v>
      </c>
      <c r="C326" t="s">
        <v>1093</v>
      </c>
      <c r="D326">
        <v>509000</v>
      </c>
      <c r="E326">
        <v>926000</v>
      </c>
      <c r="F326" t="s">
        <v>1467</v>
      </c>
      <c r="G326">
        <f t="shared" si="20"/>
        <v>502.25</v>
      </c>
      <c r="H326">
        <f t="shared" si="21"/>
        <v>2905.0106100000003</v>
      </c>
      <c r="I326">
        <f t="shared" si="22"/>
        <v>566.70000000000005</v>
      </c>
      <c r="J326">
        <f t="shared" si="23"/>
        <v>3534.0697399999999</v>
      </c>
    </row>
    <row r="327" spans="1:10" x14ac:dyDescent="0.2">
      <c r="A327" t="s">
        <v>1469</v>
      </c>
      <c r="B327">
        <v>10</v>
      </c>
      <c r="C327" t="s">
        <v>1093</v>
      </c>
      <c r="D327">
        <v>220000</v>
      </c>
      <c r="E327">
        <v>357000</v>
      </c>
      <c r="F327" t="s">
        <v>1472</v>
      </c>
      <c r="G327">
        <f t="shared" si="20"/>
        <v>502.25</v>
      </c>
      <c r="H327">
        <f t="shared" si="21"/>
        <v>1255.6038000000001</v>
      </c>
      <c r="I327">
        <f t="shared" si="22"/>
        <v>566.70000000000005</v>
      </c>
      <c r="J327">
        <f t="shared" si="23"/>
        <v>1362.48693</v>
      </c>
    </row>
    <row r="328" spans="1:10" x14ac:dyDescent="0.2">
      <c r="A328" t="s">
        <v>1474</v>
      </c>
      <c r="B328">
        <v>10</v>
      </c>
      <c r="C328" t="s">
        <v>1093</v>
      </c>
      <c r="D328">
        <v>190000</v>
      </c>
      <c r="E328">
        <v>400000</v>
      </c>
      <c r="F328" t="s">
        <v>1477</v>
      </c>
      <c r="G328">
        <f t="shared" si="20"/>
        <v>502.25</v>
      </c>
      <c r="H328">
        <f t="shared" si="21"/>
        <v>1084.3851</v>
      </c>
      <c r="I328">
        <f t="shared" si="22"/>
        <v>566.70000000000005</v>
      </c>
      <c r="J328">
        <f t="shared" si="23"/>
        <v>1526.596</v>
      </c>
    </row>
    <row r="329" spans="1:10" x14ac:dyDescent="0.2">
      <c r="A329" t="s">
        <v>1480</v>
      </c>
      <c r="B329">
        <v>11</v>
      </c>
      <c r="C329" t="s">
        <v>1479</v>
      </c>
      <c r="D329">
        <v>11000</v>
      </c>
      <c r="E329">
        <v>17000</v>
      </c>
      <c r="F329" t="s">
        <v>1482</v>
      </c>
      <c r="G329">
        <f t="shared" si="20"/>
        <v>576</v>
      </c>
      <c r="H329">
        <f t="shared" si="21"/>
        <v>47.920839999999998</v>
      </c>
      <c r="I329">
        <f t="shared" si="22"/>
        <v>622</v>
      </c>
      <c r="J329">
        <f t="shared" si="23"/>
        <v>55.161259999999999</v>
      </c>
    </row>
    <row r="330" spans="1:10" x14ac:dyDescent="0.2">
      <c r="A330" t="s">
        <v>1484</v>
      </c>
      <c r="B330">
        <v>11</v>
      </c>
      <c r="C330" t="s">
        <v>1479</v>
      </c>
      <c r="D330">
        <v>900000</v>
      </c>
      <c r="E330">
        <v>1270000</v>
      </c>
      <c r="F330" t="s">
        <v>1485</v>
      </c>
      <c r="G330">
        <f t="shared" si="20"/>
        <v>576</v>
      </c>
      <c r="H330">
        <f t="shared" si="21"/>
        <v>3920.7959999999998</v>
      </c>
      <c r="I330">
        <f t="shared" si="22"/>
        <v>622</v>
      </c>
      <c r="J330">
        <f t="shared" si="23"/>
        <v>4120.8706000000002</v>
      </c>
    </row>
    <row r="331" spans="1:10" x14ac:dyDescent="0.2">
      <c r="A331" t="s">
        <v>1487</v>
      </c>
      <c r="B331">
        <v>11</v>
      </c>
      <c r="C331" t="s">
        <v>1479</v>
      </c>
      <c r="D331">
        <v>220000</v>
      </c>
      <c r="E331">
        <v>271000</v>
      </c>
      <c r="F331" t="s">
        <v>1489</v>
      </c>
      <c r="G331">
        <f t="shared" si="20"/>
        <v>576</v>
      </c>
      <c r="H331">
        <f t="shared" si="21"/>
        <v>958.41679999999997</v>
      </c>
      <c r="I331">
        <f t="shared" si="22"/>
        <v>622</v>
      </c>
      <c r="J331">
        <f t="shared" si="23"/>
        <v>879.33537999999999</v>
      </c>
    </row>
    <row r="332" spans="1:10" x14ac:dyDescent="0.2">
      <c r="A332" t="s">
        <v>1491</v>
      </c>
      <c r="B332">
        <v>11</v>
      </c>
      <c r="C332" t="s">
        <v>1479</v>
      </c>
      <c r="D332">
        <v>246000</v>
      </c>
      <c r="E332">
        <v>302000</v>
      </c>
      <c r="F332" t="s">
        <v>1493</v>
      </c>
      <c r="G332">
        <f t="shared" si="20"/>
        <v>576</v>
      </c>
      <c r="H332">
        <f t="shared" si="21"/>
        <v>1071.6842399999998</v>
      </c>
      <c r="I332">
        <f t="shared" si="22"/>
        <v>622</v>
      </c>
      <c r="J332">
        <f t="shared" si="23"/>
        <v>979.92356000000007</v>
      </c>
    </row>
    <row r="333" spans="1:10" x14ac:dyDescent="0.2">
      <c r="A333" t="s">
        <v>1495</v>
      </c>
      <c r="B333">
        <v>11</v>
      </c>
      <c r="C333" t="s">
        <v>1479</v>
      </c>
      <c r="D333">
        <v>560000</v>
      </c>
      <c r="E333">
        <v>650000</v>
      </c>
      <c r="F333" t="s">
        <v>1497</v>
      </c>
      <c r="G333">
        <f t="shared" si="20"/>
        <v>576</v>
      </c>
      <c r="H333">
        <f t="shared" si="21"/>
        <v>2439.6063999999997</v>
      </c>
      <c r="I333">
        <f t="shared" si="22"/>
        <v>622</v>
      </c>
      <c r="J333">
        <f t="shared" si="23"/>
        <v>2109.107</v>
      </c>
    </row>
    <row r="334" spans="1:10" x14ac:dyDescent="0.2">
      <c r="A334" t="s">
        <v>1499</v>
      </c>
      <c r="B334">
        <v>11</v>
      </c>
      <c r="C334" t="s">
        <v>1479</v>
      </c>
      <c r="D334">
        <v>450000</v>
      </c>
      <c r="E334">
        <v>600000</v>
      </c>
      <c r="F334" t="s">
        <v>1502</v>
      </c>
      <c r="G334">
        <f t="shared" si="20"/>
        <v>576</v>
      </c>
      <c r="H334">
        <f t="shared" si="21"/>
        <v>1960.3979999999999</v>
      </c>
      <c r="I334">
        <f t="shared" si="22"/>
        <v>622</v>
      </c>
      <c r="J334">
        <f t="shared" si="23"/>
        <v>1946.8679999999999</v>
      </c>
    </row>
    <row r="335" spans="1:10" x14ac:dyDescent="0.2">
      <c r="A335" t="s">
        <v>1504</v>
      </c>
      <c r="B335">
        <v>11</v>
      </c>
      <c r="C335" t="s">
        <v>1479</v>
      </c>
      <c r="D335">
        <v>450000</v>
      </c>
      <c r="E335">
        <v>600000</v>
      </c>
      <c r="F335" t="s">
        <v>1507</v>
      </c>
      <c r="G335">
        <f t="shared" si="20"/>
        <v>576</v>
      </c>
      <c r="H335">
        <f t="shared" si="21"/>
        <v>1960.3979999999999</v>
      </c>
      <c r="I335">
        <f t="shared" si="22"/>
        <v>622</v>
      </c>
      <c r="J335">
        <f t="shared" si="23"/>
        <v>1946.8679999999999</v>
      </c>
    </row>
    <row r="336" spans="1:10" x14ac:dyDescent="0.2">
      <c r="A336" t="s">
        <v>1509</v>
      </c>
      <c r="B336">
        <v>11</v>
      </c>
      <c r="C336" t="s">
        <v>1479</v>
      </c>
      <c r="D336">
        <v>487000</v>
      </c>
      <c r="E336">
        <v>686000</v>
      </c>
      <c r="F336" t="s">
        <v>1510</v>
      </c>
      <c r="G336">
        <f t="shared" si="20"/>
        <v>576</v>
      </c>
      <c r="H336">
        <f t="shared" si="21"/>
        <v>2121.58628</v>
      </c>
      <c r="I336">
        <f t="shared" si="22"/>
        <v>622</v>
      </c>
      <c r="J336">
        <f t="shared" si="23"/>
        <v>2225.9190800000001</v>
      </c>
    </row>
    <row r="337" spans="1:10" x14ac:dyDescent="0.2">
      <c r="A337" t="s">
        <v>1512</v>
      </c>
      <c r="B337">
        <v>11</v>
      </c>
      <c r="C337" t="s">
        <v>1479</v>
      </c>
      <c r="D337">
        <v>406000</v>
      </c>
      <c r="E337">
        <v>708000</v>
      </c>
      <c r="F337" t="s">
        <v>1514</v>
      </c>
      <c r="G337">
        <f t="shared" si="20"/>
        <v>576</v>
      </c>
      <c r="H337">
        <f t="shared" si="21"/>
        <v>1768.7146399999999</v>
      </c>
      <c r="I337">
        <f t="shared" si="22"/>
        <v>622</v>
      </c>
      <c r="J337">
        <f t="shared" si="23"/>
        <v>2297.3042399999999</v>
      </c>
    </row>
    <row r="338" spans="1:10" x14ac:dyDescent="0.2">
      <c r="A338" t="s">
        <v>1516</v>
      </c>
      <c r="B338">
        <v>11</v>
      </c>
      <c r="C338" t="s">
        <v>1479</v>
      </c>
      <c r="D338">
        <v>455000</v>
      </c>
      <c r="E338">
        <v>794000</v>
      </c>
      <c r="F338" t="s">
        <v>1518</v>
      </c>
      <c r="G338">
        <f t="shared" si="20"/>
        <v>576</v>
      </c>
      <c r="H338">
        <f t="shared" si="21"/>
        <v>1982.1801999999998</v>
      </c>
      <c r="I338">
        <f t="shared" si="22"/>
        <v>622</v>
      </c>
      <c r="J338">
        <f t="shared" si="23"/>
        <v>2576.3553200000001</v>
      </c>
    </row>
    <row r="339" spans="1:10" x14ac:dyDescent="0.2">
      <c r="A339" t="s">
        <v>1520</v>
      </c>
      <c r="B339">
        <v>11</v>
      </c>
      <c r="C339" t="s">
        <v>1479</v>
      </c>
      <c r="D339">
        <v>411000</v>
      </c>
      <c r="E339">
        <v>578000</v>
      </c>
      <c r="F339" t="s">
        <v>1522</v>
      </c>
      <c r="G339">
        <f t="shared" si="20"/>
        <v>576</v>
      </c>
      <c r="H339">
        <f t="shared" si="21"/>
        <v>1790.4968399999998</v>
      </c>
      <c r="I339">
        <f t="shared" si="22"/>
        <v>622</v>
      </c>
      <c r="J339">
        <f t="shared" si="23"/>
        <v>1875.4828400000001</v>
      </c>
    </row>
    <row r="340" spans="1:10" x14ac:dyDescent="0.2">
      <c r="A340" t="s">
        <v>1524</v>
      </c>
      <c r="B340">
        <v>11</v>
      </c>
      <c r="C340" t="s">
        <v>1479</v>
      </c>
      <c r="D340">
        <v>450000</v>
      </c>
      <c r="E340">
        <v>635000</v>
      </c>
      <c r="F340" t="s">
        <v>1526</v>
      </c>
      <c r="G340">
        <f t="shared" si="20"/>
        <v>576</v>
      </c>
      <c r="H340">
        <f t="shared" si="21"/>
        <v>1960.3979999999999</v>
      </c>
      <c r="I340">
        <f t="shared" si="22"/>
        <v>622</v>
      </c>
      <c r="J340">
        <f t="shared" si="23"/>
        <v>2060.4353000000001</v>
      </c>
    </row>
    <row r="341" spans="1:10" x14ac:dyDescent="0.2">
      <c r="A341" t="s">
        <v>1528</v>
      </c>
      <c r="B341">
        <v>11</v>
      </c>
      <c r="C341" t="s">
        <v>1479</v>
      </c>
      <c r="D341">
        <v>964000</v>
      </c>
      <c r="E341">
        <v>1150000</v>
      </c>
      <c r="F341" t="s">
        <v>1529</v>
      </c>
      <c r="G341">
        <f t="shared" si="20"/>
        <v>576</v>
      </c>
      <c r="H341">
        <f t="shared" si="21"/>
        <v>4199.6081599999998</v>
      </c>
      <c r="I341">
        <f t="shared" si="22"/>
        <v>622</v>
      </c>
      <c r="J341">
        <f t="shared" si="23"/>
        <v>3731.4969999999998</v>
      </c>
    </row>
    <row r="342" spans="1:10" x14ac:dyDescent="0.2">
      <c r="A342" t="s">
        <v>1531</v>
      </c>
      <c r="B342">
        <v>11</v>
      </c>
      <c r="C342" t="s">
        <v>1479</v>
      </c>
      <c r="D342">
        <v>850000</v>
      </c>
      <c r="E342">
        <v>1190000</v>
      </c>
      <c r="F342" t="s">
        <v>1534</v>
      </c>
      <c r="G342">
        <f t="shared" si="20"/>
        <v>576</v>
      </c>
      <c r="H342">
        <f t="shared" si="21"/>
        <v>3702.9739999999997</v>
      </c>
      <c r="I342">
        <f t="shared" si="22"/>
        <v>622</v>
      </c>
      <c r="J342">
        <f t="shared" si="23"/>
        <v>3861.2882</v>
      </c>
    </row>
    <row r="343" spans="1:10" x14ac:dyDescent="0.2">
      <c r="A343" t="s">
        <v>1536</v>
      </c>
      <c r="B343">
        <v>11</v>
      </c>
      <c r="C343" t="s">
        <v>1479</v>
      </c>
      <c r="D343">
        <v>445000</v>
      </c>
      <c r="E343">
        <v>600000</v>
      </c>
      <c r="F343" t="s">
        <v>1537</v>
      </c>
      <c r="G343">
        <f t="shared" si="20"/>
        <v>576</v>
      </c>
      <c r="H343">
        <f t="shared" si="21"/>
        <v>1938.6157999999998</v>
      </c>
      <c r="I343">
        <f t="shared" si="22"/>
        <v>622</v>
      </c>
      <c r="J343">
        <f t="shared" si="23"/>
        <v>1946.8679999999999</v>
      </c>
    </row>
    <row r="344" spans="1:10" x14ac:dyDescent="0.2">
      <c r="A344" t="s">
        <v>1539</v>
      </c>
      <c r="B344">
        <v>11</v>
      </c>
      <c r="C344" t="s">
        <v>1479</v>
      </c>
      <c r="D344">
        <v>285000</v>
      </c>
      <c r="E344">
        <v>350000</v>
      </c>
      <c r="F344" t="s">
        <v>1542</v>
      </c>
      <c r="G344">
        <f t="shared" si="20"/>
        <v>576</v>
      </c>
      <c r="H344">
        <f t="shared" si="21"/>
        <v>1241.5853999999999</v>
      </c>
      <c r="I344">
        <f t="shared" si="22"/>
        <v>622</v>
      </c>
      <c r="J344">
        <f t="shared" si="23"/>
        <v>1135.673</v>
      </c>
    </row>
    <row r="345" spans="1:10" x14ac:dyDescent="0.2">
      <c r="A345" t="s">
        <v>1544</v>
      </c>
      <c r="B345">
        <v>11</v>
      </c>
      <c r="C345" t="s">
        <v>1479</v>
      </c>
      <c r="D345">
        <v>117040</v>
      </c>
      <c r="E345">
        <v>164780</v>
      </c>
      <c r="F345" t="s">
        <v>1546</v>
      </c>
      <c r="G345">
        <f t="shared" si="20"/>
        <v>576</v>
      </c>
      <c r="H345">
        <f t="shared" si="21"/>
        <v>509.87773759999993</v>
      </c>
      <c r="I345">
        <f t="shared" si="22"/>
        <v>622</v>
      </c>
      <c r="J345">
        <f t="shared" si="23"/>
        <v>534.67484839999997</v>
      </c>
    </row>
    <row r="346" spans="1:10" x14ac:dyDescent="0.2">
      <c r="A346" t="s">
        <v>1548</v>
      </c>
      <c r="B346">
        <v>11</v>
      </c>
      <c r="C346" t="s">
        <v>1479</v>
      </c>
      <c r="D346">
        <v>31920</v>
      </c>
      <c r="E346">
        <v>44940</v>
      </c>
      <c r="F346" t="s">
        <v>1551</v>
      </c>
      <c r="G346">
        <f t="shared" si="20"/>
        <v>576</v>
      </c>
      <c r="H346">
        <f t="shared" si="21"/>
        <v>139.05756479999999</v>
      </c>
      <c r="I346">
        <f t="shared" si="22"/>
        <v>622</v>
      </c>
      <c r="J346">
        <f t="shared" si="23"/>
        <v>145.82041319999999</v>
      </c>
    </row>
    <row r="347" spans="1:10" x14ac:dyDescent="0.2">
      <c r="A347" t="s">
        <v>1553</v>
      </c>
      <c r="B347">
        <v>11</v>
      </c>
      <c r="C347" t="s">
        <v>1479</v>
      </c>
      <c r="D347">
        <v>74480</v>
      </c>
      <c r="E347">
        <v>104860</v>
      </c>
      <c r="F347" t="s">
        <v>1554</v>
      </c>
      <c r="G347">
        <f t="shared" si="20"/>
        <v>576</v>
      </c>
      <c r="H347">
        <f t="shared" si="21"/>
        <v>324.46765119999998</v>
      </c>
      <c r="I347">
        <f t="shared" si="22"/>
        <v>622</v>
      </c>
      <c r="J347">
        <f t="shared" si="23"/>
        <v>340.24763080000002</v>
      </c>
    </row>
    <row r="348" spans="1:10" x14ac:dyDescent="0.2">
      <c r="A348" t="s">
        <v>1556</v>
      </c>
      <c r="B348">
        <v>11</v>
      </c>
      <c r="C348" t="s">
        <v>1479</v>
      </c>
      <c r="D348">
        <v>37240</v>
      </c>
      <c r="E348">
        <v>52430</v>
      </c>
      <c r="F348" t="s">
        <v>1557</v>
      </c>
      <c r="G348">
        <f t="shared" si="20"/>
        <v>576</v>
      </c>
      <c r="H348">
        <f t="shared" si="21"/>
        <v>162.23382559999999</v>
      </c>
      <c r="I348">
        <f t="shared" si="22"/>
        <v>622</v>
      </c>
      <c r="J348">
        <f t="shared" si="23"/>
        <v>170.12381540000001</v>
      </c>
    </row>
    <row r="349" spans="1:10" x14ac:dyDescent="0.2">
      <c r="A349" t="s">
        <v>1559</v>
      </c>
      <c r="B349">
        <v>11</v>
      </c>
      <c r="C349" t="s">
        <v>1479</v>
      </c>
      <c r="D349">
        <v>74480</v>
      </c>
      <c r="E349">
        <v>104860</v>
      </c>
      <c r="F349" t="s">
        <v>1560</v>
      </c>
      <c r="G349">
        <f t="shared" si="20"/>
        <v>576</v>
      </c>
      <c r="H349">
        <f t="shared" si="21"/>
        <v>324.46765119999998</v>
      </c>
      <c r="I349">
        <f t="shared" si="22"/>
        <v>622</v>
      </c>
      <c r="J349">
        <f t="shared" si="23"/>
        <v>340.24763080000002</v>
      </c>
    </row>
    <row r="350" spans="1:10" x14ac:dyDescent="0.2">
      <c r="A350" t="s">
        <v>1562</v>
      </c>
      <c r="B350">
        <v>11</v>
      </c>
      <c r="C350" t="s">
        <v>1479</v>
      </c>
      <c r="D350">
        <v>63840</v>
      </c>
      <c r="E350">
        <v>89880</v>
      </c>
      <c r="F350" t="s">
        <v>1563</v>
      </c>
      <c r="G350">
        <f t="shared" si="20"/>
        <v>576</v>
      </c>
      <c r="H350">
        <f t="shared" si="21"/>
        <v>278.11512959999999</v>
      </c>
      <c r="I350">
        <f t="shared" si="22"/>
        <v>622</v>
      </c>
      <c r="J350">
        <f t="shared" si="23"/>
        <v>291.64082639999998</v>
      </c>
    </row>
    <row r="351" spans="1:10" x14ac:dyDescent="0.2">
      <c r="A351" t="s">
        <v>1565</v>
      </c>
      <c r="B351">
        <v>11</v>
      </c>
      <c r="C351" t="s">
        <v>1479</v>
      </c>
      <c r="D351">
        <v>320000</v>
      </c>
      <c r="E351">
        <v>394000</v>
      </c>
      <c r="F351" t="s">
        <v>1567</v>
      </c>
      <c r="G351">
        <f t="shared" si="20"/>
        <v>576</v>
      </c>
      <c r="H351">
        <f t="shared" si="21"/>
        <v>1394.0608</v>
      </c>
      <c r="I351">
        <f t="shared" si="22"/>
        <v>622</v>
      </c>
      <c r="J351">
        <f t="shared" si="23"/>
        <v>1278.4433200000001</v>
      </c>
    </row>
    <row r="352" spans="1:10" x14ac:dyDescent="0.2">
      <c r="A352" t="s">
        <v>1569</v>
      </c>
      <c r="B352">
        <v>11</v>
      </c>
      <c r="C352" t="s">
        <v>1479</v>
      </c>
      <c r="D352">
        <v>343000</v>
      </c>
      <c r="E352">
        <v>598000</v>
      </c>
      <c r="F352" t="s">
        <v>1571</v>
      </c>
      <c r="G352">
        <f t="shared" si="20"/>
        <v>576</v>
      </c>
      <c r="H352">
        <f t="shared" si="21"/>
        <v>1494.2589199999998</v>
      </c>
      <c r="I352">
        <f t="shared" si="22"/>
        <v>622</v>
      </c>
      <c r="J352">
        <f t="shared" si="23"/>
        <v>1940.37844</v>
      </c>
    </row>
    <row r="353" spans="1:10" x14ac:dyDescent="0.2">
      <c r="A353" t="s">
        <v>1573</v>
      </c>
      <c r="B353">
        <v>11</v>
      </c>
      <c r="C353" t="s">
        <v>1479</v>
      </c>
      <c r="D353">
        <v>313000</v>
      </c>
      <c r="E353">
        <v>544000</v>
      </c>
      <c r="F353" t="s">
        <v>1575</v>
      </c>
      <c r="G353">
        <f t="shared" si="20"/>
        <v>576</v>
      </c>
      <c r="H353">
        <f t="shared" si="21"/>
        <v>1363.5657199999998</v>
      </c>
      <c r="I353">
        <f t="shared" si="22"/>
        <v>622</v>
      </c>
      <c r="J353">
        <f t="shared" si="23"/>
        <v>1765.16032</v>
      </c>
    </row>
    <row r="354" spans="1:10" x14ac:dyDescent="0.2">
      <c r="A354" t="s">
        <v>1577</v>
      </c>
      <c r="B354">
        <v>11</v>
      </c>
      <c r="C354" t="s">
        <v>1479</v>
      </c>
      <c r="D354">
        <v>214000</v>
      </c>
      <c r="E354">
        <v>388000</v>
      </c>
      <c r="F354" t="s">
        <v>1580</v>
      </c>
      <c r="G354">
        <f t="shared" si="20"/>
        <v>576</v>
      </c>
      <c r="H354">
        <f t="shared" si="21"/>
        <v>932.27815999999996</v>
      </c>
      <c r="I354">
        <f t="shared" si="22"/>
        <v>622</v>
      </c>
      <c r="J354">
        <f t="shared" si="23"/>
        <v>1258.9746400000001</v>
      </c>
    </row>
    <row r="355" spans="1:10" x14ac:dyDescent="0.2">
      <c r="A355" t="s">
        <v>1582</v>
      </c>
      <c r="B355">
        <v>11</v>
      </c>
      <c r="C355" t="s">
        <v>1479</v>
      </c>
      <c r="D355">
        <v>220000</v>
      </c>
      <c r="E355">
        <v>393000</v>
      </c>
      <c r="F355" t="s">
        <v>1585</v>
      </c>
      <c r="G355">
        <f t="shared" si="20"/>
        <v>576</v>
      </c>
      <c r="H355">
        <f t="shared" si="21"/>
        <v>958.41679999999997</v>
      </c>
      <c r="I355">
        <f t="shared" si="22"/>
        <v>622</v>
      </c>
      <c r="J355">
        <f t="shared" si="23"/>
        <v>1275.1985400000001</v>
      </c>
    </row>
    <row r="356" spans="1:10" x14ac:dyDescent="0.2">
      <c r="A356" t="s">
        <v>1587</v>
      </c>
      <c r="B356">
        <v>11</v>
      </c>
      <c r="C356" t="s">
        <v>1479</v>
      </c>
      <c r="D356">
        <v>1480000</v>
      </c>
      <c r="E356">
        <v>1800000</v>
      </c>
      <c r="F356" t="s">
        <v>1589</v>
      </c>
      <c r="G356">
        <f t="shared" si="20"/>
        <v>576</v>
      </c>
      <c r="H356">
        <f t="shared" si="21"/>
        <v>6447.5311999999994</v>
      </c>
      <c r="I356">
        <f t="shared" si="22"/>
        <v>622</v>
      </c>
      <c r="J356">
        <f t="shared" si="23"/>
        <v>5840.6040000000003</v>
      </c>
    </row>
    <row r="357" spans="1:10" x14ac:dyDescent="0.2">
      <c r="A357" t="s">
        <v>1591</v>
      </c>
      <c r="B357">
        <v>11</v>
      </c>
      <c r="C357" t="s">
        <v>1479</v>
      </c>
      <c r="D357">
        <v>900000</v>
      </c>
      <c r="E357">
        <v>1050000</v>
      </c>
      <c r="F357" t="s">
        <v>1593</v>
      </c>
      <c r="G357">
        <f t="shared" si="20"/>
        <v>576</v>
      </c>
      <c r="H357">
        <f t="shared" si="21"/>
        <v>3920.7959999999998</v>
      </c>
      <c r="I357">
        <f t="shared" si="22"/>
        <v>622</v>
      </c>
      <c r="J357">
        <f t="shared" si="23"/>
        <v>3407.0190000000002</v>
      </c>
    </row>
    <row r="358" spans="1:10" x14ac:dyDescent="0.2">
      <c r="A358" t="s">
        <v>1595</v>
      </c>
      <c r="B358">
        <v>11</v>
      </c>
      <c r="C358" t="s">
        <v>1479</v>
      </c>
      <c r="D358">
        <v>153000</v>
      </c>
      <c r="E358">
        <v>288000</v>
      </c>
      <c r="F358" t="s">
        <v>1596</v>
      </c>
      <c r="G358">
        <f t="shared" si="20"/>
        <v>576</v>
      </c>
      <c r="H358">
        <f t="shared" si="21"/>
        <v>666.53531999999996</v>
      </c>
      <c r="I358">
        <f t="shared" si="22"/>
        <v>622</v>
      </c>
      <c r="J358">
        <f t="shared" si="23"/>
        <v>934.49664000000007</v>
      </c>
    </row>
    <row r="359" spans="1:10" x14ac:dyDescent="0.2">
      <c r="A359" t="s">
        <v>1598</v>
      </c>
      <c r="B359">
        <v>11</v>
      </c>
      <c r="C359" t="s">
        <v>1479</v>
      </c>
      <c r="D359">
        <v>475000</v>
      </c>
      <c r="E359">
        <v>811000</v>
      </c>
      <c r="F359" t="s">
        <v>1601</v>
      </c>
      <c r="G359">
        <f t="shared" si="20"/>
        <v>576</v>
      </c>
      <c r="H359">
        <f t="shared" si="21"/>
        <v>2069.3089999999997</v>
      </c>
      <c r="I359">
        <f t="shared" si="22"/>
        <v>622</v>
      </c>
      <c r="J359">
        <f t="shared" si="23"/>
        <v>2631.51658</v>
      </c>
    </row>
    <row r="360" spans="1:10" x14ac:dyDescent="0.2">
      <c r="A360" t="s">
        <v>1603</v>
      </c>
      <c r="B360">
        <v>11</v>
      </c>
      <c r="C360" t="s">
        <v>1479</v>
      </c>
      <c r="D360">
        <v>189000</v>
      </c>
      <c r="E360">
        <v>356000</v>
      </c>
      <c r="F360" t="s">
        <v>1604</v>
      </c>
      <c r="G360">
        <f t="shared" si="20"/>
        <v>576</v>
      </c>
      <c r="H360">
        <f t="shared" si="21"/>
        <v>823.3671599999999</v>
      </c>
      <c r="I360">
        <f t="shared" si="22"/>
        <v>622</v>
      </c>
      <c r="J360">
        <f t="shared" si="23"/>
        <v>1155.14168</v>
      </c>
    </row>
    <row r="361" spans="1:10" x14ac:dyDescent="0.2">
      <c r="A361" t="s">
        <v>1606</v>
      </c>
      <c r="B361">
        <v>11</v>
      </c>
      <c r="C361" t="s">
        <v>1479</v>
      </c>
      <c r="D361">
        <v>399000</v>
      </c>
      <c r="E361">
        <v>696000</v>
      </c>
      <c r="F361" t="s">
        <v>1609</v>
      </c>
      <c r="G361">
        <f t="shared" si="20"/>
        <v>576</v>
      </c>
      <c r="H361">
        <f t="shared" si="21"/>
        <v>1738.2195599999998</v>
      </c>
      <c r="I361">
        <f t="shared" si="22"/>
        <v>622</v>
      </c>
      <c r="J361">
        <f t="shared" si="23"/>
        <v>2258.36688</v>
      </c>
    </row>
    <row r="362" spans="1:10" x14ac:dyDescent="0.2">
      <c r="A362" t="s">
        <v>1611</v>
      </c>
      <c r="B362">
        <v>11</v>
      </c>
      <c r="C362" t="s">
        <v>1479</v>
      </c>
      <c r="D362">
        <v>240000</v>
      </c>
      <c r="E362">
        <v>417000</v>
      </c>
      <c r="F362" t="s">
        <v>1614</v>
      </c>
      <c r="G362">
        <f t="shared" si="20"/>
        <v>576</v>
      </c>
      <c r="H362">
        <f t="shared" si="21"/>
        <v>1045.5455999999999</v>
      </c>
      <c r="I362">
        <f t="shared" si="22"/>
        <v>622</v>
      </c>
      <c r="J362">
        <f t="shared" si="23"/>
        <v>1353.0732600000001</v>
      </c>
    </row>
    <row r="363" spans="1:10" x14ac:dyDescent="0.2">
      <c r="A363" t="s">
        <v>1616</v>
      </c>
      <c r="B363">
        <v>11</v>
      </c>
      <c r="C363" t="s">
        <v>1479</v>
      </c>
      <c r="D363">
        <v>623000</v>
      </c>
      <c r="E363">
        <v>1200000</v>
      </c>
      <c r="F363" t="s">
        <v>1618</v>
      </c>
      <c r="G363">
        <f t="shared" si="20"/>
        <v>576</v>
      </c>
      <c r="H363">
        <f t="shared" si="21"/>
        <v>2714.0621199999996</v>
      </c>
      <c r="I363">
        <f t="shared" si="22"/>
        <v>622</v>
      </c>
      <c r="J363">
        <f t="shared" si="23"/>
        <v>3893.7359999999999</v>
      </c>
    </row>
    <row r="364" spans="1:10" x14ac:dyDescent="0.2">
      <c r="A364" t="s">
        <v>1620</v>
      </c>
      <c r="B364">
        <v>11</v>
      </c>
      <c r="C364" t="s">
        <v>1479</v>
      </c>
      <c r="D364">
        <v>433000</v>
      </c>
      <c r="E364">
        <v>754000</v>
      </c>
      <c r="F364" t="s">
        <v>1622</v>
      </c>
      <c r="G364">
        <f t="shared" si="20"/>
        <v>576</v>
      </c>
      <c r="H364">
        <f t="shared" si="21"/>
        <v>1886.3385199999998</v>
      </c>
      <c r="I364">
        <f t="shared" si="22"/>
        <v>622</v>
      </c>
      <c r="J364">
        <f t="shared" si="23"/>
        <v>2446.56412</v>
      </c>
    </row>
    <row r="365" spans="1:10" x14ac:dyDescent="0.2">
      <c r="A365" t="s">
        <v>1624</v>
      </c>
      <c r="B365">
        <v>11</v>
      </c>
      <c r="C365" t="s">
        <v>1479</v>
      </c>
      <c r="D365">
        <v>395000</v>
      </c>
      <c r="E365">
        <v>643000</v>
      </c>
      <c r="F365" t="s">
        <v>1627</v>
      </c>
      <c r="G365">
        <f t="shared" si="20"/>
        <v>576</v>
      </c>
      <c r="H365">
        <f t="shared" si="21"/>
        <v>1720.7937999999999</v>
      </c>
      <c r="I365">
        <f t="shared" si="22"/>
        <v>622</v>
      </c>
      <c r="J365">
        <f t="shared" si="23"/>
        <v>2086.39354</v>
      </c>
    </row>
    <row r="366" spans="1:10" x14ac:dyDescent="0.2">
      <c r="A366" t="s">
        <v>1629</v>
      </c>
      <c r="B366">
        <v>11</v>
      </c>
      <c r="C366" t="s">
        <v>1479</v>
      </c>
      <c r="D366">
        <v>379000</v>
      </c>
      <c r="E366">
        <v>619000</v>
      </c>
      <c r="F366" t="s">
        <v>1632</v>
      </c>
      <c r="G366">
        <f t="shared" si="20"/>
        <v>576</v>
      </c>
      <c r="H366">
        <f t="shared" si="21"/>
        <v>1651.0907599999998</v>
      </c>
      <c r="I366">
        <f t="shared" si="22"/>
        <v>622</v>
      </c>
      <c r="J366">
        <f t="shared" si="23"/>
        <v>2008.51882</v>
      </c>
    </row>
    <row r="367" spans="1:10" x14ac:dyDescent="0.2">
      <c r="A367" t="s">
        <v>1634</v>
      </c>
      <c r="B367">
        <v>11</v>
      </c>
      <c r="C367" t="s">
        <v>1479</v>
      </c>
      <c r="D367">
        <v>235000</v>
      </c>
      <c r="E367">
        <v>409000</v>
      </c>
      <c r="F367" t="s">
        <v>1636</v>
      </c>
      <c r="G367">
        <f t="shared" si="20"/>
        <v>576</v>
      </c>
      <c r="H367">
        <f t="shared" si="21"/>
        <v>1023.7633999999999</v>
      </c>
      <c r="I367">
        <f t="shared" si="22"/>
        <v>622</v>
      </c>
      <c r="J367">
        <f t="shared" si="23"/>
        <v>1327.11502</v>
      </c>
    </row>
    <row r="368" spans="1:10" x14ac:dyDescent="0.2">
      <c r="A368" t="s">
        <v>1638</v>
      </c>
      <c r="B368">
        <v>11</v>
      </c>
      <c r="C368" t="s">
        <v>1479</v>
      </c>
      <c r="D368">
        <v>745000</v>
      </c>
      <c r="E368">
        <v>1140000</v>
      </c>
      <c r="F368" t="s">
        <v>1640</v>
      </c>
      <c r="G368">
        <f t="shared" si="20"/>
        <v>576</v>
      </c>
      <c r="H368">
        <f t="shared" si="21"/>
        <v>3245.5477999999998</v>
      </c>
      <c r="I368">
        <f t="shared" si="22"/>
        <v>622</v>
      </c>
      <c r="J368">
        <f t="shared" si="23"/>
        <v>3699.0491999999999</v>
      </c>
    </row>
    <row r="369" spans="1:10" x14ac:dyDescent="0.2">
      <c r="A369" t="s">
        <v>1642</v>
      </c>
      <c r="B369">
        <v>11</v>
      </c>
      <c r="C369" t="s">
        <v>1479</v>
      </c>
      <c r="D369">
        <v>7400</v>
      </c>
      <c r="E369">
        <v>13600</v>
      </c>
      <c r="F369" t="s">
        <v>1644</v>
      </c>
      <c r="G369">
        <f t="shared" si="20"/>
        <v>576</v>
      </c>
      <c r="H369">
        <f t="shared" si="21"/>
        <v>32.237655999999994</v>
      </c>
      <c r="I369">
        <f t="shared" si="22"/>
        <v>622</v>
      </c>
      <c r="J369">
        <f t="shared" si="23"/>
        <v>44.129007999999999</v>
      </c>
    </row>
    <row r="370" spans="1:10" x14ac:dyDescent="0.2">
      <c r="A370" t="s">
        <v>1646</v>
      </c>
      <c r="B370">
        <v>11</v>
      </c>
      <c r="C370" t="s">
        <v>1479</v>
      </c>
      <c r="D370">
        <v>753000</v>
      </c>
      <c r="E370">
        <v>1030000</v>
      </c>
      <c r="F370" t="s">
        <v>1648</v>
      </c>
      <c r="G370">
        <f t="shared" si="20"/>
        <v>576</v>
      </c>
      <c r="H370">
        <f t="shared" si="21"/>
        <v>3280.3993199999995</v>
      </c>
      <c r="I370">
        <f t="shared" si="22"/>
        <v>622</v>
      </c>
      <c r="J370">
        <f t="shared" si="23"/>
        <v>3342.1233999999999</v>
      </c>
    </row>
    <row r="371" spans="1:10" x14ac:dyDescent="0.2">
      <c r="A371" t="s">
        <v>1650</v>
      </c>
      <c r="B371">
        <v>11</v>
      </c>
      <c r="C371" t="s">
        <v>1479</v>
      </c>
      <c r="D371">
        <v>330000</v>
      </c>
      <c r="E371">
        <v>510000</v>
      </c>
      <c r="F371" t="s">
        <v>1651</v>
      </c>
      <c r="G371">
        <f t="shared" si="20"/>
        <v>576</v>
      </c>
      <c r="H371">
        <f t="shared" si="21"/>
        <v>1437.6251999999999</v>
      </c>
      <c r="I371">
        <f t="shared" si="22"/>
        <v>622</v>
      </c>
      <c r="J371">
        <f t="shared" si="23"/>
        <v>1654.8378</v>
      </c>
    </row>
    <row r="372" spans="1:10" x14ac:dyDescent="0.2">
      <c r="A372" t="s">
        <v>1653</v>
      </c>
      <c r="B372">
        <v>11</v>
      </c>
      <c r="C372" t="s">
        <v>1479</v>
      </c>
      <c r="D372">
        <v>360000</v>
      </c>
      <c r="E372">
        <v>571000</v>
      </c>
      <c r="F372" t="s">
        <v>1651</v>
      </c>
      <c r="G372">
        <f t="shared" si="20"/>
        <v>576</v>
      </c>
      <c r="H372">
        <f t="shared" si="21"/>
        <v>1568.3183999999999</v>
      </c>
      <c r="I372">
        <f t="shared" si="22"/>
        <v>622</v>
      </c>
      <c r="J372">
        <f t="shared" si="23"/>
        <v>1852.76938</v>
      </c>
    </row>
    <row r="373" spans="1:10" x14ac:dyDescent="0.2">
      <c r="A373" t="s">
        <v>1655</v>
      </c>
      <c r="B373">
        <v>11</v>
      </c>
      <c r="C373" t="s">
        <v>1479</v>
      </c>
      <c r="D373">
        <v>130000</v>
      </c>
      <c r="E373">
        <v>233000</v>
      </c>
      <c r="F373" t="s">
        <v>1658</v>
      </c>
      <c r="G373">
        <f t="shared" si="20"/>
        <v>576</v>
      </c>
      <c r="H373">
        <f t="shared" si="21"/>
        <v>566.33719999999994</v>
      </c>
      <c r="I373">
        <f t="shared" si="22"/>
        <v>622</v>
      </c>
      <c r="J373">
        <f t="shared" si="23"/>
        <v>756.03373999999997</v>
      </c>
    </row>
    <row r="374" spans="1:10" x14ac:dyDescent="0.2">
      <c r="A374" t="s">
        <v>1660</v>
      </c>
      <c r="B374">
        <v>11</v>
      </c>
      <c r="C374" t="s">
        <v>1479</v>
      </c>
      <c r="D374">
        <v>169000</v>
      </c>
      <c r="E374">
        <v>303000</v>
      </c>
      <c r="F374" t="s">
        <v>1662</v>
      </c>
      <c r="G374">
        <f t="shared" si="20"/>
        <v>576</v>
      </c>
      <c r="H374">
        <f t="shared" si="21"/>
        <v>736.23835999999994</v>
      </c>
      <c r="I374">
        <f t="shared" si="22"/>
        <v>622</v>
      </c>
      <c r="J374">
        <f t="shared" si="23"/>
        <v>983.16834000000006</v>
      </c>
    </row>
    <row r="375" spans="1:10" x14ac:dyDescent="0.2">
      <c r="A375" t="s">
        <v>1664</v>
      </c>
      <c r="B375">
        <v>11</v>
      </c>
      <c r="C375" t="s">
        <v>1479</v>
      </c>
      <c r="D375">
        <v>195000</v>
      </c>
      <c r="E375">
        <v>350000</v>
      </c>
      <c r="F375" t="s">
        <v>1667</v>
      </c>
      <c r="G375">
        <f t="shared" si="20"/>
        <v>576</v>
      </c>
      <c r="H375">
        <f t="shared" si="21"/>
        <v>849.50579999999991</v>
      </c>
      <c r="I375">
        <f t="shared" si="22"/>
        <v>622</v>
      </c>
      <c r="J375">
        <f t="shared" si="23"/>
        <v>1135.673</v>
      </c>
    </row>
    <row r="376" spans="1:10" x14ac:dyDescent="0.2">
      <c r="A376" t="s">
        <v>1669</v>
      </c>
      <c r="B376">
        <v>11</v>
      </c>
      <c r="C376" t="s">
        <v>1479</v>
      </c>
      <c r="D376">
        <v>78000</v>
      </c>
      <c r="E376">
        <v>140000</v>
      </c>
      <c r="F376" t="s">
        <v>1670</v>
      </c>
      <c r="G376">
        <f t="shared" si="20"/>
        <v>576</v>
      </c>
      <c r="H376">
        <f t="shared" si="21"/>
        <v>339.80231999999995</v>
      </c>
      <c r="I376">
        <f t="shared" si="22"/>
        <v>622</v>
      </c>
      <c r="J376">
        <f t="shared" si="23"/>
        <v>454.26920000000001</v>
      </c>
    </row>
    <row r="377" spans="1:10" x14ac:dyDescent="0.2">
      <c r="A377" t="s">
        <v>1672</v>
      </c>
      <c r="B377">
        <v>11</v>
      </c>
      <c r="C377" t="s">
        <v>1479</v>
      </c>
      <c r="D377">
        <v>325000</v>
      </c>
      <c r="E377">
        <v>530000</v>
      </c>
      <c r="F377" t="s">
        <v>1675</v>
      </c>
      <c r="G377">
        <f t="shared" si="20"/>
        <v>576</v>
      </c>
      <c r="H377">
        <f t="shared" si="21"/>
        <v>1415.8429999999998</v>
      </c>
      <c r="I377">
        <f t="shared" si="22"/>
        <v>622</v>
      </c>
      <c r="J377">
        <f t="shared" si="23"/>
        <v>1719.7334000000001</v>
      </c>
    </row>
    <row r="378" spans="1:10" x14ac:dyDescent="0.2">
      <c r="A378" t="s">
        <v>1677</v>
      </c>
      <c r="B378">
        <v>11</v>
      </c>
      <c r="C378" t="s">
        <v>1479</v>
      </c>
      <c r="D378">
        <v>156000</v>
      </c>
      <c r="E378">
        <v>280000</v>
      </c>
      <c r="F378" t="s">
        <v>1679</v>
      </c>
      <c r="G378">
        <f t="shared" si="20"/>
        <v>576</v>
      </c>
      <c r="H378">
        <f t="shared" si="21"/>
        <v>679.6046399999999</v>
      </c>
      <c r="I378">
        <f t="shared" si="22"/>
        <v>622</v>
      </c>
      <c r="J378">
        <f t="shared" si="23"/>
        <v>908.53840000000002</v>
      </c>
    </row>
    <row r="379" spans="1:10" x14ac:dyDescent="0.2">
      <c r="A379" t="s">
        <v>1681</v>
      </c>
      <c r="B379">
        <v>11</v>
      </c>
      <c r="C379" t="s">
        <v>1479</v>
      </c>
      <c r="D379">
        <v>55000</v>
      </c>
      <c r="E379">
        <v>85000</v>
      </c>
      <c r="F379" t="s">
        <v>1682</v>
      </c>
      <c r="G379">
        <f t="shared" si="20"/>
        <v>576</v>
      </c>
      <c r="H379">
        <f t="shared" si="21"/>
        <v>239.60419999999999</v>
      </c>
      <c r="I379">
        <f t="shared" si="22"/>
        <v>622</v>
      </c>
      <c r="J379">
        <f t="shared" si="23"/>
        <v>275.80630000000002</v>
      </c>
    </row>
    <row r="380" spans="1:10" x14ac:dyDescent="0.2">
      <c r="A380" t="s">
        <v>1684</v>
      </c>
      <c r="B380">
        <v>11</v>
      </c>
      <c r="C380" t="s">
        <v>1479</v>
      </c>
      <c r="D380">
        <v>589000</v>
      </c>
      <c r="E380">
        <v>877000</v>
      </c>
      <c r="F380" t="s">
        <v>1687</v>
      </c>
      <c r="G380">
        <f t="shared" si="20"/>
        <v>576</v>
      </c>
      <c r="H380">
        <f t="shared" si="21"/>
        <v>2565.9431599999998</v>
      </c>
      <c r="I380">
        <f t="shared" si="22"/>
        <v>622</v>
      </c>
      <c r="J380">
        <f t="shared" si="23"/>
        <v>2845.6720599999999</v>
      </c>
    </row>
    <row r="381" spans="1:10" x14ac:dyDescent="0.2">
      <c r="A381" t="s">
        <v>1689</v>
      </c>
      <c r="B381">
        <v>11</v>
      </c>
      <c r="C381" t="s">
        <v>1479</v>
      </c>
      <c r="D381">
        <v>693000</v>
      </c>
      <c r="E381">
        <v>1450000</v>
      </c>
      <c r="F381" t="s">
        <v>1691</v>
      </c>
      <c r="G381">
        <f t="shared" si="20"/>
        <v>576</v>
      </c>
      <c r="H381">
        <f t="shared" si="21"/>
        <v>3019.0129199999997</v>
      </c>
      <c r="I381">
        <f t="shared" si="22"/>
        <v>622</v>
      </c>
      <c r="J381">
        <f t="shared" si="23"/>
        <v>4704.9310000000005</v>
      </c>
    </row>
    <row r="382" spans="1:10" x14ac:dyDescent="0.2">
      <c r="A382" t="s">
        <v>1693</v>
      </c>
      <c r="B382">
        <v>11</v>
      </c>
      <c r="C382" t="s">
        <v>1479</v>
      </c>
      <c r="D382">
        <v>2300000</v>
      </c>
      <c r="E382">
        <v>2750000</v>
      </c>
      <c r="F382" t="s">
        <v>1694</v>
      </c>
      <c r="G382">
        <f t="shared" si="20"/>
        <v>576</v>
      </c>
      <c r="H382">
        <f t="shared" si="21"/>
        <v>10019.812</v>
      </c>
      <c r="I382">
        <f t="shared" si="22"/>
        <v>622</v>
      </c>
      <c r="J382">
        <f t="shared" si="23"/>
        <v>8923.1450000000004</v>
      </c>
    </row>
    <row r="383" spans="1:10" x14ac:dyDescent="0.2">
      <c r="A383" t="s">
        <v>1696</v>
      </c>
      <c r="B383">
        <v>11</v>
      </c>
      <c r="C383" t="s">
        <v>1479</v>
      </c>
      <c r="D383">
        <v>350000</v>
      </c>
      <c r="E383">
        <v>541000</v>
      </c>
      <c r="F383" t="s">
        <v>1699</v>
      </c>
      <c r="G383">
        <f t="shared" si="20"/>
        <v>576</v>
      </c>
      <c r="H383">
        <f t="shared" si="21"/>
        <v>1524.7539999999999</v>
      </c>
      <c r="I383">
        <f t="shared" si="22"/>
        <v>622</v>
      </c>
      <c r="J383">
        <f t="shared" si="23"/>
        <v>1755.42598</v>
      </c>
    </row>
    <row r="384" spans="1:10" x14ac:dyDescent="0.2">
      <c r="A384" t="s">
        <v>1701</v>
      </c>
      <c r="B384">
        <v>7</v>
      </c>
      <c r="C384" t="s">
        <v>75</v>
      </c>
      <c r="D384">
        <v>562000</v>
      </c>
      <c r="E384">
        <v>1130000</v>
      </c>
      <c r="F384" t="s">
        <v>1702</v>
      </c>
      <c r="G384">
        <f t="shared" si="20"/>
        <v>554.1</v>
      </c>
      <c r="H384">
        <f t="shared" si="21"/>
        <v>1542.12238</v>
      </c>
      <c r="I384">
        <f t="shared" si="22"/>
        <v>598.4</v>
      </c>
      <c r="J384">
        <f t="shared" si="23"/>
        <v>1869.9013999999997</v>
      </c>
    </row>
    <row r="385" spans="1:10" x14ac:dyDescent="0.2">
      <c r="A385" t="s">
        <v>1704</v>
      </c>
      <c r="B385">
        <v>7</v>
      </c>
      <c r="C385" t="s">
        <v>75</v>
      </c>
      <c r="D385">
        <v>325000</v>
      </c>
      <c r="E385">
        <v>656000</v>
      </c>
      <c r="F385" t="s">
        <v>1705</v>
      </c>
      <c r="G385">
        <f t="shared" si="20"/>
        <v>554.1</v>
      </c>
      <c r="H385">
        <f t="shared" si="21"/>
        <v>891.79674999999997</v>
      </c>
      <c r="I385">
        <f t="shared" si="22"/>
        <v>598.4</v>
      </c>
      <c r="J385">
        <f t="shared" si="23"/>
        <v>1085.53568</v>
      </c>
    </row>
    <row r="386" spans="1:10" x14ac:dyDescent="0.2">
      <c r="A386" t="s">
        <v>1707</v>
      </c>
      <c r="B386">
        <v>7</v>
      </c>
      <c r="C386" t="s">
        <v>75</v>
      </c>
      <c r="D386">
        <v>255000</v>
      </c>
      <c r="E386">
        <v>430000</v>
      </c>
      <c r="F386" t="s">
        <v>1709</v>
      </c>
      <c r="G386">
        <f t="shared" si="20"/>
        <v>554.1</v>
      </c>
      <c r="H386">
        <f t="shared" si="21"/>
        <v>699.71744999999999</v>
      </c>
      <c r="I386">
        <f t="shared" si="22"/>
        <v>598.4</v>
      </c>
      <c r="J386">
        <f t="shared" si="23"/>
        <v>711.55539999999996</v>
      </c>
    </row>
    <row r="387" spans="1:10" x14ac:dyDescent="0.2">
      <c r="A387" t="s">
        <v>1711</v>
      </c>
      <c r="B387">
        <v>7</v>
      </c>
      <c r="C387" t="s">
        <v>75</v>
      </c>
      <c r="D387">
        <v>419000</v>
      </c>
      <c r="E387">
        <v>770000</v>
      </c>
      <c r="F387" t="s">
        <v>1713</v>
      </c>
      <c r="G387">
        <f t="shared" ref="G387:G450" si="24">(VLOOKUP($B387,Table,4,FALSE))</f>
        <v>554.1</v>
      </c>
      <c r="H387">
        <f t="shared" ref="H387:H450" si="25">D387*((VLOOKUP($B387,Table,6,FALSE))/100)</f>
        <v>1149.73181</v>
      </c>
      <c r="I387">
        <f t="shared" ref="I387:I450" si="26">(VLOOKUP($B387,Table,12,FALSE))</f>
        <v>598.4</v>
      </c>
      <c r="J387">
        <f t="shared" ref="J387:J450" si="27">E387*((VLOOKUP($B387,Table,14,FALSE))/100)</f>
        <v>1274.1805999999999</v>
      </c>
    </row>
    <row r="388" spans="1:10" x14ac:dyDescent="0.2">
      <c r="A388" t="s">
        <v>1715</v>
      </c>
      <c r="B388">
        <v>7</v>
      </c>
      <c r="C388" t="s">
        <v>75</v>
      </c>
      <c r="D388">
        <v>625000</v>
      </c>
      <c r="E388">
        <v>1200000</v>
      </c>
      <c r="F388" t="s">
        <v>1717</v>
      </c>
      <c r="G388">
        <f t="shared" si="24"/>
        <v>554.1</v>
      </c>
      <c r="H388">
        <f t="shared" si="25"/>
        <v>1714.9937500000001</v>
      </c>
      <c r="I388">
        <f t="shared" si="26"/>
        <v>598.4</v>
      </c>
      <c r="J388">
        <f t="shared" si="27"/>
        <v>1985.7359999999996</v>
      </c>
    </row>
    <row r="389" spans="1:10" x14ac:dyDescent="0.2">
      <c r="A389" t="s">
        <v>1719</v>
      </c>
      <c r="B389">
        <v>7</v>
      </c>
      <c r="C389" t="s">
        <v>75</v>
      </c>
      <c r="D389">
        <v>260000</v>
      </c>
      <c r="E389">
        <v>523000</v>
      </c>
      <c r="F389" t="s">
        <v>1722</v>
      </c>
      <c r="G389">
        <f t="shared" si="24"/>
        <v>554.1</v>
      </c>
      <c r="H389">
        <f t="shared" si="25"/>
        <v>713.43740000000003</v>
      </c>
      <c r="I389">
        <f t="shared" si="26"/>
        <v>598.4</v>
      </c>
      <c r="J389">
        <f t="shared" si="27"/>
        <v>865.44993999999986</v>
      </c>
    </row>
    <row r="390" spans="1:10" x14ac:dyDescent="0.2">
      <c r="A390" t="s">
        <v>1724</v>
      </c>
      <c r="B390">
        <v>7</v>
      </c>
      <c r="C390" t="s">
        <v>75</v>
      </c>
      <c r="D390">
        <v>285000</v>
      </c>
      <c r="E390">
        <v>574000</v>
      </c>
      <c r="F390" t="s">
        <v>1725</v>
      </c>
      <c r="G390">
        <f t="shared" si="24"/>
        <v>554.1</v>
      </c>
      <c r="H390">
        <f t="shared" si="25"/>
        <v>782.03715</v>
      </c>
      <c r="I390">
        <f t="shared" si="26"/>
        <v>598.4</v>
      </c>
      <c r="J390">
        <f t="shared" si="27"/>
        <v>949.84371999999985</v>
      </c>
    </row>
    <row r="391" spans="1:10" x14ac:dyDescent="0.2">
      <c r="A391" t="s">
        <v>1727</v>
      </c>
      <c r="B391">
        <v>7</v>
      </c>
      <c r="C391" t="s">
        <v>75</v>
      </c>
      <c r="D391">
        <v>458000</v>
      </c>
      <c r="E391">
        <v>924000</v>
      </c>
      <c r="F391" t="s">
        <v>1730</v>
      </c>
      <c r="G391">
        <f t="shared" si="24"/>
        <v>554.1</v>
      </c>
      <c r="H391">
        <f t="shared" si="25"/>
        <v>1256.7474199999999</v>
      </c>
      <c r="I391">
        <f t="shared" si="26"/>
        <v>598.4</v>
      </c>
      <c r="J391">
        <f t="shared" si="27"/>
        <v>1529.0167199999999</v>
      </c>
    </row>
    <row r="392" spans="1:10" x14ac:dyDescent="0.2">
      <c r="A392" t="s">
        <v>1732</v>
      </c>
      <c r="B392">
        <v>7</v>
      </c>
      <c r="C392" t="s">
        <v>75</v>
      </c>
      <c r="D392">
        <v>583000</v>
      </c>
      <c r="E392">
        <v>1170000</v>
      </c>
      <c r="F392" t="s">
        <v>1735</v>
      </c>
      <c r="G392">
        <f t="shared" si="24"/>
        <v>554.1</v>
      </c>
      <c r="H392">
        <f t="shared" si="25"/>
        <v>1599.7461699999999</v>
      </c>
      <c r="I392">
        <f t="shared" si="26"/>
        <v>598.4</v>
      </c>
      <c r="J392">
        <f t="shared" si="27"/>
        <v>1936.0925999999997</v>
      </c>
    </row>
    <row r="393" spans="1:10" x14ac:dyDescent="0.2">
      <c r="A393" t="s">
        <v>1737</v>
      </c>
      <c r="B393">
        <v>7</v>
      </c>
      <c r="C393" t="s">
        <v>75</v>
      </c>
      <c r="D393">
        <v>457000</v>
      </c>
      <c r="E393">
        <v>932000</v>
      </c>
      <c r="F393" t="s">
        <v>1739</v>
      </c>
      <c r="G393">
        <f t="shared" si="24"/>
        <v>554.1</v>
      </c>
      <c r="H393">
        <f t="shared" si="25"/>
        <v>1254.00343</v>
      </c>
      <c r="I393">
        <f t="shared" si="26"/>
        <v>598.4</v>
      </c>
      <c r="J393">
        <f t="shared" si="27"/>
        <v>1542.2549599999998</v>
      </c>
    </row>
    <row r="394" spans="1:10" x14ac:dyDescent="0.2">
      <c r="A394" t="s">
        <v>1741</v>
      </c>
      <c r="B394">
        <v>7</v>
      </c>
      <c r="C394" t="s">
        <v>75</v>
      </c>
      <c r="D394">
        <v>343000</v>
      </c>
      <c r="E394">
        <v>692000</v>
      </c>
      <c r="F394" t="s">
        <v>1742</v>
      </c>
      <c r="G394">
        <f t="shared" si="24"/>
        <v>554.1</v>
      </c>
      <c r="H394">
        <f t="shared" si="25"/>
        <v>941.18857000000003</v>
      </c>
      <c r="I394">
        <f t="shared" si="26"/>
        <v>598.4</v>
      </c>
      <c r="J394">
        <f t="shared" si="27"/>
        <v>1145.1077599999999</v>
      </c>
    </row>
    <row r="395" spans="1:10" x14ac:dyDescent="0.2">
      <c r="A395" t="s">
        <v>1744</v>
      </c>
      <c r="B395">
        <v>7</v>
      </c>
      <c r="C395" t="s">
        <v>75</v>
      </c>
      <c r="D395">
        <v>317000</v>
      </c>
      <c r="E395">
        <v>582000</v>
      </c>
      <c r="F395" t="s">
        <v>1747</v>
      </c>
      <c r="G395">
        <f t="shared" si="24"/>
        <v>554.1</v>
      </c>
      <c r="H395">
        <f t="shared" si="25"/>
        <v>869.84483</v>
      </c>
      <c r="I395">
        <f t="shared" si="26"/>
        <v>598.4</v>
      </c>
      <c r="J395">
        <f t="shared" si="27"/>
        <v>963.08195999999987</v>
      </c>
    </row>
    <row r="396" spans="1:10" x14ac:dyDescent="0.2">
      <c r="A396" t="s">
        <v>1749</v>
      </c>
      <c r="B396">
        <v>7</v>
      </c>
      <c r="C396" t="s">
        <v>75</v>
      </c>
      <c r="D396">
        <v>540000</v>
      </c>
      <c r="E396">
        <v>1100000</v>
      </c>
      <c r="F396" t="s">
        <v>1752</v>
      </c>
      <c r="G396">
        <f t="shared" si="24"/>
        <v>554.1</v>
      </c>
      <c r="H396">
        <f t="shared" si="25"/>
        <v>1481.7546</v>
      </c>
      <c r="I396">
        <f t="shared" si="26"/>
        <v>598.4</v>
      </c>
      <c r="J396">
        <f t="shared" si="27"/>
        <v>1820.2579999999998</v>
      </c>
    </row>
    <row r="397" spans="1:10" x14ac:dyDescent="0.2">
      <c r="A397" t="s">
        <v>1754</v>
      </c>
      <c r="B397">
        <v>7</v>
      </c>
      <c r="C397" t="s">
        <v>75</v>
      </c>
      <c r="D397">
        <v>370000</v>
      </c>
      <c r="E397">
        <v>747000</v>
      </c>
      <c r="F397" t="s">
        <v>1756</v>
      </c>
      <c r="G397">
        <f t="shared" si="24"/>
        <v>554.1</v>
      </c>
      <c r="H397">
        <f t="shared" si="25"/>
        <v>1015.2763</v>
      </c>
      <c r="I397">
        <f t="shared" si="26"/>
        <v>598.4</v>
      </c>
      <c r="J397">
        <f t="shared" si="27"/>
        <v>1236.1206599999998</v>
      </c>
    </row>
    <row r="398" spans="1:10" x14ac:dyDescent="0.2">
      <c r="A398" t="s">
        <v>1758</v>
      </c>
      <c r="B398">
        <v>7</v>
      </c>
      <c r="C398" t="s">
        <v>75</v>
      </c>
      <c r="D398">
        <v>330000</v>
      </c>
      <c r="E398">
        <v>606000</v>
      </c>
      <c r="F398" t="s">
        <v>1760</v>
      </c>
      <c r="G398">
        <f t="shared" si="24"/>
        <v>554.1</v>
      </c>
      <c r="H398">
        <f t="shared" si="25"/>
        <v>905.51670000000001</v>
      </c>
      <c r="I398">
        <f t="shared" si="26"/>
        <v>598.4</v>
      </c>
      <c r="J398">
        <f t="shared" si="27"/>
        <v>1002.7966799999999</v>
      </c>
    </row>
    <row r="399" spans="1:10" x14ac:dyDescent="0.2">
      <c r="A399" t="s">
        <v>1762</v>
      </c>
      <c r="B399">
        <v>7</v>
      </c>
      <c r="C399" t="s">
        <v>75</v>
      </c>
      <c r="D399">
        <v>634000</v>
      </c>
      <c r="E399">
        <v>1290000</v>
      </c>
      <c r="F399" t="s">
        <v>1765</v>
      </c>
      <c r="G399">
        <f t="shared" si="24"/>
        <v>554.1</v>
      </c>
      <c r="H399">
        <f t="shared" si="25"/>
        <v>1739.68966</v>
      </c>
      <c r="I399">
        <f t="shared" si="26"/>
        <v>598.4</v>
      </c>
      <c r="J399">
        <f t="shared" si="27"/>
        <v>2134.6661999999997</v>
      </c>
    </row>
    <row r="400" spans="1:10" x14ac:dyDescent="0.2">
      <c r="A400" t="s">
        <v>1767</v>
      </c>
      <c r="B400">
        <v>7</v>
      </c>
      <c r="C400" t="s">
        <v>75</v>
      </c>
      <c r="D400">
        <v>633000</v>
      </c>
      <c r="E400">
        <v>1210000</v>
      </c>
      <c r="F400" t="s">
        <v>1770</v>
      </c>
      <c r="G400">
        <f t="shared" si="24"/>
        <v>554.1</v>
      </c>
      <c r="H400">
        <f t="shared" si="25"/>
        <v>1736.9456700000001</v>
      </c>
      <c r="I400">
        <f t="shared" si="26"/>
        <v>598.4</v>
      </c>
      <c r="J400">
        <f t="shared" si="27"/>
        <v>2002.2837999999997</v>
      </c>
    </row>
    <row r="401" spans="1:10" x14ac:dyDescent="0.2">
      <c r="A401" t="s">
        <v>1772</v>
      </c>
      <c r="B401">
        <v>7</v>
      </c>
      <c r="C401" t="s">
        <v>75</v>
      </c>
      <c r="D401">
        <v>331000</v>
      </c>
      <c r="E401">
        <v>710000</v>
      </c>
      <c r="F401" t="s">
        <v>1775</v>
      </c>
      <c r="G401">
        <f t="shared" si="24"/>
        <v>554.1</v>
      </c>
      <c r="H401">
        <f t="shared" si="25"/>
        <v>908.26068999999995</v>
      </c>
      <c r="I401">
        <f t="shared" si="26"/>
        <v>598.4</v>
      </c>
      <c r="J401">
        <f t="shared" si="27"/>
        <v>1174.8937999999998</v>
      </c>
    </row>
    <row r="402" spans="1:10" x14ac:dyDescent="0.2">
      <c r="A402" t="s">
        <v>1777</v>
      </c>
      <c r="B402">
        <v>7</v>
      </c>
      <c r="C402" t="s">
        <v>75</v>
      </c>
      <c r="D402">
        <v>343000</v>
      </c>
      <c r="E402">
        <v>630000</v>
      </c>
      <c r="F402" t="s">
        <v>1779</v>
      </c>
      <c r="G402">
        <f t="shared" si="24"/>
        <v>554.1</v>
      </c>
      <c r="H402">
        <f t="shared" si="25"/>
        <v>941.18857000000003</v>
      </c>
      <c r="I402">
        <f t="shared" si="26"/>
        <v>598.4</v>
      </c>
      <c r="J402">
        <f t="shared" si="27"/>
        <v>1042.5113999999999</v>
      </c>
    </row>
    <row r="403" spans="1:10" x14ac:dyDescent="0.2">
      <c r="A403" t="s">
        <v>1781</v>
      </c>
      <c r="B403">
        <v>7</v>
      </c>
      <c r="C403" t="s">
        <v>75</v>
      </c>
      <c r="D403">
        <v>634000</v>
      </c>
      <c r="E403">
        <v>1290000</v>
      </c>
      <c r="F403" t="s">
        <v>1784</v>
      </c>
      <c r="G403">
        <f t="shared" si="24"/>
        <v>554.1</v>
      </c>
      <c r="H403">
        <f t="shared" si="25"/>
        <v>1739.68966</v>
      </c>
      <c r="I403">
        <f t="shared" si="26"/>
        <v>598.4</v>
      </c>
      <c r="J403">
        <f t="shared" si="27"/>
        <v>2134.6661999999997</v>
      </c>
    </row>
    <row r="404" spans="1:10" x14ac:dyDescent="0.2">
      <c r="A404" t="s">
        <v>1786</v>
      </c>
      <c r="B404">
        <v>7</v>
      </c>
      <c r="C404" t="s">
        <v>75</v>
      </c>
      <c r="D404">
        <v>342000</v>
      </c>
      <c r="E404">
        <v>733000</v>
      </c>
      <c r="F404" t="s">
        <v>1789</v>
      </c>
      <c r="G404">
        <f t="shared" si="24"/>
        <v>554.1</v>
      </c>
      <c r="H404">
        <f t="shared" si="25"/>
        <v>938.44457999999997</v>
      </c>
      <c r="I404">
        <f t="shared" si="26"/>
        <v>598.4</v>
      </c>
      <c r="J404">
        <f t="shared" si="27"/>
        <v>1212.9537399999999</v>
      </c>
    </row>
    <row r="405" spans="1:10" x14ac:dyDescent="0.2">
      <c r="A405" t="s">
        <v>1791</v>
      </c>
      <c r="B405">
        <v>7</v>
      </c>
      <c r="C405" t="s">
        <v>75</v>
      </c>
      <c r="D405">
        <v>475000</v>
      </c>
      <c r="E405">
        <v>873000</v>
      </c>
      <c r="F405" t="s">
        <v>1793</v>
      </c>
      <c r="G405">
        <f t="shared" si="24"/>
        <v>554.1</v>
      </c>
      <c r="H405">
        <f t="shared" si="25"/>
        <v>1303.39525</v>
      </c>
      <c r="I405">
        <f t="shared" si="26"/>
        <v>598.4</v>
      </c>
      <c r="J405">
        <f t="shared" si="27"/>
        <v>1444.6229399999997</v>
      </c>
    </row>
    <row r="406" spans="1:10" x14ac:dyDescent="0.2">
      <c r="A406" t="s">
        <v>1795</v>
      </c>
      <c r="B406">
        <v>7</v>
      </c>
      <c r="C406" t="s">
        <v>75</v>
      </c>
      <c r="D406">
        <v>562000</v>
      </c>
      <c r="E406">
        <v>1130000</v>
      </c>
      <c r="F406" t="s">
        <v>1797</v>
      </c>
      <c r="G406">
        <f t="shared" si="24"/>
        <v>554.1</v>
      </c>
      <c r="H406">
        <f t="shared" si="25"/>
        <v>1542.12238</v>
      </c>
      <c r="I406">
        <f t="shared" si="26"/>
        <v>598.4</v>
      </c>
      <c r="J406">
        <f t="shared" si="27"/>
        <v>1869.9013999999997</v>
      </c>
    </row>
    <row r="407" spans="1:10" x14ac:dyDescent="0.2">
      <c r="A407" t="s">
        <v>1799</v>
      </c>
      <c r="B407">
        <v>7</v>
      </c>
      <c r="C407" t="s">
        <v>75</v>
      </c>
      <c r="D407">
        <v>751000</v>
      </c>
      <c r="E407">
        <v>1270000</v>
      </c>
      <c r="F407" t="s">
        <v>1801</v>
      </c>
      <c r="G407">
        <f t="shared" si="24"/>
        <v>554.1</v>
      </c>
      <c r="H407">
        <f t="shared" si="25"/>
        <v>2060.7364899999998</v>
      </c>
      <c r="I407">
        <f t="shared" si="26"/>
        <v>598.4</v>
      </c>
      <c r="J407">
        <f t="shared" si="27"/>
        <v>2101.5705999999996</v>
      </c>
    </row>
    <row r="408" spans="1:10" x14ac:dyDescent="0.2">
      <c r="A408" t="s">
        <v>1803</v>
      </c>
      <c r="B408">
        <v>7</v>
      </c>
      <c r="C408" t="s">
        <v>75</v>
      </c>
      <c r="D408">
        <v>900000</v>
      </c>
      <c r="E408">
        <v>1820000</v>
      </c>
      <c r="F408" t="s">
        <v>1806</v>
      </c>
      <c r="G408">
        <f t="shared" si="24"/>
        <v>554.1</v>
      </c>
      <c r="H408">
        <f t="shared" si="25"/>
        <v>2469.5909999999999</v>
      </c>
      <c r="I408">
        <f t="shared" si="26"/>
        <v>598.4</v>
      </c>
      <c r="J408">
        <f t="shared" si="27"/>
        <v>3011.6995999999995</v>
      </c>
    </row>
    <row r="409" spans="1:10" x14ac:dyDescent="0.2">
      <c r="A409" t="s">
        <v>1808</v>
      </c>
      <c r="B409">
        <v>7</v>
      </c>
      <c r="C409" t="s">
        <v>75</v>
      </c>
      <c r="D409">
        <v>1150000</v>
      </c>
      <c r="E409">
        <v>2050000</v>
      </c>
      <c r="F409" t="s">
        <v>1810</v>
      </c>
      <c r="G409">
        <f t="shared" si="24"/>
        <v>554.1</v>
      </c>
      <c r="H409">
        <f t="shared" si="25"/>
        <v>3155.5884999999998</v>
      </c>
      <c r="I409">
        <f t="shared" si="26"/>
        <v>598.4</v>
      </c>
      <c r="J409">
        <f t="shared" si="27"/>
        <v>3392.2989999999995</v>
      </c>
    </row>
    <row r="410" spans="1:10" x14ac:dyDescent="0.2">
      <c r="A410" t="s">
        <v>1812</v>
      </c>
      <c r="B410">
        <v>7</v>
      </c>
      <c r="C410" t="s">
        <v>75</v>
      </c>
      <c r="D410">
        <v>457000</v>
      </c>
      <c r="E410">
        <v>932000</v>
      </c>
      <c r="F410" t="s">
        <v>1815</v>
      </c>
      <c r="G410">
        <f t="shared" si="24"/>
        <v>554.1</v>
      </c>
      <c r="H410">
        <f t="shared" si="25"/>
        <v>1254.00343</v>
      </c>
      <c r="I410">
        <f t="shared" si="26"/>
        <v>598.4</v>
      </c>
      <c r="J410">
        <f t="shared" si="27"/>
        <v>1542.2549599999998</v>
      </c>
    </row>
    <row r="411" spans="1:10" x14ac:dyDescent="0.2">
      <c r="A411" t="s">
        <v>1817</v>
      </c>
      <c r="B411">
        <v>7</v>
      </c>
      <c r="C411" t="s">
        <v>75</v>
      </c>
      <c r="D411">
        <v>457000</v>
      </c>
      <c r="E411">
        <v>932000</v>
      </c>
      <c r="F411" t="s">
        <v>1818</v>
      </c>
      <c r="G411">
        <f t="shared" si="24"/>
        <v>554.1</v>
      </c>
      <c r="H411">
        <f t="shared" si="25"/>
        <v>1254.00343</v>
      </c>
      <c r="I411">
        <f t="shared" si="26"/>
        <v>598.4</v>
      </c>
      <c r="J411">
        <f t="shared" si="27"/>
        <v>1542.2549599999998</v>
      </c>
    </row>
    <row r="412" spans="1:10" x14ac:dyDescent="0.2">
      <c r="A412" t="s">
        <v>1820</v>
      </c>
      <c r="B412">
        <v>7</v>
      </c>
      <c r="C412" t="s">
        <v>75</v>
      </c>
      <c r="D412">
        <v>1150000</v>
      </c>
      <c r="E412">
        <v>2320000</v>
      </c>
      <c r="F412" t="s">
        <v>1821</v>
      </c>
      <c r="G412">
        <f t="shared" si="24"/>
        <v>554.1</v>
      </c>
      <c r="H412">
        <f t="shared" si="25"/>
        <v>3155.5884999999998</v>
      </c>
      <c r="I412">
        <f t="shared" si="26"/>
        <v>598.4</v>
      </c>
      <c r="J412">
        <f t="shared" si="27"/>
        <v>3839.0895999999993</v>
      </c>
    </row>
    <row r="413" spans="1:10" x14ac:dyDescent="0.2">
      <c r="A413" t="s">
        <v>1823</v>
      </c>
      <c r="B413">
        <v>7</v>
      </c>
      <c r="C413" t="s">
        <v>75</v>
      </c>
      <c r="D413">
        <v>1200000</v>
      </c>
      <c r="E413">
        <v>2150000</v>
      </c>
      <c r="F413" t="s">
        <v>1824</v>
      </c>
      <c r="G413">
        <f t="shared" si="24"/>
        <v>554.1</v>
      </c>
      <c r="H413">
        <f t="shared" si="25"/>
        <v>3292.788</v>
      </c>
      <c r="I413">
        <f t="shared" si="26"/>
        <v>598.4</v>
      </c>
      <c r="J413">
        <f t="shared" si="27"/>
        <v>3557.7769999999996</v>
      </c>
    </row>
    <row r="414" spans="1:10" x14ac:dyDescent="0.2">
      <c r="A414" t="s">
        <v>1826</v>
      </c>
      <c r="B414">
        <v>7</v>
      </c>
      <c r="C414" t="s">
        <v>75</v>
      </c>
      <c r="D414">
        <v>751000</v>
      </c>
      <c r="E414">
        <v>1520000</v>
      </c>
      <c r="F414" t="s">
        <v>1829</v>
      </c>
      <c r="G414">
        <f t="shared" si="24"/>
        <v>554.1</v>
      </c>
      <c r="H414">
        <f t="shared" si="25"/>
        <v>2060.7364899999998</v>
      </c>
      <c r="I414">
        <f t="shared" si="26"/>
        <v>598.4</v>
      </c>
      <c r="J414">
        <f t="shared" si="27"/>
        <v>2515.2655999999997</v>
      </c>
    </row>
    <row r="415" spans="1:10" x14ac:dyDescent="0.2">
      <c r="A415" t="s">
        <v>1831</v>
      </c>
      <c r="B415">
        <v>7</v>
      </c>
      <c r="C415" t="s">
        <v>75</v>
      </c>
      <c r="D415">
        <v>543000</v>
      </c>
      <c r="E415">
        <v>931000</v>
      </c>
      <c r="F415" t="s">
        <v>1834</v>
      </c>
      <c r="G415">
        <f t="shared" si="24"/>
        <v>554.1</v>
      </c>
      <c r="H415">
        <f t="shared" si="25"/>
        <v>1489.98657</v>
      </c>
      <c r="I415">
        <f t="shared" si="26"/>
        <v>598.4</v>
      </c>
      <c r="J415">
        <f t="shared" si="27"/>
        <v>1540.6001799999999</v>
      </c>
    </row>
    <row r="416" spans="1:10" x14ac:dyDescent="0.2">
      <c r="A416" t="s">
        <v>1836</v>
      </c>
      <c r="B416">
        <v>7</v>
      </c>
      <c r="C416" t="s">
        <v>75</v>
      </c>
      <c r="D416">
        <v>596000</v>
      </c>
      <c r="E416">
        <v>1020000</v>
      </c>
      <c r="F416" t="s">
        <v>1839</v>
      </c>
      <c r="G416">
        <f t="shared" si="24"/>
        <v>554.1</v>
      </c>
      <c r="H416">
        <f t="shared" si="25"/>
        <v>1635.41804</v>
      </c>
      <c r="I416">
        <f t="shared" si="26"/>
        <v>598.4</v>
      </c>
      <c r="J416">
        <f t="shared" si="27"/>
        <v>1687.8755999999998</v>
      </c>
    </row>
    <row r="417" spans="1:10" x14ac:dyDescent="0.2">
      <c r="A417" t="s">
        <v>1841</v>
      </c>
      <c r="B417">
        <v>7</v>
      </c>
      <c r="C417" t="s">
        <v>75</v>
      </c>
      <c r="D417">
        <v>610000</v>
      </c>
      <c r="E417">
        <v>901000</v>
      </c>
      <c r="F417" t="s">
        <v>1844</v>
      </c>
      <c r="G417">
        <f t="shared" si="24"/>
        <v>554.1</v>
      </c>
      <c r="H417">
        <f t="shared" si="25"/>
        <v>1673.8339000000001</v>
      </c>
      <c r="I417">
        <f t="shared" si="26"/>
        <v>598.4</v>
      </c>
      <c r="J417">
        <f t="shared" si="27"/>
        <v>1490.9567799999998</v>
      </c>
    </row>
    <row r="418" spans="1:10" x14ac:dyDescent="0.2">
      <c r="A418" t="s">
        <v>1846</v>
      </c>
      <c r="B418">
        <v>7</v>
      </c>
      <c r="C418" t="s">
        <v>75</v>
      </c>
      <c r="D418">
        <v>163000</v>
      </c>
      <c r="E418">
        <v>278000</v>
      </c>
      <c r="F418" t="s">
        <v>1849</v>
      </c>
      <c r="G418">
        <f t="shared" si="24"/>
        <v>554.1</v>
      </c>
      <c r="H418">
        <f t="shared" si="25"/>
        <v>447.27037000000001</v>
      </c>
      <c r="I418">
        <f t="shared" si="26"/>
        <v>598.4</v>
      </c>
      <c r="J418">
        <f t="shared" si="27"/>
        <v>460.02883999999995</v>
      </c>
    </row>
    <row r="419" spans="1:10" x14ac:dyDescent="0.2">
      <c r="A419" t="s">
        <v>1851</v>
      </c>
      <c r="B419">
        <v>7</v>
      </c>
      <c r="C419" t="s">
        <v>75</v>
      </c>
      <c r="D419">
        <v>1640000</v>
      </c>
      <c r="E419">
        <v>2880000</v>
      </c>
      <c r="F419" t="s">
        <v>1853</v>
      </c>
      <c r="G419">
        <f t="shared" si="24"/>
        <v>554.1</v>
      </c>
      <c r="H419">
        <f t="shared" si="25"/>
        <v>4500.1436000000003</v>
      </c>
      <c r="I419">
        <f t="shared" si="26"/>
        <v>598.4</v>
      </c>
      <c r="J419">
        <f t="shared" si="27"/>
        <v>4765.7663999999995</v>
      </c>
    </row>
    <row r="420" spans="1:10" x14ac:dyDescent="0.2">
      <c r="A420" t="s">
        <v>1855</v>
      </c>
      <c r="B420">
        <v>7</v>
      </c>
      <c r="C420" t="s">
        <v>75</v>
      </c>
      <c r="D420">
        <v>1770000</v>
      </c>
      <c r="E420">
        <v>3100000</v>
      </c>
      <c r="F420" t="s">
        <v>1857</v>
      </c>
      <c r="G420">
        <f t="shared" si="24"/>
        <v>554.1</v>
      </c>
      <c r="H420">
        <f t="shared" si="25"/>
        <v>4856.8622999999998</v>
      </c>
      <c r="I420">
        <f t="shared" si="26"/>
        <v>598.4</v>
      </c>
      <c r="J420">
        <f t="shared" si="27"/>
        <v>5129.8179999999993</v>
      </c>
    </row>
    <row r="421" spans="1:10" x14ac:dyDescent="0.2">
      <c r="A421" t="s">
        <v>1859</v>
      </c>
      <c r="B421">
        <v>7</v>
      </c>
      <c r="C421" t="s">
        <v>75</v>
      </c>
      <c r="D421">
        <v>1540000</v>
      </c>
      <c r="E421">
        <v>2700000</v>
      </c>
      <c r="F421" t="s">
        <v>1862</v>
      </c>
      <c r="G421">
        <f t="shared" si="24"/>
        <v>554.1</v>
      </c>
      <c r="H421">
        <f t="shared" si="25"/>
        <v>4225.7446</v>
      </c>
      <c r="I421">
        <f t="shared" si="26"/>
        <v>598.4</v>
      </c>
      <c r="J421">
        <f t="shared" si="27"/>
        <v>4467.905999999999</v>
      </c>
    </row>
    <row r="422" spans="1:10" x14ac:dyDescent="0.2">
      <c r="A422" t="s">
        <v>1864</v>
      </c>
      <c r="B422">
        <v>7</v>
      </c>
      <c r="C422" t="s">
        <v>75</v>
      </c>
      <c r="D422">
        <v>569000</v>
      </c>
      <c r="E422">
        <v>1160000</v>
      </c>
      <c r="F422" t="s">
        <v>1867</v>
      </c>
      <c r="G422">
        <f t="shared" si="24"/>
        <v>554.1</v>
      </c>
      <c r="H422">
        <f t="shared" si="25"/>
        <v>1561.3303100000001</v>
      </c>
      <c r="I422">
        <f t="shared" si="26"/>
        <v>598.4</v>
      </c>
      <c r="J422">
        <f t="shared" si="27"/>
        <v>1919.5447999999997</v>
      </c>
    </row>
    <row r="423" spans="1:10" x14ac:dyDescent="0.2">
      <c r="A423" t="s">
        <v>1869</v>
      </c>
      <c r="B423">
        <v>7</v>
      </c>
      <c r="C423" t="s">
        <v>75</v>
      </c>
      <c r="D423">
        <v>796000</v>
      </c>
      <c r="E423">
        <v>1620000</v>
      </c>
      <c r="F423" t="s">
        <v>1872</v>
      </c>
      <c r="G423">
        <f t="shared" si="24"/>
        <v>554.1</v>
      </c>
      <c r="H423">
        <f t="shared" si="25"/>
        <v>2184.2160399999998</v>
      </c>
      <c r="I423">
        <f t="shared" si="26"/>
        <v>598.4</v>
      </c>
      <c r="J423">
        <f t="shared" si="27"/>
        <v>2680.7435999999998</v>
      </c>
    </row>
    <row r="424" spans="1:10" x14ac:dyDescent="0.2">
      <c r="A424" t="s">
        <v>1874</v>
      </c>
      <c r="B424">
        <v>7</v>
      </c>
      <c r="C424" t="s">
        <v>75</v>
      </c>
      <c r="D424">
        <v>1085000</v>
      </c>
      <c r="E424">
        <v>2200000</v>
      </c>
      <c r="F424" t="s">
        <v>1877</v>
      </c>
      <c r="G424">
        <f t="shared" si="24"/>
        <v>554.1</v>
      </c>
      <c r="H424">
        <f t="shared" si="25"/>
        <v>2977.2291500000001</v>
      </c>
      <c r="I424">
        <f t="shared" si="26"/>
        <v>598.4</v>
      </c>
      <c r="J424">
        <f t="shared" si="27"/>
        <v>3640.5159999999996</v>
      </c>
    </row>
    <row r="425" spans="1:10" x14ac:dyDescent="0.2">
      <c r="A425" t="s">
        <v>1879</v>
      </c>
      <c r="B425">
        <v>7</v>
      </c>
      <c r="C425" t="s">
        <v>75</v>
      </c>
      <c r="D425">
        <v>425000</v>
      </c>
      <c r="E425">
        <v>911000</v>
      </c>
      <c r="F425" t="s">
        <v>1881</v>
      </c>
      <c r="G425">
        <f t="shared" si="24"/>
        <v>554.1</v>
      </c>
      <c r="H425">
        <f t="shared" si="25"/>
        <v>1166.1957500000001</v>
      </c>
      <c r="I425">
        <f t="shared" si="26"/>
        <v>598.4</v>
      </c>
      <c r="J425">
        <f t="shared" si="27"/>
        <v>1507.5045799999998</v>
      </c>
    </row>
    <row r="426" spans="1:10" x14ac:dyDescent="0.2">
      <c r="A426" t="s">
        <v>1883</v>
      </c>
      <c r="B426">
        <v>7</v>
      </c>
      <c r="C426" t="s">
        <v>75</v>
      </c>
      <c r="D426">
        <v>594000</v>
      </c>
      <c r="E426">
        <v>1210000</v>
      </c>
      <c r="F426" t="s">
        <v>1885</v>
      </c>
      <c r="G426">
        <f t="shared" si="24"/>
        <v>554.1</v>
      </c>
      <c r="H426">
        <f t="shared" si="25"/>
        <v>1629.9300599999999</v>
      </c>
      <c r="I426">
        <f t="shared" si="26"/>
        <v>598.4</v>
      </c>
      <c r="J426">
        <f t="shared" si="27"/>
        <v>2002.2837999999997</v>
      </c>
    </row>
    <row r="427" spans="1:10" x14ac:dyDescent="0.2">
      <c r="A427" t="s">
        <v>1887</v>
      </c>
      <c r="B427">
        <v>7</v>
      </c>
      <c r="C427" t="s">
        <v>75</v>
      </c>
      <c r="D427">
        <v>1610000</v>
      </c>
      <c r="E427">
        <v>2850000</v>
      </c>
      <c r="F427" t="s">
        <v>1889</v>
      </c>
      <c r="G427">
        <f t="shared" si="24"/>
        <v>554.1</v>
      </c>
      <c r="H427">
        <f t="shared" si="25"/>
        <v>4417.8239000000003</v>
      </c>
      <c r="I427">
        <f t="shared" si="26"/>
        <v>598.4</v>
      </c>
      <c r="J427">
        <f t="shared" si="27"/>
        <v>4716.1229999999996</v>
      </c>
    </row>
    <row r="428" spans="1:10" x14ac:dyDescent="0.2">
      <c r="A428" t="s">
        <v>1891</v>
      </c>
      <c r="B428">
        <v>7</v>
      </c>
      <c r="C428" t="s">
        <v>75</v>
      </c>
      <c r="D428">
        <v>1070000</v>
      </c>
      <c r="E428">
        <v>2170000</v>
      </c>
      <c r="F428" t="s">
        <v>1894</v>
      </c>
      <c r="G428">
        <f t="shared" si="24"/>
        <v>554.1</v>
      </c>
      <c r="H428">
        <f t="shared" si="25"/>
        <v>2936.0693000000001</v>
      </c>
      <c r="I428">
        <f t="shared" si="26"/>
        <v>598.4</v>
      </c>
      <c r="J428">
        <f t="shared" si="27"/>
        <v>3590.8725999999997</v>
      </c>
    </row>
    <row r="429" spans="1:10" x14ac:dyDescent="0.2">
      <c r="A429" t="s">
        <v>1896</v>
      </c>
      <c r="B429">
        <v>7</v>
      </c>
      <c r="C429" t="s">
        <v>75</v>
      </c>
      <c r="D429">
        <v>1210000</v>
      </c>
      <c r="E429">
        <v>2440000</v>
      </c>
      <c r="F429" t="s">
        <v>1899</v>
      </c>
      <c r="G429">
        <f t="shared" si="24"/>
        <v>554.1</v>
      </c>
      <c r="H429">
        <f t="shared" si="25"/>
        <v>3320.2278999999999</v>
      </c>
      <c r="I429">
        <f t="shared" si="26"/>
        <v>598.4</v>
      </c>
      <c r="J429">
        <f t="shared" si="27"/>
        <v>4037.6631999999995</v>
      </c>
    </row>
    <row r="430" spans="1:10" x14ac:dyDescent="0.2">
      <c r="A430" t="s">
        <v>1901</v>
      </c>
      <c r="B430">
        <v>7</v>
      </c>
      <c r="C430" t="s">
        <v>75</v>
      </c>
      <c r="D430">
        <v>885000</v>
      </c>
      <c r="E430">
        <v>1790000</v>
      </c>
      <c r="F430" t="s">
        <v>1904</v>
      </c>
      <c r="G430">
        <f t="shared" si="24"/>
        <v>554.1</v>
      </c>
      <c r="H430">
        <f t="shared" si="25"/>
        <v>2428.4311499999999</v>
      </c>
      <c r="I430">
        <f t="shared" si="26"/>
        <v>598.4</v>
      </c>
      <c r="J430">
        <f t="shared" si="27"/>
        <v>2962.0561999999995</v>
      </c>
    </row>
    <row r="431" spans="1:10" x14ac:dyDescent="0.2">
      <c r="A431" t="s">
        <v>1906</v>
      </c>
      <c r="B431">
        <v>7</v>
      </c>
      <c r="C431" t="s">
        <v>75</v>
      </c>
      <c r="D431">
        <v>1300000</v>
      </c>
      <c r="E431">
        <v>2540000</v>
      </c>
      <c r="F431" t="s">
        <v>1908</v>
      </c>
      <c r="G431">
        <f t="shared" si="24"/>
        <v>554.1</v>
      </c>
      <c r="H431">
        <f t="shared" si="25"/>
        <v>3567.1869999999999</v>
      </c>
      <c r="I431">
        <f t="shared" si="26"/>
        <v>598.4</v>
      </c>
      <c r="J431">
        <f t="shared" si="27"/>
        <v>4203.1411999999991</v>
      </c>
    </row>
    <row r="432" spans="1:10" x14ac:dyDescent="0.2">
      <c r="A432" t="s">
        <v>1910</v>
      </c>
      <c r="B432">
        <v>7</v>
      </c>
      <c r="C432" t="s">
        <v>75</v>
      </c>
      <c r="D432">
        <v>816000</v>
      </c>
      <c r="E432">
        <v>1660000</v>
      </c>
      <c r="F432" t="s">
        <v>1912</v>
      </c>
      <c r="G432">
        <f t="shared" si="24"/>
        <v>554.1</v>
      </c>
      <c r="H432">
        <f t="shared" si="25"/>
        <v>2239.09584</v>
      </c>
      <c r="I432">
        <f t="shared" si="26"/>
        <v>598.4</v>
      </c>
      <c r="J432">
        <f t="shared" si="27"/>
        <v>2746.9347999999995</v>
      </c>
    </row>
    <row r="433" spans="1:10" x14ac:dyDescent="0.2">
      <c r="A433" t="s">
        <v>1914</v>
      </c>
      <c r="B433">
        <v>7</v>
      </c>
      <c r="C433" t="s">
        <v>75</v>
      </c>
      <c r="D433">
        <v>1380000</v>
      </c>
      <c r="E433">
        <v>2540000</v>
      </c>
      <c r="F433" t="s">
        <v>1917</v>
      </c>
      <c r="G433">
        <f t="shared" si="24"/>
        <v>554.1</v>
      </c>
      <c r="H433">
        <f t="shared" si="25"/>
        <v>3786.7062000000001</v>
      </c>
      <c r="I433">
        <f t="shared" si="26"/>
        <v>598.4</v>
      </c>
      <c r="J433">
        <f t="shared" si="27"/>
        <v>4203.1411999999991</v>
      </c>
    </row>
    <row r="434" spans="1:10" x14ac:dyDescent="0.2">
      <c r="A434" t="s">
        <v>1919</v>
      </c>
      <c r="B434">
        <v>7</v>
      </c>
      <c r="C434" t="s">
        <v>75</v>
      </c>
      <c r="D434">
        <v>704000</v>
      </c>
      <c r="E434">
        <v>1420000</v>
      </c>
      <c r="F434" t="s">
        <v>1920</v>
      </c>
      <c r="G434">
        <f t="shared" si="24"/>
        <v>554.1</v>
      </c>
      <c r="H434">
        <f t="shared" si="25"/>
        <v>1931.7689599999999</v>
      </c>
      <c r="I434">
        <f t="shared" si="26"/>
        <v>598.4</v>
      </c>
      <c r="J434">
        <f t="shared" si="27"/>
        <v>2349.7875999999997</v>
      </c>
    </row>
    <row r="435" spans="1:10" x14ac:dyDescent="0.2">
      <c r="A435" t="s">
        <v>1922</v>
      </c>
      <c r="B435">
        <v>7</v>
      </c>
      <c r="C435" t="s">
        <v>75</v>
      </c>
      <c r="D435">
        <v>1060000</v>
      </c>
      <c r="E435">
        <v>2130000</v>
      </c>
      <c r="F435" t="s">
        <v>1924</v>
      </c>
      <c r="G435">
        <f t="shared" si="24"/>
        <v>554.1</v>
      </c>
      <c r="H435">
        <f t="shared" si="25"/>
        <v>2908.6293999999998</v>
      </c>
      <c r="I435">
        <f t="shared" si="26"/>
        <v>598.4</v>
      </c>
      <c r="J435">
        <f t="shared" si="27"/>
        <v>3524.6813999999995</v>
      </c>
    </row>
    <row r="436" spans="1:10" x14ac:dyDescent="0.2">
      <c r="A436" t="s">
        <v>1926</v>
      </c>
      <c r="B436">
        <v>7</v>
      </c>
      <c r="C436" t="s">
        <v>75</v>
      </c>
      <c r="D436">
        <v>1000000</v>
      </c>
      <c r="E436">
        <v>2030000</v>
      </c>
      <c r="F436" t="s">
        <v>1929</v>
      </c>
      <c r="G436">
        <f t="shared" si="24"/>
        <v>554.1</v>
      </c>
      <c r="H436">
        <f t="shared" si="25"/>
        <v>2743.99</v>
      </c>
      <c r="I436">
        <f t="shared" si="26"/>
        <v>598.4</v>
      </c>
      <c r="J436">
        <f t="shared" si="27"/>
        <v>3359.2033999999994</v>
      </c>
    </row>
    <row r="437" spans="1:10" x14ac:dyDescent="0.2">
      <c r="A437" t="s">
        <v>1931</v>
      </c>
      <c r="B437">
        <v>7</v>
      </c>
      <c r="C437" t="s">
        <v>75</v>
      </c>
      <c r="D437">
        <v>588000</v>
      </c>
      <c r="E437">
        <v>1180000</v>
      </c>
      <c r="F437" t="s">
        <v>1934</v>
      </c>
      <c r="G437">
        <f t="shared" si="24"/>
        <v>554.1</v>
      </c>
      <c r="H437">
        <f t="shared" si="25"/>
        <v>1613.46612</v>
      </c>
      <c r="I437">
        <f t="shared" si="26"/>
        <v>598.4</v>
      </c>
      <c r="J437">
        <f t="shared" si="27"/>
        <v>1952.6403999999998</v>
      </c>
    </row>
    <row r="438" spans="1:10" x14ac:dyDescent="0.2">
      <c r="A438" t="s">
        <v>1936</v>
      </c>
      <c r="B438">
        <v>7</v>
      </c>
      <c r="C438" t="s">
        <v>75</v>
      </c>
      <c r="D438">
        <v>837000</v>
      </c>
      <c r="E438">
        <v>1690000</v>
      </c>
      <c r="F438" t="s">
        <v>1939</v>
      </c>
      <c r="G438">
        <f t="shared" si="24"/>
        <v>554.1</v>
      </c>
      <c r="H438">
        <f t="shared" si="25"/>
        <v>2296.7196300000001</v>
      </c>
      <c r="I438">
        <f t="shared" si="26"/>
        <v>598.4</v>
      </c>
      <c r="J438">
        <f t="shared" si="27"/>
        <v>2796.5781999999995</v>
      </c>
    </row>
    <row r="439" spans="1:10" x14ac:dyDescent="0.2">
      <c r="A439" t="s">
        <v>1941</v>
      </c>
      <c r="B439">
        <v>7</v>
      </c>
      <c r="C439" t="s">
        <v>75</v>
      </c>
      <c r="D439">
        <v>1940000</v>
      </c>
      <c r="E439">
        <v>3410000</v>
      </c>
      <c r="F439" t="s">
        <v>1944</v>
      </c>
      <c r="G439">
        <f t="shared" si="24"/>
        <v>554.1</v>
      </c>
      <c r="H439">
        <f t="shared" si="25"/>
        <v>5323.3405999999995</v>
      </c>
      <c r="I439">
        <f t="shared" si="26"/>
        <v>598.4</v>
      </c>
      <c r="J439">
        <f t="shared" si="27"/>
        <v>5642.7997999999989</v>
      </c>
    </row>
    <row r="440" spans="1:10" x14ac:dyDescent="0.2">
      <c r="A440" t="s">
        <v>1946</v>
      </c>
      <c r="B440">
        <v>7</v>
      </c>
      <c r="C440" t="s">
        <v>75</v>
      </c>
      <c r="D440">
        <v>929000</v>
      </c>
      <c r="E440">
        <v>1870000</v>
      </c>
      <c r="F440" t="s">
        <v>1949</v>
      </c>
      <c r="G440">
        <f t="shared" si="24"/>
        <v>554.1</v>
      </c>
      <c r="H440">
        <f t="shared" si="25"/>
        <v>2549.16671</v>
      </c>
      <c r="I440">
        <f t="shared" si="26"/>
        <v>598.4</v>
      </c>
      <c r="J440">
        <f t="shared" si="27"/>
        <v>3094.4385999999995</v>
      </c>
    </row>
    <row r="441" spans="1:10" x14ac:dyDescent="0.2">
      <c r="A441" t="s">
        <v>1951</v>
      </c>
      <c r="B441">
        <v>7</v>
      </c>
      <c r="C441" t="s">
        <v>75</v>
      </c>
      <c r="D441">
        <v>1170000</v>
      </c>
      <c r="E441">
        <v>2080000</v>
      </c>
      <c r="F441" t="s">
        <v>1953</v>
      </c>
      <c r="G441">
        <f t="shared" si="24"/>
        <v>554.1</v>
      </c>
      <c r="H441">
        <f t="shared" si="25"/>
        <v>3210.4683</v>
      </c>
      <c r="I441">
        <f t="shared" si="26"/>
        <v>598.4</v>
      </c>
      <c r="J441">
        <f t="shared" si="27"/>
        <v>3441.9423999999995</v>
      </c>
    </row>
    <row r="442" spans="1:10" x14ac:dyDescent="0.2">
      <c r="A442" t="s">
        <v>1955</v>
      </c>
      <c r="B442">
        <v>7</v>
      </c>
      <c r="C442" t="s">
        <v>75</v>
      </c>
      <c r="D442">
        <v>344000</v>
      </c>
      <c r="E442">
        <v>631000</v>
      </c>
      <c r="F442" t="s">
        <v>1958</v>
      </c>
      <c r="G442">
        <f t="shared" si="24"/>
        <v>554.1</v>
      </c>
      <c r="H442">
        <f t="shared" si="25"/>
        <v>943.93255999999997</v>
      </c>
      <c r="I442">
        <f t="shared" si="26"/>
        <v>598.4</v>
      </c>
      <c r="J442">
        <f t="shared" si="27"/>
        <v>1044.1661799999999</v>
      </c>
    </row>
    <row r="443" spans="1:10" x14ac:dyDescent="0.2">
      <c r="A443" t="s">
        <v>1960</v>
      </c>
      <c r="B443">
        <v>7</v>
      </c>
      <c r="C443" t="s">
        <v>75</v>
      </c>
      <c r="D443">
        <v>772000</v>
      </c>
      <c r="E443">
        <v>1480000</v>
      </c>
      <c r="F443" t="s">
        <v>1963</v>
      </c>
      <c r="G443">
        <f t="shared" si="24"/>
        <v>554.1</v>
      </c>
      <c r="H443">
        <f t="shared" si="25"/>
        <v>2118.3602799999999</v>
      </c>
      <c r="I443">
        <f t="shared" si="26"/>
        <v>598.4</v>
      </c>
      <c r="J443">
        <f t="shared" si="27"/>
        <v>2449.0743999999995</v>
      </c>
    </row>
    <row r="444" spans="1:10" x14ac:dyDescent="0.2">
      <c r="A444" t="s">
        <v>1965</v>
      </c>
      <c r="B444">
        <v>7</v>
      </c>
      <c r="C444" t="s">
        <v>75</v>
      </c>
      <c r="D444">
        <v>759000</v>
      </c>
      <c r="E444">
        <v>1450000</v>
      </c>
      <c r="F444" t="s">
        <v>1968</v>
      </c>
      <c r="G444">
        <f t="shared" si="24"/>
        <v>554.1</v>
      </c>
      <c r="H444">
        <f t="shared" si="25"/>
        <v>2082.6884100000002</v>
      </c>
      <c r="I444">
        <f t="shared" si="26"/>
        <v>598.4</v>
      </c>
      <c r="J444">
        <f t="shared" si="27"/>
        <v>2399.4309999999996</v>
      </c>
    </row>
    <row r="445" spans="1:10" x14ac:dyDescent="0.2">
      <c r="A445" t="s">
        <v>1970</v>
      </c>
      <c r="B445">
        <v>7</v>
      </c>
      <c r="C445" t="s">
        <v>75</v>
      </c>
      <c r="D445">
        <v>1540000</v>
      </c>
      <c r="E445">
        <v>2640000</v>
      </c>
      <c r="F445" t="s">
        <v>1973</v>
      </c>
      <c r="G445">
        <f t="shared" si="24"/>
        <v>554.1</v>
      </c>
      <c r="H445">
        <f t="shared" si="25"/>
        <v>4225.7446</v>
      </c>
      <c r="I445">
        <f t="shared" si="26"/>
        <v>598.4</v>
      </c>
      <c r="J445">
        <f t="shared" si="27"/>
        <v>4368.6191999999992</v>
      </c>
    </row>
    <row r="446" spans="1:10" x14ac:dyDescent="0.2">
      <c r="A446" t="s">
        <v>1975</v>
      </c>
      <c r="B446">
        <v>7</v>
      </c>
      <c r="C446" t="s">
        <v>75</v>
      </c>
      <c r="D446">
        <v>778000</v>
      </c>
      <c r="E446">
        <v>1480000</v>
      </c>
      <c r="F446" t="s">
        <v>1978</v>
      </c>
      <c r="G446">
        <f t="shared" si="24"/>
        <v>554.1</v>
      </c>
      <c r="H446">
        <f t="shared" si="25"/>
        <v>2134.82422</v>
      </c>
      <c r="I446">
        <f t="shared" si="26"/>
        <v>598.4</v>
      </c>
      <c r="J446">
        <f t="shared" si="27"/>
        <v>2449.0743999999995</v>
      </c>
    </row>
    <row r="447" spans="1:10" x14ac:dyDescent="0.2">
      <c r="A447" t="s">
        <v>1980</v>
      </c>
      <c r="B447">
        <v>7</v>
      </c>
      <c r="C447" t="s">
        <v>75</v>
      </c>
      <c r="D447">
        <v>655000</v>
      </c>
      <c r="E447">
        <v>1210000</v>
      </c>
      <c r="F447" t="s">
        <v>1981</v>
      </c>
      <c r="G447">
        <f t="shared" si="24"/>
        <v>554.1</v>
      </c>
      <c r="H447">
        <f t="shared" si="25"/>
        <v>1797.3134499999999</v>
      </c>
      <c r="I447">
        <f t="shared" si="26"/>
        <v>598.4</v>
      </c>
      <c r="J447">
        <f t="shared" si="27"/>
        <v>2002.2837999999997</v>
      </c>
    </row>
    <row r="448" spans="1:10" x14ac:dyDescent="0.2">
      <c r="A448" t="s">
        <v>1983</v>
      </c>
      <c r="B448">
        <v>7</v>
      </c>
      <c r="C448" t="s">
        <v>75</v>
      </c>
      <c r="D448">
        <v>228000</v>
      </c>
      <c r="E448">
        <v>461000</v>
      </c>
      <c r="F448" t="s">
        <v>1985</v>
      </c>
      <c r="G448">
        <f t="shared" si="24"/>
        <v>554.1</v>
      </c>
      <c r="H448">
        <f t="shared" si="25"/>
        <v>625.62972000000002</v>
      </c>
      <c r="I448">
        <f t="shared" si="26"/>
        <v>598.4</v>
      </c>
      <c r="J448">
        <f t="shared" si="27"/>
        <v>762.85357999999985</v>
      </c>
    </row>
    <row r="449" spans="1:10" x14ac:dyDescent="0.2">
      <c r="A449" t="s">
        <v>1987</v>
      </c>
      <c r="B449">
        <v>7</v>
      </c>
      <c r="C449" t="s">
        <v>75</v>
      </c>
      <c r="D449">
        <v>562000</v>
      </c>
      <c r="E449">
        <v>1030000</v>
      </c>
      <c r="F449" t="s">
        <v>1990</v>
      </c>
      <c r="G449">
        <f t="shared" si="24"/>
        <v>554.1</v>
      </c>
      <c r="H449">
        <f t="shared" si="25"/>
        <v>1542.12238</v>
      </c>
      <c r="I449">
        <f t="shared" si="26"/>
        <v>598.4</v>
      </c>
      <c r="J449">
        <f t="shared" si="27"/>
        <v>1704.4233999999997</v>
      </c>
    </row>
    <row r="450" spans="1:10" x14ac:dyDescent="0.2">
      <c r="A450" t="s">
        <v>1992</v>
      </c>
      <c r="B450">
        <v>7</v>
      </c>
      <c r="C450" t="s">
        <v>75</v>
      </c>
      <c r="D450">
        <v>719000</v>
      </c>
      <c r="E450">
        <v>1110000</v>
      </c>
      <c r="F450" t="s">
        <v>1995</v>
      </c>
      <c r="G450">
        <f t="shared" si="24"/>
        <v>554.1</v>
      </c>
      <c r="H450">
        <f t="shared" si="25"/>
        <v>1972.9288099999999</v>
      </c>
      <c r="I450">
        <f t="shared" si="26"/>
        <v>598.4</v>
      </c>
      <c r="J450">
        <f t="shared" si="27"/>
        <v>1836.8057999999999</v>
      </c>
    </row>
    <row r="451" spans="1:10" x14ac:dyDescent="0.2">
      <c r="A451" t="s">
        <v>1997</v>
      </c>
      <c r="B451">
        <v>7</v>
      </c>
      <c r="C451" t="s">
        <v>75</v>
      </c>
      <c r="D451">
        <v>842000</v>
      </c>
      <c r="E451">
        <v>1580000</v>
      </c>
      <c r="F451" t="s">
        <v>2000</v>
      </c>
      <c r="G451">
        <f t="shared" ref="G451:G514" si="28">(VLOOKUP($B451,Table,4,FALSE))</f>
        <v>554.1</v>
      </c>
      <c r="H451">
        <f t="shared" ref="H451:H514" si="29">D451*((VLOOKUP($B451,Table,6,FALSE))/100)</f>
        <v>2310.4395799999998</v>
      </c>
      <c r="I451">
        <f t="shared" ref="I451:I514" si="30">(VLOOKUP($B451,Table,12,FALSE))</f>
        <v>598.4</v>
      </c>
      <c r="J451">
        <f t="shared" ref="J451:J514" si="31">E451*((VLOOKUP($B451,Table,14,FALSE))/100)</f>
        <v>2614.5523999999996</v>
      </c>
    </row>
    <row r="452" spans="1:10" x14ac:dyDescent="0.2">
      <c r="A452" t="s">
        <v>2002</v>
      </c>
      <c r="B452">
        <v>7</v>
      </c>
      <c r="C452" t="s">
        <v>75</v>
      </c>
      <c r="D452">
        <v>820000</v>
      </c>
      <c r="E452">
        <v>1560000</v>
      </c>
      <c r="F452" t="s">
        <v>2004</v>
      </c>
      <c r="G452">
        <f t="shared" si="28"/>
        <v>554.1</v>
      </c>
      <c r="H452">
        <f t="shared" si="29"/>
        <v>2250.0718000000002</v>
      </c>
      <c r="I452">
        <f t="shared" si="30"/>
        <v>598.4</v>
      </c>
      <c r="J452">
        <f t="shared" si="31"/>
        <v>2581.4567999999995</v>
      </c>
    </row>
    <row r="453" spans="1:10" x14ac:dyDescent="0.2">
      <c r="A453" t="s">
        <v>2006</v>
      </c>
      <c r="B453">
        <v>7</v>
      </c>
      <c r="C453" t="s">
        <v>75</v>
      </c>
      <c r="D453">
        <v>668000</v>
      </c>
      <c r="E453">
        <v>1280000</v>
      </c>
      <c r="F453" t="s">
        <v>2007</v>
      </c>
      <c r="G453">
        <f t="shared" si="28"/>
        <v>554.1</v>
      </c>
      <c r="H453">
        <f t="shared" si="29"/>
        <v>1832.98532</v>
      </c>
      <c r="I453">
        <f t="shared" si="30"/>
        <v>598.4</v>
      </c>
      <c r="J453">
        <f t="shared" si="31"/>
        <v>2118.1183999999998</v>
      </c>
    </row>
    <row r="454" spans="1:10" x14ac:dyDescent="0.2">
      <c r="A454" t="s">
        <v>2009</v>
      </c>
      <c r="B454">
        <v>7</v>
      </c>
      <c r="C454" t="s">
        <v>75</v>
      </c>
      <c r="D454">
        <v>440000</v>
      </c>
      <c r="E454">
        <v>886000</v>
      </c>
      <c r="F454" t="s">
        <v>2012</v>
      </c>
      <c r="G454">
        <f t="shared" si="28"/>
        <v>554.1</v>
      </c>
      <c r="H454">
        <f t="shared" si="29"/>
        <v>1207.3556000000001</v>
      </c>
      <c r="I454">
        <f t="shared" si="30"/>
        <v>598.4</v>
      </c>
      <c r="J454">
        <f t="shared" si="31"/>
        <v>1466.1350799999998</v>
      </c>
    </row>
    <row r="455" spans="1:10" x14ac:dyDescent="0.2">
      <c r="A455" t="s">
        <v>2014</v>
      </c>
      <c r="B455">
        <v>7</v>
      </c>
      <c r="C455" t="s">
        <v>75</v>
      </c>
      <c r="D455">
        <v>1320000</v>
      </c>
      <c r="E455">
        <v>2260000</v>
      </c>
      <c r="F455" t="s">
        <v>2017</v>
      </c>
      <c r="G455">
        <f t="shared" si="28"/>
        <v>554.1</v>
      </c>
      <c r="H455">
        <f t="shared" si="29"/>
        <v>3622.0668000000001</v>
      </c>
      <c r="I455">
        <f t="shared" si="30"/>
        <v>598.4</v>
      </c>
      <c r="J455">
        <f t="shared" si="31"/>
        <v>3739.8027999999995</v>
      </c>
    </row>
    <row r="456" spans="1:10" x14ac:dyDescent="0.2">
      <c r="A456" t="s">
        <v>2019</v>
      </c>
      <c r="B456">
        <v>7</v>
      </c>
      <c r="C456" t="s">
        <v>75</v>
      </c>
      <c r="D456">
        <v>793000</v>
      </c>
      <c r="E456">
        <v>1520000</v>
      </c>
      <c r="F456" t="s">
        <v>2021</v>
      </c>
      <c r="G456">
        <f t="shared" si="28"/>
        <v>554.1</v>
      </c>
      <c r="H456">
        <f t="shared" si="29"/>
        <v>2175.98407</v>
      </c>
      <c r="I456">
        <f t="shared" si="30"/>
        <v>598.4</v>
      </c>
      <c r="J456">
        <f t="shared" si="31"/>
        <v>2515.2655999999997</v>
      </c>
    </row>
    <row r="457" spans="1:10" x14ac:dyDescent="0.2">
      <c r="A457" t="s">
        <v>2023</v>
      </c>
      <c r="B457">
        <v>7</v>
      </c>
      <c r="C457" t="s">
        <v>75</v>
      </c>
      <c r="D457">
        <v>885000</v>
      </c>
      <c r="E457">
        <v>1580000</v>
      </c>
      <c r="F457" t="s">
        <v>2026</v>
      </c>
      <c r="G457">
        <f t="shared" si="28"/>
        <v>554.1</v>
      </c>
      <c r="H457">
        <f t="shared" si="29"/>
        <v>2428.4311499999999</v>
      </c>
      <c r="I457">
        <f t="shared" si="30"/>
        <v>598.4</v>
      </c>
      <c r="J457">
        <f t="shared" si="31"/>
        <v>2614.5523999999996</v>
      </c>
    </row>
    <row r="458" spans="1:10" x14ac:dyDescent="0.2">
      <c r="A458" t="s">
        <v>2028</v>
      </c>
      <c r="B458">
        <v>7</v>
      </c>
      <c r="C458" t="s">
        <v>75</v>
      </c>
      <c r="D458">
        <v>1010000</v>
      </c>
      <c r="E458">
        <v>1800000</v>
      </c>
      <c r="F458" t="s">
        <v>2029</v>
      </c>
      <c r="G458">
        <f t="shared" si="28"/>
        <v>554.1</v>
      </c>
      <c r="H458">
        <f t="shared" si="29"/>
        <v>2771.4299000000001</v>
      </c>
      <c r="I458">
        <f t="shared" si="30"/>
        <v>598.4</v>
      </c>
      <c r="J458">
        <f t="shared" si="31"/>
        <v>2978.6039999999998</v>
      </c>
    </row>
    <row r="459" spans="1:10" x14ac:dyDescent="0.2">
      <c r="A459" t="s">
        <v>2031</v>
      </c>
      <c r="B459">
        <v>7</v>
      </c>
      <c r="C459" t="s">
        <v>75</v>
      </c>
      <c r="D459">
        <v>918000</v>
      </c>
      <c r="E459">
        <v>1650000</v>
      </c>
      <c r="F459" t="s">
        <v>2033</v>
      </c>
      <c r="G459">
        <f t="shared" si="28"/>
        <v>554.1</v>
      </c>
      <c r="H459">
        <f t="shared" si="29"/>
        <v>2518.9828200000002</v>
      </c>
      <c r="I459">
        <f t="shared" si="30"/>
        <v>598.4</v>
      </c>
      <c r="J459">
        <f t="shared" si="31"/>
        <v>2730.3869999999997</v>
      </c>
    </row>
    <row r="460" spans="1:10" x14ac:dyDescent="0.2">
      <c r="A460" t="s">
        <v>2035</v>
      </c>
      <c r="B460">
        <v>7</v>
      </c>
      <c r="C460" t="s">
        <v>75</v>
      </c>
      <c r="D460">
        <v>668000</v>
      </c>
      <c r="E460">
        <v>1230000</v>
      </c>
      <c r="F460" t="s">
        <v>2038</v>
      </c>
      <c r="G460">
        <f t="shared" si="28"/>
        <v>554.1</v>
      </c>
      <c r="H460">
        <f t="shared" si="29"/>
        <v>1832.98532</v>
      </c>
      <c r="I460">
        <f t="shared" si="30"/>
        <v>598.4</v>
      </c>
      <c r="J460">
        <f t="shared" si="31"/>
        <v>2035.3793999999998</v>
      </c>
    </row>
    <row r="461" spans="1:10" x14ac:dyDescent="0.2">
      <c r="A461" t="s">
        <v>2040</v>
      </c>
      <c r="B461">
        <v>7</v>
      </c>
      <c r="C461" t="s">
        <v>75</v>
      </c>
      <c r="D461">
        <v>583000</v>
      </c>
      <c r="E461">
        <v>1170000</v>
      </c>
      <c r="F461" t="s">
        <v>2043</v>
      </c>
      <c r="G461">
        <f t="shared" si="28"/>
        <v>554.1</v>
      </c>
      <c r="H461">
        <f t="shared" si="29"/>
        <v>1599.7461699999999</v>
      </c>
      <c r="I461">
        <f t="shared" si="30"/>
        <v>598.4</v>
      </c>
      <c r="J461">
        <f t="shared" si="31"/>
        <v>1936.0925999999997</v>
      </c>
    </row>
    <row r="462" spans="1:10" x14ac:dyDescent="0.2">
      <c r="A462" t="s">
        <v>2045</v>
      </c>
      <c r="B462">
        <v>7</v>
      </c>
      <c r="C462" t="s">
        <v>75</v>
      </c>
      <c r="D462">
        <v>885000</v>
      </c>
      <c r="E462">
        <v>1790000</v>
      </c>
      <c r="F462" t="s">
        <v>2047</v>
      </c>
      <c r="G462">
        <f t="shared" si="28"/>
        <v>554.1</v>
      </c>
      <c r="H462">
        <f t="shared" si="29"/>
        <v>2428.4311499999999</v>
      </c>
      <c r="I462">
        <f t="shared" si="30"/>
        <v>598.4</v>
      </c>
      <c r="J462">
        <f t="shared" si="31"/>
        <v>2962.0561999999995</v>
      </c>
    </row>
    <row r="463" spans="1:10" x14ac:dyDescent="0.2">
      <c r="A463" t="s">
        <v>2049</v>
      </c>
      <c r="B463">
        <v>7</v>
      </c>
      <c r="C463" t="s">
        <v>75</v>
      </c>
      <c r="D463">
        <v>885000</v>
      </c>
      <c r="E463">
        <v>1790000</v>
      </c>
      <c r="F463" t="s">
        <v>2052</v>
      </c>
      <c r="G463">
        <f t="shared" si="28"/>
        <v>554.1</v>
      </c>
      <c r="H463">
        <f t="shared" si="29"/>
        <v>2428.4311499999999</v>
      </c>
      <c r="I463">
        <f t="shared" si="30"/>
        <v>598.4</v>
      </c>
      <c r="J463">
        <f t="shared" si="31"/>
        <v>2962.0561999999995</v>
      </c>
    </row>
    <row r="464" spans="1:10" x14ac:dyDescent="0.2">
      <c r="A464" t="s">
        <v>2054</v>
      </c>
      <c r="B464">
        <v>7</v>
      </c>
      <c r="C464" t="s">
        <v>75</v>
      </c>
      <c r="D464">
        <v>991000</v>
      </c>
      <c r="E464">
        <v>2000000</v>
      </c>
      <c r="F464" t="s">
        <v>2056</v>
      </c>
      <c r="G464">
        <f t="shared" si="28"/>
        <v>554.1</v>
      </c>
      <c r="H464">
        <f t="shared" si="29"/>
        <v>2719.2940899999999</v>
      </c>
      <c r="I464">
        <f t="shared" si="30"/>
        <v>598.4</v>
      </c>
      <c r="J464">
        <f t="shared" si="31"/>
        <v>3309.5599999999995</v>
      </c>
    </row>
    <row r="465" spans="1:10" x14ac:dyDescent="0.2">
      <c r="A465" t="s">
        <v>2058</v>
      </c>
      <c r="B465">
        <v>7</v>
      </c>
      <c r="C465" t="s">
        <v>75</v>
      </c>
      <c r="D465">
        <v>135000</v>
      </c>
      <c r="E465">
        <v>231000</v>
      </c>
      <c r="F465" t="s">
        <v>2060</v>
      </c>
      <c r="G465">
        <f t="shared" si="28"/>
        <v>554.1</v>
      </c>
      <c r="H465">
        <f t="shared" si="29"/>
        <v>370.43865</v>
      </c>
      <c r="I465">
        <f t="shared" si="30"/>
        <v>598.4</v>
      </c>
      <c r="J465">
        <f t="shared" si="31"/>
        <v>382.25417999999996</v>
      </c>
    </row>
    <row r="466" spans="1:10" x14ac:dyDescent="0.2">
      <c r="A466" t="s">
        <v>2062</v>
      </c>
      <c r="B466">
        <v>7</v>
      </c>
      <c r="C466" t="s">
        <v>75</v>
      </c>
      <c r="D466">
        <v>887000</v>
      </c>
      <c r="E466">
        <v>1800000</v>
      </c>
      <c r="F466" t="s">
        <v>2064</v>
      </c>
      <c r="G466">
        <f t="shared" si="28"/>
        <v>554.1</v>
      </c>
      <c r="H466">
        <f t="shared" si="29"/>
        <v>2433.9191299999998</v>
      </c>
      <c r="I466">
        <f t="shared" si="30"/>
        <v>598.4</v>
      </c>
      <c r="J466">
        <f t="shared" si="31"/>
        <v>2978.6039999999998</v>
      </c>
    </row>
    <row r="467" spans="1:10" x14ac:dyDescent="0.2">
      <c r="A467" t="s">
        <v>2066</v>
      </c>
      <c r="B467">
        <v>7</v>
      </c>
      <c r="C467" t="s">
        <v>75</v>
      </c>
      <c r="D467">
        <v>1410000</v>
      </c>
      <c r="E467">
        <v>2590000</v>
      </c>
      <c r="F467" t="s">
        <v>2067</v>
      </c>
      <c r="G467">
        <f t="shared" si="28"/>
        <v>554.1</v>
      </c>
      <c r="H467">
        <f t="shared" si="29"/>
        <v>3869.0259000000001</v>
      </c>
      <c r="I467">
        <f t="shared" si="30"/>
        <v>598.4</v>
      </c>
      <c r="J467">
        <f t="shared" si="31"/>
        <v>4285.8801999999996</v>
      </c>
    </row>
    <row r="468" spans="1:10" x14ac:dyDescent="0.2">
      <c r="A468" t="s">
        <v>2069</v>
      </c>
      <c r="B468">
        <v>7</v>
      </c>
      <c r="C468" t="s">
        <v>75</v>
      </c>
      <c r="D468">
        <v>887000</v>
      </c>
      <c r="E468">
        <v>1800000</v>
      </c>
      <c r="F468" t="s">
        <v>2072</v>
      </c>
      <c r="G468">
        <f t="shared" si="28"/>
        <v>554.1</v>
      </c>
      <c r="H468">
        <f t="shared" si="29"/>
        <v>2433.9191299999998</v>
      </c>
      <c r="I468">
        <f t="shared" si="30"/>
        <v>598.4</v>
      </c>
      <c r="J468">
        <f t="shared" si="31"/>
        <v>2978.6039999999998</v>
      </c>
    </row>
    <row r="469" spans="1:10" x14ac:dyDescent="0.2">
      <c r="A469" t="s">
        <v>2074</v>
      </c>
      <c r="B469">
        <v>7</v>
      </c>
      <c r="C469" t="s">
        <v>75</v>
      </c>
      <c r="D469">
        <v>892000</v>
      </c>
      <c r="E469">
        <v>1800000</v>
      </c>
      <c r="F469" t="s">
        <v>2077</v>
      </c>
      <c r="G469">
        <f t="shared" si="28"/>
        <v>554.1</v>
      </c>
      <c r="H469">
        <f t="shared" si="29"/>
        <v>2447.6390799999999</v>
      </c>
      <c r="I469">
        <f t="shared" si="30"/>
        <v>598.4</v>
      </c>
      <c r="J469">
        <f t="shared" si="31"/>
        <v>2978.6039999999998</v>
      </c>
    </row>
    <row r="470" spans="1:10" x14ac:dyDescent="0.2">
      <c r="A470" t="s">
        <v>2079</v>
      </c>
      <c r="B470">
        <v>7</v>
      </c>
      <c r="C470" t="s">
        <v>75</v>
      </c>
      <c r="D470">
        <v>374000</v>
      </c>
      <c r="E470">
        <v>801000</v>
      </c>
      <c r="F470" t="s">
        <v>2082</v>
      </c>
      <c r="G470">
        <f t="shared" si="28"/>
        <v>554.1</v>
      </c>
      <c r="H470">
        <f t="shared" si="29"/>
        <v>1026.25226</v>
      </c>
      <c r="I470">
        <f t="shared" si="30"/>
        <v>598.4</v>
      </c>
      <c r="J470">
        <f t="shared" si="31"/>
        <v>1325.4787799999999</v>
      </c>
    </row>
    <row r="471" spans="1:10" x14ac:dyDescent="0.2">
      <c r="A471" t="s">
        <v>2084</v>
      </c>
      <c r="B471">
        <v>7</v>
      </c>
      <c r="C471" t="s">
        <v>75</v>
      </c>
      <c r="D471">
        <v>182000</v>
      </c>
      <c r="E471">
        <v>267000</v>
      </c>
      <c r="F471" t="s">
        <v>550</v>
      </c>
      <c r="G471">
        <f t="shared" si="28"/>
        <v>554.1</v>
      </c>
      <c r="H471">
        <f t="shared" si="29"/>
        <v>499.40618000000001</v>
      </c>
      <c r="I471">
        <f t="shared" si="30"/>
        <v>598.4</v>
      </c>
      <c r="J471">
        <f t="shared" si="31"/>
        <v>441.82625999999993</v>
      </c>
    </row>
    <row r="472" spans="1:10" x14ac:dyDescent="0.2">
      <c r="A472" t="s">
        <v>2088</v>
      </c>
      <c r="B472">
        <v>7</v>
      </c>
      <c r="C472" t="s">
        <v>75</v>
      </c>
      <c r="D472">
        <v>2400000</v>
      </c>
      <c r="E472">
        <v>3610000</v>
      </c>
      <c r="F472" t="s">
        <v>2090</v>
      </c>
      <c r="G472">
        <f t="shared" si="28"/>
        <v>554.1</v>
      </c>
      <c r="H472">
        <f t="shared" si="29"/>
        <v>6585.576</v>
      </c>
      <c r="I472">
        <f t="shared" si="30"/>
        <v>598.4</v>
      </c>
      <c r="J472">
        <f t="shared" si="31"/>
        <v>5973.755799999999</v>
      </c>
    </row>
    <row r="473" spans="1:10" x14ac:dyDescent="0.2">
      <c r="A473" t="s">
        <v>2092</v>
      </c>
      <c r="B473">
        <v>7</v>
      </c>
      <c r="C473" t="s">
        <v>75</v>
      </c>
      <c r="D473">
        <v>741000</v>
      </c>
      <c r="E473">
        <v>2850000</v>
      </c>
      <c r="F473" t="s">
        <v>2093</v>
      </c>
      <c r="G473">
        <f t="shared" si="28"/>
        <v>554.1</v>
      </c>
      <c r="H473">
        <f t="shared" si="29"/>
        <v>2033.2965899999999</v>
      </c>
      <c r="I473">
        <f t="shared" si="30"/>
        <v>598.4</v>
      </c>
      <c r="J473">
        <f t="shared" si="31"/>
        <v>4716.1229999999996</v>
      </c>
    </row>
    <row r="474" spans="1:10" x14ac:dyDescent="0.2">
      <c r="A474" t="s">
        <v>2095</v>
      </c>
      <c r="B474">
        <v>7</v>
      </c>
      <c r="C474" t="s">
        <v>75</v>
      </c>
      <c r="D474">
        <v>1080000</v>
      </c>
      <c r="E474">
        <v>2190000</v>
      </c>
      <c r="F474" t="s">
        <v>2097</v>
      </c>
      <c r="G474">
        <f t="shared" si="28"/>
        <v>554.1</v>
      </c>
      <c r="H474">
        <f t="shared" si="29"/>
        <v>2963.5092</v>
      </c>
      <c r="I474">
        <f t="shared" si="30"/>
        <v>598.4</v>
      </c>
      <c r="J474">
        <f t="shared" si="31"/>
        <v>3623.9681999999993</v>
      </c>
    </row>
    <row r="475" spans="1:10" x14ac:dyDescent="0.2">
      <c r="A475" t="s">
        <v>2099</v>
      </c>
      <c r="B475">
        <v>7</v>
      </c>
      <c r="C475" t="s">
        <v>75</v>
      </c>
      <c r="D475">
        <v>1250000</v>
      </c>
      <c r="E475">
        <v>2530000</v>
      </c>
      <c r="F475" t="s">
        <v>2101</v>
      </c>
      <c r="G475">
        <f t="shared" si="28"/>
        <v>554.1</v>
      </c>
      <c r="H475">
        <f t="shared" si="29"/>
        <v>3429.9875000000002</v>
      </c>
      <c r="I475">
        <f t="shared" si="30"/>
        <v>598.4</v>
      </c>
      <c r="J475">
        <f t="shared" si="31"/>
        <v>4186.5933999999997</v>
      </c>
    </row>
    <row r="476" spans="1:10" x14ac:dyDescent="0.2">
      <c r="A476" t="s">
        <v>2103</v>
      </c>
      <c r="B476">
        <v>7</v>
      </c>
      <c r="C476" t="s">
        <v>75</v>
      </c>
      <c r="D476">
        <v>819000</v>
      </c>
      <c r="E476">
        <v>1660000</v>
      </c>
      <c r="F476" t="s">
        <v>2106</v>
      </c>
      <c r="G476">
        <f t="shared" si="28"/>
        <v>554.1</v>
      </c>
      <c r="H476">
        <f t="shared" si="29"/>
        <v>2247.3278099999998</v>
      </c>
      <c r="I476">
        <f t="shared" si="30"/>
        <v>598.4</v>
      </c>
      <c r="J476">
        <f t="shared" si="31"/>
        <v>2746.9347999999995</v>
      </c>
    </row>
    <row r="477" spans="1:10" x14ac:dyDescent="0.2">
      <c r="A477" t="s">
        <v>2108</v>
      </c>
      <c r="B477">
        <v>7</v>
      </c>
      <c r="C477" t="s">
        <v>75</v>
      </c>
      <c r="D477">
        <v>734000</v>
      </c>
      <c r="E477">
        <v>1490000</v>
      </c>
      <c r="F477" t="s">
        <v>2110</v>
      </c>
      <c r="G477">
        <f t="shared" si="28"/>
        <v>554.1</v>
      </c>
      <c r="H477">
        <f t="shared" si="29"/>
        <v>2014.0886599999999</v>
      </c>
      <c r="I477">
        <f t="shared" si="30"/>
        <v>598.4</v>
      </c>
      <c r="J477">
        <f t="shared" si="31"/>
        <v>2465.6221999999998</v>
      </c>
    </row>
    <row r="478" spans="1:10" x14ac:dyDescent="0.2">
      <c r="A478" t="s">
        <v>2112</v>
      </c>
      <c r="B478">
        <v>7</v>
      </c>
      <c r="C478" t="s">
        <v>75</v>
      </c>
      <c r="D478">
        <v>1160000</v>
      </c>
      <c r="E478">
        <v>2340000</v>
      </c>
      <c r="F478" t="s">
        <v>2115</v>
      </c>
      <c r="G478">
        <f t="shared" si="28"/>
        <v>554.1</v>
      </c>
      <c r="H478">
        <f t="shared" si="29"/>
        <v>3183.0284000000001</v>
      </c>
      <c r="I478">
        <f t="shared" si="30"/>
        <v>598.4</v>
      </c>
      <c r="J478">
        <f t="shared" si="31"/>
        <v>3872.1851999999994</v>
      </c>
    </row>
    <row r="479" spans="1:10" x14ac:dyDescent="0.2">
      <c r="A479" t="s">
        <v>2117</v>
      </c>
      <c r="B479">
        <v>7</v>
      </c>
      <c r="C479" t="s">
        <v>75</v>
      </c>
      <c r="D479">
        <v>599000</v>
      </c>
      <c r="E479">
        <v>1220000</v>
      </c>
      <c r="F479" t="s">
        <v>2118</v>
      </c>
      <c r="G479">
        <f t="shared" si="28"/>
        <v>554.1</v>
      </c>
      <c r="H479">
        <f t="shared" si="29"/>
        <v>1643.6500100000001</v>
      </c>
      <c r="I479">
        <f t="shared" si="30"/>
        <v>598.4</v>
      </c>
      <c r="J479">
        <f t="shared" si="31"/>
        <v>2018.8315999999998</v>
      </c>
    </row>
    <row r="480" spans="1:10" x14ac:dyDescent="0.2">
      <c r="A480" t="s">
        <v>2120</v>
      </c>
      <c r="B480">
        <v>7</v>
      </c>
      <c r="C480" t="s">
        <v>75</v>
      </c>
      <c r="D480">
        <v>1150000</v>
      </c>
      <c r="E480">
        <v>2320000</v>
      </c>
      <c r="F480" t="s">
        <v>2123</v>
      </c>
      <c r="G480">
        <f t="shared" si="28"/>
        <v>554.1</v>
      </c>
      <c r="H480">
        <f t="shared" si="29"/>
        <v>3155.5884999999998</v>
      </c>
      <c r="I480">
        <f t="shared" si="30"/>
        <v>598.4</v>
      </c>
      <c r="J480">
        <f t="shared" si="31"/>
        <v>3839.0895999999993</v>
      </c>
    </row>
    <row r="481" spans="1:10" x14ac:dyDescent="0.2">
      <c r="A481" t="s">
        <v>2125</v>
      </c>
      <c r="B481">
        <v>7</v>
      </c>
      <c r="C481" t="s">
        <v>75</v>
      </c>
      <c r="D481">
        <v>487000</v>
      </c>
      <c r="E481">
        <v>824000</v>
      </c>
      <c r="F481" t="s">
        <v>2126</v>
      </c>
      <c r="G481">
        <f t="shared" si="28"/>
        <v>554.1</v>
      </c>
      <c r="H481">
        <f t="shared" si="29"/>
        <v>1336.32313</v>
      </c>
      <c r="I481">
        <f t="shared" si="30"/>
        <v>598.4</v>
      </c>
      <c r="J481">
        <f t="shared" si="31"/>
        <v>1363.5387199999998</v>
      </c>
    </row>
    <row r="482" spans="1:10" x14ac:dyDescent="0.2">
      <c r="A482" t="s">
        <v>2128</v>
      </c>
      <c r="B482">
        <v>7</v>
      </c>
      <c r="C482" t="s">
        <v>75</v>
      </c>
      <c r="D482">
        <v>1030000</v>
      </c>
      <c r="E482">
        <v>2070000</v>
      </c>
      <c r="F482" t="s">
        <v>2129</v>
      </c>
      <c r="G482">
        <f t="shared" si="28"/>
        <v>554.1</v>
      </c>
      <c r="H482">
        <f t="shared" si="29"/>
        <v>2826.3096999999998</v>
      </c>
      <c r="I482">
        <f t="shared" si="30"/>
        <v>598.4</v>
      </c>
      <c r="J482">
        <f t="shared" si="31"/>
        <v>3425.3945999999996</v>
      </c>
    </row>
    <row r="483" spans="1:10" x14ac:dyDescent="0.2">
      <c r="A483" t="s">
        <v>2131</v>
      </c>
      <c r="B483">
        <v>7</v>
      </c>
      <c r="C483" t="s">
        <v>75</v>
      </c>
      <c r="D483">
        <v>627000</v>
      </c>
      <c r="E483">
        <v>1270000</v>
      </c>
      <c r="F483" t="s">
        <v>2133</v>
      </c>
      <c r="G483">
        <f t="shared" si="28"/>
        <v>554.1</v>
      </c>
      <c r="H483">
        <f t="shared" si="29"/>
        <v>1720.48173</v>
      </c>
      <c r="I483">
        <f t="shared" si="30"/>
        <v>598.4</v>
      </c>
      <c r="J483">
        <f t="shared" si="31"/>
        <v>2101.5705999999996</v>
      </c>
    </row>
    <row r="484" spans="1:10" x14ac:dyDescent="0.2">
      <c r="A484" t="s">
        <v>2135</v>
      </c>
      <c r="B484">
        <v>7</v>
      </c>
      <c r="C484" t="s">
        <v>75</v>
      </c>
      <c r="D484">
        <v>317000</v>
      </c>
      <c r="E484">
        <v>679000</v>
      </c>
      <c r="F484" t="s">
        <v>2136</v>
      </c>
      <c r="G484">
        <f t="shared" si="28"/>
        <v>554.1</v>
      </c>
      <c r="H484">
        <f t="shared" si="29"/>
        <v>869.84483</v>
      </c>
      <c r="I484">
        <f t="shared" si="30"/>
        <v>598.4</v>
      </c>
      <c r="J484">
        <f t="shared" si="31"/>
        <v>1123.5956199999998</v>
      </c>
    </row>
    <row r="485" spans="1:10" x14ac:dyDescent="0.2">
      <c r="A485" t="s">
        <v>2138</v>
      </c>
      <c r="B485">
        <v>7</v>
      </c>
      <c r="C485" t="s">
        <v>75</v>
      </c>
      <c r="D485">
        <v>811000</v>
      </c>
      <c r="E485">
        <v>1370000</v>
      </c>
      <c r="F485" t="s">
        <v>2140</v>
      </c>
      <c r="G485">
        <f t="shared" si="28"/>
        <v>554.1</v>
      </c>
      <c r="H485">
        <f t="shared" si="29"/>
        <v>2225.3758899999998</v>
      </c>
      <c r="I485">
        <f t="shared" si="30"/>
        <v>598.4</v>
      </c>
      <c r="J485">
        <f t="shared" si="31"/>
        <v>2267.0485999999996</v>
      </c>
    </row>
    <row r="486" spans="1:10" x14ac:dyDescent="0.2">
      <c r="A486" t="s">
        <v>2142</v>
      </c>
      <c r="B486">
        <v>7</v>
      </c>
      <c r="C486" t="s">
        <v>75</v>
      </c>
      <c r="D486">
        <v>925000</v>
      </c>
      <c r="E486">
        <v>1450000</v>
      </c>
      <c r="F486" t="s">
        <v>2145</v>
      </c>
      <c r="G486">
        <f t="shared" si="28"/>
        <v>554.1</v>
      </c>
      <c r="H486">
        <f t="shared" si="29"/>
        <v>2538.1907499999998</v>
      </c>
      <c r="I486">
        <f t="shared" si="30"/>
        <v>598.4</v>
      </c>
      <c r="J486">
        <f t="shared" si="31"/>
        <v>2399.4309999999996</v>
      </c>
    </row>
    <row r="487" spans="1:10" x14ac:dyDescent="0.2">
      <c r="A487" t="s">
        <v>2147</v>
      </c>
      <c r="B487">
        <v>7</v>
      </c>
      <c r="C487" t="s">
        <v>75</v>
      </c>
      <c r="D487">
        <v>957000</v>
      </c>
      <c r="E487">
        <v>1480000</v>
      </c>
      <c r="F487" t="s">
        <v>2150</v>
      </c>
      <c r="G487">
        <f t="shared" si="28"/>
        <v>554.1</v>
      </c>
      <c r="H487">
        <f t="shared" si="29"/>
        <v>2625.9984300000001</v>
      </c>
      <c r="I487">
        <f t="shared" si="30"/>
        <v>598.4</v>
      </c>
      <c r="J487">
        <f t="shared" si="31"/>
        <v>2449.0743999999995</v>
      </c>
    </row>
    <row r="488" spans="1:10" x14ac:dyDescent="0.2">
      <c r="A488" t="s">
        <v>2152</v>
      </c>
      <c r="B488">
        <v>7</v>
      </c>
      <c r="C488" t="s">
        <v>75</v>
      </c>
      <c r="D488">
        <v>648000</v>
      </c>
      <c r="E488">
        <v>1270000</v>
      </c>
      <c r="F488" t="s">
        <v>2154</v>
      </c>
      <c r="G488">
        <f t="shared" si="28"/>
        <v>554.1</v>
      </c>
      <c r="H488">
        <f t="shared" si="29"/>
        <v>1778.1055200000001</v>
      </c>
      <c r="I488">
        <f t="shared" si="30"/>
        <v>598.4</v>
      </c>
      <c r="J488">
        <f t="shared" si="31"/>
        <v>2101.5705999999996</v>
      </c>
    </row>
    <row r="489" spans="1:10" x14ac:dyDescent="0.2">
      <c r="A489" t="s">
        <v>2156</v>
      </c>
      <c r="B489">
        <v>7</v>
      </c>
      <c r="C489" t="s">
        <v>75</v>
      </c>
      <c r="D489">
        <v>691000</v>
      </c>
      <c r="E489">
        <v>1330000</v>
      </c>
      <c r="F489" t="s">
        <v>2158</v>
      </c>
      <c r="G489">
        <f t="shared" si="28"/>
        <v>554.1</v>
      </c>
      <c r="H489">
        <f t="shared" si="29"/>
        <v>1896.09709</v>
      </c>
      <c r="I489">
        <f t="shared" si="30"/>
        <v>598.4</v>
      </c>
      <c r="J489">
        <f t="shared" si="31"/>
        <v>2200.8573999999999</v>
      </c>
    </row>
    <row r="490" spans="1:10" x14ac:dyDescent="0.2">
      <c r="A490" t="s">
        <v>2160</v>
      </c>
      <c r="B490">
        <v>7</v>
      </c>
      <c r="C490" t="s">
        <v>75</v>
      </c>
      <c r="D490">
        <v>702000</v>
      </c>
      <c r="E490">
        <v>1340000</v>
      </c>
      <c r="F490" t="s">
        <v>2162</v>
      </c>
      <c r="G490">
        <f t="shared" si="28"/>
        <v>554.1</v>
      </c>
      <c r="H490">
        <f t="shared" si="29"/>
        <v>1926.28098</v>
      </c>
      <c r="I490">
        <f t="shared" si="30"/>
        <v>598.4</v>
      </c>
      <c r="J490">
        <f t="shared" si="31"/>
        <v>2217.4051999999997</v>
      </c>
    </row>
    <row r="491" spans="1:10" x14ac:dyDescent="0.2">
      <c r="A491" t="s">
        <v>2164</v>
      </c>
      <c r="B491">
        <v>7</v>
      </c>
      <c r="C491" t="s">
        <v>75</v>
      </c>
      <c r="D491">
        <v>1050000</v>
      </c>
      <c r="E491">
        <v>1630000</v>
      </c>
      <c r="F491" t="s">
        <v>2167</v>
      </c>
      <c r="G491">
        <f t="shared" si="28"/>
        <v>554.1</v>
      </c>
      <c r="H491">
        <f t="shared" si="29"/>
        <v>2881.1895</v>
      </c>
      <c r="I491">
        <f t="shared" si="30"/>
        <v>598.4</v>
      </c>
      <c r="J491">
        <f t="shared" si="31"/>
        <v>2697.2913999999996</v>
      </c>
    </row>
    <row r="492" spans="1:10" x14ac:dyDescent="0.2">
      <c r="A492" t="s">
        <v>2169</v>
      </c>
      <c r="B492">
        <v>7</v>
      </c>
      <c r="C492" t="s">
        <v>75</v>
      </c>
      <c r="D492">
        <v>863000</v>
      </c>
      <c r="E492">
        <v>1390000</v>
      </c>
      <c r="F492" t="s">
        <v>2172</v>
      </c>
      <c r="G492">
        <f t="shared" si="28"/>
        <v>554.1</v>
      </c>
      <c r="H492">
        <f t="shared" si="29"/>
        <v>2368.0633699999998</v>
      </c>
      <c r="I492">
        <f t="shared" si="30"/>
        <v>598.4</v>
      </c>
      <c r="J492">
        <f t="shared" si="31"/>
        <v>2300.1441999999997</v>
      </c>
    </row>
    <row r="493" spans="1:10" x14ac:dyDescent="0.2">
      <c r="A493" t="s">
        <v>2174</v>
      </c>
      <c r="B493">
        <v>7</v>
      </c>
      <c r="C493" t="s">
        <v>75</v>
      </c>
      <c r="D493">
        <v>628000</v>
      </c>
      <c r="E493">
        <v>1280000</v>
      </c>
      <c r="F493" t="s">
        <v>2177</v>
      </c>
      <c r="G493">
        <f t="shared" si="28"/>
        <v>554.1</v>
      </c>
      <c r="H493">
        <f t="shared" si="29"/>
        <v>1723.2257199999999</v>
      </c>
      <c r="I493">
        <f t="shared" si="30"/>
        <v>598.4</v>
      </c>
      <c r="J493">
        <f t="shared" si="31"/>
        <v>2118.1183999999998</v>
      </c>
    </row>
    <row r="494" spans="1:10" x14ac:dyDescent="0.2">
      <c r="A494" t="s">
        <v>2179</v>
      </c>
      <c r="B494">
        <v>7</v>
      </c>
      <c r="C494" t="s">
        <v>75</v>
      </c>
      <c r="D494">
        <v>496000</v>
      </c>
      <c r="E494">
        <v>851000</v>
      </c>
      <c r="F494" t="s">
        <v>2182</v>
      </c>
      <c r="G494">
        <f t="shared" si="28"/>
        <v>554.1</v>
      </c>
      <c r="H494">
        <f t="shared" si="29"/>
        <v>1361.0190399999999</v>
      </c>
      <c r="I494">
        <f t="shared" si="30"/>
        <v>598.4</v>
      </c>
      <c r="J494">
        <f t="shared" si="31"/>
        <v>1408.2177799999997</v>
      </c>
    </row>
    <row r="495" spans="1:10" x14ac:dyDescent="0.2">
      <c r="A495" t="s">
        <v>2184</v>
      </c>
      <c r="B495">
        <v>7</v>
      </c>
      <c r="C495" t="s">
        <v>75</v>
      </c>
      <c r="D495">
        <v>749000</v>
      </c>
      <c r="E495">
        <v>1300000</v>
      </c>
      <c r="F495" t="s">
        <v>2186</v>
      </c>
      <c r="G495">
        <f t="shared" si="28"/>
        <v>554.1</v>
      </c>
      <c r="H495">
        <f t="shared" si="29"/>
        <v>2055.2485099999999</v>
      </c>
      <c r="I495">
        <f t="shared" si="30"/>
        <v>598.4</v>
      </c>
      <c r="J495">
        <f t="shared" si="31"/>
        <v>2151.2139999999999</v>
      </c>
    </row>
    <row r="496" spans="1:10" x14ac:dyDescent="0.2">
      <c r="A496" t="s">
        <v>2188</v>
      </c>
      <c r="B496">
        <v>7</v>
      </c>
      <c r="C496" t="s">
        <v>75</v>
      </c>
      <c r="D496">
        <v>591000</v>
      </c>
      <c r="E496">
        <v>1160000</v>
      </c>
      <c r="F496" t="s">
        <v>2191</v>
      </c>
      <c r="G496">
        <f t="shared" si="28"/>
        <v>554.1</v>
      </c>
      <c r="H496">
        <f t="shared" si="29"/>
        <v>1621.6980900000001</v>
      </c>
      <c r="I496">
        <f t="shared" si="30"/>
        <v>598.4</v>
      </c>
      <c r="J496">
        <f t="shared" si="31"/>
        <v>1919.5447999999997</v>
      </c>
    </row>
    <row r="497" spans="1:10" x14ac:dyDescent="0.2">
      <c r="A497" t="s">
        <v>2193</v>
      </c>
      <c r="B497">
        <v>7</v>
      </c>
      <c r="C497" t="s">
        <v>75</v>
      </c>
      <c r="D497">
        <v>687000</v>
      </c>
      <c r="E497">
        <v>1330000</v>
      </c>
      <c r="F497" t="s">
        <v>2194</v>
      </c>
      <c r="G497">
        <f t="shared" si="28"/>
        <v>554.1</v>
      </c>
      <c r="H497">
        <f t="shared" si="29"/>
        <v>1885.12113</v>
      </c>
      <c r="I497">
        <f t="shared" si="30"/>
        <v>598.4</v>
      </c>
      <c r="J497">
        <f t="shared" si="31"/>
        <v>2200.8573999999999</v>
      </c>
    </row>
    <row r="498" spans="1:10" x14ac:dyDescent="0.2">
      <c r="A498" t="s">
        <v>2196</v>
      </c>
      <c r="B498">
        <v>7</v>
      </c>
      <c r="C498" t="s">
        <v>75</v>
      </c>
      <c r="D498">
        <v>839000</v>
      </c>
      <c r="E498">
        <v>1380000</v>
      </c>
      <c r="F498" t="s">
        <v>2199</v>
      </c>
      <c r="G498">
        <f t="shared" si="28"/>
        <v>554.1</v>
      </c>
      <c r="H498">
        <f t="shared" si="29"/>
        <v>2302.2076099999999</v>
      </c>
      <c r="I498">
        <f t="shared" si="30"/>
        <v>598.4</v>
      </c>
      <c r="J498">
        <f t="shared" si="31"/>
        <v>2283.5963999999999</v>
      </c>
    </row>
    <row r="499" spans="1:10" x14ac:dyDescent="0.2">
      <c r="A499" t="s">
        <v>2201</v>
      </c>
      <c r="B499">
        <v>7</v>
      </c>
      <c r="C499" t="s">
        <v>75</v>
      </c>
      <c r="D499">
        <v>925000</v>
      </c>
      <c r="E499">
        <v>1440000</v>
      </c>
      <c r="F499" t="s">
        <v>2202</v>
      </c>
      <c r="G499">
        <f t="shared" si="28"/>
        <v>554.1</v>
      </c>
      <c r="H499">
        <f t="shared" si="29"/>
        <v>2538.1907499999998</v>
      </c>
      <c r="I499">
        <f t="shared" si="30"/>
        <v>598.4</v>
      </c>
      <c r="J499">
        <f t="shared" si="31"/>
        <v>2382.8831999999998</v>
      </c>
    </row>
    <row r="500" spans="1:10" x14ac:dyDescent="0.2">
      <c r="A500" t="s">
        <v>2204</v>
      </c>
      <c r="B500">
        <v>7</v>
      </c>
      <c r="C500" t="s">
        <v>75</v>
      </c>
      <c r="D500">
        <v>988000</v>
      </c>
      <c r="E500">
        <v>1990000</v>
      </c>
      <c r="F500" t="s">
        <v>2207</v>
      </c>
      <c r="G500">
        <f t="shared" si="28"/>
        <v>554.1</v>
      </c>
      <c r="H500">
        <f t="shared" si="29"/>
        <v>2711.06212</v>
      </c>
      <c r="I500">
        <f t="shared" si="30"/>
        <v>598.4</v>
      </c>
      <c r="J500">
        <f t="shared" si="31"/>
        <v>3293.0121999999997</v>
      </c>
    </row>
    <row r="501" spans="1:10" x14ac:dyDescent="0.2">
      <c r="A501" t="s">
        <v>2209</v>
      </c>
      <c r="B501">
        <v>7</v>
      </c>
      <c r="C501" t="s">
        <v>75</v>
      </c>
      <c r="D501">
        <v>921000</v>
      </c>
      <c r="E501">
        <v>1430000</v>
      </c>
      <c r="F501" t="s">
        <v>2212</v>
      </c>
      <c r="G501">
        <f t="shared" si="28"/>
        <v>554.1</v>
      </c>
      <c r="H501">
        <f t="shared" si="29"/>
        <v>2527.21479</v>
      </c>
      <c r="I501">
        <f t="shared" si="30"/>
        <v>598.4</v>
      </c>
      <c r="J501">
        <f t="shared" si="31"/>
        <v>2366.3353999999995</v>
      </c>
    </row>
    <row r="502" spans="1:10" x14ac:dyDescent="0.2">
      <c r="A502" t="s">
        <v>2214</v>
      </c>
      <c r="B502">
        <v>7</v>
      </c>
      <c r="C502" t="s">
        <v>75</v>
      </c>
      <c r="D502">
        <v>553000</v>
      </c>
      <c r="E502">
        <v>1080000</v>
      </c>
      <c r="F502" t="s">
        <v>2217</v>
      </c>
      <c r="G502">
        <f t="shared" si="28"/>
        <v>554.1</v>
      </c>
      <c r="H502">
        <f t="shared" si="29"/>
        <v>1517.4264699999999</v>
      </c>
      <c r="I502">
        <f t="shared" si="30"/>
        <v>598.4</v>
      </c>
      <c r="J502">
        <f t="shared" si="31"/>
        <v>1787.1623999999997</v>
      </c>
    </row>
    <row r="503" spans="1:10" x14ac:dyDescent="0.2">
      <c r="A503" t="s">
        <v>2219</v>
      </c>
      <c r="B503">
        <v>7</v>
      </c>
      <c r="C503" t="s">
        <v>75</v>
      </c>
      <c r="D503">
        <v>737000</v>
      </c>
      <c r="E503">
        <v>1350000</v>
      </c>
      <c r="F503" t="s">
        <v>2220</v>
      </c>
      <c r="G503">
        <f t="shared" si="28"/>
        <v>554.1</v>
      </c>
      <c r="H503">
        <f t="shared" si="29"/>
        <v>2022.3206299999999</v>
      </c>
      <c r="I503">
        <f t="shared" si="30"/>
        <v>598.4</v>
      </c>
      <c r="J503">
        <f t="shared" si="31"/>
        <v>2233.9529999999995</v>
      </c>
    </row>
    <row r="504" spans="1:10" x14ac:dyDescent="0.2">
      <c r="A504" t="s">
        <v>2222</v>
      </c>
      <c r="B504">
        <v>7</v>
      </c>
      <c r="C504" t="s">
        <v>75</v>
      </c>
      <c r="D504">
        <v>737000</v>
      </c>
      <c r="E504">
        <v>1350000</v>
      </c>
      <c r="F504" t="s">
        <v>2225</v>
      </c>
      <c r="G504">
        <f t="shared" si="28"/>
        <v>554.1</v>
      </c>
      <c r="H504">
        <f t="shared" si="29"/>
        <v>2022.3206299999999</v>
      </c>
      <c r="I504">
        <f t="shared" si="30"/>
        <v>598.4</v>
      </c>
      <c r="J504">
        <f t="shared" si="31"/>
        <v>2233.9529999999995</v>
      </c>
    </row>
    <row r="505" spans="1:10" x14ac:dyDescent="0.2">
      <c r="A505" t="s">
        <v>2227</v>
      </c>
      <c r="B505">
        <v>7</v>
      </c>
      <c r="C505" t="s">
        <v>75</v>
      </c>
      <c r="D505">
        <v>487000</v>
      </c>
      <c r="E505">
        <v>824000</v>
      </c>
      <c r="F505" t="s">
        <v>2229</v>
      </c>
      <c r="G505">
        <f t="shared" si="28"/>
        <v>554.1</v>
      </c>
      <c r="H505">
        <f t="shared" si="29"/>
        <v>1336.32313</v>
      </c>
      <c r="I505">
        <f t="shared" si="30"/>
        <v>598.4</v>
      </c>
      <c r="J505">
        <f t="shared" si="31"/>
        <v>1363.5387199999998</v>
      </c>
    </row>
    <row r="506" spans="1:10" x14ac:dyDescent="0.2">
      <c r="A506" t="s">
        <v>2231</v>
      </c>
      <c r="B506">
        <v>7</v>
      </c>
      <c r="C506" t="s">
        <v>75</v>
      </c>
      <c r="D506">
        <v>962000</v>
      </c>
      <c r="E506">
        <v>1950000</v>
      </c>
      <c r="F506" t="s">
        <v>2234</v>
      </c>
      <c r="G506">
        <f t="shared" si="28"/>
        <v>554.1</v>
      </c>
      <c r="H506">
        <f t="shared" si="29"/>
        <v>2639.7183799999998</v>
      </c>
      <c r="I506">
        <f t="shared" si="30"/>
        <v>598.4</v>
      </c>
      <c r="J506">
        <f t="shared" si="31"/>
        <v>3226.8209999999995</v>
      </c>
    </row>
    <row r="507" spans="1:10" x14ac:dyDescent="0.2">
      <c r="A507" t="s">
        <v>2236</v>
      </c>
      <c r="B507">
        <v>7</v>
      </c>
      <c r="C507" t="s">
        <v>75</v>
      </c>
      <c r="D507">
        <v>909000</v>
      </c>
      <c r="E507">
        <v>1850000</v>
      </c>
      <c r="F507" t="s">
        <v>2239</v>
      </c>
      <c r="G507">
        <f t="shared" si="28"/>
        <v>554.1</v>
      </c>
      <c r="H507">
        <f t="shared" si="29"/>
        <v>2494.2869099999998</v>
      </c>
      <c r="I507">
        <f t="shared" si="30"/>
        <v>598.4</v>
      </c>
      <c r="J507">
        <f t="shared" si="31"/>
        <v>3061.3429999999994</v>
      </c>
    </row>
    <row r="508" spans="1:10" x14ac:dyDescent="0.2">
      <c r="A508" t="s">
        <v>2241</v>
      </c>
      <c r="B508">
        <v>7</v>
      </c>
      <c r="C508" t="s">
        <v>75</v>
      </c>
      <c r="D508">
        <v>513000</v>
      </c>
      <c r="E508">
        <v>881000</v>
      </c>
      <c r="F508" t="s">
        <v>2244</v>
      </c>
      <c r="G508">
        <f t="shared" si="28"/>
        <v>554.1</v>
      </c>
      <c r="H508">
        <f t="shared" si="29"/>
        <v>1407.66687</v>
      </c>
      <c r="I508">
        <f t="shared" si="30"/>
        <v>598.4</v>
      </c>
      <c r="J508">
        <f t="shared" si="31"/>
        <v>1457.8611799999999</v>
      </c>
    </row>
    <row r="509" spans="1:10" x14ac:dyDescent="0.2">
      <c r="A509" t="s">
        <v>2246</v>
      </c>
      <c r="B509">
        <v>7</v>
      </c>
      <c r="C509" t="s">
        <v>75</v>
      </c>
      <c r="D509">
        <v>810000</v>
      </c>
      <c r="E509">
        <v>1160000</v>
      </c>
      <c r="F509" t="s">
        <v>2249</v>
      </c>
      <c r="G509">
        <f t="shared" si="28"/>
        <v>554.1</v>
      </c>
      <c r="H509">
        <f t="shared" si="29"/>
        <v>2222.6318999999999</v>
      </c>
      <c r="I509">
        <f t="shared" si="30"/>
        <v>598.4</v>
      </c>
      <c r="J509">
        <f t="shared" si="31"/>
        <v>1919.5447999999997</v>
      </c>
    </row>
    <row r="510" spans="1:10" x14ac:dyDescent="0.2">
      <c r="A510" t="s">
        <v>2251</v>
      </c>
      <c r="B510">
        <v>7</v>
      </c>
      <c r="C510" t="s">
        <v>75</v>
      </c>
      <c r="D510">
        <v>759000</v>
      </c>
      <c r="E510">
        <v>1300000</v>
      </c>
      <c r="F510" t="s">
        <v>2253</v>
      </c>
      <c r="G510">
        <f t="shared" si="28"/>
        <v>554.1</v>
      </c>
      <c r="H510">
        <f t="shared" si="29"/>
        <v>2082.6884100000002</v>
      </c>
      <c r="I510">
        <f t="shared" si="30"/>
        <v>598.4</v>
      </c>
      <c r="J510">
        <f t="shared" si="31"/>
        <v>2151.2139999999999</v>
      </c>
    </row>
    <row r="511" spans="1:10" x14ac:dyDescent="0.2">
      <c r="A511" t="s">
        <v>2255</v>
      </c>
      <c r="B511">
        <v>7</v>
      </c>
      <c r="C511" t="s">
        <v>75</v>
      </c>
      <c r="D511">
        <v>627000</v>
      </c>
      <c r="E511">
        <v>1060000</v>
      </c>
      <c r="F511" t="s">
        <v>2256</v>
      </c>
      <c r="G511">
        <f t="shared" si="28"/>
        <v>554.1</v>
      </c>
      <c r="H511">
        <f t="shared" si="29"/>
        <v>1720.48173</v>
      </c>
      <c r="I511">
        <f t="shared" si="30"/>
        <v>598.4</v>
      </c>
      <c r="J511">
        <f t="shared" si="31"/>
        <v>1754.0667999999998</v>
      </c>
    </row>
    <row r="512" spans="1:10" x14ac:dyDescent="0.2">
      <c r="A512" t="s">
        <v>2258</v>
      </c>
      <c r="B512">
        <v>7</v>
      </c>
      <c r="C512" t="s">
        <v>75</v>
      </c>
      <c r="D512">
        <v>443000</v>
      </c>
      <c r="E512">
        <v>719000</v>
      </c>
      <c r="F512" t="s">
        <v>2261</v>
      </c>
      <c r="G512">
        <f t="shared" si="28"/>
        <v>554.1</v>
      </c>
      <c r="H512">
        <f t="shared" si="29"/>
        <v>1215.5875699999999</v>
      </c>
      <c r="I512">
        <f t="shared" si="30"/>
        <v>598.4</v>
      </c>
      <c r="J512">
        <f t="shared" si="31"/>
        <v>1189.7868199999998</v>
      </c>
    </row>
    <row r="513" spans="1:10" x14ac:dyDescent="0.2">
      <c r="A513" t="s">
        <v>2263</v>
      </c>
      <c r="B513">
        <v>7</v>
      </c>
      <c r="C513" t="s">
        <v>75</v>
      </c>
      <c r="D513">
        <v>1530000</v>
      </c>
      <c r="E513">
        <v>2690000</v>
      </c>
      <c r="F513" t="s">
        <v>2266</v>
      </c>
      <c r="G513">
        <f t="shared" si="28"/>
        <v>554.1</v>
      </c>
      <c r="H513">
        <f t="shared" si="29"/>
        <v>4198.3046999999997</v>
      </c>
      <c r="I513">
        <f t="shared" si="30"/>
        <v>598.4</v>
      </c>
      <c r="J513">
        <f t="shared" si="31"/>
        <v>4451.3581999999997</v>
      </c>
    </row>
    <row r="514" spans="1:10" x14ac:dyDescent="0.2">
      <c r="A514" t="s">
        <v>2268</v>
      </c>
      <c r="B514">
        <v>7</v>
      </c>
      <c r="C514" t="s">
        <v>75</v>
      </c>
      <c r="D514">
        <v>2020000</v>
      </c>
      <c r="E514">
        <v>3800000</v>
      </c>
      <c r="F514" t="s">
        <v>2270</v>
      </c>
      <c r="G514">
        <f t="shared" si="28"/>
        <v>554.1</v>
      </c>
      <c r="H514">
        <f t="shared" si="29"/>
        <v>5542.8598000000002</v>
      </c>
      <c r="I514">
        <f t="shared" si="30"/>
        <v>598.4</v>
      </c>
      <c r="J514">
        <f t="shared" si="31"/>
        <v>6288.1639999999989</v>
      </c>
    </row>
    <row r="515" spans="1:10" x14ac:dyDescent="0.2">
      <c r="A515" t="s">
        <v>2272</v>
      </c>
      <c r="B515">
        <v>7</v>
      </c>
      <c r="C515" t="s">
        <v>75</v>
      </c>
      <c r="D515">
        <v>1710000</v>
      </c>
      <c r="E515">
        <v>3010000</v>
      </c>
      <c r="F515" t="s">
        <v>2275</v>
      </c>
      <c r="G515">
        <f t="shared" ref="G515:G578" si="32">(VLOOKUP($B515,Table,4,FALSE))</f>
        <v>554.1</v>
      </c>
      <c r="H515">
        <f t="shared" ref="H515:H578" si="33">D515*((VLOOKUP($B515,Table,6,FALSE))/100)</f>
        <v>4692.2228999999998</v>
      </c>
      <c r="I515">
        <f t="shared" ref="I515:I578" si="34">(VLOOKUP($B515,Table,12,FALSE))</f>
        <v>598.4</v>
      </c>
      <c r="J515">
        <f t="shared" ref="J515:J578" si="35">E515*((VLOOKUP($B515,Table,14,FALSE))/100)</f>
        <v>4980.8877999999995</v>
      </c>
    </row>
    <row r="516" spans="1:10" x14ac:dyDescent="0.2">
      <c r="A516" t="s">
        <v>2277</v>
      </c>
      <c r="B516">
        <v>7</v>
      </c>
      <c r="C516" t="s">
        <v>75</v>
      </c>
      <c r="D516">
        <v>907000</v>
      </c>
      <c r="E516">
        <v>1850000</v>
      </c>
      <c r="F516" t="s">
        <v>2280</v>
      </c>
      <c r="G516">
        <f t="shared" si="32"/>
        <v>554.1</v>
      </c>
      <c r="H516">
        <f t="shared" si="33"/>
        <v>2488.7989299999999</v>
      </c>
      <c r="I516">
        <f t="shared" si="34"/>
        <v>598.4</v>
      </c>
      <c r="J516">
        <f t="shared" si="35"/>
        <v>3061.3429999999994</v>
      </c>
    </row>
    <row r="517" spans="1:10" x14ac:dyDescent="0.2">
      <c r="A517" t="s">
        <v>2282</v>
      </c>
      <c r="B517">
        <v>7</v>
      </c>
      <c r="C517" t="s">
        <v>75</v>
      </c>
      <c r="D517">
        <v>1530000</v>
      </c>
      <c r="E517">
        <v>2690000</v>
      </c>
      <c r="F517" t="s">
        <v>2285</v>
      </c>
      <c r="G517">
        <f t="shared" si="32"/>
        <v>554.1</v>
      </c>
      <c r="H517">
        <f t="shared" si="33"/>
        <v>4198.3046999999997</v>
      </c>
      <c r="I517">
        <f t="shared" si="34"/>
        <v>598.4</v>
      </c>
      <c r="J517">
        <f t="shared" si="35"/>
        <v>4451.3581999999997</v>
      </c>
    </row>
    <row r="518" spans="1:10" x14ac:dyDescent="0.2">
      <c r="A518" t="s">
        <v>2287</v>
      </c>
      <c r="B518">
        <v>7</v>
      </c>
      <c r="C518" t="s">
        <v>75</v>
      </c>
      <c r="D518">
        <v>1470000</v>
      </c>
      <c r="E518">
        <v>2650000</v>
      </c>
      <c r="F518" t="s">
        <v>2290</v>
      </c>
      <c r="G518">
        <f t="shared" si="32"/>
        <v>554.1</v>
      </c>
      <c r="H518">
        <f t="shared" si="33"/>
        <v>4033.6653000000001</v>
      </c>
      <c r="I518">
        <f t="shared" si="34"/>
        <v>598.4</v>
      </c>
      <c r="J518">
        <f t="shared" si="35"/>
        <v>4385.1669999999995</v>
      </c>
    </row>
    <row r="519" spans="1:10" x14ac:dyDescent="0.2">
      <c r="A519" t="s">
        <v>2292</v>
      </c>
      <c r="B519">
        <v>7</v>
      </c>
      <c r="C519" t="s">
        <v>75</v>
      </c>
      <c r="D519">
        <v>1110000</v>
      </c>
      <c r="E519">
        <v>2240000</v>
      </c>
      <c r="F519" t="s">
        <v>2295</v>
      </c>
      <c r="G519">
        <f t="shared" si="32"/>
        <v>554.1</v>
      </c>
      <c r="H519">
        <f t="shared" si="33"/>
        <v>3045.8289</v>
      </c>
      <c r="I519">
        <f t="shared" si="34"/>
        <v>598.4</v>
      </c>
      <c r="J519">
        <f t="shared" si="35"/>
        <v>3706.7071999999994</v>
      </c>
    </row>
    <row r="520" spans="1:10" x14ac:dyDescent="0.2">
      <c r="A520" t="s">
        <v>2297</v>
      </c>
      <c r="B520">
        <v>7</v>
      </c>
      <c r="C520" t="s">
        <v>75</v>
      </c>
      <c r="D520">
        <v>684000</v>
      </c>
      <c r="E520">
        <v>1390000</v>
      </c>
      <c r="F520" t="s">
        <v>2300</v>
      </c>
      <c r="G520">
        <f t="shared" si="32"/>
        <v>554.1</v>
      </c>
      <c r="H520">
        <f t="shared" si="33"/>
        <v>1876.8891599999999</v>
      </c>
      <c r="I520">
        <f t="shared" si="34"/>
        <v>598.4</v>
      </c>
      <c r="J520">
        <f t="shared" si="35"/>
        <v>2300.1441999999997</v>
      </c>
    </row>
    <row r="521" spans="1:10" x14ac:dyDescent="0.2">
      <c r="A521" t="s">
        <v>2302</v>
      </c>
      <c r="B521">
        <v>7</v>
      </c>
      <c r="C521" t="s">
        <v>75</v>
      </c>
      <c r="D521">
        <v>761000</v>
      </c>
      <c r="E521">
        <v>1550000</v>
      </c>
      <c r="F521" t="s">
        <v>2305</v>
      </c>
      <c r="G521">
        <f t="shared" si="32"/>
        <v>554.1</v>
      </c>
      <c r="H521">
        <f t="shared" si="33"/>
        <v>2088.1763900000001</v>
      </c>
      <c r="I521">
        <f t="shared" si="34"/>
        <v>598.4</v>
      </c>
      <c r="J521">
        <f t="shared" si="35"/>
        <v>2564.9089999999997</v>
      </c>
    </row>
    <row r="522" spans="1:10" x14ac:dyDescent="0.2">
      <c r="A522" t="s">
        <v>2307</v>
      </c>
      <c r="B522">
        <v>7</v>
      </c>
      <c r="C522" t="s">
        <v>75</v>
      </c>
      <c r="D522">
        <v>1330000</v>
      </c>
      <c r="E522">
        <v>2540000</v>
      </c>
      <c r="F522" t="s">
        <v>2310</v>
      </c>
      <c r="G522">
        <f t="shared" si="32"/>
        <v>554.1</v>
      </c>
      <c r="H522">
        <f t="shared" si="33"/>
        <v>3649.5066999999999</v>
      </c>
      <c r="I522">
        <f t="shared" si="34"/>
        <v>598.4</v>
      </c>
      <c r="J522">
        <f t="shared" si="35"/>
        <v>4203.1411999999991</v>
      </c>
    </row>
    <row r="523" spans="1:10" x14ac:dyDescent="0.2">
      <c r="A523" t="s">
        <v>2312</v>
      </c>
      <c r="B523">
        <v>7</v>
      </c>
      <c r="C523" t="s">
        <v>75</v>
      </c>
      <c r="D523">
        <v>739000</v>
      </c>
      <c r="E523">
        <v>1490000</v>
      </c>
      <c r="F523" t="s">
        <v>2315</v>
      </c>
      <c r="G523">
        <f t="shared" si="32"/>
        <v>554.1</v>
      </c>
      <c r="H523">
        <f t="shared" si="33"/>
        <v>2027.80861</v>
      </c>
      <c r="I523">
        <f t="shared" si="34"/>
        <v>598.4</v>
      </c>
      <c r="J523">
        <f t="shared" si="35"/>
        <v>2465.6221999999998</v>
      </c>
    </row>
    <row r="524" spans="1:10" x14ac:dyDescent="0.2">
      <c r="A524" t="s">
        <v>2317</v>
      </c>
      <c r="B524">
        <v>7</v>
      </c>
      <c r="C524" t="s">
        <v>75</v>
      </c>
      <c r="D524">
        <v>701000</v>
      </c>
      <c r="E524">
        <v>1420000</v>
      </c>
      <c r="F524" t="s">
        <v>2319</v>
      </c>
      <c r="G524">
        <f t="shared" si="32"/>
        <v>554.1</v>
      </c>
      <c r="H524">
        <f t="shared" si="33"/>
        <v>1923.5369900000001</v>
      </c>
      <c r="I524">
        <f t="shared" si="34"/>
        <v>598.4</v>
      </c>
      <c r="J524">
        <f t="shared" si="35"/>
        <v>2349.7875999999997</v>
      </c>
    </row>
    <row r="525" spans="1:10" x14ac:dyDescent="0.2">
      <c r="A525" t="s">
        <v>2321</v>
      </c>
      <c r="B525">
        <v>7</v>
      </c>
      <c r="C525" t="s">
        <v>75</v>
      </c>
      <c r="D525">
        <v>690000</v>
      </c>
      <c r="E525">
        <v>1400000</v>
      </c>
      <c r="F525" t="s">
        <v>2322</v>
      </c>
      <c r="G525">
        <f t="shared" si="32"/>
        <v>554.1</v>
      </c>
      <c r="H525">
        <f t="shared" si="33"/>
        <v>1893.3531</v>
      </c>
      <c r="I525">
        <f t="shared" si="34"/>
        <v>598.4</v>
      </c>
      <c r="J525">
        <f t="shared" si="35"/>
        <v>2316.6919999999996</v>
      </c>
    </row>
    <row r="526" spans="1:10" x14ac:dyDescent="0.2">
      <c r="A526" t="s">
        <v>2324</v>
      </c>
      <c r="B526">
        <v>7</v>
      </c>
      <c r="C526" t="s">
        <v>75</v>
      </c>
      <c r="D526">
        <v>991000</v>
      </c>
      <c r="E526">
        <v>2000000</v>
      </c>
      <c r="F526" t="s">
        <v>2326</v>
      </c>
      <c r="G526">
        <f t="shared" si="32"/>
        <v>554.1</v>
      </c>
      <c r="H526">
        <f t="shared" si="33"/>
        <v>2719.2940899999999</v>
      </c>
      <c r="I526">
        <f t="shared" si="34"/>
        <v>598.4</v>
      </c>
      <c r="J526">
        <f t="shared" si="35"/>
        <v>3309.5599999999995</v>
      </c>
    </row>
    <row r="527" spans="1:10" x14ac:dyDescent="0.2">
      <c r="A527" t="s">
        <v>2328</v>
      </c>
      <c r="B527">
        <v>7</v>
      </c>
      <c r="C527" t="s">
        <v>75</v>
      </c>
      <c r="D527">
        <v>661000</v>
      </c>
      <c r="E527">
        <v>1340000</v>
      </c>
      <c r="F527" t="s">
        <v>2331</v>
      </c>
      <c r="G527">
        <f t="shared" si="32"/>
        <v>554.1</v>
      </c>
      <c r="H527">
        <f t="shared" si="33"/>
        <v>1813.77739</v>
      </c>
      <c r="I527">
        <f t="shared" si="34"/>
        <v>598.4</v>
      </c>
      <c r="J527">
        <f t="shared" si="35"/>
        <v>2217.4051999999997</v>
      </c>
    </row>
    <row r="528" spans="1:10" x14ac:dyDescent="0.2">
      <c r="A528" t="s">
        <v>2333</v>
      </c>
      <c r="B528">
        <v>7</v>
      </c>
      <c r="C528" t="s">
        <v>75</v>
      </c>
      <c r="D528">
        <v>1190000</v>
      </c>
      <c r="E528">
        <v>2420000</v>
      </c>
      <c r="F528" t="s">
        <v>2334</v>
      </c>
      <c r="G528">
        <f t="shared" si="32"/>
        <v>554.1</v>
      </c>
      <c r="H528">
        <f t="shared" si="33"/>
        <v>3265.3481000000002</v>
      </c>
      <c r="I528">
        <f t="shared" si="34"/>
        <v>598.4</v>
      </c>
      <c r="J528">
        <f t="shared" si="35"/>
        <v>4004.5675999999994</v>
      </c>
    </row>
    <row r="529" spans="1:10" x14ac:dyDescent="0.2">
      <c r="A529" t="s">
        <v>2336</v>
      </c>
      <c r="B529">
        <v>7</v>
      </c>
      <c r="C529" t="s">
        <v>75</v>
      </c>
      <c r="D529">
        <v>751000</v>
      </c>
      <c r="E529">
        <v>1520000</v>
      </c>
      <c r="F529" t="s">
        <v>2339</v>
      </c>
      <c r="G529">
        <f t="shared" si="32"/>
        <v>554.1</v>
      </c>
      <c r="H529">
        <f t="shared" si="33"/>
        <v>2060.7364899999998</v>
      </c>
      <c r="I529">
        <f t="shared" si="34"/>
        <v>598.4</v>
      </c>
      <c r="J529">
        <f t="shared" si="35"/>
        <v>2515.2655999999997</v>
      </c>
    </row>
    <row r="530" spans="1:10" x14ac:dyDescent="0.2">
      <c r="A530" t="s">
        <v>2341</v>
      </c>
      <c r="B530">
        <v>7</v>
      </c>
      <c r="C530" t="s">
        <v>75</v>
      </c>
      <c r="D530">
        <v>724000</v>
      </c>
      <c r="E530">
        <v>1460000</v>
      </c>
      <c r="F530" t="s">
        <v>2342</v>
      </c>
      <c r="G530">
        <f t="shared" si="32"/>
        <v>554.1</v>
      </c>
      <c r="H530">
        <f t="shared" si="33"/>
        <v>1986.64876</v>
      </c>
      <c r="I530">
        <f t="shared" si="34"/>
        <v>598.4</v>
      </c>
      <c r="J530">
        <f t="shared" si="35"/>
        <v>2415.9787999999999</v>
      </c>
    </row>
    <row r="531" spans="1:10" x14ac:dyDescent="0.2">
      <c r="A531" t="s">
        <v>2344</v>
      </c>
      <c r="B531">
        <v>7</v>
      </c>
      <c r="C531" t="s">
        <v>75</v>
      </c>
      <c r="D531">
        <v>832000</v>
      </c>
      <c r="E531">
        <v>1690000</v>
      </c>
      <c r="F531" t="s">
        <v>457</v>
      </c>
      <c r="G531">
        <f t="shared" si="32"/>
        <v>554.1</v>
      </c>
      <c r="H531">
        <f t="shared" si="33"/>
        <v>2282.9996799999999</v>
      </c>
      <c r="I531">
        <f t="shared" si="34"/>
        <v>598.4</v>
      </c>
      <c r="J531">
        <f t="shared" si="35"/>
        <v>2796.5781999999995</v>
      </c>
    </row>
    <row r="532" spans="1:10" x14ac:dyDescent="0.2">
      <c r="A532" t="s">
        <v>2348</v>
      </c>
      <c r="B532">
        <v>7</v>
      </c>
      <c r="C532" t="s">
        <v>75</v>
      </c>
      <c r="D532">
        <v>708000</v>
      </c>
      <c r="E532">
        <v>1280000</v>
      </c>
      <c r="F532" t="s">
        <v>2351</v>
      </c>
      <c r="G532">
        <f t="shared" si="32"/>
        <v>554.1</v>
      </c>
      <c r="H532">
        <f t="shared" si="33"/>
        <v>1942.7449200000001</v>
      </c>
      <c r="I532">
        <f t="shared" si="34"/>
        <v>598.4</v>
      </c>
      <c r="J532">
        <f t="shared" si="35"/>
        <v>2118.1183999999998</v>
      </c>
    </row>
    <row r="533" spans="1:10" x14ac:dyDescent="0.2">
      <c r="A533" t="s">
        <v>2353</v>
      </c>
      <c r="B533">
        <v>7</v>
      </c>
      <c r="C533" t="s">
        <v>75</v>
      </c>
      <c r="D533">
        <v>592000</v>
      </c>
      <c r="E533">
        <v>874000</v>
      </c>
      <c r="F533" t="s">
        <v>2355</v>
      </c>
      <c r="G533">
        <f t="shared" si="32"/>
        <v>554.1</v>
      </c>
      <c r="H533">
        <f t="shared" si="33"/>
        <v>1624.44208</v>
      </c>
      <c r="I533">
        <f t="shared" si="34"/>
        <v>598.4</v>
      </c>
      <c r="J533">
        <f t="shared" si="35"/>
        <v>1446.2777199999998</v>
      </c>
    </row>
    <row r="534" spans="1:10" x14ac:dyDescent="0.2">
      <c r="A534" t="s">
        <v>2357</v>
      </c>
      <c r="B534">
        <v>7</v>
      </c>
      <c r="C534" t="s">
        <v>75</v>
      </c>
      <c r="D534">
        <v>974000</v>
      </c>
      <c r="E534">
        <v>1740000</v>
      </c>
      <c r="F534" t="s">
        <v>2360</v>
      </c>
      <c r="G534">
        <f t="shared" si="32"/>
        <v>554.1</v>
      </c>
      <c r="H534">
        <f t="shared" si="33"/>
        <v>2672.64626</v>
      </c>
      <c r="I534">
        <f t="shared" si="34"/>
        <v>598.4</v>
      </c>
      <c r="J534">
        <f t="shared" si="35"/>
        <v>2879.3171999999995</v>
      </c>
    </row>
    <row r="535" spans="1:10" x14ac:dyDescent="0.2">
      <c r="A535" t="s">
        <v>2362</v>
      </c>
      <c r="B535">
        <v>7</v>
      </c>
      <c r="C535" t="s">
        <v>75</v>
      </c>
      <c r="D535">
        <v>675000</v>
      </c>
      <c r="E535">
        <v>1370000</v>
      </c>
      <c r="F535" t="s">
        <v>2365</v>
      </c>
      <c r="G535">
        <f t="shared" si="32"/>
        <v>554.1</v>
      </c>
      <c r="H535">
        <f t="shared" si="33"/>
        <v>1852.19325</v>
      </c>
      <c r="I535">
        <f t="shared" si="34"/>
        <v>598.4</v>
      </c>
      <c r="J535">
        <f t="shared" si="35"/>
        <v>2267.0485999999996</v>
      </c>
    </row>
    <row r="536" spans="1:10" x14ac:dyDescent="0.2">
      <c r="A536" t="s">
        <v>2367</v>
      </c>
      <c r="B536">
        <v>7</v>
      </c>
      <c r="C536" t="s">
        <v>75</v>
      </c>
      <c r="D536">
        <v>724000</v>
      </c>
      <c r="E536">
        <v>1460000</v>
      </c>
      <c r="F536" t="s">
        <v>2368</v>
      </c>
      <c r="G536">
        <f t="shared" si="32"/>
        <v>554.1</v>
      </c>
      <c r="H536">
        <f t="shared" si="33"/>
        <v>1986.64876</v>
      </c>
      <c r="I536">
        <f t="shared" si="34"/>
        <v>598.4</v>
      </c>
      <c r="J536">
        <f t="shared" si="35"/>
        <v>2415.9787999999999</v>
      </c>
    </row>
    <row r="537" spans="1:10" x14ac:dyDescent="0.2">
      <c r="A537" t="s">
        <v>2370</v>
      </c>
      <c r="B537">
        <v>7</v>
      </c>
      <c r="C537" t="s">
        <v>75</v>
      </c>
      <c r="D537">
        <v>993000</v>
      </c>
      <c r="E537">
        <v>1670000</v>
      </c>
      <c r="F537" t="s">
        <v>2373</v>
      </c>
      <c r="G537">
        <f t="shared" si="32"/>
        <v>554.1</v>
      </c>
      <c r="H537">
        <f t="shared" si="33"/>
        <v>2724.7820699999997</v>
      </c>
      <c r="I537">
        <f t="shared" si="34"/>
        <v>598.4</v>
      </c>
      <c r="J537">
        <f t="shared" si="35"/>
        <v>2763.4825999999998</v>
      </c>
    </row>
    <row r="538" spans="1:10" x14ac:dyDescent="0.2">
      <c r="A538" t="s">
        <v>2375</v>
      </c>
      <c r="B538">
        <v>7</v>
      </c>
      <c r="C538" t="s">
        <v>75</v>
      </c>
      <c r="D538">
        <v>925000</v>
      </c>
      <c r="E538">
        <v>1570000</v>
      </c>
      <c r="F538" t="s">
        <v>2378</v>
      </c>
      <c r="G538">
        <f t="shared" si="32"/>
        <v>554.1</v>
      </c>
      <c r="H538">
        <f t="shared" si="33"/>
        <v>2538.1907499999998</v>
      </c>
      <c r="I538">
        <f t="shared" si="34"/>
        <v>598.4</v>
      </c>
      <c r="J538">
        <f t="shared" si="35"/>
        <v>2598.0045999999998</v>
      </c>
    </row>
    <row r="539" spans="1:10" x14ac:dyDescent="0.2">
      <c r="A539" t="s">
        <v>2380</v>
      </c>
      <c r="B539">
        <v>7</v>
      </c>
      <c r="C539" t="s">
        <v>75</v>
      </c>
      <c r="D539">
        <v>585000</v>
      </c>
      <c r="E539">
        <v>1000000</v>
      </c>
      <c r="F539" t="s">
        <v>2383</v>
      </c>
      <c r="G539">
        <f t="shared" si="32"/>
        <v>554.1</v>
      </c>
      <c r="H539">
        <f t="shared" si="33"/>
        <v>1605.23415</v>
      </c>
      <c r="I539">
        <f t="shared" si="34"/>
        <v>598.4</v>
      </c>
      <c r="J539">
        <f t="shared" si="35"/>
        <v>1654.7799999999997</v>
      </c>
    </row>
    <row r="540" spans="1:10" x14ac:dyDescent="0.2">
      <c r="A540" t="s">
        <v>2385</v>
      </c>
      <c r="B540">
        <v>7</v>
      </c>
      <c r="C540" t="s">
        <v>75</v>
      </c>
      <c r="D540">
        <v>1190000</v>
      </c>
      <c r="E540">
        <v>2490000</v>
      </c>
      <c r="F540" t="s">
        <v>2388</v>
      </c>
      <c r="G540">
        <f t="shared" si="32"/>
        <v>554.1</v>
      </c>
      <c r="H540">
        <f t="shared" si="33"/>
        <v>3265.3481000000002</v>
      </c>
      <c r="I540">
        <f t="shared" si="34"/>
        <v>598.4</v>
      </c>
      <c r="J540">
        <f t="shared" si="35"/>
        <v>4120.4021999999995</v>
      </c>
    </row>
    <row r="541" spans="1:10" x14ac:dyDescent="0.2">
      <c r="A541" t="s">
        <v>2390</v>
      </c>
      <c r="B541">
        <v>7</v>
      </c>
      <c r="C541" t="s">
        <v>75</v>
      </c>
      <c r="D541">
        <v>598000</v>
      </c>
      <c r="E541">
        <v>1100000</v>
      </c>
      <c r="F541" t="s">
        <v>2393</v>
      </c>
      <c r="G541">
        <f t="shared" si="32"/>
        <v>554.1</v>
      </c>
      <c r="H541">
        <f t="shared" si="33"/>
        <v>1640.9060199999999</v>
      </c>
      <c r="I541">
        <f t="shared" si="34"/>
        <v>598.4</v>
      </c>
      <c r="J541">
        <f t="shared" si="35"/>
        <v>1820.2579999999998</v>
      </c>
    </row>
    <row r="542" spans="1:10" x14ac:dyDescent="0.2">
      <c r="A542" t="s">
        <v>2395</v>
      </c>
      <c r="B542">
        <v>7</v>
      </c>
      <c r="C542" t="s">
        <v>75</v>
      </c>
      <c r="D542">
        <v>453000</v>
      </c>
      <c r="E542">
        <v>777000</v>
      </c>
      <c r="F542" t="s">
        <v>2396</v>
      </c>
      <c r="G542">
        <f t="shared" si="32"/>
        <v>554.1</v>
      </c>
      <c r="H542">
        <f t="shared" si="33"/>
        <v>1243.02747</v>
      </c>
      <c r="I542">
        <f t="shared" si="34"/>
        <v>598.4</v>
      </c>
      <c r="J542">
        <f t="shared" si="35"/>
        <v>1285.7640599999997</v>
      </c>
    </row>
    <row r="543" spans="1:10" x14ac:dyDescent="0.2">
      <c r="A543" t="s">
        <v>2398</v>
      </c>
      <c r="B543">
        <v>7</v>
      </c>
      <c r="C543" t="s">
        <v>75</v>
      </c>
      <c r="D543">
        <v>674000</v>
      </c>
      <c r="E543">
        <v>1150000</v>
      </c>
      <c r="F543" t="s">
        <v>2401</v>
      </c>
      <c r="G543">
        <f t="shared" si="32"/>
        <v>554.1</v>
      </c>
      <c r="H543">
        <f t="shared" si="33"/>
        <v>1849.4492599999999</v>
      </c>
      <c r="I543">
        <f t="shared" si="34"/>
        <v>598.4</v>
      </c>
      <c r="J543">
        <f t="shared" si="35"/>
        <v>1902.9969999999998</v>
      </c>
    </row>
    <row r="544" spans="1:10" x14ac:dyDescent="0.2">
      <c r="A544" t="s">
        <v>2403</v>
      </c>
      <c r="B544">
        <v>7</v>
      </c>
      <c r="C544" t="s">
        <v>75</v>
      </c>
      <c r="D544">
        <v>440000</v>
      </c>
      <c r="E544">
        <v>979000</v>
      </c>
      <c r="F544" t="s">
        <v>2404</v>
      </c>
      <c r="G544">
        <f t="shared" si="32"/>
        <v>554.1</v>
      </c>
      <c r="H544">
        <f t="shared" si="33"/>
        <v>1207.3556000000001</v>
      </c>
      <c r="I544">
        <f t="shared" si="34"/>
        <v>598.4</v>
      </c>
      <c r="J544">
        <f t="shared" si="35"/>
        <v>1620.0296199999998</v>
      </c>
    </row>
    <row r="545" spans="1:10" x14ac:dyDescent="0.2">
      <c r="A545" t="s">
        <v>2406</v>
      </c>
      <c r="B545">
        <v>7</v>
      </c>
      <c r="C545" t="s">
        <v>75</v>
      </c>
      <c r="D545">
        <v>467000</v>
      </c>
      <c r="E545">
        <v>920000</v>
      </c>
      <c r="F545" t="s">
        <v>2408</v>
      </c>
      <c r="G545">
        <f t="shared" si="32"/>
        <v>554.1</v>
      </c>
      <c r="H545">
        <f t="shared" si="33"/>
        <v>1281.4433300000001</v>
      </c>
      <c r="I545">
        <f t="shared" si="34"/>
        <v>598.4</v>
      </c>
      <c r="J545">
        <f t="shared" si="35"/>
        <v>1522.3975999999998</v>
      </c>
    </row>
    <row r="546" spans="1:10" x14ac:dyDescent="0.2">
      <c r="A546" t="s">
        <v>2410</v>
      </c>
      <c r="B546">
        <v>7</v>
      </c>
      <c r="C546" t="s">
        <v>75</v>
      </c>
      <c r="D546">
        <v>925000</v>
      </c>
      <c r="E546">
        <v>1440000</v>
      </c>
      <c r="F546" t="s">
        <v>2413</v>
      </c>
      <c r="G546">
        <f t="shared" si="32"/>
        <v>554.1</v>
      </c>
      <c r="H546">
        <f t="shared" si="33"/>
        <v>2538.1907499999998</v>
      </c>
      <c r="I546">
        <f t="shared" si="34"/>
        <v>598.4</v>
      </c>
      <c r="J546">
        <f t="shared" si="35"/>
        <v>2382.8831999999998</v>
      </c>
    </row>
    <row r="547" spans="1:10" x14ac:dyDescent="0.2">
      <c r="A547" t="s">
        <v>2415</v>
      </c>
      <c r="B547">
        <v>7</v>
      </c>
      <c r="C547" t="s">
        <v>75</v>
      </c>
      <c r="D547">
        <v>993000</v>
      </c>
      <c r="E547">
        <v>1690000</v>
      </c>
      <c r="F547" t="s">
        <v>2418</v>
      </c>
      <c r="G547">
        <f t="shared" si="32"/>
        <v>554.1</v>
      </c>
      <c r="H547">
        <f t="shared" si="33"/>
        <v>2724.7820699999997</v>
      </c>
      <c r="I547">
        <f t="shared" si="34"/>
        <v>598.4</v>
      </c>
      <c r="J547">
        <f t="shared" si="35"/>
        <v>2796.5781999999995</v>
      </c>
    </row>
    <row r="548" spans="1:10" x14ac:dyDescent="0.2">
      <c r="A548" t="s">
        <v>2420</v>
      </c>
      <c r="B548">
        <v>7</v>
      </c>
      <c r="C548" t="s">
        <v>75</v>
      </c>
      <c r="D548">
        <v>792000</v>
      </c>
      <c r="E548">
        <v>1380000</v>
      </c>
      <c r="F548" t="s">
        <v>2422</v>
      </c>
      <c r="G548">
        <f t="shared" si="32"/>
        <v>554.1</v>
      </c>
      <c r="H548">
        <f t="shared" si="33"/>
        <v>2173.24008</v>
      </c>
      <c r="I548">
        <f t="shared" si="34"/>
        <v>598.4</v>
      </c>
      <c r="J548">
        <f t="shared" si="35"/>
        <v>2283.5963999999999</v>
      </c>
    </row>
    <row r="549" spans="1:10" x14ac:dyDescent="0.2">
      <c r="A549" t="s">
        <v>2424</v>
      </c>
      <c r="B549">
        <v>7</v>
      </c>
      <c r="C549" t="s">
        <v>75</v>
      </c>
      <c r="D549">
        <v>362000</v>
      </c>
      <c r="E549">
        <v>621000</v>
      </c>
      <c r="F549" t="s">
        <v>2427</v>
      </c>
      <c r="G549">
        <f t="shared" si="32"/>
        <v>554.1</v>
      </c>
      <c r="H549">
        <f t="shared" si="33"/>
        <v>993.32438000000002</v>
      </c>
      <c r="I549">
        <f t="shared" si="34"/>
        <v>598.4</v>
      </c>
      <c r="J549">
        <f t="shared" si="35"/>
        <v>1027.6183799999999</v>
      </c>
    </row>
    <row r="550" spans="1:10" x14ac:dyDescent="0.2">
      <c r="A550" t="s">
        <v>2429</v>
      </c>
      <c r="B550">
        <v>7</v>
      </c>
      <c r="C550" t="s">
        <v>75</v>
      </c>
      <c r="D550">
        <v>557000</v>
      </c>
      <c r="E550">
        <v>1050000</v>
      </c>
      <c r="F550" t="s">
        <v>2432</v>
      </c>
      <c r="G550">
        <f t="shared" si="32"/>
        <v>554.1</v>
      </c>
      <c r="H550">
        <f t="shared" si="33"/>
        <v>1528.4024300000001</v>
      </c>
      <c r="I550">
        <f t="shared" si="34"/>
        <v>598.4</v>
      </c>
      <c r="J550">
        <f t="shared" si="35"/>
        <v>1737.5189999999998</v>
      </c>
    </row>
    <row r="551" spans="1:10" x14ac:dyDescent="0.2">
      <c r="A551" t="s">
        <v>2434</v>
      </c>
      <c r="B551">
        <v>7</v>
      </c>
      <c r="C551" t="s">
        <v>75</v>
      </c>
      <c r="D551">
        <v>2080000</v>
      </c>
      <c r="E551">
        <v>3250000</v>
      </c>
      <c r="F551" t="s">
        <v>2436</v>
      </c>
      <c r="G551">
        <f t="shared" si="32"/>
        <v>554.1</v>
      </c>
      <c r="H551">
        <f t="shared" si="33"/>
        <v>5707.4992000000002</v>
      </c>
      <c r="I551">
        <f t="shared" si="34"/>
        <v>598.4</v>
      </c>
      <c r="J551">
        <f t="shared" si="35"/>
        <v>5378.0349999999989</v>
      </c>
    </row>
    <row r="552" spans="1:10" x14ac:dyDescent="0.2">
      <c r="A552" t="s">
        <v>2438</v>
      </c>
      <c r="B552">
        <v>7</v>
      </c>
      <c r="C552" t="s">
        <v>75</v>
      </c>
      <c r="D552">
        <v>841000</v>
      </c>
      <c r="E552">
        <v>1380000</v>
      </c>
      <c r="F552" t="s">
        <v>2441</v>
      </c>
      <c r="G552">
        <f t="shared" si="32"/>
        <v>554.1</v>
      </c>
      <c r="H552">
        <f t="shared" si="33"/>
        <v>2307.6955899999998</v>
      </c>
      <c r="I552">
        <f t="shared" si="34"/>
        <v>598.4</v>
      </c>
      <c r="J552">
        <f t="shared" si="35"/>
        <v>2283.5963999999999</v>
      </c>
    </row>
    <row r="553" spans="1:10" x14ac:dyDescent="0.2">
      <c r="A553" t="s">
        <v>2443</v>
      </c>
      <c r="B553">
        <v>7</v>
      </c>
      <c r="C553" t="s">
        <v>75</v>
      </c>
      <c r="D553">
        <v>779000</v>
      </c>
      <c r="E553">
        <v>1330000</v>
      </c>
      <c r="F553" t="s">
        <v>2445</v>
      </c>
      <c r="G553">
        <f t="shared" si="32"/>
        <v>554.1</v>
      </c>
      <c r="H553">
        <f t="shared" si="33"/>
        <v>2137.5682099999999</v>
      </c>
      <c r="I553">
        <f t="shared" si="34"/>
        <v>598.4</v>
      </c>
      <c r="J553">
        <f t="shared" si="35"/>
        <v>2200.8573999999999</v>
      </c>
    </row>
    <row r="554" spans="1:10" x14ac:dyDescent="0.2">
      <c r="A554" t="s">
        <v>2447</v>
      </c>
      <c r="B554">
        <v>7</v>
      </c>
      <c r="C554" t="s">
        <v>75</v>
      </c>
      <c r="D554">
        <v>957000</v>
      </c>
      <c r="E554">
        <v>1300000</v>
      </c>
      <c r="F554" t="s">
        <v>2450</v>
      </c>
      <c r="G554">
        <f t="shared" si="32"/>
        <v>554.1</v>
      </c>
      <c r="H554">
        <f t="shared" si="33"/>
        <v>2625.9984300000001</v>
      </c>
      <c r="I554">
        <f t="shared" si="34"/>
        <v>598.4</v>
      </c>
      <c r="J554">
        <f t="shared" si="35"/>
        <v>2151.2139999999999</v>
      </c>
    </row>
    <row r="555" spans="1:10" x14ac:dyDescent="0.2">
      <c r="A555" t="s">
        <v>2452</v>
      </c>
      <c r="B555">
        <v>7</v>
      </c>
      <c r="C555" t="s">
        <v>75</v>
      </c>
      <c r="D555">
        <v>731000</v>
      </c>
      <c r="E555">
        <v>1350000</v>
      </c>
      <c r="F555" t="s">
        <v>2453</v>
      </c>
      <c r="G555">
        <f t="shared" si="32"/>
        <v>554.1</v>
      </c>
      <c r="H555">
        <f t="shared" si="33"/>
        <v>2005.8566900000001</v>
      </c>
      <c r="I555">
        <f t="shared" si="34"/>
        <v>598.4</v>
      </c>
      <c r="J555">
        <f t="shared" si="35"/>
        <v>2233.9529999999995</v>
      </c>
    </row>
    <row r="556" spans="1:10" x14ac:dyDescent="0.2">
      <c r="A556" t="s">
        <v>2455</v>
      </c>
      <c r="B556">
        <v>7</v>
      </c>
      <c r="C556" t="s">
        <v>75</v>
      </c>
      <c r="D556">
        <v>1630000</v>
      </c>
      <c r="E556">
        <v>2300000</v>
      </c>
      <c r="F556" t="s">
        <v>2457</v>
      </c>
      <c r="G556">
        <f t="shared" si="32"/>
        <v>554.1</v>
      </c>
      <c r="H556">
        <f t="shared" si="33"/>
        <v>4472.7037</v>
      </c>
      <c r="I556">
        <f t="shared" si="34"/>
        <v>598.4</v>
      </c>
      <c r="J556">
        <f t="shared" si="35"/>
        <v>3805.9939999999997</v>
      </c>
    </row>
    <row r="557" spans="1:10" x14ac:dyDescent="0.2">
      <c r="A557" t="s">
        <v>2459</v>
      </c>
      <c r="B557">
        <v>7</v>
      </c>
      <c r="C557" t="s">
        <v>75</v>
      </c>
      <c r="D557">
        <v>993000</v>
      </c>
      <c r="E557">
        <v>1540000</v>
      </c>
      <c r="F557" t="s">
        <v>2460</v>
      </c>
      <c r="G557">
        <f t="shared" si="32"/>
        <v>554.1</v>
      </c>
      <c r="H557">
        <f t="shared" si="33"/>
        <v>2724.7820699999997</v>
      </c>
      <c r="I557">
        <f t="shared" si="34"/>
        <v>598.4</v>
      </c>
      <c r="J557">
        <f t="shared" si="35"/>
        <v>2548.3611999999998</v>
      </c>
    </row>
    <row r="558" spans="1:10" x14ac:dyDescent="0.2">
      <c r="A558" t="s">
        <v>2462</v>
      </c>
      <c r="B558">
        <v>7</v>
      </c>
      <c r="C558" t="s">
        <v>75</v>
      </c>
      <c r="D558">
        <v>1030000</v>
      </c>
      <c r="E558">
        <v>1600000</v>
      </c>
      <c r="F558" t="s">
        <v>2463</v>
      </c>
      <c r="G558">
        <f t="shared" si="32"/>
        <v>554.1</v>
      </c>
      <c r="H558">
        <f t="shared" si="33"/>
        <v>2826.3096999999998</v>
      </c>
      <c r="I558">
        <f t="shared" si="34"/>
        <v>598.4</v>
      </c>
      <c r="J558">
        <f t="shared" si="35"/>
        <v>2647.6479999999997</v>
      </c>
    </row>
    <row r="559" spans="1:10" x14ac:dyDescent="0.2">
      <c r="A559" t="s">
        <v>2465</v>
      </c>
      <c r="B559">
        <v>7</v>
      </c>
      <c r="C559" t="s">
        <v>75</v>
      </c>
      <c r="D559">
        <v>2670000</v>
      </c>
      <c r="E559">
        <v>4800000</v>
      </c>
      <c r="F559" t="s">
        <v>2466</v>
      </c>
      <c r="G559">
        <f t="shared" si="32"/>
        <v>554.1</v>
      </c>
      <c r="H559">
        <f t="shared" si="33"/>
        <v>7326.4533000000001</v>
      </c>
      <c r="I559">
        <f t="shared" si="34"/>
        <v>598.4</v>
      </c>
      <c r="J559">
        <f t="shared" si="35"/>
        <v>7942.9439999999986</v>
      </c>
    </row>
    <row r="560" spans="1:10" x14ac:dyDescent="0.2">
      <c r="A560" t="s">
        <v>2468</v>
      </c>
      <c r="B560">
        <v>7</v>
      </c>
      <c r="C560" t="s">
        <v>75</v>
      </c>
      <c r="D560">
        <v>1010000</v>
      </c>
      <c r="E560">
        <v>1560000</v>
      </c>
      <c r="F560" t="s">
        <v>2471</v>
      </c>
      <c r="G560">
        <f t="shared" si="32"/>
        <v>554.1</v>
      </c>
      <c r="H560">
        <f t="shared" si="33"/>
        <v>2771.4299000000001</v>
      </c>
      <c r="I560">
        <f t="shared" si="34"/>
        <v>598.4</v>
      </c>
      <c r="J560">
        <f t="shared" si="35"/>
        <v>2581.4567999999995</v>
      </c>
    </row>
    <row r="561" spans="1:10" x14ac:dyDescent="0.2">
      <c r="A561" t="s">
        <v>2473</v>
      </c>
      <c r="B561">
        <v>7</v>
      </c>
      <c r="C561" t="s">
        <v>75</v>
      </c>
      <c r="D561">
        <v>1190000</v>
      </c>
      <c r="E561">
        <v>1770000</v>
      </c>
      <c r="F561" t="s">
        <v>2476</v>
      </c>
      <c r="G561">
        <f t="shared" si="32"/>
        <v>554.1</v>
      </c>
      <c r="H561">
        <f t="shared" si="33"/>
        <v>3265.3481000000002</v>
      </c>
      <c r="I561">
        <f t="shared" si="34"/>
        <v>598.4</v>
      </c>
      <c r="J561">
        <f t="shared" si="35"/>
        <v>2928.9605999999994</v>
      </c>
    </row>
    <row r="562" spans="1:10" x14ac:dyDescent="0.2">
      <c r="A562" t="s">
        <v>2478</v>
      </c>
      <c r="B562">
        <v>7</v>
      </c>
      <c r="C562" t="s">
        <v>75</v>
      </c>
      <c r="D562">
        <v>970000</v>
      </c>
      <c r="E562">
        <v>1550000</v>
      </c>
      <c r="F562" t="s">
        <v>2481</v>
      </c>
      <c r="G562">
        <f t="shared" si="32"/>
        <v>554.1</v>
      </c>
      <c r="H562">
        <f t="shared" si="33"/>
        <v>2661.6702999999998</v>
      </c>
      <c r="I562">
        <f t="shared" si="34"/>
        <v>598.4</v>
      </c>
      <c r="J562">
        <f t="shared" si="35"/>
        <v>2564.9089999999997</v>
      </c>
    </row>
    <row r="563" spans="1:10" x14ac:dyDescent="0.2">
      <c r="A563" t="s">
        <v>2483</v>
      </c>
      <c r="B563">
        <v>7</v>
      </c>
      <c r="C563" t="s">
        <v>75</v>
      </c>
      <c r="D563">
        <v>769000</v>
      </c>
      <c r="E563">
        <v>1250000</v>
      </c>
      <c r="F563" t="s">
        <v>2486</v>
      </c>
      <c r="G563">
        <f t="shared" si="32"/>
        <v>554.1</v>
      </c>
      <c r="H563">
        <f t="shared" si="33"/>
        <v>2110.1283100000001</v>
      </c>
      <c r="I563">
        <f t="shared" si="34"/>
        <v>598.4</v>
      </c>
      <c r="J563">
        <f t="shared" si="35"/>
        <v>2068.4749999999999</v>
      </c>
    </row>
    <row r="564" spans="1:10" x14ac:dyDescent="0.2">
      <c r="A564" t="s">
        <v>2488</v>
      </c>
      <c r="B564">
        <v>7</v>
      </c>
      <c r="C564" t="s">
        <v>75</v>
      </c>
      <c r="D564">
        <v>761000</v>
      </c>
      <c r="E564">
        <v>1250000</v>
      </c>
      <c r="F564" t="s">
        <v>2491</v>
      </c>
      <c r="G564">
        <f t="shared" si="32"/>
        <v>554.1</v>
      </c>
      <c r="H564">
        <f t="shared" si="33"/>
        <v>2088.1763900000001</v>
      </c>
      <c r="I564">
        <f t="shared" si="34"/>
        <v>598.4</v>
      </c>
      <c r="J564">
        <f t="shared" si="35"/>
        <v>2068.4749999999999</v>
      </c>
    </row>
    <row r="565" spans="1:10" x14ac:dyDescent="0.2">
      <c r="A565" t="s">
        <v>2493</v>
      </c>
      <c r="B565">
        <v>7</v>
      </c>
      <c r="C565" t="s">
        <v>75</v>
      </c>
      <c r="D565">
        <v>782000</v>
      </c>
      <c r="E565">
        <v>1110000</v>
      </c>
      <c r="F565" t="s">
        <v>2496</v>
      </c>
      <c r="G565">
        <f t="shared" si="32"/>
        <v>554.1</v>
      </c>
      <c r="H565">
        <f t="shared" si="33"/>
        <v>2145.8001800000002</v>
      </c>
      <c r="I565">
        <f t="shared" si="34"/>
        <v>598.4</v>
      </c>
      <c r="J565">
        <f t="shared" si="35"/>
        <v>1836.8057999999999</v>
      </c>
    </row>
    <row r="566" spans="1:10" x14ac:dyDescent="0.2">
      <c r="A566" t="s">
        <v>2498</v>
      </c>
      <c r="B566">
        <v>7</v>
      </c>
      <c r="C566" t="s">
        <v>75</v>
      </c>
      <c r="D566">
        <v>1025000</v>
      </c>
      <c r="E566">
        <v>1350000</v>
      </c>
      <c r="F566" t="s">
        <v>2501</v>
      </c>
      <c r="G566">
        <f t="shared" si="32"/>
        <v>554.1</v>
      </c>
      <c r="H566">
        <f t="shared" si="33"/>
        <v>2812.5897500000001</v>
      </c>
      <c r="I566">
        <f t="shared" si="34"/>
        <v>598.4</v>
      </c>
      <c r="J566">
        <f t="shared" si="35"/>
        <v>2233.9529999999995</v>
      </c>
    </row>
    <row r="567" spans="1:10" x14ac:dyDescent="0.2">
      <c r="A567" t="s">
        <v>2503</v>
      </c>
      <c r="B567">
        <v>7</v>
      </c>
      <c r="C567" t="s">
        <v>75</v>
      </c>
      <c r="D567">
        <v>588000</v>
      </c>
      <c r="E567">
        <v>869000</v>
      </c>
      <c r="F567" t="s">
        <v>2506</v>
      </c>
      <c r="G567">
        <f t="shared" si="32"/>
        <v>554.1</v>
      </c>
      <c r="H567">
        <f t="shared" si="33"/>
        <v>1613.46612</v>
      </c>
      <c r="I567">
        <f t="shared" si="34"/>
        <v>598.4</v>
      </c>
      <c r="J567">
        <f t="shared" si="35"/>
        <v>1438.0038199999999</v>
      </c>
    </row>
    <row r="568" spans="1:10" x14ac:dyDescent="0.2">
      <c r="A568" t="s">
        <v>2508</v>
      </c>
      <c r="B568">
        <v>7</v>
      </c>
      <c r="C568" t="s">
        <v>75</v>
      </c>
      <c r="D568">
        <v>609000</v>
      </c>
      <c r="E568">
        <v>988000</v>
      </c>
      <c r="F568" t="s">
        <v>2511</v>
      </c>
      <c r="G568">
        <f t="shared" si="32"/>
        <v>554.1</v>
      </c>
      <c r="H568">
        <f t="shared" si="33"/>
        <v>1671.0899099999999</v>
      </c>
      <c r="I568">
        <f t="shared" si="34"/>
        <v>598.4</v>
      </c>
      <c r="J568">
        <f t="shared" si="35"/>
        <v>1634.9226399999998</v>
      </c>
    </row>
    <row r="569" spans="1:10" x14ac:dyDescent="0.2">
      <c r="A569" t="s">
        <v>2513</v>
      </c>
      <c r="B569">
        <v>7</v>
      </c>
      <c r="C569" t="s">
        <v>75</v>
      </c>
      <c r="D569">
        <v>280000</v>
      </c>
      <c r="E569">
        <v>640000</v>
      </c>
      <c r="F569" t="s">
        <v>2515</v>
      </c>
      <c r="G569">
        <f t="shared" si="32"/>
        <v>554.1</v>
      </c>
      <c r="H569">
        <f t="shared" si="33"/>
        <v>768.31719999999996</v>
      </c>
      <c r="I569">
        <f t="shared" si="34"/>
        <v>598.4</v>
      </c>
      <c r="J569">
        <f t="shared" si="35"/>
        <v>1059.0591999999999</v>
      </c>
    </row>
    <row r="570" spans="1:10" x14ac:dyDescent="0.2">
      <c r="A570" t="s">
        <v>2517</v>
      </c>
      <c r="B570">
        <v>7</v>
      </c>
      <c r="C570" t="s">
        <v>75</v>
      </c>
      <c r="D570">
        <v>1010000</v>
      </c>
      <c r="E570">
        <v>1560000</v>
      </c>
      <c r="F570" t="s">
        <v>2519</v>
      </c>
      <c r="G570">
        <f t="shared" si="32"/>
        <v>554.1</v>
      </c>
      <c r="H570">
        <f t="shared" si="33"/>
        <v>2771.4299000000001</v>
      </c>
      <c r="I570">
        <f t="shared" si="34"/>
        <v>598.4</v>
      </c>
      <c r="J570">
        <f t="shared" si="35"/>
        <v>2581.4567999999995</v>
      </c>
    </row>
    <row r="571" spans="1:10" x14ac:dyDescent="0.2">
      <c r="A571" t="s">
        <v>2521</v>
      </c>
      <c r="B571">
        <v>7</v>
      </c>
      <c r="C571" t="s">
        <v>75</v>
      </c>
      <c r="D571">
        <v>375000</v>
      </c>
      <c r="E571">
        <v>634000</v>
      </c>
      <c r="F571" t="s">
        <v>2524</v>
      </c>
      <c r="G571">
        <f t="shared" si="32"/>
        <v>554.1</v>
      </c>
      <c r="H571">
        <f t="shared" si="33"/>
        <v>1028.9962499999999</v>
      </c>
      <c r="I571">
        <f t="shared" si="34"/>
        <v>598.4</v>
      </c>
      <c r="J571">
        <f t="shared" si="35"/>
        <v>1049.1305199999999</v>
      </c>
    </row>
    <row r="572" spans="1:10" x14ac:dyDescent="0.2">
      <c r="A572" t="s">
        <v>2526</v>
      </c>
      <c r="B572">
        <v>7</v>
      </c>
      <c r="C572" t="s">
        <v>75</v>
      </c>
      <c r="D572">
        <v>532000</v>
      </c>
      <c r="E572">
        <v>979000</v>
      </c>
      <c r="F572" t="s">
        <v>2528</v>
      </c>
      <c r="G572">
        <f t="shared" si="32"/>
        <v>554.1</v>
      </c>
      <c r="H572">
        <f t="shared" si="33"/>
        <v>1459.80268</v>
      </c>
      <c r="I572">
        <f t="shared" si="34"/>
        <v>598.4</v>
      </c>
      <c r="J572">
        <f t="shared" si="35"/>
        <v>1620.0296199999998</v>
      </c>
    </row>
    <row r="573" spans="1:10" x14ac:dyDescent="0.2">
      <c r="A573" t="s">
        <v>2530</v>
      </c>
      <c r="B573">
        <v>7</v>
      </c>
      <c r="C573" t="s">
        <v>75</v>
      </c>
      <c r="D573">
        <v>601000</v>
      </c>
      <c r="E573">
        <v>1100000</v>
      </c>
      <c r="F573" t="s">
        <v>2533</v>
      </c>
      <c r="G573">
        <f t="shared" si="32"/>
        <v>554.1</v>
      </c>
      <c r="H573">
        <f t="shared" si="33"/>
        <v>1649.1379899999999</v>
      </c>
      <c r="I573">
        <f t="shared" si="34"/>
        <v>598.4</v>
      </c>
      <c r="J573">
        <f t="shared" si="35"/>
        <v>1820.2579999999998</v>
      </c>
    </row>
    <row r="574" spans="1:10" x14ac:dyDescent="0.2">
      <c r="A574" t="s">
        <v>2535</v>
      </c>
      <c r="B574">
        <v>7</v>
      </c>
      <c r="C574" t="s">
        <v>75</v>
      </c>
      <c r="D574">
        <v>779000</v>
      </c>
      <c r="E574">
        <v>1500000</v>
      </c>
      <c r="F574" t="s">
        <v>2537</v>
      </c>
      <c r="G574">
        <f t="shared" si="32"/>
        <v>554.1</v>
      </c>
      <c r="H574">
        <f t="shared" si="33"/>
        <v>2137.5682099999999</v>
      </c>
      <c r="I574">
        <f t="shared" si="34"/>
        <v>598.4</v>
      </c>
      <c r="J574">
        <f t="shared" si="35"/>
        <v>2482.1699999999996</v>
      </c>
    </row>
    <row r="575" spans="1:10" x14ac:dyDescent="0.2">
      <c r="A575" t="s">
        <v>2539</v>
      </c>
      <c r="B575">
        <v>7</v>
      </c>
      <c r="C575" t="s">
        <v>75</v>
      </c>
      <c r="D575">
        <v>668000</v>
      </c>
      <c r="E575">
        <v>1280000</v>
      </c>
      <c r="F575" t="s">
        <v>2542</v>
      </c>
      <c r="G575">
        <f t="shared" si="32"/>
        <v>554.1</v>
      </c>
      <c r="H575">
        <f t="shared" si="33"/>
        <v>1832.98532</v>
      </c>
      <c r="I575">
        <f t="shared" si="34"/>
        <v>598.4</v>
      </c>
      <c r="J575">
        <f t="shared" si="35"/>
        <v>2118.1183999999998</v>
      </c>
    </row>
    <row r="576" spans="1:10" x14ac:dyDescent="0.2">
      <c r="A576" t="s">
        <v>2544</v>
      </c>
      <c r="B576">
        <v>7</v>
      </c>
      <c r="C576" t="s">
        <v>75</v>
      </c>
      <c r="D576">
        <v>570000</v>
      </c>
      <c r="E576">
        <v>1150000</v>
      </c>
      <c r="F576" t="s">
        <v>2545</v>
      </c>
      <c r="G576">
        <f t="shared" si="32"/>
        <v>554.1</v>
      </c>
      <c r="H576">
        <f t="shared" si="33"/>
        <v>1564.0743</v>
      </c>
      <c r="I576">
        <f t="shared" si="34"/>
        <v>598.4</v>
      </c>
      <c r="J576">
        <f t="shared" si="35"/>
        <v>1902.9969999999998</v>
      </c>
    </row>
    <row r="577" spans="1:10" x14ac:dyDescent="0.2">
      <c r="A577" t="s">
        <v>2547</v>
      </c>
      <c r="B577">
        <v>7</v>
      </c>
      <c r="C577" t="s">
        <v>75</v>
      </c>
      <c r="D577">
        <v>523000</v>
      </c>
      <c r="E577">
        <v>1050000</v>
      </c>
      <c r="F577" t="s">
        <v>2549</v>
      </c>
      <c r="G577">
        <f t="shared" si="32"/>
        <v>554.1</v>
      </c>
      <c r="H577">
        <f t="shared" si="33"/>
        <v>1435.1067700000001</v>
      </c>
      <c r="I577">
        <f t="shared" si="34"/>
        <v>598.4</v>
      </c>
      <c r="J577">
        <f t="shared" si="35"/>
        <v>1737.5189999999998</v>
      </c>
    </row>
    <row r="578" spans="1:10" x14ac:dyDescent="0.2">
      <c r="A578" t="s">
        <v>2551</v>
      </c>
      <c r="B578">
        <v>7</v>
      </c>
      <c r="C578" t="s">
        <v>75</v>
      </c>
      <c r="D578">
        <v>523000</v>
      </c>
      <c r="E578">
        <v>1050000</v>
      </c>
      <c r="F578" t="s">
        <v>2554</v>
      </c>
      <c r="G578">
        <f t="shared" si="32"/>
        <v>554.1</v>
      </c>
      <c r="H578">
        <f t="shared" si="33"/>
        <v>1435.1067700000001</v>
      </c>
      <c r="I578">
        <f t="shared" si="34"/>
        <v>598.4</v>
      </c>
      <c r="J578">
        <f t="shared" si="35"/>
        <v>1737.5189999999998</v>
      </c>
    </row>
    <row r="579" spans="1:10" x14ac:dyDescent="0.2">
      <c r="A579" t="s">
        <v>2556</v>
      </c>
      <c r="B579">
        <v>7</v>
      </c>
      <c r="C579" t="s">
        <v>75</v>
      </c>
      <c r="D579">
        <v>688000</v>
      </c>
      <c r="E579">
        <v>933000</v>
      </c>
      <c r="F579" t="s">
        <v>2558</v>
      </c>
      <c r="G579">
        <f t="shared" ref="G579:G642" si="36">(VLOOKUP($B579,Table,4,FALSE))</f>
        <v>554.1</v>
      </c>
      <c r="H579">
        <f t="shared" ref="H579:H642" si="37">D579*((VLOOKUP($B579,Table,6,FALSE))/100)</f>
        <v>1887.8651199999999</v>
      </c>
      <c r="I579">
        <f t="shared" ref="I579:I642" si="38">(VLOOKUP($B579,Table,12,FALSE))</f>
        <v>598.4</v>
      </c>
      <c r="J579">
        <f t="shared" ref="J579:J642" si="39">E579*((VLOOKUP($B579,Table,14,FALSE))/100)</f>
        <v>1543.9097399999998</v>
      </c>
    </row>
    <row r="580" spans="1:10" x14ac:dyDescent="0.2">
      <c r="A580" t="s">
        <v>2560</v>
      </c>
      <c r="B580">
        <v>7</v>
      </c>
      <c r="C580" t="s">
        <v>75</v>
      </c>
      <c r="D580">
        <v>610000</v>
      </c>
      <c r="E580">
        <v>901000</v>
      </c>
      <c r="F580" t="s">
        <v>2563</v>
      </c>
      <c r="G580">
        <f t="shared" si="36"/>
        <v>554.1</v>
      </c>
      <c r="H580">
        <f t="shared" si="37"/>
        <v>1673.8339000000001</v>
      </c>
      <c r="I580">
        <f t="shared" si="38"/>
        <v>598.4</v>
      </c>
      <c r="J580">
        <f t="shared" si="39"/>
        <v>1490.9567799999998</v>
      </c>
    </row>
    <row r="581" spans="1:10" x14ac:dyDescent="0.2">
      <c r="A581" t="s">
        <v>2565</v>
      </c>
      <c r="B581">
        <v>7</v>
      </c>
      <c r="C581" t="s">
        <v>75</v>
      </c>
      <c r="D581">
        <v>776000</v>
      </c>
      <c r="E581">
        <v>1250000</v>
      </c>
      <c r="F581" t="s">
        <v>2568</v>
      </c>
      <c r="G581">
        <f t="shared" si="36"/>
        <v>554.1</v>
      </c>
      <c r="H581">
        <f t="shared" si="37"/>
        <v>2129.3362400000001</v>
      </c>
      <c r="I581">
        <f t="shared" si="38"/>
        <v>598.4</v>
      </c>
      <c r="J581">
        <f t="shared" si="39"/>
        <v>2068.4749999999999</v>
      </c>
    </row>
    <row r="582" spans="1:10" x14ac:dyDescent="0.2">
      <c r="A582" t="s">
        <v>2570</v>
      </c>
      <c r="B582">
        <v>7</v>
      </c>
      <c r="C582" t="s">
        <v>75</v>
      </c>
      <c r="D582">
        <v>912000</v>
      </c>
      <c r="E582">
        <v>1850000</v>
      </c>
      <c r="F582" t="s">
        <v>2572</v>
      </c>
      <c r="G582">
        <f t="shared" si="36"/>
        <v>554.1</v>
      </c>
      <c r="H582">
        <f t="shared" si="37"/>
        <v>2502.5188800000001</v>
      </c>
      <c r="I582">
        <f t="shared" si="38"/>
        <v>598.4</v>
      </c>
      <c r="J582">
        <f t="shared" si="39"/>
        <v>3061.3429999999994</v>
      </c>
    </row>
    <row r="583" spans="1:10" x14ac:dyDescent="0.2">
      <c r="A583" t="s">
        <v>2574</v>
      </c>
      <c r="B583">
        <v>7</v>
      </c>
      <c r="C583" t="s">
        <v>75</v>
      </c>
      <c r="D583">
        <v>511000</v>
      </c>
      <c r="E583">
        <v>865000</v>
      </c>
      <c r="F583" t="s">
        <v>2576</v>
      </c>
      <c r="G583">
        <f t="shared" si="36"/>
        <v>554.1</v>
      </c>
      <c r="H583">
        <f t="shared" si="37"/>
        <v>1402.1788899999999</v>
      </c>
      <c r="I583">
        <f t="shared" si="38"/>
        <v>598.4</v>
      </c>
      <c r="J583">
        <f t="shared" si="39"/>
        <v>1431.3846999999998</v>
      </c>
    </row>
    <row r="584" spans="1:10" x14ac:dyDescent="0.2">
      <c r="A584" t="s">
        <v>2578</v>
      </c>
      <c r="B584">
        <v>7</v>
      </c>
      <c r="C584" t="s">
        <v>75</v>
      </c>
      <c r="D584">
        <v>1690000</v>
      </c>
      <c r="E584">
        <v>2200000</v>
      </c>
      <c r="F584" t="s">
        <v>2581</v>
      </c>
      <c r="G584">
        <f t="shared" si="36"/>
        <v>554.1</v>
      </c>
      <c r="H584">
        <f t="shared" si="37"/>
        <v>4637.3431</v>
      </c>
      <c r="I584">
        <f t="shared" si="38"/>
        <v>598.4</v>
      </c>
      <c r="J584">
        <f t="shared" si="39"/>
        <v>3640.5159999999996</v>
      </c>
    </row>
    <row r="585" spans="1:10" x14ac:dyDescent="0.2">
      <c r="A585" t="s">
        <v>2583</v>
      </c>
      <c r="B585">
        <v>7</v>
      </c>
      <c r="C585" t="s">
        <v>75</v>
      </c>
      <c r="D585">
        <v>805000</v>
      </c>
      <c r="E585">
        <v>1160000</v>
      </c>
      <c r="F585" t="s">
        <v>2586</v>
      </c>
      <c r="G585">
        <f t="shared" si="36"/>
        <v>554.1</v>
      </c>
      <c r="H585">
        <f t="shared" si="37"/>
        <v>2208.9119500000002</v>
      </c>
      <c r="I585">
        <f t="shared" si="38"/>
        <v>598.4</v>
      </c>
      <c r="J585">
        <f t="shared" si="39"/>
        <v>1919.5447999999997</v>
      </c>
    </row>
    <row r="586" spans="1:10" x14ac:dyDescent="0.2">
      <c r="A586" t="s">
        <v>2588</v>
      </c>
      <c r="B586">
        <v>7</v>
      </c>
      <c r="C586" t="s">
        <v>75</v>
      </c>
      <c r="D586">
        <v>1250000</v>
      </c>
      <c r="E586">
        <v>1840000</v>
      </c>
      <c r="F586" t="s">
        <v>2590</v>
      </c>
      <c r="G586">
        <f t="shared" si="36"/>
        <v>554.1</v>
      </c>
      <c r="H586">
        <f t="shared" si="37"/>
        <v>3429.9875000000002</v>
      </c>
      <c r="I586">
        <f t="shared" si="38"/>
        <v>598.4</v>
      </c>
      <c r="J586">
        <f t="shared" si="39"/>
        <v>3044.7951999999996</v>
      </c>
    </row>
    <row r="587" spans="1:10" x14ac:dyDescent="0.2">
      <c r="A587" t="s">
        <v>2592</v>
      </c>
      <c r="B587">
        <v>7</v>
      </c>
      <c r="C587" t="s">
        <v>75</v>
      </c>
      <c r="D587">
        <v>1070000</v>
      </c>
      <c r="E587">
        <v>2170000</v>
      </c>
      <c r="F587" t="s">
        <v>2594</v>
      </c>
      <c r="G587">
        <f t="shared" si="36"/>
        <v>554.1</v>
      </c>
      <c r="H587">
        <f t="shared" si="37"/>
        <v>2936.0693000000001</v>
      </c>
      <c r="I587">
        <f t="shared" si="38"/>
        <v>598.4</v>
      </c>
      <c r="J587">
        <f t="shared" si="39"/>
        <v>3590.8725999999997</v>
      </c>
    </row>
    <row r="588" spans="1:10" x14ac:dyDescent="0.2">
      <c r="A588" t="s">
        <v>2596</v>
      </c>
      <c r="B588">
        <v>7</v>
      </c>
      <c r="C588" t="s">
        <v>75</v>
      </c>
      <c r="D588">
        <v>475000</v>
      </c>
      <c r="E588">
        <v>873000</v>
      </c>
      <c r="F588" t="s">
        <v>2599</v>
      </c>
      <c r="G588">
        <f t="shared" si="36"/>
        <v>554.1</v>
      </c>
      <c r="H588">
        <f t="shared" si="37"/>
        <v>1303.39525</v>
      </c>
      <c r="I588">
        <f t="shared" si="38"/>
        <v>598.4</v>
      </c>
      <c r="J588">
        <f t="shared" si="39"/>
        <v>1444.6229399999997</v>
      </c>
    </row>
    <row r="589" spans="1:10" x14ac:dyDescent="0.2">
      <c r="A589" t="s">
        <v>2601</v>
      </c>
      <c r="B589">
        <v>7</v>
      </c>
      <c r="C589" t="s">
        <v>75</v>
      </c>
      <c r="D589">
        <v>714000</v>
      </c>
      <c r="E589">
        <v>1450000</v>
      </c>
      <c r="F589" t="s">
        <v>2604</v>
      </c>
      <c r="G589">
        <f t="shared" si="36"/>
        <v>554.1</v>
      </c>
      <c r="H589">
        <f t="shared" si="37"/>
        <v>1959.20886</v>
      </c>
      <c r="I589">
        <f t="shared" si="38"/>
        <v>598.4</v>
      </c>
      <c r="J589">
        <f t="shared" si="39"/>
        <v>2399.4309999999996</v>
      </c>
    </row>
    <row r="590" spans="1:10" x14ac:dyDescent="0.2">
      <c r="A590" t="s">
        <v>2606</v>
      </c>
      <c r="B590">
        <v>7</v>
      </c>
      <c r="C590" t="s">
        <v>75</v>
      </c>
      <c r="D590">
        <v>3080000</v>
      </c>
      <c r="E590">
        <v>4830000</v>
      </c>
      <c r="F590" t="s">
        <v>2608</v>
      </c>
      <c r="G590">
        <f t="shared" si="36"/>
        <v>554.1</v>
      </c>
      <c r="H590">
        <f t="shared" si="37"/>
        <v>8451.4892</v>
      </c>
      <c r="I590">
        <f t="shared" si="38"/>
        <v>598.4</v>
      </c>
      <c r="J590">
        <f t="shared" si="39"/>
        <v>7992.5873999999994</v>
      </c>
    </row>
    <row r="591" spans="1:10" x14ac:dyDescent="0.2">
      <c r="A591" t="s">
        <v>2610</v>
      </c>
      <c r="B591">
        <v>7</v>
      </c>
      <c r="C591" t="s">
        <v>75</v>
      </c>
      <c r="D591">
        <v>1200000</v>
      </c>
      <c r="E591">
        <v>2050000</v>
      </c>
      <c r="F591" t="s">
        <v>2613</v>
      </c>
      <c r="G591">
        <f t="shared" si="36"/>
        <v>554.1</v>
      </c>
      <c r="H591">
        <f t="shared" si="37"/>
        <v>3292.788</v>
      </c>
      <c r="I591">
        <f t="shared" si="38"/>
        <v>598.4</v>
      </c>
      <c r="J591">
        <f t="shared" si="39"/>
        <v>3392.2989999999995</v>
      </c>
    </row>
    <row r="592" spans="1:10" x14ac:dyDescent="0.2">
      <c r="A592" t="s">
        <v>2615</v>
      </c>
      <c r="B592">
        <v>7</v>
      </c>
      <c r="C592" t="s">
        <v>75</v>
      </c>
      <c r="D592">
        <v>963000</v>
      </c>
      <c r="E592">
        <v>1950000</v>
      </c>
      <c r="F592" t="s">
        <v>2618</v>
      </c>
      <c r="G592">
        <f t="shared" si="36"/>
        <v>554.1</v>
      </c>
      <c r="H592">
        <f t="shared" si="37"/>
        <v>2642.4623700000002</v>
      </c>
      <c r="I592">
        <f t="shared" si="38"/>
        <v>598.4</v>
      </c>
      <c r="J592">
        <f t="shared" si="39"/>
        <v>3226.8209999999995</v>
      </c>
    </row>
    <row r="593" spans="1:10" x14ac:dyDescent="0.2">
      <c r="A593" t="s">
        <v>2620</v>
      </c>
      <c r="B593">
        <v>7</v>
      </c>
      <c r="C593" t="s">
        <v>75</v>
      </c>
      <c r="D593">
        <v>724000</v>
      </c>
      <c r="E593">
        <v>1460000</v>
      </c>
      <c r="F593" t="s">
        <v>2622</v>
      </c>
      <c r="G593">
        <f t="shared" si="36"/>
        <v>554.1</v>
      </c>
      <c r="H593">
        <f t="shared" si="37"/>
        <v>1986.64876</v>
      </c>
      <c r="I593">
        <f t="shared" si="38"/>
        <v>598.4</v>
      </c>
      <c r="J593">
        <f t="shared" si="39"/>
        <v>2415.9787999999999</v>
      </c>
    </row>
    <row r="594" spans="1:10" x14ac:dyDescent="0.2">
      <c r="A594" t="s">
        <v>2624</v>
      </c>
      <c r="B594">
        <v>7</v>
      </c>
      <c r="C594" t="s">
        <v>75</v>
      </c>
      <c r="D594">
        <v>734000</v>
      </c>
      <c r="E594">
        <v>1400000</v>
      </c>
      <c r="F594" t="s">
        <v>2627</v>
      </c>
      <c r="G594">
        <f t="shared" si="36"/>
        <v>554.1</v>
      </c>
      <c r="H594">
        <f t="shared" si="37"/>
        <v>2014.0886599999999</v>
      </c>
      <c r="I594">
        <f t="shared" si="38"/>
        <v>598.4</v>
      </c>
      <c r="J594">
        <f t="shared" si="39"/>
        <v>2316.6919999999996</v>
      </c>
    </row>
    <row r="595" spans="1:10" x14ac:dyDescent="0.2">
      <c r="A595" t="s">
        <v>2629</v>
      </c>
      <c r="B595">
        <v>7</v>
      </c>
      <c r="C595" t="s">
        <v>75</v>
      </c>
      <c r="D595">
        <v>1010000</v>
      </c>
      <c r="E595">
        <v>1560000</v>
      </c>
      <c r="F595" t="s">
        <v>2630</v>
      </c>
      <c r="G595">
        <f t="shared" si="36"/>
        <v>554.1</v>
      </c>
      <c r="H595">
        <f t="shared" si="37"/>
        <v>2771.4299000000001</v>
      </c>
      <c r="I595">
        <f t="shared" si="38"/>
        <v>598.4</v>
      </c>
      <c r="J595">
        <f t="shared" si="39"/>
        <v>2581.4567999999995</v>
      </c>
    </row>
    <row r="596" spans="1:10" x14ac:dyDescent="0.2">
      <c r="A596" t="s">
        <v>2632</v>
      </c>
      <c r="B596">
        <v>7</v>
      </c>
      <c r="C596" t="s">
        <v>75</v>
      </c>
      <c r="D596">
        <v>486000</v>
      </c>
      <c r="E596">
        <v>1070000</v>
      </c>
      <c r="F596" t="s">
        <v>2634</v>
      </c>
      <c r="G596">
        <f t="shared" si="36"/>
        <v>554.1</v>
      </c>
      <c r="H596">
        <f t="shared" si="37"/>
        <v>1333.5791400000001</v>
      </c>
      <c r="I596">
        <f t="shared" si="38"/>
        <v>598.4</v>
      </c>
      <c r="J596">
        <f t="shared" si="39"/>
        <v>1770.6145999999999</v>
      </c>
    </row>
    <row r="597" spans="1:10" x14ac:dyDescent="0.2">
      <c r="A597" t="s">
        <v>2636</v>
      </c>
      <c r="B597">
        <v>7</v>
      </c>
      <c r="C597" t="s">
        <v>75</v>
      </c>
      <c r="D597">
        <v>365000</v>
      </c>
      <c r="E597">
        <v>783000</v>
      </c>
      <c r="F597" t="s">
        <v>2639</v>
      </c>
      <c r="G597">
        <f t="shared" si="36"/>
        <v>554.1</v>
      </c>
      <c r="H597">
        <f t="shared" si="37"/>
        <v>1001.55635</v>
      </c>
      <c r="I597">
        <f t="shared" si="38"/>
        <v>598.4</v>
      </c>
      <c r="J597">
        <f t="shared" si="39"/>
        <v>1295.6927399999997</v>
      </c>
    </row>
    <row r="598" spans="1:10" x14ac:dyDescent="0.2">
      <c r="A598" t="s">
        <v>2641</v>
      </c>
      <c r="B598">
        <v>7</v>
      </c>
      <c r="C598" t="s">
        <v>75</v>
      </c>
      <c r="D598">
        <v>805000</v>
      </c>
      <c r="E598">
        <v>1370000</v>
      </c>
      <c r="F598" t="s">
        <v>2643</v>
      </c>
      <c r="G598">
        <f t="shared" si="36"/>
        <v>554.1</v>
      </c>
      <c r="H598">
        <f t="shared" si="37"/>
        <v>2208.9119500000002</v>
      </c>
      <c r="I598">
        <f t="shared" si="38"/>
        <v>598.4</v>
      </c>
      <c r="J598">
        <f t="shared" si="39"/>
        <v>2267.0485999999996</v>
      </c>
    </row>
    <row r="599" spans="1:10" x14ac:dyDescent="0.2">
      <c r="A599" t="s">
        <v>2645</v>
      </c>
      <c r="B599">
        <v>7</v>
      </c>
      <c r="C599" t="s">
        <v>75</v>
      </c>
      <c r="D599">
        <v>880000</v>
      </c>
      <c r="E599">
        <v>1790000</v>
      </c>
      <c r="F599" t="s">
        <v>2646</v>
      </c>
      <c r="G599">
        <f t="shared" si="36"/>
        <v>554.1</v>
      </c>
      <c r="H599">
        <f t="shared" si="37"/>
        <v>2414.7112000000002</v>
      </c>
      <c r="I599">
        <f t="shared" si="38"/>
        <v>598.4</v>
      </c>
      <c r="J599">
        <f t="shared" si="39"/>
        <v>2962.0561999999995</v>
      </c>
    </row>
    <row r="600" spans="1:10" x14ac:dyDescent="0.2">
      <c r="A600" t="s">
        <v>2648</v>
      </c>
      <c r="B600">
        <v>7</v>
      </c>
      <c r="C600" t="s">
        <v>75</v>
      </c>
      <c r="D600">
        <v>2280000</v>
      </c>
      <c r="E600">
        <v>3990000</v>
      </c>
      <c r="F600" t="s">
        <v>2649</v>
      </c>
      <c r="G600">
        <f t="shared" si="36"/>
        <v>554.1</v>
      </c>
      <c r="H600">
        <f t="shared" si="37"/>
        <v>6256.2972</v>
      </c>
      <c r="I600">
        <f t="shared" si="38"/>
        <v>598.4</v>
      </c>
      <c r="J600">
        <f t="shared" si="39"/>
        <v>6602.5721999999996</v>
      </c>
    </row>
    <row r="601" spans="1:10" x14ac:dyDescent="0.2">
      <c r="A601" t="s">
        <v>2651</v>
      </c>
      <c r="B601">
        <v>7</v>
      </c>
      <c r="C601" t="s">
        <v>75</v>
      </c>
      <c r="D601">
        <v>454000</v>
      </c>
      <c r="E601">
        <v>836000</v>
      </c>
      <c r="F601" t="s">
        <v>2653</v>
      </c>
      <c r="G601">
        <f t="shared" si="36"/>
        <v>554.1</v>
      </c>
      <c r="H601">
        <f t="shared" si="37"/>
        <v>1245.7714599999999</v>
      </c>
      <c r="I601">
        <f t="shared" si="38"/>
        <v>598.4</v>
      </c>
      <c r="J601">
        <f t="shared" si="39"/>
        <v>1383.3960799999998</v>
      </c>
    </row>
    <row r="602" spans="1:10" x14ac:dyDescent="0.2">
      <c r="A602" t="s">
        <v>2655</v>
      </c>
      <c r="B602">
        <v>7</v>
      </c>
      <c r="C602" t="s">
        <v>75</v>
      </c>
      <c r="D602">
        <v>1150000</v>
      </c>
      <c r="E602">
        <v>2320000</v>
      </c>
      <c r="F602" t="s">
        <v>2656</v>
      </c>
      <c r="G602">
        <f t="shared" si="36"/>
        <v>554.1</v>
      </c>
      <c r="H602">
        <f t="shared" si="37"/>
        <v>3155.5884999999998</v>
      </c>
      <c r="I602">
        <f t="shared" si="38"/>
        <v>598.4</v>
      </c>
      <c r="J602">
        <f t="shared" si="39"/>
        <v>3839.0895999999993</v>
      </c>
    </row>
    <row r="603" spans="1:10" x14ac:dyDescent="0.2">
      <c r="A603" t="s">
        <v>2658</v>
      </c>
      <c r="B603">
        <v>7</v>
      </c>
      <c r="C603" t="s">
        <v>75</v>
      </c>
      <c r="D603">
        <v>1250000</v>
      </c>
      <c r="E603">
        <v>2530000</v>
      </c>
      <c r="F603" t="s">
        <v>2661</v>
      </c>
      <c r="G603">
        <f t="shared" si="36"/>
        <v>554.1</v>
      </c>
      <c r="H603">
        <f t="shared" si="37"/>
        <v>3429.9875000000002</v>
      </c>
      <c r="I603">
        <f t="shared" si="38"/>
        <v>598.4</v>
      </c>
      <c r="J603">
        <f t="shared" si="39"/>
        <v>4186.5933999999997</v>
      </c>
    </row>
    <row r="604" spans="1:10" x14ac:dyDescent="0.2">
      <c r="A604" t="s">
        <v>2663</v>
      </c>
      <c r="B604">
        <v>7</v>
      </c>
      <c r="C604" t="s">
        <v>75</v>
      </c>
      <c r="D604">
        <v>570000</v>
      </c>
      <c r="E604">
        <v>1150000</v>
      </c>
      <c r="F604" t="s">
        <v>2665</v>
      </c>
      <c r="G604">
        <f t="shared" si="36"/>
        <v>554.1</v>
      </c>
      <c r="H604">
        <f t="shared" si="37"/>
        <v>1564.0743</v>
      </c>
      <c r="I604">
        <f t="shared" si="38"/>
        <v>598.4</v>
      </c>
      <c r="J604">
        <f t="shared" si="39"/>
        <v>1902.9969999999998</v>
      </c>
    </row>
    <row r="605" spans="1:10" x14ac:dyDescent="0.2">
      <c r="A605" t="s">
        <v>2667</v>
      </c>
      <c r="B605">
        <v>7</v>
      </c>
      <c r="C605" t="s">
        <v>75</v>
      </c>
      <c r="D605">
        <v>772000</v>
      </c>
      <c r="E605">
        <v>1430000</v>
      </c>
      <c r="F605" t="s">
        <v>2670</v>
      </c>
      <c r="G605">
        <f t="shared" si="36"/>
        <v>554.1</v>
      </c>
      <c r="H605">
        <f t="shared" si="37"/>
        <v>2118.3602799999999</v>
      </c>
      <c r="I605">
        <f t="shared" si="38"/>
        <v>598.4</v>
      </c>
      <c r="J605">
        <f t="shared" si="39"/>
        <v>2366.3353999999995</v>
      </c>
    </row>
    <row r="606" spans="1:10" x14ac:dyDescent="0.2">
      <c r="A606" t="s">
        <v>2672</v>
      </c>
      <c r="B606">
        <v>7</v>
      </c>
      <c r="C606" t="s">
        <v>75</v>
      </c>
      <c r="D606">
        <v>728000</v>
      </c>
      <c r="E606">
        <v>1390000</v>
      </c>
      <c r="F606" t="s">
        <v>2673</v>
      </c>
      <c r="G606">
        <f t="shared" si="36"/>
        <v>554.1</v>
      </c>
      <c r="H606">
        <f t="shared" si="37"/>
        <v>1997.62472</v>
      </c>
      <c r="I606">
        <f t="shared" si="38"/>
        <v>598.4</v>
      </c>
      <c r="J606">
        <f t="shared" si="39"/>
        <v>2300.1441999999997</v>
      </c>
    </row>
    <row r="607" spans="1:10" x14ac:dyDescent="0.2">
      <c r="A607" t="s">
        <v>2675</v>
      </c>
      <c r="B607">
        <v>7</v>
      </c>
      <c r="C607" t="s">
        <v>75</v>
      </c>
      <c r="D607">
        <v>354000</v>
      </c>
      <c r="E607">
        <v>549000</v>
      </c>
      <c r="F607" t="s">
        <v>2678</v>
      </c>
      <c r="G607">
        <f t="shared" si="36"/>
        <v>554.1</v>
      </c>
      <c r="H607">
        <f t="shared" si="37"/>
        <v>971.37246000000005</v>
      </c>
      <c r="I607">
        <f t="shared" si="38"/>
        <v>598.4</v>
      </c>
      <c r="J607">
        <f t="shared" si="39"/>
        <v>908.47421999999983</v>
      </c>
    </row>
    <row r="608" spans="1:10" x14ac:dyDescent="0.2">
      <c r="A608" t="s">
        <v>2680</v>
      </c>
      <c r="B608">
        <v>7</v>
      </c>
      <c r="C608" t="s">
        <v>75</v>
      </c>
      <c r="D608">
        <v>1150000</v>
      </c>
      <c r="E608">
        <v>2320000</v>
      </c>
      <c r="F608" t="s">
        <v>2683</v>
      </c>
      <c r="G608">
        <f t="shared" si="36"/>
        <v>554.1</v>
      </c>
      <c r="H608">
        <f t="shared" si="37"/>
        <v>3155.5884999999998</v>
      </c>
      <c r="I608">
        <f t="shared" si="38"/>
        <v>598.4</v>
      </c>
      <c r="J608">
        <f t="shared" si="39"/>
        <v>3839.0895999999993</v>
      </c>
    </row>
    <row r="609" spans="1:10" x14ac:dyDescent="0.2">
      <c r="A609" t="s">
        <v>2685</v>
      </c>
      <c r="B609">
        <v>7</v>
      </c>
      <c r="C609" t="s">
        <v>75</v>
      </c>
      <c r="D609">
        <v>713000</v>
      </c>
      <c r="E609">
        <v>1450000</v>
      </c>
      <c r="F609" t="s">
        <v>2686</v>
      </c>
      <c r="G609">
        <f t="shared" si="36"/>
        <v>554.1</v>
      </c>
      <c r="H609">
        <f t="shared" si="37"/>
        <v>1956.46487</v>
      </c>
      <c r="I609">
        <f t="shared" si="38"/>
        <v>598.4</v>
      </c>
      <c r="J609">
        <f t="shared" si="39"/>
        <v>2399.4309999999996</v>
      </c>
    </row>
    <row r="610" spans="1:10" x14ac:dyDescent="0.2">
      <c r="A610" t="s">
        <v>2688</v>
      </c>
      <c r="B610">
        <v>7</v>
      </c>
      <c r="C610" t="s">
        <v>75</v>
      </c>
      <c r="D610">
        <v>407000</v>
      </c>
      <c r="E610">
        <v>748000</v>
      </c>
      <c r="F610" t="s">
        <v>2690</v>
      </c>
      <c r="G610">
        <f t="shared" si="36"/>
        <v>554.1</v>
      </c>
      <c r="H610">
        <f t="shared" si="37"/>
        <v>1116.80393</v>
      </c>
      <c r="I610">
        <f t="shared" si="38"/>
        <v>598.4</v>
      </c>
      <c r="J610">
        <f t="shared" si="39"/>
        <v>1237.7754399999999</v>
      </c>
    </row>
    <row r="611" spans="1:10" x14ac:dyDescent="0.2">
      <c r="A611" t="s">
        <v>2692</v>
      </c>
      <c r="B611">
        <v>7</v>
      </c>
      <c r="C611" t="s">
        <v>75</v>
      </c>
      <c r="D611">
        <v>532000</v>
      </c>
      <c r="E611">
        <v>979000</v>
      </c>
      <c r="F611" t="s">
        <v>2693</v>
      </c>
      <c r="G611">
        <f t="shared" si="36"/>
        <v>554.1</v>
      </c>
      <c r="H611">
        <f t="shared" si="37"/>
        <v>1459.80268</v>
      </c>
      <c r="I611">
        <f t="shared" si="38"/>
        <v>598.4</v>
      </c>
      <c r="J611">
        <f t="shared" si="39"/>
        <v>1620.0296199999998</v>
      </c>
    </row>
    <row r="612" spans="1:10" x14ac:dyDescent="0.2">
      <c r="A612" t="s">
        <v>2695</v>
      </c>
      <c r="B612">
        <v>7</v>
      </c>
      <c r="C612" t="s">
        <v>75</v>
      </c>
      <c r="D612">
        <v>601000</v>
      </c>
      <c r="E612">
        <v>1030000</v>
      </c>
      <c r="F612" t="s">
        <v>2698</v>
      </c>
      <c r="G612">
        <f t="shared" si="36"/>
        <v>554.1</v>
      </c>
      <c r="H612">
        <f t="shared" si="37"/>
        <v>1649.1379899999999</v>
      </c>
      <c r="I612">
        <f t="shared" si="38"/>
        <v>598.4</v>
      </c>
      <c r="J612">
        <f t="shared" si="39"/>
        <v>1704.4233999999997</v>
      </c>
    </row>
    <row r="613" spans="1:10" x14ac:dyDescent="0.2">
      <c r="A613" t="s">
        <v>2700</v>
      </c>
      <c r="B613">
        <v>7</v>
      </c>
      <c r="C613" t="s">
        <v>75</v>
      </c>
      <c r="D613">
        <v>1020000</v>
      </c>
      <c r="E613">
        <v>1910000</v>
      </c>
      <c r="F613" t="s">
        <v>2701</v>
      </c>
      <c r="G613">
        <f t="shared" si="36"/>
        <v>554.1</v>
      </c>
      <c r="H613">
        <f t="shared" si="37"/>
        <v>2798.8697999999999</v>
      </c>
      <c r="I613">
        <f t="shared" si="38"/>
        <v>598.4</v>
      </c>
      <c r="J613">
        <f t="shared" si="39"/>
        <v>3160.6297999999997</v>
      </c>
    </row>
    <row r="614" spans="1:10" x14ac:dyDescent="0.2">
      <c r="A614" t="s">
        <v>2703</v>
      </c>
      <c r="B614">
        <v>7</v>
      </c>
      <c r="C614" t="s">
        <v>75</v>
      </c>
      <c r="D614">
        <v>377000</v>
      </c>
      <c r="E614">
        <v>693000</v>
      </c>
      <c r="F614" t="s">
        <v>2706</v>
      </c>
      <c r="G614">
        <f t="shared" si="36"/>
        <v>554.1</v>
      </c>
      <c r="H614">
        <f t="shared" si="37"/>
        <v>1034.48423</v>
      </c>
      <c r="I614">
        <f t="shared" si="38"/>
        <v>598.4</v>
      </c>
      <c r="J614">
        <f t="shared" si="39"/>
        <v>1146.7625399999999</v>
      </c>
    </row>
    <row r="615" spans="1:10" x14ac:dyDescent="0.2">
      <c r="A615" t="s">
        <v>2708</v>
      </c>
      <c r="B615">
        <v>7</v>
      </c>
      <c r="C615" t="s">
        <v>75</v>
      </c>
      <c r="D615">
        <v>469000</v>
      </c>
      <c r="E615">
        <v>805000</v>
      </c>
      <c r="F615" t="s">
        <v>2711</v>
      </c>
      <c r="G615">
        <f t="shared" si="36"/>
        <v>554.1</v>
      </c>
      <c r="H615">
        <f t="shared" si="37"/>
        <v>1286.9313099999999</v>
      </c>
      <c r="I615">
        <f t="shared" si="38"/>
        <v>598.4</v>
      </c>
      <c r="J615">
        <f t="shared" si="39"/>
        <v>1332.0978999999998</v>
      </c>
    </row>
    <row r="616" spans="1:10" x14ac:dyDescent="0.2">
      <c r="A616" t="s">
        <v>2713</v>
      </c>
      <c r="B616">
        <v>7</v>
      </c>
      <c r="C616" t="s">
        <v>75</v>
      </c>
      <c r="D616">
        <v>1500000</v>
      </c>
      <c r="E616">
        <v>2590000</v>
      </c>
      <c r="F616" t="s">
        <v>2714</v>
      </c>
      <c r="G616">
        <f t="shared" si="36"/>
        <v>554.1</v>
      </c>
      <c r="H616">
        <f t="shared" si="37"/>
        <v>4115.9849999999997</v>
      </c>
      <c r="I616">
        <f t="shared" si="38"/>
        <v>598.4</v>
      </c>
      <c r="J616">
        <f t="shared" si="39"/>
        <v>4285.8801999999996</v>
      </c>
    </row>
    <row r="617" spans="1:10" x14ac:dyDescent="0.2">
      <c r="A617" t="s">
        <v>2716</v>
      </c>
      <c r="B617">
        <v>7</v>
      </c>
      <c r="C617" t="s">
        <v>75</v>
      </c>
      <c r="D617">
        <v>1050000</v>
      </c>
      <c r="E617">
        <v>1880000</v>
      </c>
      <c r="F617" t="s">
        <v>2718</v>
      </c>
      <c r="G617">
        <f t="shared" si="36"/>
        <v>554.1</v>
      </c>
      <c r="H617">
        <f t="shared" si="37"/>
        <v>2881.1895</v>
      </c>
      <c r="I617">
        <f t="shared" si="38"/>
        <v>598.4</v>
      </c>
      <c r="J617">
        <f t="shared" si="39"/>
        <v>3110.9863999999998</v>
      </c>
    </row>
    <row r="618" spans="1:10" x14ac:dyDescent="0.2">
      <c r="A618" t="s">
        <v>2720</v>
      </c>
      <c r="B618">
        <v>7</v>
      </c>
      <c r="C618" t="s">
        <v>75</v>
      </c>
      <c r="D618">
        <v>731000</v>
      </c>
      <c r="E618">
        <v>1400000</v>
      </c>
      <c r="F618" t="s">
        <v>2721</v>
      </c>
      <c r="G618">
        <f t="shared" si="36"/>
        <v>554.1</v>
      </c>
      <c r="H618">
        <f t="shared" si="37"/>
        <v>2005.8566900000001</v>
      </c>
      <c r="I618">
        <f t="shared" si="38"/>
        <v>598.4</v>
      </c>
      <c r="J618">
        <f t="shared" si="39"/>
        <v>2316.6919999999996</v>
      </c>
    </row>
    <row r="619" spans="1:10" x14ac:dyDescent="0.2">
      <c r="A619" t="s">
        <v>2723</v>
      </c>
      <c r="B619">
        <v>7</v>
      </c>
      <c r="C619" t="s">
        <v>75</v>
      </c>
      <c r="D619">
        <v>1100000</v>
      </c>
      <c r="E619">
        <v>1960000</v>
      </c>
      <c r="F619" t="s">
        <v>650</v>
      </c>
      <c r="G619">
        <f t="shared" si="36"/>
        <v>554.1</v>
      </c>
      <c r="H619">
        <f t="shared" si="37"/>
        <v>3018.3890000000001</v>
      </c>
      <c r="I619">
        <f t="shared" si="38"/>
        <v>598.4</v>
      </c>
      <c r="J619">
        <f t="shared" si="39"/>
        <v>3243.3687999999997</v>
      </c>
    </row>
    <row r="620" spans="1:10" x14ac:dyDescent="0.2">
      <c r="A620" t="s">
        <v>2727</v>
      </c>
      <c r="B620">
        <v>7</v>
      </c>
      <c r="C620" t="s">
        <v>75</v>
      </c>
      <c r="D620">
        <v>955000</v>
      </c>
      <c r="E620">
        <v>1930000</v>
      </c>
      <c r="F620" t="s">
        <v>2730</v>
      </c>
      <c r="G620">
        <f t="shared" si="36"/>
        <v>554.1</v>
      </c>
      <c r="H620">
        <f t="shared" si="37"/>
        <v>2620.5104499999998</v>
      </c>
      <c r="I620">
        <f t="shared" si="38"/>
        <v>598.4</v>
      </c>
      <c r="J620">
        <f t="shared" si="39"/>
        <v>3193.7253999999998</v>
      </c>
    </row>
    <row r="621" spans="1:10" x14ac:dyDescent="0.2">
      <c r="A621" t="s">
        <v>2732</v>
      </c>
      <c r="B621">
        <v>7</v>
      </c>
      <c r="C621" t="s">
        <v>75</v>
      </c>
      <c r="D621">
        <v>1160000</v>
      </c>
      <c r="E621">
        <v>2340000</v>
      </c>
      <c r="F621" t="s">
        <v>2733</v>
      </c>
      <c r="G621">
        <f t="shared" si="36"/>
        <v>554.1</v>
      </c>
      <c r="H621">
        <f t="shared" si="37"/>
        <v>3183.0284000000001</v>
      </c>
      <c r="I621">
        <f t="shared" si="38"/>
        <v>598.4</v>
      </c>
      <c r="J621">
        <f t="shared" si="39"/>
        <v>3872.1851999999994</v>
      </c>
    </row>
    <row r="622" spans="1:10" x14ac:dyDescent="0.2">
      <c r="A622" t="s">
        <v>2735</v>
      </c>
      <c r="B622">
        <v>7</v>
      </c>
      <c r="C622" t="s">
        <v>75</v>
      </c>
      <c r="D622">
        <v>2060000</v>
      </c>
      <c r="E622">
        <v>2950000</v>
      </c>
      <c r="F622" t="s">
        <v>2736</v>
      </c>
      <c r="G622">
        <f t="shared" si="36"/>
        <v>554.1</v>
      </c>
      <c r="H622">
        <f t="shared" si="37"/>
        <v>5652.6193999999996</v>
      </c>
      <c r="I622">
        <f t="shared" si="38"/>
        <v>598.4</v>
      </c>
      <c r="J622">
        <f t="shared" si="39"/>
        <v>4881.6009999999997</v>
      </c>
    </row>
    <row r="623" spans="1:10" x14ac:dyDescent="0.2">
      <c r="A623" t="s">
        <v>2738</v>
      </c>
      <c r="B623">
        <v>7</v>
      </c>
      <c r="C623" t="s">
        <v>75</v>
      </c>
      <c r="D623">
        <v>529000</v>
      </c>
      <c r="E623">
        <v>908000</v>
      </c>
      <c r="F623" t="s">
        <v>2741</v>
      </c>
      <c r="G623">
        <f t="shared" si="36"/>
        <v>554.1</v>
      </c>
      <c r="H623">
        <f t="shared" si="37"/>
        <v>1451.57071</v>
      </c>
      <c r="I623">
        <f t="shared" si="38"/>
        <v>598.4</v>
      </c>
      <c r="J623">
        <f t="shared" si="39"/>
        <v>1502.5402399999998</v>
      </c>
    </row>
    <row r="624" spans="1:10" x14ac:dyDescent="0.2">
      <c r="A624" t="s">
        <v>2743</v>
      </c>
      <c r="B624">
        <v>7</v>
      </c>
      <c r="C624" t="s">
        <v>75</v>
      </c>
      <c r="D624">
        <v>455000</v>
      </c>
      <c r="E624">
        <v>919000</v>
      </c>
      <c r="F624" t="s">
        <v>2746</v>
      </c>
      <c r="G624">
        <f t="shared" si="36"/>
        <v>554.1</v>
      </c>
      <c r="H624">
        <f t="shared" si="37"/>
        <v>1248.5154499999999</v>
      </c>
      <c r="I624">
        <f t="shared" si="38"/>
        <v>598.4</v>
      </c>
      <c r="J624">
        <f t="shared" si="39"/>
        <v>1520.7428199999997</v>
      </c>
    </row>
    <row r="625" spans="1:10" x14ac:dyDescent="0.2">
      <c r="A625" t="s">
        <v>2748</v>
      </c>
      <c r="B625">
        <v>7</v>
      </c>
      <c r="C625" t="s">
        <v>75</v>
      </c>
      <c r="D625">
        <v>377000</v>
      </c>
      <c r="E625">
        <v>693000</v>
      </c>
      <c r="F625" t="s">
        <v>2751</v>
      </c>
      <c r="G625">
        <f t="shared" si="36"/>
        <v>554.1</v>
      </c>
      <c r="H625">
        <f t="shared" si="37"/>
        <v>1034.48423</v>
      </c>
      <c r="I625">
        <f t="shared" si="38"/>
        <v>598.4</v>
      </c>
      <c r="J625">
        <f t="shared" si="39"/>
        <v>1146.7625399999999</v>
      </c>
    </row>
    <row r="626" spans="1:10" x14ac:dyDescent="0.2">
      <c r="A626" t="s">
        <v>2753</v>
      </c>
      <c r="B626">
        <v>7</v>
      </c>
      <c r="C626" t="s">
        <v>75</v>
      </c>
      <c r="D626">
        <v>550000</v>
      </c>
      <c r="E626">
        <v>1120000</v>
      </c>
      <c r="F626" t="s">
        <v>2754</v>
      </c>
      <c r="G626">
        <f t="shared" si="36"/>
        <v>554.1</v>
      </c>
      <c r="H626">
        <f t="shared" si="37"/>
        <v>1509.1945000000001</v>
      </c>
      <c r="I626">
        <f t="shared" si="38"/>
        <v>598.4</v>
      </c>
      <c r="J626">
        <f t="shared" si="39"/>
        <v>1853.3535999999997</v>
      </c>
    </row>
    <row r="627" spans="1:10" x14ac:dyDescent="0.2">
      <c r="A627" t="s">
        <v>2756</v>
      </c>
      <c r="B627">
        <v>7</v>
      </c>
      <c r="C627" t="s">
        <v>75</v>
      </c>
      <c r="D627">
        <v>2970000</v>
      </c>
      <c r="E627">
        <v>4830000</v>
      </c>
      <c r="F627" t="s">
        <v>2758</v>
      </c>
      <c r="G627">
        <f t="shared" si="36"/>
        <v>554.1</v>
      </c>
      <c r="H627">
        <f t="shared" si="37"/>
        <v>8149.6503000000002</v>
      </c>
      <c r="I627">
        <f t="shared" si="38"/>
        <v>598.4</v>
      </c>
      <c r="J627">
        <f t="shared" si="39"/>
        <v>7992.5873999999994</v>
      </c>
    </row>
    <row r="628" spans="1:10" x14ac:dyDescent="0.2">
      <c r="A628" t="s">
        <v>2760</v>
      </c>
      <c r="B628">
        <v>7</v>
      </c>
      <c r="C628" t="s">
        <v>75</v>
      </c>
      <c r="D628">
        <v>665000</v>
      </c>
      <c r="E628">
        <v>932000</v>
      </c>
      <c r="F628" t="s">
        <v>2763</v>
      </c>
      <c r="G628">
        <f t="shared" si="36"/>
        <v>554.1</v>
      </c>
      <c r="H628">
        <f t="shared" si="37"/>
        <v>1824.75335</v>
      </c>
      <c r="I628">
        <f t="shared" si="38"/>
        <v>598.4</v>
      </c>
      <c r="J628">
        <f t="shared" si="39"/>
        <v>1542.2549599999998</v>
      </c>
    </row>
    <row r="629" spans="1:10" x14ac:dyDescent="0.2">
      <c r="A629" t="s">
        <v>2765</v>
      </c>
      <c r="B629">
        <v>7</v>
      </c>
      <c r="C629" t="s">
        <v>75</v>
      </c>
      <c r="D629">
        <v>739000</v>
      </c>
      <c r="E629">
        <v>1490000</v>
      </c>
      <c r="F629" t="s">
        <v>2768</v>
      </c>
      <c r="G629">
        <f t="shared" si="36"/>
        <v>554.1</v>
      </c>
      <c r="H629">
        <f t="shared" si="37"/>
        <v>2027.80861</v>
      </c>
      <c r="I629">
        <f t="shared" si="38"/>
        <v>598.4</v>
      </c>
      <c r="J629">
        <f t="shared" si="39"/>
        <v>2465.6221999999998</v>
      </c>
    </row>
    <row r="630" spans="1:10" x14ac:dyDescent="0.2">
      <c r="A630" t="s">
        <v>2770</v>
      </c>
      <c r="B630">
        <v>7</v>
      </c>
      <c r="C630" t="s">
        <v>75</v>
      </c>
      <c r="D630">
        <v>1060000</v>
      </c>
      <c r="E630">
        <v>1900000</v>
      </c>
      <c r="F630" t="s">
        <v>2773</v>
      </c>
      <c r="G630">
        <f t="shared" si="36"/>
        <v>554.1</v>
      </c>
      <c r="H630">
        <f t="shared" si="37"/>
        <v>2908.6293999999998</v>
      </c>
      <c r="I630">
        <f t="shared" si="38"/>
        <v>598.4</v>
      </c>
      <c r="J630">
        <f t="shared" si="39"/>
        <v>3144.0819999999994</v>
      </c>
    </row>
    <row r="631" spans="1:10" x14ac:dyDescent="0.2">
      <c r="A631" t="s">
        <v>2775</v>
      </c>
      <c r="B631">
        <v>7</v>
      </c>
      <c r="C631" t="s">
        <v>75</v>
      </c>
      <c r="D631">
        <v>1560000</v>
      </c>
      <c r="E631">
        <v>2210000</v>
      </c>
      <c r="F631" t="s">
        <v>2777</v>
      </c>
      <c r="G631">
        <f t="shared" si="36"/>
        <v>554.1</v>
      </c>
      <c r="H631">
        <f t="shared" si="37"/>
        <v>4280.6243999999997</v>
      </c>
      <c r="I631">
        <f t="shared" si="38"/>
        <v>598.4</v>
      </c>
      <c r="J631">
        <f t="shared" si="39"/>
        <v>3657.0637999999994</v>
      </c>
    </row>
    <row r="632" spans="1:10" x14ac:dyDescent="0.2">
      <c r="A632" t="s">
        <v>2779</v>
      </c>
      <c r="B632">
        <v>7</v>
      </c>
      <c r="C632" t="s">
        <v>75</v>
      </c>
      <c r="D632">
        <v>640000</v>
      </c>
      <c r="E632">
        <v>932000</v>
      </c>
      <c r="F632" t="s">
        <v>2782</v>
      </c>
      <c r="G632">
        <f t="shared" si="36"/>
        <v>554.1</v>
      </c>
      <c r="H632">
        <f t="shared" si="37"/>
        <v>1756.1535999999999</v>
      </c>
      <c r="I632">
        <f t="shared" si="38"/>
        <v>598.4</v>
      </c>
      <c r="J632">
        <f t="shared" si="39"/>
        <v>1542.2549599999998</v>
      </c>
    </row>
    <row r="633" spans="1:10" x14ac:dyDescent="0.2">
      <c r="A633" t="s">
        <v>2784</v>
      </c>
      <c r="B633">
        <v>7</v>
      </c>
      <c r="C633" t="s">
        <v>75</v>
      </c>
      <c r="D633">
        <v>543000</v>
      </c>
      <c r="E633">
        <v>931000</v>
      </c>
      <c r="F633" t="s">
        <v>2787</v>
      </c>
      <c r="G633">
        <f t="shared" si="36"/>
        <v>554.1</v>
      </c>
      <c r="H633">
        <f t="shared" si="37"/>
        <v>1489.98657</v>
      </c>
      <c r="I633">
        <f t="shared" si="38"/>
        <v>598.4</v>
      </c>
      <c r="J633">
        <f t="shared" si="39"/>
        <v>1540.6001799999999</v>
      </c>
    </row>
    <row r="634" spans="1:10" x14ac:dyDescent="0.2">
      <c r="A634" t="s">
        <v>2789</v>
      </c>
      <c r="B634">
        <v>7</v>
      </c>
      <c r="C634" t="s">
        <v>75</v>
      </c>
      <c r="D634">
        <v>641000</v>
      </c>
      <c r="E634">
        <v>1100000</v>
      </c>
      <c r="F634" t="s">
        <v>2791</v>
      </c>
      <c r="G634">
        <f t="shared" si="36"/>
        <v>554.1</v>
      </c>
      <c r="H634">
        <f t="shared" si="37"/>
        <v>1758.89759</v>
      </c>
      <c r="I634">
        <f t="shared" si="38"/>
        <v>598.4</v>
      </c>
      <c r="J634">
        <f t="shared" si="39"/>
        <v>1820.2579999999998</v>
      </c>
    </row>
    <row r="635" spans="1:10" x14ac:dyDescent="0.2">
      <c r="A635" t="s">
        <v>2793</v>
      </c>
      <c r="B635">
        <v>7</v>
      </c>
      <c r="C635" t="s">
        <v>75</v>
      </c>
      <c r="D635">
        <v>1010000</v>
      </c>
      <c r="E635">
        <v>2050000</v>
      </c>
      <c r="F635" t="s">
        <v>2795</v>
      </c>
      <c r="G635">
        <f t="shared" si="36"/>
        <v>554.1</v>
      </c>
      <c r="H635">
        <f t="shared" si="37"/>
        <v>2771.4299000000001</v>
      </c>
      <c r="I635">
        <f t="shared" si="38"/>
        <v>598.4</v>
      </c>
      <c r="J635">
        <f t="shared" si="39"/>
        <v>3392.2989999999995</v>
      </c>
    </row>
    <row r="636" spans="1:10" x14ac:dyDescent="0.2">
      <c r="A636" t="s">
        <v>2797</v>
      </c>
      <c r="B636">
        <v>7</v>
      </c>
      <c r="C636" t="s">
        <v>75</v>
      </c>
      <c r="D636">
        <v>862000</v>
      </c>
      <c r="E636">
        <v>1750000</v>
      </c>
      <c r="F636" t="s">
        <v>2800</v>
      </c>
      <c r="G636">
        <f t="shared" si="36"/>
        <v>554.1</v>
      </c>
      <c r="H636">
        <f t="shared" si="37"/>
        <v>2365.3193799999999</v>
      </c>
      <c r="I636">
        <f t="shared" si="38"/>
        <v>598.4</v>
      </c>
      <c r="J636">
        <f t="shared" si="39"/>
        <v>2895.8649999999998</v>
      </c>
    </row>
    <row r="637" spans="1:10" x14ac:dyDescent="0.2">
      <c r="A637" t="s">
        <v>2802</v>
      </c>
      <c r="B637">
        <v>7</v>
      </c>
      <c r="C637" t="s">
        <v>75</v>
      </c>
      <c r="D637">
        <v>995000</v>
      </c>
      <c r="E637">
        <v>1570000</v>
      </c>
      <c r="F637" t="s">
        <v>2805</v>
      </c>
      <c r="G637">
        <f t="shared" si="36"/>
        <v>554.1</v>
      </c>
      <c r="H637">
        <f t="shared" si="37"/>
        <v>2730.2700500000001</v>
      </c>
      <c r="I637">
        <f t="shared" si="38"/>
        <v>598.4</v>
      </c>
      <c r="J637">
        <f t="shared" si="39"/>
        <v>2598.0045999999998</v>
      </c>
    </row>
    <row r="638" spans="1:10" x14ac:dyDescent="0.2">
      <c r="A638" t="s">
        <v>2807</v>
      </c>
      <c r="B638">
        <v>7</v>
      </c>
      <c r="C638" t="s">
        <v>75</v>
      </c>
      <c r="D638">
        <v>1000000</v>
      </c>
      <c r="E638">
        <v>1550000</v>
      </c>
      <c r="F638" t="s">
        <v>2808</v>
      </c>
      <c r="G638">
        <f t="shared" si="36"/>
        <v>554.1</v>
      </c>
      <c r="H638">
        <f t="shared" si="37"/>
        <v>2743.99</v>
      </c>
      <c r="I638">
        <f t="shared" si="38"/>
        <v>598.4</v>
      </c>
      <c r="J638">
        <f t="shared" si="39"/>
        <v>2564.9089999999997</v>
      </c>
    </row>
    <row r="639" spans="1:10" x14ac:dyDescent="0.2">
      <c r="A639" t="s">
        <v>2810</v>
      </c>
      <c r="B639">
        <v>7</v>
      </c>
      <c r="C639" t="s">
        <v>75</v>
      </c>
      <c r="D639">
        <v>1000000</v>
      </c>
      <c r="E639">
        <v>2030000</v>
      </c>
      <c r="F639" t="s">
        <v>2811</v>
      </c>
      <c r="G639">
        <f t="shared" si="36"/>
        <v>554.1</v>
      </c>
      <c r="H639">
        <f t="shared" si="37"/>
        <v>2743.99</v>
      </c>
      <c r="I639">
        <f t="shared" si="38"/>
        <v>598.4</v>
      </c>
      <c r="J639">
        <f t="shared" si="39"/>
        <v>3359.2033999999994</v>
      </c>
    </row>
    <row r="640" spans="1:10" x14ac:dyDescent="0.2">
      <c r="A640" t="s">
        <v>2813</v>
      </c>
      <c r="B640">
        <v>7</v>
      </c>
      <c r="C640" t="s">
        <v>75</v>
      </c>
      <c r="D640">
        <v>922000</v>
      </c>
      <c r="E640">
        <v>1860000</v>
      </c>
      <c r="F640" t="s">
        <v>2815</v>
      </c>
      <c r="G640">
        <f t="shared" si="36"/>
        <v>554.1</v>
      </c>
      <c r="H640">
        <f t="shared" si="37"/>
        <v>2529.9587799999999</v>
      </c>
      <c r="I640">
        <f t="shared" si="38"/>
        <v>598.4</v>
      </c>
      <c r="J640">
        <f t="shared" si="39"/>
        <v>3077.8907999999997</v>
      </c>
    </row>
    <row r="641" spans="1:10" x14ac:dyDescent="0.2">
      <c r="A641" t="s">
        <v>2817</v>
      </c>
      <c r="B641">
        <v>7</v>
      </c>
      <c r="C641" t="s">
        <v>75</v>
      </c>
      <c r="D641">
        <v>1220000</v>
      </c>
      <c r="E641">
        <v>2470000</v>
      </c>
      <c r="F641" t="s">
        <v>2820</v>
      </c>
      <c r="G641">
        <f t="shared" si="36"/>
        <v>554.1</v>
      </c>
      <c r="H641">
        <f t="shared" si="37"/>
        <v>3347.6678000000002</v>
      </c>
      <c r="I641">
        <f t="shared" si="38"/>
        <v>598.4</v>
      </c>
      <c r="J641">
        <f t="shared" si="39"/>
        <v>4087.3065999999994</v>
      </c>
    </row>
    <row r="642" spans="1:10" x14ac:dyDescent="0.2">
      <c r="A642" t="s">
        <v>2822</v>
      </c>
      <c r="B642">
        <v>7</v>
      </c>
      <c r="C642" t="s">
        <v>75</v>
      </c>
      <c r="D642">
        <v>1880000</v>
      </c>
      <c r="E642">
        <v>2660000</v>
      </c>
      <c r="F642" t="s">
        <v>2824</v>
      </c>
      <c r="G642">
        <f t="shared" si="36"/>
        <v>554.1</v>
      </c>
      <c r="H642">
        <f t="shared" si="37"/>
        <v>5158.7011999999995</v>
      </c>
      <c r="I642">
        <f t="shared" si="38"/>
        <v>598.4</v>
      </c>
      <c r="J642">
        <f t="shared" si="39"/>
        <v>4401.7147999999997</v>
      </c>
    </row>
    <row r="643" spans="1:10" x14ac:dyDescent="0.2">
      <c r="A643" t="s">
        <v>2826</v>
      </c>
      <c r="B643">
        <v>7</v>
      </c>
      <c r="C643" t="s">
        <v>75</v>
      </c>
      <c r="D643">
        <v>1250000</v>
      </c>
      <c r="E643">
        <v>2530000</v>
      </c>
      <c r="F643" t="s">
        <v>2829</v>
      </c>
      <c r="G643">
        <f t="shared" ref="G643:G706" si="40">(VLOOKUP($B643,Table,4,FALSE))</f>
        <v>554.1</v>
      </c>
      <c r="H643">
        <f t="shared" ref="H643:H706" si="41">D643*((VLOOKUP($B643,Table,6,FALSE))/100)</f>
        <v>3429.9875000000002</v>
      </c>
      <c r="I643">
        <f t="shared" ref="I643:I706" si="42">(VLOOKUP($B643,Table,12,FALSE))</f>
        <v>598.4</v>
      </c>
      <c r="J643">
        <f t="shared" ref="J643:J706" si="43">E643*((VLOOKUP($B643,Table,14,FALSE))/100)</f>
        <v>4186.5933999999997</v>
      </c>
    </row>
    <row r="644" spans="1:10" x14ac:dyDescent="0.2">
      <c r="A644" t="s">
        <v>2831</v>
      </c>
      <c r="B644">
        <v>7</v>
      </c>
      <c r="C644" t="s">
        <v>75</v>
      </c>
      <c r="D644">
        <v>1600000</v>
      </c>
      <c r="E644">
        <v>2810000</v>
      </c>
      <c r="F644" t="s">
        <v>2833</v>
      </c>
      <c r="G644">
        <f t="shared" si="40"/>
        <v>554.1</v>
      </c>
      <c r="H644">
        <f t="shared" si="41"/>
        <v>4390.384</v>
      </c>
      <c r="I644">
        <f t="shared" si="42"/>
        <v>598.4</v>
      </c>
      <c r="J644">
        <f t="shared" si="43"/>
        <v>4649.9317999999994</v>
      </c>
    </row>
    <row r="645" spans="1:10" x14ac:dyDescent="0.2">
      <c r="A645" t="s">
        <v>2835</v>
      </c>
      <c r="B645">
        <v>7</v>
      </c>
      <c r="C645" t="s">
        <v>75</v>
      </c>
      <c r="D645">
        <v>934000</v>
      </c>
      <c r="E645">
        <v>1560000</v>
      </c>
      <c r="F645" t="s">
        <v>2836</v>
      </c>
      <c r="G645">
        <f t="shared" si="40"/>
        <v>554.1</v>
      </c>
      <c r="H645">
        <f t="shared" si="41"/>
        <v>2562.8866600000001</v>
      </c>
      <c r="I645">
        <f t="shared" si="42"/>
        <v>598.4</v>
      </c>
      <c r="J645">
        <f t="shared" si="43"/>
        <v>2581.4567999999995</v>
      </c>
    </row>
    <row r="646" spans="1:10" x14ac:dyDescent="0.2">
      <c r="A646" t="s">
        <v>2838</v>
      </c>
      <c r="B646">
        <v>7</v>
      </c>
      <c r="C646" t="s">
        <v>75</v>
      </c>
      <c r="D646">
        <v>832000</v>
      </c>
      <c r="E646">
        <v>1690000</v>
      </c>
      <c r="F646" t="s">
        <v>2841</v>
      </c>
      <c r="G646">
        <f t="shared" si="40"/>
        <v>554.1</v>
      </c>
      <c r="H646">
        <f t="shared" si="41"/>
        <v>2282.9996799999999</v>
      </c>
      <c r="I646">
        <f t="shared" si="42"/>
        <v>598.4</v>
      </c>
      <c r="J646">
        <f t="shared" si="43"/>
        <v>2796.5781999999995</v>
      </c>
    </row>
    <row r="647" spans="1:10" x14ac:dyDescent="0.2">
      <c r="A647" t="s">
        <v>2843</v>
      </c>
      <c r="B647">
        <v>7</v>
      </c>
      <c r="C647" t="s">
        <v>75</v>
      </c>
      <c r="D647">
        <v>1200000</v>
      </c>
      <c r="E647">
        <v>2150000</v>
      </c>
      <c r="F647" t="s">
        <v>2846</v>
      </c>
      <c r="G647">
        <f t="shared" si="40"/>
        <v>554.1</v>
      </c>
      <c r="H647">
        <f t="shared" si="41"/>
        <v>3292.788</v>
      </c>
      <c r="I647">
        <f t="shared" si="42"/>
        <v>598.4</v>
      </c>
      <c r="J647">
        <f t="shared" si="43"/>
        <v>3557.7769999999996</v>
      </c>
    </row>
    <row r="648" spans="1:10" x14ac:dyDescent="0.2">
      <c r="A648" t="s">
        <v>2848</v>
      </c>
      <c r="B648">
        <v>7</v>
      </c>
      <c r="C648" t="s">
        <v>75</v>
      </c>
      <c r="D648">
        <v>1920000</v>
      </c>
      <c r="E648">
        <v>2710000</v>
      </c>
      <c r="F648" t="s">
        <v>2849</v>
      </c>
      <c r="G648">
        <f t="shared" si="40"/>
        <v>554.1</v>
      </c>
      <c r="H648">
        <f t="shared" si="41"/>
        <v>5268.4607999999998</v>
      </c>
      <c r="I648">
        <f t="shared" si="42"/>
        <v>598.4</v>
      </c>
      <c r="J648">
        <f t="shared" si="43"/>
        <v>4484.4537999999993</v>
      </c>
    </row>
    <row r="649" spans="1:10" x14ac:dyDescent="0.2">
      <c r="A649" t="s">
        <v>2851</v>
      </c>
      <c r="B649">
        <v>7</v>
      </c>
      <c r="C649" t="s">
        <v>75</v>
      </c>
      <c r="D649">
        <v>1850000</v>
      </c>
      <c r="E649">
        <v>2620000</v>
      </c>
      <c r="F649" t="s">
        <v>2854</v>
      </c>
      <c r="G649">
        <f t="shared" si="40"/>
        <v>554.1</v>
      </c>
      <c r="H649">
        <f t="shared" si="41"/>
        <v>5076.3814999999995</v>
      </c>
      <c r="I649">
        <f t="shared" si="42"/>
        <v>598.4</v>
      </c>
      <c r="J649">
        <f t="shared" si="43"/>
        <v>4335.5235999999995</v>
      </c>
    </row>
    <row r="650" spans="1:10" x14ac:dyDescent="0.2">
      <c r="A650" t="s">
        <v>2856</v>
      </c>
      <c r="B650">
        <v>7</v>
      </c>
      <c r="C650" t="s">
        <v>75</v>
      </c>
      <c r="D650">
        <v>1370000</v>
      </c>
      <c r="E650">
        <v>2040000</v>
      </c>
      <c r="F650" t="s">
        <v>2858</v>
      </c>
      <c r="G650">
        <f t="shared" si="40"/>
        <v>554.1</v>
      </c>
      <c r="H650">
        <f t="shared" si="41"/>
        <v>3759.2662999999998</v>
      </c>
      <c r="I650">
        <f t="shared" si="42"/>
        <v>598.4</v>
      </c>
      <c r="J650">
        <f t="shared" si="43"/>
        <v>3375.7511999999997</v>
      </c>
    </row>
    <row r="651" spans="1:10" x14ac:dyDescent="0.2">
      <c r="A651" t="s">
        <v>2860</v>
      </c>
      <c r="B651">
        <v>7</v>
      </c>
      <c r="C651" t="s">
        <v>75</v>
      </c>
      <c r="D651">
        <v>599000</v>
      </c>
      <c r="E651">
        <v>1220000</v>
      </c>
      <c r="F651" t="s">
        <v>2862</v>
      </c>
      <c r="G651">
        <f t="shared" si="40"/>
        <v>554.1</v>
      </c>
      <c r="H651">
        <f t="shared" si="41"/>
        <v>1643.6500100000001</v>
      </c>
      <c r="I651">
        <f t="shared" si="42"/>
        <v>598.4</v>
      </c>
      <c r="J651">
        <f t="shared" si="43"/>
        <v>2018.8315999999998</v>
      </c>
    </row>
    <row r="652" spans="1:10" x14ac:dyDescent="0.2">
      <c r="A652" t="s">
        <v>2864</v>
      </c>
      <c r="B652">
        <v>7</v>
      </c>
      <c r="C652" t="s">
        <v>75</v>
      </c>
      <c r="D652">
        <v>457000</v>
      </c>
      <c r="E652">
        <v>932000</v>
      </c>
      <c r="F652" t="s">
        <v>2867</v>
      </c>
      <c r="G652">
        <f t="shared" si="40"/>
        <v>554.1</v>
      </c>
      <c r="H652">
        <f t="shared" si="41"/>
        <v>1254.00343</v>
      </c>
      <c r="I652">
        <f t="shared" si="42"/>
        <v>598.4</v>
      </c>
      <c r="J652">
        <f t="shared" si="43"/>
        <v>1542.2549599999998</v>
      </c>
    </row>
    <row r="653" spans="1:10" x14ac:dyDescent="0.2">
      <c r="A653" t="s">
        <v>2869</v>
      </c>
      <c r="B653">
        <v>7</v>
      </c>
      <c r="C653" t="s">
        <v>75</v>
      </c>
      <c r="D653">
        <v>656000</v>
      </c>
      <c r="E653">
        <v>1330000</v>
      </c>
      <c r="F653" t="s">
        <v>2870</v>
      </c>
      <c r="G653">
        <f t="shared" si="40"/>
        <v>554.1</v>
      </c>
      <c r="H653">
        <f t="shared" si="41"/>
        <v>1800.05744</v>
      </c>
      <c r="I653">
        <f t="shared" si="42"/>
        <v>598.4</v>
      </c>
      <c r="J653">
        <f t="shared" si="43"/>
        <v>2200.8573999999999</v>
      </c>
    </row>
    <row r="654" spans="1:10" x14ac:dyDescent="0.2">
      <c r="A654" t="s">
        <v>2872</v>
      </c>
      <c r="B654">
        <v>7</v>
      </c>
      <c r="C654" t="s">
        <v>75</v>
      </c>
      <c r="D654">
        <v>657000</v>
      </c>
      <c r="E654">
        <v>1120000</v>
      </c>
      <c r="F654" t="s">
        <v>2874</v>
      </c>
      <c r="G654">
        <f t="shared" si="40"/>
        <v>554.1</v>
      </c>
      <c r="H654">
        <f t="shared" si="41"/>
        <v>1802.80143</v>
      </c>
      <c r="I654">
        <f t="shared" si="42"/>
        <v>598.4</v>
      </c>
      <c r="J654">
        <f t="shared" si="43"/>
        <v>1853.3535999999997</v>
      </c>
    </row>
    <row r="655" spans="1:10" x14ac:dyDescent="0.2">
      <c r="A655" t="s">
        <v>2876</v>
      </c>
      <c r="B655">
        <v>7</v>
      </c>
      <c r="C655" t="s">
        <v>75</v>
      </c>
      <c r="D655">
        <v>476000</v>
      </c>
      <c r="E655">
        <v>702000</v>
      </c>
      <c r="F655" t="s">
        <v>2879</v>
      </c>
      <c r="G655">
        <f t="shared" si="40"/>
        <v>554.1</v>
      </c>
      <c r="H655">
        <f t="shared" si="41"/>
        <v>1306.13924</v>
      </c>
      <c r="I655">
        <f t="shared" si="42"/>
        <v>598.4</v>
      </c>
      <c r="J655">
        <f t="shared" si="43"/>
        <v>1161.6555599999999</v>
      </c>
    </row>
    <row r="656" spans="1:10" x14ac:dyDescent="0.2">
      <c r="A656" t="s">
        <v>2881</v>
      </c>
      <c r="B656">
        <v>7</v>
      </c>
      <c r="C656" t="s">
        <v>75</v>
      </c>
      <c r="D656">
        <v>1030000</v>
      </c>
      <c r="E656">
        <v>2070000</v>
      </c>
      <c r="F656" t="s">
        <v>2882</v>
      </c>
      <c r="G656">
        <f t="shared" si="40"/>
        <v>554.1</v>
      </c>
      <c r="H656">
        <f t="shared" si="41"/>
        <v>2826.3096999999998</v>
      </c>
      <c r="I656">
        <f t="shared" si="42"/>
        <v>598.4</v>
      </c>
      <c r="J656">
        <f t="shared" si="43"/>
        <v>3425.3945999999996</v>
      </c>
    </row>
    <row r="657" spans="1:10" x14ac:dyDescent="0.2">
      <c r="A657" t="s">
        <v>2884</v>
      </c>
      <c r="B657">
        <v>7</v>
      </c>
      <c r="C657" t="s">
        <v>75</v>
      </c>
      <c r="D657">
        <v>1110000</v>
      </c>
      <c r="E657">
        <v>2240000</v>
      </c>
      <c r="F657" t="s">
        <v>2886</v>
      </c>
      <c r="G657">
        <f t="shared" si="40"/>
        <v>554.1</v>
      </c>
      <c r="H657">
        <f t="shared" si="41"/>
        <v>3045.8289</v>
      </c>
      <c r="I657">
        <f t="shared" si="42"/>
        <v>598.4</v>
      </c>
      <c r="J657">
        <f t="shared" si="43"/>
        <v>3706.7071999999994</v>
      </c>
    </row>
    <row r="658" spans="1:10" x14ac:dyDescent="0.2">
      <c r="A658" t="s">
        <v>2888</v>
      </c>
      <c r="B658">
        <v>7</v>
      </c>
      <c r="C658" t="s">
        <v>75</v>
      </c>
      <c r="D658">
        <v>684000</v>
      </c>
      <c r="E658">
        <v>1390000</v>
      </c>
      <c r="F658" t="s">
        <v>2889</v>
      </c>
      <c r="G658">
        <f t="shared" si="40"/>
        <v>554.1</v>
      </c>
      <c r="H658">
        <f t="shared" si="41"/>
        <v>1876.8891599999999</v>
      </c>
      <c r="I658">
        <f t="shared" si="42"/>
        <v>598.4</v>
      </c>
      <c r="J658">
        <f t="shared" si="43"/>
        <v>2300.1441999999997</v>
      </c>
    </row>
    <row r="659" spans="1:10" x14ac:dyDescent="0.2">
      <c r="A659" t="s">
        <v>2891</v>
      </c>
      <c r="B659">
        <v>7</v>
      </c>
      <c r="C659" t="s">
        <v>75</v>
      </c>
      <c r="D659">
        <v>1050000</v>
      </c>
      <c r="E659">
        <v>1630000</v>
      </c>
      <c r="F659" t="s">
        <v>2894</v>
      </c>
      <c r="G659">
        <f t="shared" si="40"/>
        <v>554.1</v>
      </c>
      <c r="H659">
        <f t="shared" si="41"/>
        <v>2881.1895</v>
      </c>
      <c r="I659">
        <f t="shared" si="42"/>
        <v>598.4</v>
      </c>
      <c r="J659">
        <f t="shared" si="43"/>
        <v>2697.2913999999996</v>
      </c>
    </row>
    <row r="660" spans="1:10" x14ac:dyDescent="0.2">
      <c r="A660" t="s">
        <v>2896</v>
      </c>
      <c r="B660">
        <v>7</v>
      </c>
      <c r="C660" t="s">
        <v>75</v>
      </c>
      <c r="D660">
        <v>969000</v>
      </c>
      <c r="E660">
        <v>1950000</v>
      </c>
      <c r="F660" t="s">
        <v>2899</v>
      </c>
      <c r="G660">
        <f t="shared" si="40"/>
        <v>554.1</v>
      </c>
      <c r="H660">
        <f t="shared" si="41"/>
        <v>2658.9263099999998</v>
      </c>
      <c r="I660">
        <f t="shared" si="42"/>
        <v>598.4</v>
      </c>
      <c r="J660">
        <f t="shared" si="43"/>
        <v>3226.8209999999995</v>
      </c>
    </row>
    <row r="661" spans="1:10" x14ac:dyDescent="0.2">
      <c r="A661" t="s">
        <v>2901</v>
      </c>
      <c r="B661">
        <v>7</v>
      </c>
      <c r="C661" t="s">
        <v>75</v>
      </c>
      <c r="D661">
        <v>554000</v>
      </c>
      <c r="E661">
        <v>817000</v>
      </c>
      <c r="F661" t="s">
        <v>540</v>
      </c>
      <c r="G661">
        <f t="shared" si="40"/>
        <v>554.1</v>
      </c>
      <c r="H661">
        <f t="shared" si="41"/>
        <v>1520.17046</v>
      </c>
      <c r="I661">
        <f t="shared" si="42"/>
        <v>598.4</v>
      </c>
      <c r="J661">
        <f t="shared" si="43"/>
        <v>1351.9552599999997</v>
      </c>
    </row>
    <row r="662" spans="1:10" x14ac:dyDescent="0.2">
      <c r="A662" t="s">
        <v>2905</v>
      </c>
      <c r="B662">
        <v>7</v>
      </c>
      <c r="C662" t="s">
        <v>75</v>
      </c>
      <c r="D662">
        <v>467000</v>
      </c>
      <c r="E662">
        <v>942000</v>
      </c>
      <c r="F662" t="s">
        <v>2908</v>
      </c>
      <c r="G662">
        <f t="shared" si="40"/>
        <v>554.1</v>
      </c>
      <c r="H662">
        <f t="shared" si="41"/>
        <v>1281.4433300000001</v>
      </c>
      <c r="I662">
        <f t="shared" si="42"/>
        <v>598.4</v>
      </c>
      <c r="J662">
        <f t="shared" si="43"/>
        <v>1558.8027599999998</v>
      </c>
    </row>
    <row r="663" spans="1:10" x14ac:dyDescent="0.2">
      <c r="A663" t="s">
        <v>2910</v>
      </c>
      <c r="B663">
        <v>7</v>
      </c>
      <c r="C663" t="s">
        <v>75</v>
      </c>
      <c r="D663">
        <v>360000</v>
      </c>
      <c r="E663">
        <v>583000</v>
      </c>
      <c r="F663" t="s">
        <v>2913</v>
      </c>
      <c r="G663">
        <f t="shared" si="40"/>
        <v>554.1</v>
      </c>
      <c r="H663">
        <f t="shared" si="41"/>
        <v>987.83640000000003</v>
      </c>
      <c r="I663">
        <f t="shared" si="42"/>
        <v>598.4</v>
      </c>
      <c r="J663">
        <f t="shared" si="43"/>
        <v>964.73673999999983</v>
      </c>
    </row>
    <row r="664" spans="1:10" x14ac:dyDescent="0.2">
      <c r="A664" t="s">
        <v>2915</v>
      </c>
      <c r="B664">
        <v>7</v>
      </c>
      <c r="C664" t="s">
        <v>75</v>
      </c>
      <c r="D664">
        <v>945000</v>
      </c>
      <c r="E664">
        <v>1920000</v>
      </c>
      <c r="F664" t="s">
        <v>2918</v>
      </c>
      <c r="G664">
        <f t="shared" si="40"/>
        <v>554.1</v>
      </c>
      <c r="H664">
        <f t="shared" si="41"/>
        <v>2593.0705499999999</v>
      </c>
      <c r="I664">
        <f t="shared" si="42"/>
        <v>598.4</v>
      </c>
      <c r="J664">
        <f t="shared" si="43"/>
        <v>3177.1775999999995</v>
      </c>
    </row>
    <row r="665" spans="1:10" x14ac:dyDescent="0.2">
      <c r="A665" t="s">
        <v>2920</v>
      </c>
      <c r="B665">
        <v>7</v>
      </c>
      <c r="C665" t="s">
        <v>75</v>
      </c>
      <c r="D665">
        <v>550000</v>
      </c>
      <c r="E665">
        <v>812000</v>
      </c>
      <c r="F665" t="s">
        <v>2923</v>
      </c>
      <c r="G665">
        <f t="shared" si="40"/>
        <v>554.1</v>
      </c>
      <c r="H665">
        <f t="shared" si="41"/>
        <v>1509.1945000000001</v>
      </c>
      <c r="I665">
        <f t="shared" si="42"/>
        <v>598.4</v>
      </c>
      <c r="J665">
        <f t="shared" si="43"/>
        <v>1343.6813599999998</v>
      </c>
    </row>
    <row r="666" spans="1:10" x14ac:dyDescent="0.2">
      <c r="A666" t="s">
        <v>2925</v>
      </c>
      <c r="B666">
        <v>7</v>
      </c>
      <c r="C666" t="s">
        <v>75</v>
      </c>
      <c r="D666">
        <v>1480000</v>
      </c>
      <c r="E666">
        <v>2680000</v>
      </c>
      <c r="F666" t="s">
        <v>2928</v>
      </c>
      <c r="G666">
        <f t="shared" si="40"/>
        <v>554.1</v>
      </c>
      <c r="H666">
        <f t="shared" si="41"/>
        <v>4061.1052</v>
      </c>
      <c r="I666">
        <f t="shared" si="42"/>
        <v>598.4</v>
      </c>
      <c r="J666">
        <f t="shared" si="43"/>
        <v>4434.8103999999994</v>
      </c>
    </row>
    <row r="667" spans="1:10" x14ac:dyDescent="0.2">
      <c r="A667" t="s">
        <v>2930</v>
      </c>
      <c r="B667">
        <v>7</v>
      </c>
      <c r="C667" t="s">
        <v>75</v>
      </c>
      <c r="D667">
        <v>1180000</v>
      </c>
      <c r="E667">
        <v>2100000</v>
      </c>
      <c r="F667" t="s">
        <v>2933</v>
      </c>
      <c r="G667">
        <f t="shared" si="40"/>
        <v>554.1</v>
      </c>
      <c r="H667">
        <f t="shared" si="41"/>
        <v>3237.9081999999999</v>
      </c>
      <c r="I667">
        <f t="shared" si="42"/>
        <v>598.4</v>
      </c>
      <c r="J667">
        <f t="shared" si="43"/>
        <v>3475.0379999999996</v>
      </c>
    </row>
    <row r="668" spans="1:10" x14ac:dyDescent="0.2">
      <c r="A668" t="s">
        <v>2935</v>
      </c>
      <c r="B668">
        <v>7</v>
      </c>
      <c r="C668" t="s">
        <v>75</v>
      </c>
      <c r="D668">
        <v>1160000</v>
      </c>
      <c r="E668">
        <v>2070000</v>
      </c>
      <c r="F668" t="s">
        <v>2938</v>
      </c>
      <c r="G668">
        <f t="shared" si="40"/>
        <v>554.1</v>
      </c>
      <c r="H668">
        <f t="shared" si="41"/>
        <v>3183.0284000000001</v>
      </c>
      <c r="I668">
        <f t="shared" si="42"/>
        <v>598.4</v>
      </c>
      <c r="J668">
        <f t="shared" si="43"/>
        <v>3425.3945999999996</v>
      </c>
    </row>
    <row r="669" spans="1:10" x14ac:dyDescent="0.2">
      <c r="A669" t="s">
        <v>2940</v>
      </c>
      <c r="B669">
        <v>7</v>
      </c>
      <c r="C669" t="s">
        <v>75</v>
      </c>
      <c r="D669">
        <v>1190000</v>
      </c>
      <c r="E669">
        <v>2120000</v>
      </c>
      <c r="F669" t="s">
        <v>2943</v>
      </c>
      <c r="G669">
        <f t="shared" si="40"/>
        <v>554.1</v>
      </c>
      <c r="H669">
        <f t="shared" si="41"/>
        <v>3265.3481000000002</v>
      </c>
      <c r="I669">
        <f t="shared" si="42"/>
        <v>598.4</v>
      </c>
      <c r="J669">
        <f t="shared" si="43"/>
        <v>3508.1335999999997</v>
      </c>
    </row>
    <row r="670" spans="1:10" x14ac:dyDescent="0.2">
      <c r="A670" t="s">
        <v>2945</v>
      </c>
      <c r="B670">
        <v>7</v>
      </c>
      <c r="C670" t="s">
        <v>75</v>
      </c>
      <c r="D670">
        <v>960000</v>
      </c>
      <c r="E670">
        <v>1930000</v>
      </c>
      <c r="F670" t="s">
        <v>2948</v>
      </c>
      <c r="G670">
        <f t="shared" si="40"/>
        <v>554.1</v>
      </c>
      <c r="H670">
        <f t="shared" si="41"/>
        <v>2634.2303999999999</v>
      </c>
      <c r="I670">
        <f t="shared" si="42"/>
        <v>598.4</v>
      </c>
      <c r="J670">
        <f t="shared" si="43"/>
        <v>3193.7253999999998</v>
      </c>
    </row>
    <row r="671" spans="1:10" x14ac:dyDescent="0.2">
      <c r="A671" t="s">
        <v>2950</v>
      </c>
      <c r="B671">
        <v>7</v>
      </c>
      <c r="C671" t="s">
        <v>75</v>
      </c>
      <c r="D671">
        <v>2170000</v>
      </c>
      <c r="E671">
        <v>3830000</v>
      </c>
      <c r="F671" t="s">
        <v>2952</v>
      </c>
      <c r="G671">
        <f t="shared" si="40"/>
        <v>554.1</v>
      </c>
      <c r="H671">
        <f t="shared" si="41"/>
        <v>5954.4583000000002</v>
      </c>
      <c r="I671">
        <f t="shared" si="42"/>
        <v>598.4</v>
      </c>
      <c r="J671">
        <f t="shared" si="43"/>
        <v>6337.8073999999988</v>
      </c>
    </row>
    <row r="672" spans="1:10" x14ac:dyDescent="0.2">
      <c r="A672" t="s">
        <v>2954</v>
      </c>
      <c r="B672">
        <v>7</v>
      </c>
      <c r="C672" t="s">
        <v>75</v>
      </c>
      <c r="D672">
        <v>620000</v>
      </c>
      <c r="E672">
        <v>984000</v>
      </c>
      <c r="F672" t="s">
        <v>2956</v>
      </c>
      <c r="G672">
        <f t="shared" si="40"/>
        <v>554.1</v>
      </c>
      <c r="H672">
        <f t="shared" si="41"/>
        <v>1701.2737999999999</v>
      </c>
      <c r="I672">
        <f t="shared" si="42"/>
        <v>598.4</v>
      </c>
      <c r="J672">
        <f t="shared" si="43"/>
        <v>1628.3035199999997</v>
      </c>
    </row>
    <row r="673" spans="1:10" x14ac:dyDescent="0.2">
      <c r="A673" t="s">
        <v>2958</v>
      </c>
      <c r="B673">
        <v>7</v>
      </c>
      <c r="C673" t="s">
        <v>75</v>
      </c>
      <c r="D673">
        <v>946000</v>
      </c>
      <c r="E673">
        <v>1280000</v>
      </c>
      <c r="F673" t="s">
        <v>2960</v>
      </c>
      <c r="G673">
        <f t="shared" si="40"/>
        <v>554.1</v>
      </c>
      <c r="H673">
        <f t="shared" si="41"/>
        <v>2595.8145399999999</v>
      </c>
      <c r="I673">
        <f t="shared" si="42"/>
        <v>598.4</v>
      </c>
      <c r="J673">
        <f t="shared" si="43"/>
        <v>2118.1183999999998</v>
      </c>
    </row>
    <row r="674" spans="1:10" x14ac:dyDescent="0.2">
      <c r="A674" t="s">
        <v>2962</v>
      </c>
      <c r="B674">
        <v>7</v>
      </c>
      <c r="C674" t="s">
        <v>75</v>
      </c>
      <c r="D674">
        <v>1030000</v>
      </c>
      <c r="E674">
        <v>2070000</v>
      </c>
      <c r="F674" t="s">
        <v>2963</v>
      </c>
      <c r="G674">
        <f t="shared" si="40"/>
        <v>554.1</v>
      </c>
      <c r="H674">
        <f t="shared" si="41"/>
        <v>2826.3096999999998</v>
      </c>
      <c r="I674">
        <f t="shared" si="42"/>
        <v>598.4</v>
      </c>
      <c r="J674">
        <f t="shared" si="43"/>
        <v>3425.3945999999996</v>
      </c>
    </row>
    <row r="675" spans="1:10" x14ac:dyDescent="0.2">
      <c r="A675" t="s">
        <v>2965</v>
      </c>
      <c r="B675">
        <v>7</v>
      </c>
      <c r="C675" t="s">
        <v>75</v>
      </c>
      <c r="D675">
        <v>554000</v>
      </c>
      <c r="E675">
        <v>1010000</v>
      </c>
      <c r="F675" t="s">
        <v>2966</v>
      </c>
      <c r="G675">
        <f t="shared" si="40"/>
        <v>554.1</v>
      </c>
      <c r="H675">
        <f t="shared" si="41"/>
        <v>1520.17046</v>
      </c>
      <c r="I675">
        <f t="shared" si="42"/>
        <v>598.4</v>
      </c>
      <c r="J675">
        <f t="shared" si="43"/>
        <v>1671.3277999999998</v>
      </c>
    </row>
    <row r="676" spans="1:10" x14ac:dyDescent="0.2">
      <c r="A676" t="s">
        <v>2968</v>
      </c>
      <c r="B676">
        <v>7</v>
      </c>
      <c r="C676" t="s">
        <v>75</v>
      </c>
      <c r="D676">
        <v>566000</v>
      </c>
      <c r="E676">
        <v>1060000</v>
      </c>
      <c r="F676" t="s">
        <v>2971</v>
      </c>
      <c r="G676">
        <f t="shared" si="40"/>
        <v>554.1</v>
      </c>
      <c r="H676">
        <f t="shared" si="41"/>
        <v>1553.09834</v>
      </c>
      <c r="I676">
        <f t="shared" si="42"/>
        <v>598.4</v>
      </c>
      <c r="J676">
        <f t="shared" si="43"/>
        <v>1754.0667999999998</v>
      </c>
    </row>
    <row r="677" spans="1:10" x14ac:dyDescent="0.2">
      <c r="A677" t="s">
        <v>2973</v>
      </c>
      <c r="B677">
        <v>7</v>
      </c>
      <c r="C677" t="s">
        <v>75</v>
      </c>
      <c r="D677">
        <v>326000</v>
      </c>
      <c r="E677">
        <v>559000</v>
      </c>
      <c r="F677" t="s">
        <v>2976</v>
      </c>
      <c r="G677">
        <f t="shared" si="40"/>
        <v>554.1</v>
      </c>
      <c r="H677">
        <f t="shared" si="41"/>
        <v>894.54074000000003</v>
      </c>
      <c r="I677">
        <f t="shared" si="42"/>
        <v>598.4</v>
      </c>
      <c r="J677">
        <f t="shared" si="43"/>
        <v>925.02201999999988</v>
      </c>
    </row>
    <row r="678" spans="1:10" x14ac:dyDescent="0.2">
      <c r="A678" t="s">
        <v>2978</v>
      </c>
      <c r="B678">
        <v>7</v>
      </c>
      <c r="C678" t="s">
        <v>75</v>
      </c>
      <c r="D678">
        <v>1420000</v>
      </c>
      <c r="E678">
        <v>2600000</v>
      </c>
      <c r="F678" t="s">
        <v>2981</v>
      </c>
      <c r="G678">
        <f t="shared" si="40"/>
        <v>554.1</v>
      </c>
      <c r="H678">
        <f t="shared" si="41"/>
        <v>3896.4657999999999</v>
      </c>
      <c r="I678">
        <f t="shared" si="42"/>
        <v>598.4</v>
      </c>
      <c r="J678">
        <f t="shared" si="43"/>
        <v>4302.4279999999999</v>
      </c>
    </row>
    <row r="679" spans="1:10" x14ac:dyDescent="0.2">
      <c r="A679" t="s">
        <v>2983</v>
      </c>
      <c r="B679">
        <v>7</v>
      </c>
      <c r="C679" t="s">
        <v>75</v>
      </c>
      <c r="D679">
        <v>742000</v>
      </c>
      <c r="E679">
        <v>1410000</v>
      </c>
      <c r="F679" t="s">
        <v>2985</v>
      </c>
      <c r="G679">
        <f t="shared" si="40"/>
        <v>554.1</v>
      </c>
      <c r="H679">
        <f t="shared" si="41"/>
        <v>2036.0405800000001</v>
      </c>
      <c r="I679">
        <f t="shared" si="42"/>
        <v>598.4</v>
      </c>
      <c r="J679">
        <f t="shared" si="43"/>
        <v>2333.2397999999998</v>
      </c>
    </row>
    <row r="680" spans="1:10" x14ac:dyDescent="0.2">
      <c r="A680" t="s">
        <v>2987</v>
      </c>
      <c r="B680">
        <v>7</v>
      </c>
      <c r="C680" t="s">
        <v>75</v>
      </c>
      <c r="D680">
        <v>890000</v>
      </c>
      <c r="E680">
        <v>1800000</v>
      </c>
      <c r="F680" t="s">
        <v>2990</v>
      </c>
      <c r="G680">
        <f t="shared" si="40"/>
        <v>554.1</v>
      </c>
      <c r="H680">
        <f t="shared" si="41"/>
        <v>2442.1511</v>
      </c>
      <c r="I680">
        <f t="shared" si="42"/>
        <v>598.4</v>
      </c>
      <c r="J680">
        <f t="shared" si="43"/>
        <v>2978.6039999999998</v>
      </c>
    </row>
    <row r="681" spans="1:10" x14ac:dyDescent="0.2">
      <c r="A681" t="s">
        <v>2992</v>
      </c>
      <c r="B681">
        <v>7</v>
      </c>
      <c r="C681" t="s">
        <v>75</v>
      </c>
      <c r="D681">
        <v>1300000</v>
      </c>
      <c r="E681">
        <v>1650000</v>
      </c>
      <c r="F681" t="s">
        <v>2994</v>
      </c>
      <c r="G681">
        <f t="shared" si="40"/>
        <v>554.1</v>
      </c>
      <c r="H681">
        <f t="shared" si="41"/>
        <v>3567.1869999999999</v>
      </c>
      <c r="I681">
        <f t="shared" si="42"/>
        <v>598.4</v>
      </c>
      <c r="J681">
        <f t="shared" si="43"/>
        <v>2730.3869999999997</v>
      </c>
    </row>
    <row r="682" spans="1:10" x14ac:dyDescent="0.2">
      <c r="A682" t="s">
        <v>2996</v>
      </c>
      <c r="B682">
        <v>7</v>
      </c>
      <c r="C682" t="s">
        <v>75</v>
      </c>
      <c r="D682">
        <v>1450000</v>
      </c>
      <c r="E682">
        <v>2000000</v>
      </c>
      <c r="F682" t="s">
        <v>2999</v>
      </c>
      <c r="G682">
        <f t="shared" si="40"/>
        <v>554.1</v>
      </c>
      <c r="H682">
        <f t="shared" si="41"/>
        <v>3978.7855</v>
      </c>
      <c r="I682">
        <f t="shared" si="42"/>
        <v>598.4</v>
      </c>
      <c r="J682">
        <f t="shared" si="43"/>
        <v>3309.5599999999995</v>
      </c>
    </row>
    <row r="683" spans="1:10" x14ac:dyDescent="0.2">
      <c r="A683" t="s">
        <v>3001</v>
      </c>
      <c r="B683">
        <v>7</v>
      </c>
      <c r="C683" t="s">
        <v>75</v>
      </c>
      <c r="D683">
        <v>1100000</v>
      </c>
      <c r="E683">
        <v>2300000</v>
      </c>
      <c r="F683" t="s">
        <v>3002</v>
      </c>
      <c r="G683">
        <f t="shared" si="40"/>
        <v>554.1</v>
      </c>
      <c r="H683">
        <f t="shared" si="41"/>
        <v>3018.3890000000001</v>
      </c>
      <c r="I683">
        <f t="shared" si="42"/>
        <v>598.4</v>
      </c>
      <c r="J683">
        <f t="shared" si="43"/>
        <v>3805.9939999999997</v>
      </c>
    </row>
    <row r="684" spans="1:10" x14ac:dyDescent="0.2">
      <c r="A684" t="s">
        <v>3004</v>
      </c>
      <c r="B684">
        <v>7</v>
      </c>
      <c r="C684" t="s">
        <v>75</v>
      </c>
      <c r="D684">
        <v>731000</v>
      </c>
      <c r="E684">
        <v>1340000</v>
      </c>
      <c r="F684" t="s">
        <v>3007</v>
      </c>
      <c r="G684">
        <f t="shared" si="40"/>
        <v>554.1</v>
      </c>
      <c r="H684">
        <f t="shared" si="41"/>
        <v>2005.8566900000001</v>
      </c>
      <c r="I684">
        <f t="shared" si="42"/>
        <v>598.4</v>
      </c>
      <c r="J684">
        <f t="shared" si="43"/>
        <v>2217.4051999999997</v>
      </c>
    </row>
    <row r="685" spans="1:10" x14ac:dyDescent="0.2">
      <c r="A685" t="s">
        <v>3009</v>
      </c>
      <c r="B685">
        <v>7</v>
      </c>
      <c r="C685" t="s">
        <v>75</v>
      </c>
      <c r="D685">
        <v>2260000</v>
      </c>
      <c r="E685">
        <v>3410000</v>
      </c>
      <c r="F685" t="s">
        <v>3011</v>
      </c>
      <c r="G685">
        <f t="shared" si="40"/>
        <v>554.1</v>
      </c>
      <c r="H685">
        <f t="shared" si="41"/>
        <v>6201.4174000000003</v>
      </c>
      <c r="I685">
        <f t="shared" si="42"/>
        <v>598.4</v>
      </c>
      <c r="J685">
        <f t="shared" si="43"/>
        <v>5642.7997999999989</v>
      </c>
    </row>
    <row r="686" spans="1:10" x14ac:dyDescent="0.2">
      <c r="A686" t="s">
        <v>3013</v>
      </c>
      <c r="B686">
        <v>7</v>
      </c>
      <c r="C686" t="s">
        <v>75</v>
      </c>
      <c r="D686">
        <v>427000</v>
      </c>
      <c r="E686">
        <v>631000</v>
      </c>
      <c r="F686" t="s">
        <v>3016</v>
      </c>
      <c r="G686">
        <f t="shared" si="40"/>
        <v>554.1</v>
      </c>
      <c r="H686">
        <f t="shared" si="41"/>
        <v>1171.68373</v>
      </c>
      <c r="I686">
        <f t="shared" si="42"/>
        <v>598.4</v>
      </c>
      <c r="J686">
        <f t="shared" si="43"/>
        <v>1044.1661799999999</v>
      </c>
    </row>
    <row r="687" spans="1:10" x14ac:dyDescent="0.2">
      <c r="A687" t="s">
        <v>3018</v>
      </c>
      <c r="B687">
        <v>7</v>
      </c>
      <c r="C687" t="s">
        <v>75</v>
      </c>
      <c r="D687">
        <v>1470000</v>
      </c>
      <c r="E687">
        <v>3070000</v>
      </c>
      <c r="F687" t="s">
        <v>3020</v>
      </c>
      <c r="G687">
        <f t="shared" si="40"/>
        <v>554.1</v>
      </c>
      <c r="H687">
        <f t="shared" si="41"/>
        <v>4033.6653000000001</v>
      </c>
      <c r="I687">
        <f t="shared" si="42"/>
        <v>598.4</v>
      </c>
      <c r="J687">
        <f t="shared" si="43"/>
        <v>5080.1745999999994</v>
      </c>
    </row>
    <row r="688" spans="1:10" x14ac:dyDescent="0.2">
      <c r="A688" t="s">
        <v>3022</v>
      </c>
      <c r="B688">
        <v>7</v>
      </c>
      <c r="C688" t="s">
        <v>75</v>
      </c>
      <c r="D688">
        <v>673000</v>
      </c>
      <c r="E688">
        <v>1370000</v>
      </c>
      <c r="F688" t="s">
        <v>3024</v>
      </c>
      <c r="G688">
        <f t="shared" si="40"/>
        <v>554.1</v>
      </c>
      <c r="H688">
        <f t="shared" si="41"/>
        <v>1846.7052699999999</v>
      </c>
      <c r="I688">
        <f t="shared" si="42"/>
        <v>598.4</v>
      </c>
      <c r="J688">
        <f t="shared" si="43"/>
        <v>2267.0485999999996</v>
      </c>
    </row>
    <row r="689" spans="1:10" x14ac:dyDescent="0.2">
      <c r="A689" t="s">
        <v>3026</v>
      </c>
      <c r="B689">
        <v>7</v>
      </c>
      <c r="C689" t="s">
        <v>75</v>
      </c>
      <c r="D689">
        <v>984000</v>
      </c>
      <c r="E689">
        <v>1990000</v>
      </c>
      <c r="F689" t="s">
        <v>3028</v>
      </c>
      <c r="G689">
        <f t="shared" si="40"/>
        <v>554.1</v>
      </c>
      <c r="H689">
        <f t="shared" si="41"/>
        <v>2700.0861599999998</v>
      </c>
      <c r="I689">
        <f t="shared" si="42"/>
        <v>598.4</v>
      </c>
      <c r="J689">
        <f t="shared" si="43"/>
        <v>3293.0121999999997</v>
      </c>
    </row>
    <row r="690" spans="1:10" x14ac:dyDescent="0.2">
      <c r="A690" t="s">
        <v>3030</v>
      </c>
      <c r="B690">
        <v>7</v>
      </c>
      <c r="C690" t="s">
        <v>75</v>
      </c>
      <c r="D690">
        <v>375000</v>
      </c>
      <c r="E690">
        <v>644000</v>
      </c>
      <c r="F690" t="s">
        <v>3031</v>
      </c>
      <c r="G690">
        <f t="shared" si="40"/>
        <v>554.1</v>
      </c>
      <c r="H690">
        <f t="shared" si="41"/>
        <v>1028.9962499999999</v>
      </c>
      <c r="I690">
        <f t="shared" si="42"/>
        <v>598.4</v>
      </c>
      <c r="J690">
        <f t="shared" si="43"/>
        <v>1065.6783199999998</v>
      </c>
    </row>
    <row r="691" spans="1:10" x14ac:dyDescent="0.2">
      <c r="A691" t="s">
        <v>3033</v>
      </c>
      <c r="B691">
        <v>7</v>
      </c>
      <c r="C691" t="s">
        <v>75</v>
      </c>
      <c r="D691">
        <v>1530000</v>
      </c>
      <c r="E691">
        <v>2170000</v>
      </c>
      <c r="F691" t="s">
        <v>3035</v>
      </c>
      <c r="G691">
        <f t="shared" si="40"/>
        <v>554.1</v>
      </c>
      <c r="H691">
        <f t="shared" si="41"/>
        <v>4198.3046999999997</v>
      </c>
      <c r="I691">
        <f t="shared" si="42"/>
        <v>598.4</v>
      </c>
      <c r="J691">
        <f t="shared" si="43"/>
        <v>3590.8725999999997</v>
      </c>
    </row>
    <row r="692" spans="1:10" x14ac:dyDescent="0.2">
      <c r="A692" t="s">
        <v>3037</v>
      </c>
      <c r="B692">
        <v>7</v>
      </c>
      <c r="C692" t="s">
        <v>75</v>
      </c>
      <c r="D692">
        <v>1490000</v>
      </c>
      <c r="E692">
        <v>2680000</v>
      </c>
      <c r="F692" t="s">
        <v>3038</v>
      </c>
      <c r="G692">
        <f t="shared" si="40"/>
        <v>554.1</v>
      </c>
      <c r="H692">
        <f t="shared" si="41"/>
        <v>4088.5450999999998</v>
      </c>
      <c r="I692">
        <f t="shared" si="42"/>
        <v>598.4</v>
      </c>
      <c r="J692">
        <f t="shared" si="43"/>
        <v>4434.8103999999994</v>
      </c>
    </row>
    <row r="693" spans="1:10" x14ac:dyDescent="0.2">
      <c r="A693" t="s">
        <v>3040</v>
      </c>
      <c r="B693">
        <v>7</v>
      </c>
      <c r="C693" t="s">
        <v>75</v>
      </c>
      <c r="D693">
        <v>882000</v>
      </c>
      <c r="E693">
        <v>1790000</v>
      </c>
      <c r="F693" t="s">
        <v>3042</v>
      </c>
      <c r="G693">
        <f t="shared" si="40"/>
        <v>554.1</v>
      </c>
      <c r="H693">
        <f t="shared" si="41"/>
        <v>2420.1991800000001</v>
      </c>
      <c r="I693">
        <f t="shared" si="42"/>
        <v>598.4</v>
      </c>
      <c r="J693">
        <f t="shared" si="43"/>
        <v>2962.0561999999995</v>
      </c>
    </row>
    <row r="694" spans="1:10" x14ac:dyDescent="0.2">
      <c r="A694" t="s">
        <v>3044</v>
      </c>
      <c r="B694">
        <v>7</v>
      </c>
      <c r="C694" t="s">
        <v>75</v>
      </c>
      <c r="D694">
        <v>2300000</v>
      </c>
      <c r="E694">
        <v>3990000</v>
      </c>
      <c r="F694" t="s">
        <v>3046</v>
      </c>
      <c r="G694">
        <f t="shared" si="40"/>
        <v>554.1</v>
      </c>
      <c r="H694">
        <f t="shared" si="41"/>
        <v>6311.1769999999997</v>
      </c>
      <c r="I694">
        <f t="shared" si="42"/>
        <v>598.4</v>
      </c>
      <c r="J694">
        <f t="shared" si="43"/>
        <v>6602.5721999999996</v>
      </c>
    </row>
    <row r="695" spans="1:10" x14ac:dyDescent="0.2">
      <c r="A695" t="s">
        <v>3048</v>
      </c>
      <c r="B695">
        <v>7</v>
      </c>
      <c r="C695" t="s">
        <v>75</v>
      </c>
      <c r="D695">
        <v>1500000</v>
      </c>
      <c r="E695">
        <v>2690000</v>
      </c>
      <c r="F695" t="s">
        <v>3051</v>
      </c>
      <c r="G695">
        <f t="shared" si="40"/>
        <v>554.1</v>
      </c>
      <c r="H695">
        <f t="shared" si="41"/>
        <v>4115.9849999999997</v>
      </c>
      <c r="I695">
        <f t="shared" si="42"/>
        <v>598.4</v>
      </c>
      <c r="J695">
        <f t="shared" si="43"/>
        <v>4451.3581999999997</v>
      </c>
    </row>
    <row r="696" spans="1:10" x14ac:dyDescent="0.2">
      <c r="A696" t="s">
        <v>3053</v>
      </c>
      <c r="B696">
        <v>7</v>
      </c>
      <c r="C696" t="s">
        <v>75</v>
      </c>
      <c r="D696">
        <v>383000</v>
      </c>
      <c r="E696">
        <v>821000</v>
      </c>
      <c r="F696" t="s">
        <v>3056</v>
      </c>
      <c r="G696">
        <f t="shared" si="40"/>
        <v>554.1</v>
      </c>
      <c r="H696">
        <f t="shared" si="41"/>
        <v>1050.9481699999999</v>
      </c>
      <c r="I696">
        <f t="shared" si="42"/>
        <v>598.4</v>
      </c>
      <c r="J696">
        <f t="shared" si="43"/>
        <v>1358.5743799999998</v>
      </c>
    </row>
    <row r="697" spans="1:10" x14ac:dyDescent="0.2">
      <c r="A697" t="s">
        <v>3058</v>
      </c>
      <c r="B697">
        <v>7</v>
      </c>
      <c r="C697" t="s">
        <v>75</v>
      </c>
      <c r="D697">
        <v>750000</v>
      </c>
      <c r="E697">
        <v>1890000</v>
      </c>
      <c r="F697" t="s">
        <v>3061</v>
      </c>
      <c r="G697">
        <f t="shared" si="40"/>
        <v>554.1</v>
      </c>
      <c r="H697">
        <f t="shared" si="41"/>
        <v>2057.9924999999998</v>
      </c>
      <c r="I697">
        <f t="shared" si="42"/>
        <v>598.4</v>
      </c>
      <c r="J697">
        <f t="shared" si="43"/>
        <v>3127.5341999999996</v>
      </c>
    </row>
    <row r="698" spans="1:10" x14ac:dyDescent="0.2">
      <c r="A698" t="s">
        <v>3063</v>
      </c>
      <c r="B698">
        <v>7</v>
      </c>
      <c r="C698" t="s">
        <v>75</v>
      </c>
      <c r="D698">
        <v>1400000</v>
      </c>
      <c r="E698">
        <v>2580000</v>
      </c>
      <c r="F698" t="s">
        <v>3066</v>
      </c>
      <c r="G698">
        <f t="shared" si="40"/>
        <v>554.1</v>
      </c>
      <c r="H698">
        <f t="shared" si="41"/>
        <v>3841.5859999999998</v>
      </c>
      <c r="I698">
        <f t="shared" si="42"/>
        <v>598.4</v>
      </c>
      <c r="J698">
        <f t="shared" si="43"/>
        <v>4269.3323999999993</v>
      </c>
    </row>
    <row r="699" spans="1:10" x14ac:dyDescent="0.2">
      <c r="A699" t="s">
        <v>3068</v>
      </c>
      <c r="B699">
        <v>7</v>
      </c>
      <c r="C699" t="s">
        <v>75</v>
      </c>
      <c r="D699">
        <v>2220000</v>
      </c>
      <c r="E699">
        <v>3920000</v>
      </c>
      <c r="F699" t="s">
        <v>3070</v>
      </c>
      <c r="G699">
        <f t="shared" si="40"/>
        <v>554.1</v>
      </c>
      <c r="H699">
        <f t="shared" si="41"/>
        <v>6091.6578</v>
      </c>
      <c r="I699">
        <f t="shared" si="42"/>
        <v>598.4</v>
      </c>
      <c r="J699">
        <f t="shared" si="43"/>
        <v>6486.7375999999995</v>
      </c>
    </row>
    <row r="700" spans="1:10" x14ac:dyDescent="0.2">
      <c r="A700" t="s">
        <v>3072</v>
      </c>
      <c r="B700">
        <v>7</v>
      </c>
      <c r="C700" t="s">
        <v>75</v>
      </c>
      <c r="D700">
        <v>342000</v>
      </c>
      <c r="E700">
        <v>733000</v>
      </c>
      <c r="F700" t="s">
        <v>3074</v>
      </c>
      <c r="G700">
        <f t="shared" si="40"/>
        <v>554.1</v>
      </c>
      <c r="H700">
        <f t="shared" si="41"/>
        <v>938.44457999999997</v>
      </c>
      <c r="I700">
        <f t="shared" si="42"/>
        <v>598.4</v>
      </c>
      <c r="J700">
        <f t="shared" si="43"/>
        <v>1212.9537399999999</v>
      </c>
    </row>
    <row r="701" spans="1:10" x14ac:dyDescent="0.2">
      <c r="A701" t="s">
        <v>3076</v>
      </c>
      <c r="B701">
        <v>7</v>
      </c>
      <c r="C701" t="s">
        <v>75</v>
      </c>
      <c r="D701">
        <v>698000</v>
      </c>
      <c r="E701">
        <v>1470000</v>
      </c>
      <c r="F701" t="s">
        <v>3079</v>
      </c>
      <c r="G701">
        <f t="shared" si="40"/>
        <v>554.1</v>
      </c>
      <c r="H701">
        <f t="shared" si="41"/>
        <v>1915.30502</v>
      </c>
      <c r="I701">
        <f t="shared" si="42"/>
        <v>598.4</v>
      </c>
      <c r="J701">
        <f t="shared" si="43"/>
        <v>2432.5265999999997</v>
      </c>
    </row>
    <row r="702" spans="1:10" x14ac:dyDescent="0.2">
      <c r="A702" t="s">
        <v>3081</v>
      </c>
      <c r="B702">
        <v>7</v>
      </c>
      <c r="C702" t="s">
        <v>75</v>
      </c>
      <c r="D702">
        <v>250000</v>
      </c>
      <c r="E702">
        <v>467000</v>
      </c>
      <c r="F702" t="s">
        <v>3084</v>
      </c>
      <c r="G702">
        <f t="shared" si="40"/>
        <v>554.1</v>
      </c>
      <c r="H702">
        <f t="shared" si="41"/>
        <v>685.99749999999995</v>
      </c>
      <c r="I702">
        <f t="shared" si="42"/>
        <v>598.4</v>
      </c>
      <c r="J702">
        <f t="shared" si="43"/>
        <v>772.78225999999995</v>
      </c>
    </row>
    <row r="703" spans="1:10" x14ac:dyDescent="0.2">
      <c r="A703" t="s">
        <v>3086</v>
      </c>
      <c r="B703">
        <v>7</v>
      </c>
      <c r="C703" t="s">
        <v>75</v>
      </c>
      <c r="D703">
        <v>500000</v>
      </c>
      <c r="E703">
        <v>1010000</v>
      </c>
      <c r="F703" t="s">
        <v>3088</v>
      </c>
      <c r="G703">
        <f t="shared" si="40"/>
        <v>554.1</v>
      </c>
      <c r="H703">
        <f t="shared" si="41"/>
        <v>1371.9949999999999</v>
      </c>
      <c r="I703">
        <f t="shared" si="42"/>
        <v>598.4</v>
      </c>
      <c r="J703">
        <f t="shared" si="43"/>
        <v>1671.3277999999998</v>
      </c>
    </row>
    <row r="704" spans="1:10" x14ac:dyDescent="0.2">
      <c r="A704" t="s">
        <v>3090</v>
      </c>
      <c r="B704">
        <v>7</v>
      </c>
      <c r="C704" t="s">
        <v>75</v>
      </c>
      <c r="D704">
        <v>894000</v>
      </c>
      <c r="E704">
        <v>1390000</v>
      </c>
      <c r="F704" t="s">
        <v>3091</v>
      </c>
      <c r="G704">
        <f t="shared" si="40"/>
        <v>554.1</v>
      </c>
      <c r="H704">
        <f t="shared" si="41"/>
        <v>2453.1270599999998</v>
      </c>
      <c r="I704">
        <f t="shared" si="42"/>
        <v>598.4</v>
      </c>
      <c r="J704">
        <f t="shared" si="43"/>
        <v>2300.1441999999997</v>
      </c>
    </row>
    <row r="705" spans="1:10" x14ac:dyDescent="0.2">
      <c r="A705" t="s">
        <v>3093</v>
      </c>
      <c r="B705">
        <v>7</v>
      </c>
      <c r="C705" t="s">
        <v>75</v>
      </c>
      <c r="D705">
        <v>634000</v>
      </c>
      <c r="E705">
        <v>1290000</v>
      </c>
      <c r="F705" t="s">
        <v>3095</v>
      </c>
      <c r="G705">
        <f t="shared" si="40"/>
        <v>554.1</v>
      </c>
      <c r="H705">
        <f t="shared" si="41"/>
        <v>1739.68966</v>
      </c>
      <c r="I705">
        <f t="shared" si="42"/>
        <v>598.4</v>
      </c>
      <c r="J705">
        <f t="shared" si="43"/>
        <v>2134.6661999999997</v>
      </c>
    </row>
    <row r="706" spans="1:10" x14ac:dyDescent="0.2">
      <c r="A706" t="s">
        <v>3097</v>
      </c>
      <c r="B706">
        <v>7</v>
      </c>
      <c r="C706" t="s">
        <v>75</v>
      </c>
      <c r="D706">
        <v>1260000</v>
      </c>
      <c r="E706">
        <v>2540000</v>
      </c>
      <c r="F706" t="s">
        <v>3100</v>
      </c>
      <c r="G706">
        <f t="shared" si="40"/>
        <v>554.1</v>
      </c>
      <c r="H706">
        <f t="shared" si="41"/>
        <v>3457.4274</v>
      </c>
      <c r="I706">
        <f t="shared" si="42"/>
        <v>598.4</v>
      </c>
      <c r="J706">
        <f t="shared" si="43"/>
        <v>4203.1411999999991</v>
      </c>
    </row>
    <row r="707" spans="1:10" x14ac:dyDescent="0.2">
      <c r="A707" t="s">
        <v>3102</v>
      </c>
      <c r="B707">
        <v>7</v>
      </c>
      <c r="C707" t="s">
        <v>75</v>
      </c>
      <c r="D707">
        <v>945000</v>
      </c>
      <c r="E707">
        <v>1920000</v>
      </c>
      <c r="F707" t="s">
        <v>3103</v>
      </c>
      <c r="G707">
        <f t="shared" ref="G707:G770" si="44">(VLOOKUP($B707,Table,4,FALSE))</f>
        <v>554.1</v>
      </c>
      <c r="H707">
        <f t="shared" ref="H707:H770" si="45">D707*((VLOOKUP($B707,Table,6,FALSE))/100)</f>
        <v>2593.0705499999999</v>
      </c>
      <c r="I707">
        <f t="shared" ref="I707:I770" si="46">(VLOOKUP($B707,Table,12,FALSE))</f>
        <v>598.4</v>
      </c>
      <c r="J707">
        <f t="shared" ref="J707:J770" si="47">E707*((VLOOKUP($B707,Table,14,FALSE))/100)</f>
        <v>3177.1775999999995</v>
      </c>
    </row>
    <row r="708" spans="1:10" x14ac:dyDescent="0.2">
      <c r="A708" t="s">
        <v>3105</v>
      </c>
      <c r="B708">
        <v>7</v>
      </c>
      <c r="C708" t="s">
        <v>75</v>
      </c>
      <c r="D708">
        <v>484000</v>
      </c>
      <c r="E708">
        <v>715000</v>
      </c>
      <c r="F708" t="s">
        <v>3108</v>
      </c>
      <c r="G708">
        <f t="shared" si="44"/>
        <v>554.1</v>
      </c>
      <c r="H708">
        <f t="shared" si="45"/>
        <v>1328.0911599999999</v>
      </c>
      <c r="I708">
        <f t="shared" si="46"/>
        <v>598.4</v>
      </c>
      <c r="J708">
        <f t="shared" si="47"/>
        <v>1183.1676999999997</v>
      </c>
    </row>
    <row r="709" spans="1:10" x14ac:dyDescent="0.2">
      <c r="A709" t="s">
        <v>3110</v>
      </c>
      <c r="B709">
        <v>7</v>
      </c>
      <c r="C709" t="s">
        <v>75</v>
      </c>
      <c r="D709">
        <v>520000</v>
      </c>
      <c r="E709">
        <v>1050000</v>
      </c>
      <c r="F709" t="s">
        <v>3112</v>
      </c>
      <c r="G709">
        <f t="shared" si="44"/>
        <v>554.1</v>
      </c>
      <c r="H709">
        <f t="shared" si="45"/>
        <v>1426.8748000000001</v>
      </c>
      <c r="I709">
        <f t="shared" si="46"/>
        <v>598.4</v>
      </c>
      <c r="J709">
        <f t="shared" si="47"/>
        <v>1737.5189999999998</v>
      </c>
    </row>
    <row r="710" spans="1:10" x14ac:dyDescent="0.2">
      <c r="A710" t="s">
        <v>3114</v>
      </c>
      <c r="B710">
        <v>7</v>
      </c>
      <c r="C710" t="s">
        <v>75</v>
      </c>
      <c r="D710">
        <v>1310000</v>
      </c>
      <c r="E710">
        <v>2540000</v>
      </c>
      <c r="F710" t="s">
        <v>3115</v>
      </c>
      <c r="G710">
        <f t="shared" si="44"/>
        <v>554.1</v>
      </c>
      <c r="H710">
        <f t="shared" si="45"/>
        <v>3594.6268999999998</v>
      </c>
      <c r="I710">
        <f t="shared" si="46"/>
        <v>598.4</v>
      </c>
      <c r="J710">
        <f t="shared" si="47"/>
        <v>4203.1411999999991</v>
      </c>
    </row>
    <row r="711" spans="1:10" x14ac:dyDescent="0.2">
      <c r="A711" t="s">
        <v>3117</v>
      </c>
      <c r="B711">
        <v>7</v>
      </c>
      <c r="C711" t="s">
        <v>75</v>
      </c>
      <c r="D711">
        <v>621000</v>
      </c>
      <c r="E711">
        <v>1140000</v>
      </c>
      <c r="F711" t="s">
        <v>3120</v>
      </c>
      <c r="G711">
        <f t="shared" si="44"/>
        <v>554.1</v>
      </c>
      <c r="H711">
        <f t="shared" si="45"/>
        <v>1704.0177899999999</v>
      </c>
      <c r="I711">
        <f t="shared" si="46"/>
        <v>598.4</v>
      </c>
      <c r="J711">
        <f t="shared" si="47"/>
        <v>1886.4491999999998</v>
      </c>
    </row>
    <row r="712" spans="1:10" x14ac:dyDescent="0.2">
      <c r="A712" t="s">
        <v>3122</v>
      </c>
      <c r="B712">
        <v>7</v>
      </c>
      <c r="C712" t="s">
        <v>75</v>
      </c>
      <c r="D712">
        <v>1120000</v>
      </c>
      <c r="E712">
        <v>2000000</v>
      </c>
      <c r="F712" t="s">
        <v>3124</v>
      </c>
      <c r="G712">
        <f t="shared" si="44"/>
        <v>554.1</v>
      </c>
      <c r="H712">
        <f t="shared" si="45"/>
        <v>3073.2687999999998</v>
      </c>
      <c r="I712">
        <f t="shared" si="46"/>
        <v>598.4</v>
      </c>
      <c r="J712">
        <f t="shared" si="47"/>
        <v>3309.5599999999995</v>
      </c>
    </row>
    <row r="713" spans="1:10" x14ac:dyDescent="0.2">
      <c r="A713" t="s">
        <v>3126</v>
      </c>
      <c r="B713">
        <v>7</v>
      </c>
      <c r="C713" t="s">
        <v>75</v>
      </c>
      <c r="D713">
        <v>529000</v>
      </c>
      <c r="E713">
        <v>781000</v>
      </c>
      <c r="F713" t="s">
        <v>3129</v>
      </c>
      <c r="G713">
        <f t="shared" si="44"/>
        <v>554.1</v>
      </c>
      <c r="H713">
        <f t="shared" si="45"/>
        <v>1451.57071</v>
      </c>
      <c r="I713">
        <f t="shared" si="46"/>
        <v>598.4</v>
      </c>
      <c r="J713">
        <f t="shared" si="47"/>
        <v>1292.3831799999998</v>
      </c>
    </row>
    <row r="714" spans="1:10" x14ac:dyDescent="0.2">
      <c r="A714" t="s">
        <v>3131</v>
      </c>
      <c r="B714">
        <v>7</v>
      </c>
      <c r="C714" t="s">
        <v>75</v>
      </c>
      <c r="D714">
        <v>554000</v>
      </c>
      <c r="E714">
        <v>817000</v>
      </c>
      <c r="F714" t="s">
        <v>3134</v>
      </c>
      <c r="G714">
        <f t="shared" si="44"/>
        <v>554.1</v>
      </c>
      <c r="H714">
        <f t="shared" si="45"/>
        <v>1520.17046</v>
      </c>
      <c r="I714">
        <f t="shared" si="46"/>
        <v>598.4</v>
      </c>
      <c r="J714">
        <f t="shared" si="47"/>
        <v>1351.9552599999997</v>
      </c>
    </row>
    <row r="715" spans="1:10" x14ac:dyDescent="0.2">
      <c r="A715" t="s">
        <v>3136</v>
      </c>
      <c r="B715">
        <v>7</v>
      </c>
      <c r="C715" t="s">
        <v>75</v>
      </c>
      <c r="D715">
        <v>388000</v>
      </c>
      <c r="E715">
        <v>573000</v>
      </c>
      <c r="F715" t="s">
        <v>540</v>
      </c>
      <c r="G715">
        <f t="shared" si="44"/>
        <v>554.1</v>
      </c>
      <c r="H715">
        <f t="shared" si="45"/>
        <v>1064.66812</v>
      </c>
      <c r="I715">
        <f t="shared" si="46"/>
        <v>598.4</v>
      </c>
      <c r="J715">
        <f t="shared" si="47"/>
        <v>948.18893999999989</v>
      </c>
    </row>
    <row r="716" spans="1:10" x14ac:dyDescent="0.2">
      <c r="A716" t="s">
        <v>3138</v>
      </c>
      <c r="B716">
        <v>7</v>
      </c>
      <c r="C716" t="s">
        <v>75</v>
      </c>
      <c r="D716">
        <v>1140000</v>
      </c>
      <c r="E716">
        <v>2030000</v>
      </c>
      <c r="F716" t="s">
        <v>3140</v>
      </c>
      <c r="G716">
        <f t="shared" si="44"/>
        <v>554.1</v>
      </c>
      <c r="H716">
        <f t="shared" si="45"/>
        <v>3128.1486</v>
      </c>
      <c r="I716">
        <f t="shared" si="46"/>
        <v>598.4</v>
      </c>
      <c r="J716">
        <f t="shared" si="47"/>
        <v>3359.2033999999994</v>
      </c>
    </row>
    <row r="717" spans="1:10" x14ac:dyDescent="0.2">
      <c r="A717" t="s">
        <v>3142</v>
      </c>
      <c r="B717">
        <v>7</v>
      </c>
      <c r="C717" t="s">
        <v>75</v>
      </c>
      <c r="D717">
        <v>905000</v>
      </c>
      <c r="E717">
        <v>1620000</v>
      </c>
      <c r="F717" t="s">
        <v>3145</v>
      </c>
      <c r="G717">
        <f t="shared" si="44"/>
        <v>554.1</v>
      </c>
      <c r="H717">
        <f t="shared" si="45"/>
        <v>2483.31095</v>
      </c>
      <c r="I717">
        <f t="shared" si="46"/>
        <v>598.4</v>
      </c>
      <c r="J717">
        <f t="shared" si="47"/>
        <v>2680.7435999999998</v>
      </c>
    </row>
    <row r="718" spans="1:10" x14ac:dyDescent="0.2">
      <c r="A718" t="s">
        <v>3147</v>
      </c>
      <c r="B718">
        <v>7</v>
      </c>
      <c r="C718" t="s">
        <v>75</v>
      </c>
      <c r="D718">
        <v>617000</v>
      </c>
      <c r="E718">
        <v>1300000</v>
      </c>
      <c r="F718" t="s">
        <v>3149</v>
      </c>
      <c r="G718">
        <f t="shared" si="44"/>
        <v>554.1</v>
      </c>
      <c r="H718">
        <f t="shared" si="45"/>
        <v>1693.0418299999999</v>
      </c>
      <c r="I718">
        <f t="shared" si="46"/>
        <v>598.4</v>
      </c>
      <c r="J718">
        <f t="shared" si="47"/>
        <v>2151.2139999999999</v>
      </c>
    </row>
    <row r="719" spans="1:10" x14ac:dyDescent="0.2">
      <c r="A719" t="s">
        <v>3151</v>
      </c>
      <c r="B719">
        <v>7</v>
      </c>
      <c r="C719" t="s">
        <v>75</v>
      </c>
      <c r="D719">
        <v>1310000</v>
      </c>
      <c r="E719">
        <v>1950000</v>
      </c>
      <c r="F719" t="s">
        <v>3153</v>
      </c>
      <c r="G719">
        <f t="shared" si="44"/>
        <v>554.1</v>
      </c>
      <c r="H719">
        <f t="shared" si="45"/>
        <v>3594.6268999999998</v>
      </c>
      <c r="I719">
        <f t="shared" si="46"/>
        <v>598.4</v>
      </c>
      <c r="J719">
        <f t="shared" si="47"/>
        <v>3226.8209999999995</v>
      </c>
    </row>
    <row r="720" spans="1:10" x14ac:dyDescent="0.2">
      <c r="A720" t="s">
        <v>3155</v>
      </c>
      <c r="B720">
        <v>7</v>
      </c>
      <c r="C720" t="s">
        <v>75</v>
      </c>
      <c r="D720">
        <v>910000</v>
      </c>
      <c r="E720">
        <v>1850000</v>
      </c>
      <c r="F720" t="s">
        <v>3156</v>
      </c>
      <c r="G720">
        <f t="shared" si="44"/>
        <v>554.1</v>
      </c>
      <c r="H720">
        <f t="shared" si="45"/>
        <v>2497.0308999999997</v>
      </c>
      <c r="I720">
        <f t="shared" si="46"/>
        <v>598.4</v>
      </c>
      <c r="J720">
        <f t="shared" si="47"/>
        <v>3061.3429999999994</v>
      </c>
    </row>
    <row r="721" spans="1:10" x14ac:dyDescent="0.2">
      <c r="A721" t="s">
        <v>3158</v>
      </c>
      <c r="B721">
        <v>7</v>
      </c>
      <c r="C721" t="s">
        <v>75</v>
      </c>
      <c r="D721">
        <v>854000</v>
      </c>
      <c r="E721">
        <v>1730000</v>
      </c>
      <c r="F721" t="s">
        <v>3160</v>
      </c>
      <c r="G721">
        <f t="shared" si="44"/>
        <v>554.1</v>
      </c>
      <c r="H721">
        <f t="shared" si="45"/>
        <v>2343.3674599999999</v>
      </c>
      <c r="I721">
        <f t="shared" si="46"/>
        <v>598.4</v>
      </c>
      <c r="J721">
        <f t="shared" si="47"/>
        <v>2862.7693999999997</v>
      </c>
    </row>
    <row r="722" spans="1:10" x14ac:dyDescent="0.2">
      <c r="A722" t="s">
        <v>3162</v>
      </c>
      <c r="B722">
        <v>7</v>
      </c>
      <c r="C722" t="s">
        <v>75</v>
      </c>
      <c r="D722">
        <v>434000</v>
      </c>
      <c r="E722">
        <v>929000</v>
      </c>
      <c r="F722" t="s">
        <v>3165</v>
      </c>
      <c r="G722">
        <f t="shared" si="44"/>
        <v>554.1</v>
      </c>
      <c r="H722">
        <f t="shared" si="45"/>
        <v>1190.89166</v>
      </c>
      <c r="I722">
        <f t="shared" si="46"/>
        <v>598.4</v>
      </c>
      <c r="J722">
        <f t="shared" si="47"/>
        <v>1537.2906199999998</v>
      </c>
    </row>
    <row r="723" spans="1:10" x14ac:dyDescent="0.2">
      <c r="A723" t="s">
        <v>3167</v>
      </c>
      <c r="B723">
        <v>7</v>
      </c>
      <c r="C723" t="s">
        <v>75</v>
      </c>
      <c r="D723">
        <v>337000</v>
      </c>
      <c r="E723">
        <v>497000</v>
      </c>
      <c r="F723" t="s">
        <v>3170</v>
      </c>
      <c r="G723">
        <f t="shared" si="44"/>
        <v>554.1</v>
      </c>
      <c r="H723">
        <f t="shared" si="45"/>
        <v>924.72462999999993</v>
      </c>
      <c r="I723">
        <f t="shared" si="46"/>
        <v>598.4</v>
      </c>
      <c r="J723">
        <f t="shared" si="47"/>
        <v>822.42565999999988</v>
      </c>
    </row>
    <row r="724" spans="1:10" x14ac:dyDescent="0.2">
      <c r="A724" t="s">
        <v>3172</v>
      </c>
      <c r="B724">
        <v>7</v>
      </c>
      <c r="C724" t="s">
        <v>75</v>
      </c>
      <c r="D724">
        <v>693000</v>
      </c>
      <c r="E724">
        <v>1250000</v>
      </c>
      <c r="F724" t="s">
        <v>3173</v>
      </c>
      <c r="G724">
        <f t="shared" si="44"/>
        <v>554.1</v>
      </c>
      <c r="H724">
        <f t="shared" si="45"/>
        <v>1901.5850700000001</v>
      </c>
      <c r="I724">
        <f t="shared" si="46"/>
        <v>598.4</v>
      </c>
      <c r="J724">
        <f t="shared" si="47"/>
        <v>2068.4749999999999</v>
      </c>
    </row>
    <row r="725" spans="1:10" x14ac:dyDescent="0.2">
      <c r="A725" t="s">
        <v>3175</v>
      </c>
      <c r="B725">
        <v>7</v>
      </c>
      <c r="C725" t="s">
        <v>75</v>
      </c>
      <c r="D725">
        <v>634000</v>
      </c>
      <c r="E725">
        <v>1290000</v>
      </c>
      <c r="F725" t="s">
        <v>3176</v>
      </c>
      <c r="G725">
        <f t="shared" si="44"/>
        <v>554.1</v>
      </c>
      <c r="H725">
        <f t="shared" si="45"/>
        <v>1739.68966</v>
      </c>
      <c r="I725">
        <f t="shared" si="46"/>
        <v>598.4</v>
      </c>
      <c r="J725">
        <f t="shared" si="47"/>
        <v>2134.6661999999997</v>
      </c>
    </row>
    <row r="726" spans="1:10" x14ac:dyDescent="0.2">
      <c r="A726" t="s">
        <v>3178</v>
      </c>
      <c r="B726">
        <v>7</v>
      </c>
      <c r="C726" t="s">
        <v>75</v>
      </c>
      <c r="D726">
        <v>1560000</v>
      </c>
      <c r="E726">
        <v>2210000</v>
      </c>
      <c r="F726" t="s">
        <v>3181</v>
      </c>
      <c r="G726">
        <f t="shared" si="44"/>
        <v>554.1</v>
      </c>
      <c r="H726">
        <f t="shared" si="45"/>
        <v>4280.6243999999997</v>
      </c>
      <c r="I726">
        <f t="shared" si="46"/>
        <v>598.4</v>
      </c>
      <c r="J726">
        <f t="shared" si="47"/>
        <v>3657.0637999999994</v>
      </c>
    </row>
    <row r="727" spans="1:10" x14ac:dyDescent="0.2">
      <c r="A727" t="s">
        <v>3183</v>
      </c>
      <c r="B727">
        <v>7</v>
      </c>
      <c r="C727" t="s">
        <v>75</v>
      </c>
      <c r="D727">
        <v>617000</v>
      </c>
      <c r="E727">
        <v>1210000</v>
      </c>
      <c r="F727" t="s">
        <v>3185</v>
      </c>
      <c r="G727">
        <f t="shared" si="44"/>
        <v>554.1</v>
      </c>
      <c r="H727">
        <f t="shared" si="45"/>
        <v>1693.0418299999999</v>
      </c>
      <c r="I727">
        <f t="shared" si="46"/>
        <v>598.4</v>
      </c>
      <c r="J727">
        <f t="shared" si="47"/>
        <v>2002.2837999999997</v>
      </c>
    </row>
    <row r="728" spans="1:10" x14ac:dyDescent="0.2">
      <c r="A728" t="s">
        <v>3187</v>
      </c>
      <c r="B728">
        <v>7</v>
      </c>
      <c r="C728" t="s">
        <v>75</v>
      </c>
      <c r="D728">
        <v>740000</v>
      </c>
      <c r="E728">
        <v>1360000</v>
      </c>
      <c r="F728" t="s">
        <v>3190</v>
      </c>
      <c r="G728">
        <f t="shared" si="44"/>
        <v>554.1</v>
      </c>
      <c r="H728">
        <f t="shared" si="45"/>
        <v>2030.5526</v>
      </c>
      <c r="I728">
        <f t="shared" si="46"/>
        <v>598.4</v>
      </c>
      <c r="J728">
        <f t="shared" si="47"/>
        <v>2250.5007999999998</v>
      </c>
    </row>
    <row r="729" spans="1:10" x14ac:dyDescent="0.2">
      <c r="A729" t="s">
        <v>3192</v>
      </c>
      <c r="B729">
        <v>7</v>
      </c>
      <c r="C729" t="s">
        <v>75</v>
      </c>
      <c r="D729">
        <v>634000</v>
      </c>
      <c r="E729">
        <v>932000</v>
      </c>
      <c r="F729" t="s">
        <v>3194</v>
      </c>
      <c r="G729">
        <f t="shared" si="44"/>
        <v>554.1</v>
      </c>
      <c r="H729">
        <f t="shared" si="45"/>
        <v>1739.68966</v>
      </c>
      <c r="I729">
        <f t="shared" si="46"/>
        <v>598.4</v>
      </c>
      <c r="J729">
        <f t="shared" si="47"/>
        <v>1542.2549599999998</v>
      </c>
    </row>
    <row r="730" spans="1:10" x14ac:dyDescent="0.2">
      <c r="A730" t="s">
        <v>3196</v>
      </c>
      <c r="B730">
        <v>7</v>
      </c>
      <c r="C730" t="s">
        <v>75</v>
      </c>
      <c r="D730">
        <v>628000</v>
      </c>
      <c r="E730">
        <v>1280000</v>
      </c>
      <c r="F730" t="s">
        <v>3199</v>
      </c>
      <c r="G730">
        <f t="shared" si="44"/>
        <v>554.1</v>
      </c>
      <c r="H730">
        <f t="shared" si="45"/>
        <v>1723.2257199999999</v>
      </c>
      <c r="I730">
        <f t="shared" si="46"/>
        <v>598.4</v>
      </c>
      <c r="J730">
        <f t="shared" si="47"/>
        <v>2118.1183999999998</v>
      </c>
    </row>
    <row r="731" spans="1:10" x14ac:dyDescent="0.2">
      <c r="A731" t="s">
        <v>3201</v>
      </c>
      <c r="B731">
        <v>7</v>
      </c>
      <c r="C731" t="s">
        <v>75</v>
      </c>
      <c r="D731">
        <v>2360000</v>
      </c>
      <c r="E731">
        <v>3990000</v>
      </c>
      <c r="F731" t="s">
        <v>3204</v>
      </c>
      <c r="G731">
        <f t="shared" si="44"/>
        <v>554.1</v>
      </c>
      <c r="H731">
        <f t="shared" si="45"/>
        <v>6475.8163999999997</v>
      </c>
      <c r="I731">
        <f t="shared" si="46"/>
        <v>598.4</v>
      </c>
      <c r="J731">
        <f t="shared" si="47"/>
        <v>6602.5721999999996</v>
      </c>
    </row>
    <row r="732" spans="1:10" x14ac:dyDescent="0.2">
      <c r="A732" t="s">
        <v>3206</v>
      </c>
      <c r="B732">
        <v>7</v>
      </c>
      <c r="C732" t="s">
        <v>75</v>
      </c>
      <c r="D732">
        <v>887000</v>
      </c>
      <c r="E732">
        <v>1590000</v>
      </c>
      <c r="F732" t="s">
        <v>3207</v>
      </c>
      <c r="G732">
        <f t="shared" si="44"/>
        <v>554.1</v>
      </c>
      <c r="H732">
        <f t="shared" si="45"/>
        <v>2433.9191299999998</v>
      </c>
      <c r="I732">
        <f t="shared" si="46"/>
        <v>598.4</v>
      </c>
      <c r="J732">
        <f t="shared" si="47"/>
        <v>2631.1001999999999</v>
      </c>
    </row>
    <row r="733" spans="1:10" x14ac:dyDescent="0.2">
      <c r="A733" t="s">
        <v>3209</v>
      </c>
      <c r="B733">
        <v>7</v>
      </c>
      <c r="C733" t="s">
        <v>75</v>
      </c>
      <c r="D733">
        <v>459000</v>
      </c>
      <c r="E733">
        <v>750000</v>
      </c>
      <c r="F733" t="s">
        <v>3211</v>
      </c>
      <c r="G733">
        <f t="shared" si="44"/>
        <v>554.1</v>
      </c>
      <c r="H733">
        <f t="shared" si="45"/>
        <v>1259.4914100000001</v>
      </c>
      <c r="I733">
        <f t="shared" si="46"/>
        <v>598.4</v>
      </c>
      <c r="J733">
        <f t="shared" si="47"/>
        <v>1241.0849999999998</v>
      </c>
    </row>
    <row r="734" spans="1:10" x14ac:dyDescent="0.2">
      <c r="A734" t="s">
        <v>3213</v>
      </c>
      <c r="B734">
        <v>7</v>
      </c>
      <c r="C734" t="s">
        <v>75</v>
      </c>
      <c r="D734">
        <v>545000</v>
      </c>
      <c r="E734">
        <v>1100000</v>
      </c>
      <c r="F734" t="s">
        <v>3216</v>
      </c>
      <c r="G734">
        <f t="shared" si="44"/>
        <v>554.1</v>
      </c>
      <c r="H734">
        <f t="shared" si="45"/>
        <v>1495.4745499999999</v>
      </c>
      <c r="I734">
        <f t="shared" si="46"/>
        <v>598.4</v>
      </c>
      <c r="J734">
        <f t="shared" si="47"/>
        <v>1820.2579999999998</v>
      </c>
    </row>
    <row r="735" spans="1:10" x14ac:dyDescent="0.2">
      <c r="A735" t="s">
        <v>3218</v>
      </c>
      <c r="B735">
        <v>7</v>
      </c>
      <c r="C735" t="s">
        <v>75</v>
      </c>
      <c r="D735">
        <v>1550000</v>
      </c>
      <c r="E735">
        <v>2720000</v>
      </c>
      <c r="F735" t="s">
        <v>3219</v>
      </c>
      <c r="G735">
        <f t="shared" si="44"/>
        <v>554.1</v>
      </c>
      <c r="H735">
        <f t="shared" si="45"/>
        <v>4253.1845000000003</v>
      </c>
      <c r="I735">
        <f t="shared" si="46"/>
        <v>598.4</v>
      </c>
      <c r="J735">
        <f t="shared" si="47"/>
        <v>4501.0015999999996</v>
      </c>
    </row>
    <row r="736" spans="1:10" x14ac:dyDescent="0.2">
      <c r="A736" t="s">
        <v>3221</v>
      </c>
      <c r="B736">
        <v>7</v>
      </c>
      <c r="C736" t="s">
        <v>75</v>
      </c>
      <c r="D736">
        <v>1150000</v>
      </c>
      <c r="E736">
        <v>2050000</v>
      </c>
      <c r="F736" t="s">
        <v>3223</v>
      </c>
      <c r="G736">
        <f t="shared" si="44"/>
        <v>554.1</v>
      </c>
      <c r="H736">
        <f t="shared" si="45"/>
        <v>3155.5884999999998</v>
      </c>
      <c r="I736">
        <f t="shared" si="46"/>
        <v>598.4</v>
      </c>
      <c r="J736">
        <f t="shared" si="47"/>
        <v>3392.2989999999995</v>
      </c>
    </row>
    <row r="737" spans="1:10" x14ac:dyDescent="0.2">
      <c r="A737" t="s">
        <v>3225</v>
      </c>
      <c r="B737">
        <v>7</v>
      </c>
      <c r="C737" t="s">
        <v>75</v>
      </c>
      <c r="D737">
        <v>704000</v>
      </c>
      <c r="E737">
        <v>1200000</v>
      </c>
      <c r="F737" t="s">
        <v>3227</v>
      </c>
      <c r="G737">
        <f t="shared" si="44"/>
        <v>554.1</v>
      </c>
      <c r="H737">
        <f t="shared" si="45"/>
        <v>1931.7689599999999</v>
      </c>
      <c r="I737">
        <f t="shared" si="46"/>
        <v>598.4</v>
      </c>
      <c r="J737">
        <f t="shared" si="47"/>
        <v>1985.7359999999996</v>
      </c>
    </row>
    <row r="738" spans="1:10" x14ac:dyDescent="0.2">
      <c r="A738" t="s">
        <v>3229</v>
      </c>
      <c r="B738">
        <v>7</v>
      </c>
      <c r="C738" t="s">
        <v>75</v>
      </c>
      <c r="D738">
        <v>929000</v>
      </c>
      <c r="E738">
        <v>1660000</v>
      </c>
      <c r="F738" t="s">
        <v>3232</v>
      </c>
      <c r="G738">
        <f t="shared" si="44"/>
        <v>554.1</v>
      </c>
      <c r="H738">
        <f t="shared" si="45"/>
        <v>2549.16671</v>
      </c>
      <c r="I738">
        <f t="shared" si="46"/>
        <v>598.4</v>
      </c>
      <c r="J738">
        <f t="shared" si="47"/>
        <v>2746.9347999999995</v>
      </c>
    </row>
    <row r="739" spans="1:10" x14ac:dyDescent="0.2">
      <c r="A739" t="s">
        <v>3234</v>
      </c>
      <c r="B739">
        <v>7</v>
      </c>
      <c r="C739" t="s">
        <v>75</v>
      </c>
      <c r="D739">
        <v>1018000</v>
      </c>
      <c r="E739">
        <v>2060000</v>
      </c>
      <c r="F739" t="s">
        <v>3236</v>
      </c>
      <c r="G739">
        <f t="shared" si="44"/>
        <v>554.1</v>
      </c>
      <c r="H739">
        <f t="shared" si="45"/>
        <v>2793.3818200000001</v>
      </c>
      <c r="I739">
        <f t="shared" si="46"/>
        <v>598.4</v>
      </c>
      <c r="J739">
        <f t="shared" si="47"/>
        <v>3408.8467999999993</v>
      </c>
    </row>
    <row r="740" spans="1:10" x14ac:dyDescent="0.2">
      <c r="A740" t="s">
        <v>3238</v>
      </c>
      <c r="B740">
        <v>7</v>
      </c>
      <c r="C740" t="s">
        <v>75</v>
      </c>
      <c r="D740">
        <v>1150000</v>
      </c>
      <c r="E740">
        <v>2320000</v>
      </c>
      <c r="F740" t="s">
        <v>3239</v>
      </c>
      <c r="G740">
        <f t="shared" si="44"/>
        <v>554.1</v>
      </c>
      <c r="H740">
        <f t="shared" si="45"/>
        <v>3155.5884999999998</v>
      </c>
      <c r="I740">
        <f t="shared" si="46"/>
        <v>598.4</v>
      </c>
      <c r="J740">
        <f t="shared" si="47"/>
        <v>3839.0895999999993</v>
      </c>
    </row>
    <row r="741" spans="1:10" x14ac:dyDescent="0.2">
      <c r="A741" t="s">
        <v>3241</v>
      </c>
      <c r="B741">
        <v>7</v>
      </c>
      <c r="C741" t="s">
        <v>75</v>
      </c>
      <c r="D741">
        <v>595000</v>
      </c>
      <c r="E741">
        <v>1210000</v>
      </c>
      <c r="F741" t="s">
        <v>3244</v>
      </c>
      <c r="G741">
        <f t="shared" si="44"/>
        <v>554.1</v>
      </c>
      <c r="H741">
        <f t="shared" si="45"/>
        <v>1632.6740500000001</v>
      </c>
      <c r="I741">
        <f t="shared" si="46"/>
        <v>598.4</v>
      </c>
      <c r="J741">
        <f t="shared" si="47"/>
        <v>2002.2837999999997</v>
      </c>
    </row>
    <row r="742" spans="1:10" x14ac:dyDescent="0.2">
      <c r="A742" t="s">
        <v>3246</v>
      </c>
      <c r="B742">
        <v>7</v>
      </c>
      <c r="C742" t="s">
        <v>75</v>
      </c>
      <c r="D742">
        <v>809000</v>
      </c>
      <c r="E742">
        <v>1630000</v>
      </c>
      <c r="F742" t="s">
        <v>3249</v>
      </c>
      <c r="G742">
        <f t="shared" si="44"/>
        <v>554.1</v>
      </c>
      <c r="H742">
        <f t="shared" si="45"/>
        <v>2219.8879099999999</v>
      </c>
      <c r="I742">
        <f t="shared" si="46"/>
        <v>598.4</v>
      </c>
      <c r="J742">
        <f t="shared" si="47"/>
        <v>2697.2913999999996</v>
      </c>
    </row>
    <row r="743" spans="1:10" x14ac:dyDescent="0.2">
      <c r="A743" t="s">
        <v>3251</v>
      </c>
      <c r="B743">
        <v>7</v>
      </c>
      <c r="C743" t="s">
        <v>75</v>
      </c>
      <c r="D743">
        <v>660000</v>
      </c>
      <c r="E743">
        <v>1070000</v>
      </c>
      <c r="F743" t="s">
        <v>3252</v>
      </c>
      <c r="G743">
        <f t="shared" si="44"/>
        <v>554.1</v>
      </c>
      <c r="H743">
        <f t="shared" si="45"/>
        <v>1811.0334</v>
      </c>
      <c r="I743">
        <f t="shared" si="46"/>
        <v>598.4</v>
      </c>
      <c r="J743">
        <f t="shared" si="47"/>
        <v>1770.6145999999999</v>
      </c>
    </row>
    <row r="744" spans="1:10" x14ac:dyDescent="0.2">
      <c r="A744" t="s">
        <v>3254</v>
      </c>
      <c r="B744">
        <v>7</v>
      </c>
      <c r="C744" t="s">
        <v>75</v>
      </c>
      <c r="D744">
        <v>540000</v>
      </c>
      <c r="E744">
        <v>1100000</v>
      </c>
      <c r="F744" t="s">
        <v>3257</v>
      </c>
      <c r="G744">
        <f t="shared" si="44"/>
        <v>554.1</v>
      </c>
      <c r="H744">
        <f t="shared" si="45"/>
        <v>1481.7546</v>
      </c>
      <c r="I744">
        <f t="shared" si="46"/>
        <v>598.4</v>
      </c>
      <c r="J744">
        <f t="shared" si="47"/>
        <v>1820.2579999999998</v>
      </c>
    </row>
    <row r="745" spans="1:10" x14ac:dyDescent="0.2">
      <c r="A745" t="s">
        <v>3259</v>
      </c>
      <c r="B745">
        <v>7</v>
      </c>
      <c r="C745" t="s">
        <v>75</v>
      </c>
      <c r="D745">
        <v>603000</v>
      </c>
      <c r="E745">
        <v>1230000</v>
      </c>
      <c r="F745" t="s">
        <v>3261</v>
      </c>
      <c r="G745">
        <f t="shared" si="44"/>
        <v>554.1</v>
      </c>
      <c r="H745">
        <f t="shared" si="45"/>
        <v>1654.6259700000001</v>
      </c>
      <c r="I745">
        <f t="shared" si="46"/>
        <v>598.4</v>
      </c>
      <c r="J745">
        <f t="shared" si="47"/>
        <v>2035.3793999999998</v>
      </c>
    </row>
    <row r="746" spans="1:10" x14ac:dyDescent="0.2">
      <c r="A746" t="s">
        <v>3263</v>
      </c>
      <c r="B746">
        <v>7</v>
      </c>
      <c r="C746" t="s">
        <v>75</v>
      </c>
      <c r="D746">
        <v>1930000</v>
      </c>
      <c r="E746">
        <v>3390000</v>
      </c>
      <c r="F746" t="s">
        <v>3265</v>
      </c>
      <c r="G746">
        <f t="shared" si="44"/>
        <v>554.1</v>
      </c>
      <c r="H746">
        <f t="shared" si="45"/>
        <v>5295.9007000000001</v>
      </c>
      <c r="I746">
        <f t="shared" si="46"/>
        <v>598.4</v>
      </c>
      <c r="J746">
        <f t="shared" si="47"/>
        <v>5609.7041999999992</v>
      </c>
    </row>
    <row r="747" spans="1:10" x14ac:dyDescent="0.2">
      <c r="A747" t="s">
        <v>3267</v>
      </c>
      <c r="B747">
        <v>7</v>
      </c>
      <c r="C747" t="s">
        <v>75</v>
      </c>
      <c r="D747">
        <v>499000</v>
      </c>
      <c r="E747">
        <v>737000</v>
      </c>
      <c r="F747" t="s">
        <v>3269</v>
      </c>
      <c r="G747">
        <f t="shared" si="44"/>
        <v>554.1</v>
      </c>
      <c r="H747">
        <f t="shared" si="45"/>
        <v>1369.25101</v>
      </c>
      <c r="I747">
        <f t="shared" si="46"/>
        <v>598.4</v>
      </c>
      <c r="J747">
        <f t="shared" si="47"/>
        <v>1219.5728599999998</v>
      </c>
    </row>
    <row r="748" spans="1:10" x14ac:dyDescent="0.2">
      <c r="A748" t="s">
        <v>3270</v>
      </c>
      <c r="B748">
        <v>7</v>
      </c>
      <c r="C748" t="s">
        <v>75</v>
      </c>
      <c r="D748">
        <v>1490000</v>
      </c>
      <c r="E748">
        <v>2690000</v>
      </c>
      <c r="F748" t="s">
        <v>3272</v>
      </c>
      <c r="G748">
        <f t="shared" si="44"/>
        <v>554.1</v>
      </c>
      <c r="H748">
        <f t="shared" si="45"/>
        <v>4088.5450999999998</v>
      </c>
      <c r="I748">
        <f t="shared" si="46"/>
        <v>598.4</v>
      </c>
      <c r="J748">
        <f t="shared" si="47"/>
        <v>4451.3581999999997</v>
      </c>
    </row>
    <row r="749" spans="1:10" x14ac:dyDescent="0.2">
      <c r="A749" t="s">
        <v>3274</v>
      </c>
      <c r="B749">
        <v>7</v>
      </c>
      <c r="C749" t="s">
        <v>75</v>
      </c>
      <c r="D749">
        <v>573000</v>
      </c>
      <c r="E749">
        <v>1050000</v>
      </c>
      <c r="F749" t="s">
        <v>3276</v>
      </c>
      <c r="G749">
        <f t="shared" si="44"/>
        <v>554.1</v>
      </c>
      <c r="H749">
        <f t="shared" si="45"/>
        <v>1572.30627</v>
      </c>
      <c r="I749">
        <f t="shared" si="46"/>
        <v>598.4</v>
      </c>
      <c r="J749">
        <f t="shared" si="47"/>
        <v>1737.5189999999998</v>
      </c>
    </row>
    <row r="750" spans="1:10" x14ac:dyDescent="0.2">
      <c r="A750" t="s">
        <v>3278</v>
      </c>
      <c r="B750">
        <v>7</v>
      </c>
      <c r="C750" t="s">
        <v>75</v>
      </c>
      <c r="D750">
        <v>637000</v>
      </c>
      <c r="E750">
        <v>1220000</v>
      </c>
      <c r="F750" t="s">
        <v>3279</v>
      </c>
      <c r="G750">
        <f t="shared" si="44"/>
        <v>554.1</v>
      </c>
      <c r="H750">
        <f t="shared" si="45"/>
        <v>1747.9216300000001</v>
      </c>
      <c r="I750">
        <f t="shared" si="46"/>
        <v>598.4</v>
      </c>
      <c r="J750">
        <f t="shared" si="47"/>
        <v>2018.8315999999998</v>
      </c>
    </row>
    <row r="751" spans="1:10" x14ac:dyDescent="0.2">
      <c r="A751" t="s">
        <v>3281</v>
      </c>
      <c r="B751">
        <v>7</v>
      </c>
      <c r="C751" t="s">
        <v>75</v>
      </c>
      <c r="D751">
        <v>700000</v>
      </c>
      <c r="E751">
        <v>1130000</v>
      </c>
      <c r="F751" t="s">
        <v>3283</v>
      </c>
      <c r="G751">
        <f t="shared" si="44"/>
        <v>554.1</v>
      </c>
      <c r="H751">
        <f t="shared" si="45"/>
        <v>1920.7929999999999</v>
      </c>
      <c r="I751">
        <f t="shared" si="46"/>
        <v>598.4</v>
      </c>
      <c r="J751">
        <f t="shared" si="47"/>
        <v>1869.9013999999997</v>
      </c>
    </row>
    <row r="752" spans="1:10" x14ac:dyDescent="0.2">
      <c r="A752" t="s">
        <v>3285</v>
      </c>
      <c r="B752">
        <v>7</v>
      </c>
      <c r="C752" t="s">
        <v>75</v>
      </c>
      <c r="D752">
        <v>588000</v>
      </c>
      <c r="E752">
        <v>1000000</v>
      </c>
      <c r="F752" t="s">
        <v>3288</v>
      </c>
      <c r="G752">
        <f t="shared" si="44"/>
        <v>554.1</v>
      </c>
      <c r="H752">
        <f t="shared" si="45"/>
        <v>1613.46612</v>
      </c>
      <c r="I752">
        <f t="shared" si="46"/>
        <v>598.4</v>
      </c>
      <c r="J752">
        <f t="shared" si="47"/>
        <v>1654.7799999999997</v>
      </c>
    </row>
    <row r="753" spans="1:10" x14ac:dyDescent="0.2">
      <c r="A753" t="s">
        <v>3290</v>
      </c>
      <c r="B753">
        <v>7</v>
      </c>
      <c r="C753" t="s">
        <v>75</v>
      </c>
      <c r="D753">
        <v>865000</v>
      </c>
      <c r="E753">
        <v>1390000</v>
      </c>
      <c r="F753" t="s">
        <v>3291</v>
      </c>
      <c r="G753">
        <f t="shared" si="44"/>
        <v>554.1</v>
      </c>
      <c r="H753">
        <f t="shared" si="45"/>
        <v>2373.5513500000002</v>
      </c>
      <c r="I753">
        <f t="shared" si="46"/>
        <v>598.4</v>
      </c>
      <c r="J753">
        <f t="shared" si="47"/>
        <v>2300.1441999999997</v>
      </c>
    </row>
    <row r="754" spans="1:10" x14ac:dyDescent="0.2">
      <c r="A754" t="s">
        <v>3293</v>
      </c>
      <c r="B754">
        <v>7</v>
      </c>
      <c r="C754" t="s">
        <v>75</v>
      </c>
      <c r="D754">
        <v>590000</v>
      </c>
      <c r="E754">
        <v>958000</v>
      </c>
      <c r="F754" t="s">
        <v>3296</v>
      </c>
      <c r="G754">
        <f t="shared" si="44"/>
        <v>554.1</v>
      </c>
      <c r="H754">
        <f t="shared" si="45"/>
        <v>1618.9540999999999</v>
      </c>
      <c r="I754">
        <f t="shared" si="46"/>
        <v>598.4</v>
      </c>
      <c r="J754">
        <f t="shared" si="47"/>
        <v>1585.2792399999998</v>
      </c>
    </row>
    <row r="755" spans="1:10" x14ac:dyDescent="0.2">
      <c r="A755" t="s">
        <v>3298</v>
      </c>
      <c r="B755">
        <v>7</v>
      </c>
      <c r="C755" t="s">
        <v>75</v>
      </c>
      <c r="D755">
        <v>2150000</v>
      </c>
      <c r="E755">
        <v>3040000</v>
      </c>
      <c r="F755" t="s">
        <v>3300</v>
      </c>
      <c r="G755">
        <f t="shared" si="44"/>
        <v>554.1</v>
      </c>
      <c r="H755">
        <f t="shared" si="45"/>
        <v>5899.5784999999996</v>
      </c>
      <c r="I755">
        <f t="shared" si="46"/>
        <v>598.4</v>
      </c>
      <c r="J755">
        <f t="shared" si="47"/>
        <v>5030.5311999999994</v>
      </c>
    </row>
    <row r="756" spans="1:10" x14ac:dyDescent="0.2">
      <c r="A756" t="s">
        <v>3302</v>
      </c>
      <c r="B756">
        <v>7</v>
      </c>
      <c r="C756" t="s">
        <v>75</v>
      </c>
      <c r="D756">
        <v>4400000</v>
      </c>
      <c r="E756">
        <v>6380000</v>
      </c>
      <c r="F756" t="s">
        <v>3304</v>
      </c>
      <c r="G756">
        <f t="shared" si="44"/>
        <v>554.1</v>
      </c>
      <c r="H756">
        <f t="shared" si="45"/>
        <v>12073.556</v>
      </c>
      <c r="I756">
        <f t="shared" si="46"/>
        <v>598.4</v>
      </c>
      <c r="J756">
        <f t="shared" si="47"/>
        <v>10557.496399999998</v>
      </c>
    </row>
    <row r="757" spans="1:10" x14ac:dyDescent="0.2">
      <c r="A757" t="s">
        <v>3306</v>
      </c>
      <c r="B757">
        <v>7</v>
      </c>
      <c r="C757" t="s">
        <v>75</v>
      </c>
      <c r="D757">
        <v>1800000</v>
      </c>
      <c r="E757">
        <v>2760000</v>
      </c>
      <c r="F757" t="s">
        <v>3308</v>
      </c>
      <c r="G757">
        <f t="shared" si="44"/>
        <v>554.1</v>
      </c>
      <c r="H757">
        <f t="shared" si="45"/>
        <v>4939.1819999999998</v>
      </c>
      <c r="I757">
        <f t="shared" si="46"/>
        <v>598.4</v>
      </c>
      <c r="J757">
        <f t="shared" si="47"/>
        <v>4567.1927999999998</v>
      </c>
    </row>
    <row r="758" spans="1:10" x14ac:dyDescent="0.2">
      <c r="A758" t="s">
        <v>3310</v>
      </c>
      <c r="B758">
        <v>7</v>
      </c>
      <c r="C758" t="s">
        <v>75</v>
      </c>
      <c r="D758">
        <v>2540000</v>
      </c>
      <c r="E758">
        <v>3990000</v>
      </c>
      <c r="F758" t="s">
        <v>3313</v>
      </c>
      <c r="G758">
        <f t="shared" si="44"/>
        <v>554.1</v>
      </c>
      <c r="H758">
        <f t="shared" si="45"/>
        <v>6969.7345999999998</v>
      </c>
      <c r="I758">
        <f t="shared" si="46"/>
        <v>598.4</v>
      </c>
      <c r="J758">
        <f t="shared" si="47"/>
        <v>6602.5721999999996</v>
      </c>
    </row>
    <row r="759" spans="1:10" x14ac:dyDescent="0.2">
      <c r="A759" t="s">
        <v>3315</v>
      </c>
      <c r="B759">
        <v>7</v>
      </c>
      <c r="C759" t="s">
        <v>75</v>
      </c>
      <c r="D759">
        <v>1180000</v>
      </c>
      <c r="E759">
        <v>2240000</v>
      </c>
      <c r="F759" t="s">
        <v>3318</v>
      </c>
      <c r="G759">
        <f t="shared" si="44"/>
        <v>554.1</v>
      </c>
      <c r="H759">
        <f t="shared" si="45"/>
        <v>3237.9081999999999</v>
      </c>
      <c r="I759">
        <f t="shared" si="46"/>
        <v>598.4</v>
      </c>
      <c r="J759">
        <f t="shared" si="47"/>
        <v>3706.7071999999994</v>
      </c>
    </row>
    <row r="760" spans="1:10" x14ac:dyDescent="0.2">
      <c r="A760" t="s">
        <v>3320</v>
      </c>
      <c r="B760">
        <v>7</v>
      </c>
      <c r="C760" t="s">
        <v>75</v>
      </c>
      <c r="D760">
        <v>1000000</v>
      </c>
      <c r="E760">
        <v>1780000</v>
      </c>
      <c r="F760" t="s">
        <v>3323</v>
      </c>
      <c r="G760">
        <f t="shared" si="44"/>
        <v>554.1</v>
      </c>
      <c r="H760">
        <f t="shared" si="45"/>
        <v>2743.99</v>
      </c>
      <c r="I760">
        <f t="shared" si="46"/>
        <v>598.4</v>
      </c>
      <c r="J760">
        <f t="shared" si="47"/>
        <v>2945.5083999999997</v>
      </c>
    </row>
    <row r="761" spans="1:10" x14ac:dyDescent="0.2">
      <c r="A761" t="s">
        <v>3325</v>
      </c>
      <c r="B761">
        <v>7</v>
      </c>
      <c r="C761" t="s">
        <v>75</v>
      </c>
      <c r="D761">
        <v>595000</v>
      </c>
      <c r="E761">
        <v>966000</v>
      </c>
      <c r="F761" t="s">
        <v>3326</v>
      </c>
      <c r="G761">
        <f t="shared" si="44"/>
        <v>554.1</v>
      </c>
      <c r="H761">
        <f t="shared" si="45"/>
        <v>1632.6740500000001</v>
      </c>
      <c r="I761">
        <f t="shared" si="46"/>
        <v>598.4</v>
      </c>
      <c r="J761">
        <f t="shared" si="47"/>
        <v>1598.5174799999998</v>
      </c>
    </row>
    <row r="762" spans="1:10" x14ac:dyDescent="0.2">
      <c r="A762" t="s">
        <v>3328</v>
      </c>
      <c r="B762">
        <v>7</v>
      </c>
      <c r="C762" t="s">
        <v>75</v>
      </c>
      <c r="D762">
        <v>550000</v>
      </c>
      <c r="E762">
        <v>1080000</v>
      </c>
      <c r="F762" t="s">
        <v>3330</v>
      </c>
      <c r="G762">
        <f t="shared" si="44"/>
        <v>554.1</v>
      </c>
      <c r="H762">
        <f t="shared" si="45"/>
        <v>1509.1945000000001</v>
      </c>
      <c r="I762">
        <f t="shared" si="46"/>
        <v>598.4</v>
      </c>
      <c r="J762">
        <f t="shared" si="47"/>
        <v>1787.1623999999997</v>
      </c>
    </row>
    <row r="763" spans="1:10" x14ac:dyDescent="0.2">
      <c r="A763" t="s">
        <v>3332</v>
      </c>
      <c r="B763">
        <v>7</v>
      </c>
      <c r="C763" t="s">
        <v>75</v>
      </c>
      <c r="D763">
        <v>1265000</v>
      </c>
      <c r="E763">
        <v>1880000</v>
      </c>
      <c r="F763" t="s">
        <v>3335</v>
      </c>
      <c r="G763">
        <f t="shared" si="44"/>
        <v>554.1</v>
      </c>
      <c r="H763">
        <f t="shared" si="45"/>
        <v>3471.1473500000002</v>
      </c>
      <c r="I763">
        <f t="shared" si="46"/>
        <v>598.4</v>
      </c>
      <c r="J763">
        <f t="shared" si="47"/>
        <v>3110.9863999999998</v>
      </c>
    </row>
    <row r="764" spans="1:10" x14ac:dyDescent="0.2">
      <c r="A764" t="s">
        <v>3337</v>
      </c>
      <c r="B764">
        <v>7</v>
      </c>
      <c r="C764" t="s">
        <v>75</v>
      </c>
      <c r="D764">
        <v>4785000</v>
      </c>
      <c r="E764">
        <v>5500000</v>
      </c>
      <c r="F764" t="s">
        <v>3339</v>
      </c>
      <c r="G764">
        <f t="shared" si="44"/>
        <v>554.1</v>
      </c>
      <c r="H764">
        <f t="shared" si="45"/>
        <v>13129.99215</v>
      </c>
      <c r="I764">
        <f t="shared" si="46"/>
        <v>598.4</v>
      </c>
      <c r="J764">
        <f t="shared" si="47"/>
        <v>9101.2899999999991</v>
      </c>
    </row>
    <row r="765" spans="1:10" x14ac:dyDescent="0.2">
      <c r="A765" t="s">
        <v>3341</v>
      </c>
      <c r="B765">
        <v>7</v>
      </c>
      <c r="C765" t="s">
        <v>75</v>
      </c>
      <c r="D765">
        <v>610000</v>
      </c>
      <c r="E765">
        <v>1240000</v>
      </c>
      <c r="F765" t="s">
        <v>3344</v>
      </c>
      <c r="G765">
        <f t="shared" si="44"/>
        <v>554.1</v>
      </c>
      <c r="H765">
        <f t="shared" si="45"/>
        <v>1673.8339000000001</v>
      </c>
      <c r="I765">
        <f t="shared" si="46"/>
        <v>598.4</v>
      </c>
      <c r="J765">
        <f t="shared" si="47"/>
        <v>2051.9271999999996</v>
      </c>
    </row>
    <row r="766" spans="1:10" x14ac:dyDescent="0.2">
      <c r="A766" t="s">
        <v>3346</v>
      </c>
      <c r="B766">
        <v>7</v>
      </c>
      <c r="C766" t="s">
        <v>75</v>
      </c>
      <c r="D766">
        <v>1100000</v>
      </c>
      <c r="E766">
        <v>1960000</v>
      </c>
      <c r="F766" t="s">
        <v>3349</v>
      </c>
      <c r="G766">
        <f t="shared" si="44"/>
        <v>554.1</v>
      </c>
      <c r="H766">
        <f t="shared" si="45"/>
        <v>3018.3890000000001</v>
      </c>
      <c r="I766">
        <f t="shared" si="46"/>
        <v>598.4</v>
      </c>
      <c r="J766">
        <f t="shared" si="47"/>
        <v>3243.3687999999997</v>
      </c>
    </row>
    <row r="767" spans="1:10" x14ac:dyDescent="0.2">
      <c r="A767" t="s">
        <v>3351</v>
      </c>
      <c r="B767">
        <v>7</v>
      </c>
      <c r="C767" t="s">
        <v>75</v>
      </c>
      <c r="D767">
        <v>1120000</v>
      </c>
      <c r="E767">
        <v>1810000</v>
      </c>
      <c r="F767" t="s">
        <v>3353</v>
      </c>
      <c r="G767">
        <f t="shared" si="44"/>
        <v>554.1</v>
      </c>
      <c r="H767">
        <f t="shared" si="45"/>
        <v>3073.2687999999998</v>
      </c>
      <c r="I767">
        <f t="shared" si="46"/>
        <v>598.4</v>
      </c>
      <c r="J767">
        <f t="shared" si="47"/>
        <v>2995.1517999999996</v>
      </c>
    </row>
    <row r="768" spans="1:10" x14ac:dyDescent="0.2">
      <c r="A768" t="s">
        <v>3355</v>
      </c>
      <c r="B768">
        <v>7</v>
      </c>
      <c r="C768" t="s">
        <v>75</v>
      </c>
      <c r="D768">
        <v>750000</v>
      </c>
      <c r="E768">
        <v>1340000</v>
      </c>
      <c r="F768" t="s">
        <v>3357</v>
      </c>
      <c r="G768">
        <f t="shared" si="44"/>
        <v>554.1</v>
      </c>
      <c r="H768">
        <f t="shared" si="45"/>
        <v>2057.9924999999998</v>
      </c>
      <c r="I768">
        <f t="shared" si="46"/>
        <v>598.4</v>
      </c>
      <c r="J768">
        <f t="shared" si="47"/>
        <v>2217.4051999999997</v>
      </c>
    </row>
    <row r="769" spans="1:10" x14ac:dyDescent="0.2">
      <c r="A769" t="s">
        <v>3359</v>
      </c>
      <c r="B769">
        <v>7</v>
      </c>
      <c r="C769" t="s">
        <v>75</v>
      </c>
      <c r="D769">
        <v>1060000</v>
      </c>
      <c r="E769">
        <v>1900000</v>
      </c>
      <c r="F769" t="s">
        <v>3362</v>
      </c>
      <c r="G769">
        <f t="shared" si="44"/>
        <v>554.1</v>
      </c>
      <c r="H769">
        <f t="shared" si="45"/>
        <v>2908.6293999999998</v>
      </c>
      <c r="I769">
        <f t="shared" si="46"/>
        <v>598.4</v>
      </c>
      <c r="J769">
        <f t="shared" si="47"/>
        <v>3144.0819999999994</v>
      </c>
    </row>
    <row r="770" spans="1:10" x14ac:dyDescent="0.2">
      <c r="A770" t="s">
        <v>3364</v>
      </c>
      <c r="B770">
        <v>7</v>
      </c>
      <c r="C770" t="s">
        <v>75</v>
      </c>
      <c r="D770">
        <v>657000</v>
      </c>
      <c r="E770">
        <v>1260000</v>
      </c>
      <c r="F770" t="s">
        <v>3366</v>
      </c>
      <c r="G770">
        <f t="shared" si="44"/>
        <v>554.1</v>
      </c>
      <c r="H770">
        <f t="shared" si="45"/>
        <v>1802.80143</v>
      </c>
      <c r="I770">
        <f t="shared" si="46"/>
        <v>598.4</v>
      </c>
      <c r="J770">
        <f t="shared" si="47"/>
        <v>2085.0227999999997</v>
      </c>
    </row>
    <row r="771" spans="1:10" x14ac:dyDescent="0.2">
      <c r="A771" t="s">
        <v>3368</v>
      </c>
      <c r="B771">
        <v>7</v>
      </c>
      <c r="C771" t="s">
        <v>75</v>
      </c>
      <c r="D771">
        <v>345000</v>
      </c>
      <c r="E771">
        <v>582000</v>
      </c>
      <c r="F771" t="s">
        <v>3370</v>
      </c>
      <c r="G771">
        <f t="shared" ref="G771:G834" si="48">(VLOOKUP($B771,Table,4,FALSE))</f>
        <v>554.1</v>
      </c>
      <c r="H771">
        <f t="shared" ref="H771:H834" si="49">D771*((VLOOKUP($B771,Table,6,FALSE))/100)</f>
        <v>946.67655000000002</v>
      </c>
      <c r="I771">
        <f t="shared" ref="I771:I834" si="50">(VLOOKUP($B771,Table,12,FALSE))</f>
        <v>598.4</v>
      </c>
      <c r="J771">
        <f t="shared" ref="J771:J834" si="51">E771*((VLOOKUP($B771,Table,14,FALSE))/100)</f>
        <v>963.08195999999987</v>
      </c>
    </row>
    <row r="772" spans="1:10" x14ac:dyDescent="0.2">
      <c r="A772" t="s">
        <v>3372</v>
      </c>
      <c r="B772">
        <v>7</v>
      </c>
      <c r="C772" t="s">
        <v>75</v>
      </c>
      <c r="D772">
        <v>675000</v>
      </c>
      <c r="E772">
        <v>1360000</v>
      </c>
      <c r="F772" t="s">
        <v>3374</v>
      </c>
      <c r="G772">
        <f t="shared" si="48"/>
        <v>554.1</v>
      </c>
      <c r="H772">
        <f t="shared" si="49"/>
        <v>1852.19325</v>
      </c>
      <c r="I772">
        <f t="shared" si="50"/>
        <v>598.4</v>
      </c>
      <c r="J772">
        <f t="shared" si="51"/>
        <v>2250.5007999999998</v>
      </c>
    </row>
    <row r="773" spans="1:10" x14ac:dyDescent="0.2">
      <c r="A773" t="s">
        <v>3376</v>
      </c>
      <c r="B773">
        <v>7</v>
      </c>
      <c r="C773" t="s">
        <v>75</v>
      </c>
      <c r="D773">
        <v>585000</v>
      </c>
      <c r="E773">
        <v>1180000</v>
      </c>
      <c r="F773" t="s">
        <v>3378</v>
      </c>
      <c r="G773">
        <f t="shared" si="48"/>
        <v>554.1</v>
      </c>
      <c r="H773">
        <f t="shared" si="49"/>
        <v>1605.23415</v>
      </c>
      <c r="I773">
        <f t="shared" si="50"/>
        <v>598.4</v>
      </c>
      <c r="J773">
        <f t="shared" si="51"/>
        <v>1952.6403999999998</v>
      </c>
    </row>
    <row r="774" spans="1:10" x14ac:dyDescent="0.2">
      <c r="A774" t="s">
        <v>3380</v>
      </c>
      <c r="B774">
        <v>7</v>
      </c>
      <c r="C774" t="s">
        <v>75</v>
      </c>
      <c r="D774">
        <v>800000</v>
      </c>
      <c r="E774">
        <v>1770000</v>
      </c>
      <c r="F774" t="s">
        <v>3383</v>
      </c>
      <c r="G774">
        <f t="shared" si="48"/>
        <v>554.1</v>
      </c>
      <c r="H774">
        <f t="shared" si="49"/>
        <v>2195.192</v>
      </c>
      <c r="I774">
        <f t="shared" si="50"/>
        <v>598.4</v>
      </c>
      <c r="J774">
        <f t="shared" si="51"/>
        <v>2928.9605999999994</v>
      </c>
    </row>
    <row r="775" spans="1:10" x14ac:dyDescent="0.2">
      <c r="A775" t="s">
        <v>3385</v>
      </c>
      <c r="B775">
        <v>7</v>
      </c>
      <c r="C775" t="s">
        <v>75</v>
      </c>
      <c r="D775">
        <v>1650000</v>
      </c>
      <c r="E775">
        <v>2850000</v>
      </c>
      <c r="F775" t="s">
        <v>3388</v>
      </c>
      <c r="G775">
        <f t="shared" si="48"/>
        <v>554.1</v>
      </c>
      <c r="H775">
        <f t="shared" si="49"/>
        <v>4527.5834999999997</v>
      </c>
      <c r="I775">
        <f t="shared" si="50"/>
        <v>598.4</v>
      </c>
      <c r="J775">
        <f t="shared" si="51"/>
        <v>4716.1229999999996</v>
      </c>
    </row>
    <row r="776" spans="1:10" x14ac:dyDescent="0.2">
      <c r="A776" t="s">
        <v>3390</v>
      </c>
      <c r="B776">
        <v>7</v>
      </c>
      <c r="C776" t="s">
        <v>75</v>
      </c>
      <c r="D776">
        <v>635000</v>
      </c>
      <c r="E776">
        <v>932000</v>
      </c>
      <c r="F776" t="s">
        <v>3391</v>
      </c>
      <c r="G776">
        <f t="shared" si="48"/>
        <v>554.1</v>
      </c>
      <c r="H776">
        <f t="shared" si="49"/>
        <v>1742.4336499999999</v>
      </c>
      <c r="I776">
        <f t="shared" si="50"/>
        <v>598.4</v>
      </c>
      <c r="J776">
        <f t="shared" si="51"/>
        <v>1542.2549599999998</v>
      </c>
    </row>
    <row r="777" spans="1:10" x14ac:dyDescent="0.2">
      <c r="A777" t="s">
        <v>3393</v>
      </c>
      <c r="B777">
        <v>7</v>
      </c>
      <c r="C777" t="s">
        <v>75</v>
      </c>
      <c r="D777">
        <v>411000</v>
      </c>
      <c r="E777">
        <v>754000</v>
      </c>
      <c r="F777" t="s">
        <v>3396</v>
      </c>
      <c r="G777">
        <f t="shared" si="48"/>
        <v>554.1</v>
      </c>
      <c r="H777">
        <f t="shared" si="49"/>
        <v>1127.77989</v>
      </c>
      <c r="I777">
        <f t="shared" si="50"/>
        <v>598.4</v>
      </c>
      <c r="J777">
        <f t="shared" si="51"/>
        <v>1247.7041199999999</v>
      </c>
    </row>
    <row r="778" spans="1:10" x14ac:dyDescent="0.2">
      <c r="A778" t="s">
        <v>3398</v>
      </c>
      <c r="B778">
        <v>7</v>
      </c>
      <c r="C778" t="s">
        <v>75</v>
      </c>
      <c r="D778">
        <v>411000</v>
      </c>
      <c r="E778">
        <v>754000</v>
      </c>
      <c r="F778" t="s">
        <v>3400</v>
      </c>
      <c r="G778">
        <f t="shared" si="48"/>
        <v>554.1</v>
      </c>
      <c r="H778">
        <f t="shared" si="49"/>
        <v>1127.77989</v>
      </c>
      <c r="I778">
        <f t="shared" si="50"/>
        <v>598.4</v>
      </c>
      <c r="J778">
        <f t="shared" si="51"/>
        <v>1247.7041199999999</v>
      </c>
    </row>
    <row r="779" spans="1:10" x14ac:dyDescent="0.2">
      <c r="A779" t="s">
        <v>3402</v>
      </c>
      <c r="B779">
        <v>7</v>
      </c>
      <c r="C779" t="s">
        <v>75</v>
      </c>
      <c r="D779">
        <v>458000</v>
      </c>
      <c r="E779">
        <v>676000</v>
      </c>
      <c r="F779" t="s">
        <v>3404</v>
      </c>
      <c r="G779">
        <f t="shared" si="48"/>
        <v>554.1</v>
      </c>
      <c r="H779">
        <f t="shared" si="49"/>
        <v>1256.7474199999999</v>
      </c>
      <c r="I779">
        <f t="shared" si="50"/>
        <v>598.4</v>
      </c>
      <c r="J779">
        <f t="shared" si="51"/>
        <v>1118.6312799999998</v>
      </c>
    </row>
    <row r="780" spans="1:10" x14ac:dyDescent="0.2">
      <c r="A780" t="s">
        <v>3406</v>
      </c>
      <c r="B780">
        <v>7</v>
      </c>
      <c r="C780" t="s">
        <v>75</v>
      </c>
      <c r="D780">
        <v>712000</v>
      </c>
      <c r="E780">
        <v>1450000</v>
      </c>
      <c r="F780" t="s">
        <v>3409</v>
      </c>
      <c r="G780">
        <f t="shared" si="48"/>
        <v>554.1</v>
      </c>
      <c r="H780">
        <f t="shared" si="49"/>
        <v>1953.7208800000001</v>
      </c>
      <c r="I780">
        <f t="shared" si="50"/>
        <v>598.4</v>
      </c>
      <c r="J780">
        <f t="shared" si="51"/>
        <v>2399.4309999999996</v>
      </c>
    </row>
    <row r="781" spans="1:10" x14ac:dyDescent="0.2">
      <c r="A781" t="s">
        <v>3411</v>
      </c>
      <c r="B781">
        <v>7</v>
      </c>
      <c r="C781" t="s">
        <v>75</v>
      </c>
      <c r="D781">
        <v>538000</v>
      </c>
      <c r="E781">
        <v>911000</v>
      </c>
      <c r="F781" t="s">
        <v>3413</v>
      </c>
      <c r="G781">
        <f t="shared" si="48"/>
        <v>554.1</v>
      </c>
      <c r="H781">
        <f t="shared" si="49"/>
        <v>1476.2666199999999</v>
      </c>
      <c r="I781">
        <f t="shared" si="50"/>
        <v>598.4</v>
      </c>
      <c r="J781">
        <f t="shared" si="51"/>
        <v>1507.5045799999998</v>
      </c>
    </row>
    <row r="782" spans="1:10" x14ac:dyDescent="0.2">
      <c r="A782" t="s">
        <v>3415</v>
      </c>
      <c r="B782">
        <v>7</v>
      </c>
      <c r="C782" t="s">
        <v>75</v>
      </c>
      <c r="D782">
        <v>696000</v>
      </c>
      <c r="E782">
        <v>1340000</v>
      </c>
      <c r="F782" t="s">
        <v>3417</v>
      </c>
      <c r="G782">
        <f t="shared" si="48"/>
        <v>554.1</v>
      </c>
      <c r="H782">
        <f t="shared" si="49"/>
        <v>1909.8170399999999</v>
      </c>
      <c r="I782">
        <f t="shared" si="50"/>
        <v>598.4</v>
      </c>
      <c r="J782">
        <f t="shared" si="51"/>
        <v>2217.4051999999997</v>
      </c>
    </row>
    <row r="783" spans="1:10" x14ac:dyDescent="0.2">
      <c r="A783" t="s">
        <v>3419</v>
      </c>
      <c r="B783">
        <v>7</v>
      </c>
      <c r="C783" t="s">
        <v>75</v>
      </c>
      <c r="D783">
        <v>1890000</v>
      </c>
      <c r="E783">
        <v>3320000</v>
      </c>
      <c r="F783" t="s">
        <v>3421</v>
      </c>
      <c r="G783">
        <f t="shared" si="48"/>
        <v>554.1</v>
      </c>
      <c r="H783">
        <f t="shared" si="49"/>
        <v>5186.1410999999998</v>
      </c>
      <c r="I783">
        <f t="shared" si="50"/>
        <v>598.4</v>
      </c>
      <c r="J783">
        <f t="shared" si="51"/>
        <v>5493.8695999999991</v>
      </c>
    </row>
    <row r="784" spans="1:10" x14ac:dyDescent="0.2">
      <c r="A784" t="s">
        <v>3423</v>
      </c>
      <c r="B784">
        <v>7</v>
      </c>
      <c r="C784" t="s">
        <v>75</v>
      </c>
      <c r="D784">
        <v>850000</v>
      </c>
      <c r="E784">
        <v>1580000</v>
      </c>
      <c r="F784" t="s">
        <v>3426</v>
      </c>
      <c r="G784">
        <f t="shared" si="48"/>
        <v>554.1</v>
      </c>
      <c r="H784">
        <f t="shared" si="49"/>
        <v>2332.3915000000002</v>
      </c>
      <c r="I784">
        <f t="shared" si="50"/>
        <v>598.4</v>
      </c>
      <c r="J784">
        <f t="shared" si="51"/>
        <v>2614.5523999999996</v>
      </c>
    </row>
    <row r="785" spans="1:10" x14ac:dyDescent="0.2">
      <c r="A785" t="s">
        <v>3428</v>
      </c>
      <c r="B785">
        <v>7</v>
      </c>
      <c r="C785" t="s">
        <v>75</v>
      </c>
      <c r="D785">
        <v>865000</v>
      </c>
      <c r="E785">
        <v>1580000</v>
      </c>
      <c r="F785" t="s">
        <v>3431</v>
      </c>
      <c r="G785">
        <f t="shared" si="48"/>
        <v>554.1</v>
      </c>
      <c r="H785">
        <f t="shared" si="49"/>
        <v>2373.5513500000002</v>
      </c>
      <c r="I785">
        <f t="shared" si="50"/>
        <v>598.4</v>
      </c>
      <c r="J785">
        <f t="shared" si="51"/>
        <v>2614.5523999999996</v>
      </c>
    </row>
    <row r="786" spans="1:10" x14ac:dyDescent="0.2">
      <c r="A786" t="s">
        <v>3433</v>
      </c>
      <c r="B786">
        <v>7</v>
      </c>
      <c r="C786" t="s">
        <v>75</v>
      </c>
      <c r="D786">
        <v>735000</v>
      </c>
      <c r="E786">
        <v>1420000</v>
      </c>
      <c r="F786" t="s">
        <v>3434</v>
      </c>
      <c r="G786">
        <f t="shared" si="48"/>
        <v>554.1</v>
      </c>
      <c r="H786">
        <f t="shared" si="49"/>
        <v>2016.8326500000001</v>
      </c>
      <c r="I786">
        <f t="shared" si="50"/>
        <v>598.4</v>
      </c>
      <c r="J786">
        <f t="shared" si="51"/>
        <v>2349.7875999999997</v>
      </c>
    </row>
    <row r="787" spans="1:10" x14ac:dyDescent="0.2">
      <c r="A787" t="s">
        <v>3436</v>
      </c>
      <c r="B787">
        <v>1</v>
      </c>
      <c r="C787" t="s">
        <v>65</v>
      </c>
      <c r="D787">
        <v>106000</v>
      </c>
      <c r="E787">
        <v>188000</v>
      </c>
      <c r="F787" t="s">
        <v>3437</v>
      </c>
      <c r="G787">
        <f t="shared" si="48"/>
        <v>576</v>
      </c>
      <c r="H787">
        <f t="shared" si="49"/>
        <v>285.77069999999998</v>
      </c>
      <c r="I787">
        <f t="shared" si="50"/>
        <v>622</v>
      </c>
      <c r="J787">
        <f t="shared" si="51"/>
        <v>301.4486</v>
      </c>
    </row>
    <row r="788" spans="1:10" x14ac:dyDescent="0.2">
      <c r="A788" t="s">
        <v>3439</v>
      </c>
      <c r="B788">
        <v>1</v>
      </c>
      <c r="C788" t="s">
        <v>65</v>
      </c>
      <c r="D788">
        <v>176000</v>
      </c>
      <c r="E788">
        <v>313000</v>
      </c>
      <c r="F788" t="s">
        <v>3442</v>
      </c>
      <c r="G788">
        <f t="shared" si="48"/>
        <v>576</v>
      </c>
      <c r="H788">
        <f t="shared" si="49"/>
        <v>474.48719999999997</v>
      </c>
      <c r="I788">
        <f t="shared" si="50"/>
        <v>622</v>
      </c>
      <c r="J788">
        <f t="shared" si="51"/>
        <v>501.87984999999998</v>
      </c>
    </row>
    <row r="789" spans="1:10" x14ac:dyDescent="0.2">
      <c r="A789" t="s">
        <v>3444</v>
      </c>
      <c r="B789">
        <v>1</v>
      </c>
      <c r="C789" t="s">
        <v>65</v>
      </c>
      <c r="D789">
        <v>159000</v>
      </c>
      <c r="E789">
        <v>282000</v>
      </c>
      <c r="F789" t="s">
        <v>3447</v>
      </c>
      <c r="G789">
        <f t="shared" si="48"/>
        <v>576</v>
      </c>
      <c r="H789">
        <f t="shared" si="49"/>
        <v>428.65604999999999</v>
      </c>
      <c r="I789">
        <f t="shared" si="50"/>
        <v>622</v>
      </c>
      <c r="J789">
        <f t="shared" si="51"/>
        <v>452.17289999999997</v>
      </c>
    </row>
    <row r="790" spans="1:10" x14ac:dyDescent="0.2">
      <c r="A790" t="s">
        <v>3449</v>
      </c>
      <c r="B790">
        <v>1</v>
      </c>
      <c r="C790" t="s">
        <v>65</v>
      </c>
      <c r="D790">
        <v>159000</v>
      </c>
      <c r="E790">
        <v>282000</v>
      </c>
      <c r="F790" t="s">
        <v>3452</v>
      </c>
      <c r="G790">
        <f t="shared" si="48"/>
        <v>576</v>
      </c>
      <c r="H790">
        <f t="shared" si="49"/>
        <v>428.65604999999999</v>
      </c>
      <c r="I790">
        <f t="shared" si="50"/>
        <v>622</v>
      </c>
      <c r="J790">
        <f t="shared" si="51"/>
        <v>452.17289999999997</v>
      </c>
    </row>
    <row r="791" spans="1:10" x14ac:dyDescent="0.2">
      <c r="A791" t="s">
        <v>3454</v>
      </c>
      <c r="B791">
        <v>1</v>
      </c>
      <c r="C791" t="s">
        <v>65</v>
      </c>
      <c r="D791">
        <v>222000</v>
      </c>
      <c r="E791">
        <v>327000</v>
      </c>
      <c r="F791" t="s">
        <v>3457</v>
      </c>
      <c r="G791">
        <f t="shared" si="48"/>
        <v>576</v>
      </c>
      <c r="H791">
        <f t="shared" si="49"/>
        <v>598.5009</v>
      </c>
      <c r="I791">
        <f t="shared" si="50"/>
        <v>622</v>
      </c>
      <c r="J791">
        <f t="shared" si="51"/>
        <v>524.32814999999994</v>
      </c>
    </row>
    <row r="792" spans="1:10" x14ac:dyDescent="0.2">
      <c r="A792" t="s">
        <v>3459</v>
      </c>
      <c r="B792">
        <v>1</v>
      </c>
      <c r="C792" t="s">
        <v>65</v>
      </c>
      <c r="D792">
        <v>185000</v>
      </c>
      <c r="E792">
        <v>317000</v>
      </c>
      <c r="F792" t="s">
        <v>3462</v>
      </c>
      <c r="G792">
        <f t="shared" si="48"/>
        <v>576</v>
      </c>
      <c r="H792">
        <f t="shared" si="49"/>
        <v>498.75074999999998</v>
      </c>
      <c r="I792">
        <f t="shared" si="50"/>
        <v>622</v>
      </c>
      <c r="J792">
        <f t="shared" si="51"/>
        <v>508.29365000000001</v>
      </c>
    </row>
    <row r="793" spans="1:10" x14ac:dyDescent="0.2">
      <c r="A793" t="s">
        <v>3464</v>
      </c>
      <c r="B793">
        <v>1</v>
      </c>
      <c r="C793" t="s">
        <v>65</v>
      </c>
      <c r="D793">
        <v>141000</v>
      </c>
      <c r="E793">
        <v>207000</v>
      </c>
      <c r="F793" t="s">
        <v>3467</v>
      </c>
      <c r="G793">
        <f t="shared" si="48"/>
        <v>576</v>
      </c>
      <c r="H793">
        <f t="shared" si="49"/>
        <v>380.12894999999997</v>
      </c>
      <c r="I793">
        <f t="shared" si="50"/>
        <v>622</v>
      </c>
      <c r="J793">
        <f t="shared" si="51"/>
        <v>331.91415000000001</v>
      </c>
    </row>
    <row r="794" spans="1:10" x14ac:dyDescent="0.2">
      <c r="A794" t="s">
        <v>3469</v>
      </c>
      <c r="B794">
        <v>1</v>
      </c>
      <c r="C794" t="s">
        <v>65</v>
      </c>
      <c r="D794">
        <v>128000</v>
      </c>
      <c r="E794">
        <v>218000</v>
      </c>
      <c r="F794" t="s">
        <v>3472</v>
      </c>
      <c r="G794">
        <f t="shared" si="48"/>
        <v>576</v>
      </c>
      <c r="H794">
        <f t="shared" si="49"/>
        <v>345.08159999999998</v>
      </c>
      <c r="I794">
        <f t="shared" si="50"/>
        <v>622</v>
      </c>
      <c r="J794">
        <f t="shared" si="51"/>
        <v>349.5521</v>
      </c>
    </row>
    <row r="795" spans="1:10" x14ac:dyDescent="0.2">
      <c r="A795" t="s">
        <v>3474</v>
      </c>
      <c r="B795">
        <v>1</v>
      </c>
      <c r="C795" t="s">
        <v>65</v>
      </c>
      <c r="D795">
        <v>280000</v>
      </c>
      <c r="E795">
        <v>498000</v>
      </c>
      <c r="F795" t="s">
        <v>3477</v>
      </c>
      <c r="G795">
        <f t="shared" si="48"/>
        <v>576</v>
      </c>
      <c r="H795">
        <f t="shared" si="49"/>
        <v>754.86599999999999</v>
      </c>
      <c r="I795">
        <f t="shared" si="50"/>
        <v>622</v>
      </c>
      <c r="J795">
        <f t="shared" si="51"/>
        <v>798.5181</v>
      </c>
    </row>
    <row r="796" spans="1:10" x14ac:dyDescent="0.2">
      <c r="A796" t="s">
        <v>3479</v>
      </c>
      <c r="B796">
        <v>1</v>
      </c>
      <c r="C796" t="s">
        <v>65</v>
      </c>
      <c r="D796">
        <v>238000</v>
      </c>
      <c r="E796">
        <v>424000</v>
      </c>
      <c r="F796" t="s">
        <v>3482</v>
      </c>
      <c r="G796">
        <f t="shared" si="48"/>
        <v>576</v>
      </c>
      <c r="H796">
        <f t="shared" si="49"/>
        <v>641.63609999999994</v>
      </c>
      <c r="I796">
        <f t="shared" si="50"/>
        <v>622</v>
      </c>
      <c r="J796">
        <f t="shared" si="51"/>
        <v>679.86279999999999</v>
      </c>
    </row>
    <row r="797" spans="1:10" x14ac:dyDescent="0.2">
      <c r="A797" t="s">
        <v>3484</v>
      </c>
      <c r="B797">
        <v>1</v>
      </c>
      <c r="C797" t="s">
        <v>65</v>
      </c>
      <c r="D797">
        <v>46600</v>
      </c>
      <c r="E797">
        <v>129000</v>
      </c>
      <c r="F797" t="s">
        <v>3487</v>
      </c>
      <c r="G797">
        <f t="shared" si="48"/>
        <v>576</v>
      </c>
      <c r="H797">
        <f t="shared" si="49"/>
        <v>125.63127</v>
      </c>
      <c r="I797">
        <f t="shared" si="50"/>
        <v>622</v>
      </c>
      <c r="J797">
        <f t="shared" si="51"/>
        <v>206.84504999999999</v>
      </c>
    </row>
    <row r="798" spans="1:10" x14ac:dyDescent="0.2">
      <c r="A798" t="s">
        <v>3489</v>
      </c>
      <c r="B798">
        <v>1</v>
      </c>
      <c r="C798" t="s">
        <v>65</v>
      </c>
      <c r="D798">
        <v>37100</v>
      </c>
      <c r="E798">
        <v>102000</v>
      </c>
      <c r="F798" t="s">
        <v>3492</v>
      </c>
      <c r="G798">
        <f t="shared" si="48"/>
        <v>576</v>
      </c>
      <c r="H798">
        <f t="shared" si="49"/>
        <v>100.019745</v>
      </c>
      <c r="I798">
        <f t="shared" si="50"/>
        <v>622</v>
      </c>
      <c r="J798">
        <f t="shared" si="51"/>
        <v>163.55189999999999</v>
      </c>
    </row>
    <row r="799" spans="1:10" x14ac:dyDescent="0.2">
      <c r="A799" t="s">
        <v>3494</v>
      </c>
      <c r="B799">
        <v>1</v>
      </c>
      <c r="C799" t="s">
        <v>65</v>
      </c>
      <c r="D799">
        <v>257000</v>
      </c>
      <c r="E799">
        <v>414000</v>
      </c>
      <c r="F799" t="s">
        <v>3497</v>
      </c>
      <c r="G799">
        <f t="shared" si="48"/>
        <v>576</v>
      </c>
      <c r="H799">
        <f t="shared" si="49"/>
        <v>692.85915</v>
      </c>
      <c r="I799">
        <f t="shared" si="50"/>
        <v>622</v>
      </c>
      <c r="J799">
        <f t="shared" si="51"/>
        <v>663.82830000000001</v>
      </c>
    </row>
    <row r="800" spans="1:10" x14ac:dyDescent="0.2">
      <c r="A800" t="s">
        <v>3499</v>
      </c>
      <c r="B800">
        <v>1</v>
      </c>
      <c r="C800" t="s">
        <v>65</v>
      </c>
      <c r="D800">
        <v>106000</v>
      </c>
      <c r="E800">
        <v>203000</v>
      </c>
      <c r="F800" t="s">
        <v>3502</v>
      </c>
      <c r="G800">
        <f t="shared" si="48"/>
        <v>576</v>
      </c>
      <c r="H800">
        <f t="shared" si="49"/>
        <v>285.77069999999998</v>
      </c>
      <c r="I800">
        <f t="shared" si="50"/>
        <v>622</v>
      </c>
      <c r="J800">
        <f t="shared" si="51"/>
        <v>325.50034999999997</v>
      </c>
    </row>
    <row r="801" spans="1:10" x14ac:dyDescent="0.2">
      <c r="A801" t="s">
        <v>3504</v>
      </c>
      <c r="B801">
        <v>1</v>
      </c>
      <c r="C801" t="s">
        <v>65</v>
      </c>
      <c r="D801">
        <v>37100</v>
      </c>
      <c r="E801">
        <v>71300</v>
      </c>
      <c r="F801" t="s">
        <v>3506</v>
      </c>
      <c r="G801">
        <f t="shared" si="48"/>
        <v>576</v>
      </c>
      <c r="H801">
        <f t="shared" si="49"/>
        <v>100.019745</v>
      </c>
      <c r="I801">
        <f t="shared" si="50"/>
        <v>622</v>
      </c>
      <c r="J801">
        <f t="shared" si="51"/>
        <v>114.325985</v>
      </c>
    </row>
    <row r="802" spans="1:10" x14ac:dyDescent="0.2">
      <c r="A802" t="s">
        <v>3508</v>
      </c>
      <c r="B802">
        <v>1</v>
      </c>
      <c r="C802" t="s">
        <v>65</v>
      </c>
      <c r="D802">
        <v>89500</v>
      </c>
      <c r="E802">
        <v>172000</v>
      </c>
      <c r="F802" t="s">
        <v>3511</v>
      </c>
      <c r="G802">
        <f t="shared" si="48"/>
        <v>576</v>
      </c>
      <c r="H802">
        <f t="shared" si="49"/>
        <v>241.28752499999999</v>
      </c>
      <c r="I802">
        <f t="shared" si="50"/>
        <v>622</v>
      </c>
      <c r="J802">
        <f t="shared" si="51"/>
        <v>275.79340000000002</v>
      </c>
    </row>
    <row r="803" spans="1:10" x14ac:dyDescent="0.2">
      <c r="A803" t="s">
        <v>3513</v>
      </c>
      <c r="B803">
        <v>1</v>
      </c>
      <c r="C803" t="s">
        <v>65</v>
      </c>
      <c r="D803">
        <v>106000</v>
      </c>
      <c r="E803">
        <v>203000</v>
      </c>
      <c r="F803" t="s">
        <v>3516</v>
      </c>
      <c r="G803">
        <f t="shared" si="48"/>
        <v>576</v>
      </c>
      <c r="H803">
        <f t="shared" si="49"/>
        <v>285.77069999999998</v>
      </c>
      <c r="I803">
        <f t="shared" si="50"/>
        <v>622</v>
      </c>
      <c r="J803">
        <f t="shared" si="51"/>
        <v>325.50034999999997</v>
      </c>
    </row>
    <row r="804" spans="1:10" x14ac:dyDescent="0.2">
      <c r="A804" t="s">
        <v>3518</v>
      </c>
      <c r="B804">
        <v>1</v>
      </c>
      <c r="C804" t="s">
        <v>65</v>
      </c>
      <c r="D804">
        <v>50300</v>
      </c>
      <c r="E804">
        <v>96800</v>
      </c>
      <c r="F804" t="s">
        <v>3520</v>
      </c>
      <c r="G804">
        <f t="shared" si="48"/>
        <v>576</v>
      </c>
      <c r="H804">
        <f t="shared" si="49"/>
        <v>135.60628499999999</v>
      </c>
      <c r="I804">
        <f t="shared" si="50"/>
        <v>622</v>
      </c>
      <c r="J804">
        <f t="shared" si="51"/>
        <v>155.21395999999999</v>
      </c>
    </row>
    <row r="805" spans="1:10" x14ac:dyDescent="0.2">
      <c r="A805" t="s">
        <v>3522</v>
      </c>
      <c r="B805">
        <v>1</v>
      </c>
      <c r="C805" t="s">
        <v>65</v>
      </c>
      <c r="D805">
        <v>19100</v>
      </c>
      <c r="E805">
        <v>37800</v>
      </c>
      <c r="F805" t="s">
        <v>3524</v>
      </c>
      <c r="G805">
        <f t="shared" si="48"/>
        <v>576</v>
      </c>
      <c r="H805">
        <f t="shared" si="49"/>
        <v>51.492644999999996</v>
      </c>
      <c r="I805">
        <f t="shared" si="50"/>
        <v>622</v>
      </c>
      <c r="J805">
        <f t="shared" si="51"/>
        <v>60.610410000000002</v>
      </c>
    </row>
    <row r="806" spans="1:10" x14ac:dyDescent="0.2">
      <c r="A806" t="s">
        <v>3526</v>
      </c>
      <c r="B806">
        <v>1</v>
      </c>
      <c r="C806" t="s">
        <v>65</v>
      </c>
      <c r="D806">
        <v>212000</v>
      </c>
      <c r="E806">
        <v>377000</v>
      </c>
      <c r="F806" t="s">
        <v>3528</v>
      </c>
      <c r="G806">
        <f t="shared" si="48"/>
        <v>576</v>
      </c>
      <c r="H806">
        <f t="shared" si="49"/>
        <v>571.54139999999995</v>
      </c>
      <c r="I806">
        <f t="shared" si="50"/>
        <v>622</v>
      </c>
      <c r="J806">
        <f t="shared" si="51"/>
        <v>604.50064999999995</v>
      </c>
    </row>
    <row r="807" spans="1:10" x14ac:dyDescent="0.2">
      <c r="A807" t="s">
        <v>3530</v>
      </c>
      <c r="B807">
        <v>1</v>
      </c>
      <c r="C807" t="s">
        <v>65</v>
      </c>
      <c r="D807">
        <v>185000</v>
      </c>
      <c r="E807">
        <v>328000</v>
      </c>
      <c r="F807" t="s">
        <v>3532</v>
      </c>
      <c r="G807">
        <f t="shared" si="48"/>
        <v>576</v>
      </c>
      <c r="H807">
        <f t="shared" si="49"/>
        <v>498.75074999999998</v>
      </c>
      <c r="I807">
        <f t="shared" si="50"/>
        <v>622</v>
      </c>
      <c r="J807">
        <f t="shared" si="51"/>
        <v>525.9316</v>
      </c>
    </row>
    <row r="808" spans="1:10" x14ac:dyDescent="0.2">
      <c r="A808" t="s">
        <v>3534</v>
      </c>
      <c r="B808">
        <v>1</v>
      </c>
      <c r="C808" t="s">
        <v>65</v>
      </c>
      <c r="D808">
        <v>37100</v>
      </c>
      <c r="E808">
        <v>102000</v>
      </c>
      <c r="F808" t="s">
        <v>3537</v>
      </c>
      <c r="G808">
        <f t="shared" si="48"/>
        <v>576</v>
      </c>
      <c r="H808">
        <f t="shared" si="49"/>
        <v>100.019745</v>
      </c>
      <c r="I808">
        <f t="shared" si="50"/>
        <v>622</v>
      </c>
      <c r="J808">
        <f t="shared" si="51"/>
        <v>163.55189999999999</v>
      </c>
    </row>
    <row r="809" spans="1:10" x14ac:dyDescent="0.2">
      <c r="A809" t="s">
        <v>3539</v>
      </c>
      <c r="B809">
        <v>1</v>
      </c>
      <c r="C809" t="s">
        <v>65</v>
      </c>
      <c r="D809">
        <v>52700</v>
      </c>
      <c r="E809">
        <v>145000</v>
      </c>
      <c r="F809" t="s">
        <v>3540</v>
      </c>
      <c r="G809">
        <f t="shared" si="48"/>
        <v>576</v>
      </c>
      <c r="H809">
        <f t="shared" si="49"/>
        <v>142.07656499999999</v>
      </c>
      <c r="I809">
        <f t="shared" si="50"/>
        <v>622</v>
      </c>
      <c r="J809">
        <f t="shared" si="51"/>
        <v>232.50024999999999</v>
      </c>
    </row>
    <row r="810" spans="1:10" x14ac:dyDescent="0.2">
      <c r="A810" t="s">
        <v>3542</v>
      </c>
      <c r="B810">
        <v>1</v>
      </c>
      <c r="C810" t="s">
        <v>65</v>
      </c>
      <c r="D810">
        <v>52700</v>
      </c>
      <c r="E810">
        <v>145000</v>
      </c>
      <c r="F810" t="s">
        <v>3545</v>
      </c>
      <c r="G810">
        <f t="shared" si="48"/>
        <v>576</v>
      </c>
      <c r="H810">
        <f t="shared" si="49"/>
        <v>142.07656499999999</v>
      </c>
      <c r="I810">
        <f t="shared" si="50"/>
        <v>622</v>
      </c>
      <c r="J810">
        <f t="shared" si="51"/>
        <v>232.50024999999999</v>
      </c>
    </row>
    <row r="811" spans="1:10" x14ac:dyDescent="0.2">
      <c r="A811" t="s">
        <v>3547</v>
      </c>
      <c r="B811">
        <v>1</v>
      </c>
      <c r="C811" t="s">
        <v>65</v>
      </c>
      <c r="D811">
        <v>95100</v>
      </c>
      <c r="E811">
        <v>183000</v>
      </c>
      <c r="F811" t="s">
        <v>3549</v>
      </c>
      <c r="G811">
        <f t="shared" si="48"/>
        <v>576</v>
      </c>
      <c r="H811">
        <f t="shared" si="49"/>
        <v>256.38484499999998</v>
      </c>
      <c r="I811">
        <f t="shared" si="50"/>
        <v>622</v>
      </c>
      <c r="J811">
        <f t="shared" si="51"/>
        <v>293.43135000000001</v>
      </c>
    </row>
    <row r="812" spans="1:10" x14ac:dyDescent="0.2">
      <c r="A812" t="s">
        <v>3551</v>
      </c>
      <c r="B812">
        <v>1</v>
      </c>
      <c r="C812" t="s">
        <v>65</v>
      </c>
      <c r="D812">
        <v>63000</v>
      </c>
      <c r="E812">
        <v>153000</v>
      </c>
      <c r="F812" t="s">
        <v>3554</v>
      </c>
      <c r="G812">
        <f t="shared" si="48"/>
        <v>576</v>
      </c>
      <c r="H812">
        <f t="shared" si="49"/>
        <v>169.84485000000001</v>
      </c>
      <c r="I812">
        <f t="shared" si="50"/>
        <v>622</v>
      </c>
      <c r="J812">
        <f t="shared" si="51"/>
        <v>245.32784999999998</v>
      </c>
    </row>
    <row r="813" spans="1:10" x14ac:dyDescent="0.2">
      <c r="A813" t="s">
        <v>3556</v>
      </c>
      <c r="B813">
        <v>1</v>
      </c>
      <c r="C813" t="s">
        <v>65</v>
      </c>
      <c r="D813">
        <v>223000</v>
      </c>
      <c r="E813">
        <v>397000</v>
      </c>
      <c r="F813" t="s">
        <v>3559</v>
      </c>
      <c r="G813">
        <f t="shared" si="48"/>
        <v>576</v>
      </c>
      <c r="H813">
        <f t="shared" si="49"/>
        <v>601.19684999999993</v>
      </c>
      <c r="I813">
        <f t="shared" si="50"/>
        <v>622</v>
      </c>
      <c r="J813">
        <f t="shared" si="51"/>
        <v>636.56965000000002</v>
      </c>
    </row>
    <row r="814" spans="1:10" x14ac:dyDescent="0.2">
      <c r="A814" t="s">
        <v>3561</v>
      </c>
      <c r="B814">
        <v>1</v>
      </c>
      <c r="C814" t="s">
        <v>65</v>
      </c>
      <c r="D814">
        <v>84300</v>
      </c>
      <c r="E814">
        <v>165000</v>
      </c>
      <c r="F814" t="s">
        <v>3563</v>
      </c>
      <c r="G814">
        <f t="shared" si="48"/>
        <v>576</v>
      </c>
      <c r="H814">
        <f t="shared" si="49"/>
        <v>227.268585</v>
      </c>
      <c r="I814">
        <f t="shared" si="50"/>
        <v>622</v>
      </c>
      <c r="J814">
        <f t="shared" si="51"/>
        <v>264.56925000000001</v>
      </c>
    </row>
    <row r="815" spans="1:10" x14ac:dyDescent="0.2">
      <c r="A815" t="s">
        <v>3565</v>
      </c>
      <c r="B815">
        <v>1</v>
      </c>
      <c r="C815" t="s">
        <v>65</v>
      </c>
      <c r="D815">
        <v>158000</v>
      </c>
      <c r="E815">
        <v>281000</v>
      </c>
      <c r="F815" t="s">
        <v>3567</v>
      </c>
      <c r="G815">
        <f t="shared" si="48"/>
        <v>576</v>
      </c>
      <c r="H815">
        <f t="shared" si="49"/>
        <v>425.96010000000001</v>
      </c>
      <c r="I815">
        <f t="shared" si="50"/>
        <v>622</v>
      </c>
      <c r="J815">
        <f t="shared" si="51"/>
        <v>450.56945000000002</v>
      </c>
    </row>
    <row r="816" spans="1:10" x14ac:dyDescent="0.2">
      <c r="A816" t="s">
        <v>3569</v>
      </c>
      <c r="B816">
        <v>1</v>
      </c>
      <c r="C816" t="s">
        <v>65</v>
      </c>
      <c r="D816">
        <v>144000</v>
      </c>
      <c r="E816">
        <v>255000</v>
      </c>
      <c r="F816" t="s">
        <v>3570</v>
      </c>
      <c r="G816">
        <f t="shared" si="48"/>
        <v>576</v>
      </c>
      <c r="H816">
        <f t="shared" si="49"/>
        <v>388.21679999999998</v>
      </c>
      <c r="I816">
        <f t="shared" si="50"/>
        <v>622</v>
      </c>
      <c r="J816">
        <f t="shared" si="51"/>
        <v>408.87975</v>
      </c>
    </row>
    <row r="817" spans="1:10" x14ac:dyDescent="0.2">
      <c r="A817" t="s">
        <v>3572</v>
      </c>
      <c r="B817">
        <v>1</v>
      </c>
      <c r="C817" t="s">
        <v>65</v>
      </c>
      <c r="D817">
        <v>73000</v>
      </c>
      <c r="E817">
        <v>143000</v>
      </c>
      <c r="F817" t="s">
        <v>3575</v>
      </c>
      <c r="G817">
        <f t="shared" si="48"/>
        <v>576</v>
      </c>
      <c r="H817">
        <f t="shared" si="49"/>
        <v>196.80435</v>
      </c>
      <c r="I817">
        <f t="shared" si="50"/>
        <v>622</v>
      </c>
      <c r="J817">
        <f t="shared" si="51"/>
        <v>229.29335</v>
      </c>
    </row>
    <row r="818" spans="1:10" x14ac:dyDescent="0.2">
      <c r="A818" t="s">
        <v>3577</v>
      </c>
      <c r="B818">
        <v>1</v>
      </c>
      <c r="C818" t="s">
        <v>65</v>
      </c>
      <c r="D818">
        <v>80200</v>
      </c>
      <c r="E818">
        <v>169000</v>
      </c>
      <c r="F818" t="s">
        <v>3580</v>
      </c>
      <c r="G818">
        <f t="shared" si="48"/>
        <v>576</v>
      </c>
      <c r="H818">
        <f t="shared" si="49"/>
        <v>216.21519000000001</v>
      </c>
      <c r="I818">
        <f t="shared" si="50"/>
        <v>622</v>
      </c>
      <c r="J818">
        <f t="shared" si="51"/>
        <v>270.98304999999999</v>
      </c>
    </row>
    <row r="819" spans="1:10" x14ac:dyDescent="0.2">
      <c r="A819" t="s">
        <v>3582</v>
      </c>
      <c r="B819">
        <v>1</v>
      </c>
      <c r="C819" t="s">
        <v>65</v>
      </c>
      <c r="D819">
        <v>46400</v>
      </c>
      <c r="E819">
        <v>123000</v>
      </c>
      <c r="F819" t="s">
        <v>3585</v>
      </c>
      <c r="G819">
        <f t="shared" si="48"/>
        <v>576</v>
      </c>
      <c r="H819">
        <f t="shared" si="49"/>
        <v>125.09208</v>
      </c>
      <c r="I819">
        <f t="shared" si="50"/>
        <v>622</v>
      </c>
      <c r="J819">
        <f t="shared" si="51"/>
        <v>197.22434999999999</v>
      </c>
    </row>
    <row r="820" spans="1:10" x14ac:dyDescent="0.2">
      <c r="A820" t="s">
        <v>3587</v>
      </c>
      <c r="B820">
        <v>1</v>
      </c>
      <c r="C820" t="s">
        <v>65</v>
      </c>
      <c r="D820">
        <v>56200</v>
      </c>
      <c r="E820">
        <v>149000</v>
      </c>
      <c r="F820" t="s">
        <v>3590</v>
      </c>
      <c r="G820">
        <f t="shared" si="48"/>
        <v>576</v>
      </c>
      <c r="H820">
        <f t="shared" si="49"/>
        <v>151.51238999999998</v>
      </c>
      <c r="I820">
        <f t="shared" si="50"/>
        <v>622</v>
      </c>
      <c r="J820">
        <f t="shared" si="51"/>
        <v>238.91405</v>
      </c>
    </row>
    <row r="821" spans="1:10" x14ac:dyDescent="0.2">
      <c r="A821" t="s">
        <v>3592</v>
      </c>
      <c r="B821">
        <v>1</v>
      </c>
      <c r="C821" t="s">
        <v>65</v>
      </c>
      <c r="D821">
        <v>85800</v>
      </c>
      <c r="E821">
        <v>168000</v>
      </c>
      <c r="F821" t="s">
        <v>3594</v>
      </c>
      <c r="G821">
        <f t="shared" si="48"/>
        <v>576</v>
      </c>
      <c r="H821">
        <f t="shared" si="49"/>
        <v>231.31251</v>
      </c>
      <c r="I821">
        <f t="shared" si="50"/>
        <v>622</v>
      </c>
      <c r="J821">
        <f t="shared" si="51"/>
        <v>269.37959999999998</v>
      </c>
    </row>
    <row r="822" spans="1:10" x14ac:dyDescent="0.2">
      <c r="A822" t="s">
        <v>3596</v>
      </c>
      <c r="B822">
        <v>1</v>
      </c>
      <c r="C822" t="s">
        <v>65</v>
      </c>
      <c r="D822">
        <v>86600</v>
      </c>
      <c r="E822">
        <v>169000</v>
      </c>
      <c r="F822" t="s">
        <v>3599</v>
      </c>
      <c r="G822">
        <f t="shared" si="48"/>
        <v>576</v>
      </c>
      <c r="H822">
        <f t="shared" si="49"/>
        <v>233.46926999999999</v>
      </c>
      <c r="I822">
        <f t="shared" si="50"/>
        <v>622</v>
      </c>
      <c r="J822">
        <f t="shared" si="51"/>
        <v>270.98304999999999</v>
      </c>
    </row>
    <row r="823" spans="1:10" x14ac:dyDescent="0.2">
      <c r="A823" t="s">
        <v>3601</v>
      </c>
      <c r="B823">
        <v>1</v>
      </c>
      <c r="C823" t="s">
        <v>65</v>
      </c>
      <c r="D823">
        <v>57100</v>
      </c>
      <c r="E823">
        <v>130000</v>
      </c>
      <c r="F823" t="s">
        <v>3602</v>
      </c>
      <c r="G823">
        <f t="shared" si="48"/>
        <v>576</v>
      </c>
      <c r="H823">
        <f t="shared" si="49"/>
        <v>153.93874499999998</v>
      </c>
      <c r="I823">
        <f t="shared" si="50"/>
        <v>622</v>
      </c>
      <c r="J823">
        <f t="shared" si="51"/>
        <v>208.4485</v>
      </c>
    </row>
    <row r="824" spans="1:10" x14ac:dyDescent="0.2">
      <c r="A824" t="s">
        <v>3604</v>
      </c>
      <c r="B824">
        <v>1</v>
      </c>
      <c r="C824" t="s">
        <v>65</v>
      </c>
      <c r="D824">
        <v>158000</v>
      </c>
      <c r="E824">
        <v>281000</v>
      </c>
      <c r="F824" t="s">
        <v>3607</v>
      </c>
      <c r="G824">
        <f t="shared" si="48"/>
        <v>576</v>
      </c>
      <c r="H824">
        <f t="shared" si="49"/>
        <v>425.96010000000001</v>
      </c>
      <c r="I824">
        <f t="shared" si="50"/>
        <v>622</v>
      </c>
      <c r="J824">
        <f t="shared" si="51"/>
        <v>450.56945000000002</v>
      </c>
    </row>
    <row r="825" spans="1:10" x14ac:dyDescent="0.2">
      <c r="A825" t="s">
        <v>3609</v>
      </c>
      <c r="B825">
        <v>1</v>
      </c>
      <c r="C825" t="s">
        <v>65</v>
      </c>
      <c r="D825">
        <v>86600</v>
      </c>
      <c r="E825">
        <v>154000</v>
      </c>
      <c r="F825" t="s">
        <v>3612</v>
      </c>
      <c r="G825">
        <f t="shared" si="48"/>
        <v>576</v>
      </c>
      <c r="H825">
        <f t="shared" si="49"/>
        <v>233.46926999999999</v>
      </c>
      <c r="I825">
        <f t="shared" si="50"/>
        <v>622</v>
      </c>
      <c r="J825">
        <f t="shared" si="51"/>
        <v>246.93129999999999</v>
      </c>
    </row>
    <row r="826" spans="1:10" x14ac:dyDescent="0.2">
      <c r="A826" t="s">
        <v>3614</v>
      </c>
      <c r="B826">
        <v>1</v>
      </c>
      <c r="C826" t="s">
        <v>65</v>
      </c>
      <c r="D826">
        <v>86600</v>
      </c>
      <c r="E826">
        <v>154000</v>
      </c>
      <c r="F826" t="s">
        <v>3617</v>
      </c>
      <c r="G826">
        <f t="shared" si="48"/>
        <v>576</v>
      </c>
      <c r="H826">
        <f t="shared" si="49"/>
        <v>233.46926999999999</v>
      </c>
      <c r="I826">
        <f t="shared" si="50"/>
        <v>622</v>
      </c>
      <c r="J826">
        <f t="shared" si="51"/>
        <v>246.93129999999999</v>
      </c>
    </row>
    <row r="827" spans="1:10" x14ac:dyDescent="0.2">
      <c r="A827" t="s">
        <v>3619</v>
      </c>
      <c r="B827">
        <v>1</v>
      </c>
      <c r="C827" t="s">
        <v>65</v>
      </c>
      <c r="D827">
        <v>94000</v>
      </c>
      <c r="E827">
        <v>167000</v>
      </c>
      <c r="F827" t="s">
        <v>3621</v>
      </c>
      <c r="G827">
        <f t="shared" si="48"/>
        <v>576</v>
      </c>
      <c r="H827">
        <f t="shared" si="49"/>
        <v>253.41929999999999</v>
      </c>
      <c r="I827">
        <f t="shared" si="50"/>
        <v>622</v>
      </c>
      <c r="J827">
        <f t="shared" si="51"/>
        <v>267.77614999999997</v>
      </c>
    </row>
    <row r="828" spans="1:10" x14ac:dyDescent="0.2">
      <c r="A828" t="s">
        <v>3623</v>
      </c>
      <c r="B828">
        <v>1</v>
      </c>
      <c r="C828" t="s">
        <v>65</v>
      </c>
      <c r="D828">
        <v>89300</v>
      </c>
      <c r="E828">
        <v>158000</v>
      </c>
      <c r="F828" t="s">
        <v>3626</v>
      </c>
      <c r="G828">
        <f t="shared" si="48"/>
        <v>576</v>
      </c>
      <c r="H828">
        <f t="shared" si="49"/>
        <v>240.748335</v>
      </c>
      <c r="I828">
        <f t="shared" si="50"/>
        <v>622</v>
      </c>
      <c r="J828">
        <f t="shared" si="51"/>
        <v>253.3451</v>
      </c>
    </row>
    <row r="829" spans="1:10" x14ac:dyDescent="0.2">
      <c r="A829" t="s">
        <v>3628</v>
      </c>
      <c r="B829">
        <v>1</v>
      </c>
      <c r="C829" t="s">
        <v>65</v>
      </c>
      <c r="D829">
        <v>158000</v>
      </c>
      <c r="E829">
        <v>281000</v>
      </c>
      <c r="F829" t="s">
        <v>3630</v>
      </c>
      <c r="G829">
        <f t="shared" si="48"/>
        <v>576</v>
      </c>
      <c r="H829">
        <f t="shared" si="49"/>
        <v>425.96010000000001</v>
      </c>
      <c r="I829">
        <f t="shared" si="50"/>
        <v>622</v>
      </c>
      <c r="J829">
        <f t="shared" si="51"/>
        <v>450.56945000000002</v>
      </c>
    </row>
    <row r="830" spans="1:10" x14ac:dyDescent="0.2">
      <c r="A830" t="s">
        <v>3632</v>
      </c>
      <c r="B830">
        <v>1</v>
      </c>
      <c r="C830" t="s">
        <v>65</v>
      </c>
      <c r="D830">
        <v>86600</v>
      </c>
      <c r="E830">
        <v>154000</v>
      </c>
      <c r="F830" t="s">
        <v>3635</v>
      </c>
      <c r="G830">
        <f t="shared" si="48"/>
        <v>576</v>
      </c>
      <c r="H830">
        <f t="shared" si="49"/>
        <v>233.46926999999999</v>
      </c>
      <c r="I830">
        <f t="shared" si="50"/>
        <v>622</v>
      </c>
      <c r="J830">
        <f t="shared" si="51"/>
        <v>246.93129999999999</v>
      </c>
    </row>
    <row r="831" spans="1:10" x14ac:dyDescent="0.2">
      <c r="A831" t="s">
        <v>3637</v>
      </c>
      <c r="B831">
        <v>1</v>
      </c>
      <c r="C831" t="s">
        <v>65</v>
      </c>
      <c r="D831">
        <v>86600</v>
      </c>
      <c r="E831">
        <v>154000</v>
      </c>
      <c r="F831" t="s">
        <v>3640</v>
      </c>
      <c r="G831">
        <f t="shared" si="48"/>
        <v>576</v>
      </c>
      <c r="H831">
        <f t="shared" si="49"/>
        <v>233.46926999999999</v>
      </c>
      <c r="I831">
        <f t="shared" si="50"/>
        <v>622</v>
      </c>
      <c r="J831">
        <f t="shared" si="51"/>
        <v>246.93129999999999</v>
      </c>
    </row>
    <row r="832" spans="1:10" x14ac:dyDescent="0.2">
      <c r="A832" t="s">
        <v>3642</v>
      </c>
      <c r="B832">
        <v>1</v>
      </c>
      <c r="C832" t="s">
        <v>65</v>
      </c>
      <c r="D832">
        <v>86600</v>
      </c>
      <c r="E832">
        <v>169000</v>
      </c>
      <c r="F832" t="s">
        <v>3645</v>
      </c>
      <c r="G832">
        <f t="shared" si="48"/>
        <v>576</v>
      </c>
      <c r="H832">
        <f t="shared" si="49"/>
        <v>233.46926999999999</v>
      </c>
      <c r="I832">
        <f t="shared" si="50"/>
        <v>622</v>
      </c>
      <c r="J832">
        <f t="shared" si="51"/>
        <v>270.98304999999999</v>
      </c>
    </row>
    <row r="833" spans="1:10" x14ac:dyDescent="0.2">
      <c r="A833" t="s">
        <v>3647</v>
      </c>
      <c r="B833">
        <v>1</v>
      </c>
      <c r="C833" t="s">
        <v>65</v>
      </c>
      <c r="D833">
        <v>133000</v>
      </c>
      <c r="E833">
        <v>236000</v>
      </c>
      <c r="F833" t="s">
        <v>3649</v>
      </c>
      <c r="G833">
        <f t="shared" si="48"/>
        <v>576</v>
      </c>
      <c r="H833">
        <f t="shared" si="49"/>
        <v>358.56135</v>
      </c>
      <c r="I833">
        <f t="shared" si="50"/>
        <v>622</v>
      </c>
      <c r="J833">
        <f t="shared" si="51"/>
        <v>378.41419999999999</v>
      </c>
    </row>
    <row r="834" spans="1:10" x14ac:dyDescent="0.2">
      <c r="A834" t="s">
        <v>3651</v>
      </c>
      <c r="B834">
        <v>1</v>
      </c>
      <c r="C834" t="s">
        <v>65</v>
      </c>
      <c r="D834">
        <v>86600</v>
      </c>
      <c r="E834">
        <v>154000</v>
      </c>
      <c r="F834" t="s">
        <v>3654</v>
      </c>
      <c r="G834">
        <f t="shared" si="48"/>
        <v>576</v>
      </c>
      <c r="H834">
        <f t="shared" si="49"/>
        <v>233.46926999999999</v>
      </c>
      <c r="I834">
        <f t="shared" si="50"/>
        <v>622</v>
      </c>
      <c r="J834">
        <f t="shared" si="51"/>
        <v>246.93129999999999</v>
      </c>
    </row>
    <row r="835" spans="1:10" x14ac:dyDescent="0.2">
      <c r="A835" t="s">
        <v>3656</v>
      </c>
      <c r="B835">
        <v>1</v>
      </c>
      <c r="C835" t="s">
        <v>65</v>
      </c>
      <c r="D835">
        <v>165000</v>
      </c>
      <c r="E835">
        <v>292000</v>
      </c>
      <c r="F835" t="s">
        <v>3659</v>
      </c>
      <c r="G835">
        <f t="shared" ref="G835:G898" si="52">(VLOOKUP($B835,Table,4,FALSE))</f>
        <v>576</v>
      </c>
      <c r="H835">
        <f t="shared" ref="H835:H898" si="53">D835*((VLOOKUP($B835,Table,6,FALSE))/100)</f>
        <v>444.83175</v>
      </c>
      <c r="I835">
        <f t="shared" ref="I835:I898" si="54">(VLOOKUP($B835,Table,12,FALSE))</f>
        <v>622</v>
      </c>
      <c r="J835">
        <f t="shared" ref="J835:J898" si="55">E835*((VLOOKUP($B835,Table,14,FALSE))/100)</f>
        <v>468.20740000000001</v>
      </c>
    </row>
    <row r="836" spans="1:10" x14ac:dyDescent="0.2">
      <c r="A836" t="s">
        <v>3661</v>
      </c>
      <c r="B836">
        <v>1</v>
      </c>
      <c r="C836" t="s">
        <v>65</v>
      </c>
      <c r="D836">
        <v>131000</v>
      </c>
      <c r="E836">
        <v>231000</v>
      </c>
      <c r="F836" t="s">
        <v>3663</v>
      </c>
      <c r="G836">
        <f t="shared" si="52"/>
        <v>576</v>
      </c>
      <c r="H836">
        <f t="shared" si="53"/>
        <v>353.16944999999998</v>
      </c>
      <c r="I836">
        <f t="shared" si="54"/>
        <v>622</v>
      </c>
      <c r="J836">
        <f t="shared" si="55"/>
        <v>370.39695</v>
      </c>
    </row>
    <row r="837" spans="1:10" x14ac:dyDescent="0.2">
      <c r="A837" t="s">
        <v>3665</v>
      </c>
      <c r="B837">
        <v>1</v>
      </c>
      <c r="C837" t="s">
        <v>65</v>
      </c>
      <c r="D837">
        <v>94000</v>
      </c>
      <c r="E837">
        <v>167000</v>
      </c>
      <c r="F837" t="s">
        <v>3668</v>
      </c>
      <c r="G837">
        <f t="shared" si="52"/>
        <v>576</v>
      </c>
      <c r="H837">
        <f t="shared" si="53"/>
        <v>253.41929999999999</v>
      </c>
      <c r="I837">
        <f t="shared" si="54"/>
        <v>622</v>
      </c>
      <c r="J837">
        <f t="shared" si="55"/>
        <v>267.77614999999997</v>
      </c>
    </row>
    <row r="838" spans="1:10" x14ac:dyDescent="0.2">
      <c r="A838" t="s">
        <v>3670</v>
      </c>
      <c r="B838">
        <v>1</v>
      </c>
      <c r="C838" t="s">
        <v>65</v>
      </c>
      <c r="D838">
        <v>86600</v>
      </c>
      <c r="E838">
        <v>154000</v>
      </c>
      <c r="F838" t="s">
        <v>3673</v>
      </c>
      <c r="G838">
        <f t="shared" si="52"/>
        <v>576</v>
      </c>
      <c r="H838">
        <f t="shared" si="53"/>
        <v>233.46926999999999</v>
      </c>
      <c r="I838">
        <f t="shared" si="54"/>
        <v>622</v>
      </c>
      <c r="J838">
        <f t="shared" si="55"/>
        <v>246.93129999999999</v>
      </c>
    </row>
    <row r="839" spans="1:10" x14ac:dyDescent="0.2">
      <c r="A839" t="s">
        <v>3675</v>
      </c>
      <c r="B839">
        <v>1</v>
      </c>
      <c r="C839" t="s">
        <v>65</v>
      </c>
      <c r="D839">
        <v>86600</v>
      </c>
      <c r="E839">
        <v>154000</v>
      </c>
      <c r="F839" t="s">
        <v>3678</v>
      </c>
      <c r="G839">
        <f t="shared" si="52"/>
        <v>576</v>
      </c>
      <c r="H839">
        <f t="shared" si="53"/>
        <v>233.46926999999999</v>
      </c>
      <c r="I839">
        <f t="shared" si="54"/>
        <v>622</v>
      </c>
      <c r="J839">
        <f t="shared" si="55"/>
        <v>246.93129999999999</v>
      </c>
    </row>
    <row r="840" spans="1:10" x14ac:dyDescent="0.2">
      <c r="A840" t="s">
        <v>3680</v>
      </c>
      <c r="B840">
        <v>1</v>
      </c>
      <c r="C840" t="s">
        <v>65</v>
      </c>
      <c r="D840">
        <v>50400</v>
      </c>
      <c r="E840">
        <v>104000</v>
      </c>
      <c r="F840" t="s">
        <v>3681</v>
      </c>
      <c r="G840">
        <f t="shared" si="52"/>
        <v>576</v>
      </c>
      <c r="H840">
        <f t="shared" si="53"/>
        <v>135.87588</v>
      </c>
      <c r="I840">
        <f t="shared" si="54"/>
        <v>622</v>
      </c>
      <c r="J840">
        <f t="shared" si="55"/>
        <v>166.75880000000001</v>
      </c>
    </row>
    <row r="841" spans="1:10" x14ac:dyDescent="0.2">
      <c r="A841" t="s">
        <v>3683</v>
      </c>
      <c r="B841">
        <v>1</v>
      </c>
      <c r="C841" t="s">
        <v>65</v>
      </c>
      <c r="D841">
        <v>86600</v>
      </c>
      <c r="E841">
        <v>154000</v>
      </c>
      <c r="F841" t="s">
        <v>3686</v>
      </c>
      <c r="G841">
        <f t="shared" si="52"/>
        <v>576</v>
      </c>
      <c r="H841">
        <f t="shared" si="53"/>
        <v>233.46926999999999</v>
      </c>
      <c r="I841">
        <f t="shared" si="54"/>
        <v>622</v>
      </c>
      <c r="J841">
        <f t="shared" si="55"/>
        <v>246.93129999999999</v>
      </c>
    </row>
    <row r="842" spans="1:10" x14ac:dyDescent="0.2">
      <c r="A842" t="s">
        <v>3688</v>
      </c>
      <c r="B842">
        <v>1</v>
      </c>
      <c r="C842" t="s">
        <v>65</v>
      </c>
      <c r="D842">
        <v>86600</v>
      </c>
      <c r="E842">
        <v>154000</v>
      </c>
      <c r="F842" t="s">
        <v>3689</v>
      </c>
      <c r="G842">
        <f t="shared" si="52"/>
        <v>576</v>
      </c>
      <c r="H842">
        <f t="shared" si="53"/>
        <v>233.46926999999999</v>
      </c>
      <c r="I842">
        <f t="shared" si="54"/>
        <v>622</v>
      </c>
      <c r="J842">
        <f t="shared" si="55"/>
        <v>246.93129999999999</v>
      </c>
    </row>
    <row r="843" spans="1:10" x14ac:dyDescent="0.2">
      <c r="A843" t="s">
        <v>3691</v>
      </c>
      <c r="B843">
        <v>1</v>
      </c>
      <c r="C843" t="s">
        <v>65</v>
      </c>
      <c r="D843">
        <v>165000</v>
      </c>
      <c r="E843">
        <v>292000</v>
      </c>
      <c r="F843" t="s">
        <v>3694</v>
      </c>
      <c r="G843">
        <f t="shared" si="52"/>
        <v>576</v>
      </c>
      <c r="H843">
        <f t="shared" si="53"/>
        <v>444.83175</v>
      </c>
      <c r="I843">
        <f t="shared" si="54"/>
        <v>622</v>
      </c>
      <c r="J843">
        <f t="shared" si="55"/>
        <v>468.20740000000001</v>
      </c>
    </row>
    <row r="844" spans="1:10" x14ac:dyDescent="0.2">
      <c r="A844" t="s">
        <v>3696</v>
      </c>
      <c r="B844">
        <v>1</v>
      </c>
      <c r="C844" t="s">
        <v>65</v>
      </c>
      <c r="D844">
        <v>172000</v>
      </c>
      <c r="E844">
        <v>306000</v>
      </c>
      <c r="F844" t="s">
        <v>3699</v>
      </c>
      <c r="G844">
        <f t="shared" si="52"/>
        <v>576</v>
      </c>
      <c r="H844">
        <f t="shared" si="53"/>
        <v>463.70339999999999</v>
      </c>
      <c r="I844">
        <f t="shared" si="54"/>
        <v>622</v>
      </c>
      <c r="J844">
        <f t="shared" si="55"/>
        <v>490.65569999999997</v>
      </c>
    </row>
    <row r="845" spans="1:10" x14ac:dyDescent="0.2">
      <c r="A845" t="s">
        <v>3701</v>
      </c>
      <c r="B845">
        <v>1</v>
      </c>
      <c r="C845" t="s">
        <v>65</v>
      </c>
      <c r="D845">
        <v>300000</v>
      </c>
      <c r="E845">
        <v>533000</v>
      </c>
      <c r="F845" t="s">
        <v>3704</v>
      </c>
      <c r="G845">
        <f t="shared" si="52"/>
        <v>576</v>
      </c>
      <c r="H845">
        <f t="shared" si="53"/>
        <v>808.78499999999997</v>
      </c>
      <c r="I845">
        <f t="shared" si="54"/>
        <v>622</v>
      </c>
      <c r="J845">
        <f t="shared" si="55"/>
        <v>854.63884999999993</v>
      </c>
    </row>
    <row r="846" spans="1:10" x14ac:dyDescent="0.2">
      <c r="A846" t="s">
        <v>3706</v>
      </c>
      <c r="B846">
        <v>1</v>
      </c>
      <c r="C846" t="s">
        <v>65</v>
      </c>
      <c r="D846">
        <v>227000</v>
      </c>
      <c r="E846">
        <v>403000</v>
      </c>
      <c r="F846" t="s">
        <v>3708</v>
      </c>
      <c r="G846">
        <f t="shared" si="52"/>
        <v>576</v>
      </c>
      <c r="H846">
        <f t="shared" si="53"/>
        <v>611.98064999999997</v>
      </c>
      <c r="I846">
        <f t="shared" si="54"/>
        <v>622</v>
      </c>
      <c r="J846">
        <f t="shared" si="55"/>
        <v>646.19034999999997</v>
      </c>
    </row>
    <row r="847" spans="1:10" x14ac:dyDescent="0.2">
      <c r="A847" t="s">
        <v>3710</v>
      </c>
      <c r="B847">
        <v>1</v>
      </c>
      <c r="C847" t="s">
        <v>65</v>
      </c>
      <c r="D847">
        <v>41900</v>
      </c>
      <c r="E847">
        <v>74700</v>
      </c>
      <c r="F847" t="s">
        <v>3711</v>
      </c>
      <c r="G847">
        <f t="shared" si="52"/>
        <v>576</v>
      </c>
      <c r="H847">
        <f t="shared" si="53"/>
        <v>112.96030499999999</v>
      </c>
      <c r="I847">
        <f t="shared" si="54"/>
        <v>622</v>
      </c>
      <c r="J847">
        <f t="shared" si="55"/>
        <v>119.777715</v>
      </c>
    </row>
    <row r="848" spans="1:10" x14ac:dyDescent="0.2">
      <c r="A848" t="s">
        <v>3713</v>
      </c>
      <c r="B848">
        <v>1</v>
      </c>
      <c r="C848" t="s">
        <v>65</v>
      </c>
      <c r="D848">
        <v>17200</v>
      </c>
      <c r="E848">
        <v>45000</v>
      </c>
      <c r="F848" t="s">
        <v>3716</v>
      </c>
      <c r="G848">
        <f t="shared" si="52"/>
        <v>576</v>
      </c>
      <c r="H848">
        <f t="shared" si="53"/>
        <v>46.370339999999999</v>
      </c>
      <c r="I848">
        <f t="shared" si="54"/>
        <v>622</v>
      </c>
      <c r="J848">
        <f t="shared" si="55"/>
        <v>72.155249999999995</v>
      </c>
    </row>
    <row r="849" spans="1:10" x14ac:dyDescent="0.2">
      <c r="A849" t="s">
        <v>3718</v>
      </c>
      <c r="B849">
        <v>1</v>
      </c>
      <c r="C849" t="s">
        <v>65</v>
      </c>
      <c r="D849">
        <v>11400</v>
      </c>
      <c r="E849">
        <v>29800</v>
      </c>
      <c r="F849" t="s">
        <v>3721</v>
      </c>
      <c r="G849">
        <f t="shared" si="52"/>
        <v>576</v>
      </c>
      <c r="H849">
        <f t="shared" si="53"/>
        <v>30.733829999999998</v>
      </c>
      <c r="I849">
        <f t="shared" si="54"/>
        <v>622</v>
      </c>
      <c r="J849">
        <f t="shared" si="55"/>
        <v>47.782809999999998</v>
      </c>
    </row>
    <row r="850" spans="1:10" x14ac:dyDescent="0.2">
      <c r="A850" t="s">
        <v>3723</v>
      </c>
      <c r="B850">
        <v>1</v>
      </c>
      <c r="C850" t="s">
        <v>65</v>
      </c>
      <c r="D850">
        <v>22900</v>
      </c>
      <c r="E850">
        <v>62000</v>
      </c>
      <c r="F850" t="s">
        <v>3726</v>
      </c>
      <c r="G850">
        <f t="shared" si="52"/>
        <v>576</v>
      </c>
      <c r="H850">
        <f t="shared" si="53"/>
        <v>61.737254999999998</v>
      </c>
      <c r="I850">
        <f t="shared" si="54"/>
        <v>622</v>
      </c>
      <c r="J850">
        <f t="shared" si="55"/>
        <v>99.413899999999998</v>
      </c>
    </row>
    <row r="851" spans="1:10" x14ac:dyDescent="0.2">
      <c r="A851" t="s">
        <v>3728</v>
      </c>
      <c r="B851">
        <v>1</v>
      </c>
      <c r="C851" t="s">
        <v>65</v>
      </c>
      <c r="D851">
        <v>28600</v>
      </c>
      <c r="E851">
        <v>56200</v>
      </c>
      <c r="F851" t="s">
        <v>3730</v>
      </c>
      <c r="G851">
        <f t="shared" si="52"/>
        <v>576</v>
      </c>
      <c r="H851">
        <f t="shared" si="53"/>
        <v>77.104169999999996</v>
      </c>
      <c r="I851">
        <f t="shared" si="54"/>
        <v>622</v>
      </c>
      <c r="J851">
        <f t="shared" si="55"/>
        <v>90.113889999999998</v>
      </c>
    </row>
    <row r="852" spans="1:10" x14ac:dyDescent="0.2">
      <c r="A852" t="s">
        <v>3732</v>
      </c>
      <c r="B852">
        <v>1</v>
      </c>
      <c r="C852" t="s">
        <v>65</v>
      </c>
      <c r="D852">
        <v>12600</v>
      </c>
      <c r="E852">
        <v>24500</v>
      </c>
      <c r="F852" t="s">
        <v>3735</v>
      </c>
      <c r="G852">
        <f t="shared" si="52"/>
        <v>576</v>
      </c>
      <c r="H852">
        <f t="shared" si="53"/>
        <v>33.968969999999999</v>
      </c>
      <c r="I852">
        <f t="shared" si="54"/>
        <v>622</v>
      </c>
      <c r="J852">
        <f t="shared" si="55"/>
        <v>39.284525000000002</v>
      </c>
    </row>
    <row r="853" spans="1:10" x14ac:dyDescent="0.2">
      <c r="A853" t="s">
        <v>3737</v>
      </c>
      <c r="B853">
        <v>1</v>
      </c>
      <c r="C853" t="s">
        <v>65</v>
      </c>
      <c r="D853">
        <v>114000</v>
      </c>
      <c r="E853">
        <v>202000</v>
      </c>
      <c r="F853" t="s">
        <v>3738</v>
      </c>
      <c r="G853">
        <f t="shared" si="52"/>
        <v>576</v>
      </c>
      <c r="H853">
        <f t="shared" si="53"/>
        <v>307.3383</v>
      </c>
      <c r="I853">
        <f t="shared" si="54"/>
        <v>622</v>
      </c>
      <c r="J853">
        <f t="shared" si="55"/>
        <v>323.89690000000002</v>
      </c>
    </row>
    <row r="854" spans="1:10" x14ac:dyDescent="0.2">
      <c r="A854" t="s">
        <v>3740</v>
      </c>
      <c r="B854">
        <v>1</v>
      </c>
      <c r="C854" t="s">
        <v>65</v>
      </c>
      <c r="D854">
        <v>57200</v>
      </c>
      <c r="E854">
        <v>136000</v>
      </c>
      <c r="F854" t="s">
        <v>3741</v>
      </c>
      <c r="G854">
        <f t="shared" si="52"/>
        <v>576</v>
      </c>
      <c r="H854">
        <f t="shared" si="53"/>
        <v>154.20833999999999</v>
      </c>
      <c r="I854">
        <f t="shared" si="54"/>
        <v>622</v>
      </c>
      <c r="J854">
        <f t="shared" si="55"/>
        <v>218.0692</v>
      </c>
    </row>
    <row r="855" spans="1:10" x14ac:dyDescent="0.2">
      <c r="A855" t="s">
        <v>3743</v>
      </c>
      <c r="B855">
        <v>1</v>
      </c>
      <c r="C855" t="s">
        <v>65</v>
      </c>
      <c r="D855">
        <v>40000</v>
      </c>
      <c r="E855">
        <v>95400</v>
      </c>
      <c r="F855" t="s">
        <v>3745</v>
      </c>
      <c r="G855">
        <f t="shared" si="52"/>
        <v>576</v>
      </c>
      <c r="H855">
        <f t="shared" si="53"/>
        <v>107.83799999999999</v>
      </c>
      <c r="I855">
        <f t="shared" si="54"/>
        <v>622</v>
      </c>
      <c r="J855">
        <f t="shared" si="55"/>
        <v>152.96913000000001</v>
      </c>
    </row>
    <row r="856" spans="1:10" x14ac:dyDescent="0.2">
      <c r="A856" t="s">
        <v>3747</v>
      </c>
      <c r="B856">
        <v>1</v>
      </c>
      <c r="C856" t="s">
        <v>65</v>
      </c>
      <c r="D856">
        <v>17200</v>
      </c>
      <c r="E856">
        <v>45000</v>
      </c>
      <c r="F856" t="s">
        <v>3749</v>
      </c>
      <c r="G856">
        <f t="shared" si="52"/>
        <v>576</v>
      </c>
      <c r="H856">
        <f t="shared" si="53"/>
        <v>46.370339999999999</v>
      </c>
      <c r="I856">
        <f t="shared" si="54"/>
        <v>622</v>
      </c>
      <c r="J856">
        <f t="shared" si="55"/>
        <v>72.155249999999995</v>
      </c>
    </row>
    <row r="857" spans="1:10" x14ac:dyDescent="0.2">
      <c r="A857" t="s">
        <v>3751</v>
      </c>
      <c r="B857">
        <v>1</v>
      </c>
      <c r="C857" t="s">
        <v>65</v>
      </c>
      <c r="D857">
        <v>51500</v>
      </c>
      <c r="E857">
        <v>122000</v>
      </c>
      <c r="F857" t="s">
        <v>3754</v>
      </c>
      <c r="G857">
        <f t="shared" si="52"/>
        <v>576</v>
      </c>
      <c r="H857">
        <f t="shared" si="53"/>
        <v>138.84142499999999</v>
      </c>
      <c r="I857">
        <f t="shared" si="54"/>
        <v>622</v>
      </c>
      <c r="J857">
        <f t="shared" si="55"/>
        <v>195.62090000000001</v>
      </c>
    </row>
    <row r="858" spans="1:10" x14ac:dyDescent="0.2">
      <c r="A858" t="s">
        <v>3756</v>
      </c>
      <c r="B858">
        <v>1</v>
      </c>
      <c r="C858" t="s">
        <v>65</v>
      </c>
      <c r="D858">
        <v>51500</v>
      </c>
      <c r="E858">
        <v>122000</v>
      </c>
      <c r="F858" t="s">
        <v>3759</v>
      </c>
      <c r="G858">
        <f t="shared" si="52"/>
        <v>576</v>
      </c>
      <c r="H858">
        <f t="shared" si="53"/>
        <v>138.84142499999999</v>
      </c>
      <c r="I858">
        <f t="shared" si="54"/>
        <v>622</v>
      </c>
      <c r="J858">
        <f t="shared" si="55"/>
        <v>195.62090000000001</v>
      </c>
    </row>
    <row r="859" spans="1:10" x14ac:dyDescent="0.2">
      <c r="A859" t="s">
        <v>3761</v>
      </c>
      <c r="B859">
        <v>1</v>
      </c>
      <c r="C859" t="s">
        <v>65</v>
      </c>
      <c r="D859">
        <v>114000</v>
      </c>
      <c r="E859">
        <v>172000</v>
      </c>
      <c r="F859" t="s">
        <v>3763</v>
      </c>
      <c r="G859">
        <f t="shared" si="52"/>
        <v>576</v>
      </c>
      <c r="H859">
        <f t="shared" si="53"/>
        <v>307.3383</v>
      </c>
      <c r="I859">
        <f t="shared" si="54"/>
        <v>622</v>
      </c>
      <c r="J859">
        <f t="shared" si="55"/>
        <v>275.79340000000002</v>
      </c>
    </row>
    <row r="860" spans="1:10" x14ac:dyDescent="0.2">
      <c r="A860" t="s">
        <v>3765</v>
      </c>
      <c r="B860">
        <v>1</v>
      </c>
      <c r="C860" t="s">
        <v>65</v>
      </c>
      <c r="D860">
        <v>85800</v>
      </c>
      <c r="E860">
        <v>153000</v>
      </c>
      <c r="F860" t="s">
        <v>3766</v>
      </c>
      <c r="G860">
        <f t="shared" si="52"/>
        <v>576</v>
      </c>
      <c r="H860">
        <f t="shared" si="53"/>
        <v>231.31251</v>
      </c>
      <c r="I860">
        <f t="shared" si="54"/>
        <v>622</v>
      </c>
      <c r="J860">
        <f t="shared" si="55"/>
        <v>245.32784999999998</v>
      </c>
    </row>
    <row r="861" spans="1:10" x14ac:dyDescent="0.2">
      <c r="A861" t="s">
        <v>3768</v>
      </c>
      <c r="B861">
        <v>1</v>
      </c>
      <c r="C861" t="s">
        <v>65</v>
      </c>
      <c r="D861">
        <v>68700</v>
      </c>
      <c r="E861">
        <v>163000</v>
      </c>
      <c r="F861" t="s">
        <v>3771</v>
      </c>
      <c r="G861">
        <f t="shared" si="52"/>
        <v>576</v>
      </c>
      <c r="H861">
        <f t="shared" si="53"/>
        <v>185.21176499999999</v>
      </c>
      <c r="I861">
        <f t="shared" si="54"/>
        <v>622</v>
      </c>
      <c r="J861">
        <f t="shared" si="55"/>
        <v>261.36234999999999</v>
      </c>
    </row>
    <row r="862" spans="1:10" x14ac:dyDescent="0.2">
      <c r="A862" t="s">
        <v>3773</v>
      </c>
      <c r="B862">
        <v>1</v>
      </c>
      <c r="C862" t="s">
        <v>65</v>
      </c>
      <c r="D862">
        <v>147000</v>
      </c>
      <c r="E862">
        <v>243000</v>
      </c>
      <c r="F862" t="s">
        <v>3774</v>
      </c>
      <c r="G862">
        <f t="shared" si="52"/>
        <v>576</v>
      </c>
      <c r="H862">
        <f t="shared" si="53"/>
        <v>396.30464999999998</v>
      </c>
      <c r="I862">
        <f t="shared" si="54"/>
        <v>622</v>
      </c>
      <c r="J862">
        <f t="shared" si="55"/>
        <v>389.63835</v>
      </c>
    </row>
    <row r="863" spans="1:10" x14ac:dyDescent="0.2">
      <c r="A863" t="s">
        <v>3776</v>
      </c>
      <c r="B863">
        <v>1</v>
      </c>
      <c r="C863" t="s">
        <v>65</v>
      </c>
      <c r="D863">
        <v>315000</v>
      </c>
      <c r="E863">
        <v>720000</v>
      </c>
      <c r="F863" t="s">
        <v>3778</v>
      </c>
      <c r="G863">
        <f t="shared" si="52"/>
        <v>576</v>
      </c>
      <c r="H863">
        <f t="shared" si="53"/>
        <v>849.22424999999998</v>
      </c>
      <c r="I863">
        <f t="shared" si="54"/>
        <v>622</v>
      </c>
      <c r="J863">
        <f t="shared" si="55"/>
        <v>1154.4839999999999</v>
      </c>
    </row>
    <row r="864" spans="1:10" x14ac:dyDescent="0.2">
      <c r="A864" t="s">
        <v>3780</v>
      </c>
      <c r="B864">
        <v>1</v>
      </c>
      <c r="C864" t="s">
        <v>65</v>
      </c>
      <c r="D864">
        <v>146000</v>
      </c>
      <c r="E864">
        <v>372000</v>
      </c>
      <c r="F864" t="s">
        <v>3781</v>
      </c>
      <c r="G864">
        <f t="shared" si="52"/>
        <v>576</v>
      </c>
      <c r="H864">
        <f t="shared" si="53"/>
        <v>393.6087</v>
      </c>
      <c r="I864">
        <f t="shared" si="54"/>
        <v>622</v>
      </c>
      <c r="J864">
        <f t="shared" si="55"/>
        <v>596.48339999999996</v>
      </c>
    </row>
    <row r="865" spans="1:10" x14ac:dyDescent="0.2">
      <c r="A865" t="s">
        <v>3783</v>
      </c>
      <c r="B865">
        <v>1</v>
      </c>
      <c r="C865" t="s">
        <v>65</v>
      </c>
      <c r="D865">
        <v>146000</v>
      </c>
      <c r="E865">
        <v>372000</v>
      </c>
      <c r="F865" t="s">
        <v>3784</v>
      </c>
      <c r="G865">
        <f t="shared" si="52"/>
        <v>576</v>
      </c>
      <c r="H865">
        <f t="shared" si="53"/>
        <v>393.6087</v>
      </c>
      <c r="I865">
        <f t="shared" si="54"/>
        <v>622</v>
      </c>
      <c r="J865">
        <f t="shared" si="55"/>
        <v>596.48339999999996</v>
      </c>
    </row>
    <row r="866" spans="1:10" x14ac:dyDescent="0.2">
      <c r="A866" t="s">
        <v>3786</v>
      </c>
      <c r="B866">
        <v>1</v>
      </c>
      <c r="C866" t="s">
        <v>65</v>
      </c>
      <c r="D866">
        <v>43300</v>
      </c>
      <c r="E866">
        <v>110000</v>
      </c>
      <c r="F866" t="s">
        <v>3788</v>
      </c>
      <c r="G866">
        <f t="shared" si="52"/>
        <v>576</v>
      </c>
      <c r="H866">
        <f t="shared" si="53"/>
        <v>116.734635</v>
      </c>
      <c r="I866">
        <f t="shared" si="54"/>
        <v>622</v>
      </c>
      <c r="J866">
        <f t="shared" si="55"/>
        <v>176.37950000000001</v>
      </c>
    </row>
    <row r="867" spans="1:10" x14ac:dyDescent="0.2">
      <c r="A867" t="s">
        <v>3790</v>
      </c>
      <c r="B867">
        <v>1</v>
      </c>
      <c r="C867" t="s">
        <v>65</v>
      </c>
      <c r="D867">
        <v>52500</v>
      </c>
      <c r="E867">
        <v>93700</v>
      </c>
      <c r="F867" t="s">
        <v>3793</v>
      </c>
      <c r="G867">
        <f t="shared" si="52"/>
        <v>576</v>
      </c>
      <c r="H867">
        <f t="shared" si="53"/>
        <v>141.537375</v>
      </c>
      <c r="I867">
        <f t="shared" si="54"/>
        <v>622</v>
      </c>
      <c r="J867">
        <f t="shared" si="55"/>
        <v>150.24326500000001</v>
      </c>
    </row>
    <row r="868" spans="1:10" x14ac:dyDescent="0.2">
      <c r="A868" t="s">
        <v>3795</v>
      </c>
      <c r="B868">
        <v>1</v>
      </c>
      <c r="C868" t="s">
        <v>65</v>
      </c>
      <c r="D868">
        <v>276000</v>
      </c>
      <c r="E868">
        <v>630000</v>
      </c>
      <c r="F868" t="s">
        <v>3797</v>
      </c>
      <c r="G868">
        <f t="shared" si="52"/>
        <v>576</v>
      </c>
      <c r="H868">
        <f t="shared" si="53"/>
        <v>744.08219999999994</v>
      </c>
      <c r="I868">
        <f t="shared" si="54"/>
        <v>622</v>
      </c>
      <c r="J868">
        <f t="shared" si="55"/>
        <v>1010.1735</v>
      </c>
    </row>
    <row r="869" spans="1:10" x14ac:dyDescent="0.2">
      <c r="A869" t="s">
        <v>3799</v>
      </c>
      <c r="B869">
        <v>1</v>
      </c>
      <c r="C869" t="s">
        <v>65</v>
      </c>
      <c r="D869">
        <v>328000</v>
      </c>
      <c r="E869">
        <v>748000</v>
      </c>
      <c r="F869" t="s">
        <v>3801</v>
      </c>
      <c r="G869">
        <f t="shared" si="52"/>
        <v>576</v>
      </c>
      <c r="H869">
        <f t="shared" si="53"/>
        <v>884.27159999999992</v>
      </c>
      <c r="I869">
        <f t="shared" si="54"/>
        <v>622</v>
      </c>
      <c r="J869">
        <f t="shared" si="55"/>
        <v>1199.3806</v>
      </c>
    </row>
    <row r="870" spans="1:10" x14ac:dyDescent="0.2">
      <c r="A870" t="s">
        <v>3803</v>
      </c>
      <c r="B870">
        <v>1</v>
      </c>
      <c r="C870" t="s">
        <v>65</v>
      </c>
      <c r="D870">
        <v>262000</v>
      </c>
      <c r="E870">
        <v>598000</v>
      </c>
      <c r="F870" t="s">
        <v>3806</v>
      </c>
      <c r="G870">
        <f t="shared" si="52"/>
        <v>576</v>
      </c>
      <c r="H870">
        <f t="shared" si="53"/>
        <v>706.33889999999997</v>
      </c>
      <c r="I870">
        <f t="shared" si="54"/>
        <v>622</v>
      </c>
      <c r="J870">
        <f t="shared" si="55"/>
        <v>958.86310000000003</v>
      </c>
    </row>
    <row r="871" spans="1:10" x14ac:dyDescent="0.2">
      <c r="A871" t="s">
        <v>3808</v>
      </c>
      <c r="B871">
        <v>1</v>
      </c>
      <c r="C871" t="s">
        <v>65</v>
      </c>
      <c r="D871">
        <v>154000</v>
      </c>
      <c r="E871">
        <v>352000</v>
      </c>
      <c r="F871" t="s">
        <v>3811</v>
      </c>
      <c r="G871">
        <f t="shared" si="52"/>
        <v>576</v>
      </c>
      <c r="H871">
        <f t="shared" si="53"/>
        <v>415.17629999999997</v>
      </c>
      <c r="I871">
        <f t="shared" si="54"/>
        <v>622</v>
      </c>
      <c r="J871">
        <f t="shared" si="55"/>
        <v>564.4144</v>
      </c>
    </row>
    <row r="872" spans="1:10" x14ac:dyDescent="0.2">
      <c r="A872" t="s">
        <v>3813</v>
      </c>
      <c r="B872">
        <v>1</v>
      </c>
      <c r="C872" t="s">
        <v>65</v>
      </c>
      <c r="D872">
        <v>72200</v>
      </c>
      <c r="E872">
        <v>120000</v>
      </c>
      <c r="F872" t="s">
        <v>3815</v>
      </c>
      <c r="G872">
        <f t="shared" si="52"/>
        <v>576</v>
      </c>
      <c r="H872">
        <f t="shared" si="53"/>
        <v>194.64758999999998</v>
      </c>
      <c r="I872">
        <f t="shared" si="54"/>
        <v>622</v>
      </c>
      <c r="J872">
        <f t="shared" si="55"/>
        <v>192.41399999999999</v>
      </c>
    </row>
    <row r="873" spans="1:10" x14ac:dyDescent="0.2">
      <c r="A873" t="s">
        <v>3817</v>
      </c>
      <c r="B873">
        <v>1</v>
      </c>
      <c r="C873" t="s">
        <v>65</v>
      </c>
      <c r="D873">
        <v>72200</v>
      </c>
      <c r="E873">
        <v>164000</v>
      </c>
      <c r="F873" t="s">
        <v>3819</v>
      </c>
      <c r="G873">
        <f t="shared" si="52"/>
        <v>576</v>
      </c>
      <c r="H873">
        <f t="shared" si="53"/>
        <v>194.64758999999998</v>
      </c>
      <c r="I873">
        <f t="shared" si="54"/>
        <v>622</v>
      </c>
      <c r="J873">
        <f t="shared" si="55"/>
        <v>262.9658</v>
      </c>
    </row>
    <row r="874" spans="1:10" x14ac:dyDescent="0.2">
      <c r="A874" t="s">
        <v>3821</v>
      </c>
      <c r="B874">
        <v>1</v>
      </c>
      <c r="C874" t="s">
        <v>65</v>
      </c>
      <c r="D874">
        <v>292000</v>
      </c>
      <c r="E874">
        <v>560000</v>
      </c>
      <c r="F874" t="s">
        <v>3824</v>
      </c>
      <c r="G874">
        <f t="shared" si="52"/>
        <v>576</v>
      </c>
      <c r="H874">
        <f t="shared" si="53"/>
        <v>787.2174</v>
      </c>
      <c r="I874">
        <f t="shared" si="54"/>
        <v>622</v>
      </c>
      <c r="J874">
        <f t="shared" si="55"/>
        <v>897.93200000000002</v>
      </c>
    </row>
    <row r="875" spans="1:10" x14ac:dyDescent="0.2">
      <c r="A875" t="s">
        <v>3826</v>
      </c>
      <c r="B875">
        <v>1</v>
      </c>
      <c r="C875" t="s">
        <v>65</v>
      </c>
      <c r="D875">
        <v>192000</v>
      </c>
      <c r="E875">
        <v>395000</v>
      </c>
      <c r="F875" t="s">
        <v>3829</v>
      </c>
      <c r="G875">
        <f t="shared" si="52"/>
        <v>576</v>
      </c>
      <c r="H875">
        <f t="shared" si="53"/>
        <v>517.62239999999997</v>
      </c>
      <c r="I875">
        <f t="shared" si="54"/>
        <v>622</v>
      </c>
      <c r="J875">
        <f t="shared" si="55"/>
        <v>633.36275000000001</v>
      </c>
    </row>
    <row r="876" spans="1:10" x14ac:dyDescent="0.2">
      <c r="A876" t="s">
        <v>3831</v>
      </c>
      <c r="B876">
        <v>1</v>
      </c>
      <c r="C876" t="s">
        <v>65</v>
      </c>
      <c r="D876">
        <v>235000</v>
      </c>
      <c r="E876">
        <v>402000</v>
      </c>
      <c r="F876" t="s">
        <v>3834</v>
      </c>
      <c r="G876">
        <f t="shared" si="52"/>
        <v>576</v>
      </c>
      <c r="H876">
        <f t="shared" si="53"/>
        <v>633.54824999999994</v>
      </c>
      <c r="I876">
        <f t="shared" si="54"/>
        <v>622</v>
      </c>
      <c r="J876">
        <f t="shared" si="55"/>
        <v>644.58690000000001</v>
      </c>
    </row>
    <row r="877" spans="1:10" x14ac:dyDescent="0.2">
      <c r="A877" t="s">
        <v>3836</v>
      </c>
      <c r="B877">
        <v>1</v>
      </c>
      <c r="C877" t="s">
        <v>65</v>
      </c>
      <c r="D877">
        <v>259000</v>
      </c>
      <c r="E877">
        <v>524000</v>
      </c>
      <c r="F877" t="s">
        <v>3838</v>
      </c>
      <c r="G877">
        <f t="shared" si="52"/>
        <v>576</v>
      </c>
      <c r="H877">
        <f t="shared" si="53"/>
        <v>698.25104999999996</v>
      </c>
      <c r="I877">
        <f t="shared" si="54"/>
        <v>622</v>
      </c>
      <c r="J877">
        <f t="shared" si="55"/>
        <v>840.20780000000002</v>
      </c>
    </row>
    <row r="878" spans="1:10" x14ac:dyDescent="0.2">
      <c r="A878" t="s">
        <v>3840</v>
      </c>
      <c r="B878">
        <v>1</v>
      </c>
      <c r="C878" t="s">
        <v>65</v>
      </c>
      <c r="D878">
        <v>269000</v>
      </c>
      <c r="E878">
        <v>385000</v>
      </c>
      <c r="F878" t="s">
        <v>3843</v>
      </c>
      <c r="G878">
        <f t="shared" si="52"/>
        <v>576</v>
      </c>
      <c r="H878">
        <f t="shared" si="53"/>
        <v>725.21055000000001</v>
      </c>
      <c r="I878">
        <f t="shared" si="54"/>
        <v>622</v>
      </c>
      <c r="J878">
        <f t="shared" si="55"/>
        <v>617.32825000000003</v>
      </c>
    </row>
    <row r="879" spans="1:10" x14ac:dyDescent="0.2">
      <c r="A879" t="s">
        <v>3845</v>
      </c>
      <c r="B879">
        <v>1</v>
      </c>
      <c r="C879" t="s">
        <v>65</v>
      </c>
      <c r="D879">
        <v>238000</v>
      </c>
      <c r="E879">
        <v>386000</v>
      </c>
      <c r="F879" t="s">
        <v>3847</v>
      </c>
      <c r="G879">
        <f t="shared" si="52"/>
        <v>576</v>
      </c>
      <c r="H879">
        <f t="shared" si="53"/>
        <v>641.63609999999994</v>
      </c>
      <c r="I879">
        <f t="shared" si="54"/>
        <v>622</v>
      </c>
      <c r="J879">
        <f t="shared" si="55"/>
        <v>618.93169999999998</v>
      </c>
    </row>
    <row r="880" spans="1:10" x14ac:dyDescent="0.2">
      <c r="A880" t="s">
        <v>3849</v>
      </c>
      <c r="B880">
        <v>1</v>
      </c>
      <c r="C880" t="s">
        <v>65</v>
      </c>
      <c r="D880">
        <v>287000</v>
      </c>
      <c r="E880">
        <v>613000</v>
      </c>
      <c r="F880" t="s">
        <v>3852</v>
      </c>
      <c r="G880">
        <f t="shared" si="52"/>
        <v>576</v>
      </c>
      <c r="H880">
        <f t="shared" si="53"/>
        <v>773.73765000000003</v>
      </c>
      <c r="I880">
        <f t="shared" si="54"/>
        <v>622</v>
      </c>
      <c r="J880">
        <f t="shared" si="55"/>
        <v>982.91485</v>
      </c>
    </row>
    <row r="881" spans="1:10" x14ac:dyDescent="0.2">
      <c r="A881" t="s">
        <v>3854</v>
      </c>
      <c r="B881">
        <v>1</v>
      </c>
      <c r="C881" t="s">
        <v>65</v>
      </c>
      <c r="D881">
        <v>232000</v>
      </c>
      <c r="E881">
        <v>398000</v>
      </c>
      <c r="F881" t="s">
        <v>3856</v>
      </c>
      <c r="G881">
        <f t="shared" si="52"/>
        <v>576</v>
      </c>
      <c r="H881">
        <f t="shared" si="53"/>
        <v>625.46039999999994</v>
      </c>
      <c r="I881">
        <f t="shared" si="54"/>
        <v>622</v>
      </c>
      <c r="J881">
        <f t="shared" si="55"/>
        <v>638.17309999999998</v>
      </c>
    </row>
    <row r="882" spans="1:10" x14ac:dyDescent="0.2">
      <c r="A882" t="s">
        <v>3858</v>
      </c>
      <c r="B882">
        <v>1</v>
      </c>
      <c r="C882" t="s">
        <v>65</v>
      </c>
      <c r="D882">
        <v>197000</v>
      </c>
      <c r="E882">
        <v>337000</v>
      </c>
      <c r="F882" t="s">
        <v>3861</v>
      </c>
      <c r="G882">
        <f t="shared" si="52"/>
        <v>576</v>
      </c>
      <c r="H882">
        <f t="shared" si="53"/>
        <v>531.10214999999994</v>
      </c>
      <c r="I882">
        <f t="shared" si="54"/>
        <v>622</v>
      </c>
      <c r="J882">
        <f t="shared" si="55"/>
        <v>540.36265000000003</v>
      </c>
    </row>
    <row r="883" spans="1:10" x14ac:dyDescent="0.2">
      <c r="A883" t="s">
        <v>3863</v>
      </c>
      <c r="B883">
        <v>1</v>
      </c>
      <c r="C883" t="s">
        <v>65</v>
      </c>
      <c r="D883">
        <v>197000</v>
      </c>
      <c r="E883">
        <v>337000</v>
      </c>
      <c r="F883" t="s">
        <v>3865</v>
      </c>
      <c r="G883">
        <f t="shared" si="52"/>
        <v>576</v>
      </c>
      <c r="H883">
        <f t="shared" si="53"/>
        <v>531.10214999999994</v>
      </c>
      <c r="I883">
        <f t="shared" si="54"/>
        <v>622</v>
      </c>
      <c r="J883">
        <f t="shared" si="55"/>
        <v>540.36265000000003</v>
      </c>
    </row>
    <row r="884" spans="1:10" x14ac:dyDescent="0.2">
      <c r="A884" t="s">
        <v>3867</v>
      </c>
      <c r="B884">
        <v>1</v>
      </c>
      <c r="C884" t="s">
        <v>65</v>
      </c>
      <c r="D884">
        <v>197000</v>
      </c>
      <c r="E884">
        <v>337000</v>
      </c>
      <c r="F884" t="s">
        <v>3870</v>
      </c>
      <c r="G884">
        <f t="shared" si="52"/>
        <v>576</v>
      </c>
      <c r="H884">
        <f t="shared" si="53"/>
        <v>531.10214999999994</v>
      </c>
      <c r="I884">
        <f t="shared" si="54"/>
        <v>622</v>
      </c>
      <c r="J884">
        <f t="shared" si="55"/>
        <v>540.36265000000003</v>
      </c>
    </row>
    <row r="885" spans="1:10" x14ac:dyDescent="0.2">
      <c r="A885" t="s">
        <v>3872</v>
      </c>
      <c r="B885">
        <v>1</v>
      </c>
      <c r="C885" t="s">
        <v>65</v>
      </c>
      <c r="D885">
        <v>94800</v>
      </c>
      <c r="E885">
        <v>168000</v>
      </c>
      <c r="F885" t="s">
        <v>3873</v>
      </c>
      <c r="G885">
        <f t="shared" si="52"/>
        <v>576</v>
      </c>
      <c r="H885">
        <f t="shared" si="53"/>
        <v>255.57605999999998</v>
      </c>
      <c r="I885">
        <f t="shared" si="54"/>
        <v>622</v>
      </c>
      <c r="J885">
        <f t="shared" si="55"/>
        <v>269.37959999999998</v>
      </c>
    </row>
    <row r="886" spans="1:10" x14ac:dyDescent="0.2">
      <c r="A886" t="s">
        <v>3875</v>
      </c>
      <c r="B886">
        <v>1</v>
      </c>
      <c r="C886" t="s">
        <v>65</v>
      </c>
      <c r="D886">
        <v>500000</v>
      </c>
      <c r="E886">
        <v>850000</v>
      </c>
      <c r="F886" t="s">
        <v>3878</v>
      </c>
      <c r="G886">
        <f t="shared" si="52"/>
        <v>576</v>
      </c>
      <c r="H886">
        <f t="shared" si="53"/>
        <v>1347.9749999999999</v>
      </c>
      <c r="I886">
        <f t="shared" si="54"/>
        <v>622</v>
      </c>
      <c r="J886">
        <f t="shared" si="55"/>
        <v>1362.9324999999999</v>
      </c>
    </row>
    <row r="887" spans="1:10" x14ac:dyDescent="0.2">
      <c r="A887" t="s">
        <v>3880</v>
      </c>
      <c r="B887">
        <v>1</v>
      </c>
      <c r="C887" t="s">
        <v>65</v>
      </c>
      <c r="D887">
        <v>500000</v>
      </c>
      <c r="E887">
        <v>850000</v>
      </c>
      <c r="F887" t="s">
        <v>3882</v>
      </c>
      <c r="G887">
        <f t="shared" si="52"/>
        <v>576</v>
      </c>
      <c r="H887">
        <f t="shared" si="53"/>
        <v>1347.9749999999999</v>
      </c>
      <c r="I887">
        <f t="shared" si="54"/>
        <v>622</v>
      </c>
      <c r="J887">
        <f t="shared" si="55"/>
        <v>1362.9324999999999</v>
      </c>
    </row>
    <row r="888" spans="1:10" x14ac:dyDescent="0.2">
      <c r="A888" t="s">
        <v>3884</v>
      </c>
      <c r="B888">
        <v>1</v>
      </c>
      <c r="C888" t="s">
        <v>65</v>
      </c>
      <c r="D888">
        <v>500000</v>
      </c>
      <c r="E888">
        <v>850000</v>
      </c>
      <c r="F888" t="s">
        <v>3887</v>
      </c>
      <c r="G888">
        <f t="shared" si="52"/>
        <v>576</v>
      </c>
      <c r="H888">
        <f t="shared" si="53"/>
        <v>1347.9749999999999</v>
      </c>
      <c r="I888">
        <f t="shared" si="54"/>
        <v>622</v>
      </c>
      <c r="J888">
        <f t="shared" si="55"/>
        <v>1362.9324999999999</v>
      </c>
    </row>
    <row r="889" spans="1:10" x14ac:dyDescent="0.2">
      <c r="A889" t="s">
        <v>3889</v>
      </c>
      <c r="B889">
        <v>1</v>
      </c>
      <c r="C889" t="s">
        <v>65</v>
      </c>
      <c r="D889">
        <v>500000</v>
      </c>
      <c r="E889">
        <v>850000</v>
      </c>
      <c r="F889" t="s">
        <v>3892</v>
      </c>
      <c r="G889">
        <f t="shared" si="52"/>
        <v>576</v>
      </c>
      <c r="H889">
        <f t="shared" si="53"/>
        <v>1347.9749999999999</v>
      </c>
      <c r="I889">
        <f t="shared" si="54"/>
        <v>622</v>
      </c>
      <c r="J889">
        <f t="shared" si="55"/>
        <v>1362.9324999999999</v>
      </c>
    </row>
    <row r="890" spans="1:10" x14ac:dyDescent="0.2">
      <c r="A890" t="s">
        <v>3894</v>
      </c>
      <c r="B890">
        <v>1</v>
      </c>
      <c r="C890" t="s">
        <v>65</v>
      </c>
      <c r="D890">
        <v>500000</v>
      </c>
      <c r="E890">
        <v>890000</v>
      </c>
      <c r="F890" t="s">
        <v>3897</v>
      </c>
      <c r="G890">
        <f t="shared" si="52"/>
        <v>576</v>
      </c>
      <c r="H890">
        <f t="shared" si="53"/>
        <v>1347.9749999999999</v>
      </c>
      <c r="I890">
        <f t="shared" si="54"/>
        <v>622</v>
      </c>
      <c r="J890">
        <f t="shared" si="55"/>
        <v>1427.0705</v>
      </c>
    </row>
    <row r="891" spans="1:10" x14ac:dyDescent="0.2">
      <c r="A891" t="s">
        <v>3899</v>
      </c>
      <c r="B891">
        <v>1</v>
      </c>
      <c r="C891" t="s">
        <v>65</v>
      </c>
      <c r="D891">
        <v>500000</v>
      </c>
      <c r="E891">
        <v>850000</v>
      </c>
      <c r="F891" t="s">
        <v>3901</v>
      </c>
      <c r="G891">
        <f t="shared" si="52"/>
        <v>576</v>
      </c>
      <c r="H891">
        <f t="shared" si="53"/>
        <v>1347.9749999999999</v>
      </c>
      <c r="I891">
        <f t="shared" si="54"/>
        <v>622</v>
      </c>
      <c r="J891">
        <f t="shared" si="55"/>
        <v>1362.9324999999999</v>
      </c>
    </row>
    <row r="892" spans="1:10" x14ac:dyDescent="0.2">
      <c r="A892" t="s">
        <v>3903</v>
      </c>
      <c r="B892">
        <v>1</v>
      </c>
      <c r="C892" t="s">
        <v>65</v>
      </c>
      <c r="D892">
        <v>434000</v>
      </c>
      <c r="E892">
        <v>719000</v>
      </c>
      <c r="F892" t="s">
        <v>3905</v>
      </c>
      <c r="G892">
        <f t="shared" si="52"/>
        <v>576</v>
      </c>
      <c r="H892">
        <f t="shared" si="53"/>
        <v>1170.0423000000001</v>
      </c>
      <c r="I892">
        <f t="shared" si="54"/>
        <v>622</v>
      </c>
      <c r="J892">
        <f t="shared" si="55"/>
        <v>1152.8805500000001</v>
      </c>
    </row>
    <row r="893" spans="1:10" x14ac:dyDescent="0.2">
      <c r="A893" t="s">
        <v>3907</v>
      </c>
      <c r="B893">
        <v>1</v>
      </c>
      <c r="C893" t="s">
        <v>65</v>
      </c>
      <c r="D893">
        <v>370000</v>
      </c>
      <c r="E893">
        <v>613000</v>
      </c>
      <c r="F893" t="s">
        <v>3910</v>
      </c>
      <c r="G893">
        <f t="shared" si="52"/>
        <v>576</v>
      </c>
      <c r="H893">
        <f t="shared" si="53"/>
        <v>997.50149999999996</v>
      </c>
      <c r="I893">
        <f t="shared" si="54"/>
        <v>622</v>
      </c>
      <c r="J893">
        <f t="shared" si="55"/>
        <v>982.91485</v>
      </c>
    </row>
    <row r="894" spans="1:10" x14ac:dyDescent="0.2">
      <c r="A894" t="s">
        <v>3912</v>
      </c>
      <c r="B894">
        <v>1</v>
      </c>
      <c r="C894" t="s">
        <v>65</v>
      </c>
      <c r="D894">
        <v>342000</v>
      </c>
      <c r="E894">
        <v>566000</v>
      </c>
      <c r="F894" t="s">
        <v>3915</v>
      </c>
      <c r="G894">
        <f t="shared" si="52"/>
        <v>576</v>
      </c>
      <c r="H894">
        <f t="shared" si="53"/>
        <v>922.01490000000001</v>
      </c>
      <c r="I894">
        <f t="shared" si="54"/>
        <v>622</v>
      </c>
      <c r="J894">
        <f t="shared" si="55"/>
        <v>907.55269999999996</v>
      </c>
    </row>
    <row r="895" spans="1:10" x14ac:dyDescent="0.2">
      <c r="A895" t="s">
        <v>3917</v>
      </c>
      <c r="B895">
        <v>1</v>
      </c>
      <c r="C895" t="s">
        <v>65</v>
      </c>
      <c r="D895">
        <v>342000</v>
      </c>
      <c r="E895">
        <v>566000</v>
      </c>
      <c r="F895" t="s">
        <v>3919</v>
      </c>
      <c r="G895">
        <f t="shared" si="52"/>
        <v>576</v>
      </c>
      <c r="H895">
        <f t="shared" si="53"/>
        <v>922.01490000000001</v>
      </c>
      <c r="I895">
        <f t="shared" si="54"/>
        <v>622</v>
      </c>
      <c r="J895">
        <f t="shared" si="55"/>
        <v>907.55269999999996</v>
      </c>
    </row>
    <row r="896" spans="1:10" x14ac:dyDescent="0.2">
      <c r="A896" t="s">
        <v>3921</v>
      </c>
      <c r="B896">
        <v>1</v>
      </c>
      <c r="C896" t="s">
        <v>65</v>
      </c>
      <c r="D896">
        <v>458000</v>
      </c>
      <c r="E896">
        <v>777000</v>
      </c>
      <c r="F896" t="s">
        <v>3924</v>
      </c>
      <c r="G896">
        <f t="shared" si="52"/>
        <v>576</v>
      </c>
      <c r="H896">
        <f t="shared" si="53"/>
        <v>1234.7450999999999</v>
      </c>
      <c r="I896">
        <f t="shared" si="54"/>
        <v>622</v>
      </c>
      <c r="J896">
        <f t="shared" si="55"/>
        <v>1245.8806500000001</v>
      </c>
    </row>
    <row r="897" spans="1:10" x14ac:dyDescent="0.2">
      <c r="A897" t="s">
        <v>3926</v>
      </c>
      <c r="B897">
        <v>1</v>
      </c>
      <c r="C897" t="s">
        <v>65</v>
      </c>
      <c r="D897">
        <v>500000</v>
      </c>
      <c r="E897">
        <v>850000</v>
      </c>
      <c r="F897" t="s">
        <v>3927</v>
      </c>
      <c r="G897">
        <f t="shared" si="52"/>
        <v>576</v>
      </c>
      <c r="H897">
        <f t="shared" si="53"/>
        <v>1347.9749999999999</v>
      </c>
      <c r="I897">
        <f t="shared" si="54"/>
        <v>622</v>
      </c>
      <c r="J897">
        <f t="shared" si="55"/>
        <v>1362.9324999999999</v>
      </c>
    </row>
    <row r="898" spans="1:10" x14ac:dyDescent="0.2">
      <c r="A898" t="s">
        <v>3929</v>
      </c>
      <c r="B898">
        <v>1</v>
      </c>
      <c r="C898" t="s">
        <v>65</v>
      </c>
      <c r="D898">
        <v>500000</v>
      </c>
      <c r="E898">
        <v>850000</v>
      </c>
      <c r="F898" t="s">
        <v>3932</v>
      </c>
      <c r="G898">
        <f t="shared" si="52"/>
        <v>576</v>
      </c>
      <c r="H898">
        <f t="shared" si="53"/>
        <v>1347.9749999999999</v>
      </c>
      <c r="I898">
        <f t="shared" si="54"/>
        <v>622</v>
      </c>
      <c r="J898">
        <f t="shared" si="55"/>
        <v>1362.9324999999999</v>
      </c>
    </row>
    <row r="899" spans="1:10" x14ac:dyDescent="0.2">
      <c r="A899" t="s">
        <v>3934</v>
      </c>
      <c r="B899">
        <v>1</v>
      </c>
      <c r="C899" t="s">
        <v>65</v>
      </c>
      <c r="D899">
        <v>283000</v>
      </c>
      <c r="E899">
        <v>519000</v>
      </c>
      <c r="F899" t="s">
        <v>3937</v>
      </c>
      <c r="G899">
        <f t="shared" ref="G899:G962" si="56">(VLOOKUP($B899,Table,4,FALSE))</f>
        <v>576</v>
      </c>
      <c r="H899">
        <f t="shared" ref="H899:H962" si="57">D899*((VLOOKUP($B899,Table,6,FALSE))/100)</f>
        <v>762.95384999999999</v>
      </c>
      <c r="I899">
        <f t="shared" ref="I899:I962" si="58">(VLOOKUP($B899,Table,12,FALSE))</f>
        <v>622</v>
      </c>
      <c r="J899">
        <f t="shared" ref="J899:J962" si="59">E899*((VLOOKUP($B899,Table,14,FALSE))/100)</f>
        <v>832.19055000000003</v>
      </c>
    </row>
    <row r="900" spans="1:10" x14ac:dyDescent="0.2">
      <c r="A900" t="s">
        <v>3939</v>
      </c>
      <c r="B900">
        <v>1</v>
      </c>
      <c r="C900" t="s">
        <v>65</v>
      </c>
      <c r="D900">
        <v>290000</v>
      </c>
      <c r="E900">
        <v>533000</v>
      </c>
      <c r="F900" t="s">
        <v>3942</v>
      </c>
      <c r="G900">
        <f t="shared" si="56"/>
        <v>576</v>
      </c>
      <c r="H900">
        <f t="shared" si="57"/>
        <v>781.82549999999992</v>
      </c>
      <c r="I900">
        <f t="shared" si="58"/>
        <v>622</v>
      </c>
      <c r="J900">
        <f t="shared" si="59"/>
        <v>854.63884999999993</v>
      </c>
    </row>
    <row r="901" spans="1:10" x14ac:dyDescent="0.2">
      <c r="A901" t="s">
        <v>3944</v>
      </c>
      <c r="B901">
        <v>1</v>
      </c>
      <c r="C901" t="s">
        <v>65</v>
      </c>
      <c r="D901">
        <v>500000</v>
      </c>
      <c r="E901">
        <v>942000</v>
      </c>
      <c r="F901" t="s">
        <v>3947</v>
      </c>
      <c r="G901">
        <f t="shared" si="56"/>
        <v>576</v>
      </c>
      <c r="H901">
        <f t="shared" si="57"/>
        <v>1347.9749999999999</v>
      </c>
      <c r="I901">
        <f t="shared" si="58"/>
        <v>622</v>
      </c>
      <c r="J901">
        <f t="shared" si="59"/>
        <v>1510.4499000000001</v>
      </c>
    </row>
    <row r="902" spans="1:10" x14ac:dyDescent="0.2">
      <c r="A902" t="s">
        <v>3949</v>
      </c>
      <c r="B902">
        <v>1</v>
      </c>
      <c r="C902" t="s">
        <v>65</v>
      </c>
      <c r="D902">
        <v>475000</v>
      </c>
      <c r="E902">
        <v>807000</v>
      </c>
      <c r="F902" t="s">
        <v>3951</v>
      </c>
      <c r="G902">
        <f t="shared" si="56"/>
        <v>576</v>
      </c>
      <c r="H902">
        <f t="shared" si="57"/>
        <v>1280.5762499999998</v>
      </c>
      <c r="I902">
        <f t="shared" si="58"/>
        <v>622</v>
      </c>
      <c r="J902">
        <f t="shared" si="59"/>
        <v>1293.98415</v>
      </c>
    </row>
    <row r="903" spans="1:10" x14ac:dyDescent="0.2">
      <c r="A903" t="s">
        <v>3953</v>
      </c>
      <c r="B903">
        <v>1</v>
      </c>
      <c r="C903" t="s">
        <v>65</v>
      </c>
      <c r="D903">
        <v>475000</v>
      </c>
      <c r="E903">
        <v>807000</v>
      </c>
      <c r="F903" t="s">
        <v>3956</v>
      </c>
      <c r="G903">
        <f t="shared" si="56"/>
        <v>576</v>
      </c>
      <c r="H903">
        <f t="shared" si="57"/>
        <v>1280.5762499999998</v>
      </c>
      <c r="I903">
        <f t="shared" si="58"/>
        <v>622</v>
      </c>
      <c r="J903">
        <f t="shared" si="59"/>
        <v>1293.98415</v>
      </c>
    </row>
    <row r="904" spans="1:10" x14ac:dyDescent="0.2">
      <c r="A904" t="s">
        <v>3958</v>
      </c>
      <c r="B904">
        <v>1</v>
      </c>
      <c r="C904" t="s">
        <v>65</v>
      </c>
      <c r="D904">
        <v>310000</v>
      </c>
      <c r="E904">
        <v>750000</v>
      </c>
      <c r="F904" t="s">
        <v>3960</v>
      </c>
      <c r="G904">
        <f t="shared" si="56"/>
        <v>576</v>
      </c>
      <c r="H904">
        <f t="shared" si="57"/>
        <v>835.74450000000002</v>
      </c>
      <c r="I904">
        <f t="shared" si="58"/>
        <v>622</v>
      </c>
      <c r="J904">
        <f t="shared" si="59"/>
        <v>1202.5875000000001</v>
      </c>
    </row>
    <row r="905" spans="1:10" x14ac:dyDescent="0.2">
      <c r="A905" t="s">
        <v>3962</v>
      </c>
      <c r="B905">
        <v>1</v>
      </c>
      <c r="C905" t="s">
        <v>65</v>
      </c>
      <c r="D905">
        <v>367000</v>
      </c>
      <c r="E905">
        <v>850000</v>
      </c>
      <c r="F905" t="s">
        <v>3965</v>
      </c>
      <c r="G905">
        <f t="shared" si="56"/>
        <v>576</v>
      </c>
      <c r="H905">
        <f t="shared" si="57"/>
        <v>989.41364999999996</v>
      </c>
      <c r="I905">
        <f t="shared" si="58"/>
        <v>622</v>
      </c>
      <c r="J905">
        <f t="shared" si="59"/>
        <v>1362.9324999999999</v>
      </c>
    </row>
    <row r="906" spans="1:10" x14ac:dyDescent="0.2">
      <c r="A906" t="s">
        <v>3967</v>
      </c>
      <c r="B906">
        <v>1</v>
      </c>
      <c r="C906" t="s">
        <v>65</v>
      </c>
      <c r="D906">
        <v>221000</v>
      </c>
      <c r="E906">
        <v>750000</v>
      </c>
      <c r="F906" t="s">
        <v>3968</v>
      </c>
      <c r="G906">
        <f t="shared" si="56"/>
        <v>576</v>
      </c>
      <c r="H906">
        <f t="shared" si="57"/>
        <v>595.80494999999996</v>
      </c>
      <c r="I906">
        <f t="shared" si="58"/>
        <v>622</v>
      </c>
      <c r="J906">
        <f t="shared" si="59"/>
        <v>1202.5875000000001</v>
      </c>
    </row>
    <row r="907" spans="1:10" x14ac:dyDescent="0.2">
      <c r="A907" t="s">
        <v>3970</v>
      </c>
      <c r="B907">
        <v>1</v>
      </c>
      <c r="C907" t="s">
        <v>65</v>
      </c>
      <c r="D907">
        <v>240000</v>
      </c>
      <c r="E907">
        <v>417000</v>
      </c>
      <c r="F907" t="s">
        <v>3973</v>
      </c>
      <c r="G907">
        <f t="shared" si="56"/>
        <v>576</v>
      </c>
      <c r="H907">
        <f t="shared" si="57"/>
        <v>647.02800000000002</v>
      </c>
      <c r="I907">
        <f t="shared" si="58"/>
        <v>622</v>
      </c>
      <c r="J907">
        <f t="shared" si="59"/>
        <v>668.63864999999998</v>
      </c>
    </row>
    <row r="908" spans="1:10" x14ac:dyDescent="0.2">
      <c r="A908" t="s">
        <v>3975</v>
      </c>
      <c r="B908">
        <v>1</v>
      </c>
      <c r="C908" t="s">
        <v>65</v>
      </c>
      <c r="D908">
        <v>179000</v>
      </c>
      <c r="E908">
        <v>318000</v>
      </c>
      <c r="F908" t="s">
        <v>3977</v>
      </c>
      <c r="G908">
        <f t="shared" si="56"/>
        <v>576</v>
      </c>
      <c r="H908">
        <f t="shared" si="57"/>
        <v>482.57504999999998</v>
      </c>
      <c r="I908">
        <f t="shared" si="58"/>
        <v>622</v>
      </c>
      <c r="J908">
        <f t="shared" si="59"/>
        <v>509.89709999999997</v>
      </c>
    </row>
    <row r="909" spans="1:10" x14ac:dyDescent="0.2">
      <c r="A909" t="s">
        <v>3979</v>
      </c>
      <c r="B909">
        <v>1</v>
      </c>
      <c r="C909" t="s">
        <v>65</v>
      </c>
      <c r="D909">
        <v>306000</v>
      </c>
      <c r="E909">
        <v>533000</v>
      </c>
      <c r="F909" t="s">
        <v>3982</v>
      </c>
      <c r="G909">
        <f t="shared" si="56"/>
        <v>576</v>
      </c>
      <c r="H909">
        <f t="shared" si="57"/>
        <v>824.96069999999997</v>
      </c>
      <c r="I909">
        <f t="shared" si="58"/>
        <v>622</v>
      </c>
      <c r="J909">
        <f t="shared" si="59"/>
        <v>854.63884999999993</v>
      </c>
    </row>
    <row r="910" spans="1:10" x14ac:dyDescent="0.2">
      <c r="A910" t="s">
        <v>3984</v>
      </c>
      <c r="B910">
        <v>1</v>
      </c>
      <c r="C910" t="s">
        <v>65</v>
      </c>
      <c r="D910">
        <v>306000</v>
      </c>
      <c r="E910">
        <v>533000</v>
      </c>
      <c r="F910" t="s">
        <v>3987</v>
      </c>
      <c r="G910">
        <f t="shared" si="56"/>
        <v>576</v>
      </c>
      <c r="H910">
        <f t="shared" si="57"/>
        <v>824.96069999999997</v>
      </c>
      <c r="I910">
        <f t="shared" si="58"/>
        <v>622</v>
      </c>
      <c r="J910">
        <f t="shared" si="59"/>
        <v>854.63884999999993</v>
      </c>
    </row>
    <row r="911" spans="1:10" x14ac:dyDescent="0.2">
      <c r="A911" t="s">
        <v>3989</v>
      </c>
      <c r="B911">
        <v>1</v>
      </c>
      <c r="C911" t="s">
        <v>65</v>
      </c>
      <c r="D911">
        <v>308000</v>
      </c>
      <c r="E911">
        <v>536000</v>
      </c>
      <c r="F911" t="s">
        <v>3991</v>
      </c>
      <c r="G911">
        <f t="shared" si="56"/>
        <v>576</v>
      </c>
      <c r="H911">
        <f t="shared" si="57"/>
        <v>830.35259999999994</v>
      </c>
      <c r="I911">
        <f t="shared" si="58"/>
        <v>622</v>
      </c>
      <c r="J911">
        <f t="shared" si="59"/>
        <v>859.44920000000002</v>
      </c>
    </row>
    <row r="912" spans="1:10" x14ac:dyDescent="0.2">
      <c r="A912" t="s">
        <v>3993</v>
      </c>
      <c r="B912">
        <v>1</v>
      </c>
      <c r="C912" t="s">
        <v>65</v>
      </c>
      <c r="D912">
        <v>155000</v>
      </c>
      <c r="E912">
        <v>275000</v>
      </c>
      <c r="F912" t="s">
        <v>3994</v>
      </c>
      <c r="G912">
        <f t="shared" si="56"/>
        <v>576</v>
      </c>
      <c r="H912">
        <f t="shared" si="57"/>
        <v>417.87225000000001</v>
      </c>
      <c r="I912">
        <f t="shared" si="58"/>
        <v>622</v>
      </c>
      <c r="J912">
        <f t="shared" si="59"/>
        <v>440.94875000000002</v>
      </c>
    </row>
    <row r="913" spans="1:10" x14ac:dyDescent="0.2">
      <c r="A913" t="s">
        <v>3996</v>
      </c>
      <c r="B913">
        <v>1</v>
      </c>
      <c r="C913" t="s">
        <v>65</v>
      </c>
      <c r="D913">
        <v>89300</v>
      </c>
      <c r="E913">
        <v>158000</v>
      </c>
      <c r="F913" t="s">
        <v>3997</v>
      </c>
      <c r="G913">
        <f t="shared" si="56"/>
        <v>576</v>
      </c>
      <c r="H913">
        <f t="shared" si="57"/>
        <v>240.748335</v>
      </c>
      <c r="I913">
        <f t="shared" si="58"/>
        <v>622</v>
      </c>
      <c r="J913">
        <f t="shared" si="59"/>
        <v>253.3451</v>
      </c>
    </row>
    <row r="914" spans="1:10" x14ac:dyDescent="0.2">
      <c r="A914" t="s">
        <v>3999</v>
      </c>
      <c r="B914">
        <v>1</v>
      </c>
      <c r="C914" t="s">
        <v>65</v>
      </c>
      <c r="D914">
        <v>319000</v>
      </c>
      <c r="E914">
        <v>565000</v>
      </c>
      <c r="F914" t="s">
        <v>4001</v>
      </c>
      <c r="G914">
        <f t="shared" si="56"/>
        <v>576</v>
      </c>
      <c r="H914">
        <f t="shared" si="57"/>
        <v>860.00805000000003</v>
      </c>
      <c r="I914">
        <f t="shared" si="58"/>
        <v>622</v>
      </c>
      <c r="J914">
        <f t="shared" si="59"/>
        <v>905.94925000000001</v>
      </c>
    </row>
    <row r="915" spans="1:10" x14ac:dyDescent="0.2">
      <c r="A915" t="s">
        <v>4003</v>
      </c>
      <c r="B915">
        <v>1</v>
      </c>
      <c r="C915" t="s">
        <v>65</v>
      </c>
      <c r="D915">
        <v>120000</v>
      </c>
      <c r="E915">
        <v>213000</v>
      </c>
      <c r="F915" t="s">
        <v>4005</v>
      </c>
      <c r="G915">
        <f t="shared" si="56"/>
        <v>576</v>
      </c>
      <c r="H915">
        <f t="shared" si="57"/>
        <v>323.51400000000001</v>
      </c>
      <c r="I915">
        <f t="shared" si="58"/>
        <v>622</v>
      </c>
      <c r="J915">
        <f t="shared" si="59"/>
        <v>341.53485000000001</v>
      </c>
    </row>
    <row r="916" spans="1:10" x14ac:dyDescent="0.2">
      <c r="A916" t="s">
        <v>4007</v>
      </c>
      <c r="B916">
        <v>1</v>
      </c>
      <c r="C916" t="s">
        <v>65</v>
      </c>
      <c r="D916">
        <v>325000</v>
      </c>
      <c r="E916">
        <v>543000</v>
      </c>
      <c r="F916" t="s">
        <v>4010</v>
      </c>
      <c r="G916">
        <f t="shared" si="56"/>
        <v>576</v>
      </c>
      <c r="H916">
        <f t="shared" si="57"/>
        <v>876.18374999999992</v>
      </c>
      <c r="I916">
        <f t="shared" si="58"/>
        <v>622</v>
      </c>
      <c r="J916">
        <f t="shared" si="59"/>
        <v>870.67335000000003</v>
      </c>
    </row>
    <row r="917" spans="1:10" x14ac:dyDescent="0.2">
      <c r="A917" t="s">
        <v>4012</v>
      </c>
      <c r="B917">
        <v>1</v>
      </c>
      <c r="C917" t="s">
        <v>65</v>
      </c>
      <c r="D917">
        <v>438000</v>
      </c>
      <c r="E917">
        <v>744000</v>
      </c>
      <c r="F917" t="s">
        <v>4015</v>
      </c>
      <c r="G917">
        <f t="shared" si="56"/>
        <v>576</v>
      </c>
      <c r="H917">
        <f t="shared" si="57"/>
        <v>1180.8261</v>
      </c>
      <c r="I917">
        <f t="shared" si="58"/>
        <v>622</v>
      </c>
      <c r="J917">
        <f t="shared" si="59"/>
        <v>1192.9667999999999</v>
      </c>
    </row>
    <row r="918" spans="1:10" x14ac:dyDescent="0.2">
      <c r="A918" t="s">
        <v>4017</v>
      </c>
      <c r="B918">
        <v>1</v>
      </c>
      <c r="C918" t="s">
        <v>65</v>
      </c>
      <c r="D918">
        <v>432000</v>
      </c>
      <c r="E918">
        <v>733000</v>
      </c>
      <c r="F918" t="s">
        <v>4020</v>
      </c>
      <c r="G918">
        <f t="shared" si="56"/>
        <v>576</v>
      </c>
      <c r="H918">
        <f t="shared" si="57"/>
        <v>1164.6504</v>
      </c>
      <c r="I918">
        <f t="shared" si="58"/>
        <v>622</v>
      </c>
      <c r="J918">
        <f t="shared" si="59"/>
        <v>1175.3288499999999</v>
      </c>
    </row>
    <row r="919" spans="1:10" x14ac:dyDescent="0.2">
      <c r="A919" t="s">
        <v>4022</v>
      </c>
      <c r="B919">
        <v>1</v>
      </c>
      <c r="C919" t="s">
        <v>65</v>
      </c>
      <c r="D919">
        <v>432000</v>
      </c>
      <c r="E919">
        <v>733000</v>
      </c>
      <c r="F919" t="s">
        <v>4025</v>
      </c>
      <c r="G919">
        <f t="shared" si="56"/>
        <v>576</v>
      </c>
      <c r="H919">
        <f t="shared" si="57"/>
        <v>1164.6504</v>
      </c>
      <c r="I919">
        <f t="shared" si="58"/>
        <v>622</v>
      </c>
      <c r="J919">
        <f t="shared" si="59"/>
        <v>1175.3288499999999</v>
      </c>
    </row>
    <row r="920" spans="1:10" x14ac:dyDescent="0.2">
      <c r="A920" t="s">
        <v>4027</v>
      </c>
      <c r="B920">
        <v>1</v>
      </c>
      <c r="C920" t="s">
        <v>65</v>
      </c>
      <c r="D920">
        <v>350000</v>
      </c>
      <c r="E920">
        <v>748000</v>
      </c>
      <c r="F920" t="s">
        <v>4030</v>
      </c>
      <c r="G920">
        <f t="shared" si="56"/>
        <v>576</v>
      </c>
      <c r="H920">
        <f t="shared" si="57"/>
        <v>943.58249999999998</v>
      </c>
      <c r="I920">
        <f t="shared" si="58"/>
        <v>622</v>
      </c>
      <c r="J920">
        <f t="shared" si="59"/>
        <v>1199.3806</v>
      </c>
    </row>
    <row r="921" spans="1:10" x14ac:dyDescent="0.2">
      <c r="A921" t="s">
        <v>4032</v>
      </c>
      <c r="B921">
        <v>1</v>
      </c>
      <c r="C921" t="s">
        <v>65</v>
      </c>
      <c r="D921">
        <v>351000</v>
      </c>
      <c r="E921">
        <v>749000</v>
      </c>
      <c r="F921" t="s">
        <v>4035</v>
      </c>
      <c r="G921">
        <f t="shared" si="56"/>
        <v>576</v>
      </c>
      <c r="H921">
        <f t="shared" si="57"/>
        <v>946.27845000000002</v>
      </c>
      <c r="I921">
        <f t="shared" si="58"/>
        <v>622</v>
      </c>
      <c r="J921">
        <f t="shared" si="59"/>
        <v>1200.98405</v>
      </c>
    </row>
    <row r="922" spans="1:10" x14ac:dyDescent="0.2">
      <c r="A922" t="s">
        <v>4037</v>
      </c>
      <c r="B922">
        <v>1</v>
      </c>
      <c r="C922" t="s">
        <v>65</v>
      </c>
      <c r="D922">
        <v>356000</v>
      </c>
      <c r="E922">
        <v>762000</v>
      </c>
      <c r="F922" t="s">
        <v>4039</v>
      </c>
      <c r="G922">
        <f t="shared" si="56"/>
        <v>576</v>
      </c>
      <c r="H922">
        <f t="shared" si="57"/>
        <v>959.75819999999999</v>
      </c>
      <c r="I922">
        <f t="shared" si="58"/>
        <v>622</v>
      </c>
      <c r="J922">
        <f t="shared" si="59"/>
        <v>1221.8289</v>
      </c>
    </row>
    <row r="923" spans="1:10" x14ac:dyDescent="0.2">
      <c r="A923" t="s">
        <v>4041</v>
      </c>
      <c r="B923">
        <v>1</v>
      </c>
      <c r="C923" t="s">
        <v>65</v>
      </c>
      <c r="D923">
        <v>344000</v>
      </c>
      <c r="E923">
        <v>736000</v>
      </c>
      <c r="F923" t="s">
        <v>4044</v>
      </c>
      <c r="G923">
        <f t="shared" si="56"/>
        <v>576</v>
      </c>
      <c r="H923">
        <f t="shared" si="57"/>
        <v>927.40679999999998</v>
      </c>
      <c r="I923">
        <f t="shared" si="58"/>
        <v>622</v>
      </c>
      <c r="J923">
        <f t="shared" si="59"/>
        <v>1180.1392000000001</v>
      </c>
    </row>
    <row r="924" spans="1:10" x14ac:dyDescent="0.2">
      <c r="A924" t="s">
        <v>4046</v>
      </c>
      <c r="B924">
        <v>1</v>
      </c>
      <c r="C924" t="s">
        <v>65</v>
      </c>
      <c r="D924">
        <v>340000</v>
      </c>
      <c r="E924">
        <v>727000</v>
      </c>
      <c r="F924" t="s">
        <v>4049</v>
      </c>
      <c r="G924">
        <f t="shared" si="56"/>
        <v>576</v>
      </c>
      <c r="H924">
        <f t="shared" si="57"/>
        <v>916.62299999999993</v>
      </c>
      <c r="I924">
        <f t="shared" si="58"/>
        <v>622</v>
      </c>
      <c r="J924">
        <f t="shared" si="59"/>
        <v>1165.7081499999999</v>
      </c>
    </row>
    <row r="925" spans="1:10" x14ac:dyDescent="0.2">
      <c r="A925" t="s">
        <v>4051</v>
      </c>
      <c r="B925">
        <v>1</v>
      </c>
      <c r="C925" t="s">
        <v>65</v>
      </c>
      <c r="D925">
        <v>340000</v>
      </c>
      <c r="E925">
        <v>727000</v>
      </c>
      <c r="F925" t="s">
        <v>4054</v>
      </c>
      <c r="G925">
        <f t="shared" si="56"/>
        <v>576</v>
      </c>
      <c r="H925">
        <f t="shared" si="57"/>
        <v>916.62299999999993</v>
      </c>
      <c r="I925">
        <f t="shared" si="58"/>
        <v>622</v>
      </c>
      <c r="J925">
        <f t="shared" si="59"/>
        <v>1165.7081499999999</v>
      </c>
    </row>
    <row r="926" spans="1:10" x14ac:dyDescent="0.2">
      <c r="A926" t="s">
        <v>4056</v>
      </c>
      <c r="B926">
        <v>1</v>
      </c>
      <c r="C926" t="s">
        <v>65</v>
      </c>
      <c r="D926">
        <v>340000</v>
      </c>
      <c r="E926">
        <v>727000</v>
      </c>
      <c r="F926" t="s">
        <v>4057</v>
      </c>
      <c r="G926">
        <f t="shared" si="56"/>
        <v>576</v>
      </c>
      <c r="H926">
        <f t="shared" si="57"/>
        <v>916.62299999999993</v>
      </c>
      <c r="I926">
        <f t="shared" si="58"/>
        <v>622</v>
      </c>
      <c r="J926">
        <f t="shared" si="59"/>
        <v>1165.7081499999999</v>
      </c>
    </row>
    <row r="927" spans="1:10" x14ac:dyDescent="0.2">
      <c r="A927" t="s">
        <v>4059</v>
      </c>
      <c r="B927">
        <v>1</v>
      </c>
      <c r="C927" t="s">
        <v>65</v>
      </c>
      <c r="D927">
        <v>344000</v>
      </c>
      <c r="E927">
        <v>736000</v>
      </c>
      <c r="F927" t="s">
        <v>4061</v>
      </c>
      <c r="G927">
        <f t="shared" si="56"/>
        <v>576</v>
      </c>
      <c r="H927">
        <f t="shared" si="57"/>
        <v>927.40679999999998</v>
      </c>
      <c r="I927">
        <f t="shared" si="58"/>
        <v>622</v>
      </c>
      <c r="J927">
        <f t="shared" si="59"/>
        <v>1180.1392000000001</v>
      </c>
    </row>
    <row r="928" spans="1:10" x14ac:dyDescent="0.2">
      <c r="A928" t="s">
        <v>4063</v>
      </c>
      <c r="B928">
        <v>1</v>
      </c>
      <c r="C928" t="s">
        <v>65</v>
      </c>
      <c r="D928">
        <v>393000</v>
      </c>
      <c r="E928">
        <v>839000</v>
      </c>
      <c r="F928" t="s">
        <v>4066</v>
      </c>
      <c r="G928">
        <f t="shared" si="56"/>
        <v>576</v>
      </c>
      <c r="H928">
        <f t="shared" si="57"/>
        <v>1059.5083500000001</v>
      </c>
      <c r="I928">
        <f t="shared" si="58"/>
        <v>622</v>
      </c>
      <c r="J928">
        <f t="shared" si="59"/>
        <v>1345.2945500000001</v>
      </c>
    </row>
    <row r="929" spans="1:10" x14ac:dyDescent="0.2">
      <c r="A929" t="s">
        <v>4068</v>
      </c>
      <c r="B929">
        <v>1</v>
      </c>
      <c r="C929" t="s">
        <v>65</v>
      </c>
      <c r="D929">
        <v>346000</v>
      </c>
      <c r="E929">
        <v>739000</v>
      </c>
      <c r="F929" t="s">
        <v>4071</v>
      </c>
      <c r="G929">
        <f t="shared" si="56"/>
        <v>576</v>
      </c>
      <c r="H929">
        <f t="shared" si="57"/>
        <v>932.79869999999994</v>
      </c>
      <c r="I929">
        <f t="shared" si="58"/>
        <v>622</v>
      </c>
      <c r="J929">
        <f t="shared" si="59"/>
        <v>1184.94955</v>
      </c>
    </row>
    <row r="930" spans="1:10" x14ac:dyDescent="0.2">
      <c r="A930" t="s">
        <v>4073</v>
      </c>
      <c r="B930">
        <v>1</v>
      </c>
      <c r="C930" t="s">
        <v>65</v>
      </c>
      <c r="D930">
        <v>376000</v>
      </c>
      <c r="E930">
        <v>803000</v>
      </c>
      <c r="F930" t="s">
        <v>4076</v>
      </c>
      <c r="G930">
        <f t="shared" si="56"/>
        <v>576</v>
      </c>
      <c r="H930">
        <f t="shared" si="57"/>
        <v>1013.6772</v>
      </c>
      <c r="I930">
        <f t="shared" si="58"/>
        <v>622</v>
      </c>
      <c r="J930">
        <f t="shared" si="59"/>
        <v>1287.57035</v>
      </c>
    </row>
    <row r="931" spans="1:10" x14ac:dyDescent="0.2">
      <c r="A931" t="s">
        <v>4078</v>
      </c>
      <c r="B931">
        <v>1</v>
      </c>
      <c r="C931" t="s">
        <v>65</v>
      </c>
      <c r="D931">
        <v>381000</v>
      </c>
      <c r="E931">
        <v>815000</v>
      </c>
      <c r="F931" t="s">
        <v>4081</v>
      </c>
      <c r="G931">
        <f t="shared" si="56"/>
        <v>576</v>
      </c>
      <c r="H931">
        <f t="shared" si="57"/>
        <v>1027.1569500000001</v>
      </c>
      <c r="I931">
        <f t="shared" si="58"/>
        <v>622</v>
      </c>
      <c r="J931">
        <f t="shared" si="59"/>
        <v>1306.8117500000001</v>
      </c>
    </row>
    <row r="932" spans="1:10" x14ac:dyDescent="0.2">
      <c r="A932" t="s">
        <v>4083</v>
      </c>
      <c r="B932">
        <v>1</v>
      </c>
      <c r="C932" t="s">
        <v>65</v>
      </c>
      <c r="D932">
        <v>351000</v>
      </c>
      <c r="E932">
        <v>644000</v>
      </c>
      <c r="F932" t="s">
        <v>4086</v>
      </c>
      <c r="G932">
        <f t="shared" si="56"/>
        <v>576</v>
      </c>
      <c r="H932">
        <f t="shared" si="57"/>
        <v>946.27845000000002</v>
      </c>
      <c r="I932">
        <f t="shared" si="58"/>
        <v>622</v>
      </c>
      <c r="J932">
        <f t="shared" si="59"/>
        <v>1032.6217999999999</v>
      </c>
    </row>
    <row r="933" spans="1:10" x14ac:dyDescent="0.2">
      <c r="A933" t="s">
        <v>4088</v>
      </c>
      <c r="B933">
        <v>1</v>
      </c>
      <c r="C933" t="s">
        <v>65</v>
      </c>
      <c r="D933">
        <v>393000</v>
      </c>
      <c r="E933">
        <v>839000</v>
      </c>
      <c r="F933" t="s">
        <v>4091</v>
      </c>
      <c r="G933">
        <f t="shared" si="56"/>
        <v>576</v>
      </c>
      <c r="H933">
        <f t="shared" si="57"/>
        <v>1059.5083500000001</v>
      </c>
      <c r="I933">
        <f t="shared" si="58"/>
        <v>622</v>
      </c>
      <c r="J933">
        <f t="shared" si="59"/>
        <v>1345.2945500000001</v>
      </c>
    </row>
    <row r="934" spans="1:10" x14ac:dyDescent="0.2">
      <c r="A934" t="s">
        <v>4093</v>
      </c>
      <c r="B934">
        <v>1</v>
      </c>
      <c r="C934" t="s">
        <v>65</v>
      </c>
      <c r="D934">
        <v>351000</v>
      </c>
      <c r="E934">
        <v>750000</v>
      </c>
      <c r="F934" t="s">
        <v>4096</v>
      </c>
      <c r="G934">
        <f t="shared" si="56"/>
        <v>576</v>
      </c>
      <c r="H934">
        <f t="shared" si="57"/>
        <v>946.27845000000002</v>
      </c>
      <c r="I934">
        <f t="shared" si="58"/>
        <v>622</v>
      </c>
      <c r="J934">
        <f t="shared" si="59"/>
        <v>1202.5875000000001</v>
      </c>
    </row>
    <row r="935" spans="1:10" x14ac:dyDescent="0.2">
      <c r="A935" t="s">
        <v>4098</v>
      </c>
      <c r="B935">
        <v>1</v>
      </c>
      <c r="C935" t="s">
        <v>65</v>
      </c>
      <c r="D935">
        <v>351000</v>
      </c>
      <c r="E935">
        <v>749000</v>
      </c>
      <c r="F935" t="s">
        <v>4101</v>
      </c>
      <c r="G935">
        <f t="shared" si="56"/>
        <v>576</v>
      </c>
      <c r="H935">
        <f t="shared" si="57"/>
        <v>946.27845000000002</v>
      </c>
      <c r="I935">
        <f t="shared" si="58"/>
        <v>622</v>
      </c>
      <c r="J935">
        <f t="shared" si="59"/>
        <v>1200.98405</v>
      </c>
    </row>
    <row r="936" spans="1:10" x14ac:dyDescent="0.2">
      <c r="A936" t="s">
        <v>4103</v>
      </c>
      <c r="B936">
        <v>1</v>
      </c>
      <c r="C936" t="s">
        <v>65</v>
      </c>
      <c r="D936">
        <v>356000</v>
      </c>
      <c r="E936">
        <v>762000</v>
      </c>
      <c r="F936" t="s">
        <v>4106</v>
      </c>
      <c r="G936">
        <f t="shared" si="56"/>
        <v>576</v>
      </c>
      <c r="H936">
        <f t="shared" si="57"/>
        <v>959.75819999999999</v>
      </c>
      <c r="I936">
        <f t="shared" si="58"/>
        <v>622</v>
      </c>
      <c r="J936">
        <f t="shared" si="59"/>
        <v>1221.8289</v>
      </c>
    </row>
    <row r="937" spans="1:10" x14ac:dyDescent="0.2">
      <c r="A937" t="s">
        <v>4108</v>
      </c>
      <c r="B937">
        <v>1</v>
      </c>
      <c r="C937" t="s">
        <v>65</v>
      </c>
      <c r="D937">
        <v>350000</v>
      </c>
      <c r="E937">
        <v>748000</v>
      </c>
      <c r="F937" t="s">
        <v>4111</v>
      </c>
      <c r="G937">
        <f t="shared" si="56"/>
        <v>576</v>
      </c>
      <c r="H937">
        <f t="shared" si="57"/>
        <v>943.58249999999998</v>
      </c>
      <c r="I937">
        <f t="shared" si="58"/>
        <v>622</v>
      </c>
      <c r="J937">
        <f t="shared" si="59"/>
        <v>1199.3806</v>
      </c>
    </row>
    <row r="938" spans="1:10" x14ac:dyDescent="0.2">
      <c r="A938" t="s">
        <v>4113</v>
      </c>
      <c r="B938">
        <v>1</v>
      </c>
      <c r="C938" t="s">
        <v>65</v>
      </c>
      <c r="D938">
        <v>350000</v>
      </c>
      <c r="E938">
        <v>748000</v>
      </c>
      <c r="F938" t="s">
        <v>4115</v>
      </c>
      <c r="G938">
        <f t="shared" si="56"/>
        <v>576</v>
      </c>
      <c r="H938">
        <f t="shared" si="57"/>
        <v>943.58249999999998</v>
      </c>
      <c r="I938">
        <f t="shared" si="58"/>
        <v>622</v>
      </c>
      <c r="J938">
        <f t="shared" si="59"/>
        <v>1199.3806</v>
      </c>
    </row>
    <row r="939" spans="1:10" x14ac:dyDescent="0.2">
      <c r="A939" t="s">
        <v>4117</v>
      </c>
      <c r="B939">
        <v>1</v>
      </c>
      <c r="C939" t="s">
        <v>65</v>
      </c>
      <c r="D939">
        <v>357000</v>
      </c>
      <c r="E939">
        <v>763000</v>
      </c>
      <c r="F939" t="s">
        <v>4120</v>
      </c>
      <c r="G939">
        <f t="shared" si="56"/>
        <v>576</v>
      </c>
      <c r="H939">
        <f t="shared" si="57"/>
        <v>962.45414999999991</v>
      </c>
      <c r="I939">
        <f t="shared" si="58"/>
        <v>622</v>
      </c>
      <c r="J939">
        <f t="shared" si="59"/>
        <v>1223.43235</v>
      </c>
    </row>
    <row r="940" spans="1:10" x14ac:dyDescent="0.2">
      <c r="A940" t="s">
        <v>4122</v>
      </c>
      <c r="B940">
        <v>1</v>
      </c>
      <c r="C940" t="s">
        <v>65</v>
      </c>
      <c r="D940">
        <v>357000</v>
      </c>
      <c r="E940">
        <v>763000</v>
      </c>
      <c r="F940" t="s">
        <v>4125</v>
      </c>
      <c r="G940">
        <f t="shared" si="56"/>
        <v>576</v>
      </c>
      <c r="H940">
        <f t="shared" si="57"/>
        <v>962.45414999999991</v>
      </c>
      <c r="I940">
        <f t="shared" si="58"/>
        <v>622</v>
      </c>
      <c r="J940">
        <f t="shared" si="59"/>
        <v>1223.43235</v>
      </c>
    </row>
    <row r="941" spans="1:10" x14ac:dyDescent="0.2">
      <c r="A941" t="s">
        <v>4127</v>
      </c>
      <c r="B941">
        <v>1</v>
      </c>
      <c r="C941" t="s">
        <v>65</v>
      </c>
      <c r="D941">
        <v>174000</v>
      </c>
      <c r="E941">
        <v>329000</v>
      </c>
      <c r="F941" t="s">
        <v>4128</v>
      </c>
      <c r="G941">
        <f t="shared" si="56"/>
        <v>576</v>
      </c>
      <c r="H941">
        <f t="shared" si="57"/>
        <v>469.09530000000001</v>
      </c>
      <c r="I941">
        <f t="shared" si="58"/>
        <v>622</v>
      </c>
      <c r="J941">
        <f t="shared" si="59"/>
        <v>527.53504999999996</v>
      </c>
    </row>
    <row r="942" spans="1:10" x14ac:dyDescent="0.2">
      <c r="A942" t="s">
        <v>4130</v>
      </c>
      <c r="B942">
        <v>1</v>
      </c>
      <c r="C942" t="s">
        <v>65</v>
      </c>
      <c r="D942">
        <v>245000</v>
      </c>
      <c r="E942">
        <v>426000</v>
      </c>
      <c r="F942" t="s">
        <v>4131</v>
      </c>
      <c r="G942">
        <f t="shared" si="56"/>
        <v>576</v>
      </c>
      <c r="H942">
        <f t="shared" si="57"/>
        <v>660.50774999999999</v>
      </c>
      <c r="I942">
        <f t="shared" si="58"/>
        <v>622</v>
      </c>
      <c r="J942">
        <f t="shared" si="59"/>
        <v>683.06970000000001</v>
      </c>
    </row>
    <row r="943" spans="1:10" x14ac:dyDescent="0.2">
      <c r="A943" t="s">
        <v>4133</v>
      </c>
      <c r="B943">
        <v>1</v>
      </c>
      <c r="C943" t="s">
        <v>65</v>
      </c>
      <c r="D943">
        <v>400000</v>
      </c>
      <c r="E943">
        <v>699000</v>
      </c>
      <c r="F943" t="s">
        <v>4135</v>
      </c>
      <c r="G943">
        <f t="shared" si="56"/>
        <v>576</v>
      </c>
      <c r="H943">
        <f t="shared" si="57"/>
        <v>1078.3799999999999</v>
      </c>
      <c r="I943">
        <f t="shared" si="58"/>
        <v>622</v>
      </c>
      <c r="J943">
        <f t="shared" si="59"/>
        <v>1120.8115499999999</v>
      </c>
    </row>
    <row r="944" spans="1:10" x14ac:dyDescent="0.2">
      <c r="A944" t="s">
        <v>4137</v>
      </c>
      <c r="B944">
        <v>1</v>
      </c>
      <c r="C944" t="s">
        <v>65</v>
      </c>
      <c r="D944">
        <v>170000</v>
      </c>
      <c r="E944">
        <v>322000</v>
      </c>
      <c r="F944" t="s">
        <v>4140</v>
      </c>
      <c r="G944">
        <f t="shared" si="56"/>
        <v>576</v>
      </c>
      <c r="H944">
        <f t="shared" si="57"/>
        <v>458.31149999999997</v>
      </c>
      <c r="I944">
        <f t="shared" si="58"/>
        <v>622</v>
      </c>
      <c r="J944">
        <f t="shared" si="59"/>
        <v>516.31089999999995</v>
      </c>
    </row>
    <row r="945" spans="1:10" x14ac:dyDescent="0.2">
      <c r="A945" t="s">
        <v>4142</v>
      </c>
      <c r="B945">
        <v>1</v>
      </c>
      <c r="C945" t="s">
        <v>65</v>
      </c>
      <c r="D945">
        <v>343000</v>
      </c>
      <c r="E945">
        <v>598000</v>
      </c>
      <c r="F945" t="s">
        <v>4144</v>
      </c>
      <c r="G945">
        <f t="shared" si="56"/>
        <v>576</v>
      </c>
      <c r="H945">
        <f t="shared" si="57"/>
        <v>924.71084999999994</v>
      </c>
      <c r="I945">
        <f t="shared" si="58"/>
        <v>622</v>
      </c>
      <c r="J945">
        <f t="shared" si="59"/>
        <v>958.86310000000003</v>
      </c>
    </row>
    <row r="946" spans="1:10" x14ac:dyDescent="0.2">
      <c r="A946" t="s">
        <v>4146</v>
      </c>
      <c r="B946">
        <v>1</v>
      </c>
      <c r="C946" t="s">
        <v>65</v>
      </c>
      <c r="D946">
        <v>222000</v>
      </c>
      <c r="E946">
        <v>390000</v>
      </c>
      <c r="F946" t="s">
        <v>4148</v>
      </c>
      <c r="G946">
        <f t="shared" si="56"/>
        <v>576</v>
      </c>
      <c r="H946">
        <f t="shared" si="57"/>
        <v>598.5009</v>
      </c>
      <c r="I946">
        <f t="shared" si="58"/>
        <v>622</v>
      </c>
      <c r="J946">
        <f t="shared" si="59"/>
        <v>625.34550000000002</v>
      </c>
    </row>
    <row r="947" spans="1:10" x14ac:dyDescent="0.2">
      <c r="A947" t="s">
        <v>4150</v>
      </c>
      <c r="B947">
        <v>1</v>
      </c>
      <c r="C947" t="s">
        <v>65</v>
      </c>
      <c r="D947">
        <v>533000</v>
      </c>
      <c r="E947">
        <v>820000</v>
      </c>
      <c r="F947" t="s">
        <v>4153</v>
      </c>
      <c r="G947">
        <f t="shared" si="56"/>
        <v>576</v>
      </c>
      <c r="H947">
        <f t="shared" si="57"/>
        <v>1436.9413500000001</v>
      </c>
      <c r="I947">
        <f t="shared" si="58"/>
        <v>622</v>
      </c>
      <c r="J947">
        <f t="shared" si="59"/>
        <v>1314.829</v>
      </c>
    </row>
    <row r="948" spans="1:10" x14ac:dyDescent="0.2">
      <c r="A948" t="s">
        <v>4155</v>
      </c>
      <c r="B948">
        <v>1</v>
      </c>
      <c r="C948" t="s">
        <v>65</v>
      </c>
      <c r="D948">
        <v>159000</v>
      </c>
      <c r="E948">
        <v>256000</v>
      </c>
      <c r="F948" t="s">
        <v>4158</v>
      </c>
      <c r="G948">
        <f t="shared" si="56"/>
        <v>576</v>
      </c>
      <c r="H948">
        <f t="shared" si="57"/>
        <v>428.65604999999999</v>
      </c>
      <c r="I948">
        <f t="shared" si="58"/>
        <v>622</v>
      </c>
      <c r="J948">
        <f t="shared" si="59"/>
        <v>410.48320000000001</v>
      </c>
    </row>
    <row r="949" spans="1:10" x14ac:dyDescent="0.2">
      <c r="A949" t="s">
        <v>4160</v>
      </c>
      <c r="B949">
        <v>1</v>
      </c>
      <c r="C949" t="s">
        <v>65</v>
      </c>
      <c r="D949">
        <v>185000</v>
      </c>
      <c r="E949">
        <v>328000</v>
      </c>
      <c r="F949" t="s">
        <v>4161</v>
      </c>
      <c r="G949">
        <f t="shared" si="56"/>
        <v>576</v>
      </c>
      <c r="H949">
        <f t="shared" si="57"/>
        <v>498.75074999999998</v>
      </c>
      <c r="I949">
        <f t="shared" si="58"/>
        <v>622</v>
      </c>
      <c r="J949">
        <f t="shared" si="59"/>
        <v>525.9316</v>
      </c>
    </row>
    <row r="950" spans="1:10" x14ac:dyDescent="0.2">
      <c r="A950" t="s">
        <v>4163</v>
      </c>
      <c r="B950">
        <v>1</v>
      </c>
      <c r="C950" t="s">
        <v>65</v>
      </c>
      <c r="D950">
        <v>106000</v>
      </c>
      <c r="E950">
        <v>188000</v>
      </c>
      <c r="F950" t="s">
        <v>4166</v>
      </c>
      <c r="G950">
        <f t="shared" si="56"/>
        <v>576</v>
      </c>
      <c r="H950">
        <f t="shared" si="57"/>
        <v>285.77069999999998</v>
      </c>
      <c r="I950">
        <f t="shared" si="58"/>
        <v>622</v>
      </c>
      <c r="J950">
        <f t="shared" si="59"/>
        <v>301.4486</v>
      </c>
    </row>
    <row r="951" spans="1:10" x14ac:dyDescent="0.2">
      <c r="A951" t="s">
        <v>4168</v>
      </c>
      <c r="B951">
        <v>1</v>
      </c>
      <c r="C951" t="s">
        <v>65</v>
      </c>
      <c r="D951">
        <v>214000</v>
      </c>
      <c r="E951">
        <v>388000</v>
      </c>
      <c r="F951" t="s">
        <v>4171</v>
      </c>
      <c r="G951">
        <f t="shared" si="56"/>
        <v>576</v>
      </c>
      <c r="H951">
        <f t="shared" si="57"/>
        <v>576.93330000000003</v>
      </c>
      <c r="I951">
        <f t="shared" si="58"/>
        <v>622</v>
      </c>
      <c r="J951">
        <f t="shared" si="59"/>
        <v>622.1386</v>
      </c>
    </row>
    <row r="952" spans="1:10" x14ac:dyDescent="0.2">
      <c r="A952" t="s">
        <v>4173</v>
      </c>
      <c r="B952">
        <v>1</v>
      </c>
      <c r="C952" t="s">
        <v>65</v>
      </c>
      <c r="D952">
        <v>278000</v>
      </c>
      <c r="E952">
        <v>510000</v>
      </c>
      <c r="F952" t="s">
        <v>4176</v>
      </c>
      <c r="G952">
        <f t="shared" si="56"/>
        <v>576</v>
      </c>
      <c r="H952">
        <f t="shared" si="57"/>
        <v>749.47410000000002</v>
      </c>
      <c r="I952">
        <f t="shared" si="58"/>
        <v>622</v>
      </c>
      <c r="J952">
        <f t="shared" si="59"/>
        <v>817.7595</v>
      </c>
    </row>
    <row r="953" spans="1:10" x14ac:dyDescent="0.2">
      <c r="A953" t="s">
        <v>4178</v>
      </c>
      <c r="B953">
        <v>1</v>
      </c>
      <c r="C953" t="s">
        <v>65</v>
      </c>
      <c r="D953">
        <v>293000</v>
      </c>
      <c r="E953">
        <v>539000</v>
      </c>
      <c r="F953" t="s">
        <v>4181</v>
      </c>
      <c r="G953">
        <f t="shared" si="56"/>
        <v>576</v>
      </c>
      <c r="H953">
        <f t="shared" si="57"/>
        <v>789.91334999999992</v>
      </c>
      <c r="I953">
        <f t="shared" si="58"/>
        <v>622</v>
      </c>
      <c r="J953">
        <f t="shared" si="59"/>
        <v>864.25954999999999</v>
      </c>
    </row>
    <row r="954" spans="1:10" x14ac:dyDescent="0.2">
      <c r="A954" t="s">
        <v>4183</v>
      </c>
      <c r="B954">
        <v>1</v>
      </c>
      <c r="C954" t="s">
        <v>65</v>
      </c>
      <c r="D954">
        <v>278000</v>
      </c>
      <c r="E954">
        <v>510000</v>
      </c>
      <c r="F954" t="s">
        <v>4186</v>
      </c>
      <c r="G954">
        <f t="shared" si="56"/>
        <v>576</v>
      </c>
      <c r="H954">
        <f t="shared" si="57"/>
        <v>749.47410000000002</v>
      </c>
      <c r="I954">
        <f t="shared" si="58"/>
        <v>622</v>
      </c>
      <c r="J954">
        <f t="shared" si="59"/>
        <v>817.7595</v>
      </c>
    </row>
    <row r="955" spans="1:10" x14ac:dyDescent="0.2">
      <c r="A955" t="s">
        <v>4188</v>
      </c>
      <c r="B955">
        <v>1</v>
      </c>
      <c r="C955" t="s">
        <v>65</v>
      </c>
      <c r="D955">
        <v>286000</v>
      </c>
      <c r="E955">
        <v>525000</v>
      </c>
      <c r="F955" t="s">
        <v>4191</v>
      </c>
      <c r="G955">
        <f t="shared" si="56"/>
        <v>576</v>
      </c>
      <c r="H955">
        <f t="shared" si="57"/>
        <v>771.04169999999999</v>
      </c>
      <c r="I955">
        <f t="shared" si="58"/>
        <v>622</v>
      </c>
      <c r="J955">
        <f t="shared" si="59"/>
        <v>841.81124999999997</v>
      </c>
    </row>
    <row r="956" spans="1:10" x14ac:dyDescent="0.2">
      <c r="A956" t="s">
        <v>4193</v>
      </c>
      <c r="B956">
        <v>1</v>
      </c>
      <c r="C956" t="s">
        <v>65</v>
      </c>
      <c r="D956">
        <v>293000</v>
      </c>
      <c r="E956">
        <v>539000</v>
      </c>
      <c r="F956" t="s">
        <v>4196</v>
      </c>
      <c r="G956">
        <f t="shared" si="56"/>
        <v>576</v>
      </c>
      <c r="H956">
        <f t="shared" si="57"/>
        <v>789.91334999999992</v>
      </c>
      <c r="I956">
        <f t="shared" si="58"/>
        <v>622</v>
      </c>
      <c r="J956">
        <f t="shared" si="59"/>
        <v>864.25954999999999</v>
      </c>
    </row>
    <row r="957" spans="1:10" x14ac:dyDescent="0.2">
      <c r="A957" t="s">
        <v>4198</v>
      </c>
      <c r="B957">
        <v>1</v>
      </c>
      <c r="C957" t="s">
        <v>65</v>
      </c>
      <c r="D957">
        <v>229000</v>
      </c>
      <c r="E957">
        <v>399000</v>
      </c>
      <c r="F957" t="s">
        <v>4200</v>
      </c>
      <c r="G957">
        <f t="shared" si="56"/>
        <v>576</v>
      </c>
      <c r="H957">
        <f t="shared" si="57"/>
        <v>617.37254999999993</v>
      </c>
      <c r="I957">
        <f t="shared" si="58"/>
        <v>622</v>
      </c>
      <c r="J957">
        <f t="shared" si="59"/>
        <v>639.77655000000004</v>
      </c>
    </row>
    <row r="958" spans="1:10" x14ac:dyDescent="0.2">
      <c r="A958" t="s">
        <v>4202</v>
      </c>
      <c r="B958">
        <v>1</v>
      </c>
      <c r="C958" t="s">
        <v>65</v>
      </c>
      <c r="D958">
        <v>277000</v>
      </c>
      <c r="E958">
        <v>509000</v>
      </c>
      <c r="F958" t="s">
        <v>4205</v>
      </c>
      <c r="G958">
        <f t="shared" si="56"/>
        <v>576</v>
      </c>
      <c r="H958">
        <f t="shared" si="57"/>
        <v>746.77814999999998</v>
      </c>
      <c r="I958">
        <f t="shared" si="58"/>
        <v>622</v>
      </c>
      <c r="J958">
        <f t="shared" si="59"/>
        <v>816.15604999999994</v>
      </c>
    </row>
    <row r="959" spans="1:10" x14ac:dyDescent="0.2">
      <c r="A959" t="s">
        <v>4207</v>
      </c>
      <c r="B959">
        <v>1</v>
      </c>
      <c r="C959" t="s">
        <v>65</v>
      </c>
      <c r="D959">
        <v>362000</v>
      </c>
      <c r="E959">
        <v>774000</v>
      </c>
      <c r="F959" t="s">
        <v>4209</v>
      </c>
      <c r="G959">
        <f t="shared" si="56"/>
        <v>576</v>
      </c>
      <c r="H959">
        <f t="shared" si="57"/>
        <v>975.93389999999999</v>
      </c>
      <c r="I959">
        <f t="shared" si="58"/>
        <v>622</v>
      </c>
      <c r="J959">
        <f t="shared" si="59"/>
        <v>1241.0703000000001</v>
      </c>
    </row>
    <row r="960" spans="1:10" x14ac:dyDescent="0.2">
      <c r="A960" t="s">
        <v>4211</v>
      </c>
      <c r="B960">
        <v>1</v>
      </c>
      <c r="C960" t="s">
        <v>65</v>
      </c>
      <c r="D960">
        <v>356000</v>
      </c>
      <c r="E960">
        <v>762000</v>
      </c>
      <c r="F960" t="s">
        <v>4214</v>
      </c>
      <c r="G960">
        <f t="shared" si="56"/>
        <v>576</v>
      </c>
      <c r="H960">
        <f t="shared" si="57"/>
        <v>959.75819999999999</v>
      </c>
      <c r="I960">
        <f t="shared" si="58"/>
        <v>622</v>
      </c>
      <c r="J960">
        <f t="shared" si="59"/>
        <v>1221.8289</v>
      </c>
    </row>
    <row r="961" spans="1:10" x14ac:dyDescent="0.2">
      <c r="A961" t="s">
        <v>4216</v>
      </c>
      <c r="B961">
        <v>1</v>
      </c>
      <c r="C961" t="s">
        <v>65</v>
      </c>
      <c r="D961">
        <v>374000</v>
      </c>
      <c r="E961">
        <v>800000</v>
      </c>
      <c r="F961" t="s">
        <v>4218</v>
      </c>
      <c r="G961">
        <f t="shared" si="56"/>
        <v>576</v>
      </c>
      <c r="H961">
        <f t="shared" si="57"/>
        <v>1008.2853</v>
      </c>
      <c r="I961">
        <f t="shared" si="58"/>
        <v>622</v>
      </c>
      <c r="J961">
        <f t="shared" si="59"/>
        <v>1282.76</v>
      </c>
    </row>
    <row r="962" spans="1:10" x14ac:dyDescent="0.2">
      <c r="A962" t="s">
        <v>4220</v>
      </c>
      <c r="B962">
        <v>1</v>
      </c>
      <c r="C962" t="s">
        <v>65</v>
      </c>
      <c r="D962">
        <v>374000</v>
      </c>
      <c r="E962">
        <v>800000</v>
      </c>
      <c r="F962" t="s">
        <v>4223</v>
      </c>
      <c r="G962">
        <f t="shared" si="56"/>
        <v>576</v>
      </c>
      <c r="H962">
        <f t="shared" si="57"/>
        <v>1008.2853</v>
      </c>
      <c r="I962">
        <f t="shared" si="58"/>
        <v>622</v>
      </c>
      <c r="J962">
        <f t="shared" si="59"/>
        <v>1282.76</v>
      </c>
    </row>
    <row r="963" spans="1:10" x14ac:dyDescent="0.2">
      <c r="A963" t="s">
        <v>4225</v>
      </c>
      <c r="B963">
        <v>1</v>
      </c>
      <c r="C963" t="s">
        <v>65</v>
      </c>
      <c r="D963">
        <v>346000</v>
      </c>
      <c r="E963">
        <v>739000</v>
      </c>
      <c r="F963" t="s">
        <v>4228</v>
      </c>
      <c r="G963">
        <f t="shared" ref="G963:G1026" si="60">(VLOOKUP($B963,Table,4,FALSE))</f>
        <v>576</v>
      </c>
      <c r="H963">
        <f t="shared" ref="H963:H1026" si="61">D963*((VLOOKUP($B963,Table,6,FALSE))/100)</f>
        <v>932.79869999999994</v>
      </c>
      <c r="I963">
        <f t="shared" ref="I963:I1026" si="62">(VLOOKUP($B963,Table,12,FALSE))</f>
        <v>622</v>
      </c>
      <c r="J963">
        <f t="shared" ref="J963:J1026" si="63">E963*((VLOOKUP($B963,Table,14,FALSE))/100)</f>
        <v>1184.94955</v>
      </c>
    </row>
    <row r="964" spans="1:10" x14ac:dyDescent="0.2">
      <c r="A964" t="s">
        <v>4230</v>
      </c>
      <c r="B964">
        <v>1</v>
      </c>
      <c r="C964" t="s">
        <v>65</v>
      </c>
      <c r="D964">
        <v>372000</v>
      </c>
      <c r="E964">
        <v>794000</v>
      </c>
      <c r="F964" t="s">
        <v>4232</v>
      </c>
      <c r="G964">
        <f t="shared" si="60"/>
        <v>576</v>
      </c>
      <c r="H964">
        <f t="shared" si="61"/>
        <v>1002.8933999999999</v>
      </c>
      <c r="I964">
        <f t="shared" si="62"/>
        <v>622</v>
      </c>
      <c r="J964">
        <f t="shared" si="63"/>
        <v>1273.1393</v>
      </c>
    </row>
    <row r="965" spans="1:10" x14ac:dyDescent="0.2">
      <c r="A965" t="s">
        <v>4234</v>
      </c>
      <c r="B965">
        <v>1</v>
      </c>
      <c r="C965" t="s">
        <v>65</v>
      </c>
      <c r="D965">
        <v>315000</v>
      </c>
      <c r="E965">
        <v>673000</v>
      </c>
      <c r="F965" t="s">
        <v>4237</v>
      </c>
      <c r="G965">
        <f t="shared" si="60"/>
        <v>576</v>
      </c>
      <c r="H965">
        <f t="shared" si="61"/>
        <v>849.22424999999998</v>
      </c>
      <c r="I965">
        <f t="shared" si="62"/>
        <v>622</v>
      </c>
      <c r="J965">
        <f t="shared" si="63"/>
        <v>1079.12185</v>
      </c>
    </row>
    <row r="966" spans="1:10" x14ac:dyDescent="0.2">
      <c r="A966" t="s">
        <v>4239</v>
      </c>
      <c r="B966">
        <v>1</v>
      </c>
      <c r="C966" t="s">
        <v>65</v>
      </c>
      <c r="D966">
        <v>197000</v>
      </c>
      <c r="E966">
        <v>303000</v>
      </c>
      <c r="F966" t="s">
        <v>4242</v>
      </c>
      <c r="G966">
        <f t="shared" si="60"/>
        <v>576</v>
      </c>
      <c r="H966">
        <f t="shared" si="61"/>
        <v>531.10214999999994</v>
      </c>
      <c r="I966">
        <f t="shared" si="62"/>
        <v>622</v>
      </c>
      <c r="J966">
        <f t="shared" si="63"/>
        <v>485.84535</v>
      </c>
    </row>
    <row r="967" spans="1:10" x14ac:dyDescent="0.2">
      <c r="A967" t="s">
        <v>4244</v>
      </c>
      <c r="B967">
        <v>1</v>
      </c>
      <c r="C967" t="s">
        <v>65</v>
      </c>
      <c r="D967">
        <v>245000</v>
      </c>
      <c r="E967">
        <v>468000</v>
      </c>
      <c r="F967" t="s">
        <v>4247</v>
      </c>
      <c r="G967">
        <f t="shared" si="60"/>
        <v>576</v>
      </c>
      <c r="H967">
        <f t="shared" si="61"/>
        <v>660.50774999999999</v>
      </c>
      <c r="I967">
        <f t="shared" si="62"/>
        <v>622</v>
      </c>
      <c r="J967">
        <f t="shared" si="63"/>
        <v>750.41459999999995</v>
      </c>
    </row>
    <row r="968" spans="1:10" x14ac:dyDescent="0.2">
      <c r="A968" t="s">
        <v>4249</v>
      </c>
      <c r="B968">
        <v>1</v>
      </c>
      <c r="C968" t="s">
        <v>65</v>
      </c>
      <c r="D968">
        <v>177000</v>
      </c>
      <c r="E968">
        <v>338000</v>
      </c>
      <c r="F968" t="s">
        <v>4252</v>
      </c>
      <c r="G968">
        <f t="shared" si="60"/>
        <v>576</v>
      </c>
      <c r="H968">
        <f t="shared" si="61"/>
        <v>477.18315000000001</v>
      </c>
      <c r="I968">
        <f t="shared" si="62"/>
        <v>622</v>
      </c>
      <c r="J968">
        <f t="shared" si="63"/>
        <v>541.96609999999998</v>
      </c>
    </row>
    <row r="969" spans="1:10" x14ac:dyDescent="0.2">
      <c r="A969" t="s">
        <v>4254</v>
      </c>
      <c r="B969">
        <v>1</v>
      </c>
      <c r="C969" t="s">
        <v>65</v>
      </c>
      <c r="D969">
        <v>192000</v>
      </c>
      <c r="E969">
        <v>438000</v>
      </c>
      <c r="F969" t="s">
        <v>4257</v>
      </c>
      <c r="G969">
        <f t="shared" si="60"/>
        <v>576</v>
      </c>
      <c r="H969">
        <f t="shared" si="61"/>
        <v>517.62239999999997</v>
      </c>
      <c r="I969">
        <f t="shared" si="62"/>
        <v>622</v>
      </c>
      <c r="J969">
        <f t="shared" si="63"/>
        <v>702.31110000000001</v>
      </c>
    </row>
    <row r="970" spans="1:10" x14ac:dyDescent="0.2">
      <c r="A970" t="s">
        <v>4259</v>
      </c>
      <c r="B970">
        <v>1</v>
      </c>
      <c r="C970" t="s">
        <v>65</v>
      </c>
      <c r="D970">
        <v>254000</v>
      </c>
      <c r="E970">
        <v>485000</v>
      </c>
      <c r="F970" t="s">
        <v>4262</v>
      </c>
      <c r="G970">
        <f t="shared" si="60"/>
        <v>576</v>
      </c>
      <c r="H970">
        <f t="shared" si="61"/>
        <v>684.7713</v>
      </c>
      <c r="I970">
        <f t="shared" si="62"/>
        <v>622</v>
      </c>
      <c r="J970">
        <f t="shared" si="63"/>
        <v>777.67324999999994</v>
      </c>
    </row>
    <row r="971" spans="1:10" x14ac:dyDescent="0.2">
      <c r="A971" t="s">
        <v>4264</v>
      </c>
      <c r="B971">
        <v>1</v>
      </c>
      <c r="C971" t="s">
        <v>65</v>
      </c>
      <c r="D971">
        <v>254000</v>
      </c>
      <c r="E971">
        <v>485000</v>
      </c>
      <c r="F971" t="s">
        <v>4266</v>
      </c>
      <c r="G971">
        <f t="shared" si="60"/>
        <v>576</v>
      </c>
      <c r="H971">
        <f t="shared" si="61"/>
        <v>684.7713</v>
      </c>
      <c r="I971">
        <f t="shared" si="62"/>
        <v>622</v>
      </c>
      <c r="J971">
        <f t="shared" si="63"/>
        <v>777.67324999999994</v>
      </c>
    </row>
    <row r="972" spans="1:10" x14ac:dyDescent="0.2">
      <c r="A972" t="s">
        <v>4268</v>
      </c>
      <c r="B972">
        <v>1</v>
      </c>
      <c r="C972" t="s">
        <v>65</v>
      </c>
      <c r="D972">
        <v>366000</v>
      </c>
      <c r="E972">
        <v>836000</v>
      </c>
      <c r="F972" t="s">
        <v>4271</v>
      </c>
      <c r="G972">
        <f t="shared" si="60"/>
        <v>576</v>
      </c>
      <c r="H972">
        <f t="shared" si="61"/>
        <v>986.71769999999992</v>
      </c>
      <c r="I972">
        <f t="shared" si="62"/>
        <v>622</v>
      </c>
      <c r="J972">
        <f t="shared" si="63"/>
        <v>1340.4841999999999</v>
      </c>
    </row>
    <row r="973" spans="1:10" x14ac:dyDescent="0.2">
      <c r="A973" t="s">
        <v>4273</v>
      </c>
      <c r="B973">
        <v>1</v>
      </c>
      <c r="C973" t="s">
        <v>65</v>
      </c>
      <c r="D973">
        <v>146000</v>
      </c>
      <c r="E973">
        <v>332000</v>
      </c>
      <c r="F973" t="s">
        <v>4276</v>
      </c>
      <c r="G973">
        <f t="shared" si="60"/>
        <v>576</v>
      </c>
      <c r="H973">
        <f t="shared" si="61"/>
        <v>393.6087</v>
      </c>
      <c r="I973">
        <f t="shared" si="62"/>
        <v>622</v>
      </c>
      <c r="J973">
        <f t="shared" si="63"/>
        <v>532.34540000000004</v>
      </c>
    </row>
    <row r="974" spans="1:10" x14ac:dyDescent="0.2">
      <c r="A974" t="s">
        <v>4278</v>
      </c>
      <c r="B974">
        <v>1</v>
      </c>
      <c r="C974" t="s">
        <v>65</v>
      </c>
      <c r="D974">
        <v>192000</v>
      </c>
      <c r="E974">
        <v>372000</v>
      </c>
      <c r="F974" t="s">
        <v>4279</v>
      </c>
      <c r="G974">
        <f t="shared" si="60"/>
        <v>576</v>
      </c>
      <c r="H974">
        <f t="shared" si="61"/>
        <v>517.62239999999997</v>
      </c>
      <c r="I974">
        <f t="shared" si="62"/>
        <v>622</v>
      </c>
      <c r="J974">
        <f t="shared" si="63"/>
        <v>596.48339999999996</v>
      </c>
    </row>
    <row r="975" spans="1:10" x14ac:dyDescent="0.2">
      <c r="A975" t="s">
        <v>4281</v>
      </c>
      <c r="B975">
        <v>1</v>
      </c>
      <c r="C975" t="s">
        <v>65</v>
      </c>
      <c r="D975">
        <v>192000</v>
      </c>
      <c r="E975">
        <v>372000</v>
      </c>
      <c r="F975" t="s">
        <v>4284</v>
      </c>
      <c r="G975">
        <f t="shared" si="60"/>
        <v>576</v>
      </c>
      <c r="H975">
        <f t="shared" si="61"/>
        <v>517.62239999999997</v>
      </c>
      <c r="I975">
        <f t="shared" si="62"/>
        <v>622</v>
      </c>
      <c r="J975">
        <f t="shared" si="63"/>
        <v>596.48339999999996</v>
      </c>
    </row>
    <row r="976" spans="1:10" x14ac:dyDescent="0.2">
      <c r="A976" t="s">
        <v>4286</v>
      </c>
      <c r="B976">
        <v>1</v>
      </c>
      <c r="C976" t="s">
        <v>65</v>
      </c>
      <c r="D976">
        <v>147000</v>
      </c>
      <c r="E976">
        <v>251000</v>
      </c>
      <c r="F976" t="s">
        <v>4289</v>
      </c>
      <c r="G976">
        <f t="shared" si="60"/>
        <v>576</v>
      </c>
      <c r="H976">
        <f t="shared" si="61"/>
        <v>396.30464999999998</v>
      </c>
      <c r="I976">
        <f t="shared" si="62"/>
        <v>622</v>
      </c>
      <c r="J976">
        <f t="shared" si="63"/>
        <v>402.46595000000002</v>
      </c>
    </row>
    <row r="977" spans="1:10" x14ac:dyDescent="0.2">
      <c r="A977" t="s">
        <v>4291</v>
      </c>
      <c r="B977">
        <v>1</v>
      </c>
      <c r="C977" t="s">
        <v>65</v>
      </c>
      <c r="D977">
        <v>244000</v>
      </c>
      <c r="E977">
        <v>556000</v>
      </c>
      <c r="F977" t="s">
        <v>4294</v>
      </c>
      <c r="G977">
        <f t="shared" si="60"/>
        <v>576</v>
      </c>
      <c r="H977">
        <f t="shared" si="61"/>
        <v>657.81179999999995</v>
      </c>
      <c r="I977">
        <f t="shared" si="62"/>
        <v>622</v>
      </c>
      <c r="J977">
        <f t="shared" si="63"/>
        <v>891.51819999999998</v>
      </c>
    </row>
    <row r="978" spans="1:10" x14ac:dyDescent="0.2">
      <c r="A978" t="s">
        <v>4296</v>
      </c>
      <c r="B978">
        <v>1</v>
      </c>
      <c r="C978" t="s">
        <v>65</v>
      </c>
      <c r="D978">
        <v>226000</v>
      </c>
      <c r="E978">
        <v>350000</v>
      </c>
      <c r="F978" t="s">
        <v>4298</v>
      </c>
      <c r="G978">
        <f t="shared" si="60"/>
        <v>576</v>
      </c>
      <c r="H978">
        <f t="shared" si="61"/>
        <v>609.28469999999993</v>
      </c>
      <c r="I978">
        <f t="shared" si="62"/>
        <v>622</v>
      </c>
      <c r="J978">
        <f t="shared" si="63"/>
        <v>561.20749999999998</v>
      </c>
    </row>
    <row r="979" spans="1:10" x14ac:dyDescent="0.2">
      <c r="A979" t="s">
        <v>4300</v>
      </c>
      <c r="B979">
        <v>1</v>
      </c>
      <c r="C979" t="s">
        <v>65</v>
      </c>
      <c r="D979">
        <v>232000</v>
      </c>
      <c r="E979">
        <v>398000</v>
      </c>
      <c r="F979" t="s">
        <v>4303</v>
      </c>
      <c r="G979">
        <f t="shared" si="60"/>
        <v>576</v>
      </c>
      <c r="H979">
        <f t="shared" si="61"/>
        <v>625.46039999999994</v>
      </c>
      <c r="I979">
        <f t="shared" si="62"/>
        <v>622</v>
      </c>
      <c r="J979">
        <f t="shared" si="63"/>
        <v>638.17309999999998</v>
      </c>
    </row>
    <row r="980" spans="1:10" x14ac:dyDescent="0.2">
      <c r="A980" t="s">
        <v>4305</v>
      </c>
      <c r="B980">
        <v>1</v>
      </c>
      <c r="C980" t="s">
        <v>65</v>
      </c>
      <c r="D980">
        <v>146000</v>
      </c>
      <c r="E980">
        <v>332000</v>
      </c>
      <c r="F980" t="s">
        <v>4306</v>
      </c>
      <c r="G980">
        <f t="shared" si="60"/>
        <v>576</v>
      </c>
      <c r="H980">
        <f t="shared" si="61"/>
        <v>393.6087</v>
      </c>
      <c r="I980">
        <f t="shared" si="62"/>
        <v>622</v>
      </c>
      <c r="J980">
        <f t="shared" si="63"/>
        <v>532.34540000000004</v>
      </c>
    </row>
    <row r="981" spans="1:10" x14ac:dyDescent="0.2">
      <c r="A981" t="s">
        <v>4308</v>
      </c>
      <c r="B981">
        <v>1</v>
      </c>
      <c r="C981" t="s">
        <v>65</v>
      </c>
      <c r="D981">
        <v>171000</v>
      </c>
      <c r="E981">
        <v>293000</v>
      </c>
      <c r="F981" t="s">
        <v>4311</v>
      </c>
      <c r="G981">
        <f t="shared" si="60"/>
        <v>576</v>
      </c>
      <c r="H981">
        <f t="shared" si="61"/>
        <v>461.00745000000001</v>
      </c>
      <c r="I981">
        <f t="shared" si="62"/>
        <v>622</v>
      </c>
      <c r="J981">
        <f t="shared" si="63"/>
        <v>469.81085000000002</v>
      </c>
    </row>
    <row r="982" spans="1:10" x14ac:dyDescent="0.2">
      <c r="A982" t="s">
        <v>4313</v>
      </c>
      <c r="B982">
        <v>1</v>
      </c>
      <c r="C982" t="s">
        <v>65</v>
      </c>
      <c r="D982">
        <v>173000</v>
      </c>
      <c r="E982">
        <v>395000</v>
      </c>
      <c r="F982" t="s">
        <v>4316</v>
      </c>
      <c r="G982">
        <f t="shared" si="60"/>
        <v>576</v>
      </c>
      <c r="H982">
        <f t="shared" si="61"/>
        <v>466.39934999999997</v>
      </c>
      <c r="I982">
        <f t="shared" si="62"/>
        <v>622</v>
      </c>
      <c r="J982">
        <f t="shared" si="63"/>
        <v>633.36275000000001</v>
      </c>
    </row>
    <row r="983" spans="1:10" x14ac:dyDescent="0.2">
      <c r="A983" t="s">
        <v>4318</v>
      </c>
      <c r="B983">
        <v>1</v>
      </c>
      <c r="C983" t="s">
        <v>65</v>
      </c>
      <c r="D983">
        <v>194000</v>
      </c>
      <c r="E983">
        <v>332000</v>
      </c>
      <c r="F983" t="s">
        <v>4321</v>
      </c>
      <c r="G983">
        <f t="shared" si="60"/>
        <v>576</v>
      </c>
      <c r="H983">
        <f t="shared" si="61"/>
        <v>523.01429999999993</v>
      </c>
      <c r="I983">
        <f t="shared" si="62"/>
        <v>622</v>
      </c>
      <c r="J983">
        <f t="shared" si="63"/>
        <v>532.34540000000004</v>
      </c>
    </row>
    <row r="984" spans="1:10" x14ac:dyDescent="0.2">
      <c r="A984" t="s">
        <v>4323</v>
      </c>
      <c r="B984">
        <v>1</v>
      </c>
      <c r="C984" t="s">
        <v>65</v>
      </c>
      <c r="D984">
        <v>302000</v>
      </c>
      <c r="E984">
        <v>555000</v>
      </c>
      <c r="F984" t="s">
        <v>4326</v>
      </c>
      <c r="G984">
        <f t="shared" si="60"/>
        <v>576</v>
      </c>
      <c r="H984">
        <f t="shared" si="61"/>
        <v>814.17689999999993</v>
      </c>
      <c r="I984">
        <f t="shared" si="62"/>
        <v>622</v>
      </c>
      <c r="J984">
        <f t="shared" si="63"/>
        <v>889.91475000000003</v>
      </c>
    </row>
    <row r="985" spans="1:10" x14ac:dyDescent="0.2">
      <c r="A985" t="s">
        <v>4328</v>
      </c>
      <c r="B985">
        <v>1</v>
      </c>
      <c r="C985" t="s">
        <v>65</v>
      </c>
      <c r="D985">
        <v>333000</v>
      </c>
      <c r="E985">
        <v>611000</v>
      </c>
      <c r="F985" t="s">
        <v>4331</v>
      </c>
      <c r="G985">
        <f t="shared" si="60"/>
        <v>576</v>
      </c>
      <c r="H985">
        <f t="shared" si="61"/>
        <v>897.75135</v>
      </c>
      <c r="I985">
        <f t="shared" si="62"/>
        <v>622</v>
      </c>
      <c r="J985">
        <f t="shared" si="63"/>
        <v>979.70794999999998</v>
      </c>
    </row>
    <row r="986" spans="1:10" x14ac:dyDescent="0.2">
      <c r="A986" t="s">
        <v>4333</v>
      </c>
      <c r="B986">
        <v>1</v>
      </c>
      <c r="C986" t="s">
        <v>65</v>
      </c>
      <c r="D986">
        <v>182000</v>
      </c>
      <c r="E986">
        <v>334000</v>
      </c>
      <c r="F986" t="s">
        <v>4335</v>
      </c>
      <c r="G986">
        <f t="shared" si="60"/>
        <v>576</v>
      </c>
      <c r="H986">
        <f t="shared" si="61"/>
        <v>490.66289999999998</v>
      </c>
      <c r="I986">
        <f t="shared" si="62"/>
        <v>622</v>
      </c>
      <c r="J986">
        <f t="shared" si="63"/>
        <v>535.55229999999995</v>
      </c>
    </row>
    <row r="987" spans="1:10" x14ac:dyDescent="0.2">
      <c r="A987" t="s">
        <v>4337</v>
      </c>
      <c r="B987">
        <v>1</v>
      </c>
      <c r="C987" t="s">
        <v>65</v>
      </c>
      <c r="D987">
        <v>253000</v>
      </c>
      <c r="E987">
        <v>464000</v>
      </c>
      <c r="F987" t="s">
        <v>4339</v>
      </c>
      <c r="G987">
        <f t="shared" si="60"/>
        <v>576</v>
      </c>
      <c r="H987">
        <f t="shared" si="61"/>
        <v>682.07534999999996</v>
      </c>
      <c r="I987">
        <f t="shared" si="62"/>
        <v>622</v>
      </c>
      <c r="J987">
        <f t="shared" si="63"/>
        <v>744.00080000000003</v>
      </c>
    </row>
    <row r="988" spans="1:10" x14ac:dyDescent="0.2">
      <c r="A988" t="s">
        <v>4341</v>
      </c>
      <c r="B988">
        <v>1</v>
      </c>
      <c r="C988" t="s">
        <v>65</v>
      </c>
      <c r="D988">
        <v>269000</v>
      </c>
      <c r="E988">
        <v>494000</v>
      </c>
      <c r="F988" t="s">
        <v>4344</v>
      </c>
      <c r="G988">
        <f t="shared" si="60"/>
        <v>576</v>
      </c>
      <c r="H988">
        <f t="shared" si="61"/>
        <v>725.21055000000001</v>
      </c>
      <c r="I988">
        <f t="shared" si="62"/>
        <v>622</v>
      </c>
      <c r="J988">
        <f t="shared" si="63"/>
        <v>792.10429999999997</v>
      </c>
    </row>
    <row r="989" spans="1:10" x14ac:dyDescent="0.2">
      <c r="A989" t="s">
        <v>4346</v>
      </c>
      <c r="B989">
        <v>1</v>
      </c>
      <c r="C989" t="s">
        <v>65</v>
      </c>
      <c r="D989">
        <v>308000</v>
      </c>
      <c r="E989">
        <v>565000</v>
      </c>
      <c r="F989" t="s">
        <v>4349</v>
      </c>
      <c r="G989">
        <f t="shared" si="60"/>
        <v>576</v>
      </c>
      <c r="H989">
        <f t="shared" si="61"/>
        <v>830.35259999999994</v>
      </c>
      <c r="I989">
        <f t="shared" si="62"/>
        <v>622</v>
      </c>
      <c r="J989">
        <f t="shared" si="63"/>
        <v>905.94925000000001</v>
      </c>
    </row>
    <row r="990" spans="1:10" x14ac:dyDescent="0.2">
      <c r="A990" t="s">
        <v>4351</v>
      </c>
      <c r="B990">
        <v>1</v>
      </c>
      <c r="C990" t="s">
        <v>65</v>
      </c>
      <c r="D990">
        <v>308000</v>
      </c>
      <c r="E990">
        <v>565000</v>
      </c>
      <c r="F990" t="s">
        <v>4354</v>
      </c>
      <c r="G990">
        <f t="shared" si="60"/>
        <v>576</v>
      </c>
      <c r="H990">
        <f t="shared" si="61"/>
        <v>830.35259999999994</v>
      </c>
      <c r="I990">
        <f t="shared" si="62"/>
        <v>622</v>
      </c>
      <c r="J990">
        <f t="shared" si="63"/>
        <v>905.94925000000001</v>
      </c>
    </row>
    <row r="991" spans="1:10" x14ac:dyDescent="0.2">
      <c r="A991" t="s">
        <v>4356</v>
      </c>
      <c r="B991">
        <v>1</v>
      </c>
      <c r="C991" t="s">
        <v>65</v>
      </c>
      <c r="D991">
        <v>277000</v>
      </c>
      <c r="E991">
        <v>509000</v>
      </c>
      <c r="F991" t="s">
        <v>4358</v>
      </c>
      <c r="G991">
        <f t="shared" si="60"/>
        <v>576</v>
      </c>
      <c r="H991">
        <f t="shared" si="61"/>
        <v>746.77814999999998</v>
      </c>
      <c r="I991">
        <f t="shared" si="62"/>
        <v>622</v>
      </c>
      <c r="J991">
        <f t="shared" si="63"/>
        <v>816.15604999999994</v>
      </c>
    </row>
    <row r="992" spans="1:10" x14ac:dyDescent="0.2">
      <c r="A992" t="s">
        <v>4360</v>
      </c>
      <c r="B992">
        <v>1</v>
      </c>
      <c r="C992" t="s">
        <v>65</v>
      </c>
      <c r="D992">
        <v>340000</v>
      </c>
      <c r="E992">
        <v>625000</v>
      </c>
      <c r="F992" t="s">
        <v>4363</v>
      </c>
      <c r="G992">
        <f t="shared" si="60"/>
        <v>576</v>
      </c>
      <c r="H992">
        <f t="shared" si="61"/>
        <v>916.62299999999993</v>
      </c>
      <c r="I992">
        <f t="shared" si="62"/>
        <v>622</v>
      </c>
      <c r="J992">
        <f t="shared" si="63"/>
        <v>1002.15625</v>
      </c>
    </row>
    <row r="993" spans="1:10" x14ac:dyDescent="0.2">
      <c r="A993" t="s">
        <v>4365</v>
      </c>
      <c r="B993">
        <v>1</v>
      </c>
      <c r="C993" t="s">
        <v>65</v>
      </c>
      <c r="D993">
        <v>356000</v>
      </c>
      <c r="E993">
        <v>654000</v>
      </c>
      <c r="F993" t="s">
        <v>4368</v>
      </c>
      <c r="G993">
        <f t="shared" si="60"/>
        <v>576</v>
      </c>
      <c r="H993">
        <f t="shared" si="61"/>
        <v>959.75819999999999</v>
      </c>
      <c r="I993">
        <f t="shared" si="62"/>
        <v>622</v>
      </c>
      <c r="J993">
        <f t="shared" si="63"/>
        <v>1048.6562999999999</v>
      </c>
    </row>
    <row r="994" spans="1:10" x14ac:dyDescent="0.2">
      <c r="A994" t="s">
        <v>4370</v>
      </c>
      <c r="B994">
        <v>1</v>
      </c>
      <c r="C994" t="s">
        <v>65</v>
      </c>
      <c r="D994">
        <v>326000</v>
      </c>
      <c r="E994">
        <v>598000</v>
      </c>
      <c r="F994" t="s">
        <v>4372</v>
      </c>
      <c r="G994">
        <f t="shared" si="60"/>
        <v>576</v>
      </c>
      <c r="H994">
        <f t="shared" si="61"/>
        <v>878.87969999999996</v>
      </c>
      <c r="I994">
        <f t="shared" si="62"/>
        <v>622</v>
      </c>
      <c r="J994">
        <f t="shared" si="63"/>
        <v>958.86310000000003</v>
      </c>
    </row>
    <row r="995" spans="1:10" x14ac:dyDescent="0.2">
      <c r="A995" t="s">
        <v>4374</v>
      </c>
      <c r="B995">
        <v>1</v>
      </c>
      <c r="C995" t="s">
        <v>65</v>
      </c>
      <c r="D995">
        <v>277000</v>
      </c>
      <c r="E995">
        <v>509000</v>
      </c>
      <c r="F995" t="s">
        <v>4377</v>
      </c>
      <c r="G995">
        <f t="shared" si="60"/>
        <v>576</v>
      </c>
      <c r="H995">
        <f t="shared" si="61"/>
        <v>746.77814999999998</v>
      </c>
      <c r="I995">
        <f t="shared" si="62"/>
        <v>622</v>
      </c>
      <c r="J995">
        <f t="shared" si="63"/>
        <v>816.15604999999994</v>
      </c>
    </row>
    <row r="996" spans="1:10" x14ac:dyDescent="0.2">
      <c r="A996" t="s">
        <v>4379</v>
      </c>
      <c r="B996">
        <v>1</v>
      </c>
      <c r="C996" t="s">
        <v>65</v>
      </c>
      <c r="D996">
        <v>350000</v>
      </c>
      <c r="E996">
        <v>643000</v>
      </c>
      <c r="F996" t="s">
        <v>4382</v>
      </c>
      <c r="G996">
        <f t="shared" si="60"/>
        <v>576</v>
      </c>
      <c r="H996">
        <f t="shared" si="61"/>
        <v>943.58249999999998</v>
      </c>
      <c r="I996">
        <f t="shared" si="62"/>
        <v>622</v>
      </c>
      <c r="J996">
        <f t="shared" si="63"/>
        <v>1031.0183500000001</v>
      </c>
    </row>
    <row r="997" spans="1:10" x14ac:dyDescent="0.2">
      <c r="A997" t="s">
        <v>4384</v>
      </c>
      <c r="B997">
        <v>1</v>
      </c>
      <c r="C997" t="s">
        <v>65</v>
      </c>
      <c r="D997">
        <v>250000</v>
      </c>
      <c r="E997">
        <v>719000</v>
      </c>
      <c r="F997" t="s">
        <v>4386</v>
      </c>
      <c r="G997">
        <f t="shared" si="60"/>
        <v>576</v>
      </c>
      <c r="H997">
        <f t="shared" si="61"/>
        <v>673.98749999999995</v>
      </c>
      <c r="I997">
        <f t="shared" si="62"/>
        <v>622</v>
      </c>
      <c r="J997">
        <f t="shared" si="63"/>
        <v>1152.8805500000001</v>
      </c>
    </row>
    <row r="998" spans="1:10" x14ac:dyDescent="0.2">
      <c r="A998" t="s">
        <v>4388</v>
      </c>
      <c r="B998">
        <v>1</v>
      </c>
      <c r="C998" t="s">
        <v>65</v>
      </c>
      <c r="D998">
        <v>205000</v>
      </c>
      <c r="E998">
        <v>319000</v>
      </c>
      <c r="F998" t="s">
        <v>4391</v>
      </c>
      <c r="G998">
        <f t="shared" si="60"/>
        <v>576</v>
      </c>
      <c r="H998">
        <f t="shared" si="61"/>
        <v>552.66975000000002</v>
      </c>
      <c r="I998">
        <f t="shared" si="62"/>
        <v>622</v>
      </c>
      <c r="J998">
        <f t="shared" si="63"/>
        <v>511.50054999999998</v>
      </c>
    </row>
    <row r="999" spans="1:10" x14ac:dyDescent="0.2">
      <c r="A999" t="s">
        <v>4393</v>
      </c>
      <c r="B999">
        <v>1</v>
      </c>
      <c r="C999" t="s">
        <v>65</v>
      </c>
      <c r="D999">
        <v>392000</v>
      </c>
      <c r="E999">
        <v>742000</v>
      </c>
      <c r="F999" t="s">
        <v>4396</v>
      </c>
      <c r="G999">
        <f t="shared" si="60"/>
        <v>576</v>
      </c>
      <c r="H999">
        <f t="shared" si="61"/>
        <v>1056.8124</v>
      </c>
      <c r="I999">
        <f t="shared" si="62"/>
        <v>622</v>
      </c>
      <c r="J999">
        <f t="shared" si="63"/>
        <v>1189.7599</v>
      </c>
    </row>
    <row r="1000" spans="1:10" x14ac:dyDescent="0.2">
      <c r="A1000" t="s">
        <v>4398</v>
      </c>
      <c r="B1000">
        <v>1</v>
      </c>
      <c r="C1000" t="s">
        <v>65</v>
      </c>
      <c r="D1000">
        <v>152000</v>
      </c>
      <c r="E1000">
        <v>236000</v>
      </c>
      <c r="F1000" t="s">
        <v>4400</v>
      </c>
      <c r="G1000">
        <f t="shared" si="60"/>
        <v>576</v>
      </c>
      <c r="H1000">
        <f t="shared" si="61"/>
        <v>409.78440000000001</v>
      </c>
      <c r="I1000">
        <f t="shared" si="62"/>
        <v>622</v>
      </c>
      <c r="J1000">
        <f t="shared" si="63"/>
        <v>378.41419999999999</v>
      </c>
    </row>
    <row r="1001" spans="1:10" x14ac:dyDescent="0.2">
      <c r="A1001" t="s">
        <v>4402</v>
      </c>
      <c r="B1001">
        <v>1</v>
      </c>
      <c r="C1001" t="s">
        <v>65</v>
      </c>
      <c r="D1001">
        <v>165000</v>
      </c>
      <c r="E1001">
        <v>257000</v>
      </c>
      <c r="F1001" t="s">
        <v>4405</v>
      </c>
      <c r="G1001">
        <f t="shared" si="60"/>
        <v>576</v>
      </c>
      <c r="H1001">
        <f t="shared" si="61"/>
        <v>444.83175</v>
      </c>
      <c r="I1001">
        <f t="shared" si="62"/>
        <v>622</v>
      </c>
      <c r="J1001">
        <f t="shared" si="63"/>
        <v>412.08665000000002</v>
      </c>
    </row>
    <row r="1002" spans="1:10" x14ac:dyDescent="0.2">
      <c r="A1002" t="s">
        <v>4407</v>
      </c>
      <c r="B1002">
        <v>1</v>
      </c>
      <c r="C1002" t="s">
        <v>65</v>
      </c>
      <c r="D1002">
        <v>165000</v>
      </c>
      <c r="E1002">
        <v>257000</v>
      </c>
      <c r="F1002" t="s">
        <v>4410</v>
      </c>
      <c r="G1002">
        <f t="shared" si="60"/>
        <v>576</v>
      </c>
      <c r="H1002">
        <f t="shared" si="61"/>
        <v>444.83175</v>
      </c>
      <c r="I1002">
        <f t="shared" si="62"/>
        <v>622</v>
      </c>
      <c r="J1002">
        <f t="shared" si="63"/>
        <v>412.08665000000002</v>
      </c>
    </row>
    <row r="1003" spans="1:10" x14ac:dyDescent="0.2">
      <c r="A1003" t="s">
        <v>4412</v>
      </c>
      <c r="B1003">
        <v>1</v>
      </c>
      <c r="C1003" t="s">
        <v>65</v>
      </c>
      <c r="D1003">
        <v>174000</v>
      </c>
      <c r="E1003">
        <v>271000</v>
      </c>
      <c r="F1003" t="s">
        <v>4415</v>
      </c>
      <c r="G1003">
        <f t="shared" si="60"/>
        <v>576</v>
      </c>
      <c r="H1003">
        <f t="shared" si="61"/>
        <v>469.09530000000001</v>
      </c>
      <c r="I1003">
        <f t="shared" si="62"/>
        <v>622</v>
      </c>
      <c r="J1003">
        <f t="shared" si="63"/>
        <v>434.53494999999998</v>
      </c>
    </row>
    <row r="1004" spans="1:10" x14ac:dyDescent="0.2">
      <c r="A1004" t="s">
        <v>4417</v>
      </c>
      <c r="B1004">
        <v>1</v>
      </c>
      <c r="C1004" t="s">
        <v>65</v>
      </c>
      <c r="D1004">
        <v>203000</v>
      </c>
      <c r="E1004">
        <v>316000</v>
      </c>
      <c r="F1004" t="s">
        <v>4418</v>
      </c>
      <c r="G1004">
        <f t="shared" si="60"/>
        <v>576</v>
      </c>
      <c r="H1004">
        <f t="shared" si="61"/>
        <v>547.27784999999994</v>
      </c>
      <c r="I1004">
        <f t="shared" si="62"/>
        <v>622</v>
      </c>
      <c r="J1004">
        <f t="shared" si="63"/>
        <v>506.6902</v>
      </c>
    </row>
    <row r="1005" spans="1:10" x14ac:dyDescent="0.2">
      <c r="A1005" t="s">
        <v>4420</v>
      </c>
      <c r="B1005">
        <v>1</v>
      </c>
      <c r="C1005" t="s">
        <v>65</v>
      </c>
      <c r="D1005">
        <v>328000</v>
      </c>
      <c r="E1005">
        <v>602000</v>
      </c>
      <c r="F1005" t="s">
        <v>4423</v>
      </c>
      <c r="G1005">
        <f t="shared" si="60"/>
        <v>576</v>
      </c>
      <c r="H1005">
        <f t="shared" si="61"/>
        <v>884.27159999999992</v>
      </c>
      <c r="I1005">
        <f t="shared" si="62"/>
        <v>622</v>
      </c>
      <c r="J1005">
        <f t="shared" si="63"/>
        <v>965.27689999999996</v>
      </c>
    </row>
    <row r="1006" spans="1:10" x14ac:dyDescent="0.2">
      <c r="A1006" t="s">
        <v>4425</v>
      </c>
      <c r="B1006">
        <v>1</v>
      </c>
      <c r="C1006" t="s">
        <v>65</v>
      </c>
      <c r="D1006">
        <v>328000</v>
      </c>
      <c r="E1006">
        <v>602000</v>
      </c>
      <c r="F1006" t="s">
        <v>4428</v>
      </c>
      <c r="G1006">
        <f t="shared" si="60"/>
        <v>576</v>
      </c>
      <c r="H1006">
        <f t="shared" si="61"/>
        <v>884.27159999999992</v>
      </c>
      <c r="I1006">
        <f t="shared" si="62"/>
        <v>622</v>
      </c>
      <c r="J1006">
        <f t="shared" si="63"/>
        <v>965.27689999999996</v>
      </c>
    </row>
    <row r="1007" spans="1:10" x14ac:dyDescent="0.2">
      <c r="A1007" t="s">
        <v>4430</v>
      </c>
      <c r="B1007">
        <v>1</v>
      </c>
      <c r="C1007" t="s">
        <v>65</v>
      </c>
      <c r="D1007">
        <v>328000</v>
      </c>
      <c r="E1007">
        <v>602000</v>
      </c>
      <c r="F1007" t="s">
        <v>4433</v>
      </c>
      <c r="G1007">
        <f t="shared" si="60"/>
        <v>576</v>
      </c>
      <c r="H1007">
        <f t="shared" si="61"/>
        <v>884.27159999999992</v>
      </c>
      <c r="I1007">
        <f t="shared" si="62"/>
        <v>622</v>
      </c>
      <c r="J1007">
        <f t="shared" si="63"/>
        <v>965.27689999999996</v>
      </c>
    </row>
    <row r="1008" spans="1:10" x14ac:dyDescent="0.2">
      <c r="A1008" t="s">
        <v>4435</v>
      </c>
      <c r="B1008">
        <v>1</v>
      </c>
      <c r="C1008" t="s">
        <v>65</v>
      </c>
      <c r="D1008">
        <v>340000</v>
      </c>
      <c r="E1008">
        <v>625000</v>
      </c>
      <c r="F1008" t="s">
        <v>4438</v>
      </c>
      <c r="G1008">
        <f t="shared" si="60"/>
        <v>576</v>
      </c>
      <c r="H1008">
        <f t="shared" si="61"/>
        <v>916.62299999999993</v>
      </c>
      <c r="I1008">
        <f t="shared" si="62"/>
        <v>622</v>
      </c>
      <c r="J1008">
        <f t="shared" si="63"/>
        <v>1002.15625</v>
      </c>
    </row>
    <row r="1009" spans="1:10" x14ac:dyDescent="0.2">
      <c r="A1009" t="s">
        <v>4440</v>
      </c>
      <c r="B1009">
        <v>1</v>
      </c>
      <c r="C1009" t="s">
        <v>65</v>
      </c>
      <c r="D1009">
        <v>353000</v>
      </c>
      <c r="E1009">
        <v>648000</v>
      </c>
      <c r="F1009" t="s">
        <v>4443</v>
      </c>
      <c r="G1009">
        <f t="shared" si="60"/>
        <v>576</v>
      </c>
      <c r="H1009">
        <f t="shared" si="61"/>
        <v>951.67034999999998</v>
      </c>
      <c r="I1009">
        <f t="shared" si="62"/>
        <v>622</v>
      </c>
      <c r="J1009">
        <f t="shared" si="63"/>
        <v>1039.0355999999999</v>
      </c>
    </row>
    <row r="1010" spans="1:10" x14ac:dyDescent="0.2">
      <c r="A1010" t="s">
        <v>4445</v>
      </c>
      <c r="B1010">
        <v>1</v>
      </c>
      <c r="C1010" t="s">
        <v>65</v>
      </c>
      <c r="D1010">
        <v>353000</v>
      </c>
      <c r="E1010">
        <v>648000</v>
      </c>
      <c r="F1010" t="s">
        <v>4448</v>
      </c>
      <c r="G1010">
        <f t="shared" si="60"/>
        <v>576</v>
      </c>
      <c r="H1010">
        <f t="shared" si="61"/>
        <v>951.67034999999998</v>
      </c>
      <c r="I1010">
        <f t="shared" si="62"/>
        <v>622</v>
      </c>
      <c r="J1010">
        <f t="shared" si="63"/>
        <v>1039.0355999999999</v>
      </c>
    </row>
    <row r="1011" spans="1:10" x14ac:dyDescent="0.2">
      <c r="A1011" t="s">
        <v>4450</v>
      </c>
      <c r="B1011">
        <v>1</v>
      </c>
      <c r="C1011" t="s">
        <v>65</v>
      </c>
      <c r="D1011">
        <v>317000</v>
      </c>
      <c r="E1011">
        <v>582000</v>
      </c>
      <c r="F1011" t="s">
        <v>4453</v>
      </c>
      <c r="G1011">
        <f t="shared" si="60"/>
        <v>576</v>
      </c>
      <c r="H1011">
        <f t="shared" si="61"/>
        <v>854.61614999999995</v>
      </c>
      <c r="I1011">
        <f t="shared" si="62"/>
        <v>622</v>
      </c>
      <c r="J1011">
        <f t="shared" si="63"/>
        <v>933.2079</v>
      </c>
    </row>
    <row r="1012" spans="1:10" x14ac:dyDescent="0.2">
      <c r="A1012" t="s">
        <v>4455</v>
      </c>
      <c r="B1012">
        <v>1</v>
      </c>
      <c r="C1012" t="s">
        <v>65</v>
      </c>
      <c r="D1012">
        <v>317000</v>
      </c>
      <c r="E1012">
        <v>582000</v>
      </c>
      <c r="F1012" t="s">
        <v>4457</v>
      </c>
      <c r="G1012">
        <f t="shared" si="60"/>
        <v>576</v>
      </c>
      <c r="H1012">
        <f t="shared" si="61"/>
        <v>854.61614999999995</v>
      </c>
      <c r="I1012">
        <f t="shared" si="62"/>
        <v>622</v>
      </c>
      <c r="J1012">
        <f t="shared" si="63"/>
        <v>933.2079</v>
      </c>
    </row>
    <row r="1013" spans="1:10" x14ac:dyDescent="0.2">
      <c r="A1013" t="s">
        <v>4459</v>
      </c>
      <c r="B1013">
        <v>1</v>
      </c>
      <c r="C1013" t="s">
        <v>65</v>
      </c>
      <c r="D1013">
        <v>337000</v>
      </c>
      <c r="E1013">
        <v>619000</v>
      </c>
      <c r="F1013" t="s">
        <v>4462</v>
      </c>
      <c r="G1013">
        <f t="shared" si="60"/>
        <v>576</v>
      </c>
      <c r="H1013">
        <f t="shared" si="61"/>
        <v>908.53514999999993</v>
      </c>
      <c r="I1013">
        <f t="shared" si="62"/>
        <v>622</v>
      </c>
      <c r="J1013">
        <f t="shared" si="63"/>
        <v>992.53554999999994</v>
      </c>
    </row>
    <row r="1014" spans="1:10" x14ac:dyDescent="0.2">
      <c r="A1014" t="s">
        <v>4464</v>
      </c>
      <c r="B1014">
        <v>1</v>
      </c>
      <c r="C1014" t="s">
        <v>65</v>
      </c>
      <c r="D1014">
        <v>440000</v>
      </c>
      <c r="E1014">
        <v>809000</v>
      </c>
      <c r="F1014" t="s">
        <v>4465</v>
      </c>
      <c r="G1014">
        <f t="shared" si="60"/>
        <v>576</v>
      </c>
      <c r="H1014">
        <f t="shared" si="61"/>
        <v>1186.2179999999998</v>
      </c>
      <c r="I1014">
        <f t="shared" si="62"/>
        <v>622</v>
      </c>
      <c r="J1014">
        <f t="shared" si="63"/>
        <v>1297.1910499999999</v>
      </c>
    </row>
    <row r="1015" spans="1:10" x14ac:dyDescent="0.2">
      <c r="A1015" t="s">
        <v>4467</v>
      </c>
      <c r="B1015">
        <v>1</v>
      </c>
      <c r="C1015" t="s">
        <v>65</v>
      </c>
      <c r="D1015">
        <v>376000</v>
      </c>
      <c r="E1015">
        <v>690000</v>
      </c>
      <c r="F1015" t="s">
        <v>4469</v>
      </c>
      <c r="G1015">
        <f t="shared" si="60"/>
        <v>576</v>
      </c>
      <c r="H1015">
        <f t="shared" si="61"/>
        <v>1013.6772</v>
      </c>
      <c r="I1015">
        <f t="shared" si="62"/>
        <v>622</v>
      </c>
      <c r="J1015">
        <f t="shared" si="63"/>
        <v>1106.3805</v>
      </c>
    </row>
    <row r="1016" spans="1:10" x14ac:dyDescent="0.2">
      <c r="A1016" t="s">
        <v>4471</v>
      </c>
      <c r="B1016">
        <v>1</v>
      </c>
      <c r="C1016" t="s">
        <v>65</v>
      </c>
      <c r="D1016">
        <v>441000</v>
      </c>
      <c r="E1016">
        <v>810000</v>
      </c>
      <c r="F1016" t="s">
        <v>4473</v>
      </c>
      <c r="G1016">
        <f t="shared" si="60"/>
        <v>576</v>
      </c>
      <c r="H1016">
        <f t="shared" si="61"/>
        <v>1188.9139499999999</v>
      </c>
      <c r="I1016">
        <f t="shared" si="62"/>
        <v>622</v>
      </c>
      <c r="J1016">
        <f t="shared" si="63"/>
        <v>1298.7945</v>
      </c>
    </row>
    <row r="1017" spans="1:10" x14ac:dyDescent="0.2">
      <c r="A1017" t="s">
        <v>4475</v>
      </c>
      <c r="B1017">
        <v>1</v>
      </c>
      <c r="C1017" t="s">
        <v>65</v>
      </c>
      <c r="D1017">
        <v>328000</v>
      </c>
      <c r="E1017">
        <v>602000</v>
      </c>
      <c r="F1017" t="s">
        <v>4477</v>
      </c>
      <c r="G1017">
        <f t="shared" si="60"/>
        <v>576</v>
      </c>
      <c r="H1017">
        <f t="shared" si="61"/>
        <v>884.27159999999992</v>
      </c>
      <c r="I1017">
        <f t="shared" si="62"/>
        <v>622</v>
      </c>
      <c r="J1017">
        <f t="shared" si="63"/>
        <v>965.27689999999996</v>
      </c>
    </row>
    <row r="1018" spans="1:10" x14ac:dyDescent="0.2">
      <c r="A1018" t="s">
        <v>4479</v>
      </c>
      <c r="B1018">
        <v>1</v>
      </c>
      <c r="C1018" t="s">
        <v>65</v>
      </c>
      <c r="D1018">
        <v>346000</v>
      </c>
      <c r="E1018">
        <v>635000</v>
      </c>
      <c r="F1018" t="s">
        <v>4480</v>
      </c>
      <c r="G1018">
        <f t="shared" si="60"/>
        <v>576</v>
      </c>
      <c r="H1018">
        <f t="shared" si="61"/>
        <v>932.79869999999994</v>
      </c>
      <c r="I1018">
        <f t="shared" si="62"/>
        <v>622</v>
      </c>
      <c r="J1018">
        <f t="shared" si="63"/>
        <v>1018.19075</v>
      </c>
    </row>
    <row r="1019" spans="1:10" x14ac:dyDescent="0.2">
      <c r="A1019" t="s">
        <v>4482</v>
      </c>
      <c r="B1019">
        <v>1</v>
      </c>
      <c r="C1019" t="s">
        <v>65</v>
      </c>
      <c r="D1019">
        <v>328000</v>
      </c>
      <c r="E1019">
        <v>602000</v>
      </c>
      <c r="F1019" t="s">
        <v>4485</v>
      </c>
      <c r="G1019">
        <f t="shared" si="60"/>
        <v>576</v>
      </c>
      <c r="H1019">
        <f t="shared" si="61"/>
        <v>884.27159999999992</v>
      </c>
      <c r="I1019">
        <f t="shared" si="62"/>
        <v>622</v>
      </c>
      <c r="J1019">
        <f t="shared" si="63"/>
        <v>965.27689999999996</v>
      </c>
    </row>
    <row r="1020" spans="1:10" x14ac:dyDescent="0.2">
      <c r="A1020" t="s">
        <v>4487</v>
      </c>
      <c r="B1020">
        <v>1</v>
      </c>
      <c r="C1020" t="s">
        <v>65</v>
      </c>
      <c r="D1020">
        <v>328000</v>
      </c>
      <c r="E1020">
        <v>602000</v>
      </c>
      <c r="F1020" t="s">
        <v>4489</v>
      </c>
      <c r="G1020">
        <f t="shared" si="60"/>
        <v>576</v>
      </c>
      <c r="H1020">
        <f t="shared" si="61"/>
        <v>884.27159999999992</v>
      </c>
      <c r="I1020">
        <f t="shared" si="62"/>
        <v>622</v>
      </c>
      <c r="J1020">
        <f t="shared" si="63"/>
        <v>965.27689999999996</v>
      </c>
    </row>
    <row r="1021" spans="1:10" x14ac:dyDescent="0.2">
      <c r="A1021" t="s">
        <v>4491</v>
      </c>
      <c r="B1021">
        <v>1</v>
      </c>
      <c r="C1021" t="s">
        <v>65</v>
      </c>
      <c r="D1021">
        <v>329000</v>
      </c>
      <c r="E1021">
        <v>604000</v>
      </c>
      <c r="F1021" t="s">
        <v>4494</v>
      </c>
      <c r="G1021">
        <f t="shared" si="60"/>
        <v>576</v>
      </c>
      <c r="H1021">
        <f t="shared" si="61"/>
        <v>886.96754999999996</v>
      </c>
      <c r="I1021">
        <f t="shared" si="62"/>
        <v>622</v>
      </c>
      <c r="J1021">
        <f t="shared" si="63"/>
        <v>968.48379999999997</v>
      </c>
    </row>
    <row r="1022" spans="1:10" x14ac:dyDescent="0.2">
      <c r="A1022" t="s">
        <v>4496</v>
      </c>
      <c r="B1022">
        <v>1</v>
      </c>
      <c r="C1022" t="s">
        <v>65</v>
      </c>
      <c r="D1022">
        <v>329000</v>
      </c>
      <c r="E1022">
        <v>604000</v>
      </c>
      <c r="F1022" t="s">
        <v>4499</v>
      </c>
      <c r="G1022">
        <f t="shared" si="60"/>
        <v>576</v>
      </c>
      <c r="H1022">
        <f t="shared" si="61"/>
        <v>886.96754999999996</v>
      </c>
      <c r="I1022">
        <f t="shared" si="62"/>
        <v>622</v>
      </c>
      <c r="J1022">
        <f t="shared" si="63"/>
        <v>968.48379999999997</v>
      </c>
    </row>
    <row r="1023" spans="1:10" x14ac:dyDescent="0.2">
      <c r="A1023" t="s">
        <v>4501</v>
      </c>
      <c r="B1023">
        <v>1</v>
      </c>
      <c r="C1023" t="s">
        <v>65</v>
      </c>
      <c r="D1023">
        <v>329000</v>
      </c>
      <c r="E1023">
        <v>604000</v>
      </c>
      <c r="F1023" t="s">
        <v>4504</v>
      </c>
      <c r="G1023">
        <f t="shared" si="60"/>
        <v>576</v>
      </c>
      <c r="H1023">
        <f t="shared" si="61"/>
        <v>886.96754999999996</v>
      </c>
      <c r="I1023">
        <f t="shared" si="62"/>
        <v>622</v>
      </c>
      <c r="J1023">
        <f t="shared" si="63"/>
        <v>968.48379999999997</v>
      </c>
    </row>
    <row r="1024" spans="1:10" x14ac:dyDescent="0.2">
      <c r="A1024" t="s">
        <v>4506</v>
      </c>
      <c r="B1024">
        <v>1</v>
      </c>
      <c r="C1024" t="s">
        <v>65</v>
      </c>
      <c r="D1024">
        <v>329000</v>
      </c>
      <c r="E1024">
        <v>604000</v>
      </c>
      <c r="F1024" t="s">
        <v>4509</v>
      </c>
      <c r="G1024">
        <f t="shared" si="60"/>
        <v>576</v>
      </c>
      <c r="H1024">
        <f t="shared" si="61"/>
        <v>886.96754999999996</v>
      </c>
      <c r="I1024">
        <f t="shared" si="62"/>
        <v>622</v>
      </c>
      <c r="J1024">
        <f t="shared" si="63"/>
        <v>968.48379999999997</v>
      </c>
    </row>
    <row r="1025" spans="1:10" x14ac:dyDescent="0.2">
      <c r="A1025" t="s">
        <v>4511</v>
      </c>
      <c r="B1025">
        <v>1</v>
      </c>
      <c r="C1025" t="s">
        <v>65</v>
      </c>
      <c r="D1025">
        <v>329000</v>
      </c>
      <c r="E1025">
        <v>604000</v>
      </c>
      <c r="F1025" t="s">
        <v>4514</v>
      </c>
      <c r="G1025">
        <f t="shared" si="60"/>
        <v>576</v>
      </c>
      <c r="H1025">
        <f t="shared" si="61"/>
        <v>886.96754999999996</v>
      </c>
      <c r="I1025">
        <f t="shared" si="62"/>
        <v>622</v>
      </c>
      <c r="J1025">
        <f t="shared" si="63"/>
        <v>968.48379999999997</v>
      </c>
    </row>
    <row r="1026" spans="1:10" x14ac:dyDescent="0.2">
      <c r="A1026" t="s">
        <v>4516</v>
      </c>
      <c r="B1026">
        <v>1</v>
      </c>
      <c r="C1026" t="s">
        <v>65</v>
      </c>
      <c r="D1026">
        <v>329000</v>
      </c>
      <c r="E1026">
        <v>604000</v>
      </c>
      <c r="F1026" t="s">
        <v>4519</v>
      </c>
      <c r="G1026">
        <f t="shared" si="60"/>
        <v>576</v>
      </c>
      <c r="H1026">
        <f t="shared" si="61"/>
        <v>886.96754999999996</v>
      </c>
      <c r="I1026">
        <f t="shared" si="62"/>
        <v>622</v>
      </c>
      <c r="J1026">
        <f t="shared" si="63"/>
        <v>968.48379999999997</v>
      </c>
    </row>
    <row r="1027" spans="1:10" x14ac:dyDescent="0.2">
      <c r="A1027" t="s">
        <v>4521</v>
      </c>
      <c r="B1027">
        <v>1</v>
      </c>
      <c r="C1027" t="s">
        <v>65</v>
      </c>
      <c r="D1027">
        <v>329000</v>
      </c>
      <c r="E1027">
        <v>604000</v>
      </c>
      <c r="F1027" t="s">
        <v>4523</v>
      </c>
      <c r="G1027">
        <f t="shared" ref="G1027:G1090" si="64">(VLOOKUP($B1027,Table,4,FALSE))</f>
        <v>576</v>
      </c>
      <c r="H1027">
        <f t="shared" ref="H1027:H1090" si="65">D1027*((VLOOKUP($B1027,Table,6,FALSE))/100)</f>
        <v>886.96754999999996</v>
      </c>
      <c r="I1027">
        <f t="shared" ref="I1027:I1090" si="66">(VLOOKUP($B1027,Table,12,FALSE))</f>
        <v>622</v>
      </c>
      <c r="J1027">
        <f t="shared" ref="J1027:J1090" si="67">E1027*((VLOOKUP($B1027,Table,14,FALSE))/100)</f>
        <v>968.48379999999997</v>
      </c>
    </row>
    <row r="1028" spans="1:10" x14ac:dyDescent="0.2">
      <c r="A1028" t="s">
        <v>4525</v>
      </c>
      <c r="B1028">
        <v>1</v>
      </c>
      <c r="C1028" t="s">
        <v>65</v>
      </c>
      <c r="D1028">
        <v>329000</v>
      </c>
      <c r="E1028">
        <v>604000</v>
      </c>
      <c r="F1028" t="s">
        <v>4528</v>
      </c>
      <c r="G1028">
        <f t="shared" si="64"/>
        <v>576</v>
      </c>
      <c r="H1028">
        <f t="shared" si="65"/>
        <v>886.96754999999996</v>
      </c>
      <c r="I1028">
        <f t="shared" si="66"/>
        <v>622</v>
      </c>
      <c r="J1028">
        <f t="shared" si="67"/>
        <v>968.48379999999997</v>
      </c>
    </row>
    <row r="1029" spans="1:10" x14ac:dyDescent="0.2">
      <c r="A1029" t="s">
        <v>4530</v>
      </c>
      <c r="B1029">
        <v>1</v>
      </c>
      <c r="C1029" t="s">
        <v>65</v>
      </c>
      <c r="D1029">
        <v>302000</v>
      </c>
      <c r="E1029">
        <v>555000</v>
      </c>
      <c r="F1029" t="s">
        <v>4533</v>
      </c>
      <c r="G1029">
        <f t="shared" si="64"/>
        <v>576</v>
      </c>
      <c r="H1029">
        <f t="shared" si="65"/>
        <v>814.17689999999993</v>
      </c>
      <c r="I1029">
        <f t="shared" si="66"/>
        <v>622</v>
      </c>
      <c r="J1029">
        <f t="shared" si="67"/>
        <v>889.91475000000003</v>
      </c>
    </row>
    <row r="1030" spans="1:10" x14ac:dyDescent="0.2">
      <c r="A1030" t="s">
        <v>4535</v>
      </c>
      <c r="B1030">
        <v>1</v>
      </c>
      <c r="C1030" t="s">
        <v>65</v>
      </c>
      <c r="D1030">
        <v>317000</v>
      </c>
      <c r="E1030">
        <v>582000</v>
      </c>
      <c r="F1030" t="s">
        <v>4536</v>
      </c>
      <c r="G1030">
        <f t="shared" si="64"/>
        <v>576</v>
      </c>
      <c r="H1030">
        <f t="shared" si="65"/>
        <v>854.61614999999995</v>
      </c>
      <c r="I1030">
        <f t="shared" si="66"/>
        <v>622</v>
      </c>
      <c r="J1030">
        <f t="shared" si="67"/>
        <v>933.2079</v>
      </c>
    </row>
    <row r="1031" spans="1:10" x14ac:dyDescent="0.2">
      <c r="A1031" t="s">
        <v>4538</v>
      </c>
      <c r="B1031">
        <v>1</v>
      </c>
      <c r="C1031" t="s">
        <v>65</v>
      </c>
      <c r="D1031">
        <v>328000</v>
      </c>
      <c r="E1031">
        <v>602000</v>
      </c>
      <c r="F1031" t="s">
        <v>4541</v>
      </c>
      <c r="G1031">
        <f t="shared" si="64"/>
        <v>576</v>
      </c>
      <c r="H1031">
        <f t="shared" si="65"/>
        <v>884.27159999999992</v>
      </c>
      <c r="I1031">
        <f t="shared" si="66"/>
        <v>622</v>
      </c>
      <c r="J1031">
        <f t="shared" si="67"/>
        <v>965.27689999999996</v>
      </c>
    </row>
    <row r="1032" spans="1:10" x14ac:dyDescent="0.2">
      <c r="A1032" t="s">
        <v>4543</v>
      </c>
      <c r="B1032">
        <v>1</v>
      </c>
      <c r="C1032" t="s">
        <v>65</v>
      </c>
      <c r="D1032">
        <v>328000</v>
      </c>
      <c r="E1032">
        <v>602000</v>
      </c>
      <c r="F1032" t="s">
        <v>4546</v>
      </c>
      <c r="G1032">
        <f t="shared" si="64"/>
        <v>576</v>
      </c>
      <c r="H1032">
        <f t="shared" si="65"/>
        <v>884.27159999999992</v>
      </c>
      <c r="I1032">
        <f t="shared" si="66"/>
        <v>622</v>
      </c>
      <c r="J1032">
        <f t="shared" si="67"/>
        <v>965.27689999999996</v>
      </c>
    </row>
    <row r="1033" spans="1:10" x14ac:dyDescent="0.2">
      <c r="A1033" t="s">
        <v>4548</v>
      </c>
      <c r="B1033">
        <v>1</v>
      </c>
      <c r="C1033" t="s">
        <v>65</v>
      </c>
      <c r="D1033">
        <v>340000</v>
      </c>
      <c r="E1033">
        <v>625000</v>
      </c>
      <c r="F1033" t="s">
        <v>4551</v>
      </c>
      <c r="G1033">
        <f t="shared" si="64"/>
        <v>576</v>
      </c>
      <c r="H1033">
        <f t="shared" si="65"/>
        <v>916.62299999999993</v>
      </c>
      <c r="I1033">
        <f t="shared" si="66"/>
        <v>622</v>
      </c>
      <c r="J1033">
        <f t="shared" si="67"/>
        <v>1002.15625</v>
      </c>
    </row>
    <row r="1034" spans="1:10" x14ac:dyDescent="0.2">
      <c r="A1034" t="s">
        <v>4553</v>
      </c>
      <c r="B1034">
        <v>1</v>
      </c>
      <c r="C1034" t="s">
        <v>65</v>
      </c>
      <c r="D1034">
        <v>317000</v>
      </c>
      <c r="E1034">
        <v>582000</v>
      </c>
      <c r="F1034" t="s">
        <v>4554</v>
      </c>
      <c r="G1034">
        <f t="shared" si="64"/>
        <v>576</v>
      </c>
      <c r="H1034">
        <f t="shared" si="65"/>
        <v>854.61614999999995</v>
      </c>
      <c r="I1034">
        <f t="shared" si="66"/>
        <v>622</v>
      </c>
      <c r="J1034">
        <f t="shared" si="67"/>
        <v>933.2079</v>
      </c>
    </row>
    <row r="1035" spans="1:10" x14ac:dyDescent="0.2">
      <c r="A1035" t="s">
        <v>4556</v>
      </c>
      <c r="B1035">
        <v>1</v>
      </c>
      <c r="C1035" t="s">
        <v>65</v>
      </c>
      <c r="D1035">
        <v>302000</v>
      </c>
      <c r="E1035">
        <v>555000</v>
      </c>
      <c r="F1035" t="s">
        <v>4558</v>
      </c>
      <c r="G1035">
        <f t="shared" si="64"/>
        <v>576</v>
      </c>
      <c r="H1035">
        <f t="shared" si="65"/>
        <v>814.17689999999993</v>
      </c>
      <c r="I1035">
        <f t="shared" si="66"/>
        <v>622</v>
      </c>
      <c r="J1035">
        <f t="shared" si="67"/>
        <v>889.91475000000003</v>
      </c>
    </row>
    <row r="1036" spans="1:10" x14ac:dyDescent="0.2">
      <c r="A1036" t="s">
        <v>4560</v>
      </c>
      <c r="B1036">
        <v>1</v>
      </c>
      <c r="C1036" t="s">
        <v>65</v>
      </c>
      <c r="D1036">
        <v>302000</v>
      </c>
      <c r="E1036">
        <v>555000</v>
      </c>
      <c r="F1036" t="s">
        <v>4563</v>
      </c>
      <c r="G1036">
        <f t="shared" si="64"/>
        <v>576</v>
      </c>
      <c r="H1036">
        <f t="shared" si="65"/>
        <v>814.17689999999993</v>
      </c>
      <c r="I1036">
        <f t="shared" si="66"/>
        <v>622</v>
      </c>
      <c r="J1036">
        <f t="shared" si="67"/>
        <v>889.91475000000003</v>
      </c>
    </row>
    <row r="1037" spans="1:10" x14ac:dyDescent="0.2">
      <c r="A1037" t="s">
        <v>4565</v>
      </c>
      <c r="B1037">
        <v>1</v>
      </c>
      <c r="C1037" t="s">
        <v>65</v>
      </c>
      <c r="D1037">
        <v>317000</v>
      </c>
      <c r="E1037">
        <v>582000</v>
      </c>
      <c r="F1037" t="s">
        <v>4568</v>
      </c>
      <c r="G1037">
        <f t="shared" si="64"/>
        <v>576</v>
      </c>
      <c r="H1037">
        <f t="shared" si="65"/>
        <v>854.61614999999995</v>
      </c>
      <c r="I1037">
        <f t="shared" si="66"/>
        <v>622</v>
      </c>
      <c r="J1037">
        <f t="shared" si="67"/>
        <v>933.2079</v>
      </c>
    </row>
    <row r="1038" spans="1:10" x14ac:dyDescent="0.2">
      <c r="A1038" t="s">
        <v>4570</v>
      </c>
      <c r="B1038">
        <v>1</v>
      </c>
      <c r="C1038" t="s">
        <v>65</v>
      </c>
      <c r="D1038">
        <v>329000</v>
      </c>
      <c r="E1038">
        <v>604000</v>
      </c>
      <c r="F1038" t="s">
        <v>4573</v>
      </c>
      <c r="G1038">
        <f t="shared" si="64"/>
        <v>576</v>
      </c>
      <c r="H1038">
        <f t="shared" si="65"/>
        <v>886.96754999999996</v>
      </c>
      <c r="I1038">
        <f t="shared" si="66"/>
        <v>622</v>
      </c>
      <c r="J1038">
        <f t="shared" si="67"/>
        <v>968.48379999999997</v>
      </c>
    </row>
    <row r="1039" spans="1:10" x14ac:dyDescent="0.2">
      <c r="A1039" t="s">
        <v>4575</v>
      </c>
      <c r="B1039">
        <v>1</v>
      </c>
      <c r="C1039" t="s">
        <v>65</v>
      </c>
      <c r="D1039">
        <v>329000</v>
      </c>
      <c r="E1039">
        <v>604000</v>
      </c>
      <c r="F1039" t="s">
        <v>4578</v>
      </c>
      <c r="G1039">
        <f t="shared" si="64"/>
        <v>576</v>
      </c>
      <c r="H1039">
        <f t="shared" si="65"/>
        <v>886.96754999999996</v>
      </c>
      <c r="I1039">
        <f t="shared" si="66"/>
        <v>622</v>
      </c>
      <c r="J1039">
        <f t="shared" si="67"/>
        <v>968.48379999999997</v>
      </c>
    </row>
    <row r="1040" spans="1:10" x14ac:dyDescent="0.2">
      <c r="A1040" t="s">
        <v>4580</v>
      </c>
      <c r="B1040">
        <v>1</v>
      </c>
      <c r="C1040" t="s">
        <v>65</v>
      </c>
      <c r="D1040">
        <v>333000</v>
      </c>
      <c r="E1040">
        <v>611000</v>
      </c>
      <c r="F1040" t="s">
        <v>4583</v>
      </c>
      <c r="G1040">
        <f t="shared" si="64"/>
        <v>576</v>
      </c>
      <c r="H1040">
        <f t="shared" si="65"/>
        <v>897.75135</v>
      </c>
      <c r="I1040">
        <f t="shared" si="66"/>
        <v>622</v>
      </c>
      <c r="J1040">
        <f t="shared" si="67"/>
        <v>979.70794999999998</v>
      </c>
    </row>
    <row r="1041" spans="1:10" x14ac:dyDescent="0.2">
      <c r="A1041" t="s">
        <v>4585</v>
      </c>
      <c r="B1041">
        <v>1</v>
      </c>
      <c r="C1041" t="s">
        <v>65</v>
      </c>
      <c r="D1041">
        <v>329000</v>
      </c>
      <c r="E1041">
        <v>604000</v>
      </c>
      <c r="F1041" t="s">
        <v>4587</v>
      </c>
      <c r="G1041">
        <f t="shared" si="64"/>
        <v>576</v>
      </c>
      <c r="H1041">
        <f t="shared" si="65"/>
        <v>886.96754999999996</v>
      </c>
      <c r="I1041">
        <f t="shared" si="66"/>
        <v>622</v>
      </c>
      <c r="J1041">
        <f t="shared" si="67"/>
        <v>968.48379999999997</v>
      </c>
    </row>
    <row r="1042" spans="1:10" x14ac:dyDescent="0.2">
      <c r="A1042" t="s">
        <v>4589</v>
      </c>
      <c r="B1042">
        <v>1</v>
      </c>
      <c r="C1042" t="s">
        <v>65</v>
      </c>
      <c r="D1042">
        <v>329000</v>
      </c>
      <c r="E1042">
        <v>604000</v>
      </c>
      <c r="F1042" t="s">
        <v>4592</v>
      </c>
      <c r="G1042">
        <f t="shared" si="64"/>
        <v>576</v>
      </c>
      <c r="H1042">
        <f t="shared" si="65"/>
        <v>886.96754999999996</v>
      </c>
      <c r="I1042">
        <f t="shared" si="66"/>
        <v>622</v>
      </c>
      <c r="J1042">
        <f t="shared" si="67"/>
        <v>968.48379999999997</v>
      </c>
    </row>
    <row r="1043" spans="1:10" x14ac:dyDescent="0.2">
      <c r="A1043" t="s">
        <v>4594</v>
      </c>
      <c r="B1043">
        <v>1</v>
      </c>
      <c r="C1043" t="s">
        <v>65</v>
      </c>
      <c r="D1043">
        <v>329000</v>
      </c>
      <c r="E1043">
        <v>604000</v>
      </c>
      <c r="F1043" t="s">
        <v>4597</v>
      </c>
      <c r="G1043">
        <f t="shared" si="64"/>
        <v>576</v>
      </c>
      <c r="H1043">
        <f t="shared" si="65"/>
        <v>886.96754999999996</v>
      </c>
      <c r="I1043">
        <f t="shared" si="66"/>
        <v>622</v>
      </c>
      <c r="J1043">
        <f t="shared" si="67"/>
        <v>968.48379999999997</v>
      </c>
    </row>
    <row r="1044" spans="1:10" x14ac:dyDescent="0.2">
      <c r="A1044" t="s">
        <v>4599</v>
      </c>
      <c r="B1044">
        <v>1</v>
      </c>
      <c r="C1044" t="s">
        <v>65</v>
      </c>
      <c r="D1044">
        <v>340000</v>
      </c>
      <c r="E1044">
        <v>625000</v>
      </c>
      <c r="F1044" t="s">
        <v>4602</v>
      </c>
      <c r="G1044">
        <f t="shared" si="64"/>
        <v>576</v>
      </c>
      <c r="H1044">
        <f t="shared" si="65"/>
        <v>916.62299999999993</v>
      </c>
      <c r="I1044">
        <f t="shared" si="66"/>
        <v>622</v>
      </c>
      <c r="J1044">
        <f t="shared" si="67"/>
        <v>1002.15625</v>
      </c>
    </row>
    <row r="1045" spans="1:10" x14ac:dyDescent="0.2">
      <c r="A1045" t="s">
        <v>4604</v>
      </c>
      <c r="B1045">
        <v>1</v>
      </c>
      <c r="C1045" t="s">
        <v>65</v>
      </c>
      <c r="D1045">
        <v>340000</v>
      </c>
      <c r="E1045">
        <v>625000</v>
      </c>
      <c r="F1045" t="s">
        <v>4607</v>
      </c>
      <c r="G1045">
        <f t="shared" si="64"/>
        <v>576</v>
      </c>
      <c r="H1045">
        <f t="shared" si="65"/>
        <v>916.62299999999993</v>
      </c>
      <c r="I1045">
        <f t="shared" si="66"/>
        <v>622</v>
      </c>
      <c r="J1045">
        <f t="shared" si="67"/>
        <v>1002.15625</v>
      </c>
    </row>
    <row r="1046" spans="1:10" x14ac:dyDescent="0.2">
      <c r="A1046" t="s">
        <v>4609</v>
      </c>
      <c r="B1046">
        <v>1</v>
      </c>
      <c r="C1046" t="s">
        <v>65</v>
      </c>
      <c r="D1046">
        <v>340000</v>
      </c>
      <c r="E1046">
        <v>625000</v>
      </c>
      <c r="F1046" t="s">
        <v>4612</v>
      </c>
      <c r="G1046">
        <f t="shared" si="64"/>
        <v>576</v>
      </c>
      <c r="H1046">
        <f t="shared" si="65"/>
        <v>916.62299999999993</v>
      </c>
      <c r="I1046">
        <f t="shared" si="66"/>
        <v>622</v>
      </c>
      <c r="J1046">
        <f t="shared" si="67"/>
        <v>1002.15625</v>
      </c>
    </row>
    <row r="1047" spans="1:10" x14ac:dyDescent="0.2">
      <c r="A1047" t="s">
        <v>4614</v>
      </c>
      <c r="B1047">
        <v>1</v>
      </c>
      <c r="C1047" t="s">
        <v>65</v>
      </c>
      <c r="D1047">
        <v>340000</v>
      </c>
      <c r="E1047">
        <v>625000</v>
      </c>
      <c r="F1047" t="s">
        <v>4617</v>
      </c>
      <c r="G1047">
        <f t="shared" si="64"/>
        <v>576</v>
      </c>
      <c r="H1047">
        <f t="shared" si="65"/>
        <v>916.62299999999993</v>
      </c>
      <c r="I1047">
        <f t="shared" si="66"/>
        <v>622</v>
      </c>
      <c r="J1047">
        <f t="shared" si="67"/>
        <v>1002.15625</v>
      </c>
    </row>
    <row r="1048" spans="1:10" x14ac:dyDescent="0.2">
      <c r="A1048" t="s">
        <v>4619</v>
      </c>
      <c r="B1048">
        <v>1</v>
      </c>
      <c r="C1048" t="s">
        <v>65</v>
      </c>
      <c r="D1048">
        <v>328000</v>
      </c>
      <c r="E1048">
        <v>602000</v>
      </c>
      <c r="F1048" t="s">
        <v>4621</v>
      </c>
      <c r="G1048">
        <f t="shared" si="64"/>
        <v>576</v>
      </c>
      <c r="H1048">
        <f t="shared" si="65"/>
        <v>884.27159999999992</v>
      </c>
      <c r="I1048">
        <f t="shared" si="66"/>
        <v>622</v>
      </c>
      <c r="J1048">
        <f t="shared" si="67"/>
        <v>965.27689999999996</v>
      </c>
    </row>
    <row r="1049" spans="1:10" x14ac:dyDescent="0.2">
      <c r="A1049" t="s">
        <v>4623</v>
      </c>
      <c r="B1049">
        <v>1</v>
      </c>
      <c r="C1049" t="s">
        <v>65</v>
      </c>
      <c r="D1049">
        <v>328000</v>
      </c>
      <c r="E1049">
        <v>602000</v>
      </c>
      <c r="F1049" t="s">
        <v>4626</v>
      </c>
      <c r="G1049">
        <f t="shared" si="64"/>
        <v>576</v>
      </c>
      <c r="H1049">
        <f t="shared" si="65"/>
        <v>884.27159999999992</v>
      </c>
      <c r="I1049">
        <f t="shared" si="66"/>
        <v>622</v>
      </c>
      <c r="J1049">
        <f t="shared" si="67"/>
        <v>965.27689999999996</v>
      </c>
    </row>
    <row r="1050" spans="1:10" x14ac:dyDescent="0.2">
      <c r="A1050" t="s">
        <v>4628</v>
      </c>
      <c r="B1050">
        <v>1</v>
      </c>
      <c r="C1050" t="s">
        <v>65</v>
      </c>
      <c r="D1050">
        <v>346000</v>
      </c>
      <c r="E1050">
        <v>635000</v>
      </c>
      <c r="F1050" t="s">
        <v>4630</v>
      </c>
      <c r="G1050">
        <f t="shared" si="64"/>
        <v>576</v>
      </c>
      <c r="H1050">
        <f t="shared" si="65"/>
        <v>932.79869999999994</v>
      </c>
      <c r="I1050">
        <f t="shared" si="66"/>
        <v>622</v>
      </c>
      <c r="J1050">
        <f t="shared" si="67"/>
        <v>1018.19075</v>
      </c>
    </row>
    <row r="1051" spans="1:10" x14ac:dyDescent="0.2">
      <c r="A1051" t="s">
        <v>4632</v>
      </c>
      <c r="B1051">
        <v>1</v>
      </c>
      <c r="C1051" t="s">
        <v>65</v>
      </c>
      <c r="D1051">
        <v>328000</v>
      </c>
      <c r="E1051">
        <v>602000</v>
      </c>
      <c r="F1051" t="s">
        <v>4634</v>
      </c>
      <c r="G1051">
        <f t="shared" si="64"/>
        <v>576</v>
      </c>
      <c r="H1051">
        <f t="shared" si="65"/>
        <v>884.27159999999992</v>
      </c>
      <c r="I1051">
        <f t="shared" si="66"/>
        <v>622</v>
      </c>
      <c r="J1051">
        <f t="shared" si="67"/>
        <v>965.27689999999996</v>
      </c>
    </row>
    <row r="1052" spans="1:10" x14ac:dyDescent="0.2">
      <c r="A1052" t="s">
        <v>4636</v>
      </c>
      <c r="B1052">
        <v>1</v>
      </c>
      <c r="C1052" t="s">
        <v>65</v>
      </c>
      <c r="D1052">
        <v>328000</v>
      </c>
      <c r="E1052">
        <v>602000</v>
      </c>
      <c r="F1052" t="s">
        <v>4638</v>
      </c>
      <c r="G1052">
        <f t="shared" si="64"/>
        <v>576</v>
      </c>
      <c r="H1052">
        <f t="shared" si="65"/>
        <v>884.27159999999992</v>
      </c>
      <c r="I1052">
        <f t="shared" si="66"/>
        <v>622</v>
      </c>
      <c r="J1052">
        <f t="shared" si="67"/>
        <v>965.27689999999996</v>
      </c>
    </row>
    <row r="1053" spans="1:10" x14ac:dyDescent="0.2">
      <c r="A1053" t="s">
        <v>4640</v>
      </c>
      <c r="B1053">
        <v>1</v>
      </c>
      <c r="C1053" t="s">
        <v>65</v>
      </c>
      <c r="D1053">
        <v>328000</v>
      </c>
      <c r="E1053">
        <v>602000</v>
      </c>
      <c r="F1053" t="s">
        <v>4643</v>
      </c>
      <c r="G1053">
        <f t="shared" si="64"/>
        <v>576</v>
      </c>
      <c r="H1053">
        <f t="shared" si="65"/>
        <v>884.27159999999992</v>
      </c>
      <c r="I1053">
        <f t="shared" si="66"/>
        <v>622</v>
      </c>
      <c r="J1053">
        <f t="shared" si="67"/>
        <v>965.27689999999996</v>
      </c>
    </row>
    <row r="1054" spans="1:10" x14ac:dyDescent="0.2">
      <c r="A1054" t="s">
        <v>4645</v>
      </c>
      <c r="B1054">
        <v>1</v>
      </c>
      <c r="C1054" t="s">
        <v>65</v>
      </c>
      <c r="D1054">
        <v>321000</v>
      </c>
      <c r="E1054">
        <v>589000</v>
      </c>
      <c r="F1054" t="s">
        <v>4648</v>
      </c>
      <c r="G1054">
        <f t="shared" si="64"/>
        <v>576</v>
      </c>
      <c r="H1054">
        <f t="shared" si="65"/>
        <v>865.39994999999999</v>
      </c>
      <c r="I1054">
        <f t="shared" si="66"/>
        <v>622</v>
      </c>
      <c r="J1054">
        <f t="shared" si="67"/>
        <v>944.43205</v>
      </c>
    </row>
    <row r="1055" spans="1:10" x14ac:dyDescent="0.2">
      <c r="A1055" t="s">
        <v>4650</v>
      </c>
      <c r="B1055">
        <v>1</v>
      </c>
      <c r="C1055" t="s">
        <v>65</v>
      </c>
      <c r="D1055">
        <v>328000</v>
      </c>
      <c r="E1055">
        <v>602000</v>
      </c>
      <c r="F1055" t="s">
        <v>4652</v>
      </c>
      <c r="G1055">
        <f t="shared" si="64"/>
        <v>576</v>
      </c>
      <c r="H1055">
        <f t="shared" si="65"/>
        <v>884.27159999999992</v>
      </c>
      <c r="I1055">
        <f t="shared" si="66"/>
        <v>622</v>
      </c>
      <c r="J1055">
        <f t="shared" si="67"/>
        <v>965.27689999999996</v>
      </c>
    </row>
    <row r="1056" spans="1:10" x14ac:dyDescent="0.2">
      <c r="A1056" t="s">
        <v>4654</v>
      </c>
      <c r="B1056">
        <v>1</v>
      </c>
      <c r="C1056" t="s">
        <v>65</v>
      </c>
      <c r="D1056">
        <v>328000</v>
      </c>
      <c r="E1056">
        <v>602000</v>
      </c>
      <c r="F1056" t="s">
        <v>4657</v>
      </c>
      <c r="G1056">
        <f t="shared" si="64"/>
        <v>576</v>
      </c>
      <c r="H1056">
        <f t="shared" si="65"/>
        <v>884.27159999999992</v>
      </c>
      <c r="I1056">
        <f t="shared" si="66"/>
        <v>622</v>
      </c>
      <c r="J1056">
        <f t="shared" si="67"/>
        <v>965.27689999999996</v>
      </c>
    </row>
    <row r="1057" spans="1:10" x14ac:dyDescent="0.2">
      <c r="A1057" t="s">
        <v>4659</v>
      </c>
      <c r="B1057">
        <v>1</v>
      </c>
      <c r="C1057" t="s">
        <v>65</v>
      </c>
      <c r="D1057">
        <v>321000</v>
      </c>
      <c r="E1057">
        <v>589000</v>
      </c>
      <c r="F1057" t="s">
        <v>4662</v>
      </c>
      <c r="G1057">
        <f t="shared" si="64"/>
        <v>576</v>
      </c>
      <c r="H1057">
        <f t="shared" si="65"/>
        <v>865.39994999999999</v>
      </c>
      <c r="I1057">
        <f t="shared" si="66"/>
        <v>622</v>
      </c>
      <c r="J1057">
        <f t="shared" si="67"/>
        <v>944.43205</v>
      </c>
    </row>
    <row r="1058" spans="1:10" x14ac:dyDescent="0.2">
      <c r="A1058" t="s">
        <v>4664</v>
      </c>
      <c r="B1058">
        <v>1</v>
      </c>
      <c r="C1058" t="s">
        <v>65</v>
      </c>
      <c r="D1058">
        <v>321000</v>
      </c>
      <c r="E1058">
        <v>589000</v>
      </c>
      <c r="F1058" t="s">
        <v>4667</v>
      </c>
      <c r="G1058">
        <f t="shared" si="64"/>
        <v>576</v>
      </c>
      <c r="H1058">
        <f t="shared" si="65"/>
        <v>865.39994999999999</v>
      </c>
      <c r="I1058">
        <f t="shared" si="66"/>
        <v>622</v>
      </c>
      <c r="J1058">
        <f t="shared" si="67"/>
        <v>944.43205</v>
      </c>
    </row>
    <row r="1059" spans="1:10" x14ac:dyDescent="0.2">
      <c r="A1059" t="s">
        <v>4669</v>
      </c>
      <c r="B1059">
        <v>1</v>
      </c>
      <c r="C1059" t="s">
        <v>65</v>
      </c>
      <c r="D1059">
        <v>329000</v>
      </c>
      <c r="E1059">
        <v>604000</v>
      </c>
      <c r="F1059" t="s">
        <v>4672</v>
      </c>
      <c r="G1059">
        <f t="shared" si="64"/>
        <v>576</v>
      </c>
      <c r="H1059">
        <f t="shared" si="65"/>
        <v>886.96754999999996</v>
      </c>
      <c r="I1059">
        <f t="shared" si="66"/>
        <v>622</v>
      </c>
      <c r="J1059">
        <f t="shared" si="67"/>
        <v>968.48379999999997</v>
      </c>
    </row>
    <row r="1060" spans="1:10" x14ac:dyDescent="0.2">
      <c r="A1060" t="s">
        <v>4674</v>
      </c>
      <c r="B1060">
        <v>1</v>
      </c>
      <c r="C1060" t="s">
        <v>65</v>
      </c>
      <c r="D1060">
        <v>202000</v>
      </c>
      <c r="E1060">
        <v>315000</v>
      </c>
      <c r="F1060" t="s">
        <v>4677</v>
      </c>
      <c r="G1060">
        <f t="shared" si="64"/>
        <v>576</v>
      </c>
      <c r="H1060">
        <f t="shared" si="65"/>
        <v>544.58190000000002</v>
      </c>
      <c r="I1060">
        <f t="shared" si="66"/>
        <v>622</v>
      </c>
      <c r="J1060">
        <f t="shared" si="67"/>
        <v>505.08674999999999</v>
      </c>
    </row>
    <row r="1061" spans="1:10" x14ac:dyDescent="0.2">
      <c r="A1061" t="s">
        <v>4679</v>
      </c>
      <c r="B1061">
        <v>1</v>
      </c>
      <c r="C1061" t="s">
        <v>65</v>
      </c>
      <c r="D1061">
        <v>187000</v>
      </c>
      <c r="E1061">
        <v>292000</v>
      </c>
      <c r="F1061" t="s">
        <v>4682</v>
      </c>
      <c r="G1061">
        <f t="shared" si="64"/>
        <v>576</v>
      </c>
      <c r="H1061">
        <f t="shared" si="65"/>
        <v>504.14265</v>
      </c>
      <c r="I1061">
        <f t="shared" si="66"/>
        <v>622</v>
      </c>
      <c r="J1061">
        <f t="shared" si="67"/>
        <v>468.20740000000001</v>
      </c>
    </row>
    <row r="1062" spans="1:10" x14ac:dyDescent="0.2">
      <c r="A1062" t="s">
        <v>4684</v>
      </c>
      <c r="B1062">
        <v>1</v>
      </c>
      <c r="C1062" t="s">
        <v>65</v>
      </c>
      <c r="D1062">
        <v>224000</v>
      </c>
      <c r="E1062">
        <v>350000</v>
      </c>
      <c r="F1062" t="s">
        <v>4687</v>
      </c>
      <c r="G1062">
        <f t="shared" si="64"/>
        <v>576</v>
      </c>
      <c r="H1062">
        <f t="shared" si="65"/>
        <v>603.89279999999997</v>
      </c>
      <c r="I1062">
        <f t="shared" si="66"/>
        <v>622</v>
      </c>
      <c r="J1062">
        <f t="shared" si="67"/>
        <v>561.20749999999998</v>
      </c>
    </row>
    <row r="1063" spans="1:10" x14ac:dyDescent="0.2">
      <c r="A1063" t="s">
        <v>4689</v>
      </c>
      <c r="B1063">
        <v>1</v>
      </c>
      <c r="C1063" t="s">
        <v>65</v>
      </c>
      <c r="D1063">
        <v>224000</v>
      </c>
      <c r="E1063">
        <v>350000</v>
      </c>
      <c r="F1063" t="s">
        <v>4691</v>
      </c>
      <c r="G1063">
        <f t="shared" si="64"/>
        <v>576</v>
      </c>
      <c r="H1063">
        <f t="shared" si="65"/>
        <v>603.89279999999997</v>
      </c>
      <c r="I1063">
        <f t="shared" si="66"/>
        <v>622</v>
      </c>
      <c r="J1063">
        <f t="shared" si="67"/>
        <v>561.20749999999998</v>
      </c>
    </row>
    <row r="1064" spans="1:10" x14ac:dyDescent="0.2">
      <c r="A1064" t="s">
        <v>4693</v>
      </c>
      <c r="B1064">
        <v>1</v>
      </c>
      <c r="C1064" t="s">
        <v>65</v>
      </c>
      <c r="D1064">
        <v>254000</v>
      </c>
      <c r="E1064">
        <v>398000</v>
      </c>
      <c r="F1064" t="s">
        <v>4696</v>
      </c>
      <c r="G1064">
        <f t="shared" si="64"/>
        <v>576</v>
      </c>
      <c r="H1064">
        <f t="shared" si="65"/>
        <v>684.7713</v>
      </c>
      <c r="I1064">
        <f t="shared" si="66"/>
        <v>622</v>
      </c>
      <c r="J1064">
        <f t="shared" si="67"/>
        <v>638.17309999999998</v>
      </c>
    </row>
    <row r="1065" spans="1:10" x14ac:dyDescent="0.2">
      <c r="A1065" t="s">
        <v>4698</v>
      </c>
      <c r="B1065">
        <v>1</v>
      </c>
      <c r="C1065" t="s">
        <v>65</v>
      </c>
      <c r="D1065">
        <v>269000</v>
      </c>
      <c r="E1065">
        <v>398000</v>
      </c>
      <c r="F1065" t="s">
        <v>4701</v>
      </c>
      <c r="G1065">
        <f t="shared" si="64"/>
        <v>576</v>
      </c>
      <c r="H1065">
        <f t="shared" si="65"/>
        <v>725.21055000000001</v>
      </c>
      <c r="I1065">
        <f t="shared" si="66"/>
        <v>622</v>
      </c>
      <c r="J1065">
        <f t="shared" si="67"/>
        <v>638.17309999999998</v>
      </c>
    </row>
    <row r="1066" spans="1:10" x14ac:dyDescent="0.2">
      <c r="A1066" t="s">
        <v>4703</v>
      </c>
      <c r="B1066">
        <v>1</v>
      </c>
      <c r="C1066" t="s">
        <v>65</v>
      </c>
      <c r="D1066">
        <v>218000</v>
      </c>
      <c r="E1066">
        <v>340000</v>
      </c>
      <c r="F1066" t="s">
        <v>4705</v>
      </c>
      <c r="G1066">
        <f t="shared" si="64"/>
        <v>576</v>
      </c>
      <c r="H1066">
        <f t="shared" si="65"/>
        <v>587.71709999999996</v>
      </c>
      <c r="I1066">
        <f t="shared" si="66"/>
        <v>622</v>
      </c>
      <c r="J1066">
        <f t="shared" si="67"/>
        <v>545.173</v>
      </c>
    </row>
    <row r="1067" spans="1:10" x14ac:dyDescent="0.2">
      <c r="A1067" t="s">
        <v>4707</v>
      </c>
      <c r="B1067">
        <v>1</v>
      </c>
      <c r="C1067" t="s">
        <v>65</v>
      </c>
      <c r="D1067">
        <v>218000</v>
      </c>
      <c r="E1067">
        <v>340000</v>
      </c>
      <c r="F1067" t="s">
        <v>4709</v>
      </c>
      <c r="G1067">
        <f t="shared" si="64"/>
        <v>576</v>
      </c>
      <c r="H1067">
        <f t="shared" si="65"/>
        <v>587.71709999999996</v>
      </c>
      <c r="I1067">
        <f t="shared" si="66"/>
        <v>622</v>
      </c>
      <c r="J1067">
        <f t="shared" si="67"/>
        <v>545.173</v>
      </c>
    </row>
    <row r="1068" spans="1:10" x14ac:dyDescent="0.2">
      <c r="A1068" t="s">
        <v>4711</v>
      </c>
      <c r="B1068">
        <v>1</v>
      </c>
      <c r="C1068" t="s">
        <v>65</v>
      </c>
      <c r="D1068">
        <v>224000</v>
      </c>
      <c r="E1068">
        <v>350000</v>
      </c>
      <c r="F1068" t="s">
        <v>4714</v>
      </c>
      <c r="G1068">
        <f t="shared" si="64"/>
        <v>576</v>
      </c>
      <c r="H1068">
        <f t="shared" si="65"/>
        <v>603.89279999999997</v>
      </c>
      <c r="I1068">
        <f t="shared" si="66"/>
        <v>622</v>
      </c>
      <c r="J1068">
        <f t="shared" si="67"/>
        <v>561.20749999999998</v>
      </c>
    </row>
    <row r="1069" spans="1:10" x14ac:dyDescent="0.2">
      <c r="A1069" t="s">
        <v>4716</v>
      </c>
      <c r="B1069">
        <v>1</v>
      </c>
      <c r="C1069" t="s">
        <v>65</v>
      </c>
      <c r="D1069">
        <v>224000</v>
      </c>
      <c r="E1069">
        <v>350000</v>
      </c>
      <c r="F1069" t="s">
        <v>4717</v>
      </c>
      <c r="G1069">
        <f t="shared" si="64"/>
        <v>576</v>
      </c>
      <c r="H1069">
        <f t="shared" si="65"/>
        <v>603.89279999999997</v>
      </c>
      <c r="I1069">
        <f t="shared" si="66"/>
        <v>622</v>
      </c>
      <c r="J1069">
        <f t="shared" si="67"/>
        <v>561.20749999999998</v>
      </c>
    </row>
    <row r="1070" spans="1:10" x14ac:dyDescent="0.2">
      <c r="A1070" t="s">
        <v>4719</v>
      </c>
      <c r="B1070">
        <v>1</v>
      </c>
      <c r="C1070" t="s">
        <v>65</v>
      </c>
      <c r="D1070">
        <v>218000</v>
      </c>
      <c r="E1070">
        <v>340000</v>
      </c>
      <c r="F1070" t="s">
        <v>4722</v>
      </c>
      <c r="G1070">
        <f t="shared" si="64"/>
        <v>576</v>
      </c>
      <c r="H1070">
        <f t="shared" si="65"/>
        <v>587.71709999999996</v>
      </c>
      <c r="I1070">
        <f t="shared" si="66"/>
        <v>622</v>
      </c>
      <c r="J1070">
        <f t="shared" si="67"/>
        <v>545.173</v>
      </c>
    </row>
    <row r="1071" spans="1:10" x14ac:dyDescent="0.2">
      <c r="A1071" t="s">
        <v>4724</v>
      </c>
      <c r="B1071">
        <v>1</v>
      </c>
      <c r="C1071" t="s">
        <v>65</v>
      </c>
      <c r="D1071">
        <v>317000</v>
      </c>
      <c r="E1071">
        <v>582000</v>
      </c>
      <c r="F1071" t="s">
        <v>4727</v>
      </c>
      <c r="G1071">
        <f t="shared" si="64"/>
        <v>576</v>
      </c>
      <c r="H1071">
        <f t="shared" si="65"/>
        <v>854.61614999999995</v>
      </c>
      <c r="I1071">
        <f t="shared" si="66"/>
        <v>622</v>
      </c>
      <c r="J1071">
        <f t="shared" si="67"/>
        <v>933.2079</v>
      </c>
    </row>
    <row r="1072" spans="1:10" x14ac:dyDescent="0.2">
      <c r="A1072" t="s">
        <v>4729</v>
      </c>
      <c r="B1072">
        <v>1</v>
      </c>
      <c r="C1072" t="s">
        <v>65</v>
      </c>
      <c r="D1072">
        <v>317000</v>
      </c>
      <c r="E1072">
        <v>582000</v>
      </c>
      <c r="F1072" t="s">
        <v>4732</v>
      </c>
      <c r="G1072">
        <f t="shared" si="64"/>
        <v>576</v>
      </c>
      <c r="H1072">
        <f t="shared" si="65"/>
        <v>854.61614999999995</v>
      </c>
      <c r="I1072">
        <f t="shared" si="66"/>
        <v>622</v>
      </c>
      <c r="J1072">
        <f t="shared" si="67"/>
        <v>933.2079</v>
      </c>
    </row>
    <row r="1073" spans="1:10" x14ac:dyDescent="0.2">
      <c r="A1073" t="s">
        <v>4734</v>
      </c>
      <c r="B1073">
        <v>1</v>
      </c>
      <c r="C1073" t="s">
        <v>65</v>
      </c>
      <c r="D1073">
        <v>317000</v>
      </c>
      <c r="E1073">
        <v>582000</v>
      </c>
      <c r="F1073" t="s">
        <v>4736</v>
      </c>
      <c r="G1073">
        <f t="shared" si="64"/>
        <v>576</v>
      </c>
      <c r="H1073">
        <f t="shared" si="65"/>
        <v>854.61614999999995</v>
      </c>
      <c r="I1073">
        <f t="shared" si="66"/>
        <v>622</v>
      </c>
      <c r="J1073">
        <f t="shared" si="67"/>
        <v>933.2079</v>
      </c>
    </row>
    <row r="1074" spans="1:10" x14ac:dyDescent="0.2">
      <c r="A1074" t="s">
        <v>4738</v>
      </c>
      <c r="B1074">
        <v>1</v>
      </c>
      <c r="C1074" t="s">
        <v>65</v>
      </c>
      <c r="D1074">
        <v>287000</v>
      </c>
      <c r="E1074">
        <v>527000</v>
      </c>
      <c r="F1074" t="s">
        <v>4741</v>
      </c>
      <c r="G1074">
        <f t="shared" si="64"/>
        <v>576</v>
      </c>
      <c r="H1074">
        <f t="shared" si="65"/>
        <v>773.73765000000003</v>
      </c>
      <c r="I1074">
        <f t="shared" si="66"/>
        <v>622</v>
      </c>
      <c r="J1074">
        <f t="shared" si="67"/>
        <v>845.01814999999999</v>
      </c>
    </row>
    <row r="1075" spans="1:10" x14ac:dyDescent="0.2">
      <c r="A1075" t="s">
        <v>4743</v>
      </c>
      <c r="B1075">
        <v>1</v>
      </c>
      <c r="C1075" t="s">
        <v>65</v>
      </c>
      <c r="D1075">
        <v>326000</v>
      </c>
      <c r="E1075">
        <v>598000</v>
      </c>
      <c r="F1075" t="s">
        <v>4746</v>
      </c>
      <c r="G1075">
        <f t="shared" si="64"/>
        <v>576</v>
      </c>
      <c r="H1075">
        <f t="shared" si="65"/>
        <v>878.87969999999996</v>
      </c>
      <c r="I1075">
        <f t="shared" si="66"/>
        <v>622</v>
      </c>
      <c r="J1075">
        <f t="shared" si="67"/>
        <v>958.86310000000003</v>
      </c>
    </row>
    <row r="1076" spans="1:10" x14ac:dyDescent="0.2">
      <c r="A1076" t="s">
        <v>4748</v>
      </c>
      <c r="B1076">
        <v>1</v>
      </c>
      <c r="C1076" t="s">
        <v>65</v>
      </c>
      <c r="D1076">
        <v>287000</v>
      </c>
      <c r="E1076">
        <v>527000</v>
      </c>
      <c r="F1076" t="s">
        <v>4751</v>
      </c>
      <c r="G1076">
        <f t="shared" si="64"/>
        <v>576</v>
      </c>
      <c r="H1076">
        <f t="shared" si="65"/>
        <v>773.73765000000003</v>
      </c>
      <c r="I1076">
        <f t="shared" si="66"/>
        <v>622</v>
      </c>
      <c r="J1076">
        <f t="shared" si="67"/>
        <v>845.01814999999999</v>
      </c>
    </row>
    <row r="1077" spans="1:10" x14ac:dyDescent="0.2">
      <c r="A1077" t="s">
        <v>4753</v>
      </c>
      <c r="B1077">
        <v>1</v>
      </c>
      <c r="C1077" t="s">
        <v>65</v>
      </c>
      <c r="D1077">
        <v>287000</v>
      </c>
      <c r="E1077">
        <v>527000</v>
      </c>
      <c r="F1077" t="s">
        <v>4756</v>
      </c>
      <c r="G1077">
        <f t="shared" si="64"/>
        <v>576</v>
      </c>
      <c r="H1077">
        <f t="shared" si="65"/>
        <v>773.73765000000003</v>
      </c>
      <c r="I1077">
        <f t="shared" si="66"/>
        <v>622</v>
      </c>
      <c r="J1077">
        <f t="shared" si="67"/>
        <v>845.01814999999999</v>
      </c>
    </row>
    <row r="1078" spans="1:10" x14ac:dyDescent="0.2">
      <c r="A1078" t="s">
        <v>4758</v>
      </c>
      <c r="B1078">
        <v>1</v>
      </c>
      <c r="C1078" t="s">
        <v>65</v>
      </c>
      <c r="D1078">
        <v>283000</v>
      </c>
      <c r="E1078">
        <v>519000</v>
      </c>
      <c r="F1078" t="s">
        <v>4761</v>
      </c>
      <c r="G1078">
        <f t="shared" si="64"/>
        <v>576</v>
      </c>
      <c r="H1078">
        <f t="shared" si="65"/>
        <v>762.95384999999999</v>
      </c>
      <c r="I1078">
        <f t="shared" si="66"/>
        <v>622</v>
      </c>
      <c r="J1078">
        <f t="shared" si="67"/>
        <v>832.19055000000003</v>
      </c>
    </row>
    <row r="1079" spans="1:10" x14ac:dyDescent="0.2">
      <c r="A1079" t="s">
        <v>4763</v>
      </c>
      <c r="B1079">
        <v>1</v>
      </c>
      <c r="C1079" t="s">
        <v>65</v>
      </c>
      <c r="D1079">
        <v>283000</v>
      </c>
      <c r="E1079">
        <v>519000</v>
      </c>
      <c r="F1079" t="s">
        <v>4766</v>
      </c>
      <c r="G1079">
        <f t="shared" si="64"/>
        <v>576</v>
      </c>
      <c r="H1079">
        <f t="shared" si="65"/>
        <v>762.95384999999999</v>
      </c>
      <c r="I1079">
        <f t="shared" si="66"/>
        <v>622</v>
      </c>
      <c r="J1079">
        <f t="shared" si="67"/>
        <v>832.19055000000003</v>
      </c>
    </row>
    <row r="1080" spans="1:10" x14ac:dyDescent="0.2">
      <c r="A1080" t="s">
        <v>4768</v>
      </c>
      <c r="B1080">
        <v>1</v>
      </c>
      <c r="C1080" t="s">
        <v>65</v>
      </c>
      <c r="D1080">
        <v>283000</v>
      </c>
      <c r="E1080">
        <v>519000</v>
      </c>
      <c r="F1080" t="s">
        <v>4770</v>
      </c>
      <c r="G1080">
        <f t="shared" si="64"/>
        <v>576</v>
      </c>
      <c r="H1080">
        <f t="shared" si="65"/>
        <v>762.95384999999999</v>
      </c>
      <c r="I1080">
        <f t="shared" si="66"/>
        <v>622</v>
      </c>
      <c r="J1080">
        <f t="shared" si="67"/>
        <v>832.19055000000003</v>
      </c>
    </row>
    <row r="1081" spans="1:10" x14ac:dyDescent="0.2">
      <c r="A1081" t="s">
        <v>4772</v>
      </c>
      <c r="B1081">
        <v>1</v>
      </c>
      <c r="C1081" t="s">
        <v>65</v>
      </c>
      <c r="D1081">
        <v>298000</v>
      </c>
      <c r="E1081">
        <v>547000</v>
      </c>
      <c r="F1081" t="s">
        <v>4774</v>
      </c>
      <c r="G1081">
        <f t="shared" si="64"/>
        <v>576</v>
      </c>
      <c r="H1081">
        <f t="shared" si="65"/>
        <v>803.3931</v>
      </c>
      <c r="I1081">
        <f t="shared" si="66"/>
        <v>622</v>
      </c>
      <c r="J1081">
        <f t="shared" si="67"/>
        <v>877.08714999999995</v>
      </c>
    </row>
    <row r="1082" spans="1:10" x14ac:dyDescent="0.2">
      <c r="A1082" t="s">
        <v>4776</v>
      </c>
      <c r="B1082">
        <v>1</v>
      </c>
      <c r="C1082" t="s">
        <v>65</v>
      </c>
      <c r="D1082">
        <v>308000</v>
      </c>
      <c r="E1082">
        <v>565000</v>
      </c>
      <c r="F1082" t="s">
        <v>4779</v>
      </c>
      <c r="G1082">
        <f t="shared" si="64"/>
        <v>576</v>
      </c>
      <c r="H1082">
        <f t="shared" si="65"/>
        <v>830.35259999999994</v>
      </c>
      <c r="I1082">
        <f t="shared" si="66"/>
        <v>622</v>
      </c>
      <c r="J1082">
        <f t="shared" si="67"/>
        <v>905.94925000000001</v>
      </c>
    </row>
    <row r="1083" spans="1:10" x14ac:dyDescent="0.2">
      <c r="A1083" t="s">
        <v>4781</v>
      </c>
      <c r="B1083">
        <v>1</v>
      </c>
      <c r="C1083" t="s">
        <v>65</v>
      </c>
      <c r="D1083">
        <v>308000</v>
      </c>
      <c r="E1083">
        <v>565000</v>
      </c>
      <c r="F1083" t="s">
        <v>4784</v>
      </c>
      <c r="G1083">
        <f t="shared" si="64"/>
        <v>576</v>
      </c>
      <c r="H1083">
        <f t="shared" si="65"/>
        <v>830.35259999999994</v>
      </c>
      <c r="I1083">
        <f t="shared" si="66"/>
        <v>622</v>
      </c>
      <c r="J1083">
        <f t="shared" si="67"/>
        <v>905.94925000000001</v>
      </c>
    </row>
    <row r="1084" spans="1:10" x14ac:dyDescent="0.2">
      <c r="A1084" t="s">
        <v>4786</v>
      </c>
      <c r="B1084">
        <v>1</v>
      </c>
      <c r="C1084" t="s">
        <v>65</v>
      </c>
      <c r="D1084">
        <v>346000</v>
      </c>
      <c r="E1084">
        <v>635000</v>
      </c>
      <c r="F1084" t="s">
        <v>4789</v>
      </c>
      <c r="G1084">
        <f t="shared" si="64"/>
        <v>576</v>
      </c>
      <c r="H1084">
        <f t="shared" si="65"/>
        <v>932.79869999999994</v>
      </c>
      <c r="I1084">
        <f t="shared" si="66"/>
        <v>622</v>
      </c>
      <c r="J1084">
        <f t="shared" si="67"/>
        <v>1018.19075</v>
      </c>
    </row>
    <row r="1085" spans="1:10" x14ac:dyDescent="0.2">
      <c r="A1085" t="s">
        <v>4791</v>
      </c>
      <c r="B1085">
        <v>1</v>
      </c>
      <c r="C1085" t="s">
        <v>65</v>
      </c>
      <c r="D1085">
        <v>328000</v>
      </c>
      <c r="E1085">
        <v>602000</v>
      </c>
      <c r="F1085" t="s">
        <v>4793</v>
      </c>
      <c r="G1085">
        <f t="shared" si="64"/>
        <v>576</v>
      </c>
      <c r="H1085">
        <f t="shared" si="65"/>
        <v>884.27159999999992</v>
      </c>
      <c r="I1085">
        <f t="shared" si="66"/>
        <v>622</v>
      </c>
      <c r="J1085">
        <f t="shared" si="67"/>
        <v>965.27689999999996</v>
      </c>
    </row>
    <row r="1086" spans="1:10" x14ac:dyDescent="0.2">
      <c r="A1086" t="s">
        <v>4795</v>
      </c>
      <c r="B1086">
        <v>1</v>
      </c>
      <c r="C1086" t="s">
        <v>65</v>
      </c>
      <c r="D1086">
        <v>317000</v>
      </c>
      <c r="E1086">
        <v>582000</v>
      </c>
      <c r="F1086" t="s">
        <v>4798</v>
      </c>
      <c r="G1086">
        <f t="shared" si="64"/>
        <v>576</v>
      </c>
      <c r="H1086">
        <f t="shared" si="65"/>
        <v>854.61614999999995</v>
      </c>
      <c r="I1086">
        <f t="shared" si="66"/>
        <v>622</v>
      </c>
      <c r="J1086">
        <f t="shared" si="67"/>
        <v>933.2079</v>
      </c>
    </row>
    <row r="1087" spans="1:10" x14ac:dyDescent="0.2">
      <c r="A1087" t="s">
        <v>4800</v>
      </c>
      <c r="B1087">
        <v>1</v>
      </c>
      <c r="C1087" t="s">
        <v>65</v>
      </c>
      <c r="D1087">
        <v>317000</v>
      </c>
      <c r="E1087">
        <v>582000</v>
      </c>
      <c r="F1087" t="s">
        <v>4803</v>
      </c>
      <c r="G1087">
        <f t="shared" si="64"/>
        <v>576</v>
      </c>
      <c r="H1087">
        <f t="shared" si="65"/>
        <v>854.61614999999995</v>
      </c>
      <c r="I1087">
        <f t="shared" si="66"/>
        <v>622</v>
      </c>
      <c r="J1087">
        <f t="shared" si="67"/>
        <v>933.2079</v>
      </c>
    </row>
    <row r="1088" spans="1:10" x14ac:dyDescent="0.2">
      <c r="A1088" t="s">
        <v>4805</v>
      </c>
      <c r="B1088">
        <v>1</v>
      </c>
      <c r="C1088" t="s">
        <v>65</v>
      </c>
      <c r="D1088">
        <v>317000</v>
      </c>
      <c r="E1088">
        <v>582000</v>
      </c>
      <c r="F1088" t="s">
        <v>4808</v>
      </c>
      <c r="G1088">
        <f t="shared" si="64"/>
        <v>576</v>
      </c>
      <c r="H1088">
        <f t="shared" si="65"/>
        <v>854.61614999999995</v>
      </c>
      <c r="I1088">
        <f t="shared" si="66"/>
        <v>622</v>
      </c>
      <c r="J1088">
        <f t="shared" si="67"/>
        <v>933.2079</v>
      </c>
    </row>
    <row r="1089" spans="1:10" x14ac:dyDescent="0.2">
      <c r="A1089" t="s">
        <v>4810</v>
      </c>
      <c r="B1089">
        <v>1</v>
      </c>
      <c r="C1089" t="s">
        <v>65</v>
      </c>
      <c r="D1089">
        <v>308000</v>
      </c>
      <c r="E1089">
        <v>565000</v>
      </c>
      <c r="F1089" t="s">
        <v>4813</v>
      </c>
      <c r="G1089">
        <f t="shared" si="64"/>
        <v>576</v>
      </c>
      <c r="H1089">
        <f t="shared" si="65"/>
        <v>830.35259999999994</v>
      </c>
      <c r="I1089">
        <f t="shared" si="66"/>
        <v>622</v>
      </c>
      <c r="J1089">
        <f t="shared" si="67"/>
        <v>905.94925000000001</v>
      </c>
    </row>
    <row r="1090" spans="1:10" x14ac:dyDescent="0.2">
      <c r="A1090" t="s">
        <v>4815</v>
      </c>
      <c r="B1090">
        <v>1</v>
      </c>
      <c r="C1090" t="s">
        <v>65</v>
      </c>
      <c r="D1090">
        <v>308000</v>
      </c>
      <c r="E1090">
        <v>565000</v>
      </c>
      <c r="F1090" t="s">
        <v>4818</v>
      </c>
      <c r="G1090">
        <f t="shared" si="64"/>
        <v>576</v>
      </c>
      <c r="H1090">
        <f t="shared" si="65"/>
        <v>830.35259999999994</v>
      </c>
      <c r="I1090">
        <f t="shared" si="66"/>
        <v>622</v>
      </c>
      <c r="J1090">
        <f t="shared" si="67"/>
        <v>905.94925000000001</v>
      </c>
    </row>
    <row r="1091" spans="1:10" x14ac:dyDescent="0.2">
      <c r="A1091" t="s">
        <v>4820</v>
      </c>
      <c r="B1091">
        <v>1</v>
      </c>
      <c r="C1091" t="s">
        <v>65</v>
      </c>
      <c r="D1091">
        <v>308000</v>
      </c>
      <c r="E1091">
        <v>565000</v>
      </c>
      <c r="F1091" t="s">
        <v>4823</v>
      </c>
      <c r="G1091">
        <f t="shared" ref="G1091:G1154" si="68">(VLOOKUP($B1091,Table,4,FALSE))</f>
        <v>576</v>
      </c>
      <c r="H1091">
        <f t="shared" ref="H1091:H1154" si="69">D1091*((VLOOKUP($B1091,Table,6,FALSE))/100)</f>
        <v>830.35259999999994</v>
      </c>
      <c r="I1091">
        <f t="shared" ref="I1091:I1154" si="70">(VLOOKUP($B1091,Table,12,FALSE))</f>
        <v>622</v>
      </c>
      <c r="J1091">
        <f t="shared" ref="J1091:J1154" si="71">E1091*((VLOOKUP($B1091,Table,14,FALSE))/100)</f>
        <v>905.94925000000001</v>
      </c>
    </row>
    <row r="1092" spans="1:10" x14ac:dyDescent="0.2">
      <c r="A1092" t="s">
        <v>4825</v>
      </c>
      <c r="B1092">
        <v>1</v>
      </c>
      <c r="C1092" t="s">
        <v>65</v>
      </c>
      <c r="D1092">
        <v>308000</v>
      </c>
      <c r="E1092">
        <v>565000</v>
      </c>
      <c r="F1092" t="s">
        <v>4828</v>
      </c>
      <c r="G1092">
        <f t="shared" si="68"/>
        <v>576</v>
      </c>
      <c r="H1092">
        <f t="shared" si="69"/>
        <v>830.35259999999994</v>
      </c>
      <c r="I1092">
        <f t="shared" si="70"/>
        <v>622</v>
      </c>
      <c r="J1092">
        <f t="shared" si="71"/>
        <v>905.94925000000001</v>
      </c>
    </row>
    <row r="1093" spans="1:10" x14ac:dyDescent="0.2">
      <c r="A1093" t="s">
        <v>4830</v>
      </c>
      <c r="B1093">
        <v>1</v>
      </c>
      <c r="C1093" t="s">
        <v>65</v>
      </c>
      <c r="D1093">
        <v>308000</v>
      </c>
      <c r="E1093">
        <v>565000</v>
      </c>
      <c r="F1093" t="s">
        <v>4832</v>
      </c>
      <c r="G1093">
        <f t="shared" si="68"/>
        <v>576</v>
      </c>
      <c r="H1093">
        <f t="shared" si="69"/>
        <v>830.35259999999994</v>
      </c>
      <c r="I1093">
        <f t="shared" si="70"/>
        <v>622</v>
      </c>
      <c r="J1093">
        <f t="shared" si="71"/>
        <v>905.94925000000001</v>
      </c>
    </row>
    <row r="1094" spans="1:10" x14ac:dyDescent="0.2">
      <c r="A1094" t="s">
        <v>4834</v>
      </c>
      <c r="B1094">
        <v>1</v>
      </c>
      <c r="C1094" t="s">
        <v>65</v>
      </c>
      <c r="D1094">
        <v>308000</v>
      </c>
      <c r="E1094">
        <v>565000</v>
      </c>
      <c r="F1094" t="s">
        <v>4837</v>
      </c>
      <c r="G1094">
        <f t="shared" si="68"/>
        <v>576</v>
      </c>
      <c r="H1094">
        <f t="shared" si="69"/>
        <v>830.35259999999994</v>
      </c>
      <c r="I1094">
        <f t="shared" si="70"/>
        <v>622</v>
      </c>
      <c r="J1094">
        <f t="shared" si="71"/>
        <v>905.94925000000001</v>
      </c>
    </row>
    <row r="1095" spans="1:10" x14ac:dyDescent="0.2">
      <c r="A1095" t="s">
        <v>4839</v>
      </c>
      <c r="B1095">
        <v>1</v>
      </c>
      <c r="C1095" t="s">
        <v>65</v>
      </c>
      <c r="D1095">
        <v>308000</v>
      </c>
      <c r="E1095">
        <v>565000</v>
      </c>
      <c r="F1095" t="s">
        <v>4842</v>
      </c>
      <c r="G1095">
        <f t="shared" si="68"/>
        <v>576</v>
      </c>
      <c r="H1095">
        <f t="shared" si="69"/>
        <v>830.35259999999994</v>
      </c>
      <c r="I1095">
        <f t="shared" si="70"/>
        <v>622</v>
      </c>
      <c r="J1095">
        <f t="shared" si="71"/>
        <v>905.94925000000001</v>
      </c>
    </row>
    <row r="1096" spans="1:10" x14ac:dyDescent="0.2">
      <c r="A1096" t="s">
        <v>4844</v>
      </c>
      <c r="B1096">
        <v>1</v>
      </c>
      <c r="C1096" t="s">
        <v>65</v>
      </c>
      <c r="D1096">
        <v>164000</v>
      </c>
      <c r="E1096">
        <v>255000</v>
      </c>
      <c r="F1096" t="s">
        <v>4847</v>
      </c>
      <c r="G1096">
        <f t="shared" si="68"/>
        <v>576</v>
      </c>
      <c r="H1096">
        <f t="shared" si="69"/>
        <v>442.13579999999996</v>
      </c>
      <c r="I1096">
        <f t="shared" si="70"/>
        <v>622</v>
      </c>
      <c r="J1096">
        <f t="shared" si="71"/>
        <v>408.87975</v>
      </c>
    </row>
    <row r="1097" spans="1:10" x14ac:dyDescent="0.2">
      <c r="A1097" t="s">
        <v>4849</v>
      </c>
      <c r="B1097">
        <v>1</v>
      </c>
      <c r="C1097" t="s">
        <v>65</v>
      </c>
      <c r="D1097">
        <v>472000</v>
      </c>
      <c r="E1097">
        <v>811000</v>
      </c>
      <c r="F1097" t="s">
        <v>4852</v>
      </c>
      <c r="G1097">
        <f t="shared" si="68"/>
        <v>576</v>
      </c>
      <c r="H1097">
        <f t="shared" si="69"/>
        <v>1272.4884</v>
      </c>
      <c r="I1097">
        <f t="shared" si="70"/>
        <v>622</v>
      </c>
      <c r="J1097">
        <f t="shared" si="71"/>
        <v>1300.39795</v>
      </c>
    </row>
    <row r="1098" spans="1:10" x14ac:dyDescent="0.2">
      <c r="A1098" t="s">
        <v>4854</v>
      </c>
      <c r="B1098">
        <v>1</v>
      </c>
      <c r="C1098" t="s">
        <v>65</v>
      </c>
      <c r="D1098">
        <v>443000</v>
      </c>
      <c r="E1098">
        <v>760000</v>
      </c>
      <c r="F1098" t="s">
        <v>4856</v>
      </c>
      <c r="G1098">
        <f t="shared" si="68"/>
        <v>576</v>
      </c>
      <c r="H1098">
        <f t="shared" si="69"/>
        <v>1194.30585</v>
      </c>
      <c r="I1098">
        <f t="shared" si="70"/>
        <v>622</v>
      </c>
      <c r="J1098">
        <f t="shared" si="71"/>
        <v>1218.6220000000001</v>
      </c>
    </row>
    <row r="1099" spans="1:10" x14ac:dyDescent="0.2">
      <c r="A1099" t="s">
        <v>4858</v>
      </c>
      <c r="B1099">
        <v>1</v>
      </c>
      <c r="C1099" t="s">
        <v>65</v>
      </c>
      <c r="D1099">
        <v>338000</v>
      </c>
      <c r="E1099">
        <v>501000</v>
      </c>
      <c r="F1099" t="s">
        <v>4860</v>
      </c>
      <c r="G1099">
        <f t="shared" si="68"/>
        <v>576</v>
      </c>
      <c r="H1099">
        <f t="shared" si="69"/>
        <v>911.23109999999997</v>
      </c>
      <c r="I1099">
        <f t="shared" si="70"/>
        <v>622</v>
      </c>
      <c r="J1099">
        <f t="shared" si="71"/>
        <v>803.32844999999998</v>
      </c>
    </row>
    <row r="1100" spans="1:10" x14ac:dyDescent="0.2">
      <c r="A1100" t="s">
        <v>4862</v>
      </c>
      <c r="B1100">
        <v>1</v>
      </c>
      <c r="C1100" t="s">
        <v>65</v>
      </c>
      <c r="D1100">
        <v>350000</v>
      </c>
      <c r="E1100">
        <v>643000</v>
      </c>
      <c r="F1100" t="s">
        <v>4865</v>
      </c>
      <c r="G1100">
        <f t="shared" si="68"/>
        <v>576</v>
      </c>
      <c r="H1100">
        <f t="shared" si="69"/>
        <v>943.58249999999998</v>
      </c>
      <c r="I1100">
        <f t="shared" si="70"/>
        <v>622</v>
      </c>
      <c r="J1100">
        <f t="shared" si="71"/>
        <v>1031.0183500000001</v>
      </c>
    </row>
    <row r="1101" spans="1:10" x14ac:dyDescent="0.2">
      <c r="A1101" t="s">
        <v>4867</v>
      </c>
      <c r="B1101">
        <v>1</v>
      </c>
      <c r="C1101" t="s">
        <v>65</v>
      </c>
      <c r="D1101">
        <v>205000</v>
      </c>
      <c r="E1101">
        <v>358000</v>
      </c>
      <c r="F1101" t="s">
        <v>4870</v>
      </c>
      <c r="G1101">
        <f t="shared" si="68"/>
        <v>576</v>
      </c>
      <c r="H1101">
        <f t="shared" si="69"/>
        <v>552.66975000000002</v>
      </c>
      <c r="I1101">
        <f t="shared" si="70"/>
        <v>622</v>
      </c>
      <c r="J1101">
        <f t="shared" si="71"/>
        <v>574.03509999999994</v>
      </c>
    </row>
    <row r="1102" spans="1:10" x14ac:dyDescent="0.2">
      <c r="A1102" t="s">
        <v>4872</v>
      </c>
      <c r="B1102">
        <v>1</v>
      </c>
      <c r="C1102" t="s">
        <v>65</v>
      </c>
      <c r="D1102">
        <v>205000</v>
      </c>
      <c r="E1102">
        <v>358000</v>
      </c>
      <c r="F1102" t="s">
        <v>4875</v>
      </c>
      <c r="G1102">
        <f t="shared" si="68"/>
        <v>576</v>
      </c>
      <c r="H1102">
        <f t="shared" si="69"/>
        <v>552.66975000000002</v>
      </c>
      <c r="I1102">
        <f t="shared" si="70"/>
        <v>622</v>
      </c>
      <c r="J1102">
        <f t="shared" si="71"/>
        <v>574.03509999999994</v>
      </c>
    </row>
    <row r="1103" spans="1:10" x14ac:dyDescent="0.2">
      <c r="A1103" t="s">
        <v>4877</v>
      </c>
      <c r="B1103">
        <v>1</v>
      </c>
      <c r="C1103" t="s">
        <v>65</v>
      </c>
      <c r="D1103">
        <v>205000</v>
      </c>
      <c r="E1103">
        <v>358000</v>
      </c>
      <c r="F1103" t="s">
        <v>4880</v>
      </c>
      <c r="G1103">
        <f t="shared" si="68"/>
        <v>576</v>
      </c>
      <c r="H1103">
        <f t="shared" si="69"/>
        <v>552.66975000000002</v>
      </c>
      <c r="I1103">
        <f t="shared" si="70"/>
        <v>622</v>
      </c>
      <c r="J1103">
        <f t="shared" si="71"/>
        <v>574.03509999999994</v>
      </c>
    </row>
    <row r="1104" spans="1:10" x14ac:dyDescent="0.2">
      <c r="A1104" t="s">
        <v>4882</v>
      </c>
      <c r="B1104">
        <v>1</v>
      </c>
      <c r="C1104" t="s">
        <v>65</v>
      </c>
      <c r="D1104">
        <v>205000</v>
      </c>
      <c r="E1104">
        <v>358000</v>
      </c>
      <c r="F1104" t="s">
        <v>4885</v>
      </c>
      <c r="G1104">
        <f t="shared" si="68"/>
        <v>576</v>
      </c>
      <c r="H1104">
        <f t="shared" si="69"/>
        <v>552.66975000000002</v>
      </c>
      <c r="I1104">
        <f t="shared" si="70"/>
        <v>622</v>
      </c>
      <c r="J1104">
        <f t="shared" si="71"/>
        <v>574.03509999999994</v>
      </c>
    </row>
    <row r="1105" spans="1:10" x14ac:dyDescent="0.2">
      <c r="A1105" t="s">
        <v>4887</v>
      </c>
      <c r="B1105">
        <v>1</v>
      </c>
      <c r="C1105" t="s">
        <v>65</v>
      </c>
      <c r="D1105">
        <v>205000</v>
      </c>
      <c r="E1105">
        <v>358000</v>
      </c>
      <c r="F1105" t="s">
        <v>4889</v>
      </c>
      <c r="G1105">
        <f t="shared" si="68"/>
        <v>576</v>
      </c>
      <c r="H1105">
        <f t="shared" si="69"/>
        <v>552.66975000000002</v>
      </c>
      <c r="I1105">
        <f t="shared" si="70"/>
        <v>622</v>
      </c>
      <c r="J1105">
        <f t="shared" si="71"/>
        <v>574.03509999999994</v>
      </c>
    </row>
    <row r="1106" spans="1:10" x14ac:dyDescent="0.2">
      <c r="A1106" t="s">
        <v>4891</v>
      </c>
      <c r="B1106">
        <v>1</v>
      </c>
      <c r="C1106" t="s">
        <v>65</v>
      </c>
      <c r="D1106">
        <v>205000</v>
      </c>
      <c r="E1106">
        <v>358000</v>
      </c>
      <c r="F1106" t="s">
        <v>4894</v>
      </c>
      <c r="G1106">
        <f t="shared" si="68"/>
        <v>576</v>
      </c>
      <c r="H1106">
        <f t="shared" si="69"/>
        <v>552.66975000000002</v>
      </c>
      <c r="I1106">
        <f t="shared" si="70"/>
        <v>622</v>
      </c>
      <c r="J1106">
        <f t="shared" si="71"/>
        <v>574.03509999999994</v>
      </c>
    </row>
    <row r="1107" spans="1:10" x14ac:dyDescent="0.2">
      <c r="A1107" t="s">
        <v>4896</v>
      </c>
      <c r="B1107">
        <v>1</v>
      </c>
      <c r="C1107" t="s">
        <v>65</v>
      </c>
      <c r="D1107">
        <v>205000</v>
      </c>
      <c r="E1107">
        <v>358000</v>
      </c>
      <c r="F1107" t="s">
        <v>4899</v>
      </c>
      <c r="G1107">
        <f t="shared" si="68"/>
        <v>576</v>
      </c>
      <c r="H1107">
        <f t="shared" si="69"/>
        <v>552.66975000000002</v>
      </c>
      <c r="I1107">
        <f t="shared" si="70"/>
        <v>622</v>
      </c>
      <c r="J1107">
        <f t="shared" si="71"/>
        <v>574.03509999999994</v>
      </c>
    </row>
    <row r="1108" spans="1:10" x14ac:dyDescent="0.2">
      <c r="A1108" t="s">
        <v>4901</v>
      </c>
      <c r="B1108">
        <v>1</v>
      </c>
      <c r="C1108" t="s">
        <v>65</v>
      </c>
      <c r="D1108">
        <v>205000</v>
      </c>
      <c r="E1108">
        <v>358000</v>
      </c>
      <c r="F1108" t="s">
        <v>4904</v>
      </c>
      <c r="G1108">
        <f t="shared" si="68"/>
        <v>576</v>
      </c>
      <c r="H1108">
        <f t="shared" si="69"/>
        <v>552.66975000000002</v>
      </c>
      <c r="I1108">
        <f t="shared" si="70"/>
        <v>622</v>
      </c>
      <c r="J1108">
        <f t="shared" si="71"/>
        <v>574.03509999999994</v>
      </c>
    </row>
    <row r="1109" spans="1:10" x14ac:dyDescent="0.2">
      <c r="A1109" t="s">
        <v>4906</v>
      </c>
      <c r="B1109">
        <v>1</v>
      </c>
      <c r="C1109" t="s">
        <v>65</v>
      </c>
      <c r="D1109">
        <v>480000</v>
      </c>
      <c r="E1109">
        <v>823000</v>
      </c>
      <c r="F1109" t="s">
        <v>4909</v>
      </c>
      <c r="G1109">
        <f t="shared" si="68"/>
        <v>576</v>
      </c>
      <c r="H1109">
        <f t="shared" si="69"/>
        <v>1294.056</v>
      </c>
      <c r="I1109">
        <f t="shared" si="70"/>
        <v>622</v>
      </c>
      <c r="J1109">
        <f t="shared" si="71"/>
        <v>1319.6393499999999</v>
      </c>
    </row>
    <row r="1110" spans="1:10" x14ac:dyDescent="0.2">
      <c r="A1110" t="s">
        <v>4911</v>
      </c>
      <c r="B1110">
        <v>1</v>
      </c>
      <c r="C1110" t="s">
        <v>65</v>
      </c>
      <c r="D1110">
        <v>277000</v>
      </c>
      <c r="E1110">
        <v>398000</v>
      </c>
      <c r="F1110" t="s">
        <v>4913</v>
      </c>
      <c r="G1110">
        <f t="shared" si="68"/>
        <v>576</v>
      </c>
      <c r="H1110">
        <f t="shared" si="69"/>
        <v>746.77814999999998</v>
      </c>
      <c r="I1110">
        <f t="shared" si="70"/>
        <v>622</v>
      </c>
      <c r="J1110">
        <f t="shared" si="71"/>
        <v>638.17309999999998</v>
      </c>
    </row>
    <row r="1111" spans="1:10" x14ac:dyDescent="0.2">
      <c r="A1111" t="s">
        <v>4915</v>
      </c>
      <c r="B1111">
        <v>1</v>
      </c>
      <c r="C1111" t="s">
        <v>65</v>
      </c>
      <c r="D1111">
        <v>261000</v>
      </c>
      <c r="E1111">
        <v>398000</v>
      </c>
      <c r="F1111" t="s">
        <v>4918</v>
      </c>
      <c r="G1111">
        <f t="shared" si="68"/>
        <v>576</v>
      </c>
      <c r="H1111">
        <f t="shared" si="69"/>
        <v>703.64294999999993</v>
      </c>
      <c r="I1111">
        <f t="shared" si="70"/>
        <v>622</v>
      </c>
      <c r="J1111">
        <f t="shared" si="71"/>
        <v>638.17309999999998</v>
      </c>
    </row>
    <row r="1112" spans="1:10" x14ac:dyDescent="0.2">
      <c r="A1112" t="s">
        <v>4920</v>
      </c>
      <c r="B1112">
        <v>1</v>
      </c>
      <c r="C1112" t="s">
        <v>65</v>
      </c>
      <c r="D1112">
        <v>224000</v>
      </c>
      <c r="E1112">
        <v>350000</v>
      </c>
      <c r="F1112" t="s">
        <v>4923</v>
      </c>
      <c r="G1112">
        <f t="shared" si="68"/>
        <v>576</v>
      </c>
      <c r="H1112">
        <f t="shared" si="69"/>
        <v>603.89279999999997</v>
      </c>
      <c r="I1112">
        <f t="shared" si="70"/>
        <v>622</v>
      </c>
      <c r="J1112">
        <f t="shared" si="71"/>
        <v>561.20749999999998</v>
      </c>
    </row>
    <row r="1113" spans="1:10" x14ac:dyDescent="0.2">
      <c r="A1113" t="s">
        <v>4925</v>
      </c>
      <c r="B1113">
        <v>1</v>
      </c>
      <c r="C1113" t="s">
        <v>65</v>
      </c>
      <c r="D1113">
        <v>296000</v>
      </c>
      <c r="E1113">
        <v>409000</v>
      </c>
      <c r="F1113" t="s">
        <v>4927</v>
      </c>
      <c r="G1113">
        <f t="shared" si="68"/>
        <v>576</v>
      </c>
      <c r="H1113">
        <f t="shared" si="69"/>
        <v>798.00119999999993</v>
      </c>
      <c r="I1113">
        <f t="shared" si="70"/>
        <v>622</v>
      </c>
      <c r="J1113">
        <f t="shared" si="71"/>
        <v>655.81105000000002</v>
      </c>
    </row>
    <row r="1114" spans="1:10" x14ac:dyDescent="0.2">
      <c r="A1114" t="s">
        <v>4929</v>
      </c>
      <c r="B1114">
        <v>1</v>
      </c>
      <c r="C1114" t="s">
        <v>65</v>
      </c>
      <c r="D1114">
        <v>218000</v>
      </c>
      <c r="E1114">
        <v>263000</v>
      </c>
      <c r="F1114" t="s">
        <v>4932</v>
      </c>
      <c r="G1114">
        <f t="shared" si="68"/>
        <v>576</v>
      </c>
      <c r="H1114">
        <f t="shared" si="69"/>
        <v>587.71709999999996</v>
      </c>
      <c r="I1114">
        <f t="shared" si="70"/>
        <v>622</v>
      </c>
      <c r="J1114">
        <f t="shared" si="71"/>
        <v>421.70735000000002</v>
      </c>
    </row>
    <row r="1115" spans="1:10" x14ac:dyDescent="0.2">
      <c r="A1115" t="s">
        <v>4934</v>
      </c>
      <c r="B1115">
        <v>1</v>
      </c>
      <c r="C1115" t="s">
        <v>65</v>
      </c>
      <c r="D1115">
        <v>218000</v>
      </c>
      <c r="E1115">
        <v>263000</v>
      </c>
      <c r="F1115" t="s">
        <v>4937</v>
      </c>
      <c r="G1115">
        <f t="shared" si="68"/>
        <v>576</v>
      </c>
      <c r="H1115">
        <f t="shared" si="69"/>
        <v>587.71709999999996</v>
      </c>
      <c r="I1115">
        <f t="shared" si="70"/>
        <v>622</v>
      </c>
      <c r="J1115">
        <f t="shared" si="71"/>
        <v>421.70735000000002</v>
      </c>
    </row>
    <row r="1116" spans="1:10" x14ac:dyDescent="0.2">
      <c r="A1116" t="s">
        <v>4939</v>
      </c>
      <c r="B1116">
        <v>1</v>
      </c>
      <c r="C1116" t="s">
        <v>65</v>
      </c>
      <c r="D1116">
        <v>218000</v>
      </c>
      <c r="E1116">
        <v>263000</v>
      </c>
      <c r="F1116" t="s">
        <v>4940</v>
      </c>
      <c r="G1116">
        <f t="shared" si="68"/>
        <v>576</v>
      </c>
      <c r="H1116">
        <f t="shared" si="69"/>
        <v>587.71709999999996</v>
      </c>
      <c r="I1116">
        <f t="shared" si="70"/>
        <v>622</v>
      </c>
      <c r="J1116">
        <f t="shared" si="71"/>
        <v>421.70735000000002</v>
      </c>
    </row>
    <row r="1117" spans="1:10" x14ac:dyDescent="0.2">
      <c r="A1117" t="s">
        <v>4942</v>
      </c>
      <c r="B1117">
        <v>1</v>
      </c>
      <c r="C1117" t="s">
        <v>65</v>
      </c>
      <c r="D1117">
        <v>185000</v>
      </c>
      <c r="E1117">
        <v>265000</v>
      </c>
      <c r="F1117" t="s">
        <v>4945</v>
      </c>
      <c r="G1117">
        <f t="shared" si="68"/>
        <v>576</v>
      </c>
      <c r="H1117">
        <f t="shared" si="69"/>
        <v>498.75074999999998</v>
      </c>
      <c r="I1117">
        <f t="shared" si="70"/>
        <v>622</v>
      </c>
      <c r="J1117">
        <f t="shared" si="71"/>
        <v>424.91424999999998</v>
      </c>
    </row>
    <row r="1118" spans="1:10" x14ac:dyDescent="0.2">
      <c r="A1118" t="s">
        <v>4947</v>
      </c>
      <c r="B1118">
        <v>1</v>
      </c>
      <c r="C1118" t="s">
        <v>65</v>
      </c>
      <c r="D1118">
        <v>277000</v>
      </c>
      <c r="E1118">
        <v>509000</v>
      </c>
      <c r="F1118" t="s">
        <v>4950</v>
      </c>
      <c r="G1118">
        <f t="shared" si="68"/>
        <v>576</v>
      </c>
      <c r="H1118">
        <f t="shared" si="69"/>
        <v>746.77814999999998</v>
      </c>
      <c r="I1118">
        <f t="shared" si="70"/>
        <v>622</v>
      </c>
      <c r="J1118">
        <f t="shared" si="71"/>
        <v>816.15604999999994</v>
      </c>
    </row>
    <row r="1119" spans="1:10" x14ac:dyDescent="0.2">
      <c r="A1119" t="s">
        <v>4952</v>
      </c>
      <c r="B1119">
        <v>1</v>
      </c>
      <c r="C1119" t="s">
        <v>65</v>
      </c>
      <c r="D1119">
        <v>399000</v>
      </c>
      <c r="E1119">
        <v>733000</v>
      </c>
      <c r="F1119" t="s">
        <v>4954</v>
      </c>
      <c r="G1119">
        <f t="shared" si="68"/>
        <v>576</v>
      </c>
      <c r="H1119">
        <f t="shared" si="69"/>
        <v>1075.6840500000001</v>
      </c>
      <c r="I1119">
        <f t="shared" si="70"/>
        <v>622</v>
      </c>
      <c r="J1119">
        <f t="shared" si="71"/>
        <v>1175.3288499999999</v>
      </c>
    </row>
    <row r="1120" spans="1:10" x14ac:dyDescent="0.2">
      <c r="A1120" t="s">
        <v>4956</v>
      </c>
      <c r="B1120">
        <v>1</v>
      </c>
      <c r="C1120" t="s">
        <v>65</v>
      </c>
      <c r="D1120">
        <v>146000</v>
      </c>
      <c r="E1120">
        <v>395000</v>
      </c>
      <c r="F1120" t="s">
        <v>4958</v>
      </c>
      <c r="G1120">
        <f t="shared" si="68"/>
        <v>576</v>
      </c>
      <c r="H1120">
        <f t="shared" si="69"/>
        <v>393.6087</v>
      </c>
      <c r="I1120">
        <f t="shared" si="70"/>
        <v>622</v>
      </c>
      <c r="J1120">
        <f t="shared" si="71"/>
        <v>633.36275000000001</v>
      </c>
    </row>
    <row r="1121" spans="1:10" x14ac:dyDescent="0.2">
      <c r="A1121" t="s">
        <v>4960</v>
      </c>
      <c r="B1121">
        <v>1</v>
      </c>
      <c r="C1121" t="s">
        <v>65</v>
      </c>
      <c r="D1121">
        <v>308000</v>
      </c>
      <c r="E1121">
        <v>565000</v>
      </c>
      <c r="F1121" t="s">
        <v>4963</v>
      </c>
      <c r="G1121">
        <f t="shared" si="68"/>
        <v>576</v>
      </c>
      <c r="H1121">
        <f t="shared" si="69"/>
        <v>830.35259999999994</v>
      </c>
      <c r="I1121">
        <f t="shared" si="70"/>
        <v>622</v>
      </c>
      <c r="J1121">
        <f t="shared" si="71"/>
        <v>905.94925000000001</v>
      </c>
    </row>
    <row r="1122" spans="1:10" x14ac:dyDescent="0.2">
      <c r="A1122" t="s">
        <v>4965</v>
      </c>
      <c r="B1122">
        <v>1</v>
      </c>
      <c r="C1122" t="s">
        <v>65</v>
      </c>
      <c r="D1122">
        <v>302000</v>
      </c>
      <c r="E1122">
        <v>555000</v>
      </c>
      <c r="F1122" t="s">
        <v>4968</v>
      </c>
      <c r="G1122">
        <f t="shared" si="68"/>
        <v>576</v>
      </c>
      <c r="H1122">
        <f t="shared" si="69"/>
        <v>814.17689999999993</v>
      </c>
      <c r="I1122">
        <f t="shared" si="70"/>
        <v>622</v>
      </c>
      <c r="J1122">
        <f t="shared" si="71"/>
        <v>889.91475000000003</v>
      </c>
    </row>
    <row r="1123" spans="1:10" x14ac:dyDescent="0.2">
      <c r="A1123" t="s">
        <v>4970</v>
      </c>
      <c r="B1123">
        <v>1</v>
      </c>
      <c r="C1123" t="s">
        <v>65</v>
      </c>
      <c r="D1123">
        <v>302000</v>
      </c>
      <c r="E1123">
        <v>555000</v>
      </c>
      <c r="F1123" t="s">
        <v>4972</v>
      </c>
      <c r="G1123">
        <f t="shared" si="68"/>
        <v>576</v>
      </c>
      <c r="H1123">
        <f t="shared" si="69"/>
        <v>814.17689999999993</v>
      </c>
      <c r="I1123">
        <f t="shared" si="70"/>
        <v>622</v>
      </c>
      <c r="J1123">
        <f t="shared" si="71"/>
        <v>889.91475000000003</v>
      </c>
    </row>
    <row r="1124" spans="1:10" x14ac:dyDescent="0.2">
      <c r="A1124" t="s">
        <v>4974</v>
      </c>
      <c r="B1124">
        <v>1</v>
      </c>
      <c r="C1124" t="s">
        <v>65</v>
      </c>
      <c r="D1124">
        <v>308000</v>
      </c>
      <c r="E1124">
        <v>565000</v>
      </c>
      <c r="F1124" t="s">
        <v>4977</v>
      </c>
      <c r="G1124">
        <f t="shared" si="68"/>
        <v>576</v>
      </c>
      <c r="H1124">
        <f t="shared" si="69"/>
        <v>830.35259999999994</v>
      </c>
      <c r="I1124">
        <f t="shared" si="70"/>
        <v>622</v>
      </c>
      <c r="J1124">
        <f t="shared" si="71"/>
        <v>905.94925000000001</v>
      </c>
    </row>
    <row r="1125" spans="1:10" x14ac:dyDescent="0.2">
      <c r="A1125" t="s">
        <v>4979</v>
      </c>
      <c r="B1125">
        <v>1</v>
      </c>
      <c r="C1125" t="s">
        <v>65</v>
      </c>
      <c r="D1125">
        <v>330000</v>
      </c>
      <c r="E1125">
        <v>605000</v>
      </c>
      <c r="F1125" t="s">
        <v>4982</v>
      </c>
      <c r="G1125">
        <f t="shared" si="68"/>
        <v>576</v>
      </c>
      <c r="H1125">
        <f t="shared" si="69"/>
        <v>889.6635</v>
      </c>
      <c r="I1125">
        <f t="shared" si="70"/>
        <v>622</v>
      </c>
      <c r="J1125">
        <f t="shared" si="71"/>
        <v>970.08724999999993</v>
      </c>
    </row>
    <row r="1126" spans="1:10" x14ac:dyDescent="0.2">
      <c r="A1126" t="s">
        <v>4984</v>
      </c>
      <c r="B1126">
        <v>1</v>
      </c>
      <c r="C1126" t="s">
        <v>65</v>
      </c>
      <c r="D1126">
        <v>299000</v>
      </c>
      <c r="E1126">
        <v>409000</v>
      </c>
      <c r="F1126" t="s">
        <v>4987</v>
      </c>
      <c r="G1126">
        <f t="shared" si="68"/>
        <v>576</v>
      </c>
      <c r="H1126">
        <f t="shared" si="69"/>
        <v>806.08904999999993</v>
      </c>
      <c r="I1126">
        <f t="shared" si="70"/>
        <v>622</v>
      </c>
      <c r="J1126">
        <f t="shared" si="71"/>
        <v>655.81105000000002</v>
      </c>
    </row>
    <row r="1127" spans="1:10" x14ac:dyDescent="0.2">
      <c r="A1127" t="s">
        <v>4989</v>
      </c>
      <c r="B1127">
        <v>1</v>
      </c>
      <c r="C1127" t="s">
        <v>65</v>
      </c>
      <c r="D1127">
        <v>231000</v>
      </c>
      <c r="E1127">
        <v>360000</v>
      </c>
      <c r="F1127" t="s">
        <v>4992</v>
      </c>
      <c r="G1127">
        <f t="shared" si="68"/>
        <v>576</v>
      </c>
      <c r="H1127">
        <f t="shared" si="69"/>
        <v>622.76445000000001</v>
      </c>
      <c r="I1127">
        <f t="shared" si="70"/>
        <v>622</v>
      </c>
      <c r="J1127">
        <f t="shared" si="71"/>
        <v>577.24199999999996</v>
      </c>
    </row>
    <row r="1128" spans="1:10" x14ac:dyDescent="0.2">
      <c r="A1128" t="s">
        <v>4994</v>
      </c>
      <c r="B1128">
        <v>1</v>
      </c>
      <c r="C1128" t="s">
        <v>65</v>
      </c>
      <c r="D1128">
        <v>252000</v>
      </c>
      <c r="E1128">
        <v>398000</v>
      </c>
      <c r="F1128" t="s">
        <v>4996</v>
      </c>
      <c r="G1128">
        <f t="shared" si="68"/>
        <v>576</v>
      </c>
      <c r="H1128">
        <f t="shared" si="69"/>
        <v>679.37940000000003</v>
      </c>
      <c r="I1128">
        <f t="shared" si="70"/>
        <v>622</v>
      </c>
      <c r="J1128">
        <f t="shared" si="71"/>
        <v>638.17309999999998</v>
      </c>
    </row>
    <row r="1129" spans="1:10" x14ac:dyDescent="0.2">
      <c r="A1129" t="s">
        <v>4998</v>
      </c>
      <c r="B1129">
        <v>1</v>
      </c>
      <c r="C1129" t="s">
        <v>65</v>
      </c>
      <c r="D1129">
        <v>252000</v>
      </c>
      <c r="E1129">
        <v>398000</v>
      </c>
      <c r="F1129" t="s">
        <v>5000</v>
      </c>
      <c r="G1129">
        <f t="shared" si="68"/>
        <v>576</v>
      </c>
      <c r="H1129">
        <f t="shared" si="69"/>
        <v>679.37940000000003</v>
      </c>
      <c r="I1129">
        <f t="shared" si="70"/>
        <v>622</v>
      </c>
      <c r="J1129">
        <f t="shared" si="71"/>
        <v>638.17309999999998</v>
      </c>
    </row>
    <row r="1130" spans="1:10" x14ac:dyDescent="0.2">
      <c r="A1130" t="s">
        <v>5002</v>
      </c>
      <c r="B1130">
        <v>1</v>
      </c>
      <c r="C1130" t="s">
        <v>65</v>
      </c>
      <c r="D1130">
        <v>309000</v>
      </c>
      <c r="E1130">
        <v>457000</v>
      </c>
      <c r="F1130" t="s">
        <v>5005</v>
      </c>
      <c r="G1130">
        <f t="shared" si="68"/>
        <v>576</v>
      </c>
      <c r="H1130">
        <f t="shared" si="69"/>
        <v>833.04854999999998</v>
      </c>
      <c r="I1130">
        <f t="shared" si="70"/>
        <v>622</v>
      </c>
      <c r="J1130">
        <f t="shared" si="71"/>
        <v>732.77665000000002</v>
      </c>
    </row>
    <row r="1131" spans="1:10" x14ac:dyDescent="0.2">
      <c r="A1131" t="s">
        <v>5007</v>
      </c>
      <c r="B1131">
        <v>1</v>
      </c>
      <c r="C1131" t="s">
        <v>65</v>
      </c>
      <c r="D1131">
        <v>309000</v>
      </c>
      <c r="E1131">
        <v>457000</v>
      </c>
      <c r="F1131" t="s">
        <v>5009</v>
      </c>
      <c r="G1131">
        <f t="shared" si="68"/>
        <v>576</v>
      </c>
      <c r="H1131">
        <f t="shared" si="69"/>
        <v>833.04854999999998</v>
      </c>
      <c r="I1131">
        <f t="shared" si="70"/>
        <v>622</v>
      </c>
      <c r="J1131">
        <f t="shared" si="71"/>
        <v>732.77665000000002</v>
      </c>
    </row>
    <row r="1132" spans="1:10" x14ac:dyDescent="0.2">
      <c r="A1132" t="s">
        <v>5011</v>
      </c>
      <c r="B1132">
        <v>1</v>
      </c>
      <c r="C1132" t="s">
        <v>65</v>
      </c>
      <c r="D1132">
        <v>309000</v>
      </c>
      <c r="E1132">
        <v>457000</v>
      </c>
      <c r="F1132" t="s">
        <v>5014</v>
      </c>
      <c r="G1132">
        <f t="shared" si="68"/>
        <v>576</v>
      </c>
      <c r="H1132">
        <f t="shared" si="69"/>
        <v>833.04854999999998</v>
      </c>
      <c r="I1132">
        <f t="shared" si="70"/>
        <v>622</v>
      </c>
      <c r="J1132">
        <f t="shared" si="71"/>
        <v>732.77665000000002</v>
      </c>
    </row>
    <row r="1133" spans="1:10" x14ac:dyDescent="0.2">
      <c r="A1133" t="s">
        <v>5016</v>
      </c>
      <c r="B1133">
        <v>1</v>
      </c>
      <c r="C1133" t="s">
        <v>65</v>
      </c>
      <c r="D1133">
        <v>309000</v>
      </c>
      <c r="E1133">
        <v>457000</v>
      </c>
      <c r="F1133" t="s">
        <v>5018</v>
      </c>
      <c r="G1133">
        <f t="shared" si="68"/>
        <v>576</v>
      </c>
      <c r="H1133">
        <f t="shared" si="69"/>
        <v>833.04854999999998</v>
      </c>
      <c r="I1133">
        <f t="shared" si="70"/>
        <v>622</v>
      </c>
      <c r="J1133">
        <f t="shared" si="71"/>
        <v>732.77665000000002</v>
      </c>
    </row>
    <row r="1134" spans="1:10" x14ac:dyDescent="0.2">
      <c r="A1134" t="s">
        <v>5020</v>
      </c>
      <c r="B1134">
        <v>1</v>
      </c>
      <c r="C1134" t="s">
        <v>65</v>
      </c>
      <c r="D1134">
        <v>309000</v>
      </c>
      <c r="E1134">
        <v>457000</v>
      </c>
      <c r="F1134" t="s">
        <v>5022</v>
      </c>
      <c r="G1134">
        <f t="shared" si="68"/>
        <v>576</v>
      </c>
      <c r="H1134">
        <f t="shared" si="69"/>
        <v>833.04854999999998</v>
      </c>
      <c r="I1134">
        <f t="shared" si="70"/>
        <v>622</v>
      </c>
      <c r="J1134">
        <f t="shared" si="71"/>
        <v>732.77665000000002</v>
      </c>
    </row>
    <row r="1135" spans="1:10" x14ac:dyDescent="0.2">
      <c r="A1135" t="s">
        <v>5024</v>
      </c>
      <c r="B1135">
        <v>1</v>
      </c>
      <c r="C1135" t="s">
        <v>65</v>
      </c>
      <c r="D1135">
        <v>442000</v>
      </c>
      <c r="E1135">
        <v>656000</v>
      </c>
      <c r="F1135" t="s">
        <v>5027</v>
      </c>
      <c r="G1135">
        <f t="shared" si="68"/>
        <v>576</v>
      </c>
      <c r="H1135">
        <f t="shared" si="69"/>
        <v>1191.6098999999999</v>
      </c>
      <c r="I1135">
        <f t="shared" si="70"/>
        <v>622</v>
      </c>
      <c r="J1135">
        <f t="shared" si="71"/>
        <v>1051.8632</v>
      </c>
    </row>
    <row r="1136" spans="1:10" x14ac:dyDescent="0.2">
      <c r="A1136" t="s">
        <v>5029</v>
      </c>
      <c r="B1136">
        <v>1</v>
      </c>
      <c r="C1136" t="s">
        <v>65</v>
      </c>
      <c r="D1136">
        <v>215000</v>
      </c>
      <c r="E1136">
        <v>383000</v>
      </c>
      <c r="F1136" t="s">
        <v>5032</v>
      </c>
      <c r="G1136">
        <f t="shared" si="68"/>
        <v>576</v>
      </c>
      <c r="H1136">
        <f t="shared" si="69"/>
        <v>579.62924999999996</v>
      </c>
      <c r="I1136">
        <f t="shared" si="70"/>
        <v>622</v>
      </c>
      <c r="J1136">
        <f t="shared" si="71"/>
        <v>614.12135000000001</v>
      </c>
    </row>
    <row r="1137" spans="1:10" x14ac:dyDescent="0.2">
      <c r="A1137" t="s">
        <v>5034</v>
      </c>
      <c r="B1137">
        <v>1</v>
      </c>
      <c r="C1137" t="s">
        <v>65</v>
      </c>
      <c r="D1137">
        <v>425000</v>
      </c>
      <c r="E1137">
        <v>781000</v>
      </c>
      <c r="F1137" t="s">
        <v>5037</v>
      </c>
      <c r="G1137">
        <f t="shared" si="68"/>
        <v>576</v>
      </c>
      <c r="H1137">
        <f t="shared" si="69"/>
        <v>1145.7787499999999</v>
      </c>
      <c r="I1137">
        <f t="shared" si="70"/>
        <v>622</v>
      </c>
      <c r="J1137">
        <f t="shared" si="71"/>
        <v>1252.2944499999999</v>
      </c>
    </row>
    <row r="1138" spans="1:10" x14ac:dyDescent="0.2">
      <c r="A1138" t="s">
        <v>5039</v>
      </c>
      <c r="B1138">
        <v>1</v>
      </c>
      <c r="C1138" t="s">
        <v>65</v>
      </c>
      <c r="D1138">
        <v>422000</v>
      </c>
      <c r="E1138">
        <v>775000</v>
      </c>
      <c r="F1138" t="s">
        <v>5042</v>
      </c>
      <c r="G1138">
        <f t="shared" si="68"/>
        <v>576</v>
      </c>
      <c r="H1138">
        <f t="shared" si="69"/>
        <v>1137.6909000000001</v>
      </c>
      <c r="I1138">
        <f t="shared" si="70"/>
        <v>622</v>
      </c>
      <c r="J1138">
        <f t="shared" si="71"/>
        <v>1242.6737499999999</v>
      </c>
    </row>
    <row r="1139" spans="1:10" x14ac:dyDescent="0.2">
      <c r="A1139" t="s">
        <v>5044</v>
      </c>
      <c r="B1139">
        <v>1</v>
      </c>
      <c r="C1139" t="s">
        <v>65</v>
      </c>
      <c r="D1139">
        <v>328000</v>
      </c>
      <c r="E1139">
        <v>602000</v>
      </c>
      <c r="F1139" t="s">
        <v>5047</v>
      </c>
      <c r="G1139">
        <f t="shared" si="68"/>
        <v>576</v>
      </c>
      <c r="H1139">
        <f t="shared" si="69"/>
        <v>884.27159999999992</v>
      </c>
      <c r="I1139">
        <f t="shared" si="70"/>
        <v>622</v>
      </c>
      <c r="J1139">
        <f t="shared" si="71"/>
        <v>965.27689999999996</v>
      </c>
    </row>
    <row r="1140" spans="1:10" x14ac:dyDescent="0.2">
      <c r="A1140" t="s">
        <v>5049</v>
      </c>
      <c r="B1140">
        <v>1</v>
      </c>
      <c r="C1140" t="s">
        <v>65</v>
      </c>
      <c r="D1140">
        <v>328000</v>
      </c>
      <c r="E1140">
        <v>602000</v>
      </c>
      <c r="F1140" t="s">
        <v>5052</v>
      </c>
      <c r="G1140">
        <f t="shared" si="68"/>
        <v>576</v>
      </c>
      <c r="H1140">
        <f t="shared" si="69"/>
        <v>884.27159999999992</v>
      </c>
      <c r="I1140">
        <f t="shared" si="70"/>
        <v>622</v>
      </c>
      <c r="J1140">
        <f t="shared" si="71"/>
        <v>965.27689999999996</v>
      </c>
    </row>
    <row r="1141" spans="1:10" x14ac:dyDescent="0.2">
      <c r="A1141" t="s">
        <v>5054</v>
      </c>
      <c r="B1141">
        <v>1</v>
      </c>
      <c r="C1141" t="s">
        <v>65</v>
      </c>
      <c r="D1141">
        <v>328000</v>
      </c>
      <c r="E1141">
        <v>602000</v>
      </c>
      <c r="F1141" t="s">
        <v>5057</v>
      </c>
      <c r="G1141">
        <f t="shared" si="68"/>
        <v>576</v>
      </c>
      <c r="H1141">
        <f t="shared" si="69"/>
        <v>884.27159999999992</v>
      </c>
      <c r="I1141">
        <f t="shared" si="70"/>
        <v>622</v>
      </c>
      <c r="J1141">
        <f t="shared" si="71"/>
        <v>965.27689999999996</v>
      </c>
    </row>
    <row r="1142" spans="1:10" x14ac:dyDescent="0.2">
      <c r="A1142" t="s">
        <v>5059</v>
      </c>
      <c r="B1142">
        <v>1</v>
      </c>
      <c r="C1142" t="s">
        <v>65</v>
      </c>
      <c r="D1142">
        <v>328000</v>
      </c>
      <c r="E1142">
        <v>602000</v>
      </c>
      <c r="F1142" t="s">
        <v>5061</v>
      </c>
      <c r="G1142">
        <f t="shared" si="68"/>
        <v>576</v>
      </c>
      <c r="H1142">
        <f t="shared" si="69"/>
        <v>884.27159999999992</v>
      </c>
      <c r="I1142">
        <f t="shared" si="70"/>
        <v>622</v>
      </c>
      <c r="J1142">
        <f t="shared" si="71"/>
        <v>965.27689999999996</v>
      </c>
    </row>
    <row r="1143" spans="1:10" x14ac:dyDescent="0.2">
      <c r="A1143" t="s">
        <v>5063</v>
      </c>
      <c r="B1143">
        <v>1</v>
      </c>
      <c r="C1143" t="s">
        <v>65</v>
      </c>
      <c r="D1143">
        <v>328000</v>
      </c>
      <c r="E1143">
        <v>602000</v>
      </c>
      <c r="F1143" t="s">
        <v>5066</v>
      </c>
      <c r="G1143">
        <f t="shared" si="68"/>
        <v>576</v>
      </c>
      <c r="H1143">
        <f t="shared" si="69"/>
        <v>884.27159999999992</v>
      </c>
      <c r="I1143">
        <f t="shared" si="70"/>
        <v>622</v>
      </c>
      <c r="J1143">
        <f t="shared" si="71"/>
        <v>965.27689999999996</v>
      </c>
    </row>
    <row r="1144" spans="1:10" x14ac:dyDescent="0.2">
      <c r="A1144" t="s">
        <v>5068</v>
      </c>
      <c r="B1144">
        <v>1</v>
      </c>
      <c r="C1144" t="s">
        <v>65</v>
      </c>
      <c r="D1144">
        <v>328000</v>
      </c>
      <c r="E1144">
        <v>602000</v>
      </c>
      <c r="F1144" t="s">
        <v>5071</v>
      </c>
      <c r="G1144">
        <f t="shared" si="68"/>
        <v>576</v>
      </c>
      <c r="H1144">
        <f t="shared" si="69"/>
        <v>884.27159999999992</v>
      </c>
      <c r="I1144">
        <f t="shared" si="70"/>
        <v>622</v>
      </c>
      <c r="J1144">
        <f t="shared" si="71"/>
        <v>965.27689999999996</v>
      </c>
    </row>
    <row r="1145" spans="1:10" x14ac:dyDescent="0.2">
      <c r="A1145" t="s">
        <v>5073</v>
      </c>
      <c r="B1145">
        <v>1</v>
      </c>
      <c r="C1145" t="s">
        <v>65</v>
      </c>
      <c r="D1145">
        <v>227000</v>
      </c>
      <c r="E1145">
        <v>417000</v>
      </c>
      <c r="F1145" t="s">
        <v>5076</v>
      </c>
      <c r="G1145">
        <f t="shared" si="68"/>
        <v>576</v>
      </c>
      <c r="H1145">
        <f t="shared" si="69"/>
        <v>611.98064999999997</v>
      </c>
      <c r="I1145">
        <f t="shared" si="70"/>
        <v>622</v>
      </c>
      <c r="J1145">
        <f t="shared" si="71"/>
        <v>668.63864999999998</v>
      </c>
    </row>
    <row r="1146" spans="1:10" x14ac:dyDescent="0.2">
      <c r="A1146" t="s">
        <v>5078</v>
      </c>
      <c r="B1146">
        <v>1</v>
      </c>
      <c r="C1146" t="s">
        <v>65</v>
      </c>
      <c r="D1146">
        <v>178000</v>
      </c>
      <c r="E1146">
        <v>326000</v>
      </c>
      <c r="F1146" t="s">
        <v>5081</v>
      </c>
      <c r="G1146">
        <f t="shared" si="68"/>
        <v>576</v>
      </c>
      <c r="H1146">
        <f t="shared" si="69"/>
        <v>479.87909999999999</v>
      </c>
      <c r="I1146">
        <f t="shared" si="70"/>
        <v>622</v>
      </c>
      <c r="J1146">
        <f t="shared" si="71"/>
        <v>522.72469999999998</v>
      </c>
    </row>
    <row r="1147" spans="1:10" x14ac:dyDescent="0.2">
      <c r="A1147" t="s">
        <v>5083</v>
      </c>
      <c r="B1147">
        <v>1</v>
      </c>
      <c r="C1147" t="s">
        <v>65</v>
      </c>
      <c r="D1147">
        <v>300000</v>
      </c>
      <c r="E1147">
        <v>550000</v>
      </c>
      <c r="F1147" t="s">
        <v>5084</v>
      </c>
      <c r="G1147">
        <f t="shared" si="68"/>
        <v>576</v>
      </c>
      <c r="H1147">
        <f t="shared" si="69"/>
        <v>808.78499999999997</v>
      </c>
      <c r="I1147">
        <f t="shared" si="70"/>
        <v>622</v>
      </c>
      <c r="J1147">
        <f t="shared" si="71"/>
        <v>881.89750000000004</v>
      </c>
    </row>
    <row r="1148" spans="1:10" x14ac:dyDescent="0.2">
      <c r="A1148" t="s">
        <v>5086</v>
      </c>
      <c r="B1148">
        <v>1</v>
      </c>
      <c r="C1148" t="s">
        <v>65</v>
      </c>
      <c r="D1148">
        <v>296000</v>
      </c>
      <c r="E1148">
        <v>543000</v>
      </c>
      <c r="F1148" t="s">
        <v>5089</v>
      </c>
      <c r="G1148">
        <f t="shared" si="68"/>
        <v>576</v>
      </c>
      <c r="H1148">
        <f t="shared" si="69"/>
        <v>798.00119999999993</v>
      </c>
      <c r="I1148">
        <f t="shared" si="70"/>
        <v>622</v>
      </c>
      <c r="J1148">
        <f t="shared" si="71"/>
        <v>870.67335000000003</v>
      </c>
    </row>
    <row r="1149" spans="1:10" x14ac:dyDescent="0.2">
      <c r="A1149" t="s">
        <v>5091</v>
      </c>
      <c r="B1149">
        <v>1</v>
      </c>
      <c r="C1149" t="s">
        <v>65</v>
      </c>
      <c r="D1149">
        <v>296000</v>
      </c>
      <c r="E1149">
        <v>543000</v>
      </c>
      <c r="F1149" t="s">
        <v>5093</v>
      </c>
      <c r="G1149">
        <f t="shared" si="68"/>
        <v>576</v>
      </c>
      <c r="H1149">
        <f t="shared" si="69"/>
        <v>798.00119999999993</v>
      </c>
      <c r="I1149">
        <f t="shared" si="70"/>
        <v>622</v>
      </c>
      <c r="J1149">
        <f t="shared" si="71"/>
        <v>870.67335000000003</v>
      </c>
    </row>
    <row r="1150" spans="1:10" x14ac:dyDescent="0.2">
      <c r="A1150" t="s">
        <v>5095</v>
      </c>
      <c r="B1150">
        <v>1</v>
      </c>
      <c r="C1150" t="s">
        <v>65</v>
      </c>
      <c r="D1150">
        <v>249000</v>
      </c>
      <c r="E1150">
        <v>457000</v>
      </c>
      <c r="F1150" t="s">
        <v>5097</v>
      </c>
      <c r="G1150">
        <f t="shared" si="68"/>
        <v>576</v>
      </c>
      <c r="H1150">
        <f t="shared" si="69"/>
        <v>671.29155000000003</v>
      </c>
      <c r="I1150">
        <f t="shared" si="70"/>
        <v>622</v>
      </c>
      <c r="J1150">
        <f t="shared" si="71"/>
        <v>732.77665000000002</v>
      </c>
    </row>
    <row r="1151" spans="1:10" x14ac:dyDescent="0.2">
      <c r="A1151" t="s">
        <v>5099</v>
      </c>
      <c r="B1151">
        <v>1</v>
      </c>
      <c r="C1151" t="s">
        <v>65</v>
      </c>
      <c r="D1151">
        <v>252000</v>
      </c>
      <c r="E1151">
        <v>463000</v>
      </c>
      <c r="F1151" t="s">
        <v>5101</v>
      </c>
      <c r="G1151">
        <f t="shared" si="68"/>
        <v>576</v>
      </c>
      <c r="H1151">
        <f t="shared" si="69"/>
        <v>679.37940000000003</v>
      </c>
      <c r="I1151">
        <f t="shared" si="70"/>
        <v>622</v>
      </c>
      <c r="J1151">
        <f t="shared" si="71"/>
        <v>742.39734999999996</v>
      </c>
    </row>
    <row r="1152" spans="1:10" x14ac:dyDescent="0.2">
      <c r="A1152" t="s">
        <v>5103</v>
      </c>
      <c r="B1152">
        <v>1</v>
      </c>
      <c r="C1152" t="s">
        <v>65</v>
      </c>
      <c r="D1152">
        <v>329000</v>
      </c>
      <c r="E1152">
        <v>604000</v>
      </c>
      <c r="F1152" t="s">
        <v>5106</v>
      </c>
      <c r="G1152">
        <f t="shared" si="68"/>
        <v>576</v>
      </c>
      <c r="H1152">
        <f t="shared" si="69"/>
        <v>886.96754999999996</v>
      </c>
      <c r="I1152">
        <f t="shared" si="70"/>
        <v>622</v>
      </c>
      <c r="J1152">
        <f t="shared" si="71"/>
        <v>968.48379999999997</v>
      </c>
    </row>
    <row r="1153" spans="1:10" x14ac:dyDescent="0.2">
      <c r="A1153" t="s">
        <v>5108</v>
      </c>
      <c r="B1153">
        <v>1</v>
      </c>
      <c r="C1153" t="s">
        <v>65</v>
      </c>
      <c r="D1153">
        <v>328000</v>
      </c>
      <c r="E1153">
        <v>602000</v>
      </c>
      <c r="F1153" t="s">
        <v>5111</v>
      </c>
      <c r="G1153">
        <f t="shared" si="68"/>
        <v>576</v>
      </c>
      <c r="H1153">
        <f t="shared" si="69"/>
        <v>884.27159999999992</v>
      </c>
      <c r="I1153">
        <f t="shared" si="70"/>
        <v>622</v>
      </c>
      <c r="J1153">
        <f t="shared" si="71"/>
        <v>965.27689999999996</v>
      </c>
    </row>
    <row r="1154" spans="1:10" x14ac:dyDescent="0.2">
      <c r="A1154" t="s">
        <v>5113</v>
      </c>
      <c r="B1154">
        <v>1</v>
      </c>
      <c r="C1154" t="s">
        <v>65</v>
      </c>
      <c r="D1154">
        <v>329000</v>
      </c>
      <c r="E1154">
        <v>604000</v>
      </c>
      <c r="F1154" t="s">
        <v>5115</v>
      </c>
      <c r="G1154">
        <f t="shared" si="68"/>
        <v>576</v>
      </c>
      <c r="H1154">
        <f t="shared" si="69"/>
        <v>886.96754999999996</v>
      </c>
      <c r="I1154">
        <f t="shared" si="70"/>
        <v>622</v>
      </c>
      <c r="J1154">
        <f t="shared" si="71"/>
        <v>968.48379999999997</v>
      </c>
    </row>
    <row r="1155" spans="1:10" x14ac:dyDescent="0.2">
      <c r="A1155" t="s">
        <v>5117</v>
      </c>
      <c r="B1155">
        <v>1</v>
      </c>
      <c r="C1155" t="s">
        <v>65</v>
      </c>
      <c r="D1155">
        <v>329000</v>
      </c>
      <c r="E1155">
        <v>604000</v>
      </c>
      <c r="F1155" t="s">
        <v>5120</v>
      </c>
      <c r="G1155">
        <f t="shared" ref="G1155:G1218" si="72">(VLOOKUP($B1155,Table,4,FALSE))</f>
        <v>576</v>
      </c>
      <c r="H1155">
        <f t="shared" ref="H1155:H1218" si="73">D1155*((VLOOKUP($B1155,Table,6,FALSE))/100)</f>
        <v>886.96754999999996</v>
      </c>
      <c r="I1155">
        <f t="shared" ref="I1155:I1218" si="74">(VLOOKUP($B1155,Table,12,FALSE))</f>
        <v>622</v>
      </c>
      <c r="J1155">
        <f t="shared" ref="J1155:J1218" si="75">E1155*((VLOOKUP($B1155,Table,14,FALSE))/100)</f>
        <v>968.48379999999997</v>
      </c>
    </row>
    <row r="1156" spans="1:10" x14ac:dyDescent="0.2">
      <c r="A1156" t="s">
        <v>5122</v>
      </c>
      <c r="B1156">
        <v>1</v>
      </c>
      <c r="C1156" t="s">
        <v>65</v>
      </c>
      <c r="D1156">
        <v>314000</v>
      </c>
      <c r="E1156">
        <v>577000</v>
      </c>
      <c r="F1156" t="s">
        <v>5125</v>
      </c>
      <c r="G1156">
        <f t="shared" si="72"/>
        <v>576</v>
      </c>
      <c r="H1156">
        <f t="shared" si="73"/>
        <v>846.52829999999994</v>
      </c>
      <c r="I1156">
        <f t="shared" si="74"/>
        <v>622</v>
      </c>
      <c r="J1156">
        <f t="shared" si="75"/>
        <v>925.19065000000001</v>
      </c>
    </row>
    <row r="1157" spans="1:10" x14ac:dyDescent="0.2">
      <c r="A1157" t="s">
        <v>5127</v>
      </c>
      <c r="B1157">
        <v>1</v>
      </c>
      <c r="C1157" t="s">
        <v>65</v>
      </c>
      <c r="D1157">
        <v>298000</v>
      </c>
      <c r="E1157">
        <v>547000</v>
      </c>
      <c r="F1157" t="s">
        <v>5130</v>
      </c>
      <c r="G1157">
        <f t="shared" si="72"/>
        <v>576</v>
      </c>
      <c r="H1157">
        <f t="shared" si="73"/>
        <v>803.3931</v>
      </c>
      <c r="I1157">
        <f t="shared" si="74"/>
        <v>622</v>
      </c>
      <c r="J1157">
        <f t="shared" si="75"/>
        <v>877.08714999999995</v>
      </c>
    </row>
    <row r="1158" spans="1:10" x14ac:dyDescent="0.2">
      <c r="A1158" t="s">
        <v>5132</v>
      </c>
      <c r="B1158">
        <v>1</v>
      </c>
      <c r="C1158" t="s">
        <v>65</v>
      </c>
      <c r="D1158">
        <v>258000</v>
      </c>
      <c r="E1158">
        <v>473000</v>
      </c>
      <c r="F1158" t="s">
        <v>5134</v>
      </c>
      <c r="G1158">
        <f t="shared" si="72"/>
        <v>576</v>
      </c>
      <c r="H1158">
        <f t="shared" si="73"/>
        <v>695.55509999999992</v>
      </c>
      <c r="I1158">
        <f t="shared" si="74"/>
        <v>622</v>
      </c>
      <c r="J1158">
        <f t="shared" si="75"/>
        <v>758.43184999999994</v>
      </c>
    </row>
    <row r="1159" spans="1:10" x14ac:dyDescent="0.2">
      <c r="A1159" t="s">
        <v>5136</v>
      </c>
      <c r="B1159">
        <v>1</v>
      </c>
      <c r="C1159" t="s">
        <v>65</v>
      </c>
      <c r="D1159">
        <v>350000</v>
      </c>
      <c r="E1159">
        <v>643000</v>
      </c>
      <c r="F1159" t="s">
        <v>5139</v>
      </c>
      <c r="G1159">
        <f t="shared" si="72"/>
        <v>576</v>
      </c>
      <c r="H1159">
        <f t="shared" si="73"/>
        <v>943.58249999999998</v>
      </c>
      <c r="I1159">
        <f t="shared" si="74"/>
        <v>622</v>
      </c>
      <c r="J1159">
        <f t="shared" si="75"/>
        <v>1031.0183500000001</v>
      </c>
    </row>
    <row r="1160" spans="1:10" x14ac:dyDescent="0.2">
      <c r="A1160" t="s">
        <v>5141</v>
      </c>
      <c r="B1160">
        <v>1</v>
      </c>
      <c r="C1160" t="s">
        <v>65</v>
      </c>
      <c r="D1160">
        <v>355000</v>
      </c>
      <c r="E1160">
        <v>651000</v>
      </c>
      <c r="F1160" t="s">
        <v>5143</v>
      </c>
      <c r="G1160">
        <f t="shared" si="72"/>
        <v>576</v>
      </c>
      <c r="H1160">
        <f t="shared" si="73"/>
        <v>957.06224999999995</v>
      </c>
      <c r="I1160">
        <f t="shared" si="74"/>
        <v>622</v>
      </c>
      <c r="J1160">
        <f t="shared" si="75"/>
        <v>1043.8459499999999</v>
      </c>
    </row>
    <row r="1161" spans="1:10" x14ac:dyDescent="0.2">
      <c r="A1161" t="s">
        <v>5145</v>
      </c>
      <c r="B1161">
        <v>1</v>
      </c>
      <c r="C1161" t="s">
        <v>65</v>
      </c>
      <c r="D1161">
        <v>355000</v>
      </c>
      <c r="E1161">
        <v>651000</v>
      </c>
      <c r="F1161" t="s">
        <v>5148</v>
      </c>
      <c r="G1161">
        <f t="shared" si="72"/>
        <v>576</v>
      </c>
      <c r="H1161">
        <f t="shared" si="73"/>
        <v>957.06224999999995</v>
      </c>
      <c r="I1161">
        <f t="shared" si="74"/>
        <v>622</v>
      </c>
      <c r="J1161">
        <f t="shared" si="75"/>
        <v>1043.8459499999999</v>
      </c>
    </row>
    <row r="1162" spans="1:10" x14ac:dyDescent="0.2">
      <c r="A1162" t="s">
        <v>5150</v>
      </c>
      <c r="B1162">
        <v>1</v>
      </c>
      <c r="C1162" t="s">
        <v>65</v>
      </c>
      <c r="D1162">
        <v>328000</v>
      </c>
      <c r="E1162">
        <v>602000</v>
      </c>
      <c r="F1162" t="s">
        <v>5153</v>
      </c>
      <c r="G1162">
        <f t="shared" si="72"/>
        <v>576</v>
      </c>
      <c r="H1162">
        <f t="shared" si="73"/>
        <v>884.27159999999992</v>
      </c>
      <c r="I1162">
        <f t="shared" si="74"/>
        <v>622</v>
      </c>
      <c r="J1162">
        <f t="shared" si="75"/>
        <v>965.27689999999996</v>
      </c>
    </row>
    <row r="1163" spans="1:10" x14ac:dyDescent="0.2">
      <c r="A1163" t="s">
        <v>5155</v>
      </c>
      <c r="B1163">
        <v>1</v>
      </c>
      <c r="C1163" t="s">
        <v>65</v>
      </c>
      <c r="D1163">
        <v>317000</v>
      </c>
      <c r="E1163">
        <v>519000</v>
      </c>
      <c r="F1163" t="s">
        <v>5157</v>
      </c>
      <c r="G1163">
        <f t="shared" si="72"/>
        <v>576</v>
      </c>
      <c r="H1163">
        <f t="shared" si="73"/>
        <v>854.61614999999995</v>
      </c>
      <c r="I1163">
        <f t="shared" si="74"/>
        <v>622</v>
      </c>
      <c r="J1163">
        <f t="shared" si="75"/>
        <v>832.19055000000003</v>
      </c>
    </row>
    <row r="1164" spans="1:10" x14ac:dyDescent="0.2">
      <c r="A1164" t="s">
        <v>5159</v>
      </c>
      <c r="B1164">
        <v>1</v>
      </c>
      <c r="C1164" t="s">
        <v>65</v>
      </c>
      <c r="D1164">
        <v>328000</v>
      </c>
      <c r="E1164">
        <v>549000</v>
      </c>
      <c r="F1164" t="s">
        <v>5162</v>
      </c>
      <c r="G1164">
        <f t="shared" si="72"/>
        <v>576</v>
      </c>
      <c r="H1164">
        <f t="shared" si="73"/>
        <v>884.27159999999992</v>
      </c>
      <c r="I1164">
        <f t="shared" si="74"/>
        <v>622</v>
      </c>
      <c r="J1164">
        <f t="shared" si="75"/>
        <v>880.29404999999997</v>
      </c>
    </row>
    <row r="1165" spans="1:10" x14ac:dyDescent="0.2">
      <c r="A1165" t="s">
        <v>5164</v>
      </c>
      <c r="B1165">
        <v>1</v>
      </c>
      <c r="C1165" t="s">
        <v>65</v>
      </c>
      <c r="D1165">
        <v>248000</v>
      </c>
      <c r="E1165">
        <v>475000</v>
      </c>
      <c r="F1165" t="s">
        <v>5166</v>
      </c>
      <c r="G1165">
        <f t="shared" si="72"/>
        <v>576</v>
      </c>
      <c r="H1165">
        <f t="shared" si="73"/>
        <v>668.59559999999999</v>
      </c>
      <c r="I1165">
        <f t="shared" si="74"/>
        <v>622</v>
      </c>
      <c r="J1165">
        <f t="shared" si="75"/>
        <v>761.63874999999996</v>
      </c>
    </row>
    <row r="1166" spans="1:10" x14ac:dyDescent="0.2">
      <c r="A1166" t="s">
        <v>5168</v>
      </c>
      <c r="B1166">
        <v>1</v>
      </c>
      <c r="C1166" t="s">
        <v>65</v>
      </c>
      <c r="D1166">
        <v>248000</v>
      </c>
      <c r="E1166">
        <v>475000</v>
      </c>
      <c r="F1166" t="s">
        <v>5171</v>
      </c>
      <c r="G1166">
        <f t="shared" si="72"/>
        <v>576</v>
      </c>
      <c r="H1166">
        <f t="shared" si="73"/>
        <v>668.59559999999999</v>
      </c>
      <c r="I1166">
        <f t="shared" si="74"/>
        <v>622</v>
      </c>
      <c r="J1166">
        <f t="shared" si="75"/>
        <v>761.63874999999996</v>
      </c>
    </row>
    <row r="1167" spans="1:10" x14ac:dyDescent="0.2">
      <c r="A1167" t="s">
        <v>5173</v>
      </c>
      <c r="B1167">
        <v>1</v>
      </c>
      <c r="C1167" t="s">
        <v>65</v>
      </c>
      <c r="D1167">
        <v>248000</v>
      </c>
      <c r="E1167">
        <v>442000</v>
      </c>
      <c r="F1167" t="s">
        <v>5176</v>
      </c>
      <c r="G1167">
        <f t="shared" si="72"/>
        <v>576</v>
      </c>
      <c r="H1167">
        <f t="shared" si="73"/>
        <v>668.59559999999999</v>
      </c>
      <c r="I1167">
        <f t="shared" si="74"/>
        <v>622</v>
      </c>
      <c r="J1167">
        <f t="shared" si="75"/>
        <v>708.72489999999993</v>
      </c>
    </row>
    <row r="1168" spans="1:10" x14ac:dyDescent="0.2">
      <c r="A1168" t="s">
        <v>5178</v>
      </c>
      <c r="B1168">
        <v>1</v>
      </c>
      <c r="C1168" t="s">
        <v>65</v>
      </c>
      <c r="D1168">
        <v>248000</v>
      </c>
      <c r="E1168">
        <v>442000</v>
      </c>
      <c r="F1168" t="s">
        <v>5179</v>
      </c>
      <c r="G1168">
        <f t="shared" si="72"/>
        <v>576</v>
      </c>
      <c r="H1168">
        <f t="shared" si="73"/>
        <v>668.59559999999999</v>
      </c>
      <c r="I1168">
        <f t="shared" si="74"/>
        <v>622</v>
      </c>
      <c r="J1168">
        <f t="shared" si="75"/>
        <v>708.72489999999993</v>
      </c>
    </row>
    <row r="1169" spans="1:10" x14ac:dyDescent="0.2">
      <c r="A1169" t="s">
        <v>5181</v>
      </c>
      <c r="B1169">
        <v>1</v>
      </c>
      <c r="C1169" t="s">
        <v>65</v>
      </c>
      <c r="D1169">
        <v>248000</v>
      </c>
      <c r="E1169">
        <v>442000</v>
      </c>
      <c r="F1169" t="s">
        <v>5184</v>
      </c>
      <c r="G1169">
        <f t="shared" si="72"/>
        <v>576</v>
      </c>
      <c r="H1169">
        <f t="shared" si="73"/>
        <v>668.59559999999999</v>
      </c>
      <c r="I1169">
        <f t="shared" si="74"/>
        <v>622</v>
      </c>
      <c r="J1169">
        <f t="shared" si="75"/>
        <v>708.72489999999993</v>
      </c>
    </row>
    <row r="1170" spans="1:10" x14ac:dyDescent="0.2">
      <c r="A1170" t="s">
        <v>5186</v>
      </c>
      <c r="B1170">
        <v>1</v>
      </c>
      <c r="C1170" t="s">
        <v>65</v>
      </c>
      <c r="D1170">
        <v>173000</v>
      </c>
      <c r="E1170">
        <v>365000</v>
      </c>
      <c r="F1170" t="s">
        <v>5188</v>
      </c>
      <c r="G1170">
        <f t="shared" si="72"/>
        <v>576</v>
      </c>
      <c r="H1170">
        <f t="shared" si="73"/>
        <v>466.39934999999997</v>
      </c>
      <c r="I1170">
        <f t="shared" si="74"/>
        <v>622</v>
      </c>
      <c r="J1170">
        <f t="shared" si="75"/>
        <v>585.25924999999995</v>
      </c>
    </row>
    <row r="1171" spans="1:10" x14ac:dyDescent="0.2">
      <c r="A1171" t="s">
        <v>5190</v>
      </c>
      <c r="B1171">
        <v>1</v>
      </c>
      <c r="C1171" t="s">
        <v>65</v>
      </c>
      <c r="D1171">
        <v>293000</v>
      </c>
      <c r="E1171">
        <v>496000</v>
      </c>
      <c r="F1171" t="s">
        <v>5193</v>
      </c>
      <c r="G1171">
        <f t="shared" si="72"/>
        <v>576</v>
      </c>
      <c r="H1171">
        <f t="shared" si="73"/>
        <v>789.91334999999992</v>
      </c>
      <c r="I1171">
        <f t="shared" si="74"/>
        <v>622</v>
      </c>
      <c r="J1171">
        <f t="shared" si="75"/>
        <v>795.31119999999999</v>
      </c>
    </row>
    <row r="1172" spans="1:10" x14ac:dyDescent="0.2">
      <c r="A1172" t="s">
        <v>5195</v>
      </c>
      <c r="B1172">
        <v>1</v>
      </c>
      <c r="C1172" t="s">
        <v>65</v>
      </c>
      <c r="D1172">
        <v>279000</v>
      </c>
      <c r="E1172">
        <v>478000</v>
      </c>
      <c r="F1172" t="s">
        <v>5198</v>
      </c>
      <c r="G1172">
        <f t="shared" si="72"/>
        <v>576</v>
      </c>
      <c r="H1172">
        <f t="shared" si="73"/>
        <v>752.17004999999995</v>
      </c>
      <c r="I1172">
        <f t="shared" si="74"/>
        <v>622</v>
      </c>
      <c r="J1172">
        <f t="shared" si="75"/>
        <v>766.44909999999993</v>
      </c>
    </row>
    <row r="1173" spans="1:10" x14ac:dyDescent="0.2">
      <c r="A1173" t="s">
        <v>5200</v>
      </c>
      <c r="B1173">
        <v>1</v>
      </c>
      <c r="C1173" t="s">
        <v>65</v>
      </c>
      <c r="D1173">
        <v>307000</v>
      </c>
      <c r="E1173">
        <v>526000</v>
      </c>
      <c r="F1173" t="s">
        <v>5203</v>
      </c>
      <c r="G1173">
        <f t="shared" si="72"/>
        <v>576</v>
      </c>
      <c r="H1173">
        <f t="shared" si="73"/>
        <v>827.65665000000001</v>
      </c>
      <c r="I1173">
        <f t="shared" si="74"/>
        <v>622</v>
      </c>
      <c r="J1173">
        <f t="shared" si="75"/>
        <v>843.41470000000004</v>
      </c>
    </row>
    <row r="1174" spans="1:10" x14ac:dyDescent="0.2">
      <c r="A1174" t="s">
        <v>5205</v>
      </c>
      <c r="B1174">
        <v>1</v>
      </c>
      <c r="C1174" t="s">
        <v>65</v>
      </c>
      <c r="D1174">
        <v>170000</v>
      </c>
      <c r="E1174">
        <v>303000</v>
      </c>
      <c r="F1174" t="s">
        <v>5208</v>
      </c>
      <c r="G1174">
        <f t="shared" si="72"/>
        <v>576</v>
      </c>
      <c r="H1174">
        <f t="shared" si="73"/>
        <v>458.31149999999997</v>
      </c>
      <c r="I1174">
        <f t="shared" si="74"/>
        <v>622</v>
      </c>
      <c r="J1174">
        <f t="shared" si="75"/>
        <v>485.84535</v>
      </c>
    </row>
    <row r="1175" spans="1:10" x14ac:dyDescent="0.2">
      <c r="A1175" t="s">
        <v>5210</v>
      </c>
      <c r="B1175">
        <v>1</v>
      </c>
      <c r="C1175" t="s">
        <v>65</v>
      </c>
      <c r="D1175">
        <v>132000</v>
      </c>
      <c r="E1175">
        <v>285000</v>
      </c>
      <c r="F1175" t="s">
        <v>5213</v>
      </c>
      <c r="G1175">
        <f t="shared" si="72"/>
        <v>576</v>
      </c>
      <c r="H1175">
        <f t="shared" si="73"/>
        <v>355.86539999999997</v>
      </c>
      <c r="I1175">
        <f t="shared" si="74"/>
        <v>622</v>
      </c>
      <c r="J1175">
        <f t="shared" si="75"/>
        <v>456.98325</v>
      </c>
    </row>
    <row r="1176" spans="1:10" x14ac:dyDescent="0.2">
      <c r="A1176" t="s">
        <v>5215</v>
      </c>
      <c r="B1176">
        <v>1</v>
      </c>
      <c r="C1176" t="s">
        <v>65</v>
      </c>
      <c r="D1176">
        <v>137000</v>
      </c>
      <c r="E1176">
        <v>297000</v>
      </c>
      <c r="F1176" t="s">
        <v>5218</v>
      </c>
      <c r="G1176">
        <f t="shared" si="72"/>
        <v>576</v>
      </c>
      <c r="H1176">
        <f t="shared" si="73"/>
        <v>369.34514999999999</v>
      </c>
      <c r="I1176">
        <f t="shared" si="74"/>
        <v>622</v>
      </c>
      <c r="J1176">
        <f t="shared" si="75"/>
        <v>476.22465</v>
      </c>
    </row>
    <row r="1177" spans="1:10" x14ac:dyDescent="0.2">
      <c r="A1177" t="s">
        <v>5220</v>
      </c>
      <c r="B1177">
        <v>1</v>
      </c>
      <c r="C1177" t="s">
        <v>65</v>
      </c>
      <c r="D1177">
        <v>144000</v>
      </c>
      <c r="E1177">
        <v>311000</v>
      </c>
      <c r="F1177" t="s">
        <v>5223</v>
      </c>
      <c r="G1177">
        <f t="shared" si="72"/>
        <v>576</v>
      </c>
      <c r="H1177">
        <f t="shared" si="73"/>
        <v>388.21679999999998</v>
      </c>
      <c r="I1177">
        <f t="shared" si="74"/>
        <v>622</v>
      </c>
      <c r="J1177">
        <f t="shared" si="75"/>
        <v>498.67295000000001</v>
      </c>
    </row>
    <row r="1178" spans="1:10" x14ac:dyDescent="0.2">
      <c r="A1178" t="s">
        <v>5225</v>
      </c>
      <c r="B1178">
        <v>1</v>
      </c>
      <c r="C1178" t="s">
        <v>65</v>
      </c>
      <c r="D1178">
        <v>366000</v>
      </c>
      <c r="E1178">
        <v>628000</v>
      </c>
      <c r="F1178" t="s">
        <v>5228</v>
      </c>
      <c r="G1178">
        <f t="shared" si="72"/>
        <v>576</v>
      </c>
      <c r="H1178">
        <f t="shared" si="73"/>
        <v>986.71769999999992</v>
      </c>
      <c r="I1178">
        <f t="shared" si="74"/>
        <v>622</v>
      </c>
      <c r="J1178">
        <f t="shared" si="75"/>
        <v>1006.9666</v>
      </c>
    </row>
    <row r="1179" spans="1:10" x14ac:dyDescent="0.2">
      <c r="A1179" t="s">
        <v>5230</v>
      </c>
      <c r="B1179">
        <v>1</v>
      </c>
      <c r="C1179" t="s">
        <v>65</v>
      </c>
      <c r="D1179">
        <v>268000</v>
      </c>
      <c r="E1179">
        <v>460000</v>
      </c>
      <c r="F1179" t="s">
        <v>5233</v>
      </c>
      <c r="G1179">
        <f t="shared" si="72"/>
        <v>576</v>
      </c>
      <c r="H1179">
        <f t="shared" si="73"/>
        <v>722.51459999999997</v>
      </c>
      <c r="I1179">
        <f t="shared" si="74"/>
        <v>622</v>
      </c>
      <c r="J1179">
        <f t="shared" si="75"/>
        <v>737.58699999999999</v>
      </c>
    </row>
    <row r="1180" spans="1:10" x14ac:dyDescent="0.2">
      <c r="A1180" t="s">
        <v>5235</v>
      </c>
      <c r="B1180">
        <v>1</v>
      </c>
      <c r="C1180" t="s">
        <v>65</v>
      </c>
      <c r="D1180">
        <v>268000</v>
      </c>
      <c r="E1180">
        <v>460000</v>
      </c>
      <c r="F1180" t="s">
        <v>5237</v>
      </c>
      <c r="G1180">
        <f t="shared" si="72"/>
        <v>576</v>
      </c>
      <c r="H1180">
        <f t="shared" si="73"/>
        <v>722.51459999999997</v>
      </c>
      <c r="I1180">
        <f t="shared" si="74"/>
        <v>622</v>
      </c>
      <c r="J1180">
        <f t="shared" si="75"/>
        <v>737.58699999999999</v>
      </c>
    </row>
    <row r="1181" spans="1:10" x14ac:dyDescent="0.2">
      <c r="A1181" t="s">
        <v>5239</v>
      </c>
      <c r="B1181">
        <v>1</v>
      </c>
      <c r="C1181" t="s">
        <v>65</v>
      </c>
      <c r="D1181">
        <v>268000</v>
      </c>
      <c r="E1181">
        <v>460000</v>
      </c>
      <c r="F1181" t="s">
        <v>5242</v>
      </c>
      <c r="G1181">
        <f t="shared" si="72"/>
        <v>576</v>
      </c>
      <c r="H1181">
        <f t="shared" si="73"/>
        <v>722.51459999999997</v>
      </c>
      <c r="I1181">
        <f t="shared" si="74"/>
        <v>622</v>
      </c>
      <c r="J1181">
        <f t="shared" si="75"/>
        <v>737.58699999999999</v>
      </c>
    </row>
    <row r="1182" spans="1:10" x14ac:dyDescent="0.2">
      <c r="A1182" t="s">
        <v>5244</v>
      </c>
      <c r="B1182">
        <v>1</v>
      </c>
      <c r="C1182" t="s">
        <v>65</v>
      </c>
      <c r="D1182">
        <v>154000</v>
      </c>
      <c r="E1182">
        <v>368000</v>
      </c>
      <c r="F1182" t="s">
        <v>5247</v>
      </c>
      <c r="G1182">
        <f t="shared" si="72"/>
        <v>576</v>
      </c>
      <c r="H1182">
        <f t="shared" si="73"/>
        <v>415.17629999999997</v>
      </c>
      <c r="I1182">
        <f t="shared" si="74"/>
        <v>622</v>
      </c>
      <c r="J1182">
        <f t="shared" si="75"/>
        <v>590.06960000000004</v>
      </c>
    </row>
    <row r="1183" spans="1:10" x14ac:dyDescent="0.2">
      <c r="A1183" t="s">
        <v>5249</v>
      </c>
      <c r="B1183">
        <v>1</v>
      </c>
      <c r="C1183" t="s">
        <v>65</v>
      </c>
      <c r="D1183">
        <v>184000</v>
      </c>
      <c r="E1183">
        <v>318000</v>
      </c>
      <c r="F1183" t="s">
        <v>5250</v>
      </c>
      <c r="G1183">
        <f t="shared" si="72"/>
        <v>576</v>
      </c>
      <c r="H1183">
        <f t="shared" si="73"/>
        <v>496.0548</v>
      </c>
      <c r="I1183">
        <f t="shared" si="74"/>
        <v>622</v>
      </c>
      <c r="J1183">
        <f t="shared" si="75"/>
        <v>509.89709999999997</v>
      </c>
    </row>
    <row r="1184" spans="1:10" x14ac:dyDescent="0.2">
      <c r="A1184" t="s">
        <v>5252</v>
      </c>
      <c r="B1184">
        <v>1</v>
      </c>
      <c r="C1184" t="s">
        <v>65</v>
      </c>
      <c r="D1184">
        <v>243000</v>
      </c>
      <c r="E1184">
        <v>422000</v>
      </c>
      <c r="F1184" t="s">
        <v>5254</v>
      </c>
      <c r="G1184">
        <f t="shared" si="72"/>
        <v>576</v>
      </c>
      <c r="H1184">
        <f t="shared" si="73"/>
        <v>655.11585000000002</v>
      </c>
      <c r="I1184">
        <f t="shared" si="74"/>
        <v>622</v>
      </c>
      <c r="J1184">
        <f t="shared" si="75"/>
        <v>676.65589999999997</v>
      </c>
    </row>
    <row r="1185" spans="1:10" x14ac:dyDescent="0.2">
      <c r="A1185" t="s">
        <v>5256</v>
      </c>
      <c r="B1185">
        <v>1</v>
      </c>
      <c r="C1185" t="s">
        <v>65</v>
      </c>
      <c r="D1185">
        <v>243000</v>
      </c>
      <c r="E1185">
        <v>422000</v>
      </c>
      <c r="F1185" t="s">
        <v>5258</v>
      </c>
      <c r="G1185">
        <f t="shared" si="72"/>
        <v>576</v>
      </c>
      <c r="H1185">
        <f t="shared" si="73"/>
        <v>655.11585000000002</v>
      </c>
      <c r="I1185">
        <f t="shared" si="74"/>
        <v>622</v>
      </c>
      <c r="J1185">
        <f t="shared" si="75"/>
        <v>676.65589999999997</v>
      </c>
    </row>
    <row r="1186" spans="1:10" x14ac:dyDescent="0.2">
      <c r="A1186" t="s">
        <v>5260</v>
      </c>
      <c r="B1186">
        <v>1</v>
      </c>
      <c r="C1186" t="s">
        <v>65</v>
      </c>
      <c r="D1186">
        <v>216000</v>
      </c>
      <c r="E1186">
        <v>374000</v>
      </c>
      <c r="F1186" t="s">
        <v>5263</v>
      </c>
      <c r="G1186">
        <f t="shared" si="72"/>
        <v>576</v>
      </c>
      <c r="H1186">
        <f t="shared" si="73"/>
        <v>582.3252</v>
      </c>
      <c r="I1186">
        <f t="shared" si="74"/>
        <v>622</v>
      </c>
      <c r="J1186">
        <f t="shared" si="75"/>
        <v>599.69029999999998</v>
      </c>
    </row>
    <row r="1187" spans="1:10" x14ac:dyDescent="0.2">
      <c r="A1187" t="s">
        <v>5265</v>
      </c>
      <c r="B1187">
        <v>1</v>
      </c>
      <c r="C1187" t="s">
        <v>65</v>
      </c>
      <c r="D1187">
        <v>201000</v>
      </c>
      <c r="E1187">
        <v>331000</v>
      </c>
      <c r="F1187" t="s">
        <v>5267</v>
      </c>
      <c r="G1187">
        <f t="shared" si="72"/>
        <v>576</v>
      </c>
      <c r="H1187">
        <f t="shared" si="73"/>
        <v>541.88594999999998</v>
      </c>
      <c r="I1187">
        <f t="shared" si="74"/>
        <v>622</v>
      </c>
      <c r="J1187">
        <f t="shared" si="75"/>
        <v>530.74194999999997</v>
      </c>
    </row>
    <row r="1188" spans="1:10" x14ac:dyDescent="0.2">
      <c r="A1188" t="s">
        <v>18568</v>
      </c>
      <c r="B1188">
        <v>1</v>
      </c>
      <c r="C1188" t="s">
        <v>16063</v>
      </c>
      <c r="D1188">
        <v>275000</v>
      </c>
      <c r="E1188">
        <v>525000</v>
      </c>
      <c r="F1188" t="s">
        <v>18570</v>
      </c>
      <c r="G1188">
        <f t="shared" si="72"/>
        <v>576</v>
      </c>
      <c r="H1188">
        <f t="shared" si="73"/>
        <v>741.38625000000002</v>
      </c>
      <c r="I1188">
        <f t="shared" si="74"/>
        <v>622</v>
      </c>
      <c r="J1188">
        <f t="shared" si="75"/>
        <v>841.81124999999997</v>
      </c>
    </row>
    <row r="1189" spans="1:10" x14ac:dyDescent="0.2">
      <c r="A1189" t="s">
        <v>5269</v>
      </c>
      <c r="B1189">
        <v>1</v>
      </c>
      <c r="C1189" t="s">
        <v>65</v>
      </c>
      <c r="D1189">
        <v>279000</v>
      </c>
      <c r="E1189">
        <v>444000</v>
      </c>
      <c r="F1189" t="s">
        <v>5272</v>
      </c>
      <c r="G1189">
        <f t="shared" si="72"/>
        <v>576</v>
      </c>
      <c r="H1189">
        <f t="shared" si="73"/>
        <v>752.17004999999995</v>
      </c>
      <c r="I1189">
        <f t="shared" si="74"/>
        <v>622</v>
      </c>
      <c r="J1189">
        <f t="shared" si="75"/>
        <v>711.93179999999995</v>
      </c>
    </row>
    <row r="1190" spans="1:10" x14ac:dyDescent="0.2">
      <c r="A1190" t="s">
        <v>5274</v>
      </c>
      <c r="B1190">
        <v>1</v>
      </c>
      <c r="C1190" t="s">
        <v>65</v>
      </c>
      <c r="D1190">
        <v>201000</v>
      </c>
      <c r="E1190">
        <v>319000</v>
      </c>
      <c r="F1190" t="s">
        <v>5275</v>
      </c>
      <c r="G1190">
        <f t="shared" si="72"/>
        <v>576</v>
      </c>
      <c r="H1190">
        <f t="shared" si="73"/>
        <v>541.88594999999998</v>
      </c>
      <c r="I1190">
        <f t="shared" si="74"/>
        <v>622</v>
      </c>
      <c r="J1190">
        <f t="shared" si="75"/>
        <v>511.50054999999998</v>
      </c>
    </row>
    <row r="1191" spans="1:10" x14ac:dyDescent="0.2">
      <c r="A1191" t="s">
        <v>5277</v>
      </c>
      <c r="B1191">
        <v>1</v>
      </c>
      <c r="C1191" t="s">
        <v>65</v>
      </c>
      <c r="D1191">
        <v>262000</v>
      </c>
      <c r="E1191">
        <v>598000</v>
      </c>
      <c r="F1191" t="s">
        <v>5280</v>
      </c>
      <c r="G1191">
        <f t="shared" si="72"/>
        <v>576</v>
      </c>
      <c r="H1191">
        <f t="shared" si="73"/>
        <v>706.33889999999997</v>
      </c>
      <c r="I1191">
        <f t="shared" si="74"/>
        <v>622</v>
      </c>
      <c r="J1191">
        <f t="shared" si="75"/>
        <v>958.86310000000003</v>
      </c>
    </row>
    <row r="1192" spans="1:10" x14ac:dyDescent="0.2">
      <c r="A1192" t="s">
        <v>5282</v>
      </c>
      <c r="B1192">
        <v>1</v>
      </c>
      <c r="C1192" t="s">
        <v>65</v>
      </c>
      <c r="D1192">
        <v>266000</v>
      </c>
      <c r="E1192">
        <v>510000</v>
      </c>
      <c r="F1192" t="s">
        <v>5284</v>
      </c>
      <c r="G1192">
        <f t="shared" si="72"/>
        <v>576</v>
      </c>
      <c r="H1192">
        <f t="shared" si="73"/>
        <v>717.12270000000001</v>
      </c>
      <c r="I1192">
        <f t="shared" si="74"/>
        <v>622</v>
      </c>
      <c r="J1192">
        <f t="shared" si="75"/>
        <v>817.7595</v>
      </c>
    </row>
    <row r="1193" spans="1:10" x14ac:dyDescent="0.2">
      <c r="A1193" t="s">
        <v>5286</v>
      </c>
      <c r="B1193">
        <v>1</v>
      </c>
      <c r="C1193" t="s">
        <v>65</v>
      </c>
      <c r="D1193">
        <v>281000</v>
      </c>
      <c r="E1193">
        <v>420000</v>
      </c>
      <c r="F1193" t="s">
        <v>5287</v>
      </c>
      <c r="G1193">
        <f t="shared" si="72"/>
        <v>576</v>
      </c>
      <c r="H1193">
        <f t="shared" si="73"/>
        <v>757.56195000000002</v>
      </c>
      <c r="I1193">
        <f t="shared" si="74"/>
        <v>622</v>
      </c>
      <c r="J1193">
        <f t="shared" si="75"/>
        <v>673.44899999999996</v>
      </c>
    </row>
    <row r="1194" spans="1:10" x14ac:dyDescent="0.2">
      <c r="A1194" t="s">
        <v>5289</v>
      </c>
      <c r="B1194">
        <v>1</v>
      </c>
      <c r="C1194" t="s">
        <v>65</v>
      </c>
      <c r="D1194">
        <v>273000</v>
      </c>
      <c r="E1194">
        <v>501000</v>
      </c>
      <c r="F1194" t="s">
        <v>5292</v>
      </c>
      <c r="G1194">
        <f t="shared" si="72"/>
        <v>576</v>
      </c>
      <c r="H1194">
        <f t="shared" si="73"/>
        <v>735.99434999999994</v>
      </c>
      <c r="I1194">
        <f t="shared" si="74"/>
        <v>622</v>
      </c>
      <c r="J1194">
        <f t="shared" si="75"/>
        <v>803.32844999999998</v>
      </c>
    </row>
    <row r="1195" spans="1:10" x14ac:dyDescent="0.2">
      <c r="A1195" t="s">
        <v>5294</v>
      </c>
      <c r="B1195">
        <v>1</v>
      </c>
      <c r="C1195" t="s">
        <v>65</v>
      </c>
      <c r="D1195">
        <v>273000</v>
      </c>
      <c r="E1195">
        <v>501000</v>
      </c>
      <c r="F1195" t="s">
        <v>5297</v>
      </c>
      <c r="G1195">
        <f t="shared" si="72"/>
        <v>576</v>
      </c>
      <c r="H1195">
        <f t="shared" si="73"/>
        <v>735.99434999999994</v>
      </c>
      <c r="I1195">
        <f t="shared" si="74"/>
        <v>622</v>
      </c>
      <c r="J1195">
        <f t="shared" si="75"/>
        <v>803.32844999999998</v>
      </c>
    </row>
    <row r="1196" spans="1:10" x14ac:dyDescent="0.2">
      <c r="A1196" t="s">
        <v>5299</v>
      </c>
      <c r="B1196">
        <v>1</v>
      </c>
      <c r="C1196" t="s">
        <v>65</v>
      </c>
      <c r="D1196">
        <v>263000</v>
      </c>
      <c r="E1196">
        <v>482000</v>
      </c>
      <c r="F1196" t="s">
        <v>5302</v>
      </c>
      <c r="G1196">
        <f t="shared" si="72"/>
        <v>576</v>
      </c>
      <c r="H1196">
        <f t="shared" si="73"/>
        <v>709.03485000000001</v>
      </c>
      <c r="I1196">
        <f t="shared" si="74"/>
        <v>622</v>
      </c>
      <c r="J1196">
        <f t="shared" si="75"/>
        <v>772.86289999999997</v>
      </c>
    </row>
    <row r="1197" spans="1:10" x14ac:dyDescent="0.2">
      <c r="A1197" t="s">
        <v>5304</v>
      </c>
      <c r="B1197">
        <v>1</v>
      </c>
      <c r="C1197" t="s">
        <v>65</v>
      </c>
      <c r="D1197">
        <v>263000</v>
      </c>
      <c r="E1197">
        <v>482000</v>
      </c>
      <c r="F1197" t="s">
        <v>5307</v>
      </c>
      <c r="G1197">
        <f t="shared" si="72"/>
        <v>576</v>
      </c>
      <c r="H1197">
        <f t="shared" si="73"/>
        <v>709.03485000000001</v>
      </c>
      <c r="I1197">
        <f t="shared" si="74"/>
        <v>622</v>
      </c>
      <c r="J1197">
        <f t="shared" si="75"/>
        <v>772.86289999999997</v>
      </c>
    </row>
    <row r="1198" spans="1:10" x14ac:dyDescent="0.2">
      <c r="A1198" t="s">
        <v>5309</v>
      </c>
      <c r="B1198">
        <v>1</v>
      </c>
      <c r="C1198" t="s">
        <v>65</v>
      </c>
      <c r="D1198">
        <v>277000</v>
      </c>
      <c r="E1198">
        <v>509000</v>
      </c>
      <c r="F1198" t="s">
        <v>5312</v>
      </c>
      <c r="G1198">
        <f t="shared" si="72"/>
        <v>576</v>
      </c>
      <c r="H1198">
        <f t="shared" si="73"/>
        <v>746.77814999999998</v>
      </c>
      <c r="I1198">
        <f t="shared" si="74"/>
        <v>622</v>
      </c>
      <c r="J1198">
        <f t="shared" si="75"/>
        <v>816.15604999999994</v>
      </c>
    </row>
    <row r="1199" spans="1:10" x14ac:dyDescent="0.2">
      <c r="A1199" t="s">
        <v>5314</v>
      </c>
      <c r="B1199">
        <v>1</v>
      </c>
      <c r="C1199" t="s">
        <v>65</v>
      </c>
      <c r="D1199">
        <v>277000</v>
      </c>
      <c r="E1199">
        <v>509000</v>
      </c>
      <c r="F1199" t="s">
        <v>5317</v>
      </c>
      <c r="G1199">
        <f t="shared" si="72"/>
        <v>576</v>
      </c>
      <c r="H1199">
        <f t="shared" si="73"/>
        <v>746.77814999999998</v>
      </c>
      <c r="I1199">
        <f t="shared" si="74"/>
        <v>622</v>
      </c>
      <c r="J1199">
        <f t="shared" si="75"/>
        <v>816.15604999999994</v>
      </c>
    </row>
    <row r="1200" spans="1:10" x14ac:dyDescent="0.2">
      <c r="A1200" t="s">
        <v>5319</v>
      </c>
      <c r="B1200">
        <v>1</v>
      </c>
      <c r="C1200" t="s">
        <v>65</v>
      </c>
      <c r="D1200">
        <v>290000</v>
      </c>
      <c r="E1200">
        <v>533000</v>
      </c>
      <c r="F1200" t="s">
        <v>5322</v>
      </c>
      <c r="G1200">
        <f t="shared" si="72"/>
        <v>576</v>
      </c>
      <c r="H1200">
        <f t="shared" si="73"/>
        <v>781.82549999999992</v>
      </c>
      <c r="I1200">
        <f t="shared" si="74"/>
        <v>622</v>
      </c>
      <c r="J1200">
        <f t="shared" si="75"/>
        <v>854.63884999999993</v>
      </c>
    </row>
    <row r="1201" spans="1:10" x14ac:dyDescent="0.2">
      <c r="A1201" t="s">
        <v>5324</v>
      </c>
      <c r="B1201">
        <v>1</v>
      </c>
      <c r="C1201" t="s">
        <v>65</v>
      </c>
      <c r="D1201">
        <v>237000</v>
      </c>
      <c r="E1201">
        <v>435000</v>
      </c>
      <c r="F1201" t="s">
        <v>5327</v>
      </c>
      <c r="G1201">
        <f t="shared" si="72"/>
        <v>576</v>
      </c>
      <c r="H1201">
        <f t="shared" si="73"/>
        <v>638.94015000000002</v>
      </c>
      <c r="I1201">
        <f t="shared" si="74"/>
        <v>622</v>
      </c>
      <c r="J1201">
        <f t="shared" si="75"/>
        <v>697.50075000000004</v>
      </c>
    </row>
    <row r="1202" spans="1:10" x14ac:dyDescent="0.2">
      <c r="A1202" t="s">
        <v>5329</v>
      </c>
      <c r="B1202">
        <v>1</v>
      </c>
      <c r="C1202" t="s">
        <v>65</v>
      </c>
      <c r="D1202">
        <v>277000</v>
      </c>
      <c r="E1202">
        <v>509000</v>
      </c>
      <c r="F1202" t="s">
        <v>5332</v>
      </c>
      <c r="G1202">
        <f t="shared" si="72"/>
        <v>576</v>
      </c>
      <c r="H1202">
        <f t="shared" si="73"/>
        <v>746.77814999999998</v>
      </c>
      <c r="I1202">
        <f t="shared" si="74"/>
        <v>622</v>
      </c>
      <c r="J1202">
        <f t="shared" si="75"/>
        <v>816.15604999999994</v>
      </c>
    </row>
    <row r="1203" spans="1:10" x14ac:dyDescent="0.2">
      <c r="A1203" t="s">
        <v>5334</v>
      </c>
      <c r="B1203">
        <v>1</v>
      </c>
      <c r="C1203" t="s">
        <v>65</v>
      </c>
      <c r="D1203">
        <v>254000</v>
      </c>
      <c r="E1203">
        <v>466000</v>
      </c>
      <c r="F1203" t="s">
        <v>5337</v>
      </c>
      <c r="G1203">
        <f t="shared" si="72"/>
        <v>576</v>
      </c>
      <c r="H1203">
        <f t="shared" si="73"/>
        <v>684.7713</v>
      </c>
      <c r="I1203">
        <f t="shared" si="74"/>
        <v>622</v>
      </c>
      <c r="J1203">
        <f t="shared" si="75"/>
        <v>747.20769999999993</v>
      </c>
    </row>
    <row r="1204" spans="1:10" x14ac:dyDescent="0.2">
      <c r="A1204" t="s">
        <v>5339</v>
      </c>
      <c r="B1204">
        <v>1</v>
      </c>
      <c r="C1204" t="s">
        <v>65</v>
      </c>
      <c r="D1204">
        <v>273000</v>
      </c>
      <c r="E1204">
        <v>501000</v>
      </c>
      <c r="F1204" t="s">
        <v>5341</v>
      </c>
      <c r="G1204">
        <f t="shared" si="72"/>
        <v>576</v>
      </c>
      <c r="H1204">
        <f t="shared" si="73"/>
        <v>735.99434999999994</v>
      </c>
      <c r="I1204">
        <f t="shared" si="74"/>
        <v>622</v>
      </c>
      <c r="J1204">
        <f t="shared" si="75"/>
        <v>803.32844999999998</v>
      </c>
    </row>
    <row r="1205" spans="1:10" x14ac:dyDescent="0.2">
      <c r="A1205" t="s">
        <v>5343</v>
      </c>
      <c r="B1205">
        <v>1</v>
      </c>
      <c r="C1205" t="s">
        <v>65</v>
      </c>
      <c r="D1205">
        <v>224000</v>
      </c>
      <c r="E1205">
        <v>411000</v>
      </c>
      <c r="F1205" t="s">
        <v>5345</v>
      </c>
      <c r="G1205">
        <f t="shared" si="72"/>
        <v>576</v>
      </c>
      <c r="H1205">
        <f t="shared" si="73"/>
        <v>603.89279999999997</v>
      </c>
      <c r="I1205">
        <f t="shared" si="74"/>
        <v>622</v>
      </c>
      <c r="J1205">
        <f t="shared" si="75"/>
        <v>659.01795000000004</v>
      </c>
    </row>
    <row r="1206" spans="1:10" x14ac:dyDescent="0.2">
      <c r="A1206" t="s">
        <v>5347</v>
      </c>
      <c r="B1206">
        <v>1</v>
      </c>
      <c r="C1206" t="s">
        <v>65</v>
      </c>
      <c r="D1206">
        <v>277000</v>
      </c>
      <c r="E1206">
        <v>509000</v>
      </c>
      <c r="F1206" t="s">
        <v>5349</v>
      </c>
      <c r="G1206">
        <f t="shared" si="72"/>
        <v>576</v>
      </c>
      <c r="H1206">
        <f t="shared" si="73"/>
        <v>746.77814999999998</v>
      </c>
      <c r="I1206">
        <f t="shared" si="74"/>
        <v>622</v>
      </c>
      <c r="J1206">
        <f t="shared" si="75"/>
        <v>816.15604999999994</v>
      </c>
    </row>
    <row r="1207" spans="1:10" x14ac:dyDescent="0.2">
      <c r="A1207" t="s">
        <v>5351</v>
      </c>
      <c r="B1207">
        <v>1</v>
      </c>
      <c r="C1207" t="s">
        <v>65</v>
      </c>
      <c r="D1207">
        <v>259000</v>
      </c>
      <c r="E1207">
        <v>475000</v>
      </c>
      <c r="F1207" t="s">
        <v>5354</v>
      </c>
      <c r="G1207">
        <f t="shared" si="72"/>
        <v>576</v>
      </c>
      <c r="H1207">
        <f t="shared" si="73"/>
        <v>698.25104999999996</v>
      </c>
      <c r="I1207">
        <f t="shared" si="74"/>
        <v>622</v>
      </c>
      <c r="J1207">
        <f t="shared" si="75"/>
        <v>761.63874999999996</v>
      </c>
    </row>
    <row r="1208" spans="1:10" x14ac:dyDescent="0.2">
      <c r="A1208" t="s">
        <v>5356</v>
      </c>
      <c r="B1208">
        <v>1</v>
      </c>
      <c r="C1208" t="s">
        <v>65</v>
      </c>
      <c r="D1208">
        <v>250000</v>
      </c>
      <c r="E1208">
        <v>458000</v>
      </c>
      <c r="F1208" t="s">
        <v>5358</v>
      </c>
      <c r="G1208">
        <f t="shared" si="72"/>
        <v>576</v>
      </c>
      <c r="H1208">
        <f t="shared" si="73"/>
        <v>673.98749999999995</v>
      </c>
      <c r="I1208">
        <f t="shared" si="74"/>
        <v>622</v>
      </c>
      <c r="J1208">
        <f t="shared" si="75"/>
        <v>734.38009999999997</v>
      </c>
    </row>
    <row r="1209" spans="1:10" x14ac:dyDescent="0.2">
      <c r="A1209" t="s">
        <v>5360</v>
      </c>
      <c r="B1209">
        <v>1</v>
      </c>
      <c r="C1209" t="s">
        <v>65</v>
      </c>
      <c r="D1209">
        <v>260000</v>
      </c>
      <c r="E1209">
        <v>478000</v>
      </c>
      <c r="F1209" t="s">
        <v>5363</v>
      </c>
      <c r="G1209">
        <f t="shared" si="72"/>
        <v>576</v>
      </c>
      <c r="H1209">
        <f t="shared" si="73"/>
        <v>700.947</v>
      </c>
      <c r="I1209">
        <f t="shared" si="74"/>
        <v>622</v>
      </c>
      <c r="J1209">
        <f t="shared" si="75"/>
        <v>766.44909999999993</v>
      </c>
    </row>
    <row r="1210" spans="1:10" x14ac:dyDescent="0.2">
      <c r="A1210" t="s">
        <v>5365</v>
      </c>
      <c r="B1210">
        <v>1</v>
      </c>
      <c r="C1210" t="s">
        <v>65</v>
      </c>
      <c r="D1210">
        <v>290000</v>
      </c>
      <c r="E1210">
        <v>533000</v>
      </c>
      <c r="F1210" t="s">
        <v>5367</v>
      </c>
      <c r="G1210">
        <f t="shared" si="72"/>
        <v>576</v>
      </c>
      <c r="H1210">
        <f t="shared" si="73"/>
        <v>781.82549999999992</v>
      </c>
      <c r="I1210">
        <f t="shared" si="74"/>
        <v>622</v>
      </c>
      <c r="J1210">
        <f t="shared" si="75"/>
        <v>854.63884999999993</v>
      </c>
    </row>
    <row r="1211" spans="1:10" x14ac:dyDescent="0.2">
      <c r="A1211" t="s">
        <v>5369</v>
      </c>
      <c r="B1211">
        <v>1</v>
      </c>
      <c r="C1211" t="s">
        <v>65</v>
      </c>
      <c r="D1211">
        <v>290000</v>
      </c>
      <c r="E1211">
        <v>533000</v>
      </c>
      <c r="F1211" t="s">
        <v>5371</v>
      </c>
      <c r="G1211">
        <f t="shared" si="72"/>
        <v>576</v>
      </c>
      <c r="H1211">
        <f t="shared" si="73"/>
        <v>781.82549999999992</v>
      </c>
      <c r="I1211">
        <f t="shared" si="74"/>
        <v>622</v>
      </c>
      <c r="J1211">
        <f t="shared" si="75"/>
        <v>854.63884999999993</v>
      </c>
    </row>
    <row r="1212" spans="1:10" x14ac:dyDescent="0.2">
      <c r="A1212" t="s">
        <v>5373</v>
      </c>
      <c r="B1212">
        <v>1</v>
      </c>
      <c r="C1212" t="s">
        <v>65</v>
      </c>
      <c r="D1212">
        <v>252000</v>
      </c>
      <c r="E1212">
        <v>463000</v>
      </c>
      <c r="F1212" t="s">
        <v>5376</v>
      </c>
      <c r="G1212">
        <f t="shared" si="72"/>
        <v>576</v>
      </c>
      <c r="H1212">
        <f t="shared" si="73"/>
        <v>679.37940000000003</v>
      </c>
      <c r="I1212">
        <f t="shared" si="74"/>
        <v>622</v>
      </c>
      <c r="J1212">
        <f t="shared" si="75"/>
        <v>742.39734999999996</v>
      </c>
    </row>
    <row r="1213" spans="1:10" x14ac:dyDescent="0.2">
      <c r="A1213" t="s">
        <v>5378</v>
      </c>
      <c r="B1213">
        <v>1</v>
      </c>
      <c r="C1213" t="s">
        <v>65</v>
      </c>
      <c r="D1213">
        <v>223000</v>
      </c>
      <c r="E1213">
        <v>409000</v>
      </c>
      <c r="F1213" t="s">
        <v>5381</v>
      </c>
      <c r="G1213">
        <f t="shared" si="72"/>
        <v>576</v>
      </c>
      <c r="H1213">
        <f t="shared" si="73"/>
        <v>601.19684999999993</v>
      </c>
      <c r="I1213">
        <f t="shared" si="74"/>
        <v>622</v>
      </c>
      <c r="J1213">
        <f t="shared" si="75"/>
        <v>655.81105000000002</v>
      </c>
    </row>
    <row r="1214" spans="1:10" x14ac:dyDescent="0.2">
      <c r="A1214" t="s">
        <v>5383</v>
      </c>
      <c r="B1214">
        <v>1</v>
      </c>
      <c r="C1214" t="s">
        <v>65</v>
      </c>
      <c r="D1214">
        <v>229000</v>
      </c>
      <c r="E1214">
        <v>420000</v>
      </c>
      <c r="F1214" t="s">
        <v>5385</v>
      </c>
      <c r="G1214">
        <f t="shared" si="72"/>
        <v>576</v>
      </c>
      <c r="H1214">
        <f t="shared" si="73"/>
        <v>617.37254999999993</v>
      </c>
      <c r="I1214">
        <f t="shared" si="74"/>
        <v>622</v>
      </c>
      <c r="J1214">
        <f t="shared" si="75"/>
        <v>673.44899999999996</v>
      </c>
    </row>
    <row r="1215" spans="1:10" x14ac:dyDescent="0.2">
      <c r="A1215" t="s">
        <v>5387</v>
      </c>
      <c r="B1215">
        <v>1</v>
      </c>
      <c r="C1215" t="s">
        <v>65</v>
      </c>
      <c r="D1215">
        <v>251000</v>
      </c>
      <c r="E1215">
        <v>460000</v>
      </c>
      <c r="F1215" t="s">
        <v>5390</v>
      </c>
      <c r="G1215">
        <f t="shared" si="72"/>
        <v>576</v>
      </c>
      <c r="H1215">
        <f t="shared" si="73"/>
        <v>676.68344999999999</v>
      </c>
      <c r="I1215">
        <f t="shared" si="74"/>
        <v>622</v>
      </c>
      <c r="J1215">
        <f t="shared" si="75"/>
        <v>737.58699999999999</v>
      </c>
    </row>
    <row r="1216" spans="1:10" x14ac:dyDescent="0.2">
      <c r="A1216" t="s">
        <v>5392</v>
      </c>
      <c r="B1216">
        <v>1</v>
      </c>
      <c r="C1216" t="s">
        <v>65</v>
      </c>
      <c r="D1216">
        <v>258000</v>
      </c>
      <c r="E1216">
        <v>473000</v>
      </c>
      <c r="F1216" t="s">
        <v>5394</v>
      </c>
      <c r="G1216">
        <f t="shared" si="72"/>
        <v>576</v>
      </c>
      <c r="H1216">
        <f t="shared" si="73"/>
        <v>695.55509999999992</v>
      </c>
      <c r="I1216">
        <f t="shared" si="74"/>
        <v>622</v>
      </c>
      <c r="J1216">
        <f t="shared" si="75"/>
        <v>758.43184999999994</v>
      </c>
    </row>
    <row r="1217" spans="1:10" x14ac:dyDescent="0.2">
      <c r="A1217" t="s">
        <v>5396</v>
      </c>
      <c r="B1217">
        <v>1</v>
      </c>
      <c r="C1217" t="s">
        <v>65</v>
      </c>
      <c r="D1217">
        <v>224000</v>
      </c>
      <c r="E1217">
        <v>411000</v>
      </c>
      <c r="F1217" t="s">
        <v>5398</v>
      </c>
      <c r="G1217">
        <f t="shared" si="72"/>
        <v>576</v>
      </c>
      <c r="H1217">
        <f t="shared" si="73"/>
        <v>603.89279999999997</v>
      </c>
      <c r="I1217">
        <f t="shared" si="74"/>
        <v>622</v>
      </c>
      <c r="J1217">
        <f t="shared" si="75"/>
        <v>659.01795000000004</v>
      </c>
    </row>
    <row r="1218" spans="1:10" x14ac:dyDescent="0.2">
      <c r="A1218" t="s">
        <v>5400</v>
      </c>
      <c r="B1218">
        <v>1</v>
      </c>
      <c r="C1218" t="s">
        <v>65</v>
      </c>
      <c r="D1218">
        <v>315000</v>
      </c>
      <c r="E1218">
        <v>631000</v>
      </c>
      <c r="F1218" t="s">
        <v>5403</v>
      </c>
      <c r="G1218">
        <f t="shared" si="72"/>
        <v>576</v>
      </c>
      <c r="H1218">
        <f t="shared" si="73"/>
        <v>849.22424999999998</v>
      </c>
      <c r="I1218">
        <f t="shared" si="74"/>
        <v>622</v>
      </c>
      <c r="J1218">
        <f t="shared" si="75"/>
        <v>1011.7769499999999</v>
      </c>
    </row>
    <row r="1219" spans="1:10" x14ac:dyDescent="0.2">
      <c r="A1219" t="s">
        <v>5405</v>
      </c>
      <c r="B1219">
        <v>1</v>
      </c>
      <c r="C1219" t="s">
        <v>65</v>
      </c>
      <c r="D1219">
        <v>250000</v>
      </c>
      <c r="E1219">
        <v>458000</v>
      </c>
      <c r="F1219" t="s">
        <v>5408</v>
      </c>
      <c r="G1219">
        <f t="shared" ref="G1219:G1282" si="76">(VLOOKUP($B1219,Table,4,FALSE))</f>
        <v>576</v>
      </c>
      <c r="H1219">
        <f t="shared" ref="H1219:H1282" si="77">D1219*((VLOOKUP($B1219,Table,6,FALSE))/100)</f>
        <v>673.98749999999995</v>
      </c>
      <c r="I1219">
        <f t="shared" ref="I1219:I1282" si="78">(VLOOKUP($B1219,Table,12,FALSE))</f>
        <v>622</v>
      </c>
      <c r="J1219">
        <f t="shared" ref="J1219:J1282" si="79">E1219*((VLOOKUP($B1219,Table,14,FALSE))/100)</f>
        <v>734.38009999999997</v>
      </c>
    </row>
    <row r="1220" spans="1:10" x14ac:dyDescent="0.2">
      <c r="A1220" t="s">
        <v>5410</v>
      </c>
      <c r="B1220">
        <v>1</v>
      </c>
      <c r="C1220" t="s">
        <v>65</v>
      </c>
      <c r="D1220">
        <v>250000</v>
      </c>
      <c r="E1220">
        <v>458000</v>
      </c>
      <c r="F1220" t="s">
        <v>5413</v>
      </c>
      <c r="G1220">
        <f t="shared" si="76"/>
        <v>576</v>
      </c>
      <c r="H1220">
        <f t="shared" si="77"/>
        <v>673.98749999999995</v>
      </c>
      <c r="I1220">
        <f t="shared" si="78"/>
        <v>622</v>
      </c>
      <c r="J1220">
        <f t="shared" si="79"/>
        <v>734.38009999999997</v>
      </c>
    </row>
    <row r="1221" spans="1:10" x14ac:dyDescent="0.2">
      <c r="A1221" t="s">
        <v>5415</v>
      </c>
      <c r="B1221">
        <v>1</v>
      </c>
      <c r="C1221" t="s">
        <v>65</v>
      </c>
      <c r="D1221">
        <v>237000</v>
      </c>
      <c r="E1221">
        <v>435000</v>
      </c>
      <c r="F1221" t="s">
        <v>5418</v>
      </c>
      <c r="G1221">
        <f t="shared" si="76"/>
        <v>576</v>
      </c>
      <c r="H1221">
        <f t="shared" si="77"/>
        <v>638.94015000000002</v>
      </c>
      <c r="I1221">
        <f t="shared" si="78"/>
        <v>622</v>
      </c>
      <c r="J1221">
        <f t="shared" si="79"/>
        <v>697.50075000000004</v>
      </c>
    </row>
    <row r="1222" spans="1:10" x14ac:dyDescent="0.2">
      <c r="A1222" t="s">
        <v>5420</v>
      </c>
      <c r="B1222">
        <v>1</v>
      </c>
      <c r="C1222" t="s">
        <v>65</v>
      </c>
      <c r="D1222">
        <v>274000</v>
      </c>
      <c r="E1222">
        <v>470000</v>
      </c>
      <c r="F1222" t="s">
        <v>5423</v>
      </c>
      <c r="G1222">
        <f t="shared" si="76"/>
        <v>576</v>
      </c>
      <c r="H1222">
        <f t="shared" si="77"/>
        <v>738.69029999999998</v>
      </c>
      <c r="I1222">
        <f t="shared" si="78"/>
        <v>622</v>
      </c>
      <c r="J1222">
        <f t="shared" si="79"/>
        <v>753.62149999999997</v>
      </c>
    </row>
    <row r="1223" spans="1:10" x14ac:dyDescent="0.2">
      <c r="A1223" t="s">
        <v>5425</v>
      </c>
      <c r="B1223">
        <v>1</v>
      </c>
      <c r="C1223" t="s">
        <v>65</v>
      </c>
      <c r="D1223">
        <v>180000</v>
      </c>
      <c r="E1223">
        <v>309000</v>
      </c>
      <c r="F1223" t="s">
        <v>5427</v>
      </c>
      <c r="G1223">
        <f t="shared" si="76"/>
        <v>576</v>
      </c>
      <c r="H1223">
        <f t="shared" si="77"/>
        <v>485.27099999999996</v>
      </c>
      <c r="I1223">
        <f t="shared" si="78"/>
        <v>622</v>
      </c>
      <c r="J1223">
        <f t="shared" si="79"/>
        <v>495.46605</v>
      </c>
    </row>
    <row r="1224" spans="1:10" x14ac:dyDescent="0.2">
      <c r="A1224" t="s">
        <v>5429</v>
      </c>
      <c r="B1224">
        <v>1</v>
      </c>
      <c r="C1224" t="s">
        <v>65</v>
      </c>
      <c r="D1224">
        <v>281000</v>
      </c>
      <c r="E1224">
        <v>641000</v>
      </c>
      <c r="F1224" t="s">
        <v>5432</v>
      </c>
      <c r="G1224">
        <f t="shared" si="76"/>
        <v>576</v>
      </c>
      <c r="H1224">
        <f t="shared" si="77"/>
        <v>757.56195000000002</v>
      </c>
      <c r="I1224">
        <f t="shared" si="78"/>
        <v>622</v>
      </c>
      <c r="J1224">
        <f t="shared" si="79"/>
        <v>1027.8114499999999</v>
      </c>
    </row>
    <row r="1225" spans="1:10" x14ac:dyDescent="0.2">
      <c r="A1225" t="s">
        <v>5434</v>
      </c>
      <c r="B1225">
        <v>1</v>
      </c>
      <c r="C1225" t="s">
        <v>65</v>
      </c>
      <c r="D1225">
        <v>292000</v>
      </c>
      <c r="E1225">
        <v>667000</v>
      </c>
      <c r="F1225" t="s">
        <v>5437</v>
      </c>
      <c r="G1225">
        <f t="shared" si="76"/>
        <v>576</v>
      </c>
      <c r="H1225">
        <f t="shared" si="77"/>
        <v>787.2174</v>
      </c>
      <c r="I1225">
        <f t="shared" si="78"/>
        <v>622</v>
      </c>
      <c r="J1225">
        <f t="shared" si="79"/>
        <v>1069.5011500000001</v>
      </c>
    </row>
    <row r="1226" spans="1:10" x14ac:dyDescent="0.2">
      <c r="A1226" t="s">
        <v>5439</v>
      </c>
      <c r="B1226">
        <v>1</v>
      </c>
      <c r="C1226" t="s">
        <v>65</v>
      </c>
      <c r="D1226">
        <v>352000</v>
      </c>
      <c r="E1226">
        <v>647000</v>
      </c>
      <c r="F1226" t="s">
        <v>5441</v>
      </c>
      <c r="G1226">
        <f t="shared" si="76"/>
        <v>576</v>
      </c>
      <c r="H1226">
        <f t="shared" si="77"/>
        <v>948.97439999999995</v>
      </c>
      <c r="I1226">
        <f t="shared" si="78"/>
        <v>622</v>
      </c>
      <c r="J1226">
        <f t="shared" si="79"/>
        <v>1037.4321500000001</v>
      </c>
    </row>
    <row r="1227" spans="1:10" x14ac:dyDescent="0.2">
      <c r="A1227" t="s">
        <v>5443</v>
      </c>
      <c r="B1227">
        <v>1</v>
      </c>
      <c r="C1227" t="s">
        <v>65</v>
      </c>
      <c r="D1227">
        <v>395000</v>
      </c>
      <c r="E1227">
        <v>726000</v>
      </c>
      <c r="F1227" t="s">
        <v>5446</v>
      </c>
      <c r="G1227">
        <f t="shared" si="76"/>
        <v>576</v>
      </c>
      <c r="H1227">
        <f t="shared" si="77"/>
        <v>1064.9002499999999</v>
      </c>
      <c r="I1227">
        <f t="shared" si="78"/>
        <v>622</v>
      </c>
      <c r="J1227">
        <f t="shared" si="79"/>
        <v>1164.1046999999999</v>
      </c>
    </row>
    <row r="1228" spans="1:10" x14ac:dyDescent="0.2">
      <c r="A1228" t="s">
        <v>5448</v>
      </c>
      <c r="B1228">
        <v>1</v>
      </c>
      <c r="C1228" t="s">
        <v>65</v>
      </c>
      <c r="D1228">
        <v>336000</v>
      </c>
      <c r="E1228">
        <v>617000</v>
      </c>
      <c r="F1228" t="s">
        <v>5449</v>
      </c>
      <c r="G1228">
        <f t="shared" si="76"/>
        <v>576</v>
      </c>
      <c r="H1228">
        <f t="shared" si="77"/>
        <v>905.83920000000001</v>
      </c>
      <c r="I1228">
        <f t="shared" si="78"/>
        <v>622</v>
      </c>
      <c r="J1228">
        <f t="shared" si="79"/>
        <v>989.32865000000004</v>
      </c>
    </row>
    <row r="1229" spans="1:10" x14ac:dyDescent="0.2">
      <c r="A1229" t="s">
        <v>5451</v>
      </c>
      <c r="B1229">
        <v>1</v>
      </c>
      <c r="C1229" t="s">
        <v>65</v>
      </c>
      <c r="D1229">
        <v>352000</v>
      </c>
      <c r="E1229">
        <v>647000</v>
      </c>
      <c r="F1229" t="s">
        <v>5454</v>
      </c>
      <c r="G1229">
        <f t="shared" si="76"/>
        <v>576</v>
      </c>
      <c r="H1229">
        <f t="shared" si="77"/>
        <v>948.97439999999995</v>
      </c>
      <c r="I1229">
        <f t="shared" si="78"/>
        <v>622</v>
      </c>
      <c r="J1229">
        <f t="shared" si="79"/>
        <v>1037.4321500000001</v>
      </c>
    </row>
    <row r="1230" spans="1:10" x14ac:dyDescent="0.2">
      <c r="A1230" t="s">
        <v>5456</v>
      </c>
      <c r="B1230">
        <v>1</v>
      </c>
      <c r="C1230" t="s">
        <v>65</v>
      </c>
      <c r="D1230">
        <v>368000</v>
      </c>
      <c r="E1230">
        <v>675000</v>
      </c>
      <c r="F1230" t="s">
        <v>5459</v>
      </c>
      <c r="G1230">
        <f t="shared" si="76"/>
        <v>576</v>
      </c>
      <c r="H1230">
        <f t="shared" si="77"/>
        <v>992.1096</v>
      </c>
      <c r="I1230">
        <f t="shared" si="78"/>
        <v>622</v>
      </c>
      <c r="J1230">
        <f t="shared" si="79"/>
        <v>1082.3287499999999</v>
      </c>
    </row>
    <row r="1231" spans="1:10" x14ac:dyDescent="0.2">
      <c r="A1231" t="s">
        <v>5461</v>
      </c>
      <c r="B1231">
        <v>1</v>
      </c>
      <c r="C1231" t="s">
        <v>65</v>
      </c>
      <c r="D1231">
        <v>318000</v>
      </c>
      <c r="E1231">
        <v>585000</v>
      </c>
      <c r="F1231" t="s">
        <v>5464</v>
      </c>
      <c r="G1231">
        <f t="shared" si="76"/>
        <v>576</v>
      </c>
      <c r="H1231">
        <f t="shared" si="77"/>
        <v>857.31209999999999</v>
      </c>
      <c r="I1231">
        <f t="shared" si="78"/>
        <v>622</v>
      </c>
      <c r="J1231">
        <f t="shared" si="79"/>
        <v>938.01824999999997</v>
      </c>
    </row>
    <row r="1232" spans="1:10" x14ac:dyDescent="0.2">
      <c r="A1232" t="s">
        <v>5466</v>
      </c>
      <c r="B1232">
        <v>1</v>
      </c>
      <c r="C1232" t="s">
        <v>65</v>
      </c>
      <c r="D1232">
        <v>484000</v>
      </c>
      <c r="E1232">
        <v>751000</v>
      </c>
      <c r="F1232" t="s">
        <v>5469</v>
      </c>
      <c r="G1232">
        <f t="shared" si="76"/>
        <v>576</v>
      </c>
      <c r="H1232">
        <f t="shared" si="77"/>
        <v>1304.8398</v>
      </c>
      <c r="I1232">
        <f t="shared" si="78"/>
        <v>622</v>
      </c>
      <c r="J1232">
        <f t="shared" si="79"/>
        <v>1204.1909499999999</v>
      </c>
    </row>
    <row r="1233" spans="1:10" x14ac:dyDescent="0.2">
      <c r="A1233" t="s">
        <v>5471</v>
      </c>
      <c r="B1233">
        <v>1</v>
      </c>
      <c r="C1233" t="s">
        <v>65</v>
      </c>
      <c r="D1233">
        <v>274000</v>
      </c>
      <c r="E1233">
        <v>503000</v>
      </c>
      <c r="F1233" t="s">
        <v>5474</v>
      </c>
      <c r="G1233">
        <f t="shared" si="76"/>
        <v>576</v>
      </c>
      <c r="H1233">
        <f t="shared" si="77"/>
        <v>738.69029999999998</v>
      </c>
      <c r="I1233">
        <f t="shared" si="78"/>
        <v>622</v>
      </c>
      <c r="J1233">
        <f t="shared" si="79"/>
        <v>806.53534999999999</v>
      </c>
    </row>
    <row r="1234" spans="1:10" x14ac:dyDescent="0.2">
      <c r="A1234" t="s">
        <v>5476</v>
      </c>
      <c r="B1234">
        <v>1</v>
      </c>
      <c r="C1234" t="s">
        <v>65</v>
      </c>
      <c r="D1234">
        <v>274000</v>
      </c>
      <c r="E1234">
        <v>503000</v>
      </c>
      <c r="F1234" t="s">
        <v>5479</v>
      </c>
      <c r="G1234">
        <f t="shared" si="76"/>
        <v>576</v>
      </c>
      <c r="H1234">
        <f t="shared" si="77"/>
        <v>738.69029999999998</v>
      </c>
      <c r="I1234">
        <f t="shared" si="78"/>
        <v>622</v>
      </c>
      <c r="J1234">
        <f t="shared" si="79"/>
        <v>806.53534999999999</v>
      </c>
    </row>
    <row r="1235" spans="1:10" x14ac:dyDescent="0.2">
      <c r="A1235" t="s">
        <v>5481</v>
      </c>
      <c r="B1235">
        <v>1</v>
      </c>
      <c r="C1235" t="s">
        <v>65</v>
      </c>
      <c r="D1235">
        <v>274000</v>
      </c>
      <c r="E1235">
        <v>503000</v>
      </c>
      <c r="F1235" t="s">
        <v>5484</v>
      </c>
      <c r="G1235">
        <f t="shared" si="76"/>
        <v>576</v>
      </c>
      <c r="H1235">
        <f t="shared" si="77"/>
        <v>738.69029999999998</v>
      </c>
      <c r="I1235">
        <f t="shared" si="78"/>
        <v>622</v>
      </c>
      <c r="J1235">
        <f t="shared" si="79"/>
        <v>806.53534999999999</v>
      </c>
    </row>
    <row r="1236" spans="1:10" x14ac:dyDescent="0.2">
      <c r="A1236" t="s">
        <v>5486</v>
      </c>
      <c r="B1236">
        <v>1</v>
      </c>
      <c r="C1236" t="s">
        <v>65</v>
      </c>
      <c r="D1236">
        <v>274000</v>
      </c>
      <c r="E1236">
        <v>503000</v>
      </c>
      <c r="F1236" t="s">
        <v>5488</v>
      </c>
      <c r="G1236">
        <f t="shared" si="76"/>
        <v>576</v>
      </c>
      <c r="H1236">
        <f t="shared" si="77"/>
        <v>738.69029999999998</v>
      </c>
      <c r="I1236">
        <f t="shared" si="78"/>
        <v>622</v>
      </c>
      <c r="J1236">
        <f t="shared" si="79"/>
        <v>806.53534999999999</v>
      </c>
    </row>
    <row r="1237" spans="1:10" x14ac:dyDescent="0.2">
      <c r="A1237" t="s">
        <v>5490</v>
      </c>
      <c r="B1237">
        <v>1</v>
      </c>
      <c r="C1237" t="s">
        <v>65</v>
      </c>
      <c r="D1237">
        <v>274000</v>
      </c>
      <c r="E1237">
        <v>503000</v>
      </c>
      <c r="F1237" t="s">
        <v>5493</v>
      </c>
      <c r="G1237">
        <f t="shared" si="76"/>
        <v>576</v>
      </c>
      <c r="H1237">
        <f t="shared" si="77"/>
        <v>738.69029999999998</v>
      </c>
      <c r="I1237">
        <f t="shared" si="78"/>
        <v>622</v>
      </c>
      <c r="J1237">
        <f t="shared" si="79"/>
        <v>806.53534999999999</v>
      </c>
    </row>
    <row r="1238" spans="1:10" x14ac:dyDescent="0.2">
      <c r="A1238" t="s">
        <v>5495</v>
      </c>
      <c r="B1238">
        <v>1</v>
      </c>
      <c r="C1238" t="s">
        <v>65</v>
      </c>
      <c r="D1238">
        <v>243000</v>
      </c>
      <c r="E1238">
        <v>491000</v>
      </c>
      <c r="F1238" t="s">
        <v>5497</v>
      </c>
      <c r="G1238">
        <f t="shared" si="76"/>
        <v>576</v>
      </c>
      <c r="H1238">
        <f t="shared" si="77"/>
        <v>655.11585000000002</v>
      </c>
      <c r="I1238">
        <f t="shared" si="78"/>
        <v>622</v>
      </c>
      <c r="J1238">
        <f t="shared" si="79"/>
        <v>787.29395</v>
      </c>
    </row>
    <row r="1239" spans="1:10" x14ac:dyDescent="0.2">
      <c r="A1239" t="s">
        <v>5499</v>
      </c>
      <c r="B1239">
        <v>1</v>
      </c>
      <c r="C1239" t="s">
        <v>65</v>
      </c>
      <c r="D1239">
        <v>274000</v>
      </c>
      <c r="E1239">
        <v>503000</v>
      </c>
      <c r="F1239" t="s">
        <v>5501</v>
      </c>
      <c r="G1239">
        <f t="shared" si="76"/>
        <v>576</v>
      </c>
      <c r="H1239">
        <f t="shared" si="77"/>
        <v>738.69029999999998</v>
      </c>
      <c r="I1239">
        <f t="shared" si="78"/>
        <v>622</v>
      </c>
      <c r="J1239">
        <f t="shared" si="79"/>
        <v>806.53534999999999</v>
      </c>
    </row>
    <row r="1240" spans="1:10" x14ac:dyDescent="0.2">
      <c r="A1240" t="s">
        <v>5503</v>
      </c>
      <c r="B1240">
        <v>1</v>
      </c>
      <c r="C1240" t="s">
        <v>65</v>
      </c>
      <c r="D1240">
        <v>278000</v>
      </c>
      <c r="E1240">
        <v>510000</v>
      </c>
      <c r="F1240" t="s">
        <v>5506</v>
      </c>
      <c r="G1240">
        <f t="shared" si="76"/>
        <v>576</v>
      </c>
      <c r="H1240">
        <f t="shared" si="77"/>
        <v>749.47410000000002</v>
      </c>
      <c r="I1240">
        <f t="shared" si="78"/>
        <v>622</v>
      </c>
      <c r="J1240">
        <f t="shared" si="79"/>
        <v>817.7595</v>
      </c>
    </row>
    <row r="1241" spans="1:10" x14ac:dyDescent="0.2">
      <c r="A1241" t="s">
        <v>5508</v>
      </c>
      <c r="B1241">
        <v>1</v>
      </c>
      <c r="C1241" t="s">
        <v>65</v>
      </c>
      <c r="D1241">
        <v>294000</v>
      </c>
      <c r="E1241">
        <v>540000</v>
      </c>
      <c r="F1241" t="s">
        <v>5511</v>
      </c>
      <c r="G1241">
        <f t="shared" si="76"/>
        <v>576</v>
      </c>
      <c r="H1241">
        <f t="shared" si="77"/>
        <v>792.60929999999996</v>
      </c>
      <c r="I1241">
        <f t="shared" si="78"/>
        <v>622</v>
      </c>
      <c r="J1241">
        <f t="shared" si="79"/>
        <v>865.86299999999994</v>
      </c>
    </row>
    <row r="1242" spans="1:10" x14ac:dyDescent="0.2">
      <c r="A1242" t="s">
        <v>5513</v>
      </c>
      <c r="B1242">
        <v>1</v>
      </c>
      <c r="C1242" t="s">
        <v>65</v>
      </c>
      <c r="D1242">
        <v>294000</v>
      </c>
      <c r="E1242">
        <v>540000</v>
      </c>
      <c r="F1242" t="s">
        <v>5515</v>
      </c>
      <c r="G1242">
        <f t="shared" si="76"/>
        <v>576</v>
      </c>
      <c r="H1242">
        <f t="shared" si="77"/>
        <v>792.60929999999996</v>
      </c>
      <c r="I1242">
        <f t="shared" si="78"/>
        <v>622</v>
      </c>
      <c r="J1242">
        <f t="shared" si="79"/>
        <v>865.86299999999994</v>
      </c>
    </row>
    <row r="1243" spans="1:10" x14ac:dyDescent="0.2">
      <c r="A1243" t="s">
        <v>5517</v>
      </c>
      <c r="B1243">
        <v>1</v>
      </c>
      <c r="C1243" t="s">
        <v>65</v>
      </c>
      <c r="D1243">
        <v>305000</v>
      </c>
      <c r="E1243">
        <v>559000</v>
      </c>
      <c r="F1243" t="s">
        <v>5520</v>
      </c>
      <c r="G1243">
        <f t="shared" si="76"/>
        <v>576</v>
      </c>
      <c r="H1243">
        <f t="shared" si="77"/>
        <v>822.26474999999994</v>
      </c>
      <c r="I1243">
        <f t="shared" si="78"/>
        <v>622</v>
      </c>
      <c r="J1243">
        <f t="shared" si="79"/>
        <v>896.32854999999995</v>
      </c>
    </row>
    <row r="1244" spans="1:10" x14ac:dyDescent="0.2">
      <c r="A1244" t="s">
        <v>5522</v>
      </c>
      <c r="B1244">
        <v>1</v>
      </c>
      <c r="C1244" t="s">
        <v>65</v>
      </c>
      <c r="D1244">
        <v>294000</v>
      </c>
      <c r="E1244">
        <v>540000</v>
      </c>
      <c r="F1244" t="s">
        <v>5525</v>
      </c>
      <c r="G1244">
        <f t="shared" si="76"/>
        <v>576</v>
      </c>
      <c r="H1244">
        <f t="shared" si="77"/>
        <v>792.60929999999996</v>
      </c>
      <c r="I1244">
        <f t="shared" si="78"/>
        <v>622</v>
      </c>
      <c r="J1244">
        <f t="shared" si="79"/>
        <v>865.86299999999994</v>
      </c>
    </row>
    <row r="1245" spans="1:10" x14ac:dyDescent="0.2">
      <c r="A1245" t="s">
        <v>5527</v>
      </c>
      <c r="B1245">
        <v>1</v>
      </c>
      <c r="C1245" t="s">
        <v>65</v>
      </c>
      <c r="D1245">
        <v>294000</v>
      </c>
      <c r="E1245">
        <v>540000</v>
      </c>
      <c r="F1245" t="s">
        <v>5529</v>
      </c>
      <c r="G1245">
        <f t="shared" si="76"/>
        <v>576</v>
      </c>
      <c r="H1245">
        <f t="shared" si="77"/>
        <v>792.60929999999996</v>
      </c>
      <c r="I1245">
        <f t="shared" si="78"/>
        <v>622</v>
      </c>
      <c r="J1245">
        <f t="shared" si="79"/>
        <v>865.86299999999994</v>
      </c>
    </row>
    <row r="1246" spans="1:10" x14ac:dyDescent="0.2">
      <c r="A1246" t="s">
        <v>5531</v>
      </c>
      <c r="B1246">
        <v>1</v>
      </c>
      <c r="C1246" t="s">
        <v>65</v>
      </c>
      <c r="D1246">
        <v>274000</v>
      </c>
      <c r="E1246">
        <v>503000</v>
      </c>
      <c r="F1246" t="s">
        <v>5534</v>
      </c>
      <c r="G1246">
        <f t="shared" si="76"/>
        <v>576</v>
      </c>
      <c r="H1246">
        <f t="shared" si="77"/>
        <v>738.69029999999998</v>
      </c>
      <c r="I1246">
        <f t="shared" si="78"/>
        <v>622</v>
      </c>
      <c r="J1246">
        <f t="shared" si="79"/>
        <v>806.53534999999999</v>
      </c>
    </row>
    <row r="1247" spans="1:10" x14ac:dyDescent="0.2">
      <c r="A1247" t="s">
        <v>5536</v>
      </c>
      <c r="B1247">
        <v>1</v>
      </c>
      <c r="C1247" t="s">
        <v>65</v>
      </c>
      <c r="D1247">
        <v>274000</v>
      </c>
      <c r="E1247">
        <v>524000</v>
      </c>
      <c r="F1247" t="s">
        <v>5539</v>
      </c>
      <c r="G1247">
        <f t="shared" si="76"/>
        <v>576</v>
      </c>
      <c r="H1247">
        <f t="shared" si="77"/>
        <v>738.69029999999998</v>
      </c>
      <c r="I1247">
        <f t="shared" si="78"/>
        <v>622</v>
      </c>
      <c r="J1247">
        <f t="shared" si="79"/>
        <v>840.20780000000002</v>
      </c>
    </row>
    <row r="1248" spans="1:10" x14ac:dyDescent="0.2">
      <c r="A1248" t="s">
        <v>5541</v>
      </c>
      <c r="B1248">
        <v>1</v>
      </c>
      <c r="C1248" t="s">
        <v>65</v>
      </c>
      <c r="D1248">
        <v>146000</v>
      </c>
      <c r="E1248">
        <v>332000</v>
      </c>
      <c r="F1248" t="s">
        <v>5544</v>
      </c>
      <c r="G1248">
        <f t="shared" si="76"/>
        <v>576</v>
      </c>
      <c r="H1248">
        <f t="shared" si="77"/>
        <v>393.6087</v>
      </c>
      <c r="I1248">
        <f t="shared" si="78"/>
        <v>622</v>
      </c>
      <c r="J1248">
        <f t="shared" si="79"/>
        <v>532.34540000000004</v>
      </c>
    </row>
    <row r="1249" spans="1:10" x14ac:dyDescent="0.2">
      <c r="A1249" t="s">
        <v>5546</v>
      </c>
      <c r="B1249">
        <v>1</v>
      </c>
      <c r="C1249" t="s">
        <v>65</v>
      </c>
      <c r="D1249">
        <v>244000</v>
      </c>
      <c r="E1249">
        <v>585000</v>
      </c>
      <c r="F1249" t="s">
        <v>5549</v>
      </c>
      <c r="G1249">
        <f t="shared" si="76"/>
        <v>576</v>
      </c>
      <c r="H1249">
        <f t="shared" si="77"/>
        <v>657.81179999999995</v>
      </c>
      <c r="I1249">
        <f t="shared" si="78"/>
        <v>622</v>
      </c>
      <c r="J1249">
        <f t="shared" si="79"/>
        <v>938.01824999999997</v>
      </c>
    </row>
    <row r="1250" spans="1:10" x14ac:dyDescent="0.2">
      <c r="A1250" t="s">
        <v>5551</v>
      </c>
      <c r="B1250">
        <v>1</v>
      </c>
      <c r="C1250" t="s">
        <v>65</v>
      </c>
      <c r="D1250">
        <v>146000</v>
      </c>
      <c r="E1250">
        <v>456000</v>
      </c>
      <c r="F1250" t="s">
        <v>5552</v>
      </c>
      <c r="G1250">
        <f t="shared" si="76"/>
        <v>576</v>
      </c>
      <c r="H1250">
        <f t="shared" si="77"/>
        <v>393.6087</v>
      </c>
      <c r="I1250">
        <f t="shared" si="78"/>
        <v>622</v>
      </c>
      <c r="J1250">
        <f t="shared" si="79"/>
        <v>731.17319999999995</v>
      </c>
    </row>
    <row r="1251" spans="1:10" x14ac:dyDescent="0.2">
      <c r="A1251" t="s">
        <v>5554</v>
      </c>
      <c r="B1251">
        <v>1</v>
      </c>
      <c r="C1251" t="s">
        <v>65</v>
      </c>
      <c r="D1251">
        <v>148000</v>
      </c>
      <c r="E1251">
        <v>459000</v>
      </c>
      <c r="F1251" t="s">
        <v>5557</v>
      </c>
      <c r="G1251">
        <f t="shared" si="76"/>
        <v>576</v>
      </c>
      <c r="H1251">
        <f t="shared" si="77"/>
        <v>399.00059999999996</v>
      </c>
      <c r="I1251">
        <f t="shared" si="78"/>
        <v>622</v>
      </c>
      <c r="J1251">
        <f t="shared" si="79"/>
        <v>735.98355000000004</v>
      </c>
    </row>
    <row r="1252" spans="1:10" x14ac:dyDescent="0.2">
      <c r="A1252" t="s">
        <v>5559</v>
      </c>
      <c r="B1252">
        <v>1</v>
      </c>
      <c r="C1252" t="s">
        <v>65</v>
      </c>
      <c r="D1252">
        <v>192000</v>
      </c>
      <c r="E1252">
        <v>560000</v>
      </c>
      <c r="F1252" t="s">
        <v>5562</v>
      </c>
      <c r="G1252">
        <f t="shared" si="76"/>
        <v>576</v>
      </c>
      <c r="H1252">
        <f t="shared" si="77"/>
        <v>517.62239999999997</v>
      </c>
      <c r="I1252">
        <f t="shared" si="78"/>
        <v>622</v>
      </c>
      <c r="J1252">
        <f t="shared" si="79"/>
        <v>897.93200000000002</v>
      </c>
    </row>
    <row r="1253" spans="1:10" x14ac:dyDescent="0.2">
      <c r="A1253" t="s">
        <v>5564</v>
      </c>
      <c r="B1253">
        <v>1</v>
      </c>
      <c r="C1253" t="s">
        <v>65</v>
      </c>
      <c r="D1253">
        <v>433000</v>
      </c>
      <c r="E1253">
        <v>717000</v>
      </c>
      <c r="F1253" t="s">
        <v>5565</v>
      </c>
      <c r="G1253">
        <f t="shared" si="76"/>
        <v>576</v>
      </c>
      <c r="H1253">
        <f t="shared" si="77"/>
        <v>1167.34635</v>
      </c>
      <c r="I1253">
        <f t="shared" si="78"/>
        <v>622</v>
      </c>
      <c r="J1253">
        <f t="shared" si="79"/>
        <v>1149.67365</v>
      </c>
    </row>
    <row r="1254" spans="1:10" x14ac:dyDescent="0.2">
      <c r="A1254" t="s">
        <v>5567</v>
      </c>
      <c r="B1254">
        <v>1</v>
      </c>
      <c r="C1254" t="s">
        <v>65</v>
      </c>
      <c r="D1254">
        <v>112000</v>
      </c>
      <c r="E1254">
        <v>256000</v>
      </c>
      <c r="F1254" t="s">
        <v>5570</v>
      </c>
      <c r="G1254">
        <f t="shared" si="76"/>
        <v>576</v>
      </c>
      <c r="H1254">
        <f t="shared" si="77"/>
        <v>301.94639999999998</v>
      </c>
      <c r="I1254">
        <f t="shared" si="78"/>
        <v>622</v>
      </c>
      <c r="J1254">
        <f t="shared" si="79"/>
        <v>410.48320000000001</v>
      </c>
    </row>
    <row r="1255" spans="1:10" x14ac:dyDescent="0.2">
      <c r="A1255" t="s">
        <v>5572</v>
      </c>
      <c r="B1255">
        <v>1</v>
      </c>
      <c r="C1255" t="s">
        <v>65</v>
      </c>
      <c r="D1255">
        <v>154000</v>
      </c>
      <c r="E1255">
        <v>352000</v>
      </c>
      <c r="F1255" t="s">
        <v>5575</v>
      </c>
      <c r="G1255">
        <f t="shared" si="76"/>
        <v>576</v>
      </c>
      <c r="H1255">
        <f t="shared" si="77"/>
        <v>415.17629999999997</v>
      </c>
      <c r="I1255">
        <f t="shared" si="78"/>
        <v>622</v>
      </c>
      <c r="J1255">
        <f t="shared" si="79"/>
        <v>564.4144</v>
      </c>
    </row>
    <row r="1256" spans="1:10" x14ac:dyDescent="0.2">
      <c r="A1256" t="s">
        <v>5577</v>
      </c>
      <c r="B1256">
        <v>1</v>
      </c>
      <c r="C1256" t="s">
        <v>65</v>
      </c>
      <c r="D1256">
        <v>139000</v>
      </c>
      <c r="E1256">
        <v>316000</v>
      </c>
      <c r="F1256" t="s">
        <v>5579</v>
      </c>
      <c r="G1256">
        <f t="shared" si="76"/>
        <v>576</v>
      </c>
      <c r="H1256">
        <f t="shared" si="77"/>
        <v>374.73705000000001</v>
      </c>
      <c r="I1256">
        <f t="shared" si="78"/>
        <v>622</v>
      </c>
      <c r="J1256">
        <f t="shared" si="79"/>
        <v>506.6902</v>
      </c>
    </row>
    <row r="1257" spans="1:10" x14ac:dyDescent="0.2">
      <c r="A1257" t="s">
        <v>5581</v>
      </c>
      <c r="B1257">
        <v>1</v>
      </c>
      <c r="C1257" t="s">
        <v>65</v>
      </c>
      <c r="D1257">
        <v>286000</v>
      </c>
      <c r="E1257">
        <v>525000</v>
      </c>
      <c r="F1257" t="s">
        <v>5584</v>
      </c>
      <c r="G1257">
        <f t="shared" si="76"/>
        <v>576</v>
      </c>
      <c r="H1257">
        <f t="shared" si="77"/>
        <v>771.04169999999999</v>
      </c>
      <c r="I1257">
        <f t="shared" si="78"/>
        <v>622</v>
      </c>
      <c r="J1257">
        <f t="shared" si="79"/>
        <v>841.81124999999997</v>
      </c>
    </row>
    <row r="1258" spans="1:10" x14ac:dyDescent="0.2">
      <c r="A1258" t="s">
        <v>5586</v>
      </c>
      <c r="B1258">
        <v>1</v>
      </c>
      <c r="C1258" t="s">
        <v>65</v>
      </c>
      <c r="D1258">
        <v>277000</v>
      </c>
      <c r="E1258">
        <v>509000</v>
      </c>
      <c r="F1258" t="s">
        <v>5589</v>
      </c>
      <c r="G1258">
        <f t="shared" si="76"/>
        <v>576</v>
      </c>
      <c r="H1258">
        <f t="shared" si="77"/>
        <v>746.77814999999998</v>
      </c>
      <c r="I1258">
        <f t="shared" si="78"/>
        <v>622</v>
      </c>
      <c r="J1258">
        <f t="shared" si="79"/>
        <v>816.15604999999994</v>
      </c>
    </row>
    <row r="1259" spans="1:10" x14ac:dyDescent="0.2">
      <c r="A1259" t="s">
        <v>5591</v>
      </c>
      <c r="B1259">
        <v>1</v>
      </c>
      <c r="C1259" t="s">
        <v>65</v>
      </c>
      <c r="D1259">
        <v>293000</v>
      </c>
      <c r="E1259">
        <v>539000</v>
      </c>
      <c r="F1259" t="s">
        <v>5594</v>
      </c>
      <c r="G1259">
        <f t="shared" si="76"/>
        <v>576</v>
      </c>
      <c r="H1259">
        <f t="shared" si="77"/>
        <v>789.91334999999992</v>
      </c>
      <c r="I1259">
        <f t="shared" si="78"/>
        <v>622</v>
      </c>
      <c r="J1259">
        <f t="shared" si="79"/>
        <v>864.25954999999999</v>
      </c>
    </row>
    <row r="1260" spans="1:10" x14ac:dyDescent="0.2">
      <c r="A1260" t="s">
        <v>5596</v>
      </c>
      <c r="B1260">
        <v>1</v>
      </c>
      <c r="C1260" t="s">
        <v>65</v>
      </c>
      <c r="D1260">
        <v>420000</v>
      </c>
      <c r="E1260">
        <v>713000</v>
      </c>
      <c r="F1260" t="s">
        <v>5599</v>
      </c>
      <c r="G1260">
        <f t="shared" si="76"/>
        <v>576</v>
      </c>
      <c r="H1260">
        <f t="shared" si="77"/>
        <v>1132.299</v>
      </c>
      <c r="I1260">
        <f t="shared" si="78"/>
        <v>622</v>
      </c>
      <c r="J1260">
        <f t="shared" si="79"/>
        <v>1143.2598499999999</v>
      </c>
    </row>
    <row r="1261" spans="1:10" x14ac:dyDescent="0.2">
      <c r="A1261" t="s">
        <v>5601</v>
      </c>
      <c r="B1261">
        <v>1</v>
      </c>
      <c r="C1261" t="s">
        <v>65</v>
      </c>
      <c r="D1261">
        <v>420000</v>
      </c>
      <c r="E1261">
        <v>713000</v>
      </c>
      <c r="F1261" t="s">
        <v>5604</v>
      </c>
      <c r="G1261">
        <f t="shared" si="76"/>
        <v>576</v>
      </c>
      <c r="H1261">
        <f t="shared" si="77"/>
        <v>1132.299</v>
      </c>
      <c r="I1261">
        <f t="shared" si="78"/>
        <v>622</v>
      </c>
      <c r="J1261">
        <f t="shared" si="79"/>
        <v>1143.2598499999999</v>
      </c>
    </row>
    <row r="1262" spans="1:10" x14ac:dyDescent="0.2">
      <c r="A1262" t="s">
        <v>5606</v>
      </c>
      <c r="B1262">
        <v>1</v>
      </c>
      <c r="C1262" t="s">
        <v>65</v>
      </c>
      <c r="D1262">
        <v>420000</v>
      </c>
      <c r="E1262">
        <v>713000</v>
      </c>
      <c r="F1262" t="s">
        <v>5607</v>
      </c>
      <c r="G1262">
        <f t="shared" si="76"/>
        <v>576</v>
      </c>
      <c r="H1262">
        <f t="shared" si="77"/>
        <v>1132.299</v>
      </c>
      <c r="I1262">
        <f t="shared" si="78"/>
        <v>622</v>
      </c>
      <c r="J1262">
        <f t="shared" si="79"/>
        <v>1143.2598499999999</v>
      </c>
    </row>
    <row r="1263" spans="1:10" x14ac:dyDescent="0.2">
      <c r="A1263" t="s">
        <v>5609</v>
      </c>
      <c r="B1263">
        <v>1</v>
      </c>
      <c r="C1263" t="s">
        <v>65</v>
      </c>
      <c r="D1263">
        <v>406000</v>
      </c>
      <c r="E1263">
        <v>689000</v>
      </c>
      <c r="F1263" t="s">
        <v>5611</v>
      </c>
      <c r="G1263">
        <f t="shared" si="76"/>
        <v>576</v>
      </c>
      <c r="H1263">
        <f t="shared" si="77"/>
        <v>1094.5556999999999</v>
      </c>
      <c r="I1263">
        <f t="shared" si="78"/>
        <v>622</v>
      </c>
      <c r="J1263">
        <f t="shared" si="79"/>
        <v>1104.7770499999999</v>
      </c>
    </row>
    <row r="1264" spans="1:10" x14ac:dyDescent="0.2">
      <c r="A1264" t="s">
        <v>5613</v>
      </c>
      <c r="B1264">
        <v>1</v>
      </c>
      <c r="C1264" t="s">
        <v>65</v>
      </c>
      <c r="D1264">
        <v>406000</v>
      </c>
      <c r="E1264">
        <v>689000</v>
      </c>
      <c r="F1264" t="s">
        <v>5616</v>
      </c>
      <c r="G1264">
        <f t="shared" si="76"/>
        <v>576</v>
      </c>
      <c r="H1264">
        <f t="shared" si="77"/>
        <v>1094.5556999999999</v>
      </c>
      <c r="I1264">
        <f t="shared" si="78"/>
        <v>622</v>
      </c>
      <c r="J1264">
        <f t="shared" si="79"/>
        <v>1104.7770499999999</v>
      </c>
    </row>
    <row r="1265" spans="1:10" x14ac:dyDescent="0.2">
      <c r="A1265" t="s">
        <v>5618</v>
      </c>
      <c r="B1265">
        <v>1</v>
      </c>
      <c r="C1265" t="s">
        <v>65</v>
      </c>
      <c r="D1265">
        <v>315000</v>
      </c>
      <c r="E1265">
        <v>579000</v>
      </c>
      <c r="F1265" t="s">
        <v>5621</v>
      </c>
      <c r="G1265">
        <f t="shared" si="76"/>
        <v>576</v>
      </c>
      <c r="H1265">
        <f t="shared" si="77"/>
        <v>849.22424999999998</v>
      </c>
      <c r="I1265">
        <f t="shared" si="78"/>
        <v>622</v>
      </c>
      <c r="J1265">
        <f t="shared" si="79"/>
        <v>928.39755000000002</v>
      </c>
    </row>
    <row r="1266" spans="1:10" x14ac:dyDescent="0.2">
      <c r="A1266" t="s">
        <v>5623</v>
      </c>
      <c r="B1266">
        <v>1</v>
      </c>
      <c r="C1266" t="s">
        <v>65</v>
      </c>
      <c r="D1266">
        <v>286000</v>
      </c>
      <c r="E1266">
        <v>525000</v>
      </c>
      <c r="F1266" t="s">
        <v>5626</v>
      </c>
      <c r="G1266">
        <f t="shared" si="76"/>
        <v>576</v>
      </c>
      <c r="H1266">
        <f t="shared" si="77"/>
        <v>771.04169999999999</v>
      </c>
      <c r="I1266">
        <f t="shared" si="78"/>
        <v>622</v>
      </c>
      <c r="J1266">
        <f t="shared" si="79"/>
        <v>841.81124999999997</v>
      </c>
    </row>
    <row r="1267" spans="1:10" x14ac:dyDescent="0.2">
      <c r="A1267" t="s">
        <v>5628</v>
      </c>
      <c r="B1267">
        <v>1</v>
      </c>
      <c r="C1267" t="s">
        <v>65</v>
      </c>
      <c r="D1267">
        <v>270000</v>
      </c>
      <c r="E1267">
        <v>495000</v>
      </c>
      <c r="F1267" t="s">
        <v>5631</v>
      </c>
      <c r="G1267">
        <f t="shared" si="76"/>
        <v>576</v>
      </c>
      <c r="H1267">
        <f t="shared" si="77"/>
        <v>727.90649999999994</v>
      </c>
      <c r="I1267">
        <f t="shared" si="78"/>
        <v>622</v>
      </c>
      <c r="J1267">
        <f t="shared" si="79"/>
        <v>793.70775000000003</v>
      </c>
    </row>
    <row r="1268" spans="1:10" x14ac:dyDescent="0.2">
      <c r="A1268" t="s">
        <v>5633</v>
      </c>
      <c r="B1268">
        <v>1</v>
      </c>
      <c r="C1268" t="s">
        <v>65</v>
      </c>
      <c r="D1268">
        <v>293000</v>
      </c>
      <c r="E1268">
        <v>539000</v>
      </c>
      <c r="F1268" t="s">
        <v>5636</v>
      </c>
      <c r="G1268">
        <f t="shared" si="76"/>
        <v>576</v>
      </c>
      <c r="H1268">
        <f t="shared" si="77"/>
        <v>789.91334999999992</v>
      </c>
      <c r="I1268">
        <f t="shared" si="78"/>
        <v>622</v>
      </c>
      <c r="J1268">
        <f t="shared" si="79"/>
        <v>864.25954999999999</v>
      </c>
    </row>
    <row r="1269" spans="1:10" x14ac:dyDescent="0.2">
      <c r="A1269" t="s">
        <v>5638</v>
      </c>
      <c r="B1269">
        <v>1</v>
      </c>
      <c r="C1269" t="s">
        <v>65</v>
      </c>
      <c r="D1269">
        <v>258000</v>
      </c>
      <c r="E1269">
        <v>473000</v>
      </c>
      <c r="F1269" t="s">
        <v>5640</v>
      </c>
      <c r="G1269">
        <f t="shared" si="76"/>
        <v>576</v>
      </c>
      <c r="H1269">
        <f t="shared" si="77"/>
        <v>695.55509999999992</v>
      </c>
      <c r="I1269">
        <f t="shared" si="78"/>
        <v>622</v>
      </c>
      <c r="J1269">
        <f t="shared" si="79"/>
        <v>758.43184999999994</v>
      </c>
    </row>
    <row r="1270" spans="1:10" x14ac:dyDescent="0.2">
      <c r="A1270" t="s">
        <v>5642</v>
      </c>
      <c r="B1270">
        <v>1</v>
      </c>
      <c r="C1270" t="s">
        <v>65</v>
      </c>
      <c r="D1270">
        <v>293000</v>
      </c>
      <c r="E1270">
        <v>539000</v>
      </c>
      <c r="F1270" t="s">
        <v>5645</v>
      </c>
      <c r="G1270">
        <f t="shared" si="76"/>
        <v>576</v>
      </c>
      <c r="H1270">
        <f t="shared" si="77"/>
        <v>789.91334999999992</v>
      </c>
      <c r="I1270">
        <f t="shared" si="78"/>
        <v>622</v>
      </c>
      <c r="J1270">
        <f t="shared" si="79"/>
        <v>864.25954999999999</v>
      </c>
    </row>
    <row r="1271" spans="1:10" x14ac:dyDescent="0.2">
      <c r="A1271" t="s">
        <v>5647</v>
      </c>
      <c r="B1271">
        <v>1</v>
      </c>
      <c r="C1271" t="s">
        <v>65</v>
      </c>
      <c r="D1271">
        <v>286000</v>
      </c>
      <c r="E1271">
        <v>525000</v>
      </c>
      <c r="F1271" t="s">
        <v>5649</v>
      </c>
      <c r="G1271">
        <f t="shared" si="76"/>
        <v>576</v>
      </c>
      <c r="H1271">
        <f t="shared" si="77"/>
        <v>771.04169999999999</v>
      </c>
      <c r="I1271">
        <f t="shared" si="78"/>
        <v>622</v>
      </c>
      <c r="J1271">
        <f t="shared" si="79"/>
        <v>841.81124999999997</v>
      </c>
    </row>
    <row r="1272" spans="1:10" x14ac:dyDescent="0.2">
      <c r="A1272" t="s">
        <v>5651</v>
      </c>
      <c r="B1272">
        <v>1</v>
      </c>
      <c r="C1272" t="s">
        <v>65</v>
      </c>
      <c r="D1272">
        <v>286000</v>
      </c>
      <c r="E1272">
        <v>525000</v>
      </c>
      <c r="F1272" t="s">
        <v>5654</v>
      </c>
      <c r="G1272">
        <f t="shared" si="76"/>
        <v>576</v>
      </c>
      <c r="H1272">
        <f t="shared" si="77"/>
        <v>771.04169999999999</v>
      </c>
      <c r="I1272">
        <f t="shared" si="78"/>
        <v>622</v>
      </c>
      <c r="J1272">
        <f t="shared" si="79"/>
        <v>841.81124999999997</v>
      </c>
    </row>
    <row r="1273" spans="1:10" x14ac:dyDescent="0.2">
      <c r="A1273" t="s">
        <v>5656</v>
      </c>
      <c r="B1273">
        <v>1</v>
      </c>
      <c r="C1273" t="s">
        <v>65</v>
      </c>
      <c r="D1273">
        <v>277000</v>
      </c>
      <c r="E1273">
        <v>509000</v>
      </c>
      <c r="F1273" t="s">
        <v>5658</v>
      </c>
      <c r="G1273">
        <f t="shared" si="76"/>
        <v>576</v>
      </c>
      <c r="H1273">
        <f t="shared" si="77"/>
        <v>746.77814999999998</v>
      </c>
      <c r="I1273">
        <f t="shared" si="78"/>
        <v>622</v>
      </c>
      <c r="J1273">
        <f t="shared" si="79"/>
        <v>816.15604999999994</v>
      </c>
    </row>
    <row r="1274" spans="1:10" x14ac:dyDescent="0.2">
      <c r="A1274" t="s">
        <v>5660</v>
      </c>
      <c r="B1274">
        <v>1</v>
      </c>
      <c r="C1274" t="s">
        <v>65</v>
      </c>
      <c r="D1274">
        <v>263000</v>
      </c>
      <c r="E1274">
        <v>482000</v>
      </c>
      <c r="F1274" t="s">
        <v>5661</v>
      </c>
      <c r="G1274">
        <f t="shared" si="76"/>
        <v>576</v>
      </c>
      <c r="H1274">
        <f t="shared" si="77"/>
        <v>709.03485000000001</v>
      </c>
      <c r="I1274">
        <f t="shared" si="78"/>
        <v>622</v>
      </c>
      <c r="J1274">
        <f t="shared" si="79"/>
        <v>772.86289999999997</v>
      </c>
    </row>
    <row r="1275" spans="1:10" x14ac:dyDescent="0.2">
      <c r="A1275" t="s">
        <v>5663</v>
      </c>
      <c r="B1275">
        <v>1</v>
      </c>
      <c r="C1275" t="s">
        <v>65</v>
      </c>
      <c r="D1275">
        <v>263000</v>
      </c>
      <c r="E1275">
        <v>482000</v>
      </c>
      <c r="F1275" t="s">
        <v>5666</v>
      </c>
      <c r="G1275">
        <f t="shared" si="76"/>
        <v>576</v>
      </c>
      <c r="H1275">
        <f t="shared" si="77"/>
        <v>709.03485000000001</v>
      </c>
      <c r="I1275">
        <f t="shared" si="78"/>
        <v>622</v>
      </c>
      <c r="J1275">
        <f t="shared" si="79"/>
        <v>772.86289999999997</v>
      </c>
    </row>
    <row r="1276" spans="1:10" x14ac:dyDescent="0.2">
      <c r="A1276" t="s">
        <v>5668</v>
      </c>
      <c r="B1276">
        <v>1</v>
      </c>
      <c r="C1276" t="s">
        <v>65</v>
      </c>
      <c r="D1276">
        <v>215000</v>
      </c>
      <c r="E1276">
        <v>368000</v>
      </c>
      <c r="F1276" t="s">
        <v>5670</v>
      </c>
      <c r="G1276">
        <f t="shared" si="76"/>
        <v>576</v>
      </c>
      <c r="H1276">
        <f t="shared" si="77"/>
        <v>579.62924999999996</v>
      </c>
      <c r="I1276">
        <f t="shared" si="78"/>
        <v>622</v>
      </c>
      <c r="J1276">
        <f t="shared" si="79"/>
        <v>590.06960000000004</v>
      </c>
    </row>
    <row r="1277" spans="1:10" x14ac:dyDescent="0.2">
      <c r="A1277" t="s">
        <v>5672</v>
      </c>
      <c r="B1277">
        <v>1</v>
      </c>
      <c r="C1277" t="s">
        <v>65</v>
      </c>
      <c r="D1277">
        <v>310000</v>
      </c>
      <c r="E1277">
        <v>604000</v>
      </c>
      <c r="F1277" t="s">
        <v>5674</v>
      </c>
      <c r="G1277">
        <f t="shared" si="76"/>
        <v>576</v>
      </c>
      <c r="H1277">
        <f t="shared" si="77"/>
        <v>835.74450000000002</v>
      </c>
      <c r="I1277">
        <f t="shared" si="78"/>
        <v>622</v>
      </c>
      <c r="J1277">
        <f t="shared" si="79"/>
        <v>968.48379999999997</v>
      </c>
    </row>
    <row r="1278" spans="1:10" x14ac:dyDescent="0.2">
      <c r="A1278" t="s">
        <v>5676</v>
      </c>
      <c r="B1278">
        <v>1</v>
      </c>
      <c r="C1278" t="s">
        <v>65</v>
      </c>
      <c r="D1278">
        <v>284000</v>
      </c>
      <c r="E1278">
        <v>419000</v>
      </c>
      <c r="F1278" t="s">
        <v>5679</v>
      </c>
      <c r="G1278">
        <f t="shared" si="76"/>
        <v>576</v>
      </c>
      <c r="H1278">
        <f t="shared" si="77"/>
        <v>765.64980000000003</v>
      </c>
      <c r="I1278">
        <f t="shared" si="78"/>
        <v>622</v>
      </c>
      <c r="J1278">
        <f t="shared" si="79"/>
        <v>671.84555</v>
      </c>
    </row>
    <row r="1279" spans="1:10" x14ac:dyDescent="0.2">
      <c r="A1279" t="s">
        <v>5681</v>
      </c>
      <c r="B1279">
        <v>1</v>
      </c>
      <c r="C1279" t="s">
        <v>65</v>
      </c>
      <c r="D1279">
        <v>218000</v>
      </c>
      <c r="E1279">
        <v>321000</v>
      </c>
      <c r="F1279" t="s">
        <v>5684</v>
      </c>
      <c r="G1279">
        <f t="shared" si="76"/>
        <v>576</v>
      </c>
      <c r="H1279">
        <f t="shared" si="77"/>
        <v>587.71709999999996</v>
      </c>
      <c r="I1279">
        <f t="shared" si="78"/>
        <v>622</v>
      </c>
      <c r="J1279">
        <f t="shared" si="79"/>
        <v>514.70744999999999</v>
      </c>
    </row>
    <row r="1280" spans="1:10" x14ac:dyDescent="0.2">
      <c r="A1280" t="s">
        <v>5686</v>
      </c>
      <c r="B1280">
        <v>1</v>
      </c>
      <c r="C1280" t="s">
        <v>65</v>
      </c>
      <c r="D1280">
        <v>171000</v>
      </c>
      <c r="E1280">
        <v>288000</v>
      </c>
      <c r="F1280" t="s">
        <v>5689</v>
      </c>
      <c r="G1280">
        <f t="shared" si="76"/>
        <v>576</v>
      </c>
      <c r="H1280">
        <f t="shared" si="77"/>
        <v>461.00745000000001</v>
      </c>
      <c r="I1280">
        <f t="shared" si="78"/>
        <v>622</v>
      </c>
      <c r="J1280">
        <f t="shared" si="79"/>
        <v>461.79359999999997</v>
      </c>
    </row>
    <row r="1281" spans="1:10" x14ac:dyDescent="0.2">
      <c r="A1281" t="s">
        <v>5691</v>
      </c>
      <c r="B1281">
        <v>1</v>
      </c>
      <c r="C1281" t="s">
        <v>65</v>
      </c>
      <c r="D1281">
        <v>171000</v>
      </c>
      <c r="E1281">
        <v>288000</v>
      </c>
      <c r="F1281" t="s">
        <v>5693</v>
      </c>
      <c r="G1281">
        <f t="shared" si="76"/>
        <v>576</v>
      </c>
      <c r="H1281">
        <f t="shared" si="77"/>
        <v>461.00745000000001</v>
      </c>
      <c r="I1281">
        <f t="shared" si="78"/>
        <v>622</v>
      </c>
      <c r="J1281">
        <f t="shared" si="79"/>
        <v>461.79359999999997</v>
      </c>
    </row>
    <row r="1282" spans="1:10" x14ac:dyDescent="0.2">
      <c r="A1282" t="s">
        <v>5695</v>
      </c>
      <c r="B1282">
        <v>1</v>
      </c>
      <c r="C1282" t="s">
        <v>65</v>
      </c>
      <c r="D1282">
        <v>244000</v>
      </c>
      <c r="E1282">
        <v>509000</v>
      </c>
      <c r="F1282" t="s">
        <v>5698</v>
      </c>
      <c r="G1282">
        <f t="shared" si="76"/>
        <v>576</v>
      </c>
      <c r="H1282">
        <f t="shared" si="77"/>
        <v>657.81179999999995</v>
      </c>
      <c r="I1282">
        <f t="shared" si="78"/>
        <v>622</v>
      </c>
      <c r="J1282">
        <f t="shared" si="79"/>
        <v>816.15604999999994</v>
      </c>
    </row>
    <row r="1283" spans="1:10" x14ac:dyDescent="0.2">
      <c r="A1283" t="s">
        <v>5700</v>
      </c>
      <c r="B1283">
        <v>1</v>
      </c>
      <c r="C1283" t="s">
        <v>65</v>
      </c>
      <c r="D1283">
        <v>331000</v>
      </c>
      <c r="E1283">
        <v>495000</v>
      </c>
      <c r="F1283" t="s">
        <v>5703</v>
      </c>
      <c r="G1283">
        <f t="shared" ref="G1283:G1346" si="80">(VLOOKUP($B1283,Table,4,FALSE))</f>
        <v>576</v>
      </c>
      <c r="H1283">
        <f t="shared" ref="H1283:H1346" si="81">D1283*((VLOOKUP($B1283,Table,6,FALSE))/100)</f>
        <v>892.35944999999992</v>
      </c>
      <c r="I1283">
        <f t="shared" ref="I1283:I1346" si="82">(VLOOKUP($B1283,Table,12,FALSE))</f>
        <v>622</v>
      </c>
      <c r="J1283">
        <f t="shared" ref="J1283:J1346" si="83">E1283*((VLOOKUP($B1283,Table,14,FALSE))/100)</f>
        <v>793.70775000000003</v>
      </c>
    </row>
    <row r="1284" spans="1:10" x14ac:dyDescent="0.2">
      <c r="A1284" t="s">
        <v>5705</v>
      </c>
      <c r="B1284">
        <v>1</v>
      </c>
      <c r="C1284" t="s">
        <v>65</v>
      </c>
      <c r="D1284">
        <v>218000</v>
      </c>
      <c r="E1284">
        <v>315000</v>
      </c>
      <c r="F1284" t="s">
        <v>5708</v>
      </c>
      <c r="G1284">
        <f t="shared" si="80"/>
        <v>576</v>
      </c>
      <c r="H1284">
        <f t="shared" si="81"/>
        <v>587.71709999999996</v>
      </c>
      <c r="I1284">
        <f t="shared" si="82"/>
        <v>622</v>
      </c>
      <c r="J1284">
        <f t="shared" si="83"/>
        <v>505.08674999999999</v>
      </c>
    </row>
    <row r="1285" spans="1:10" x14ac:dyDescent="0.2">
      <c r="A1285" t="s">
        <v>5710</v>
      </c>
      <c r="B1285">
        <v>1</v>
      </c>
      <c r="C1285" t="s">
        <v>65</v>
      </c>
      <c r="D1285">
        <v>218000</v>
      </c>
      <c r="E1285">
        <v>315000</v>
      </c>
      <c r="F1285" t="s">
        <v>5711</v>
      </c>
      <c r="G1285">
        <f t="shared" si="80"/>
        <v>576</v>
      </c>
      <c r="H1285">
        <f t="shared" si="81"/>
        <v>587.71709999999996</v>
      </c>
      <c r="I1285">
        <f t="shared" si="82"/>
        <v>622</v>
      </c>
      <c r="J1285">
        <f t="shared" si="83"/>
        <v>505.08674999999999</v>
      </c>
    </row>
    <row r="1286" spans="1:10" x14ac:dyDescent="0.2">
      <c r="A1286" t="s">
        <v>5713</v>
      </c>
      <c r="B1286">
        <v>1</v>
      </c>
      <c r="C1286" t="s">
        <v>65</v>
      </c>
      <c r="D1286">
        <v>277000</v>
      </c>
      <c r="E1286">
        <v>407000</v>
      </c>
      <c r="F1286" t="s">
        <v>5716</v>
      </c>
      <c r="G1286">
        <f t="shared" si="80"/>
        <v>576</v>
      </c>
      <c r="H1286">
        <f t="shared" si="81"/>
        <v>746.77814999999998</v>
      </c>
      <c r="I1286">
        <f t="shared" si="82"/>
        <v>622</v>
      </c>
      <c r="J1286">
        <f t="shared" si="83"/>
        <v>652.60415</v>
      </c>
    </row>
    <row r="1287" spans="1:10" x14ac:dyDescent="0.2">
      <c r="A1287" t="s">
        <v>5718</v>
      </c>
      <c r="B1287">
        <v>1</v>
      </c>
      <c r="C1287" t="s">
        <v>65</v>
      </c>
      <c r="D1287">
        <v>146000</v>
      </c>
      <c r="E1287">
        <v>332000</v>
      </c>
      <c r="F1287" t="s">
        <v>5720</v>
      </c>
      <c r="G1287">
        <f t="shared" si="80"/>
        <v>576</v>
      </c>
      <c r="H1287">
        <f t="shared" si="81"/>
        <v>393.6087</v>
      </c>
      <c r="I1287">
        <f t="shared" si="82"/>
        <v>622</v>
      </c>
      <c r="J1287">
        <f t="shared" si="83"/>
        <v>532.34540000000004</v>
      </c>
    </row>
    <row r="1288" spans="1:10" x14ac:dyDescent="0.2">
      <c r="A1288" t="s">
        <v>5722</v>
      </c>
      <c r="B1288">
        <v>1</v>
      </c>
      <c r="C1288" t="s">
        <v>65</v>
      </c>
      <c r="D1288">
        <v>260000</v>
      </c>
      <c r="E1288">
        <v>542000</v>
      </c>
      <c r="F1288" t="s">
        <v>5724</v>
      </c>
      <c r="G1288">
        <f t="shared" si="80"/>
        <v>576</v>
      </c>
      <c r="H1288">
        <f t="shared" si="81"/>
        <v>700.947</v>
      </c>
      <c r="I1288">
        <f t="shared" si="82"/>
        <v>622</v>
      </c>
      <c r="J1288">
        <f t="shared" si="83"/>
        <v>869.06989999999996</v>
      </c>
    </row>
    <row r="1289" spans="1:10" x14ac:dyDescent="0.2">
      <c r="A1289" t="s">
        <v>5726</v>
      </c>
      <c r="B1289">
        <v>1</v>
      </c>
      <c r="C1289" t="s">
        <v>65</v>
      </c>
      <c r="D1289">
        <v>349000</v>
      </c>
      <c r="E1289">
        <v>667000</v>
      </c>
      <c r="F1289" t="s">
        <v>5729</v>
      </c>
      <c r="G1289">
        <f t="shared" si="80"/>
        <v>576</v>
      </c>
      <c r="H1289">
        <f t="shared" si="81"/>
        <v>940.88654999999994</v>
      </c>
      <c r="I1289">
        <f t="shared" si="82"/>
        <v>622</v>
      </c>
      <c r="J1289">
        <f t="shared" si="83"/>
        <v>1069.5011500000001</v>
      </c>
    </row>
    <row r="1290" spans="1:10" x14ac:dyDescent="0.2">
      <c r="A1290" t="s">
        <v>5731</v>
      </c>
      <c r="B1290">
        <v>1</v>
      </c>
      <c r="C1290" t="s">
        <v>65</v>
      </c>
      <c r="D1290">
        <v>345000</v>
      </c>
      <c r="E1290">
        <v>668000</v>
      </c>
      <c r="F1290" t="s">
        <v>5732</v>
      </c>
      <c r="G1290">
        <f t="shared" si="80"/>
        <v>576</v>
      </c>
      <c r="H1290">
        <f t="shared" si="81"/>
        <v>930.10275000000001</v>
      </c>
      <c r="I1290">
        <f t="shared" si="82"/>
        <v>622</v>
      </c>
      <c r="J1290">
        <f t="shared" si="83"/>
        <v>1071.1045999999999</v>
      </c>
    </row>
    <row r="1291" spans="1:10" x14ac:dyDescent="0.2">
      <c r="A1291" t="s">
        <v>5734</v>
      </c>
      <c r="B1291">
        <v>1</v>
      </c>
      <c r="C1291" t="s">
        <v>65</v>
      </c>
      <c r="D1291">
        <v>372000</v>
      </c>
      <c r="E1291">
        <v>722000</v>
      </c>
      <c r="F1291" t="s">
        <v>5737</v>
      </c>
      <c r="G1291">
        <f t="shared" si="80"/>
        <v>576</v>
      </c>
      <c r="H1291">
        <f t="shared" si="81"/>
        <v>1002.8933999999999</v>
      </c>
      <c r="I1291">
        <f t="shared" si="82"/>
        <v>622</v>
      </c>
      <c r="J1291">
        <f t="shared" si="83"/>
        <v>1157.6909000000001</v>
      </c>
    </row>
    <row r="1292" spans="1:10" x14ac:dyDescent="0.2">
      <c r="A1292" t="s">
        <v>5739</v>
      </c>
      <c r="B1292">
        <v>1</v>
      </c>
      <c r="C1292" t="s">
        <v>65</v>
      </c>
      <c r="D1292">
        <v>162000</v>
      </c>
      <c r="E1292">
        <v>343000</v>
      </c>
      <c r="F1292" t="s">
        <v>5741</v>
      </c>
      <c r="G1292">
        <f t="shared" si="80"/>
        <v>576</v>
      </c>
      <c r="H1292">
        <f t="shared" si="81"/>
        <v>436.7439</v>
      </c>
      <c r="I1292">
        <f t="shared" si="82"/>
        <v>622</v>
      </c>
      <c r="J1292">
        <f t="shared" si="83"/>
        <v>549.98334999999997</v>
      </c>
    </row>
    <row r="1293" spans="1:10" x14ac:dyDescent="0.2">
      <c r="A1293" t="s">
        <v>5743</v>
      </c>
      <c r="B1293">
        <v>1</v>
      </c>
      <c r="C1293" t="s">
        <v>65</v>
      </c>
      <c r="D1293">
        <v>162000</v>
      </c>
      <c r="E1293">
        <v>343000</v>
      </c>
      <c r="F1293" t="s">
        <v>5746</v>
      </c>
      <c r="G1293">
        <f t="shared" si="80"/>
        <v>576</v>
      </c>
      <c r="H1293">
        <f t="shared" si="81"/>
        <v>436.7439</v>
      </c>
      <c r="I1293">
        <f t="shared" si="82"/>
        <v>622</v>
      </c>
      <c r="J1293">
        <f t="shared" si="83"/>
        <v>549.98334999999997</v>
      </c>
    </row>
    <row r="1294" spans="1:10" x14ac:dyDescent="0.2">
      <c r="A1294" t="s">
        <v>5748</v>
      </c>
      <c r="B1294">
        <v>1</v>
      </c>
      <c r="C1294" t="s">
        <v>65</v>
      </c>
      <c r="D1294">
        <v>310000</v>
      </c>
      <c r="E1294">
        <v>655000</v>
      </c>
      <c r="F1294" t="s">
        <v>5751</v>
      </c>
      <c r="G1294">
        <f t="shared" si="80"/>
        <v>576</v>
      </c>
      <c r="H1294">
        <f t="shared" si="81"/>
        <v>835.74450000000002</v>
      </c>
      <c r="I1294">
        <f t="shared" si="82"/>
        <v>622</v>
      </c>
      <c r="J1294">
        <f t="shared" si="83"/>
        <v>1050.2597499999999</v>
      </c>
    </row>
    <row r="1295" spans="1:10" x14ac:dyDescent="0.2">
      <c r="A1295" t="s">
        <v>5753</v>
      </c>
      <c r="B1295">
        <v>1</v>
      </c>
      <c r="C1295" t="s">
        <v>65</v>
      </c>
      <c r="D1295">
        <v>345000</v>
      </c>
      <c r="E1295">
        <v>658000</v>
      </c>
      <c r="F1295" t="s">
        <v>5755</v>
      </c>
      <c r="G1295">
        <f t="shared" si="80"/>
        <v>576</v>
      </c>
      <c r="H1295">
        <f t="shared" si="81"/>
        <v>930.10275000000001</v>
      </c>
      <c r="I1295">
        <f t="shared" si="82"/>
        <v>622</v>
      </c>
      <c r="J1295">
        <f t="shared" si="83"/>
        <v>1055.0700999999999</v>
      </c>
    </row>
    <row r="1296" spans="1:10" x14ac:dyDescent="0.2">
      <c r="A1296" t="s">
        <v>5757</v>
      </c>
      <c r="B1296">
        <v>1</v>
      </c>
      <c r="C1296" t="s">
        <v>65</v>
      </c>
      <c r="D1296">
        <v>192000</v>
      </c>
      <c r="E1296">
        <v>438000</v>
      </c>
      <c r="F1296" t="s">
        <v>5760</v>
      </c>
      <c r="G1296">
        <f t="shared" si="80"/>
        <v>576</v>
      </c>
      <c r="H1296">
        <f t="shared" si="81"/>
        <v>517.62239999999997</v>
      </c>
      <c r="I1296">
        <f t="shared" si="82"/>
        <v>622</v>
      </c>
      <c r="J1296">
        <f t="shared" si="83"/>
        <v>702.31110000000001</v>
      </c>
    </row>
    <row r="1297" spans="1:10" x14ac:dyDescent="0.2">
      <c r="A1297" t="s">
        <v>5762</v>
      </c>
      <c r="B1297">
        <v>1</v>
      </c>
      <c r="C1297" t="s">
        <v>65</v>
      </c>
      <c r="D1297">
        <v>171000</v>
      </c>
      <c r="E1297">
        <v>390000</v>
      </c>
      <c r="F1297" t="s">
        <v>5764</v>
      </c>
      <c r="G1297">
        <f t="shared" si="80"/>
        <v>576</v>
      </c>
      <c r="H1297">
        <f t="shared" si="81"/>
        <v>461.00745000000001</v>
      </c>
      <c r="I1297">
        <f t="shared" si="82"/>
        <v>622</v>
      </c>
      <c r="J1297">
        <f t="shared" si="83"/>
        <v>625.34550000000002</v>
      </c>
    </row>
    <row r="1298" spans="1:10" x14ac:dyDescent="0.2">
      <c r="A1298" t="s">
        <v>5766</v>
      </c>
      <c r="B1298">
        <v>1</v>
      </c>
      <c r="C1298" t="s">
        <v>65</v>
      </c>
      <c r="D1298">
        <v>341000</v>
      </c>
      <c r="E1298">
        <v>557000</v>
      </c>
      <c r="F1298" t="s">
        <v>5769</v>
      </c>
      <c r="G1298">
        <f t="shared" si="80"/>
        <v>576</v>
      </c>
      <c r="H1298">
        <f t="shared" si="81"/>
        <v>919.31894999999997</v>
      </c>
      <c r="I1298">
        <f t="shared" si="82"/>
        <v>622</v>
      </c>
      <c r="J1298">
        <f t="shared" si="83"/>
        <v>893.12164999999993</v>
      </c>
    </row>
    <row r="1299" spans="1:10" x14ac:dyDescent="0.2">
      <c r="A1299" t="s">
        <v>5771</v>
      </c>
      <c r="B1299">
        <v>1</v>
      </c>
      <c r="C1299" t="s">
        <v>65</v>
      </c>
      <c r="D1299">
        <v>201000</v>
      </c>
      <c r="E1299">
        <v>331000</v>
      </c>
      <c r="F1299" t="s">
        <v>5774</v>
      </c>
      <c r="G1299">
        <f t="shared" si="80"/>
        <v>576</v>
      </c>
      <c r="H1299">
        <f t="shared" si="81"/>
        <v>541.88594999999998</v>
      </c>
      <c r="I1299">
        <f t="shared" si="82"/>
        <v>622</v>
      </c>
      <c r="J1299">
        <f t="shared" si="83"/>
        <v>530.74194999999997</v>
      </c>
    </row>
    <row r="1300" spans="1:10" x14ac:dyDescent="0.2">
      <c r="A1300" t="s">
        <v>5776</v>
      </c>
      <c r="B1300">
        <v>1</v>
      </c>
      <c r="C1300" t="s">
        <v>65</v>
      </c>
      <c r="D1300">
        <v>125000</v>
      </c>
      <c r="E1300">
        <v>284000</v>
      </c>
      <c r="F1300" t="s">
        <v>5777</v>
      </c>
      <c r="G1300">
        <f t="shared" si="80"/>
        <v>576</v>
      </c>
      <c r="H1300">
        <f t="shared" si="81"/>
        <v>336.99374999999998</v>
      </c>
      <c r="I1300">
        <f t="shared" si="82"/>
        <v>622</v>
      </c>
      <c r="J1300">
        <f t="shared" si="83"/>
        <v>455.37979999999999</v>
      </c>
    </row>
    <row r="1301" spans="1:10" x14ac:dyDescent="0.2">
      <c r="A1301" t="s">
        <v>5779</v>
      </c>
      <c r="B1301">
        <v>1</v>
      </c>
      <c r="C1301" t="s">
        <v>65</v>
      </c>
      <c r="D1301">
        <v>125000</v>
      </c>
      <c r="E1301">
        <v>284000</v>
      </c>
      <c r="F1301" t="s">
        <v>5781</v>
      </c>
      <c r="G1301">
        <f t="shared" si="80"/>
        <v>576</v>
      </c>
      <c r="H1301">
        <f t="shared" si="81"/>
        <v>336.99374999999998</v>
      </c>
      <c r="I1301">
        <f t="shared" si="82"/>
        <v>622</v>
      </c>
      <c r="J1301">
        <f t="shared" si="83"/>
        <v>455.37979999999999</v>
      </c>
    </row>
    <row r="1302" spans="1:10" x14ac:dyDescent="0.2">
      <c r="A1302" t="s">
        <v>5783</v>
      </c>
      <c r="B1302">
        <v>1</v>
      </c>
      <c r="C1302" t="s">
        <v>65</v>
      </c>
      <c r="D1302">
        <v>125000</v>
      </c>
      <c r="E1302">
        <v>284000</v>
      </c>
      <c r="F1302" t="s">
        <v>5785</v>
      </c>
      <c r="G1302">
        <f t="shared" si="80"/>
        <v>576</v>
      </c>
      <c r="H1302">
        <f t="shared" si="81"/>
        <v>336.99374999999998</v>
      </c>
      <c r="I1302">
        <f t="shared" si="82"/>
        <v>622</v>
      </c>
      <c r="J1302">
        <f t="shared" si="83"/>
        <v>455.37979999999999</v>
      </c>
    </row>
    <row r="1303" spans="1:10" x14ac:dyDescent="0.2">
      <c r="A1303" t="s">
        <v>5787</v>
      </c>
      <c r="B1303">
        <v>1</v>
      </c>
      <c r="C1303" t="s">
        <v>65</v>
      </c>
      <c r="D1303">
        <v>125000</v>
      </c>
      <c r="E1303">
        <v>284000</v>
      </c>
      <c r="F1303" t="s">
        <v>5790</v>
      </c>
      <c r="G1303">
        <f t="shared" si="80"/>
        <v>576</v>
      </c>
      <c r="H1303">
        <f t="shared" si="81"/>
        <v>336.99374999999998</v>
      </c>
      <c r="I1303">
        <f t="shared" si="82"/>
        <v>622</v>
      </c>
      <c r="J1303">
        <f t="shared" si="83"/>
        <v>455.37979999999999</v>
      </c>
    </row>
    <row r="1304" spans="1:10" x14ac:dyDescent="0.2">
      <c r="A1304" t="s">
        <v>5792</v>
      </c>
      <c r="B1304">
        <v>1</v>
      </c>
      <c r="C1304" t="s">
        <v>65</v>
      </c>
      <c r="D1304">
        <v>298000</v>
      </c>
      <c r="E1304">
        <v>567000</v>
      </c>
      <c r="F1304" t="s">
        <v>5795</v>
      </c>
      <c r="G1304">
        <f t="shared" si="80"/>
        <v>576</v>
      </c>
      <c r="H1304">
        <f t="shared" si="81"/>
        <v>803.3931</v>
      </c>
      <c r="I1304">
        <f t="shared" si="82"/>
        <v>622</v>
      </c>
      <c r="J1304">
        <f t="shared" si="83"/>
        <v>909.15615000000003</v>
      </c>
    </row>
    <row r="1305" spans="1:10" x14ac:dyDescent="0.2">
      <c r="A1305" t="s">
        <v>5797</v>
      </c>
      <c r="B1305">
        <v>1</v>
      </c>
      <c r="C1305" t="s">
        <v>65</v>
      </c>
      <c r="D1305">
        <v>72200</v>
      </c>
      <c r="E1305">
        <v>340000</v>
      </c>
      <c r="F1305" t="s">
        <v>5800</v>
      </c>
      <c r="G1305">
        <f t="shared" si="80"/>
        <v>576</v>
      </c>
      <c r="H1305">
        <f t="shared" si="81"/>
        <v>194.64758999999998</v>
      </c>
      <c r="I1305">
        <f t="shared" si="82"/>
        <v>622</v>
      </c>
      <c r="J1305">
        <f t="shared" si="83"/>
        <v>545.173</v>
      </c>
    </row>
    <row r="1306" spans="1:10" x14ac:dyDescent="0.2">
      <c r="A1306" t="s">
        <v>5802</v>
      </c>
      <c r="B1306">
        <v>1</v>
      </c>
      <c r="C1306" t="s">
        <v>65</v>
      </c>
      <c r="D1306">
        <v>82700</v>
      </c>
      <c r="E1306">
        <v>395000</v>
      </c>
      <c r="F1306" t="s">
        <v>5804</v>
      </c>
      <c r="G1306">
        <f t="shared" si="80"/>
        <v>576</v>
      </c>
      <c r="H1306">
        <f t="shared" si="81"/>
        <v>222.95506499999999</v>
      </c>
      <c r="I1306">
        <f t="shared" si="82"/>
        <v>622</v>
      </c>
      <c r="J1306">
        <f t="shared" si="83"/>
        <v>633.36275000000001</v>
      </c>
    </row>
    <row r="1307" spans="1:10" x14ac:dyDescent="0.2">
      <c r="A1307" t="s">
        <v>5806</v>
      </c>
      <c r="B1307">
        <v>1</v>
      </c>
      <c r="C1307" t="s">
        <v>65</v>
      </c>
      <c r="D1307">
        <v>77500</v>
      </c>
      <c r="E1307">
        <v>385000</v>
      </c>
      <c r="F1307" t="s">
        <v>5809</v>
      </c>
      <c r="G1307">
        <f t="shared" si="80"/>
        <v>576</v>
      </c>
      <c r="H1307">
        <f t="shared" si="81"/>
        <v>208.936125</v>
      </c>
      <c r="I1307">
        <f t="shared" si="82"/>
        <v>622</v>
      </c>
      <c r="J1307">
        <f t="shared" si="83"/>
        <v>617.32825000000003</v>
      </c>
    </row>
    <row r="1308" spans="1:10" x14ac:dyDescent="0.2">
      <c r="A1308" t="s">
        <v>5811</v>
      </c>
      <c r="B1308">
        <v>1</v>
      </c>
      <c r="C1308" t="s">
        <v>65</v>
      </c>
      <c r="D1308">
        <v>229000</v>
      </c>
      <c r="E1308">
        <v>487000</v>
      </c>
      <c r="F1308" t="s">
        <v>5814</v>
      </c>
      <c r="G1308">
        <f t="shared" si="80"/>
        <v>576</v>
      </c>
      <c r="H1308">
        <f t="shared" si="81"/>
        <v>617.37254999999993</v>
      </c>
      <c r="I1308">
        <f t="shared" si="82"/>
        <v>622</v>
      </c>
      <c r="J1308">
        <f t="shared" si="83"/>
        <v>780.88014999999996</v>
      </c>
    </row>
    <row r="1309" spans="1:10" x14ac:dyDescent="0.2">
      <c r="A1309" t="s">
        <v>5816</v>
      </c>
      <c r="B1309">
        <v>1</v>
      </c>
      <c r="C1309" t="s">
        <v>65</v>
      </c>
      <c r="D1309">
        <v>280000</v>
      </c>
      <c r="E1309">
        <v>640000</v>
      </c>
      <c r="F1309" t="s">
        <v>5819</v>
      </c>
      <c r="G1309">
        <f t="shared" si="80"/>
        <v>576</v>
      </c>
      <c r="H1309">
        <f t="shared" si="81"/>
        <v>754.86599999999999</v>
      </c>
      <c r="I1309">
        <f t="shared" si="82"/>
        <v>622</v>
      </c>
      <c r="J1309">
        <f t="shared" si="83"/>
        <v>1026.2080000000001</v>
      </c>
    </row>
    <row r="1310" spans="1:10" x14ac:dyDescent="0.2">
      <c r="A1310" t="s">
        <v>5821</v>
      </c>
      <c r="B1310">
        <v>1</v>
      </c>
      <c r="C1310" t="s">
        <v>65</v>
      </c>
      <c r="D1310">
        <v>313000</v>
      </c>
      <c r="E1310">
        <v>715000</v>
      </c>
      <c r="F1310" t="s">
        <v>5822</v>
      </c>
      <c r="G1310">
        <f t="shared" si="80"/>
        <v>576</v>
      </c>
      <c r="H1310">
        <f t="shared" si="81"/>
        <v>843.83235000000002</v>
      </c>
      <c r="I1310">
        <f t="shared" si="82"/>
        <v>622</v>
      </c>
      <c r="J1310">
        <f t="shared" si="83"/>
        <v>1146.46675</v>
      </c>
    </row>
    <row r="1311" spans="1:10" x14ac:dyDescent="0.2">
      <c r="A1311" t="s">
        <v>5824</v>
      </c>
      <c r="B1311">
        <v>1</v>
      </c>
      <c r="C1311" t="s">
        <v>65</v>
      </c>
      <c r="D1311">
        <v>187000</v>
      </c>
      <c r="E1311">
        <v>427000</v>
      </c>
      <c r="F1311" t="s">
        <v>5826</v>
      </c>
      <c r="G1311">
        <f t="shared" si="80"/>
        <v>576</v>
      </c>
      <c r="H1311">
        <f t="shared" si="81"/>
        <v>504.14265</v>
      </c>
      <c r="I1311">
        <f t="shared" si="82"/>
        <v>622</v>
      </c>
      <c r="J1311">
        <f t="shared" si="83"/>
        <v>684.67314999999996</v>
      </c>
    </row>
    <row r="1312" spans="1:10" x14ac:dyDescent="0.2">
      <c r="A1312" t="s">
        <v>5828</v>
      </c>
      <c r="B1312">
        <v>1</v>
      </c>
      <c r="C1312" t="s">
        <v>65</v>
      </c>
      <c r="D1312">
        <v>313000</v>
      </c>
      <c r="E1312">
        <v>715000</v>
      </c>
      <c r="F1312" t="s">
        <v>5830</v>
      </c>
      <c r="G1312">
        <f t="shared" si="80"/>
        <v>576</v>
      </c>
      <c r="H1312">
        <f t="shared" si="81"/>
        <v>843.83235000000002</v>
      </c>
      <c r="I1312">
        <f t="shared" si="82"/>
        <v>622</v>
      </c>
      <c r="J1312">
        <f t="shared" si="83"/>
        <v>1146.46675</v>
      </c>
    </row>
    <row r="1313" spans="1:10" x14ac:dyDescent="0.2">
      <c r="A1313" t="s">
        <v>5832</v>
      </c>
      <c r="B1313">
        <v>1</v>
      </c>
      <c r="C1313" t="s">
        <v>65</v>
      </c>
      <c r="D1313">
        <v>249000</v>
      </c>
      <c r="E1313">
        <v>568000</v>
      </c>
      <c r="F1313" t="s">
        <v>5834</v>
      </c>
      <c r="G1313">
        <f t="shared" si="80"/>
        <v>576</v>
      </c>
      <c r="H1313">
        <f t="shared" si="81"/>
        <v>671.29155000000003</v>
      </c>
      <c r="I1313">
        <f t="shared" si="82"/>
        <v>622</v>
      </c>
      <c r="J1313">
        <f t="shared" si="83"/>
        <v>910.75959999999998</v>
      </c>
    </row>
    <row r="1314" spans="1:10" x14ac:dyDescent="0.2">
      <c r="A1314" t="s">
        <v>5836</v>
      </c>
      <c r="B1314">
        <v>1</v>
      </c>
      <c r="C1314" t="s">
        <v>65</v>
      </c>
      <c r="D1314">
        <v>195000</v>
      </c>
      <c r="E1314">
        <v>320000</v>
      </c>
      <c r="F1314" t="s">
        <v>5838</v>
      </c>
      <c r="G1314">
        <f t="shared" si="80"/>
        <v>576</v>
      </c>
      <c r="H1314">
        <f t="shared" si="81"/>
        <v>525.71024999999997</v>
      </c>
      <c r="I1314">
        <f t="shared" si="82"/>
        <v>622</v>
      </c>
      <c r="J1314">
        <f t="shared" si="83"/>
        <v>513.10400000000004</v>
      </c>
    </row>
    <row r="1315" spans="1:10" x14ac:dyDescent="0.2">
      <c r="A1315" t="s">
        <v>5840</v>
      </c>
      <c r="B1315">
        <v>1</v>
      </c>
      <c r="C1315" t="s">
        <v>65</v>
      </c>
      <c r="D1315">
        <v>302000</v>
      </c>
      <c r="E1315">
        <v>457000</v>
      </c>
      <c r="F1315" t="s">
        <v>5843</v>
      </c>
      <c r="G1315">
        <f t="shared" si="80"/>
        <v>576</v>
      </c>
      <c r="H1315">
        <f t="shared" si="81"/>
        <v>814.17689999999993</v>
      </c>
      <c r="I1315">
        <f t="shared" si="82"/>
        <v>622</v>
      </c>
      <c r="J1315">
        <f t="shared" si="83"/>
        <v>732.77665000000002</v>
      </c>
    </row>
    <row r="1316" spans="1:10" x14ac:dyDescent="0.2">
      <c r="A1316" t="s">
        <v>5845</v>
      </c>
      <c r="B1316">
        <v>1</v>
      </c>
      <c r="C1316" t="s">
        <v>65</v>
      </c>
      <c r="D1316">
        <v>230000</v>
      </c>
      <c r="E1316">
        <v>350000</v>
      </c>
      <c r="F1316" t="s">
        <v>5847</v>
      </c>
      <c r="G1316">
        <f t="shared" si="80"/>
        <v>576</v>
      </c>
      <c r="H1316">
        <f t="shared" si="81"/>
        <v>620.06849999999997</v>
      </c>
      <c r="I1316">
        <f t="shared" si="82"/>
        <v>622</v>
      </c>
      <c r="J1316">
        <f t="shared" si="83"/>
        <v>561.20749999999998</v>
      </c>
    </row>
    <row r="1317" spans="1:10" x14ac:dyDescent="0.2">
      <c r="A1317" t="s">
        <v>5849</v>
      </c>
      <c r="B1317">
        <v>1</v>
      </c>
      <c r="C1317" t="s">
        <v>65</v>
      </c>
      <c r="D1317">
        <v>230000</v>
      </c>
      <c r="E1317">
        <v>349000</v>
      </c>
      <c r="F1317" t="s">
        <v>5852</v>
      </c>
      <c r="G1317">
        <f t="shared" si="80"/>
        <v>576</v>
      </c>
      <c r="H1317">
        <f t="shared" si="81"/>
        <v>620.06849999999997</v>
      </c>
      <c r="I1317">
        <f t="shared" si="82"/>
        <v>622</v>
      </c>
      <c r="J1317">
        <f t="shared" si="83"/>
        <v>559.60405000000003</v>
      </c>
    </row>
    <row r="1318" spans="1:10" x14ac:dyDescent="0.2">
      <c r="A1318" t="s">
        <v>5854</v>
      </c>
      <c r="B1318">
        <v>1</v>
      </c>
      <c r="C1318" t="s">
        <v>65</v>
      </c>
      <c r="D1318">
        <v>230000</v>
      </c>
      <c r="E1318">
        <v>349000</v>
      </c>
      <c r="F1318" t="s">
        <v>5857</v>
      </c>
      <c r="G1318">
        <f t="shared" si="80"/>
        <v>576</v>
      </c>
      <c r="H1318">
        <f t="shared" si="81"/>
        <v>620.06849999999997</v>
      </c>
      <c r="I1318">
        <f t="shared" si="82"/>
        <v>622</v>
      </c>
      <c r="J1318">
        <f t="shared" si="83"/>
        <v>559.60405000000003</v>
      </c>
    </row>
    <row r="1319" spans="1:10" x14ac:dyDescent="0.2">
      <c r="A1319" t="s">
        <v>5859</v>
      </c>
      <c r="B1319">
        <v>1</v>
      </c>
      <c r="C1319" t="s">
        <v>65</v>
      </c>
      <c r="D1319">
        <v>298000</v>
      </c>
      <c r="E1319">
        <v>547000</v>
      </c>
      <c r="F1319" t="s">
        <v>2966</v>
      </c>
      <c r="G1319">
        <f t="shared" si="80"/>
        <v>576</v>
      </c>
      <c r="H1319">
        <f t="shared" si="81"/>
        <v>803.3931</v>
      </c>
      <c r="I1319">
        <f t="shared" si="82"/>
        <v>622</v>
      </c>
      <c r="J1319">
        <f t="shared" si="83"/>
        <v>877.08714999999995</v>
      </c>
    </row>
    <row r="1320" spans="1:10" x14ac:dyDescent="0.2">
      <c r="A1320" t="s">
        <v>5862</v>
      </c>
      <c r="B1320">
        <v>1</v>
      </c>
      <c r="C1320" t="s">
        <v>65</v>
      </c>
      <c r="D1320">
        <v>162000</v>
      </c>
      <c r="E1320">
        <v>246000</v>
      </c>
      <c r="F1320" t="s">
        <v>5865</v>
      </c>
      <c r="G1320">
        <f t="shared" si="80"/>
        <v>576</v>
      </c>
      <c r="H1320">
        <f t="shared" si="81"/>
        <v>436.7439</v>
      </c>
      <c r="I1320">
        <f t="shared" si="82"/>
        <v>622</v>
      </c>
      <c r="J1320">
        <f t="shared" si="83"/>
        <v>394.44869999999997</v>
      </c>
    </row>
    <row r="1321" spans="1:10" x14ac:dyDescent="0.2">
      <c r="A1321" t="s">
        <v>5867</v>
      </c>
      <c r="B1321">
        <v>1</v>
      </c>
      <c r="C1321" t="s">
        <v>65</v>
      </c>
      <c r="D1321">
        <v>218000</v>
      </c>
      <c r="E1321">
        <v>332000</v>
      </c>
      <c r="F1321" t="s">
        <v>5870</v>
      </c>
      <c r="G1321">
        <f t="shared" si="80"/>
        <v>576</v>
      </c>
      <c r="H1321">
        <f t="shared" si="81"/>
        <v>587.71709999999996</v>
      </c>
      <c r="I1321">
        <f t="shared" si="82"/>
        <v>622</v>
      </c>
      <c r="J1321">
        <f t="shared" si="83"/>
        <v>532.34540000000004</v>
      </c>
    </row>
    <row r="1322" spans="1:10" x14ac:dyDescent="0.2">
      <c r="A1322" t="s">
        <v>5872</v>
      </c>
      <c r="B1322">
        <v>1</v>
      </c>
      <c r="C1322" t="s">
        <v>65</v>
      </c>
      <c r="D1322">
        <v>218000</v>
      </c>
      <c r="E1322">
        <v>332000</v>
      </c>
      <c r="F1322" t="s">
        <v>5874</v>
      </c>
      <c r="G1322">
        <f t="shared" si="80"/>
        <v>576</v>
      </c>
      <c r="H1322">
        <f t="shared" si="81"/>
        <v>587.71709999999996</v>
      </c>
      <c r="I1322">
        <f t="shared" si="82"/>
        <v>622</v>
      </c>
      <c r="J1322">
        <f t="shared" si="83"/>
        <v>532.34540000000004</v>
      </c>
    </row>
    <row r="1323" spans="1:10" x14ac:dyDescent="0.2">
      <c r="A1323" t="s">
        <v>5876</v>
      </c>
      <c r="B1323">
        <v>1</v>
      </c>
      <c r="C1323" t="s">
        <v>65</v>
      </c>
      <c r="D1323">
        <v>230000</v>
      </c>
      <c r="E1323">
        <v>349000</v>
      </c>
      <c r="F1323" t="s">
        <v>5879</v>
      </c>
      <c r="G1323">
        <f t="shared" si="80"/>
        <v>576</v>
      </c>
      <c r="H1323">
        <f t="shared" si="81"/>
        <v>620.06849999999997</v>
      </c>
      <c r="I1323">
        <f t="shared" si="82"/>
        <v>622</v>
      </c>
      <c r="J1323">
        <f t="shared" si="83"/>
        <v>559.60405000000003</v>
      </c>
    </row>
    <row r="1324" spans="1:10" x14ac:dyDescent="0.2">
      <c r="A1324" t="s">
        <v>5881</v>
      </c>
      <c r="B1324">
        <v>1</v>
      </c>
      <c r="C1324" t="s">
        <v>65</v>
      </c>
      <c r="D1324">
        <v>388000</v>
      </c>
      <c r="E1324">
        <v>681000</v>
      </c>
      <c r="F1324" t="s">
        <v>5884</v>
      </c>
      <c r="G1324">
        <f t="shared" si="80"/>
        <v>576</v>
      </c>
      <c r="H1324">
        <f t="shared" si="81"/>
        <v>1046.0285999999999</v>
      </c>
      <c r="I1324">
        <f t="shared" si="82"/>
        <v>622</v>
      </c>
      <c r="J1324">
        <f t="shared" si="83"/>
        <v>1091.9494500000001</v>
      </c>
    </row>
    <row r="1325" spans="1:10" x14ac:dyDescent="0.2">
      <c r="A1325" t="s">
        <v>5886</v>
      </c>
      <c r="B1325">
        <v>1</v>
      </c>
      <c r="C1325" t="s">
        <v>65</v>
      </c>
      <c r="D1325">
        <v>388000</v>
      </c>
      <c r="E1325">
        <v>681000</v>
      </c>
      <c r="F1325" t="s">
        <v>5889</v>
      </c>
      <c r="G1325">
        <f t="shared" si="80"/>
        <v>576</v>
      </c>
      <c r="H1325">
        <f t="shared" si="81"/>
        <v>1046.0285999999999</v>
      </c>
      <c r="I1325">
        <f t="shared" si="82"/>
        <v>622</v>
      </c>
      <c r="J1325">
        <f t="shared" si="83"/>
        <v>1091.9494500000001</v>
      </c>
    </row>
    <row r="1326" spans="1:10" x14ac:dyDescent="0.2">
      <c r="A1326" t="s">
        <v>5891</v>
      </c>
      <c r="B1326">
        <v>1</v>
      </c>
      <c r="C1326" t="s">
        <v>65</v>
      </c>
      <c r="D1326">
        <v>388000</v>
      </c>
      <c r="E1326">
        <v>681000</v>
      </c>
      <c r="F1326" t="s">
        <v>5894</v>
      </c>
      <c r="G1326">
        <f t="shared" si="80"/>
        <v>576</v>
      </c>
      <c r="H1326">
        <f t="shared" si="81"/>
        <v>1046.0285999999999</v>
      </c>
      <c r="I1326">
        <f t="shared" si="82"/>
        <v>622</v>
      </c>
      <c r="J1326">
        <f t="shared" si="83"/>
        <v>1091.9494500000001</v>
      </c>
    </row>
    <row r="1327" spans="1:10" x14ac:dyDescent="0.2">
      <c r="A1327" t="s">
        <v>5896</v>
      </c>
      <c r="B1327">
        <v>1</v>
      </c>
      <c r="C1327" t="s">
        <v>65</v>
      </c>
      <c r="D1327">
        <v>396000</v>
      </c>
      <c r="E1327">
        <v>696000</v>
      </c>
      <c r="F1327" t="s">
        <v>5899</v>
      </c>
      <c r="G1327">
        <f t="shared" si="80"/>
        <v>576</v>
      </c>
      <c r="H1327">
        <f t="shared" si="81"/>
        <v>1067.5962</v>
      </c>
      <c r="I1327">
        <f t="shared" si="82"/>
        <v>622</v>
      </c>
      <c r="J1327">
        <f t="shared" si="83"/>
        <v>1116.0011999999999</v>
      </c>
    </row>
    <row r="1328" spans="1:10" x14ac:dyDescent="0.2">
      <c r="A1328" t="s">
        <v>5901</v>
      </c>
      <c r="B1328">
        <v>1</v>
      </c>
      <c r="C1328" t="s">
        <v>65</v>
      </c>
      <c r="D1328">
        <v>388000</v>
      </c>
      <c r="E1328">
        <v>681000</v>
      </c>
      <c r="F1328" t="s">
        <v>5904</v>
      </c>
      <c r="G1328">
        <f t="shared" si="80"/>
        <v>576</v>
      </c>
      <c r="H1328">
        <f t="shared" si="81"/>
        <v>1046.0285999999999</v>
      </c>
      <c r="I1328">
        <f t="shared" si="82"/>
        <v>622</v>
      </c>
      <c r="J1328">
        <f t="shared" si="83"/>
        <v>1091.9494500000001</v>
      </c>
    </row>
    <row r="1329" spans="1:10" x14ac:dyDescent="0.2">
      <c r="A1329" t="s">
        <v>5906</v>
      </c>
      <c r="B1329">
        <v>1</v>
      </c>
      <c r="C1329" t="s">
        <v>65</v>
      </c>
      <c r="D1329">
        <v>388000</v>
      </c>
      <c r="E1329">
        <v>681000</v>
      </c>
      <c r="F1329" t="s">
        <v>5908</v>
      </c>
      <c r="G1329">
        <f t="shared" si="80"/>
        <v>576</v>
      </c>
      <c r="H1329">
        <f t="shared" si="81"/>
        <v>1046.0285999999999</v>
      </c>
      <c r="I1329">
        <f t="shared" si="82"/>
        <v>622</v>
      </c>
      <c r="J1329">
        <f t="shared" si="83"/>
        <v>1091.9494500000001</v>
      </c>
    </row>
    <row r="1330" spans="1:10" x14ac:dyDescent="0.2">
      <c r="A1330" t="s">
        <v>5910</v>
      </c>
      <c r="B1330">
        <v>1</v>
      </c>
      <c r="C1330" t="s">
        <v>65</v>
      </c>
      <c r="D1330">
        <v>337000</v>
      </c>
      <c r="E1330">
        <v>560000</v>
      </c>
      <c r="F1330" t="s">
        <v>5913</v>
      </c>
      <c r="G1330">
        <f t="shared" si="80"/>
        <v>576</v>
      </c>
      <c r="H1330">
        <f t="shared" si="81"/>
        <v>908.53514999999993</v>
      </c>
      <c r="I1330">
        <f t="shared" si="82"/>
        <v>622</v>
      </c>
      <c r="J1330">
        <f t="shared" si="83"/>
        <v>897.93200000000002</v>
      </c>
    </row>
    <row r="1331" spans="1:10" x14ac:dyDescent="0.2">
      <c r="A1331" t="s">
        <v>5915</v>
      </c>
      <c r="B1331">
        <v>1</v>
      </c>
      <c r="C1331" t="s">
        <v>65</v>
      </c>
      <c r="D1331">
        <v>388000</v>
      </c>
      <c r="E1331">
        <v>644000</v>
      </c>
      <c r="F1331" t="s">
        <v>5917</v>
      </c>
      <c r="G1331">
        <f t="shared" si="80"/>
        <v>576</v>
      </c>
      <c r="H1331">
        <f t="shared" si="81"/>
        <v>1046.0285999999999</v>
      </c>
      <c r="I1331">
        <f t="shared" si="82"/>
        <v>622</v>
      </c>
      <c r="J1331">
        <f t="shared" si="83"/>
        <v>1032.6217999999999</v>
      </c>
    </row>
    <row r="1332" spans="1:10" x14ac:dyDescent="0.2">
      <c r="A1332" t="s">
        <v>5919</v>
      </c>
      <c r="B1332">
        <v>1</v>
      </c>
      <c r="C1332" t="s">
        <v>65</v>
      </c>
      <c r="D1332">
        <v>376000</v>
      </c>
      <c r="E1332">
        <v>625000</v>
      </c>
      <c r="F1332" t="s">
        <v>5922</v>
      </c>
      <c r="G1332">
        <f t="shared" si="80"/>
        <v>576</v>
      </c>
      <c r="H1332">
        <f t="shared" si="81"/>
        <v>1013.6772</v>
      </c>
      <c r="I1332">
        <f t="shared" si="82"/>
        <v>622</v>
      </c>
      <c r="J1332">
        <f t="shared" si="83"/>
        <v>1002.15625</v>
      </c>
    </row>
    <row r="1333" spans="1:10" x14ac:dyDescent="0.2">
      <c r="A1333" t="s">
        <v>5924</v>
      </c>
      <c r="B1333">
        <v>1</v>
      </c>
      <c r="C1333" t="s">
        <v>65</v>
      </c>
      <c r="D1333">
        <v>376000</v>
      </c>
      <c r="E1333">
        <v>625000</v>
      </c>
      <c r="F1333" t="s">
        <v>5927</v>
      </c>
      <c r="G1333">
        <f t="shared" si="80"/>
        <v>576</v>
      </c>
      <c r="H1333">
        <f t="shared" si="81"/>
        <v>1013.6772</v>
      </c>
      <c r="I1333">
        <f t="shared" si="82"/>
        <v>622</v>
      </c>
      <c r="J1333">
        <f t="shared" si="83"/>
        <v>1002.15625</v>
      </c>
    </row>
    <row r="1334" spans="1:10" x14ac:dyDescent="0.2">
      <c r="A1334" t="s">
        <v>5929</v>
      </c>
      <c r="B1334">
        <v>1</v>
      </c>
      <c r="C1334" t="s">
        <v>65</v>
      </c>
      <c r="D1334">
        <v>363000</v>
      </c>
      <c r="E1334">
        <v>604000</v>
      </c>
      <c r="F1334" t="s">
        <v>5932</v>
      </c>
      <c r="G1334">
        <f t="shared" si="80"/>
        <v>576</v>
      </c>
      <c r="H1334">
        <f t="shared" si="81"/>
        <v>978.62984999999992</v>
      </c>
      <c r="I1334">
        <f t="shared" si="82"/>
        <v>622</v>
      </c>
      <c r="J1334">
        <f t="shared" si="83"/>
        <v>968.48379999999997</v>
      </c>
    </row>
    <row r="1335" spans="1:10" x14ac:dyDescent="0.2">
      <c r="A1335" t="s">
        <v>5934</v>
      </c>
      <c r="B1335">
        <v>1</v>
      </c>
      <c r="C1335" t="s">
        <v>65</v>
      </c>
      <c r="D1335">
        <v>350000</v>
      </c>
      <c r="E1335">
        <v>582000</v>
      </c>
      <c r="F1335" t="s">
        <v>5936</v>
      </c>
      <c r="G1335">
        <f t="shared" si="80"/>
        <v>576</v>
      </c>
      <c r="H1335">
        <f t="shared" si="81"/>
        <v>943.58249999999998</v>
      </c>
      <c r="I1335">
        <f t="shared" si="82"/>
        <v>622</v>
      </c>
      <c r="J1335">
        <f t="shared" si="83"/>
        <v>933.2079</v>
      </c>
    </row>
    <row r="1336" spans="1:10" x14ac:dyDescent="0.2">
      <c r="A1336" t="s">
        <v>5938</v>
      </c>
      <c r="B1336">
        <v>1</v>
      </c>
      <c r="C1336" t="s">
        <v>65</v>
      </c>
      <c r="D1336">
        <v>92400</v>
      </c>
      <c r="E1336">
        <v>58000</v>
      </c>
      <c r="F1336" t="s">
        <v>5940</v>
      </c>
      <c r="G1336">
        <f t="shared" si="80"/>
        <v>576</v>
      </c>
      <c r="H1336">
        <f t="shared" si="81"/>
        <v>249.10577999999998</v>
      </c>
      <c r="I1336">
        <f t="shared" si="82"/>
        <v>622</v>
      </c>
      <c r="J1336">
        <f t="shared" si="83"/>
        <v>93.000100000000003</v>
      </c>
    </row>
    <row r="1337" spans="1:10" x14ac:dyDescent="0.2">
      <c r="A1337" t="s">
        <v>5942</v>
      </c>
      <c r="B1337">
        <v>1</v>
      </c>
      <c r="C1337" t="s">
        <v>65</v>
      </c>
      <c r="D1337">
        <v>125000</v>
      </c>
      <c r="E1337">
        <v>289000</v>
      </c>
      <c r="F1337" t="s">
        <v>5944</v>
      </c>
      <c r="G1337">
        <f t="shared" si="80"/>
        <v>576</v>
      </c>
      <c r="H1337">
        <f t="shared" si="81"/>
        <v>336.99374999999998</v>
      </c>
      <c r="I1337">
        <f t="shared" si="82"/>
        <v>622</v>
      </c>
      <c r="J1337">
        <f t="shared" si="83"/>
        <v>463.39704999999998</v>
      </c>
    </row>
    <row r="1338" spans="1:10" x14ac:dyDescent="0.2">
      <c r="A1338" t="s">
        <v>5946</v>
      </c>
      <c r="B1338">
        <v>1</v>
      </c>
      <c r="C1338" t="s">
        <v>65</v>
      </c>
      <c r="D1338">
        <v>92400</v>
      </c>
      <c r="E1338">
        <v>224000</v>
      </c>
      <c r="F1338" t="s">
        <v>5949</v>
      </c>
      <c r="G1338">
        <f t="shared" si="80"/>
        <v>576</v>
      </c>
      <c r="H1338">
        <f t="shared" si="81"/>
        <v>249.10577999999998</v>
      </c>
      <c r="I1338">
        <f t="shared" si="82"/>
        <v>622</v>
      </c>
      <c r="J1338">
        <f t="shared" si="83"/>
        <v>359.1728</v>
      </c>
    </row>
    <row r="1339" spans="1:10" x14ac:dyDescent="0.2">
      <c r="A1339" t="s">
        <v>5951</v>
      </c>
      <c r="B1339">
        <v>1</v>
      </c>
      <c r="C1339" t="s">
        <v>65</v>
      </c>
      <c r="D1339">
        <v>92400</v>
      </c>
      <c r="E1339">
        <v>215000</v>
      </c>
      <c r="F1339" t="s">
        <v>5954</v>
      </c>
      <c r="G1339">
        <f t="shared" si="80"/>
        <v>576</v>
      </c>
      <c r="H1339">
        <f t="shared" si="81"/>
        <v>249.10577999999998</v>
      </c>
      <c r="I1339">
        <f t="shared" si="82"/>
        <v>622</v>
      </c>
      <c r="J1339">
        <f t="shared" si="83"/>
        <v>344.74174999999997</v>
      </c>
    </row>
    <row r="1340" spans="1:10" x14ac:dyDescent="0.2">
      <c r="A1340" t="s">
        <v>5956</v>
      </c>
      <c r="B1340">
        <v>1</v>
      </c>
      <c r="C1340" t="s">
        <v>65</v>
      </c>
      <c r="D1340">
        <v>92400</v>
      </c>
      <c r="E1340">
        <v>215000</v>
      </c>
      <c r="F1340" t="s">
        <v>5958</v>
      </c>
      <c r="G1340">
        <f t="shared" si="80"/>
        <v>576</v>
      </c>
      <c r="H1340">
        <f t="shared" si="81"/>
        <v>249.10577999999998</v>
      </c>
      <c r="I1340">
        <f t="shared" si="82"/>
        <v>622</v>
      </c>
      <c r="J1340">
        <f t="shared" si="83"/>
        <v>344.74174999999997</v>
      </c>
    </row>
    <row r="1341" spans="1:10" x14ac:dyDescent="0.2">
      <c r="A1341" t="s">
        <v>5960</v>
      </c>
      <c r="B1341">
        <v>1</v>
      </c>
      <c r="C1341" t="s">
        <v>65</v>
      </c>
      <c r="D1341">
        <v>125000</v>
      </c>
      <c r="E1341">
        <v>284000</v>
      </c>
      <c r="F1341" t="s">
        <v>5961</v>
      </c>
      <c r="G1341">
        <f t="shared" si="80"/>
        <v>576</v>
      </c>
      <c r="H1341">
        <f t="shared" si="81"/>
        <v>336.99374999999998</v>
      </c>
      <c r="I1341">
        <f t="shared" si="82"/>
        <v>622</v>
      </c>
      <c r="J1341">
        <f t="shared" si="83"/>
        <v>455.37979999999999</v>
      </c>
    </row>
    <row r="1342" spans="1:10" x14ac:dyDescent="0.2">
      <c r="A1342" t="s">
        <v>5963</v>
      </c>
      <c r="B1342">
        <v>1</v>
      </c>
      <c r="C1342" t="s">
        <v>65</v>
      </c>
      <c r="D1342">
        <v>92400</v>
      </c>
      <c r="E1342">
        <v>215000</v>
      </c>
      <c r="F1342" t="s">
        <v>5966</v>
      </c>
      <c r="G1342">
        <f t="shared" si="80"/>
        <v>576</v>
      </c>
      <c r="H1342">
        <f t="shared" si="81"/>
        <v>249.10577999999998</v>
      </c>
      <c r="I1342">
        <f t="shared" si="82"/>
        <v>622</v>
      </c>
      <c r="J1342">
        <f t="shared" si="83"/>
        <v>344.74174999999997</v>
      </c>
    </row>
    <row r="1343" spans="1:10" x14ac:dyDescent="0.2">
      <c r="A1343" t="s">
        <v>5968</v>
      </c>
      <c r="B1343">
        <v>1</v>
      </c>
      <c r="C1343" t="s">
        <v>65</v>
      </c>
      <c r="D1343">
        <v>111000</v>
      </c>
      <c r="E1343">
        <v>257000</v>
      </c>
      <c r="F1343" t="s">
        <v>5969</v>
      </c>
      <c r="G1343">
        <f t="shared" si="80"/>
        <v>576</v>
      </c>
      <c r="H1343">
        <f t="shared" si="81"/>
        <v>299.25045</v>
      </c>
      <c r="I1343">
        <f t="shared" si="82"/>
        <v>622</v>
      </c>
      <c r="J1343">
        <f t="shared" si="83"/>
        <v>412.08665000000002</v>
      </c>
    </row>
    <row r="1344" spans="1:10" x14ac:dyDescent="0.2">
      <c r="A1344" t="s">
        <v>5971</v>
      </c>
      <c r="B1344">
        <v>1</v>
      </c>
      <c r="C1344" t="s">
        <v>65</v>
      </c>
      <c r="D1344">
        <v>111000</v>
      </c>
      <c r="E1344">
        <v>257000</v>
      </c>
      <c r="F1344" t="s">
        <v>5974</v>
      </c>
      <c r="G1344">
        <f t="shared" si="80"/>
        <v>576</v>
      </c>
      <c r="H1344">
        <f t="shared" si="81"/>
        <v>299.25045</v>
      </c>
      <c r="I1344">
        <f t="shared" si="82"/>
        <v>622</v>
      </c>
      <c r="J1344">
        <f t="shared" si="83"/>
        <v>412.08665000000002</v>
      </c>
    </row>
    <row r="1345" spans="1:10" x14ac:dyDescent="0.2">
      <c r="A1345" t="s">
        <v>5976</v>
      </c>
      <c r="B1345">
        <v>1</v>
      </c>
      <c r="C1345" t="s">
        <v>65</v>
      </c>
      <c r="D1345">
        <v>92400</v>
      </c>
      <c r="E1345">
        <v>215000</v>
      </c>
      <c r="F1345" t="s">
        <v>5979</v>
      </c>
      <c r="G1345">
        <f t="shared" si="80"/>
        <v>576</v>
      </c>
      <c r="H1345">
        <f t="shared" si="81"/>
        <v>249.10577999999998</v>
      </c>
      <c r="I1345">
        <f t="shared" si="82"/>
        <v>622</v>
      </c>
      <c r="J1345">
        <f t="shared" si="83"/>
        <v>344.74174999999997</v>
      </c>
    </row>
    <row r="1346" spans="1:10" x14ac:dyDescent="0.2">
      <c r="A1346" t="s">
        <v>5981</v>
      </c>
      <c r="B1346">
        <v>1</v>
      </c>
      <c r="C1346" t="s">
        <v>65</v>
      </c>
      <c r="D1346">
        <v>370000</v>
      </c>
      <c r="E1346">
        <v>500000</v>
      </c>
      <c r="F1346" t="s">
        <v>5984</v>
      </c>
      <c r="G1346">
        <f t="shared" si="80"/>
        <v>576</v>
      </c>
      <c r="H1346">
        <f t="shared" si="81"/>
        <v>997.50149999999996</v>
      </c>
      <c r="I1346">
        <f t="shared" si="82"/>
        <v>622</v>
      </c>
      <c r="J1346">
        <f t="shared" si="83"/>
        <v>801.72500000000002</v>
      </c>
    </row>
    <row r="1347" spans="1:10" x14ac:dyDescent="0.2">
      <c r="A1347" t="s">
        <v>5986</v>
      </c>
      <c r="B1347">
        <v>1</v>
      </c>
      <c r="C1347" t="s">
        <v>65</v>
      </c>
      <c r="D1347">
        <v>370000</v>
      </c>
      <c r="E1347">
        <v>616000</v>
      </c>
      <c r="F1347" t="s">
        <v>5988</v>
      </c>
      <c r="G1347">
        <f t="shared" ref="G1347:G1410" si="84">(VLOOKUP($B1347,Table,4,FALSE))</f>
        <v>576</v>
      </c>
      <c r="H1347">
        <f t="shared" ref="H1347:H1410" si="85">D1347*((VLOOKUP($B1347,Table,6,FALSE))/100)</f>
        <v>997.50149999999996</v>
      </c>
      <c r="I1347">
        <f t="shared" ref="I1347:I1410" si="86">(VLOOKUP($B1347,Table,12,FALSE))</f>
        <v>622</v>
      </c>
      <c r="J1347">
        <f t="shared" ref="J1347:J1410" si="87">E1347*((VLOOKUP($B1347,Table,14,FALSE))/100)</f>
        <v>987.72519999999997</v>
      </c>
    </row>
    <row r="1348" spans="1:10" x14ac:dyDescent="0.2">
      <c r="A1348" t="s">
        <v>5990</v>
      </c>
      <c r="B1348">
        <v>1</v>
      </c>
      <c r="C1348" t="s">
        <v>65</v>
      </c>
      <c r="D1348">
        <v>357000</v>
      </c>
      <c r="E1348">
        <v>593000</v>
      </c>
      <c r="F1348" t="s">
        <v>5993</v>
      </c>
      <c r="G1348">
        <f t="shared" si="84"/>
        <v>576</v>
      </c>
      <c r="H1348">
        <f t="shared" si="85"/>
        <v>962.45414999999991</v>
      </c>
      <c r="I1348">
        <f t="shared" si="86"/>
        <v>622</v>
      </c>
      <c r="J1348">
        <f t="shared" si="87"/>
        <v>950.84584999999993</v>
      </c>
    </row>
    <row r="1349" spans="1:10" x14ac:dyDescent="0.2">
      <c r="A1349" t="s">
        <v>5995</v>
      </c>
      <c r="B1349">
        <v>1</v>
      </c>
      <c r="C1349" t="s">
        <v>65</v>
      </c>
      <c r="D1349">
        <v>357000</v>
      </c>
      <c r="E1349">
        <v>593000</v>
      </c>
      <c r="F1349" t="s">
        <v>5998</v>
      </c>
      <c r="G1349">
        <f t="shared" si="84"/>
        <v>576</v>
      </c>
      <c r="H1349">
        <f t="shared" si="85"/>
        <v>962.45414999999991</v>
      </c>
      <c r="I1349">
        <f t="shared" si="86"/>
        <v>622</v>
      </c>
      <c r="J1349">
        <f t="shared" si="87"/>
        <v>950.84584999999993</v>
      </c>
    </row>
    <row r="1350" spans="1:10" x14ac:dyDescent="0.2">
      <c r="A1350" t="s">
        <v>6000</v>
      </c>
      <c r="B1350">
        <v>1</v>
      </c>
      <c r="C1350" t="s">
        <v>65</v>
      </c>
      <c r="D1350">
        <v>350000</v>
      </c>
      <c r="E1350">
        <v>582000</v>
      </c>
      <c r="F1350" t="s">
        <v>6003</v>
      </c>
      <c r="G1350">
        <f t="shared" si="84"/>
        <v>576</v>
      </c>
      <c r="H1350">
        <f t="shared" si="85"/>
        <v>943.58249999999998</v>
      </c>
      <c r="I1350">
        <f t="shared" si="86"/>
        <v>622</v>
      </c>
      <c r="J1350">
        <f t="shared" si="87"/>
        <v>933.2079</v>
      </c>
    </row>
    <row r="1351" spans="1:10" x14ac:dyDescent="0.2">
      <c r="A1351" t="s">
        <v>6005</v>
      </c>
      <c r="B1351">
        <v>1</v>
      </c>
      <c r="C1351" t="s">
        <v>65</v>
      </c>
      <c r="D1351">
        <v>350000</v>
      </c>
      <c r="E1351">
        <v>582000</v>
      </c>
      <c r="F1351" t="s">
        <v>6008</v>
      </c>
      <c r="G1351">
        <f t="shared" si="84"/>
        <v>576</v>
      </c>
      <c r="H1351">
        <f t="shared" si="85"/>
        <v>943.58249999999998</v>
      </c>
      <c r="I1351">
        <f t="shared" si="86"/>
        <v>622</v>
      </c>
      <c r="J1351">
        <f t="shared" si="87"/>
        <v>933.2079</v>
      </c>
    </row>
    <row r="1352" spans="1:10" x14ac:dyDescent="0.2">
      <c r="A1352" t="s">
        <v>6010</v>
      </c>
      <c r="B1352">
        <v>1</v>
      </c>
      <c r="C1352" t="s">
        <v>65</v>
      </c>
      <c r="D1352">
        <v>350000</v>
      </c>
      <c r="E1352">
        <v>582000</v>
      </c>
      <c r="F1352" t="s">
        <v>6013</v>
      </c>
      <c r="G1352">
        <f t="shared" si="84"/>
        <v>576</v>
      </c>
      <c r="H1352">
        <f t="shared" si="85"/>
        <v>943.58249999999998</v>
      </c>
      <c r="I1352">
        <f t="shared" si="86"/>
        <v>622</v>
      </c>
      <c r="J1352">
        <f t="shared" si="87"/>
        <v>933.2079</v>
      </c>
    </row>
    <row r="1353" spans="1:10" x14ac:dyDescent="0.2">
      <c r="A1353" t="s">
        <v>6015</v>
      </c>
      <c r="B1353">
        <v>1</v>
      </c>
      <c r="C1353" t="s">
        <v>65</v>
      </c>
      <c r="D1353">
        <v>350000</v>
      </c>
      <c r="E1353">
        <v>582000</v>
      </c>
      <c r="F1353" t="s">
        <v>6018</v>
      </c>
      <c r="G1353">
        <f t="shared" si="84"/>
        <v>576</v>
      </c>
      <c r="H1353">
        <f t="shared" si="85"/>
        <v>943.58249999999998</v>
      </c>
      <c r="I1353">
        <f t="shared" si="86"/>
        <v>622</v>
      </c>
      <c r="J1353">
        <f t="shared" si="87"/>
        <v>933.2079</v>
      </c>
    </row>
    <row r="1354" spans="1:10" x14ac:dyDescent="0.2">
      <c r="A1354" t="s">
        <v>6020</v>
      </c>
      <c r="B1354">
        <v>1</v>
      </c>
      <c r="C1354" t="s">
        <v>65</v>
      </c>
      <c r="D1354">
        <v>350000</v>
      </c>
      <c r="E1354">
        <v>582000</v>
      </c>
      <c r="F1354" t="s">
        <v>6021</v>
      </c>
      <c r="G1354">
        <f t="shared" si="84"/>
        <v>576</v>
      </c>
      <c r="H1354">
        <f t="shared" si="85"/>
        <v>943.58249999999998</v>
      </c>
      <c r="I1354">
        <f t="shared" si="86"/>
        <v>622</v>
      </c>
      <c r="J1354">
        <f t="shared" si="87"/>
        <v>933.2079</v>
      </c>
    </row>
    <row r="1355" spans="1:10" x14ac:dyDescent="0.2">
      <c r="A1355" t="s">
        <v>6023</v>
      </c>
      <c r="B1355">
        <v>1</v>
      </c>
      <c r="C1355" t="s">
        <v>65</v>
      </c>
      <c r="D1355">
        <v>350000</v>
      </c>
      <c r="E1355">
        <v>582000</v>
      </c>
      <c r="F1355" t="s">
        <v>6024</v>
      </c>
      <c r="G1355">
        <f t="shared" si="84"/>
        <v>576</v>
      </c>
      <c r="H1355">
        <f t="shared" si="85"/>
        <v>943.58249999999998</v>
      </c>
      <c r="I1355">
        <f t="shared" si="86"/>
        <v>622</v>
      </c>
      <c r="J1355">
        <f t="shared" si="87"/>
        <v>933.2079</v>
      </c>
    </row>
    <row r="1356" spans="1:10" x14ac:dyDescent="0.2">
      <c r="A1356" t="s">
        <v>6026</v>
      </c>
      <c r="B1356">
        <v>1</v>
      </c>
      <c r="C1356" t="s">
        <v>65</v>
      </c>
      <c r="D1356">
        <v>350000</v>
      </c>
      <c r="E1356">
        <v>582000</v>
      </c>
      <c r="F1356" t="s">
        <v>6028</v>
      </c>
      <c r="G1356">
        <f t="shared" si="84"/>
        <v>576</v>
      </c>
      <c r="H1356">
        <f t="shared" si="85"/>
        <v>943.58249999999998</v>
      </c>
      <c r="I1356">
        <f t="shared" si="86"/>
        <v>622</v>
      </c>
      <c r="J1356">
        <f t="shared" si="87"/>
        <v>933.2079</v>
      </c>
    </row>
    <row r="1357" spans="1:10" x14ac:dyDescent="0.2">
      <c r="A1357" t="s">
        <v>6030</v>
      </c>
      <c r="B1357">
        <v>1</v>
      </c>
      <c r="C1357" t="s">
        <v>65</v>
      </c>
      <c r="D1357">
        <v>247000</v>
      </c>
      <c r="E1357">
        <v>454000</v>
      </c>
      <c r="F1357" t="s">
        <v>6033</v>
      </c>
      <c r="G1357">
        <f t="shared" si="84"/>
        <v>576</v>
      </c>
      <c r="H1357">
        <f t="shared" si="85"/>
        <v>665.89964999999995</v>
      </c>
      <c r="I1357">
        <f t="shared" si="86"/>
        <v>622</v>
      </c>
      <c r="J1357">
        <f t="shared" si="87"/>
        <v>727.96629999999993</v>
      </c>
    </row>
    <row r="1358" spans="1:10" x14ac:dyDescent="0.2">
      <c r="A1358" t="s">
        <v>6035</v>
      </c>
      <c r="B1358">
        <v>1</v>
      </c>
      <c r="C1358" t="s">
        <v>65</v>
      </c>
      <c r="D1358">
        <v>252000</v>
      </c>
      <c r="E1358">
        <v>463000</v>
      </c>
      <c r="F1358" t="s">
        <v>6038</v>
      </c>
      <c r="G1358">
        <f t="shared" si="84"/>
        <v>576</v>
      </c>
      <c r="H1358">
        <f t="shared" si="85"/>
        <v>679.37940000000003</v>
      </c>
      <c r="I1358">
        <f t="shared" si="86"/>
        <v>622</v>
      </c>
      <c r="J1358">
        <f t="shared" si="87"/>
        <v>742.39734999999996</v>
      </c>
    </row>
    <row r="1359" spans="1:10" x14ac:dyDescent="0.2">
      <c r="A1359" t="s">
        <v>6040</v>
      </c>
      <c r="B1359">
        <v>1</v>
      </c>
      <c r="C1359" t="s">
        <v>65</v>
      </c>
      <c r="D1359">
        <v>294000</v>
      </c>
      <c r="E1359">
        <v>540000</v>
      </c>
      <c r="F1359" t="s">
        <v>6041</v>
      </c>
      <c r="G1359">
        <f t="shared" si="84"/>
        <v>576</v>
      </c>
      <c r="H1359">
        <f t="shared" si="85"/>
        <v>792.60929999999996</v>
      </c>
      <c r="I1359">
        <f t="shared" si="86"/>
        <v>622</v>
      </c>
      <c r="J1359">
        <f t="shared" si="87"/>
        <v>865.86299999999994</v>
      </c>
    </row>
    <row r="1360" spans="1:10" x14ac:dyDescent="0.2">
      <c r="A1360" t="s">
        <v>6043</v>
      </c>
      <c r="B1360">
        <v>1</v>
      </c>
      <c r="C1360" t="s">
        <v>65</v>
      </c>
      <c r="D1360">
        <v>237000</v>
      </c>
      <c r="E1360">
        <v>435000</v>
      </c>
      <c r="F1360" t="s">
        <v>6046</v>
      </c>
      <c r="G1360">
        <f t="shared" si="84"/>
        <v>576</v>
      </c>
      <c r="H1360">
        <f t="shared" si="85"/>
        <v>638.94015000000002</v>
      </c>
      <c r="I1360">
        <f t="shared" si="86"/>
        <v>622</v>
      </c>
      <c r="J1360">
        <f t="shared" si="87"/>
        <v>697.50075000000004</v>
      </c>
    </row>
    <row r="1361" spans="1:10" x14ac:dyDescent="0.2">
      <c r="A1361" t="s">
        <v>6048</v>
      </c>
      <c r="B1361">
        <v>1</v>
      </c>
      <c r="C1361" t="s">
        <v>65</v>
      </c>
      <c r="D1361">
        <v>263000</v>
      </c>
      <c r="E1361">
        <v>399000</v>
      </c>
      <c r="F1361" t="s">
        <v>6051</v>
      </c>
      <c r="G1361">
        <f t="shared" si="84"/>
        <v>576</v>
      </c>
      <c r="H1361">
        <f t="shared" si="85"/>
        <v>709.03485000000001</v>
      </c>
      <c r="I1361">
        <f t="shared" si="86"/>
        <v>622</v>
      </c>
      <c r="J1361">
        <f t="shared" si="87"/>
        <v>639.77655000000004</v>
      </c>
    </row>
    <row r="1362" spans="1:10" x14ac:dyDescent="0.2">
      <c r="A1362" t="s">
        <v>6053</v>
      </c>
      <c r="B1362">
        <v>1</v>
      </c>
      <c r="C1362" t="s">
        <v>65</v>
      </c>
      <c r="D1362">
        <v>289000</v>
      </c>
      <c r="E1362">
        <v>461000</v>
      </c>
      <c r="F1362" t="s">
        <v>6055</v>
      </c>
      <c r="G1362">
        <f t="shared" si="84"/>
        <v>576</v>
      </c>
      <c r="H1362">
        <f t="shared" si="85"/>
        <v>779.12954999999999</v>
      </c>
      <c r="I1362">
        <f t="shared" si="86"/>
        <v>622</v>
      </c>
      <c r="J1362">
        <f t="shared" si="87"/>
        <v>739.19044999999994</v>
      </c>
    </row>
    <row r="1363" spans="1:10" x14ac:dyDescent="0.2">
      <c r="A1363" t="s">
        <v>6057</v>
      </c>
      <c r="B1363">
        <v>1</v>
      </c>
      <c r="C1363" t="s">
        <v>65</v>
      </c>
      <c r="D1363">
        <v>239000</v>
      </c>
      <c r="E1363">
        <v>381000</v>
      </c>
      <c r="F1363" t="s">
        <v>6059</v>
      </c>
      <c r="G1363">
        <f t="shared" si="84"/>
        <v>576</v>
      </c>
      <c r="H1363">
        <f t="shared" si="85"/>
        <v>644.33204999999998</v>
      </c>
      <c r="I1363">
        <f t="shared" si="86"/>
        <v>622</v>
      </c>
      <c r="J1363">
        <f t="shared" si="87"/>
        <v>610.91444999999999</v>
      </c>
    </row>
    <row r="1364" spans="1:10" x14ac:dyDescent="0.2">
      <c r="A1364" t="s">
        <v>6061</v>
      </c>
      <c r="B1364">
        <v>1</v>
      </c>
      <c r="C1364" t="s">
        <v>65</v>
      </c>
      <c r="D1364">
        <v>341000</v>
      </c>
      <c r="E1364">
        <v>523000</v>
      </c>
      <c r="F1364" t="s">
        <v>6064</v>
      </c>
      <c r="G1364">
        <f t="shared" si="84"/>
        <v>576</v>
      </c>
      <c r="H1364">
        <f t="shared" si="85"/>
        <v>919.31894999999997</v>
      </c>
      <c r="I1364">
        <f t="shared" si="86"/>
        <v>622</v>
      </c>
      <c r="J1364">
        <f t="shared" si="87"/>
        <v>838.60434999999995</v>
      </c>
    </row>
    <row r="1365" spans="1:10" x14ac:dyDescent="0.2">
      <c r="A1365" t="s">
        <v>6066</v>
      </c>
      <c r="B1365">
        <v>1</v>
      </c>
      <c r="C1365" t="s">
        <v>65</v>
      </c>
      <c r="D1365">
        <v>341000</v>
      </c>
      <c r="E1365">
        <v>523000</v>
      </c>
      <c r="F1365" t="s">
        <v>6069</v>
      </c>
      <c r="G1365">
        <f t="shared" si="84"/>
        <v>576</v>
      </c>
      <c r="H1365">
        <f t="shared" si="85"/>
        <v>919.31894999999997</v>
      </c>
      <c r="I1365">
        <f t="shared" si="86"/>
        <v>622</v>
      </c>
      <c r="J1365">
        <f t="shared" si="87"/>
        <v>838.60434999999995</v>
      </c>
    </row>
    <row r="1366" spans="1:10" x14ac:dyDescent="0.2">
      <c r="A1366" t="s">
        <v>6071</v>
      </c>
      <c r="B1366">
        <v>1</v>
      </c>
      <c r="C1366" t="s">
        <v>65</v>
      </c>
      <c r="D1366">
        <v>396000</v>
      </c>
      <c r="E1366">
        <v>580000</v>
      </c>
      <c r="F1366" t="s">
        <v>6074</v>
      </c>
      <c r="G1366">
        <f t="shared" si="84"/>
        <v>576</v>
      </c>
      <c r="H1366">
        <f t="shared" si="85"/>
        <v>1067.5962</v>
      </c>
      <c r="I1366">
        <f t="shared" si="86"/>
        <v>622</v>
      </c>
      <c r="J1366">
        <f t="shared" si="87"/>
        <v>930.00099999999998</v>
      </c>
    </row>
    <row r="1367" spans="1:10" x14ac:dyDescent="0.2">
      <c r="A1367" t="s">
        <v>6076</v>
      </c>
      <c r="B1367">
        <v>1</v>
      </c>
      <c r="C1367" t="s">
        <v>65</v>
      </c>
      <c r="D1367">
        <v>331000</v>
      </c>
      <c r="E1367">
        <v>517000</v>
      </c>
      <c r="F1367" t="s">
        <v>6077</v>
      </c>
      <c r="G1367">
        <f t="shared" si="84"/>
        <v>576</v>
      </c>
      <c r="H1367">
        <f t="shared" si="85"/>
        <v>892.35944999999992</v>
      </c>
      <c r="I1367">
        <f t="shared" si="86"/>
        <v>622</v>
      </c>
      <c r="J1367">
        <f t="shared" si="87"/>
        <v>828.98365000000001</v>
      </c>
    </row>
    <row r="1368" spans="1:10" x14ac:dyDescent="0.2">
      <c r="A1368" t="s">
        <v>6079</v>
      </c>
      <c r="B1368">
        <v>1</v>
      </c>
      <c r="C1368" t="s">
        <v>65</v>
      </c>
      <c r="D1368">
        <v>331000</v>
      </c>
      <c r="E1368">
        <v>517000</v>
      </c>
      <c r="F1368" t="s">
        <v>6081</v>
      </c>
      <c r="G1368">
        <f t="shared" si="84"/>
        <v>576</v>
      </c>
      <c r="H1368">
        <f t="shared" si="85"/>
        <v>892.35944999999992</v>
      </c>
      <c r="I1368">
        <f t="shared" si="86"/>
        <v>622</v>
      </c>
      <c r="J1368">
        <f t="shared" si="87"/>
        <v>828.98365000000001</v>
      </c>
    </row>
    <row r="1369" spans="1:10" x14ac:dyDescent="0.2">
      <c r="A1369" t="s">
        <v>6083</v>
      </c>
      <c r="B1369">
        <v>1</v>
      </c>
      <c r="C1369" t="s">
        <v>65</v>
      </c>
      <c r="D1369">
        <v>331000</v>
      </c>
      <c r="E1369">
        <v>517000</v>
      </c>
      <c r="F1369" t="s">
        <v>6084</v>
      </c>
      <c r="G1369">
        <f t="shared" si="84"/>
        <v>576</v>
      </c>
      <c r="H1369">
        <f t="shared" si="85"/>
        <v>892.35944999999992</v>
      </c>
      <c r="I1369">
        <f t="shared" si="86"/>
        <v>622</v>
      </c>
      <c r="J1369">
        <f t="shared" si="87"/>
        <v>828.98365000000001</v>
      </c>
    </row>
    <row r="1370" spans="1:10" x14ac:dyDescent="0.2">
      <c r="A1370" t="s">
        <v>6086</v>
      </c>
      <c r="B1370">
        <v>1</v>
      </c>
      <c r="C1370" t="s">
        <v>65</v>
      </c>
      <c r="D1370">
        <v>474000</v>
      </c>
      <c r="E1370">
        <v>693000</v>
      </c>
      <c r="F1370" t="s">
        <v>6088</v>
      </c>
      <c r="G1370">
        <f t="shared" si="84"/>
        <v>576</v>
      </c>
      <c r="H1370">
        <f t="shared" si="85"/>
        <v>1277.8803</v>
      </c>
      <c r="I1370">
        <f t="shared" si="86"/>
        <v>622</v>
      </c>
      <c r="J1370">
        <f t="shared" si="87"/>
        <v>1111.19085</v>
      </c>
    </row>
    <row r="1371" spans="1:10" x14ac:dyDescent="0.2">
      <c r="A1371" t="s">
        <v>6090</v>
      </c>
      <c r="B1371">
        <v>1</v>
      </c>
      <c r="C1371" t="s">
        <v>65</v>
      </c>
      <c r="D1371">
        <v>254000</v>
      </c>
      <c r="E1371">
        <v>404000</v>
      </c>
      <c r="F1371" t="s">
        <v>6093</v>
      </c>
      <c r="G1371">
        <f t="shared" si="84"/>
        <v>576</v>
      </c>
      <c r="H1371">
        <f t="shared" si="85"/>
        <v>684.7713</v>
      </c>
      <c r="I1371">
        <f t="shared" si="86"/>
        <v>622</v>
      </c>
      <c r="J1371">
        <f t="shared" si="87"/>
        <v>647.79380000000003</v>
      </c>
    </row>
    <row r="1372" spans="1:10" x14ac:dyDescent="0.2">
      <c r="A1372" t="s">
        <v>6095</v>
      </c>
      <c r="B1372">
        <v>1</v>
      </c>
      <c r="C1372" t="s">
        <v>65</v>
      </c>
      <c r="D1372">
        <v>192000</v>
      </c>
      <c r="E1372">
        <v>305000</v>
      </c>
      <c r="F1372" t="s">
        <v>6098</v>
      </c>
      <c r="G1372">
        <f t="shared" si="84"/>
        <v>576</v>
      </c>
      <c r="H1372">
        <f t="shared" si="85"/>
        <v>517.62239999999997</v>
      </c>
      <c r="I1372">
        <f t="shared" si="86"/>
        <v>622</v>
      </c>
      <c r="J1372">
        <f t="shared" si="87"/>
        <v>489.05225000000002</v>
      </c>
    </row>
    <row r="1373" spans="1:10" x14ac:dyDescent="0.2">
      <c r="A1373" t="s">
        <v>6100</v>
      </c>
      <c r="B1373">
        <v>1</v>
      </c>
      <c r="C1373" t="s">
        <v>65</v>
      </c>
      <c r="D1373">
        <v>209000</v>
      </c>
      <c r="E1373">
        <v>333000</v>
      </c>
      <c r="F1373" t="s">
        <v>6103</v>
      </c>
      <c r="G1373">
        <f t="shared" si="84"/>
        <v>576</v>
      </c>
      <c r="H1373">
        <f t="shared" si="85"/>
        <v>563.45354999999995</v>
      </c>
      <c r="I1373">
        <f t="shared" si="86"/>
        <v>622</v>
      </c>
      <c r="J1373">
        <f t="shared" si="87"/>
        <v>533.94884999999999</v>
      </c>
    </row>
    <row r="1374" spans="1:10" x14ac:dyDescent="0.2">
      <c r="A1374" t="s">
        <v>6105</v>
      </c>
      <c r="B1374">
        <v>1</v>
      </c>
      <c r="C1374" t="s">
        <v>65</v>
      </c>
      <c r="D1374">
        <v>233000</v>
      </c>
      <c r="E1374">
        <v>371000</v>
      </c>
      <c r="F1374" t="s">
        <v>6107</v>
      </c>
      <c r="G1374">
        <f t="shared" si="84"/>
        <v>576</v>
      </c>
      <c r="H1374">
        <f t="shared" si="85"/>
        <v>628.15634999999997</v>
      </c>
      <c r="I1374">
        <f t="shared" si="86"/>
        <v>622</v>
      </c>
      <c r="J1374">
        <f t="shared" si="87"/>
        <v>594.87995000000001</v>
      </c>
    </row>
    <row r="1375" spans="1:10" x14ac:dyDescent="0.2">
      <c r="A1375" t="s">
        <v>6109</v>
      </c>
      <c r="B1375">
        <v>1</v>
      </c>
      <c r="C1375" t="s">
        <v>65</v>
      </c>
      <c r="D1375">
        <v>298000</v>
      </c>
      <c r="E1375">
        <v>475000</v>
      </c>
      <c r="F1375" t="s">
        <v>6112</v>
      </c>
      <c r="G1375">
        <f t="shared" si="84"/>
        <v>576</v>
      </c>
      <c r="H1375">
        <f t="shared" si="85"/>
        <v>803.3931</v>
      </c>
      <c r="I1375">
        <f t="shared" si="86"/>
        <v>622</v>
      </c>
      <c r="J1375">
        <f t="shared" si="87"/>
        <v>761.63874999999996</v>
      </c>
    </row>
    <row r="1376" spans="1:10" x14ac:dyDescent="0.2">
      <c r="A1376" t="s">
        <v>6114</v>
      </c>
      <c r="B1376">
        <v>1</v>
      </c>
      <c r="C1376" t="s">
        <v>65</v>
      </c>
      <c r="D1376">
        <v>239000</v>
      </c>
      <c r="E1376">
        <v>381000</v>
      </c>
      <c r="F1376" t="s">
        <v>6117</v>
      </c>
      <c r="G1376">
        <f t="shared" si="84"/>
        <v>576</v>
      </c>
      <c r="H1376">
        <f t="shared" si="85"/>
        <v>644.33204999999998</v>
      </c>
      <c r="I1376">
        <f t="shared" si="86"/>
        <v>622</v>
      </c>
      <c r="J1376">
        <f t="shared" si="87"/>
        <v>610.91444999999999</v>
      </c>
    </row>
    <row r="1377" spans="1:10" x14ac:dyDescent="0.2">
      <c r="A1377" t="s">
        <v>6119</v>
      </c>
      <c r="B1377">
        <v>1</v>
      </c>
      <c r="C1377" t="s">
        <v>65</v>
      </c>
      <c r="D1377">
        <v>169000</v>
      </c>
      <c r="E1377">
        <v>268000</v>
      </c>
      <c r="F1377" t="s">
        <v>6122</v>
      </c>
      <c r="G1377">
        <f t="shared" si="84"/>
        <v>576</v>
      </c>
      <c r="H1377">
        <f t="shared" si="85"/>
        <v>455.61554999999998</v>
      </c>
      <c r="I1377">
        <f t="shared" si="86"/>
        <v>622</v>
      </c>
      <c r="J1377">
        <f t="shared" si="87"/>
        <v>429.72460000000001</v>
      </c>
    </row>
    <row r="1378" spans="1:10" x14ac:dyDescent="0.2">
      <c r="A1378" t="s">
        <v>6124</v>
      </c>
      <c r="B1378">
        <v>1</v>
      </c>
      <c r="C1378" t="s">
        <v>65</v>
      </c>
      <c r="D1378">
        <v>99100</v>
      </c>
      <c r="E1378">
        <v>225000</v>
      </c>
      <c r="F1378" t="s">
        <v>6127</v>
      </c>
      <c r="G1378">
        <f t="shared" si="84"/>
        <v>576</v>
      </c>
      <c r="H1378">
        <f t="shared" si="85"/>
        <v>267.16864499999997</v>
      </c>
      <c r="I1378">
        <f t="shared" si="86"/>
        <v>622</v>
      </c>
      <c r="J1378">
        <f t="shared" si="87"/>
        <v>360.77625</v>
      </c>
    </row>
    <row r="1379" spans="1:10" x14ac:dyDescent="0.2">
      <c r="A1379" t="s">
        <v>6129</v>
      </c>
      <c r="B1379">
        <v>1</v>
      </c>
      <c r="C1379" t="s">
        <v>65</v>
      </c>
      <c r="D1379">
        <v>204000</v>
      </c>
      <c r="E1379">
        <v>324000</v>
      </c>
      <c r="F1379" t="s">
        <v>6132</v>
      </c>
      <c r="G1379">
        <f t="shared" si="84"/>
        <v>576</v>
      </c>
      <c r="H1379">
        <f t="shared" si="85"/>
        <v>549.97379999999998</v>
      </c>
      <c r="I1379">
        <f t="shared" si="86"/>
        <v>622</v>
      </c>
      <c r="J1379">
        <f t="shared" si="87"/>
        <v>519.51779999999997</v>
      </c>
    </row>
    <row r="1380" spans="1:10" x14ac:dyDescent="0.2">
      <c r="A1380" t="s">
        <v>6134</v>
      </c>
      <c r="B1380">
        <v>1</v>
      </c>
      <c r="C1380" t="s">
        <v>65</v>
      </c>
      <c r="D1380">
        <v>214000</v>
      </c>
      <c r="E1380">
        <v>340000</v>
      </c>
      <c r="F1380" t="s">
        <v>6137</v>
      </c>
      <c r="G1380">
        <f t="shared" si="84"/>
        <v>576</v>
      </c>
      <c r="H1380">
        <f t="shared" si="85"/>
        <v>576.93330000000003</v>
      </c>
      <c r="I1380">
        <f t="shared" si="86"/>
        <v>622</v>
      </c>
      <c r="J1380">
        <f t="shared" si="87"/>
        <v>545.173</v>
      </c>
    </row>
    <row r="1381" spans="1:10" x14ac:dyDescent="0.2">
      <c r="A1381" t="s">
        <v>6139</v>
      </c>
      <c r="B1381">
        <v>1</v>
      </c>
      <c r="C1381" t="s">
        <v>65</v>
      </c>
      <c r="D1381">
        <v>209000</v>
      </c>
      <c r="E1381">
        <v>333000</v>
      </c>
      <c r="F1381" t="s">
        <v>6142</v>
      </c>
      <c r="G1381">
        <f t="shared" si="84"/>
        <v>576</v>
      </c>
      <c r="H1381">
        <f t="shared" si="85"/>
        <v>563.45354999999995</v>
      </c>
      <c r="I1381">
        <f t="shared" si="86"/>
        <v>622</v>
      </c>
      <c r="J1381">
        <f t="shared" si="87"/>
        <v>533.94884999999999</v>
      </c>
    </row>
    <row r="1382" spans="1:10" x14ac:dyDescent="0.2">
      <c r="A1382" t="s">
        <v>6144</v>
      </c>
      <c r="B1382">
        <v>1</v>
      </c>
      <c r="C1382" t="s">
        <v>65</v>
      </c>
      <c r="D1382">
        <v>270000</v>
      </c>
      <c r="E1382">
        <v>430000</v>
      </c>
      <c r="F1382" t="s">
        <v>6147</v>
      </c>
      <c r="G1382">
        <f t="shared" si="84"/>
        <v>576</v>
      </c>
      <c r="H1382">
        <f t="shared" si="85"/>
        <v>727.90649999999994</v>
      </c>
      <c r="I1382">
        <f t="shared" si="86"/>
        <v>622</v>
      </c>
      <c r="J1382">
        <f t="shared" si="87"/>
        <v>689.48349999999994</v>
      </c>
    </row>
    <row r="1383" spans="1:10" x14ac:dyDescent="0.2">
      <c r="A1383" t="s">
        <v>6149</v>
      </c>
      <c r="B1383">
        <v>1</v>
      </c>
      <c r="C1383" t="s">
        <v>65</v>
      </c>
      <c r="D1383">
        <v>285000</v>
      </c>
      <c r="E1383">
        <v>455000</v>
      </c>
      <c r="F1383" t="s">
        <v>6151</v>
      </c>
      <c r="G1383">
        <f t="shared" si="84"/>
        <v>576</v>
      </c>
      <c r="H1383">
        <f t="shared" si="85"/>
        <v>768.34574999999995</v>
      </c>
      <c r="I1383">
        <f t="shared" si="86"/>
        <v>622</v>
      </c>
      <c r="J1383">
        <f t="shared" si="87"/>
        <v>729.56975</v>
      </c>
    </row>
    <row r="1384" spans="1:10" x14ac:dyDescent="0.2">
      <c r="A1384" t="s">
        <v>6153</v>
      </c>
      <c r="B1384">
        <v>1</v>
      </c>
      <c r="C1384" t="s">
        <v>65</v>
      </c>
      <c r="D1384">
        <v>239000</v>
      </c>
      <c r="E1384">
        <v>381000</v>
      </c>
      <c r="F1384" t="s">
        <v>6156</v>
      </c>
      <c r="G1384">
        <f t="shared" si="84"/>
        <v>576</v>
      </c>
      <c r="H1384">
        <f t="shared" si="85"/>
        <v>644.33204999999998</v>
      </c>
      <c r="I1384">
        <f t="shared" si="86"/>
        <v>622</v>
      </c>
      <c r="J1384">
        <f t="shared" si="87"/>
        <v>610.91444999999999</v>
      </c>
    </row>
    <row r="1385" spans="1:10" x14ac:dyDescent="0.2">
      <c r="A1385" t="s">
        <v>6158</v>
      </c>
      <c r="B1385">
        <v>1</v>
      </c>
      <c r="C1385" t="s">
        <v>65</v>
      </c>
      <c r="D1385">
        <v>178000</v>
      </c>
      <c r="E1385">
        <v>282000</v>
      </c>
      <c r="F1385" t="s">
        <v>6161</v>
      </c>
      <c r="G1385">
        <f t="shared" si="84"/>
        <v>576</v>
      </c>
      <c r="H1385">
        <f t="shared" si="85"/>
        <v>479.87909999999999</v>
      </c>
      <c r="I1385">
        <f t="shared" si="86"/>
        <v>622</v>
      </c>
      <c r="J1385">
        <f t="shared" si="87"/>
        <v>452.17289999999997</v>
      </c>
    </row>
    <row r="1386" spans="1:10" x14ac:dyDescent="0.2">
      <c r="A1386" t="s">
        <v>6163</v>
      </c>
      <c r="B1386">
        <v>1</v>
      </c>
      <c r="C1386" t="s">
        <v>65</v>
      </c>
      <c r="D1386">
        <v>231000</v>
      </c>
      <c r="E1386">
        <v>369000</v>
      </c>
      <c r="F1386" t="s">
        <v>6166</v>
      </c>
      <c r="G1386">
        <f t="shared" si="84"/>
        <v>576</v>
      </c>
      <c r="H1386">
        <f t="shared" si="85"/>
        <v>622.76445000000001</v>
      </c>
      <c r="I1386">
        <f t="shared" si="86"/>
        <v>622</v>
      </c>
      <c r="J1386">
        <f t="shared" si="87"/>
        <v>591.67304999999999</v>
      </c>
    </row>
    <row r="1387" spans="1:10" x14ac:dyDescent="0.2">
      <c r="A1387" t="s">
        <v>6168</v>
      </c>
      <c r="B1387">
        <v>1</v>
      </c>
      <c r="C1387" t="s">
        <v>65</v>
      </c>
      <c r="D1387">
        <v>202000</v>
      </c>
      <c r="E1387">
        <v>320000</v>
      </c>
      <c r="F1387" t="s">
        <v>6170</v>
      </c>
      <c r="G1387">
        <f t="shared" si="84"/>
        <v>576</v>
      </c>
      <c r="H1387">
        <f t="shared" si="85"/>
        <v>544.58190000000002</v>
      </c>
      <c r="I1387">
        <f t="shared" si="86"/>
        <v>622</v>
      </c>
      <c r="J1387">
        <f t="shared" si="87"/>
        <v>513.10400000000004</v>
      </c>
    </row>
    <row r="1388" spans="1:10" x14ac:dyDescent="0.2">
      <c r="A1388" t="s">
        <v>6172</v>
      </c>
      <c r="B1388">
        <v>1</v>
      </c>
      <c r="C1388" t="s">
        <v>65</v>
      </c>
      <c r="D1388">
        <v>239000</v>
      </c>
      <c r="E1388">
        <v>381000</v>
      </c>
      <c r="F1388" t="s">
        <v>6175</v>
      </c>
      <c r="G1388">
        <f t="shared" si="84"/>
        <v>576</v>
      </c>
      <c r="H1388">
        <f t="shared" si="85"/>
        <v>644.33204999999998</v>
      </c>
      <c r="I1388">
        <f t="shared" si="86"/>
        <v>622</v>
      </c>
      <c r="J1388">
        <f t="shared" si="87"/>
        <v>610.91444999999999</v>
      </c>
    </row>
    <row r="1389" spans="1:10" x14ac:dyDescent="0.2">
      <c r="A1389" t="s">
        <v>6177</v>
      </c>
      <c r="B1389">
        <v>1</v>
      </c>
      <c r="C1389" t="s">
        <v>65</v>
      </c>
      <c r="D1389">
        <v>255000</v>
      </c>
      <c r="E1389">
        <v>453000</v>
      </c>
      <c r="F1389" t="s">
        <v>6179</v>
      </c>
      <c r="G1389">
        <f t="shared" si="84"/>
        <v>576</v>
      </c>
      <c r="H1389">
        <f t="shared" si="85"/>
        <v>687.46724999999992</v>
      </c>
      <c r="I1389">
        <f t="shared" si="86"/>
        <v>622</v>
      </c>
      <c r="J1389">
        <f t="shared" si="87"/>
        <v>726.36284999999998</v>
      </c>
    </row>
    <row r="1390" spans="1:10" x14ac:dyDescent="0.2">
      <c r="A1390" t="s">
        <v>6181</v>
      </c>
      <c r="B1390">
        <v>1</v>
      </c>
      <c r="C1390" t="s">
        <v>65</v>
      </c>
      <c r="D1390">
        <v>271000</v>
      </c>
      <c r="E1390">
        <v>432000</v>
      </c>
      <c r="F1390" t="s">
        <v>6184</v>
      </c>
      <c r="G1390">
        <f t="shared" si="84"/>
        <v>576</v>
      </c>
      <c r="H1390">
        <f t="shared" si="85"/>
        <v>730.60244999999998</v>
      </c>
      <c r="I1390">
        <f t="shared" si="86"/>
        <v>622</v>
      </c>
      <c r="J1390">
        <f t="shared" si="87"/>
        <v>692.69039999999995</v>
      </c>
    </row>
    <row r="1391" spans="1:10" x14ac:dyDescent="0.2">
      <c r="A1391" t="s">
        <v>6186</v>
      </c>
      <c r="B1391">
        <v>1</v>
      </c>
      <c r="C1391" t="s">
        <v>65</v>
      </c>
      <c r="D1391">
        <v>265000</v>
      </c>
      <c r="E1391">
        <v>422000</v>
      </c>
      <c r="F1391" t="s">
        <v>6187</v>
      </c>
      <c r="G1391">
        <f t="shared" si="84"/>
        <v>576</v>
      </c>
      <c r="H1391">
        <f t="shared" si="85"/>
        <v>714.42674999999997</v>
      </c>
      <c r="I1391">
        <f t="shared" si="86"/>
        <v>622</v>
      </c>
      <c r="J1391">
        <f t="shared" si="87"/>
        <v>676.65589999999997</v>
      </c>
    </row>
    <row r="1392" spans="1:10" x14ac:dyDescent="0.2">
      <c r="A1392" t="s">
        <v>6189</v>
      </c>
      <c r="B1392">
        <v>1</v>
      </c>
      <c r="C1392" t="s">
        <v>65</v>
      </c>
      <c r="D1392">
        <v>182000</v>
      </c>
      <c r="E1392">
        <v>290000</v>
      </c>
      <c r="F1392" t="s">
        <v>6192</v>
      </c>
      <c r="G1392">
        <f t="shared" si="84"/>
        <v>576</v>
      </c>
      <c r="H1392">
        <f t="shared" si="85"/>
        <v>490.66289999999998</v>
      </c>
      <c r="I1392">
        <f t="shared" si="86"/>
        <v>622</v>
      </c>
      <c r="J1392">
        <f t="shared" si="87"/>
        <v>465.00049999999999</v>
      </c>
    </row>
    <row r="1393" spans="1:10" x14ac:dyDescent="0.2">
      <c r="A1393" t="s">
        <v>6194</v>
      </c>
      <c r="B1393">
        <v>1</v>
      </c>
      <c r="C1393" t="s">
        <v>65</v>
      </c>
      <c r="D1393">
        <v>154000</v>
      </c>
      <c r="E1393">
        <v>253000</v>
      </c>
      <c r="F1393" t="s">
        <v>6197</v>
      </c>
      <c r="G1393">
        <f t="shared" si="84"/>
        <v>576</v>
      </c>
      <c r="H1393">
        <f t="shared" si="85"/>
        <v>415.17629999999997</v>
      </c>
      <c r="I1393">
        <f t="shared" si="86"/>
        <v>622</v>
      </c>
      <c r="J1393">
        <f t="shared" si="87"/>
        <v>405.67284999999998</v>
      </c>
    </row>
    <row r="1394" spans="1:10" x14ac:dyDescent="0.2">
      <c r="A1394" t="s">
        <v>6199</v>
      </c>
      <c r="B1394">
        <v>1</v>
      </c>
      <c r="C1394" t="s">
        <v>65</v>
      </c>
      <c r="D1394">
        <v>236000</v>
      </c>
      <c r="E1394">
        <v>348000</v>
      </c>
      <c r="F1394" t="s">
        <v>6201</v>
      </c>
      <c r="G1394">
        <f t="shared" si="84"/>
        <v>576</v>
      </c>
      <c r="H1394">
        <f t="shared" si="85"/>
        <v>636.24419999999998</v>
      </c>
      <c r="I1394">
        <f t="shared" si="86"/>
        <v>622</v>
      </c>
      <c r="J1394">
        <f t="shared" si="87"/>
        <v>558.00059999999996</v>
      </c>
    </row>
    <row r="1395" spans="1:10" x14ac:dyDescent="0.2">
      <c r="A1395" t="s">
        <v>6203</v>
      </c>
      <c r="B1395">
        <v>1</v>
      </c>
      <c r="C1395" t="s">
        <v>65</v>
      </c>
      <c r="D1395">
        <v>236000</v>
      </c>
      <c r="E1395">
        <v>348000</v>
      </c>
      <c r="F1395" t="s">
        <v>6206</v>
      </c>
      <c r="G1395">
        <f t="shared" si="84"/>
        <v>576</v>
      </c>
      <c r="H1395">
        <f t="shared" si="85"/>
        <v>636.24419999999998</v>
      </c>
      <c r="I1395">
        <f t="shared" si="86"/>
        <v>622</v>
      </c>
      <c r="J1395">
        <f t="shared" si="87"/>
        <v>558.00059999999996</v>
      </c>
    </row>
    <row r="1396" spans="1:10" x14ac:dyDescent="0.2">
      <c r="A1396" t="s">
        <v>6208</v>
      </c>
      <c r="B1396">
        <v>1</v>
      </c>
      <c r="C1396" t="s">
        <v>65</v>
      </c>
      <c r="D1396">
        <v>236000</v>
      </c>
      <c r="E1396">
        <v>348000</v>
      </c>
      <c r="F1396" t="s">
        <v>6211</v>
      </c>
      <c r="G1396">
        <f t="shared" si="84"/>
        <v>576</v>
      </c>
      <c r="H1396">
        <f t="shared" si="85"/>
        <v>636.24419999999998</v>
      </c>
      <c r="I1396">
        <f t="shared" si="86"/>
        <v>622</v>
      </c>
      <c r="J1396">
        <f t="shared" si="87"/>
        <v>558.00059999999996</v>
      </c>
    </row>
    <row r="1397" spans="1:10" x14ac:dyDescent="0.2">
      <c r="A1397" t="s">
        <v>6213</v>
      </c>
      <c r="B1397">
        <v>1</v>
      </c>
      <c r="C1397" t="s">
        <v>65</v>
      </c>
      <c r="D1397">
        <v>217000</v>
      </c>
      <c r="E1397">
        <v>478000</v>
      </c>
      <c r="F1397" t="s">
        <v>6215</v>
      </c>
      <c r="G1397">
        <f t="shared" si="84"/>
        <v>576</v>
      </c>
      <c r="H1397">
        <f t="shared" si="85"/>
        <v>585.02115000000003</v>
      </c>
      <c r="I1397">
        <f t="shared" si="86"/>
        <v>622</v>
      </c>
      <c r="J1397">
        <f t="shared" si="87"/>
        <v>766.44909999999993</v>
      </c>
    </row>
    <row r="1398" spans="1:10" x14ac:dyDescent="0.2">
      <c r="A1398" t="s">
        <v>6217</v>
      </c>
      <c r="B1398">
        <v>1</v>
      </c>
      <c r="C1398" t="s">
        <v>65</v>
      </c>
      <c r="D1398">
        <v>309000</v>
      </c>
      <c r="E1398">
        <v>457000</v>
      </c>
      <c r="F1398" t="s">
        <v>6219</v>
      </c>
      <c r="G1398">
        <f t="shared" si="84"/>
        <v>576</v>
      </c>
      <c r="H1398">
        <f t="shared" si="85"/>
        <v>833.04854999999998</v>
      </c>
      <c r="I1398">
        <f t="shared" si="86"/>
        <v>622</v>
      </c>
      <c r="J1398">
        <f t="shared" si="87"/>
        <v>732.77665000000002</v>
      </c>
    </row>
    <row r="1399" spans="1:10" x14ac:dyDescent="0.2">
      <c r="A1399" t="s">
        <v>6221</v>
      </c>
      <c r="B1399">
        <v>1</v>
      </c>
      <c r="C1399" t="s">
        <v>65</v>
      </c>
      <c r="D1399">
        <v>98400</v>
      </c>
      <c r="E1399">
        <v>174000</v>
      </c>
      <c r="F1399" t="s">
        <v>6224</v>
      </c>
      <c r="G1399">
        <f t="shared" si="84"/>
        <v>576</v>
      </c>
      <c r="H1399">
        <f t="shared" si="85"/>
        <v>265.28147999999999</v>
      </c>
      <c r="I1399">
        <f t="shared" si="86"/>
        <v>622</v>
      </c>
      <c r="J1399">
        <f t="shared" si="87"/>
        <v>279.00029999999998</v>
      </c>
    </row>
    <row r="1400" spans="1:10" x14ac:dyDescent="0.2">
      <c r="A1400" t="s">
        <v>6226</v>
      </c>
      <c r="B1400">
        <v>1</v>
      </c>
      <c r="C1400" t="s">
        <v>65</v>
      </c>
      <c r="D1400">
        <v>134000</v>
      </c>
      <c r="E1400">
        <v>238000</v>
      </c>
      <c r="F1400" t="s">
        <v>6229</v>
      </c>
      <c r="G1400">
        <f t="shared" si="84"/>
        <v>576</v>
      </c>
      <c r="H1400">
        <f t="shared" si="85"/>
        <v>361.25729999999999</v>
      </c>
      <c r="I1400">
        <f t="shared" si="86"/>
        <v>622</v>
      </c>
      <c r="J1400">
        <f t="shared" si="87"/>
        <v>381.62110000000001</v>
      </c>
    </row>
    <row r="1401" spans="1:10" x14ac:dyDescent="0.2">
      <c r="A1401" t="s">
        <v>6231</v>
      </c>
      <c r="B1401">
        <v>1</v>
      </c>
      <c r="C1401" t="s">
        <v>65</v>
      </c>
      <c r="D1401">
        <v>298000</v>
      </c>
      <c r="E1401">
        <v>547000</v>
      </c>
      <c r="F1401" t="s">
        <v>6234</v>
      </c>
      <c r="G1401">
        <f t="shared" si="84"/>
        <v>576</v>
      </c>
      <c r="H1401">
        <f t="shared" si="85"/>
        <v>803.3931</v>
      </c>
      <c r="I1401">
        <f t="shared" si="86"/>
        <v>622</v>
      </c>
      <c r="J1401">
        <f t="shared" si="87"/>
        <v>877.08714999999995</v>
      </c>
    </row>
    <row r="1402" spans="1:10" x14ac:dyDescent="0.2">
      <c r="A1402" t="s">
        <v>6236</v>
      </c>
      <c r="B1402">
        <v>1</v>
      </c>
      <c r="C1402" t="s">
        <v>65</v>
      </c>
      <c r="D1402">
        <v>308000</v>
      </c>
      <c r="E1402">
        <v>565000</v>
      </c>
      <c r="F1402" t="s">
        <v>6237</v>
      </c>
      <c r="G1402">
        <f t="shared" si="84"/>
        <v>576</v>
      </c>
      <c r="H1402">
        <f t="shared" si="85"/>
        <v>830.35259999999994</v>
      </c>
      <c r="I1402">
        <f t="shared" si="86"/>
        <v>622</v>
      </c>
      <c r="J1402">
        <f t="shared" si="87"/>
        <v>905.94925000000001</v>
      </c>
    </row>
    <row r="1403" spans="1:10" x14ac:dyDescent="0.2">
      <c r="A1403" t="s">
        <v>6239</v>
      </c>
      <c r="B1403">
        <v>1</v>
      </c>
      <c r="C1403" t="s">
        <v>65</v>
      </c>
      <c r="D1403">
        <v>404000</v>
      </c>
      <c r="E1403">
        <v>682000</v>
      </c>
      <c r="F1403" t="s">
        <v>6242</v>
      </c>
      <c r="G1403">
        <f t="shared" si="84"/>
        <v>576</v>
      </c>
      <c r="H1403">
        <f t="shared" si="85"/>
        <v>1089.1638</v>
      </c>
      <c r="I1403">
        <f t="shared" si="86"/>
        <v>622</v>
      </c>
      <c r="J1403">
        <f t="shared" si="87"/>
        <v>1093.5528999999999</v>
      </c>
    </row>
    <row r="1404" spans="1:10" x14ac:dyDescent="0.2">
      <c r="A1404" t="s">
        <v>6244</v>
      </c>
      <c r="B1404">
        <v>1</v>
      </c>
      <c r="C1404" t="s">
        <v>65</v>
      </c>
      <c r="D1404">
        <v>146000</v>
      </c>
      <c r="E1404">
        <v>376000</v>
      </c>
      <c r="F1404" t="s">
        <v>6247</v>
      </c>
      <c r="G1404">
        <f t="shared" si="84"/>
        <v>576</v>
      </c>
      <c r="H1404">
        <f t="shared" si="85"/>
        <v>393.6087</v>
      </c>
      <c r="I1404">
        <f t="shared" si="86"/>
        <v>622</v>
      </c>
      <c r="J1404">
        <f t="shared" si="87"/>
        <v>602.8972</v>
      </c>
    </row>
    <row r="1405" spans="1:10" x14ac:dyDescent="0.2">
      <c r="A1405" t="s">
        <v>6249</v>
      </c>
      <c r="B1405">
        <v>1</v>
      </c>
      <c r="C1405" t="s">
        <v>65</v>
      </c>
      <c r="D1405">
        <v>500000</v>
      </c>
      <c r="E1405">
        <v>850000</v>
      </c>
      <c r="F1405" t="s">
        <v>6251</v>
      </c>
      <c r="G1405">
        <f t="shared" si="84"/>
        <v>576</v>
      </c>
      <c r="H1405">
        <f t="shared" si="85"/>
        <v>1347.9749999999999</v>
      </c>
      <c r="I1405">
        <f t="shared" si="86"/>
        <v>622</v>
      </c>
      <c r="J1405">
        <f t="shared" si="87"/>
        <v>1362.9324999999999</v>
      </c>
    </row>
    <row r="1406" spans="1:10" x14ac:dyDescent="0.2">
      <c r="A1406" t="s">
        <v>6253</v>
      </c>
      <c r="B1406">
        <v>1</v>
      </c>
      <c r="C1406" t="s">
        <v>65</v>
      </c>
      <c r="D1406">
        <v>341000</v>
      </c>
      <c r="E1406">
        <v>565000</v>
      </c>
      <c r="F1406" t="s">
        <v>6256</v>
      </c>
      <c r="G1406">
        <f t="shared" si="84"/>
        <v>576</v>
      </c>
      <c r="H1406">
        <f t="shared" si="85"/>
        <v>919.31894999999997</v>
      </c>
      <c r="I1406">
        <f t="shared" si="86"/>
        <v>622</v>
      </c>
      <c r="J1406">
        <f t="shared" si="87"/>
        <v>905.94925000000001</v>
      </c>
    </row>
    <row r="1407" spans="1:10" x14ac:dyDescent="0.2">
      <c r="A1407" t="s">
        <v>6258</v>
      </c>
      <c r="B1407">
        <v>1</v>
      </c>
      <c r="C1407" t="s">
        <v>65</v>
      </c>
      <c r="D1407">
        <v>312000</v>
      </c>
      <c r="E1407">
        <v>573000</v>
      </c>
      <c r="F1407" t="s">
        <v>6261</v>
      </c>
      <c r="G1407">
        <f t="shared" si="84"/>
        <v>576</v>
      </c>
      <c r="H1407">
        <f t="shared" si="85"/>
        <v>841.13639999999998</v>
      </c>
      <c r="I1407">
        <f t="shared" si="86"/>
        <v>622</v>
      </c>
      <c r="J1407">
        <f t="shared" si="87"/>
        <v>918.77684999999997</v>
      </c>
    </row>
    <row r="1408" spans="1:10" x14ac:dyDescent="0.2">
      <c r="A1408" t="s">
        <v>6263</v>
      </c>
      <c r="B1408">
        <v>1</v>
      </c>
      <c r="C1408" t="s">
        <v>65</v>
      </c>
      <c r="D1408">
        <v>299000</v>
      </c>
      <c r="E1408">
        <v>549000</v>
      </c>
      <c r="F1408" t="s">
        <v>6265</v>
      </c>
      <c r="G1408">
        <f t="shared" si="84"/>
        <v>576</v>
      </c>
      <c r="H1408">
        <f t="shared" si="85"/>
        <v>806.08904999999993</v>
      </c>
      <c r="I1408">
        <f t="shared" si="86"/>
        <v>622</v>
      </c>
      <c r="J1408">
        <f t="shared" si="87"/>
        <v>880.29404999999997</v>
      </c>
    </row>
    <row r="1409" spans="1:10" x14ac:dyDescent="0.2">
      <c r="A1409" t="s">
        <v>6267</v>
      </c>
      <c r="B1409">
        <v>1</v>
      </c>
      <c r="C1409" t="s">
        <v>65</v>
      </c>
      <c r="D1409">
        <v>299000</v>
      </c>
      <c r="E1409">
        <v>549000</v>
      </c>
      <c r="F1409" t="s">
        <v>6269</v>
      </c>
      <c r="G1409">
        <f t="shared" si="84"/>
        <v>576</v>
      </c>
      <c r="H1409">
        <f t="shared" si="85"/>
        <v>806.08904999999993</v>
      </c>
      <c r="I1409">
        <f t="shared" si="86"/>
        <v>622</v>
      </c>
      <c r="J1409">
        <f t="shared" si="87"/>
        <v>880.29404999999997</v>
      </c>
    </row>
    <row r="1410" spans="1:10" x14ac:dyDescent="0.2">
      <c r="A1410" t="s">
        <v>6271</v>
      </c>
      <c r="B1410">
        <v>1</v>
      </c>
      <c r="C1410" t="s">
        <v>65</v>
      </c>
      <c r="D1410">
        <v>299000</v>
      </c>
      <c r="E1410">
        <v>549000</v>
      </c>
      <c r="F1410" t="s">
        <v>6274</v>
      </c>
      <c r="G1410">
        <f t="shared" si="84"/>
        <v>576</v>
      </c>
      <c r="H1410">
        <f t="shared" si="85"/>
        <v>806.08904999999993</v>
      </c>
      <c r="I1410">
        <f t="shared" si="86"/>
        <v>622</v>
      </c>
      <c r="J1410">
        <f t="shared" si="87"/>
        <v>880.29404999999997</v>
      </c>
    </row>
    <row r="1411" spans="1:10" x14ac:dyDescent="0.2">
      <c r="A1411" t="s">
        <v>6276</v>
      </c>
      <c r="B1411">
        <v>1</v>
      </c>
      <c r="C1411" t="s">
        <v>65</v>
      </c>
      <c r="D1411">
        <v>299000</v>
      </c>
      <c r="E1411">
        <v>549000</v>
      </c>
      <c r="F1411" t="s">
        <v>6279</v>
      </c>
      <c r="G1411">
        <f t="shared" ref="G1411:G1474" si="88">(VLOOKUP($B1411,Table,4,FALSE))</f>
        <v>576</v>
      </c>
      <c r="H1411">
        <f t="shared" ref="H1411:H1474" si="89">D1411*((VLOOKUP($B1411,Table,6,FALSE))/100)</f>
        <v>806.08904999999993</v>
      </c>
      <c r="I1411">
        <f t="shared" ref="I1411:I1474" si="90">(VLOOKUP($B1411,Table,12,FALSE))</f>
        <v>622</v>
      </c>
      <c r="J1411">
        <f t="shared" ref="J1411:J1474" si="91">E1411*((VLOOKUP($B1411,Table,14,FALSE))/100)</f>
        <v>880.29404999999997</v>
      </c>
    </row>
    <row r="1412" spans="1:10" x14ac:dyDescent="0.2">
      <c r="A1412" t="s">
        <v>6281</v>
      </c>
      <c r="B1412">
        <v>1</v>
      </c>
      <c r="C1412" t="s">
        <v>65</v>
      </c>
      <c r="D1412">
        <v>312000</v>
      </c>
      <c r="E1412">
        <v>573000</v>
      </c>
      <c r="F1412" t="s">
        <v>6282</v>
      </c>
      <c r="G1412">
        <f t="shared" si="88"/>
        <v>576</v>
      </c>
      <c r="H1412">
        <f t="shared" si="89"/>
        <v>841.13639999999998</v>
      </c>
      <c r="I1412">
        <f t="shared" si="90"/>
        <v>622</v>
      </c>
      <c r="J1412">
        <f t="shared" si="91"/>
        <v>918.77684999999997</v>
      </c>
    </row>
    <row r="1413" spans="1:10" x14ac:dyDescent="0.2">
      <c r="A1413" t="s">
        <v>6284</v>
      </c>
      <c r="B1413">
        <v>1</v>
      </c>
      <c r="C1413" t="s">
        <v>65</v>
      </c>
      <c r="D1413">
        <v>298000</v>
      </c>
      <c r="E1413">
        <v>547000</v>
      </c>
      <c r="F1413" t="s">
        <v>6287</v>
      </c>
      <c r="G1413">
        <f t="shared" si="88"/>
        <v>576</v>
      </c>
      <c r="H1413">
        <f t="shared" si="89"/>
        <v>803.3931</v>
      </c>
      <c r="I1413">
        <f t="shared" si="90"/>
        <v>622</v>
      </c>
      <c r="J1413">
        <f t="shared" si="91"/>
        <v>877.08714999999995</v>
      </c>
    </row>
    <row r="1414" spans="1:10" x14ac:dyDescent="0.2">
      <c r="A1414" t="s">
        <v>6289</v>
      </c>
      <c r="B1414">
        <v>1</v>
      </c>
      <c r="C1414" t="s">
        <v>65</v>
      </c>
      <c r="D1414">
        <v>337000</v>
      </c>
      <c r="E1414">
        <v>619000</v>
      </c>
      <c r="F1414" t="s">
        <v>6292</v>
      </c>
      <c r="G1414">
        <f t="shared" si="88"/>
        <v>576</v>
      </c>
      <c r="H1414">
        <f t="shared" si="89"/>
        <v>908.53514999999993</v>
      </c>
      <c r="I1414">
        <f t="shared" si="90"/>
        <v>622</v>
      </c>
      <c r="J1414">
        <f t="shared" si="91"/>
        <v>992.53554999999994</v>
      </c>
    </row>
    <row r="1415" spans="1:10" x14ac:dyDescent="0.2">
      <c r="A1415" t="s">
        <v>6294</v>
      </c>
      <c r="B1415">
        <v>1</v>
      </c>
      <c r="C1415" t="s">
        <v>65</v>
      </c>
      <c r="D1415">
        <v>337000</v>
      </c>
      <c r="E1415">
        <v>619000</v>
      </c>
      <c r="F1415" t="s">
        <v>6297</v>
      </c>
      <c r="G1415">
        <f t="shared" si="88"/>
        <v>576</v>
      </c>
      <c r="H1415">
        <f t="shared" si="89"/>
        <v>908.53514999999993</v>
      </c>
      <c r="I1415">
        <f t="shared" si="90"/>
        <v>622</v>
      </c>
      <c r="J1415">
        <f t="shared" si="91"/>
        <v>992.53554999999994</v>
      </c>
    </row>
    <row r="1416" spans="1:10" x14ac:dyDescent="0.2">
      <c r="A1416" t="s">
        <v>6299</v>
      </c>
      <c r="B1416">
        <v>1</v>
      </c>
      <c r="C1416" t="s">
        <v>65</v>
      </c>
      <c r="D1416">
        <v>352000</v>
      </c>
      <c r="E1416">
        <v>660000</v>
      </c>
      <c r="F1416" t="s">
        <v>6302</v>
      </c>
      <c r="G1416">
        <f t="shared" si="88"/>
        <v>576</v>
      </c>
      <c r="H1416">
        <f t="shared" si="89"/>
        <v>948.97439999999995</v>
      </c>
      <c r="I1416">
        <f t="shared" si="90"/>
        <v>622</v>
      </c>
      <c r="J1416">
        <f t="shared" si="91"/>
        <v>1058.277</v>
      </c>
    </row>
    <row r="1417" spans="1:10" x14ac:dyDescent="0.2">
      <c r="A1417" t="s">
        <v>6304</v>
      </c>
      <c r="B1417">
        <v>1</v>
      </c>
      <c r="C1417" t="s">
        <v>65</v>
      </c>
      <c r="D1417">
        <v>328000</v>
      </c>
      <c r="E1417">
        <v>602000</v>
      </c>
      <c r="F1417" t="s">
        <v>6307</v>
      </c>
      <c r="G1417">
        <f t="shared" si="88"/>
        <v>576</v>
      </c>
      <c r="H1417">
        <f t="shared" si="89"/>
        <v>884.27159999999992</v>
      </c>
      <c r="I1417">
        <f t="shared" si="90"/>
        <v>622</v>
      </c>
      <c r="J1417">
        <f t="shared" si="91"/>
        <v>965.27689999999996</v>
      </c>
    </row>
    <row r="1418" spans="1:10" x14ac:dyDescent="0.2">
      <c r="A1418" t="s">
        <v>6309</v>
      </c>
      <c r="B1418">
        <v>1</v>
      </c>
      <c r="C1418" t="s">
        <v>65</v>
      </c>
      <c r="D1418">
        <v>328000</v>
      </c>
      <c r="E1418">
        <v>602000</v>
      </c>
      <c r="F1418" t="s">
        <v>6312</v>
      </c>
      <c r="G1418">
        <f t="shared" si="88"/>
        <v>576</v>
      </c>
      <c r="H1418">
        <f t="shared" si="89"/>
        <v>884.27159999999992</v>
      </c>
      <c r="I1418">
        <f t="shared" si="90"/>
        <v>622</v>
      </c>
      <c r="J1418">
        <f t="shared" si="91"/>
        <v>965.27689999999996</v>
      </c>
    </row>
    <row r="1419" spans="1:10" x14ac:dyDescent="0.2">
      <c r="A1419" t="s">
        <v>6314</v>
      </c>
      <c r="B1419">
        <v>1</v>
      </c>
      <c r="C1419" t="s">
        <v>65</v>
      </c>
      <c r="D1419">
        <v>328000</v>
      </c>
      <c r="E1419">
        <v>602000</v>
      </c>
      <c r="F1419" t="s">
        <v>6317</v>
      </c>
      <c r="G1419">
        <f t="shared" si="88"/>
        <v>576</v>
      </c>
      <c r="H1419">
        <f t="shared" si="89"/>
        <v>884.27159999999992</v>
      </c>
      <c r="I1419">
        <f t="shared" si="90"/>
        <v>622</v>
      </c>
      <c r="J1419">
        <f t="shared" si="91"/>
        <v>965.27689999999996</v>
      </c>
    </row>
    <row r="1420" spans="1:10" x14ac:dyDescent="0.2">
      <c r="A1420" t="s">
        <v>6319</v>
      </c>
      <c r="B1420">
        <v>1</v>
      </c>
      <c r="C1420" t="s">
        <v>65</v>
      </c>
      <c r="D1420">
        <v>337000</v>
      </c>
      <c r="E1420">
        <v>619000</v>
      </c>
      <c r="F1420" t="s">
        <v>6322</v>
      </c>
      <c r="G1420">
        <f t="shared" si="88"/>
        <v>576</v>
      </c>
      <c r="H1420">
        <f t="shared" si="89"/>
        <v>908.53514999999993</v>
      </c>
      <c r="I1420">
        <f t="shared" si="90"/>
        <v>622</v>
      </c>
      <c r="J1420">
        <f t="shared" si="91"/>
        <v>992.53554999999994</v>
      </c>
    </row>
    <row r="1421" spans="1:10" x14ac:dyDescent="0.2">
      <c r="A1421" t="s">
        <v>6324</v>
      </c>
      <c r="B1421">
        <v>1</v>
      </c>
      <c r="C1421" t="s">
        <v>65</v>
      </c>
      <c r="D1421">
        <v>321000</v>
      </c>
      <c r="E1421">
        <v>589000</v>
      </c>
      <c r="F1421" t="s">
        <v>6325</v>
      </c>
      <c r="G1421">
        <f t="shared" si="88"/>
        <v>576</v>
      </c>
      <c r="H1421">
        <f t="shared" si="89"/>
        <v>865.39994999999999</v>
      </c>
      <c r="I1421">
        <f t="shared" si="90"/>
        <v>622</v>
      </c>
      <c r="J1421">
        <f t="shared" si="91"/>
        <v>944.43205</v>
      </c>
    </row>
    <row r="1422" spans="1:10" x14ac:dyDescent="0.2">
      <c r="A1422" t="s">
        <v>6327</v>
      </c>
      <c r="B1422">
        <v>1</v>
      </c>
      <c r="C1422" t="s">
        <v>65</v>
      </c>
      <c r="D1422">
        <v>273000</v>
      </c>
      <c r="E1422">
        <v>501000</v>
      </c>
      <c r="F1422" t="s">
        <v>6330</v>
      </c>
      <c r="G1422">
        <f t="shared" si="88"/>
        <v>576</v>
      </c>
      <c r="H1422">
        <f t="shared" si="89"/>
        <v>735.99434999999994</v>
      </c>
      <c r="I1422">
        <f t="shared" si="90"/>
        <v>622</v>
      </c>
      <c r="J1422">
        <f t="shared" si="91"/>
        <v>803.32844999999998</v>
      </c>
    </row>
    <row r="1423" spans="1:10" x14ac:dyDescent="0.2">
      <c r="A1423" t="s">
        <v>6332</v>
      </c>
      <c r="B1423">
        <v>1</v>
      </c>
      <c r="C1423" t="s">
        <v>65</v>
      </c>
      <c r="D1423">
        <v>282000</v>
      </c>
      <c r="E1423">
        <v>518000</v>
      </c>
      <c r="F1423" t="s">
        <v>6335</v>
      </c>
      <c r="G1423">
        <f t="shared" si="88"/>
        <v>576</v>
      </c>
      <c r="H1423">
        <f t="shared" si="89"/>
        <v>760.25789999999995</v>
      </c>
      <c r="I1423">
        <f t="shared" si="90"/>
        <v>622</v>
      </c>
      <c r="J1423">
        <f t="shared" si="91"/>
        <v>830.58709999999996</v>
      </c>
    </row>
    <row r="1424" spans="1:10" x14ac:dyDescent="0.2">
      <c r="A1424" t="s">
        <v>6337</v>
      </c>
      <c r="B1424">
        <v>1</v>
      </c>
      <c r="C1424" t="s">
        <v>65</v>
      </c>
      <c r="D1424">
        <v>307000</v>
      </c>
      <c r="E1424">
        <v>564000</v>
      </c>
      <c r="F1424" t="s">
        <v>6340</v>
      </c>
      <c r="G1424">
        <f t="shared" si="88"/>
        <v>576</v>
      </c>
      <c r="H1424">
        <f t="shared" si="89"/>
        <v>827.65665000000001</v>
      </c>
      <c r="I1424">
        <f t="shared" si="90"/>
        <v>622</v>
      </c>
      <c r="J1424">
        <f t="shared" si="91"/>
        <v>904.34579999999994</v>
      </c>
    </row>
    <row r="1425" spans="1:10" x14ac:dyDescent="0.2">
      <c r="A1425" t="s">
        <v>6342</v>
      </c>
      <c r="B1425">
        <v>1</v>
      </c>
      <c r="C1425" t="s">
        <v>65</v>
      </c>
      <c r="D1425">
        <v>280000</v>
      </c>
      <c r="E1425">
        <v>513000</v>
      </c>
      <c r="F1425" t="s">
        <v>6345</v>
      </c>
      <c r="G1425">
        <f t="shared" si="88"/>
        <v>576</v>
      </c>
      <c r="H1425">
        <f t="shared" si="89"/>
        <v>754.86599999999999</v>
      </c>
      <c r="I1425">
        <f t="shared" si="90"/>
        <v>622</v>
      </c>
      <c r="J1425">
        <f t="shared" si="91"/>
        <v>822.56984999999997</v>
      </c>
    </row>
    <row r="1426" spans="1:10" x14ac:dyDescent="0.2">
      <c r="A1426" t="s">
        <v>6347</v>
      </c>
      <c r="B1426">
        <v>1</v>
      </c>
      <c r="C1426" t="s">
        <v>65</v>
      </c>
      <c r="D1426">
        <v>171000</v>
      </c>
      <c r="E1426">
        <v>390000</v>
      </c>
      <c r="F1426" t="s">
        <v>6350</v>
      </c>
      <c r="G1426">
        <f t="shared" si="88"/>
        <v>576</v>
      </c>
      <c r="H1426">
        <f t="shared" si="89"/>
        <v>461.00745000000001</v>
      </c>
      <c r="I1426">
        <f t="shared" si="90"/>
        <v>622</v>
      </c>
      <c r="J1426">
        <f t="shared" si="91"/>
        <v>625.34550000000002</v>
      </c>
    </row>
    <row r="1427" spans="1:10" x14ac:dyDescent="0.2">
      <c r="A1427" t="s">
        <v>6352</v>
      </c>
      <c r="B1427">
        <v>1</v>
      </c>
      <c r="C1427" t="s">
        <v>65</v>
      </c>
      <c r="D1427">
        <v>278000</v>
      </c>
      <c r="E1427">
        <v>495000</v>
      </c>
      <c r="F1427" t="s">
        <v>6354</v>
      </c>
      <c r="G1427">
        <f t="shared" si="88"/>
        <v>576</v>
      </c>
      <c r="H1427">
        <f t="shared" si="89"/>
        <v>749.47410000000002</v>
      </c>
      <c r="I1427">
        <f t="shared" si="90"/>
        <v>622</v>
      </c>
      <c r="J1427">
        <f t="shared" si="91"/>
        <v>793.70775000000003</v>
      </c>
    </row>
    <row r="1428" spans="1:10" x14ac:dyDescent="0.2">
      <c r="A1428" t="s">
        <v>6356</v>
      </c>
      <c r="B1428">
        <v>1</v>
      </c>
      <c r="C1428" t="s">
        <v>65</v>
      </c>
      <c r="D1428">
        <v>44800</v>
      </c>
      <c r="E1428">
        <v>102000</v>
      </c>
      <c r="F1428" t="s">
        <v>6358</v>
      </c>
      <c r="G1428">
        <f t="shared" si="88"/>
        <v>576</v>
      </c>
      <c r="H1428">
        <f t="shared" si="89"/>
        <v>120.77856</v>
      </c>
      <c r="I1428">
        <f t="shared" si="90"/>
        <v>622</v>
      </c>
      <c r="J1428">
        <f t="shared" si="91"/>
        <v>163.55189999999999</v>
      </c>
    </row>
    <row r="1429" spans="1:10" x14ac:dyDescent="0.2">
      <c r="A1429" t="s">
        <v>6360</v>
      </c>
      <c r="B1429">
        <v>1</v>
      </c>
      <c r="C1429" t="s">
        <v>65</v>
      </c>
      <c r="D1429">
        <v>719000</v>
      </c>
      <c r="E1429">
        <v>1370000</v>
      </c>
      <c r="F1429" t="s">
        <v>6361</v>
      </c>
      <c r="G1429">
        <f t="shared" si="88"/>
        <v>576</v>
      </c>
      <c r="H1429">
        <f t="shared" si="89"/>
        <v>1938.38805</v>
      </c>
      <c r="I1429">
        <f t="shared" si="90"/>
        <v>622</v>
      </c>
      <c r="J1429">
        <f t="shared" si="91"/>
        <v>2196.7264999999998</v>
      </c>
    </row>
    <row r="1430" spans="1:10" x14ac:dyDescent="0.2">
      <c r="A1430" t="s">
        <v>6363</v>
      </c>
      <c r="B1430">
        <v>1</v>
      </c>
      <c r="C1430" t="s">
        <v>65</v>
      </c>
      <c r="D1430">
        <v>287000</v>
      </c>
      <c r="E1430">
        <v>394000</v>
      </c>
      <c r="F1430" t="s">
        <v>6365</v>
      </c>
      <c r="G1430">
        <f t="shared" si="88"/>
        <v>576</v>
      </c>
      <c r="H1430">
        <f t="shared" si="89"/>
        <v>773.73765000000003</v>
      </c>
      <c r="I1430">
        <f t="shared" si="90"/>
        <v>622</v>
      </c>
      <c r="J1430">
        <f t="shared" si="91"/>
        <v>631.75929999999994</v>
      </c>
    </row>
    <row r="1431" spans="1:10" x14ac:dyDescent="0.2">
      <c r="A1431" t="s">
        <v>6367</v>
      </c>
      <c r="B1431">
        <v>1</v>
      </c>
      <c r="C1431" t="s">
        <v>65</v>
      </c>
      <c r="D1431">
        <v>396000</v>
      </c>
      <c r="E1431">
        <v>696000</v>
      </c>
      <c r="F1431" t="s">
        <v>6370</v>
      </c>
      <c r="G1431">
        <f t="shared" si="88"/>
        <v>576</v>
      </c>
      <c r="H1431">
        <f t="shared" si="89"/>
        <v>1067.5962</v>
      </c>
      <c r="I1431">
        <f t="shared" si="90"/>
        <v>622</v>
      </c>
      <c r="J1431">
        <f t="shared" si="91"/>
        <v>1116.0011999999999</v>
      </c>
    </row>
    <row r="1432" spans="1:10" x14ac:dyDescent="0.2">
      <c r="A1432" t="s">
        <v>6372</v>
      </c>
      <c r="B1432">
        <v>1</v>
      </c>
      <c r="C1432" t="s">
        <v>65</v>
      </c>
      <c r="D1432">
        <v>388000</v>
      </c>
      <c r="E1432">
        <v>681000</v>
      </c>
      <c r="F1432" t="s">
        <v>6373</v>
      </c>
      <c r="G1432">
        <f t="shared" si="88"/>
        <v>576</v>
      </c>
      <c r="H1432">
        <f t="shared" si="89"/>
        <v>1046.0285999999999</v>
      </c>
      <c r="I1432">
        <f t="shared" si="90"/>
        <v>622</v>
      </c>
      <c r="J1432">
        <f t="shared" si="91"/>
        <v>1091.9494500000001</v>
      </c>
    </row>
    <row r="1433" spans="1:10" x14ac:dyDescent="0.2">
      <c r="A1433" t="s">
        <v>6375</v>
      </c>
      <c r="B1433">
        <v>1</v>
      </c>
      <c r="C1433" t="s">
        <v>65</v>
      </c>
      <c r="D1433">
        <v>479000</v>
      </c>
      <c r="E1433">
        <v>822000</v>
      </c>
      <c r="F1433" t="s">
        <v>6377</v>
      </c>
      <c r="G1433">
        <f t="shared" si="88"/>
        <v>576</v>
      </c>
      <c r="H1433">
        <f t="shared" si="89"/>
        <v>1291.36005</v>
      </c>
      <c r="I1433">
        <f t="shared" si="90"/>
        <v>622</v>
      </c>
      <c r="J1433">
        <f t="shared" si="91"/>
        <v>1318.0359000000001</v>
      </c>
    </row>
    <row r="1434" spans="1:10" x14ac:dyDescent="0.2">
      <c r="A1434" t="s">
        <v>6379</v>
      </c>
      <c r="B1434">
        <v>1</v>
      </c>
      <c r="C1434" t="s">
        <v>65</v>
      </c>
      <c r="D1434">
        <v>313000</v>
      </c>
      <c r="E1434">
        <v>574000</v>
      </c>
      <c r="F1434" t="s">
        <v>6382</v>
      </c>
      <c r="G1434">
        <f t="shared" si="88"/>
        <v>576</v>
      </c>
      <c r="H1434">
        <f t="shared" si="89"/>
        <v>843.83235000000002</v>
      </c>
      <c r="I1434">
        <f t="shared" si="90"/>
        <v>622</v>
      </c>
      <c r="J1434">
        <f t="shared" si="91"/>
        <v>920.38030000000003</v>
      </c>
    </row>
    <row r="1435" spans="1:10" x14ac:dyDescent="0.2">
      <c r="A1435" t="s">
        <v>6384</v>
      </c>
      <c r="B1435">
        <v>1</v>
      </c>
      <c r="C1435" t="s">
        <v>65</v>
      </c>
      <c r="D1435">
        <v>316000</v>
      </c>
      <c r="E1435">
        <v>675000</v>
      </c>
      <c r="F1435" t="s">
        <v>6387</v>
      </c>
      <c r="G1435">
        <f t="shared" si="88"/>
        <v>576</v>
      </c>
      <c r="H1435">
        <f t="shared" si="89"/>
        <v>851.92020000000002</v>
      </c>
      <c r="I1435">
        <f t="shared" si="90"/>
        <v>622</v>
      </c>
      <c r="J1435">
        <f t="shared" si="91"/>
        <v>1082.3287499999999</v>
      </c>
    </row>
    <row r="1436" spans="1:10" x14ac:dyDescent="0.2">
      <c r="A1436" t="s">
        <v>6389</v>
      </c>
      <c r="B1436">
        <v>1</v>
      </c>
      <c r="C1436" t="s">
        <v>65</v>
      </c>
      <c r="D1436">
        <v>283000</v>
      </c>
      <c r="E1436">
        <v>519000</v>
      </c>
      <c r="F1436" t="s">
        <v>6391</v>
      </c>
      <c r="G1436">
        <f t="shared" si="88"/>
        <v>576</v>
      </c>
      <c r="H1436">
        <f t="shared" si="89"/>
        <v>762.95384999999999</v>
      </c>
      <c r="I1436">
        <f t="shared" si="90"/>
        <v>622</v>
      </c>
      <c r="J1436">
        <f t="shared" si="91"/>
        <v>832.19055000000003</v>
      </c>
    </row>
    <row r="1437" spans="1:10" x14ac:dyDescent="0.2">
      <c r="A1437" t="s">
        <v>6393</v>
      </c>
      <c r="B1437">
        <v>1</v>
      </c>
      <c r="C1437" t="s">
        <v>65</v>
      </c>
      <c r="D1437">
        <v>283000</v>
      </c>
      <c r="E1437">
        <v>519000</v>
      </c>
      <c r="F1437" t="s">
        <v>6396</v>
      </c>
      <c r="G1437">
        <f t="shared" si="88"/>
        <v>576</v>
      </c>
      <c r="H1437">
        <f t="shared" si="89"/>
        <v>762.95384999999999</v>
      </c>
      <c r="I1437">
        <f t="shared" si="90"/>
        <v>622</v>
      </c>
      <c r="J1437">
        <f t="shared" si="91"/>
        <v>832.19055000000003</v>
      </c>
    </row>
    <row r="1438" spans="1:10" x14ac:dyDescent="0.2">
      <c r="A1438" t="s">
        <v>6398</v>
      </c>
      <c r="B1438">
        <v>1</v>
      </c>
      <c r="C1438" t="s">
        <v>65</v>
      </c>
      <c r="D1438">
        <v>298000</v>
      </c>
      <c r="E1438">
        <v>547000</v>
      </c>
      <c r="F1438" t="s">
        <v>6401</v>
      </c>
      <c r="G1438">
        <f t="shared" si="88"/>
        <v>576</v>
      </c>
      <c r="H1438">
        <f t="shared" si="89"/>
        <v>803.3931</v>
      </c>
      <c r="I1438">
        <f t="shared" si="90"/>
        <v>622</v>
      </c>
      <c r="J1438">
        <f t="shared" si="91"/>
        <v>877.08714999999995</v>
      </c>
    </row>
    <row r="1439" spans="1:10" x14ac:dyDescent="0.2">
      <c r="A1439" t="s">
        <v>6403</v>
      </c>
      <c r="B1439">
        <v>1</v>
      </c>
      <c r="C1439" t="s">
        <v>65</v>
      </c>
      <c r="D1439">
        <v>298000</v>
      </c>
      <c r="E1439">
        <v>547000</v>
      </c>
      <c r="F1439" t="s">
        <v>6405</v>
      </c>
      <c r="G1439">
        <f t="shared" si="88"/>
        <v>576</v>
      </c>
      <c r="H1439">
        <f t="shared" si="89"/>
        <v>803.3931</v>
      </c>
      <c r="I1439">
        <f t="shared" si="90"/>
        <v>622</v>
      </c>
      <c r="J1439">
        <f t="shared" si="91"/>
        <v>877.08714999999995</v>
      </c>
    </row>
    <row r="1440" spans="1:10" x14ac:dyDescent="0.2">
      <c r="A1440" t="s">
        <v>6407</v>
      </c>
      <c r="B1440">
        <v>1</v>
      </c>
      <c r="C1440" t="s">
        <v>65</v>
      </c>
      <c r="D1440">
        <v>289000</v>
      </c>
      <c r="E1440">
        <v>531000</v>
      </c>
      <c r="F1440" t="s">
        <v>6410</v>
      </c>
      <c r="G1440">
        <f t="shared" si="88"/>
        <v>576</v>
      </c>
      <c r="H1440">
        <f t="shared" si="89"/>
        <v>779.12954999999999</v>
      </c>
      <c r="I1440">
        <f t="shared" si="90"/>
        <v>622</v>
      </c>
      <c r="J1440">
        <f t="shared" si="91"/>
        <v>851.43195000000003</v>
      </c>
    </row>
    <row r="1441" spans="1:10" x14ac:dyDescent="0.2">
      <c r="A1441" t="s">
        <v>6412</v>
      </c>
      <c r="B1441">
        <v>1</v>
      </c>
      <c r="C1441" t="s">
        <v>65</v>
      </c>
      <c r="D1441">
        <v>283000</v>
      </c>
      <c r="E1441">
        <v>556000</v>
      </c>
      <c r="F1441" t="s">
        <v>6415</v>
      </c>
      <c r="G1441">
        <f t="shared" si="88"/>
        <v>576</v>
      </c>
      <c r="H1441">
        <f t="shared" si="89"/>
        <v>762.95384999999999</v>
      </c>
      <c r="I1441">
        <f t="shared" si="90"/>
        <v>622</v>
      </c>
      <c r="J1441">
        <f t="shared" si="91"/>
        <v>891.51819999999998</v>
      </c>
    </row>
    <row r="1442" spans="1:10" x14ac:dyDescent="0.2">
      <c r="A1442" t="s">
        <v>6417</v>
      </c>
      <c r="B1442">
        <v>1</v>
      </c>
      <c r="C1442" t="s">
        <v>65</v>
      </c>
      <c r="D1442">
        <v>302000</v>
      </c>
      <c r="E1442">
        <v>555000</v>
      </c>
      <c r="F1442" t="s">
        <v>6420</v>
      </c>
      <c r="G1442">
        <f t="shared" si="88"/>
        <v>576</v>
      </c>
      <c r="H1442">
        <f t="shared" si="89"/>
        <v>814.17689999999993</v>
      </c>
      <c r="I1442">
        <f t="shared" si="90"/>
        <v>622</v>
      </c>
      <c r="J1442">
        <f t="shared" si="91"/>
        <v>889.91475000000003</v>
      </c>
    </row>
    <row r="1443" spans="1:10" x14ac:dyDescent="0.2">
      <c r="A1443" t="s">
        <v>6422</v>
      </c>
      <c r="B1443">
        <v>1</v>
      </c>
      <c r="C1443" t="s">
        <v>65</v>
      </c>
      <c r="D1443">
        <v>218000</v>
      </c>
      <c r="E1443">
        <v>368000</v>
      </c>
      <c r="F1443" t="s">
        <v>6423</v>
      </c>
      <c r="G1443">
        <f t="shared" si="88"/>
        <v>576</v>
      </c>
      <c r="H1443">
        <f t="shared" si="89"/>
        <v>587.71709999999996</v>
      </c>
      <c r="I1443">
        <f t="shared" si="90"/>
        <v>622</v>
      </c>
      <c r="J1443">
        <f t="shared" si="91"/>
        <v>590.06960000000004</v>
      </c>
    </row>
    <row r="1444" spans="1:10" x14ac:dyDescent="0.2">
      <c r="A1444" t="s">
        <v>6425</v>
      </c>
      <c r="B1444">
        <v>1</v>
      </c>
      <c r="C1444" t="s">
        <v>65</v>
      </c>
      <c r="D1444">
        <v>161000</v>
      </c>
      <c r="E1444">
        <v>350000</v>
      </c>
      <c r="F1444" t="s">
        <v>6428</v>
      </c>
      <c r="G1444">
        <f t="shared" si="88"/>
        <v>576</v>
      </c>
      <c r="H1444">
        <f t="shared" si="89"/>
        <v>434.04794999999996</v>
      </c>
      <c r="I1444">
        <f t="shared" si="90"/>
        <v>622</v>
      </c>
      <c r="J1444">
        <f t="shared" si="91"/>
        <v>561.20749999999998</v>
      </c>
    </row>
    <row r="1445" spans="1:10" x14ac:dyDescent="0.2">
      <c r="A1445" t="s">
        <v>6430</v>
      </c>
      <c r="B1445">
        <v>1</v>
      </c>
      <c r="C1445" t="s">
        <v>65</v>
      </c>
      <c r="D1445">
        <v>500000</v>
      </c>
      <c r="E1445">
        <v>850000</v>
      </c>
      <c r="F1445" t="s">
        <v>6433</v>
      </c>
      <c r="G1445">
        <f t="shared" si="88"/>
        <v>576</v>
      </c>
      <c r="H1445">
        <f t="shared" si="89"/>
        <v>1347.9749999999999</v>
      </c>
      <c r="I1445">
        <f t="shared" si="90"/>
        <v>622</v>
      </c>
      <c r="J1445">
        <f t="shared" si="91"/>
        <v>1362.9324999999999</v>
      </c>
    </row>
    <row r="1446" spans="1:10" x14ac:dyDescent="0.2">
      <c r="A1446" t="s">
        <v>6435</v>
      </c>
      <c r="B1446">
        <v>1</v>
      </c>
      <c r="C1446" t="s">
        <v>65</v>
      </c>
      <c r="D1446">
        <v>274000</v>
      </c>
      <c r="E1446">
        <v>503000</v>
      </c>
      <c r="F1446" t="s">
        <v>6438</v>
      </c>
      <c r="G1446">
        <f t="shared" si="88"/>
        <v>576</v>
      </c>
      <c r="H1446">
        <f t="shared" si="89"/>
        <v>738.69029999999998</v>
      </c>
      <c r="I1446">
        <f t="shared" si="90"/>
        <v>622</v>
      </c>
      <c r="J1446">
        <f t="shared" si="91"/>
        <v>806.53534999999999</v>
      </c>
    </row>
    <row r="1447" spans="1:10" x14ac:dyDescent="0.2">
      <c r="A1447" t="s">
        <v>6440</v>
      </c>
      <c r="B1447">
        <v>1</v>
      </c>
      <c r="C1447" t="s">
        <v>65</v>
      </c>
      <c r="D1447">
        <v>234000</v>
      </c>
      <c r="E1447">
        <v>345000</v>
      </c>
      <c r="F1447" t="s">
        <v>6441</v>
      </c>
      <c r="G1447">
        <f t="shared" si="88"/>
        <v>576</v>
      </c>
      <c r="H1447">
        <f t="shared" si="89"/>
        <v>630.85230000000001</v>
      </c>
      <c r="I1447">
        <f t="shared" si="90"/>
        <v>622</v>
      </c>
      <c r="J1447">
        <f t="shared" si="91"/>
        <v>553.19024999999999</v>
      </c>
    </row>
    <row r="1448" spans="1:10" x14ac:dyDescent="0.2">
      <c r="A1448" t="s">
        <v>6443</v>
      </c>
      <c r="B1448">
        <v>1</v>
      </c>
      <c r="C1448" t="s">
        <v>65</v>
      </c>
      <c r="D1448">
        <v>313000</v>
      </c>
      <c r="E1448">
        <v>574000</v>
      </c>
      <c r="F1448" t="s">
        <v>6446</v>
      </c>
      <c r="G1448">
        <f t="shared" si="88"/>
        <v>576</v>
      </c>
      <c r="H1448">
        <f t="shared" si="89"/>
        <v>843.83235000000002</v>
      </c>
      <c r="I1448">
        <f t="shared" si="90"/>
        <v>622</v>
      </c>
      <c r="J1448">
        <f t="shared" si="91"/>
        <v>920.38030000000003</v>
      </c>
    </row>
    <row r="1449" spans="1:10" x14ac:dyDescent="0.2">
      <c r="A1449" t="s">
        <v>6448</v>
      </c>
      <c r="B1449">
        <v>1</v>
      </c>
      <c r="C1449" t="s">
        <v>65</v>
      </c>
      <c r="D1449">
        <v>308000</v>
      </c>
      <c r="E1449">
        <v>565000</v>
      </c>
      <c r="F1449" t="s">
        <v>6450</v>
      </c>
      <c r="G1449">
        <f t="shared" si="88"/>
        <v>576</v>
      </c>
      <c r="H1449">
        <f t="shared" si="89"/>
        <v>830.35259999999994</v>
      </c>
      <c r="I1449">
        <f t="shared" si="90"/>
        <v>622</v>
      </c>
      <c r="J1449">
        <f t="shared" si="91"/>
        <v>905.94925000000001</v>
      </c>
    </row>
    <row r="1450" spans="1:10" x14ac:dyDescent="0.2">
      <c r="A1450" t="s">
        <v>6452</v>
      </c>
      <c r="B1450">
        <v>1</v>
      </c>
      <c r="C1450" t="s">
        <v>65</v>
      </c>
      <c r="D1450">
        <v>394000</v>
      </c>
      <c r="E1450">
        <v>843000</v>
      </c>
      <c r="F1450" t="s">
        <v>6455</v>
      </c>
      <c r="G1450">
        <f t="shared" si="88"/>
        <v>576</v>
      </c>
      <c r="H1450">
        <f t="shared" si="89"/>
        <v>1062.2042999999999</v>
      </c>
      <c r="I1450">
        <f t="shared" si="90"/>
        <v>622</v>
      </c>
      <c r="J1450">
        <f t="shared" si="91"/>
        <v>1351.7083499999999</v>
      </c>
    </row>
    <row r="1451" spans="1:10" x14ac:dyDescent="0.2">
      <c r="A1451" t="s">
        <v>6457</v>
      </c>
      <c r="B1451">
        <v>1</v>
      </c>
      <c r="C1451" t="s">
        <v>65</v>
      </c>
      <c r="D1451">
        <v>232000</v>
      </c>
      <c r="E1451">
        <v>414000</v>
      </c>
      <c r="F1451" t="s">
        <v>6460</v>
      </c>
      <c r="G1451">
        <f t="shared" si="88"/>
        <v>576</v>
      </c>
      <c r="H1451">
        <f t="shared" si="89"/>
        <v>625.46039999999994</v>
      </c>
      <c r="I1451">
        <f t="shared" si="90"/>
        <v>622</v>
      </c>
      <c r="J1451">
        <f t="shared" si="91"/>
        <v>663.82830000000001</v>
      </c>
    </row>
    <row r="1452" spans="1:10" x14ac:dyDescent="0.2">
      <c r="A1452" t="s">
        <v>6462</v>
      </c>
      <c r="B1452">
        <v>1</v>
      </c>
      <c r="C1452" t="s">
        <v>65</v>
      </c>
      <c r="D1452">
        <v>283000</v>
      </c>
      <c r="E1452">
        <v>519000</v>
      </c>
      <c r="F1452" t="s">
        <v>6463</v>
      </c>
      <c r="G1452">
        <f t="shared" si="88"/>
        <v>576</v>
      </c>
      <c r="H1452">
        <f t="shared" si="89"/>
        <v>762.95384999999999</v>
      </c>
      <c r="I1452">
        <f t="shared" si="90"/>
        <v>622</v>
      </c>
      <c r="J1452">
        <f t="shared" si="91"/>
        <v>832.19055000000003</v>
      </c>
    </row>
    <row r="1453" spans="1:10" x14ac:dyDescent="0.2">
      <c r="A1453" t="s">
        <v>6465</v>
      </c>
      <c r="B1453">
        <v>1</v>
      </c>
      <c r="C1453" t="s">
        <v>65</v>
      </c>
      <c r="D1453">
        <v>283000</v>
      </c>
      <c r="E1453">
        <v>519000</v>
      </c>
      <c r="F1453" t="s">
        <v>6468</v>
      </c>
      <c r="G1453">
        <f t="shared" si="88"/>
        <v>576</v>
      </c>
      <c r="H1453">
        <f t="shared" si="89"/>
        <v>762.95384999999999</v>
      </c>
      <c r="I1453">
        <f t="shared" si="90"/>
        <v>622</v>
      </c>
      <c r="J1453">
        <f t="shared" si="91"/>
        <v>832.19055000000003</v>
      </c>
    </row>
    <row r="1454" spans="1:10" x14ac:dyDescent="0.2">
      <c r="A1454" t="s">
        <v>6470</v>
      </c>
      <c r="B1454">
        <v>1</v>
      </c>
      <c r="C1454" t="s">
        <v>65</v>
      </c>
      <c r="D1454">
        <v>283000</v>
      </c>
      <c r="E1454">
        <v>519000</v>
      </c>
      <c r="F1454" t="s">
        <v>6472</v>
      </c>
      <c r="G1454">
        <f t="shared" si="88"/>
        <v>576</v>
      </c>
      <c r="H1454">
        <f t="shared" si="89"/>
        <v>762.95384999999999</v>
      </c>
      <c r="I1454">
        <f t="shared" si="90"/>
        <v>622</v>
      </c>
      <c r="J1454">
        <f t="shared" si="91"/>
        <v>832.19055000000003</v>
      </c>
    </row>
    <row r="1455" spans="1:10" x14ac:dyDescent="0.2">
      <c r="A1455" t="s">
        <v>6474</v>
      </c>
      <c r="B1455">
        <v>1</v>
      </c>
      <c r="C1455" t="s">
        <v>65</v>
      </c>
      <c r="D1455">
        <v>302000</v>
      </c>
      <c r="E1455">
        <v>555000</v>
      </c>
      <c r="F1455" t="s">
        <v>6476</v>
      </c>
      <c r="G1455">
        <f t="shared" si="88"/>
        <v>576</v>
      </c>
      <c r="H1455">
        <f t="shared" si="89"/>
        <v>814.17689999999993</v>
      </c>
      <c r="I1455">
        <f t="shared" si="90"/>
        <v>622</v>
      </c>
      <c r="J1455">
        <f t="shared" si="91"/>
        <v>889.91475000000003</v>
      </c>
    </row>
    <row r="1456" spans="1:10" x14ac:dyDescent="0.2">
      <c r="A1456" t="s">
        <v>6478</v>
      </c>
      <c r="B1456">
        <v>1</v>
      </c>
      <c r="C1456" t="s">
        <v>65</v>
      </c>
      <c r="D1456">
        <v>328000</v>
      </c>
      <c r="E1456">
        <v>486000</v>
      </c>
      <c r="F1456" t="s">
        <v>6481</v>
      </c>
      <c r="G1456">
        <f t="shared" si="88"/>
        <v>576</v>
      </c>
      <c r="H1456">
        <f t="shared" si="89"/>
        <v>884.27159999999992</v>
      </c>
      <c r="I1456">
        <f t="shared" si="90"/>
        <v>622</v>
      </c>
      <c r="J1456">
        <f t="shared" si="91"/>
        <v>779.27670000000001</v>
      </c>
    </row>
    <row r="1457" spans="1:10" x14ac:dyDescent="0.2">
      <c r="A1457" t="s">
        <v>6483</v>
      </c>
      <c r="B1457">
        <v>1</v>
      </c>
      <c r="C1457" t="s">
        <v>65</v>
      </c>
      <c r="D1457">
        <v>257000</v>
      </c>
      <c r="E1457">
        <v>414000</v>
      </c>
      <c r="F1457" t="s">
        <v>6485</v>
      </c>
      <c r="G1457">
        <f t="shared" si="88"/>
        <v>576</v>
      </c>
      <c r="H1457">
        <f t="shared" si="89"/>
        <v>692.85915</v>
      </c>
      <c r="I1457">
        <f t="shared" si="90"/>
        <v>622</v>
      </c>
      <c r="J1457">
        <f t="shared" si="91"/>
        <v>663.82830000000001</v>
      </c>
    </row>
    <row r="1458" spans="1:10" x14ac:dyDescent="0.2">
      <c r="A1458" t="s">
        <v>6487</v>
      </c>
      <c r="B1458">
        <v>1</v>
      </c>
      <c r="C1458" t="s">
        <v>65</v>
      </c>
      <c r="D1458">
        <v>265000</v>
      </c>
      <c r="E1458">
        <v>487000</v>
      </c>
      <c r="F1458" t="s">
        <v>6490</v>
      </c>
      <c r="G1458">
        <f t="shared" si="88"/>
        <v>576</v>
      </c>
      <c r="H1458">
        <f t="shared" si="89"/>
        <v>714.42674999999997</v>
      </c>
      <c r="I1458">
        <f t="shared" si="90"/>
        <v>622</v>
      </c>
      <c r="J1458">
        <f t="shared" si="91"/>
        <v>780.88014999999996</v>
      </c>
    </row>
    <row r="1459" spans="1:10" x14ac:dyDescent="0.2">
      <c r="A1459" t="s">
        <v>6492</v>
      </c>
      <c r="B1459">
        <v>1</v>
      </c>
      <c r="C1459" t="s">
        <v>65</v>
      </c>
      <c r="D1459">
        <v>304000</v>
      </c>
      <c r="E1459">
        <v>558000</v>
      </c>
      <c r="F1459" t="s">
        <v>6495</v>
      </c>
      <c r="G1459">
        <f t="shared" si="88"/>
        <v>576</v>
      </c>
      <c r="H1459">
        <f t="shared" si="89"/>
        <v>819.56880000000001</v>
      </c>
      <c r="I1459">
        <f t="shared" si="90"/>
        <v>622</v>
      </c>
      <c r="J1459">
        <f t="shared" si="91"/>
        <v>894.7251</v>
      </c>
    </row>
    <row r="1460" spans="1:10" x14ac:dyDescent="0.2">
      <c r="A1460" t="s">
        <v>6497</v>
      </c>
      <c r="B1460">
        <v>1</v>
      </c>
      <c r="C1460" t="s">
        <v>65</v>
      </c>
      <c r="D1460">
        <v>283000</v>
      </c>
      <c r="E1460">
        <v>519000</v>
      </c>
      <c r="F1460" t="s">
        <v>6500</v>
      </c>
      <c r="G1460">
        <f t="shared" si="88"/>
        <v>576</v>
      </c>
      <c r="H1460">
        <f t="shared" si="89"/>
        <v>762.95384999999999</v>
      </c>
      <c r="I1460">
        <f t="shared" si="90"/>
        <v>622</v>
      </c>
      <c r="J1460">
        <f t="shared" si="91"/>
        <v>832.19055000000003</v>
      </c>
    </row>
    <row r="1461" spans="1:10" x14ac:dyDescent="0.2">
      <c r="A1461" t="s">
        <v>6502</v>
      </c>
      <c r="B1461">
        <v>1</v>
      </c>
      <c r="C1461" t="s">
        <v>65</v>
      </c>
      <c r="D1461">
        <v>275000</v>
      </c>
      <c r="E1461">
        <v>504000</v>
      </c>
      <c r="F1461" t="s">
        <v>6504</v>
      </c>
      <c r="G1461">
        <f t="shared" si="88"/>
        <v>576</v>
      </c>
      <c r="H1461">
        <f t="shared" si="89"/>
        <v>741.38625000000002</v>
      </c>
      <c r="I1461">
        <f t="shared" si="90"/>
        <v>622</v>
      </c>
      <c r="J1461">
        <f t="shared" si="91"/>
        <v>808.13879999999995</v>
      </c>
    </row>
    <row r="1462" spans="1:10" x14ac:dyDescent="0.2">
      <c r="A1462" t="s">
        <v>6506</v>
      </c>
      <c r="B1462">
        <v>1</v>
      </c>
      <c r="C1462" t="s">
        <v>65</v>
      </c>
      <c r="D1462">
        <v>283000</v>
      </c>
      <c r="E1462">
        <v>519000</v>
      </c>
      <c r="F1462" t="s">
        <v>6508</v>
      </c>
      <c r="G1462">
        <f t="shared" si="88"/>
        <v>576</v>
      </c>
      <c r="H1462">
        <f t="shared" si="89"/>
        <v>762.95384999999999</v>
      </c>
      <c r="I1462">
        <f t="shared" si="90"/>
        <v>622</v>
      </c>
      <c r="J1462">
        <f t="shared" si="91"/>
        <v>832.19055000000003</v>
      </c>
    </row>
    <row r="1463" spans="1:10" x14ac:dyDescent="0.2">
      <c r="A1463" t="s">
        <v>6510</v>
      </c>
      <c r="B1463">
        <v>1</v>
      </c>
      <c r="C1463" t="s">
        <v>65</v>
      </c>
      <c r="D1463">
        <v>265000</v>
      </c>
      <c r="E1463">
        <v>487000</v>
      </c>
      <c r="F1463" t="s">
        <v>6511</v>
      </c>
      <c r="G1463">
        <f t="shared" si="88"/>
        <v>576</v>
      </c>
      <c r="H1463">
        <f t="shared" si="89"/>
        <v>714.42674999999997</v>
      </c>
      <c r="I1463">
        <f t="shared" si="90"/>
        <v>622</v>
      </c>
      <c r="J1463">
        <f t="shared" si="91"/>
        <v>780.88014999999996</v>
      </c>
    </row>
    <row r="1464" spans="1:10" x14ac:dyDescent="0.2">
      <c r="A1464" t="s">
        <v>6513</v>
      </c>
      <c r="B1464">
        <v>1</v>
      </c>
      <c r="C1464" t="s">
        <v>65</v>
      </c>
      <c r="D1464">
        <v>283000</v>
      </c>
      <c r="E1464">
        <v>519000</v>
      </c>
      <c r="F1464" t="s">
        <v>6515</v>
      </c>
      <c r="G1464">
        <f t="shared" si="88"/>
        <v>576</v>
      </c>
      <c r="H1464">
        <f t="shared" si="89"/>
        <v>762.95384999999999</v>
      </c>
      <c r="I1464">
        <f t="shared" si="90"/>
        <v>622</v>
      </c>
      <c r="J1464">
        <f t="shared" si="91"/>
        <v>832.19055000000003</v>
      </c>
    </row>
    <row r="1465" spans="1:10" x14ac:dyDescent="0.2">
      <c r="A1465" t="s">
        <v>6517</v>
      </c>
      <c r="B1465">
        <v>1</v>
      </c>
      <c r="C1465" t="s">
        <v>65</v>
      </c>
      <c r="D1465">
        <v>283000</v>
      </c>
      <c r="E1465">
        <v>556000</v>
      </c>
      <c r="F1465" t="s">
        <v>6519</v>
      </c>
      <c r="G1465">
        <f t="shared" si="88"/>
        <v>576</v>
      </c>
      <c r="H1465">
        <f t="shared" si="89"/>
        <v>762.95384999999999</v>
      </c>
      <c r="I1465">
        <f t="shared" si="90"/>
        <v>622</v>
      </c>
      <c r="J1465">
        <f t="shared" si="91"/>
        <v>891.51819999999998</v>
      </c>
    </row>
    <row r="1466" spans="1:10" x14ac:dyDescent="0.2">
      <c r="A1466" t="s">
        <v>6521</v>
      </c>
      <c r="B1466">
        <v>1</v>
      </c>
      <c r="C1466" t="s">
        <v>65</v>
      </c>
      <c r="D1466">
        <v>280000</v>
      </c>
      <c r="E1466">
        <v>513000</v>
      </c>
      <c r="F1466" t="s">
        <v>6524</v>
      </c>
      <c r="G1466">
        <f t="shared" si="88"/>
        <v>576</v>
      </c>
      <c r="H1466">
        <f t="shared" si="89"/>
        <v>754.86599999999999</v>
      </c>
      <c r="I1466">
        <f t="shared" si="90"/>
        <v>622</v>
      </c>
      <c r="J1466">
        <f t="shared" si="91"/>
        <v>822.56984999999997</v>
      </c>
    </row>
    <row r="1467" spans="1:10" x14ac:dyDescent="0.2">
      <c r="A1467" t="s">
        <v>6526</v>
      </c>
      <c r="B1467">
        <v>1</v>
      </c>
      <c r="C1467" t="s">
        <v>65</v>
      </c>
      <c r="D1467">
        <v>318000</v>
      </c>
      <c r="E1467">
        <v>585000</v>
      </c>
      <c r="F1467" t="s">
        <v>6529</v>
      </c>
      <c r="G1467">
        <f t="shared" si="88"/>
        <v>576</v>
      </c>
      <c r="H1467">
        <f t="shared" si="89"/>
        <v>857.31209999999999</v>
      </c>
      <c r="I1467">
        <f t="shared" si="90"/>
        <v>622</v>
      </c>
      <c r="J1467">
        <f t="shared" si="91"/>
        <v>938.01824999999997</v>
      </c>
    </row>
    <row r="1468" spans="1:10" x14ac:dyDescent="0.2">
      <c r="A1468" t="s">
        <v>6531</v>
      </c>
      <c r="B1468">
        <v>1</v>
      </c>
      <c r="C1468" t="s">
        <v>65</v>
      </c>
      <c r="D1468">
        <v>296000</v>
      </c>
      <c r="E1468">
        <v>543000</v>
      </c>
      <c r="F1468" t="s">
        <v>6533</v>
      </c>
      <c r="G1468">
        <f t="shared" si="88"/>
        <v>576</v>
      </c>
      <c r="H1468">
        <f t="shared" si="89"/>
        <v>798.00119999999993</v>
      </c>
      <c r="I1468">
        <f t="shared" si="90"/>
        <v>622</v>
      </c>
      <c r="J1468">
        <f t="shared" si="91"/>
        <v>870.67335000000003</v>
      </c>
    </row>
    <row r="1469" spans="1:10" x14ac:dyDescent="0.2">
      <c r="A1469" t="s">
        <v>6535</v>
      </c>
      <c r="B1469">
        <v>1</v>
      </c>
      <c r="C1469" t="s">
        <v>65</v>
      </c>
      <c r="D1469">
        <v>233000</v>
      </c>
      <c r="E1469">
        <v>427000</v>
      </c>
      <c r="F1469" t="s">
        <v>6537</v>
      </c>
      <c r="G1469">
        <f t="shared" si="88"/>
        <v>576</v>
      </c>
      <c r="H1469">
        <f t="shared" si="89"/>
        <v>628.15634999999997</v>
      </c>
      <c r="I1469">
        <f t="shared" si="90"/>
        <v>622</v>
      </c>
      <c r="J1469">
        <f t="shared" si="91"/>
        <v>684.67314999999996</v>
      </c>
    </row>
    <row r="1470" spans="1:10" x14ac:dyDescent="0.2">
      <c r="A1470" t="s">
        <v>6539</v>
      </c>
      <c r="B1470">
        <v>1</v>
      </c>
      <c r="C1470" t="s">
        <v>65</v>
      </c>
      <c r="D1470">
        <v>277000</v>
      </c>
      <c r="E1470">
        <v>509000</v>
      </c>
      <c r="F1470" t="s">
        <v>6540</v>
      </c>
      <c r="G1470">
        <f t="shared" si="88"/>
        <v>576</v>
      </c>
      <c r="H1470">
        <f t="shared" si="89"/>
        <v>746.77814999999998</v>
      </c>
      <c r="I1470">
        <f t="shared" si="90"/>
        <v>622</v>
      </c>
      <c r="J1470">
        <f t="shared" si="91"/>
        <v>816.15604999999994</v>
      </c>
    </row>
    <row r="1471" spans="1:10" x14ac:dyDescent="0.2">
      <c r="A1471" t="s">
        <v>6542</v>
      </c>
      <c r="B1471">
        <v>1</v>
      </c>
      <c r="C1471" t="s">
        <v>65</v>
      </c>
      <c r="D1471">
        <v>500000</v>
      </c>
      <c r="E1471">
        <v>850000</v>
      </c>
      <c r="F1471" t="s">
        <v>6545</v>
      </c>
      <c r="G1471">
        <f t="shared" si="88"/>
        <v>576</v>
      </c>
      <c r="H1471">
        <f t="shared" si="89"/>
        <v>1347.9749999999999</v>
      </c>
      <c r="I1471">
        <f t="shared" si="90"/>
        <v>622</v>
      </c>
      <c r="J1471">
        <f t="shared" si="91"/>
        <v>1362.9324999999999</v>
      </c>
    </row>
    <row r="1472" spans="1:10" x14ac:dyDescent="0.2">
      <c r="A1472" t="s">
        <v>6547</v>
      </c>
      <c r="B1472">
        <v>1</v>
      </c>
      <c r="C1472" t="s">
        <v>65</v>
      </c>
      <c r="D1472">
        <v>298000</v>
      </c>
      <c r="E1472">
        <v>475000</v>
      </c>
      <c r="F1472" t="s">
        <v>6550</v>
      </c>
      <c r="G1472">
        <f t="shared" si="88"/>
        <v>576</v>
      </c>
      <c r="H1472">
        <f t="shared" si="89"/>
        <v>803.3931</v>
      </c>
      <c r="I1472">
        <f t="shared" si="90"/>
        <v>622</v>
      </c>
      <c r="J1472">
        <f t="shared" si="91"/>
        <v>761.63874999999996</v>
      </c>
    </row>
    <row r="1473" spans="1:10" x14ac:dyDescent="0.2">
      <c r="A1473" t="s">
        <v>6552</v>
      </c>
      <c r="B1473">
        <v>1</v>
      </c>
      <c r="C1473" t="s">
        <v>65</v>
      </c>
      <c r="D1473">
        <v>246000</v>
      </c>
      <c r="E1473">
        <v>391000</v>
      </c>
      <c r="F1473" t="s">
        <v>6555</v>
      </c>
      <c r="G1473">
        <f t="shared" si="88"/>
        <v>576</v>
      </c>
      <c r="H1473">
        <f t="shared" si="89"/>
        <v>663.20370000000003</v>
      </c>
      <c r="I1473">
        <f t="shared" si="90"/>
        <v>622</v>
      </c>
      <c r="J1473">
        <f t="shared" si="91"/>
        <v>626.94894999999997</v>
      </c>
    </row>
    <row r="1474" spans="1:10" x14ac:dyDescent="0.2">
      <c r="A1474" t="s">
        <v>6557</v>
      </c>
      <c r="B1474">
        <v>1</v>
      </c>
      <c r="C1474" t="s">
        <v>65</v>
      </c>
      <c r="D1474">
        <v>254000</v>
      </c>
      <c r="E1474">
        <v>452000</v>
      </c>
      <c r="F1474" t="s">
        <v>6559</v>
      </c>
      <c r="G1474">
        <f t="shared" si="88"/>
        <v>576</v>
      </c>
      <c r="H1474">
        <f t="shared" si="89"/>
        <v>684.7713</v>
      </c>
      <c r="I1474">
        <f t="shared" si="90"/>
        <v>622</v>
      </c>
      <c r="J1474">
        <f t="shared" si="91"/>
        <v>724.75940000000003</v>
      </c>
    </row>
    <row r="1475" spans="1:10" x14ac:dyDescent="0.2">
      <c r="A1475" t="s">
        <v>6561</v>
      </c>
      <c r="B1475">
        <v>1</v>
      </c>
      <c r="C1475" t="s">
        <v>65</v>
      </c>
      <c r="D1475">
        <v>26300</v>
      </c>
      <c r="E1475">
        <v>68800</v>
      </c>
      <c r="F1475" t="s">
        <v>6562</v>
      </c>
      <c r="G1475">
        <f t="shared" ref="G1475:G1538" si="92">(VLOOKUP($B1475,Table,4,FALSE))</f>
        <v>576</v>
      </c>
      <c r="H1475">
        <f t="shared" ref="H1475:H1538" si="93">D1475*((VLOOKUP($B1475,Table,6,FALSE))/100)</f>
        <v>70.903485000000003</v>
      </c>
      <c r="I1475">
        <f t="shared" ref="I1475:I1538" si="94">(VLOOKUP($B1475,Table,12,FALSE))</f>
        <v>622</v>
      </c>
      <c r="J1475">
        <f t="shared" ref="J1475:J1538" si="95">E1475*((VLOOKUP($B1475,Table,14,FALSE))/100)</f>
        <v>110.31735999999999</v>
      </c>
    </row>
    <row r="1476" spans="1:10" x14ac:dyDescent="0.2">
      <c r="A1476" t="s">
        <v>6564</v>
      </c>
      <c r="B1476">
        <v>1</v>
      </c>
      <c r="C1476" t="s">
        <v>65</v>
      </c>
      <c r="D1476">
        <v>334000</v>
      </c>
      <c r="E1476">
        <v>615000</v>
      </c>
      <c r="F1476" t="s">
        <v>6566</v>
      </c>
      <c r="G1476">
        <f t="shared" si="92"/>
        <v>576</v>
      </c>
      <c r="H1476">
        <f t="shared" si="93"/>
        <v>900.44729999999993</v>
      </c>
      <c r="I1476">
        <f t="shared" si="94"/>
        <v>622</v>
      </c>
      <c r="J1476">
        <f t="shared" si="95"/>
        <v>986.12175000000002</v>
      </c>
    </row>
    <row r="1477" spans="1:10" x14ac:dyDescent="0.2">
      <c r="A1477" t="s">
        <v>6568</v>
      </c>
      <c r="B1477">
        <v>1</v>
      </c>
      <c r="C1477" t="s">
        <v>65</v>
      </c>
      <c r="D1477">
        <v>371000</v>
      </c>
      <c r="E1477">
        <v>793000</v>
      </c>
      <c r="F1477" t="s">
        <v>6571</v>
      </c>
      <c r="G1477">
        <f t="shared" si="92"/>
        <v>576</v>
      </c>
      <c r="H1477">
        <f t="shared" si="93"/>
        <v>1000.19745</v>
      </c>
      <c r="I1477">
        <f t="shared" si="94"/>
        <v>622</v>
      </c>
      <c r="J1477">
        <f t="shared" si="95"/>
        <v>1271.53585</v>
      </c>
    </row>
    <row r="1478" spans="1:10" x14ac:dyDescent="0.2">
      <c r="A1478" t="s">
        <v>6573</v>
      </c>
      <c r="B1478">
        <v>1</v>
      </c>
      <c r="C1478" t="s">
        <v>65</v>
      </c>
      <c r="D1478">
        <v>261000</v>
      </c>
      <c r="E1478">
        <v>447000</v>
      </c>
      <c r="F1478" t="s">
        <v>6576</v>
      </c>
      <c r="G1478">
        <f t="shared" si="92"/>
        <v>576</v>
      </c>
      <c r="H1478">
        <f t="shared" si="93"/>
        <v>703.64294999999993</v>
      </c>
      <c r="I1478">
        <f t="shared" si="94"/>
        <v>622</v>
      </c>
      <c r="J1478">
        <f t="shared" si="95"/>
        <v>716.74215000000004</v>
      </c>
    </row>
    <row r="1479" spans="1:10" x14ac:dyDescent="0.2">
      <c r="A1479" t="s">
        <v>6578</v>
      </c>
      <c r="B1479">
        <v>1</v>
      </c>
      <c r="C1479" t="s">
        <v>65</v>
      </c>
      <c r="D1479">
        <v>326000</v>
      </c>
      <c r="E1479">
        <v>559000</v>
      </c>
      <c r="F1479" t="s">
        <v>6580</v>
      </c>
      <c r="G1479">
        <f t="shared" si="92"/>
        <v>576</v>
      </c>
      <c r="H1479">
        <f t="shared" si="93"/>
        <v>878.87969999999996</v>
      </c>
      <c r="I1479">
        <f t="shared" si="94"/>
        <v>622</v>
      </c>
      <c r="J1479">
        <f t="shared" si="95"/>
        <v>896.32854999999995</v>
      </c>
    </row>
    <row r="1480" spans="1:10" x14ac:dyDescent="0.2">
      <c r="A1480" t="s">
        <v>6582</v>
      </c>
      <c r="B1480">
        <v>1</v>
      </c>
      <c r="C1480" t="s">
        <v>65</v>
      </c>
      <c r="D1480">
        <v>366000</v>
      </c>
      <c r="E1480">
        <v>693000</v>
      </c>
      <c r="F1480" t="s">
        <v>6583</v>
      </c>
      <c r="G1480">
        <f t="shared" si="92"/>
        <v>576</v>
      </c>
      <c r="H1480">
        <f t="shared" si="93"/>
        <v>986.71769999999992</v>
      </c>
      <c r="I1480">
        <f t="shared" si="94"/>
        <v>622</v>
      </c>
      <c r="J1480">
        <f t="shared" si="95"/>
        <v>1111.19085</v>
      </c>
    </row>
    <row r="1481" spans="1:10" x14ac:dyDescent="0.2">
      <c r="A1481" t="s">
        <v>6585</v>
      </c>
      <c r="B1481">
        <v>1</v>
      </c>
      <c r="C1481" t="s">
        <v>65</v>
      </c>
      <c r="D1481">
        <v>377000</v>
      </c>
      <c r="E1481">
        <v>714000</v>
      </c>
      <c r="F1481" t="s">
        <v>6588</v>
      </c>
      <c r="G1481">
        <f t="shared" si="92"/>
        <v>576</v>
      </c>
      <c r="H1481">
        <f t="shared" si="93"/>
        <v>1016.37315</v>
      </c>
      <c r="I1481">
        <f t="shared" si="94"/>
        <v>622</v>
      </c>
      <c r="J1481">
        <f t="shared" si="95"/>
        <v>1144.8633</v>
      </c>
    </row>
    <row r="1482" spans="1:10" x14ac:dyDescent="0.2">
      <c r="A1482" t="s">
        <v>6590</v>
      </c>
      <c r="B1482">
        <v>1</v>
      </c>
      <c r="C1482" t="s">
        <v>65</v>
      </c>
      <c r="D1482">
        <v>4350</v>
      </c>
      <c r="E1482">
        <v>7460</v>
      </c>
      <c r="F1482" t="s">
        <v>6592</v>
      </c>
      <c r="G1482">
        <f t="shared" si="92"/>
        <v>576</v>
      </c>
      <c r="H1482">
        <f t="shared" si="93"/>
        <v>11.727382499999999</v>
      </c>
      <c r="I1482">
        <f t="shared" si="94"/>
        <v>622</v>
      </c>
      <c r="J1482">
        <f t="shared" si="95"/>
        <v>11.961736999999999</v>
      </c>
    </row>
    <row r="1483" spans="1:10" x14ac:dyDescent="0.2">
      <c r="A1483" t="s">
        <v>6594</v>
      </c>
      <c r="B1483">
        <v>1</v>
      </c>
      <c r="C1483" t="s">
        <v>65</v>
      </c>
      <c r="D1483">
        <v>1740</v>
      </c>
      <c r="E1483">
        <v>2970</v>
      </c>
      <c r="F1483" t="s">
        <v>6592</v>
      </c>
      <c r="G1483">
        <f t="shared" si="92"/>
        <v>576</v>
      </c>
      <c r="H1483">
        <f t="shared" si="93"/>
        <v>4.6909529999999995</v>
      </c>
      <c r="I1483">
        <f t="shared" si="94"/>
        <v>622</v>
      </c>
      <c r="J1483">
        <f t="shared" si="95"/>
        <v>4.7622464999999998</v>
      </c>
    </row>
    <row r="1484" spans="1:10" x14ac:dyDescent="0.2">
      <c r="A1484" t="s">
        <v>6596</v>
      </c>
      <c r="B1484">
        <v>1</v>
      </c>
      <c r="C1484" t="s">
        <v>65</v>
      </c>
      <c r="D1484">
        <v>1740</v>
      </c>
      <c r="E1484">
        <v>2970</v>
      </c>
      <c r="F1484" t="s">
        <v>6592</v>
      </c>
      <c r="G1484">
        <f t="shared" si="92"/>
        <v>576</v>
      </c>
      <c r="H1484">
        <f t="shared" si="93"/>
        <v>4.6909529999999995</v>
      </c>
      <c r="I1484">
        <f t="shared" si="94"/>
        <v>622</v>
      </c>
      <c r="J1484">
        <f t="shared" si="95"/>
        <v>4.7622464999999998</v>
      </c>
    </row>
    <row r="1485" spans="1:10" x14ac:dyDescent="0.2">
      <c r="A1485" t="s">
        <v>6598</v>
      </c>
      <c r="B1485">
        <v>1</v>
      </c>
      <c r="C1485" t="s">
        <v>65</v>
      </c>
      <c r="D1485">
        <v>3500</v>
      </c>
      <c r="E1485">
        <v>6010</v>
      </c>
      <c r="F1485" t="s">
        <v>6592</v>
      </c>
      <c r="G1485">
        <f t="shared" si="92"/>
        <v>576</v>
      </c>
      <c r="H1485">
        <f t="shared" si="93"/>
        <v>9.4358249999999995</v>
      </c>
      <c r="I1485">
        <f t="shared" si="94"/>
        <v>622</v>
      </c>
      <c r="J1485">
        <f t="shared" si="95"/>
        <v>9.6367344999999993</v>
      </c>
    </row>
    <row r="1486" spans="1:10" x14ac:dyDescent="0.2">
      <c r="A1486" t="s">
        <v>6600</v>
      </c>
      <c r="B1486">
        <v>1</v>
      </c>
      <c r="C1486" t="s">
        <v>65</v>
      </c>
      <c r="D1486">
        <v>860</v>
      </c>
      <c r="E1486">
        <v>1460</v>
      </c>
      <c r="F1486" t="s">
        <v>6592</v>
      </c>
      <c r="G1486">
        <f t="shared" si="92"/>
        <v>576</v>
      </c>
      <c r="H1486">
        <f t="shared" si="93"/>
        <v>2.3185169999999999</v>
      </c>
      <c r="I1486">
        <f t="shared" si="94"/>
        <v>622</v>
      </c>
      <c r="J1486">
        <f t="shared" si="95"/>
        <v>2.341037</v>
      </c>
    </row>
    <row r="1487" spans="1:10" x14ac:dyDescent="0.2">
      <c r="A1487" t="s">
        <v>6602</v>
      </c>
      <c r="B1487">
        <v>1</v>
      </c>
      <c r="C1487" t="s">
        <v>65</v>
      </c>
      <c r="D1487">
        <v>1740</v>
      </c>
      <c r="E1487">
        <v>2970</v>
      </c>
      <c r="F1487" t="s">
        <v>6592</v>
      </c>
      <c r="G1487">
        <f t="shared" si="92"/>
        <v>576</v>
      </c>
      <c r="H1487">
        <f t="shared" si="93"/>
        <v>4.6909529999999995</v>
      </c>
      <c r="I1487">
        <f t="shared" si="94"/>
        <v>622</v>
      </c>
      <c r="J1487">
        <f t="shared" si="95"/>
        <v>4.7622464999999998</v>
      </c>
    </row>
    <row r="1488" spans="1:10" x14ac:dyDescent="0.2">
      <c r="A1488" t="s">
        <v>6604</v>
      </c>
      <c r="B1488">
        <v>1</v>
      </c>
      <c r="C1488" t="s">
        <v>65</v>
      </c>
      <c r="D1488">
        <v>1740</v>
      </c>
      <c r="E1488">
        <v>2970</v>
      </c>
      <c r="F1488" t="s">
        <v>6606</v>
      </c>
      <c r="G1488">
        <f t="shared" si="92"/>
        <v>576</v>
      </c>
      <c r="H1488">
        <f t="shared" si="93"/>
        <v>4.6909529999999995</v>
      </c>
      <c r="I1488">
        <f t="shared" si="94"/>
        <v>622</v>
      </c>
      <c r="J1488">
        <f t="shared" si="95"/>
        <v>4.7622464999999998</v>
      </c>
    </row>
    <row r="1489" spans="1:10" x14ac:dyDescent="0.2">
      <c r="A1489" t="s">
        <v>6608</v>
      </c>
      <c r="B1489">
        <v>1</v>
      </c>
      <c r="C1489" t="s">
        <v>65</v>
      </c>
      <c r="D1489">
        <v>387000</v>
      </c>
      <c r="E1489">
        <v>669000</v>
      </c>
      <c r="F1489" t="s">
        <v>6611</v>
      </c>
      <c r="G1489">
        <f t="shared" si="92"/>
        <v>576</v>
      </c>
      <c r="H1489">
        <f t="shared" si="93"/>
        <v>1043.3326500000001</v>
      </c>
      <c r="I1489">
        <f t="shared" si="94"/>
        <v>622</v>
      </c>
      <c r="J1489">
        <f t="shared" si="95"/>
        <v>1072.70805</v>
      </c>
    </row>
    <row r="1490" spans="1:10" x14ac:dyDescent="0.2">
      <c r="A1490" t="s">
        <v>6613</v>
      </c>
      <c r="B1490">
        <v>1</v>
      </c>
      <c r="C1490" t="s">
        <v>65</v>
      </c>
      <c r="D1490">
        <v>500000</v>
      </c>
      <c r="E1490">
        <v>850000</v>
      </c>
      <c r="F1490" t="s">
        <v>6616</v>
      </c>
      <c r="G1490">
        <f t="shared" si="92"/>
        <v>576</v>
      </c>
      <c r="H1490">
        <f t="shared" si="93"/>
        <v>1347.9749999999999</v>
      </c>
      <c r="I1490">
        <f t="shared" si="94"/>
        <v>622</v>
      </c>
      <c r="J1490">
        <f t="shared" si="95"/>
        <v>1362.9324999999999</v>
      </c>
    </row>
    <row r="1491" spans="1:10" x14ac:dyDescent="0.2">
      <c r="A1491" t="s">
        <v>6618</v>
      </c>
      <c r="B1491">
        <v>1</v>
      </c>
      <c r="C1491" t="s">
        <v>65</v>
      </c>
      <c r="D1491">
        <v>199000</v>
      </c>
      <c r="E1491">
        <v>317000</v>
      </c>
      <c r="F1491" t="s">
        <v>6621</v>
      </c>
      <c r="G1491">
        <f t="shared" si="92"/>
        <v>576</v>
      </c>
      <c r="H1491">
        <f t="shared" si="93"/>
        <v>536.49405000000002</v>
      </c>
      <c r="I1491">
        <f t="shared" si="94"/>
        <v>622</v>
      </c>
      <c r="J1491">
        <f t="shared" si="95"/>
        <v>508.29365000000001</v>
      </c>
    </row>
    <row r="1492" spans="1:10" x14ac:dyDescent="0.2">
      <c r="A1492" t="s">
        <v>6623</v>
      </c>
      <c r="B1492">
        <v>1</v>
      </c>
      <c r="C1492" t="s">
        <v>65</v>
      </c>
      <c r="D1492">
        <v>224000</v>
      </c>
      <c r="E1492">
        <v>270000</v>
      </c>
      <c r="F1492" t="s">
        <v>6626</v>
      </c>
      <c r="G1492">
        <f t="shared" si="92"/>
        <v>576</v>
      </c>
      <c r="H1492">
        <f t="shared" si="93"/>
        <v>603.89279999999997</v>
      </c>
      <c r="I1492">
        <f t="shared" si="94"/>
        <v>622</v>
      </c>
      <c r="J1492">
        <f t="shared" si="95"/>
        <v>432.93149999999997</v>
      </c>
    </row>
    <row r="1493" spans="1:10" x14ac:dyDescent="0.2">
      <c r="A1493" t="s">
        <v>6628</v>
      </c>
      <c r="B1493">
        <v>1</v>
      </c>
      <c r="C1493" t="s">
        <v>65</v>
      </c>
      <c r="D1493">
        <v>500000</v>
      </c>
      <c r="E1493">
        <v>850000</v>
      </c>
      <c r="F1493" t="s">
        <v>6631</v>
      </c>
      <c r="G1493">
        <f t="shared" si="92"/>
        <v>576</v>
      </c>
      <c r="H1493">
        <f t="shared" si="93"/>
        <v>1347.9749999999999</v>
      </c>
      <c r="I1493">
        <f t="shared" si="94"/>
        <v>622</v>
      </c>
      <c r="J1493">
        <f t="shared" si="95"/>
        <v>1362.9324999999999</v>
      </c>
    </row>
    <row r="1494" spans="1:10" x14ac:dyDescent="0.2">
      <c r="A1494" t="s">
        <v>6633</v>
      </c>
      <c r="B1494">
        <v>1</v>
      </c>
      <c r="C1494" t="s">
        <v>65</v>
      </c>
      <c r="D1494">
        <v>222000</v>
      </c>
      <c r="E1494">
        <v>327000</v>
      </c>
      <c r="F1494" t="s">
        <v>6635</v>
      </c>
      <c r="G1494">
        <f t="shared" si="92"/>
        <v>576</v>
      </c>
      <c r="H1494">
        <f t="shared" si="93"/>
        <v>598.5009</v>
      </c>
      <c r="I1494">
        <f t="shared" si="94"/>
        <v>622</v>
      </c>
      <c r="J1494">
        <f t="shared" si="95"/>
        <v>524.32814999999994</v>
      </c>
    </row>
    <row r="1495" spans="1:10" x14ac:dyDescent="0.2">
      <c r="A1495" t="s">
        <v>6637</v>
      </c>
      <c r="B1495">
        <v>1</v>
      </c>
      <c r="C1495" t="s">
        <v>65</v>
      </c>
      <c r="D1495">
        <v>192000</v>
      </c>
      <c r="E1495">
        <v>305000</v>
      </c>
      <c r="F1495" t="s">
        <v>6638</v>
      </c>
      <c r="G1495">
        <f t="shared" si="92"/>
        <v>576</v>
      </c>
      <c r="H1495">
        <f t="shared" si="93"/>
        <v>517.62239999999997</v>
      </c>
      <c r="I1495">
        <f t="shared" si="94"/>
        <v>622</v>
      </c>
      <c r="J1495">
        <f t="shared" si="95"/>
        <v>489.05225000000002</v>
      </c>
    </row>
    <row r="1496" spans="1:10" x14ac:dyDescent="0.2">
      <c r="A1496" t="s">
        <v>6640</v>
      </c>
      <c r="B1496">
        <v>1</v>
      </c>
      <c r="C1496" t="s">
        <v>65</v>
      </c>
      <c r="D1496">
        <v>275000</v>
      </c>
      <c r="E1496">
        <v>504000</v>
      </c>
      <c r="F1496" t="s">
        <v>6643</v>
      </c>
      <c r="G1496">
        <f t="shared" si="92"/>
        <v>576</v>
      </c>
      <c r="H1496">
        <f t="shared" si="93"/>
        <v>741.38625000000002</v>
      </c>
      <c r="I1496">
        <f t="shared" si="94"/>
        <v>622</v>
      </c>
      <c r="J1496">
        <f t="shared" si="95"/>
        <v>808.13879999999995</v>
      </c>
    </row>
    <row r="1497" spans="1:10" x14ac:dyDescent="0.2">
      <c r="A1497" t="s">
        <v>6645</v>
      </c>
      <c r="B1497">
        <v>1</v>
      </c>
      <c r="C1497" t="s">
        <v>65</v>
      </c>
      <c r="D1497">
        <v>335000</v>
      </c>
      <c r="E1497">
        <v>608000</v>
      </c>
      <c r="F1497" t="s">
        <v>6647</v>
      </c>
      <c r="G1497">
        <f t="shared" si="92"/>
        <v>576</v>
      </c>
      <c r="H1497">
        <f t="shared" si="93"/>
        <v>903.14324999999997</v>
      </c>
      <c r="I1497">
        <f t="shared" si="94"/>
        <v>622</v>
      </c>
      <c r="J1497">
        <f t="shared" si="95"/>
        <v>974.89760000000001</v>
      </c>
    </row>
    <row r="1498" spans="1:10" x14ac:dyDescent="0.2">
      <c r="A1498" t="s">
        <v>6649</v>
      </c>
      <c r="B1498">
        <v>1</v>
      </c>
      <c r="C1498" t="s">
        <v>65</v>
      </c>
      <c r="D1498">
        <v>416000</v>
      </c>
      <c r="E1498">
        <v>691000</v>
      </c>
      <c r="F1498" t="s">
        <v>6652</v>
      </c>
      <c r="G1498">
        <f t="shared" si="92"/>
        <v>576</v>
      </c>
      <c r="H1498">
        <f t="shared" si="93"/>
        <v>1121.5152</v>
      </c>
      <c r="I1498">
        <f t="shared" si="94"/>
        <v>622</v>
      </c>
      <c r="J1498">
        <f t="shared" si="95"/>
        <v>1107.98395</v>
      </c>
    </row>
    <row r="1499" spans="1:10" x14ac:dyDescent="0.2">
      <c r="A1499" t="s">
        <v>6654</v>
      </c>
      <c r="B1499">
        <v>1</v>
      </c>
      <c r="C1499" t="s">
        <v>65</v>
      </c>
      <c r="D1499">
        <v>294000</v>
      </c>
      <c r="E1499">
        <v>433000</v>
      </c>
      <c r="F1499" t="s">
        <v>6657</v>
      </c>
      <c r="G1499">
        <f t="shared" si="92"/>
        <v>576</v>
      </c>
      <c r="H1499">
        <f t="shared" si="93"/>
        <v>792.60929999999996</v>
      </c>
      <c r="I1499">
        <f t="shared" si="94"/>
        <v>622</v>
      </c>
      <c r="J1499">
        <f t="shared" si="95"/>
        <v>694.29385000000002</v>
      </c>
    </row>
    <row r="1500" spans="1:10" x14ac:dyDescent="0.2">
      <c r="A1500" t="s">
        <v>6659</v>
      </c>
      <c r="B1500">
        <v>1</v>
      </c>
      <c r="C1500" t="s">
        <v>65</v>
      </c>
      <c r="D1500">
        <v>260000</v>
      </c>
      <c r="E1500">
        <v>551000</v>
      </c>
      <c r="F1500" t="s">
        <v>6662</v>
      </c>
      <c r="G1500">
        <f t="shared" si="92"/>
        <v>576</v>
      </c>
      <c r="H1500">
        <f t="shared" si="93"/>
        <v>700.947</v>
      </c>
      <c r="I1500">
        <f t="shared" si="94"/>
        <v>622</v>
      </c>
      <c r="J1500">
        <f t="shared" si="95"/>
        <v>883.50094999999999</v>
      </c>
    </row>
    <row r="1501" spans="1:10" x14ac:dyDescent="0.2">
      <c r="A1501" t="s">
        <v>6664</v>
      </c>
      <c r="B1501">
        <v>1</v>
      </c>
      <c r="C1501" t="s">
        <v>65</v>
      </c>
      <c r="D1501">
        <v>273000</v>
      </c>
      <c r="E1501">
        <v>445000</v>
      </c>
      <c r="F1501" t="s">
        <v>6666</v>
      </c>
      <c r="G1501">
        <f t="shared" si="92"/>
        <v>576</v>
      </c>
      <c r="H1501">
        <f t="shared" si="93"/>
        <v>735.99434999999994</v>
      </c>
      <c r="I1501">
        <f t="shared" si="94"/>
        <v>622</v>
      </c>
      <c r="J1501">
        <f t="shared" si="95"/>
        <v>713.53525000000002</v>
      </c>
    </row>
    <row r="1502" spans="1:10" x14ac:dyDescent="0.2">
      <c r="A1502" t="s">
        <v>6668</v>
      </c>
      <c r="B1502">
        <v>1</v>
      </c>
      <c r="C1502" t="s">
        <v>65</v>
      </c>
      <c r="D1502">
        <v>136000</v>
      </c>
      <c r="E1502">
        <v>243000</v>
      </c>
      <c r="F1502" t="s">
        <v>6669</v>
      </c>
      <c r="G1502">
        <f t="shared" si="92"/>
        <v>576</v>
      </c>
      <c r="H1502">
        <f t="shared" si="93"/>
        <v>366.64920000000001</v>
      </c>
      <c r="I1502">
        <f t="shared" si="94"/>
        <v>622</v>
      </c>
      <c r="J1502">
        <f t="shared" si="95"/>
        <v>389.63835</v>
      </c>
    </row>
    <row r="1503" spans="1:10" x14ac:dyDescent="0.2">
      <c r="A1503" t="s">
        <v>6671</v>
      </c>
      <c r="B1503">
        <v>1</v>
      </c>
      <c r="C1503" t="s">
        <v>65</v>
      </c>
      <c r="D1503">
        <v>320000</v>
      </c>
      <c r="E1503">
        <v>620000</v>
      </c>
      <c r="F1503" t="s">
        <v>6674</v>
      </c>
      <c r="G1503">
        <f t="shared" si="92"/>
        <v>576</v>
      </c>
      <c r="H1503">
        <f t="shared" si="93"/>
        <v>862.70399999999995</v>
      </c>
      <c r="I1503">
        <f t="shared" si="94"/>
        <v>622</v>
      </c>
      <c r="J1503">
        <f t="shared" si="95"/>
        <v>994.13900000000001</v>
      </c>
    </row>
    <row r="1504" spans="1:10" x14ac:dyDescent="0.2">
      <c r="A1504" t="s">
        <v>6676</v>
      </c>
      <c r="B1504">
        <v>1</v>
      </c>
      <c r="C1504" t="s">
        <v>65</v>
      </c>
      <c r="D1504">
        <v>249000</v>
      </c>
      <c r="E1504">
        <v>435000</v>
      </c>
      <c r="F1504" t="s">
        <v>6679</v>
      </c>
      <c r="G1504">
        <f t="shared" si="92"/>
        <v>576</v>
      </c>
      <c r="H1504">
        <f t="shared" si="93"/>
        <v>671.29155000000003</v>
      </c>
      <c r="I1504">
        <f t="shared" si="94"/>
        <v>622</v>
      </c>
      <c r="J1504">
        <f t="shared" si="95"/>
        <v>697.50075000000004</v>
      </c>
    </row>
    <row r="1505" spans="1:10" x14ac:dyDescent="0.2">
      <c r="A1505" t="s">
        <v>6681</v>
      </c>
      <c r="B1505">
        <v>1</v>
      </c>
      <c r="C1505" t="s">
        <v>65</v>
      </c>
      <c r="D1505">
        <v>500000</v>
      </c>
      <c r="E1505">
        <v>850000</v>
      </c>
      <c r="F1505" t="s">
        <v>6684</v>
      </c>
      <c r="G1505">
        <f t="shared" si="92"/>
        <v>576</v>
      </c>
      <c r="H1505">
        <f t="shared" si="93"/>
        <v>1347.9749999999999</v>
      </c>
      <c r="I1505">
        <f t="shared" si="94"/>
        <v>622</v>
      </c>
      <c r="J1505">
        <f t="shared" si="95"/>
        <v>1362.9324999999999</v>
      </c>
    </row>
    <row r="1506" spans="1:10" x14ac:dyDescent="0.2">
      <c r="A1506" t="s">
        <v>6686</v>
      </c>
      <c r="B1506">
        <v>1</v>
      </c>
      <c r="C1506" t="s">
        <v>65</v>
      </c>
      <c r="D1506">
        <v>303000</v>
      </c>
      <c r="E1506">
        <v>691000</v>
      </c>
      <c r="F1506" t="s">
        <v>6689</v>
      </c>
      <c r="G1506">
        <f t="shared" si="92"/>
        <v>576</v>
      </c>
      <c r="H1506">
        <f t="shared" si="93"/>
        <v>816.87284999999997</v>
      </c>
      <c r="I1506">
        <f t="shared" si="94"/>
        <v>622</v>
      </c>
      <c r="J1506">
        <f t="shared" si="95"/>
        <v>1107.98395</v>
      </c>
    </row>
    <row r="1507" spans="1:10" x14ac:dyDescent="0.2">
      <c r="A1507" t="s">
        <v>6691</v>
      </c>
      <c r="B1507">
        <v>1</v>
      </c>
      <c r="C1507" t="s">
        <v>65</v>
      </c>
      <c r="D1507">
        <v>295000</v>
      </c>
      <c r="E1507">
        <v>673000</v>
      </c>
      <c r="F1507" t="s">
        <v>6693</v>
      </c>
      <c r="G1507">
        <f t="shared" si="92"/>
        <v>576</v>
      </c>
      <c r="H1507">
        <f t="shared" si="93"/>
        <v>795.30525</v>
      </c>
      <c r="I1507">
        <f t="shared" si="94"/>
        <v>622</v>
      </c>
      <c r="J1507">
        <f t="shared" si="95"/>
        <v>1079.12185</v>
      </c>
    </row>
    <row r="1508" spans="1:10" x14ac:dyDescent="0.2">
      <c r="A1508" t="s">
        <v>6695</v>
      </c>
      <c r="B1508">
        <v>1</v>
      </c>
      <c r="C1508" t="s">
        <v>65</v>
      </c>
      <c r="D1508">
        <v>828000</v>
      </c>
      <c r="E1508">
        <v>1310000</v>
      </c>
      <c r="F1508" t="s">
        <v>6698</v>
      </c>
      <c r="G1508">
        <f t="shared" si="92"/>
        <v>576</v>
      </c>
      <c r="H1508">
        <f t="shared" si="93"/>
        <v>2232.2465999999999</v>
      </c>
      <c r="I1508">
        <f t="shared" si="94"/>
        <v>622</v>
      </c>
      <c r="J1508">
        <f t="shared" si="95"/>
        <v>2100.5194999999999</v>
      </c>
    </row>
    <row r="1509" spans="1:10" x14ac:dyDescent="0.2">
      <c r="A1509" t="s">
        <v>6700</v>
      </c>
      <c r="B1509">
        <v>1</v>
      </c>
      <c r="C1509" t="s">
        <v>65</v>
      </c>
      <c r="D1509">
        <v>6460</v>
      </c>
      <c r="E1509">
        <v>9540</v>
      </c>
      <c r="F1509" t="s">
        <v>6703</v>
      </c>
      <c r="G1509">
        <f t="shared" si="92"/>
        <v>576</v>
      </c>
      <c r="H1509">
        <f t="shared" si="93"/>
        <v>17.415837</v>
      </c>
      <c r="I1509">
        <f t="shared" si="94"/>
        <v>622</v>
      </c>
      <c r="J1509">
        <f t="shared" si="95"/>
        <v>15.296913</v>
      </c>
    </row>
    <row r="1510" spans="1:10" x14ac:dyDescent="0.2">
      <c r="A1510" t="s">
        <v>6705</v>
      </c>
      <c r="B1510">
        <v>1</v>
      </c>
      <c r="C1510" t="s">
        <v>65</v>
      </c>
      <c r="D1510">
        <v>167000</v>
      </c>
      <c r="E1510">
        <v>266000</v>
      </c>
      <c r="F1510" t="s">
        <v>6707</v>
      </c>
      <c r="G1510">
        <f t="shared" si="92"/>
        <v>576</v>
      </c>
      <c r="H1510">
        <f t="shared" si="93"/>
        <v>450.22364999999996</v>
      </c>
      <c r="I1510">
        <f t="shared" si="94"/>
        <v>622</v>
      </c>
      <c r="J1510">
        <f t="shared" si="95"/>
        <v>426.51769999999999</v>
      </c>
    </row>
    <row r="1511" spans="1:10" x14ac:dyDescent="0.2">
      <c r="A1511" t="s">
        <v>6709</v>
      </c>
      <c r="B1511">
        <v>1</v>
      </c>
      <c r="C1511" t="s">
        <v>65</v>
      </c>
      <c r="D1511">
        <v>240000</v>
      </c>
      <c r="E1511">
        <v>418000</v>
      </c>
      <c r="F1511" t="s">
        <v>6712</v>
      </c>
      <c r="G1511">
        <f t="shared" si="92"/>
        <v>576</v>
      </c>
      <c r="H1511">
        <f t="shared" si="93"/>
        <v>647.02800000000002</v>
      </c>
      <c r="I1511">
        <f t="shared" si="94"/>
        <v>622</v>
      </c>
      <c r="J1511">
        <f t="shared" si="95"/>
        <v>670.24209999999994</v>
      </c>
    </row>
    <row r="1512" spans="1:10" x14ac:dyDescent="0.2">
      <c r="A1512" t="s">
        <v>6714</v>
      </c>
      <c r="B1512">
        <v>1</v>
      </c>
      <c r="C1512" t="s">
        <v>65</v>
      </c>
      <c r="D1512">
        <v>202000</v>
      </c>
      <c r="E1512">
        <v>320000</v>
      </c>
      <c r="F1512" t="s">
        <v>6715</v>
      </c>
      <c r="G1512">
        <f t="shared" si="92"/>
        <v>576</v>
      </c>
      <c r="H1512">
        <f t="shared" si="93"/>
        <v>544.58190000000002</v>
      </c>
      <c r="I1512">
        <f t="shared" si="94"/>
        <v>622</v>
      </c>
      <c r="J1512">
        <f t="shared" si="95"/>
        <v>513.10400000000004</v>
      </c>
    </row>
    <row r="1513" spans="1:10" x14ac:dyDescent="0.2">
      <c r="A1513" t="s">
        <v>6717</v>
      </c>
      <c r="B1513">
        <v>1</v>
      </c>
      <c r="C1513" t="s">
        <v>65</v>
      </c>
      <c r="D1513">
        <v>196000</v>
      </c>
      <c r="E1513">
        <v>371000</v>
      </c>
      <c r="F1513" t="s">
        <v>6719</v>
      </c>
      <c r="G1513">
        <f t="shared" si="92"/>
        <v>576</v>
      </c>
      <c r="H1513">
        <f t="shared" si="93"/>
        <v>528.40620000000001</v>
      </c>
      <c r="I1513">
        <f t="shared" si="94"/>
        <v>622</v>
      </c>
      <c r="J1513">
        <f t="shared" si="95"/>
        <v>594.87995000000001</v>
      </c>
    </row>
    <row r="1514" spans="1:10" x14ac:dyDescent="0.2">
      <c r="A1514" t="s">
        <v>6721</v>
      </c>
      <c r="B1514">
        <v>1</v>
      </c>
      <c r="C1514" t="s">
        <v>65</v>
      </c>
      <c r="D1514">
        <v>87900</v>
      </c>
      <c r="E1514">
        <v>171000</v>
      </c>
      <c r="F1514" t="s">
        <v>6724</v>
      </c>
      <c r="G1514">
        <f t="shared" si="92"/>
        <v>576</v>
      </c>
      <c r="H1514">
        <f t="shared" si="93"/>
        <v>236.97400500000001</v>
      </c>
      <c r="I1514">
        <f t="shared" si="94"/>
        <v>622</v>
      </c>
      <c r="J1514">
        <f t="shared" si="95"/>
        <v>274.18995000000001</v>
      </c>
    </row>
    <row r="1515" spans="1:10" x14ac:dyDescent="0.2">
      <c r="A1515" t="s">
        <v>6726</v>
      </c>
      <c r="B1515">
        <v>1</v>
      </c>
      <c r="C1515" t="s">
        <v>65</v>
      </c>
      <c r="D1515">
        <v>207000</v>
      </c>
      <c r="E1515">
        <v>369000</v>
      </c>
      <c r="F1515" t="s">
        <v>6729</v>
      </c>
      <c r="G1515">
        <f t="shared" si="92"/>
        <v>576</v>
      </c>
      <c r="H1515">
        <f t="shared" si="93"/>
        <v>558.06164999999999</v>
      </c>
      <c r="I1515">
        <f t="shared" si="94"/>
        <v>622</v>
      </c>
      <c r="J1515">
        <f t="shared" si="95"/>
        <v>591.67304999999999</v>
      </c>
    </row>
    <row r="1516" spans="1:10" x14ac:dyDescent="0.2">
      <c r="A1516" t="s">
        <v>6731</v>
      </c>
      <c r="B1516">
        <v>1</v>
      </c>
      <c r="C1516" t="s">
        <v>65</v>
      </c>
      <c r="D1516">
        <v>289000</v>
      </c>
      <c r="E1516">
        <v>452000</v>
      </c>
      <c r="F1516" t="s">
        <v>6734</v>
      </c>
      <c r="G1516">
        <f t="shared" si="92"/>
        <v>576</v>
      </c>
      <c r="H1516">
        <f t="shared" si="93"/>
        <v>779.12954999999999</v>
      </c>
      <c r="I1516">
        <f t="shared" si="94"/>
        <v>622</v>
      </c>
      <c r="J1516">
        <f t="shared" si="95"/>
        <v>724.75940000000003</v>
      </c>
    </row>
    <row r="1517" spans="1:10" x14ac:dyDescent="0.2">
      <c r="A1517" t="s">
        <v>6736</v>
      </c>
      <c r="B1517">
        <v>1</v>
      </c>
      <c r="C1517" t="s">
        <v>65</v>
      </c>
      <c r="D1517">
        <v>212000</v>
      </c>
      <c r="E1517">
        <v>377000</v>
      </c>
      <c r="F1517" t="s">
        <v>6739</v>
      </c>
      <c r="G1517">
        <f t="shared" si="92"/>
        <v>576</v>
      </c>
      <c r="H1517">
        <f t="shared" si="93"/>
        <v>571.54139999999995</v>
      </c>
      <c r="I1517">
        <f t="shared" si="94"/>
        <v>622</v>
      </c>
      <c r="J1517">
        <f t="shared" si="95"/>
        <v>604.50064999999995</v>
      </c>
    </row>
    <row r="1518" spans="1:10" x14ac:dyDescent="0.2">
      <c r="A1518" t="s">
        <v>6741</v>
      </c>
      <c r="B1518">
        <v>1</v>
      </c>
      <c r="C1518" t="s">
        <v>65</v>
      </c>
      <c r="D1518">
        <v>186000</v>
      </c>
      <c r="E1518">
        <v>387000</v>
      </c>
      <c r="F1518" t="s">
        <v>6744</v>
      </c>
      <c r="G1518">
        <f t="shared" si="92"/>
        <v>576</v>
      </c>
      <c r="H1518">
        <f t="shared" si="93"/>
        <v>501.44669999999996</v>
      </c>
      <c r="I1518">
        <f t="shared" si="94"/>
        <v>622</v>
      </c>
      <c r="J1518">
        <f t="shared" si="95"/>
        <v>620.53515000000004</v>
      </c>
    </row>
    <row r="1519" spans="1:10" x14ac:dyDescent="0.2">
      <c r="A1519" t="s">
        <v>6746</v>
      </c>
      <c r="B1519">
        <v>1</v>
      </c>
      <c r="C1519" t="s">
        <v>65</v>
      </c>
      <c r="D1519">
        <v>351000</v>
      </c>
      <c r="E1519">
        <v>670000</v>
      </c>
      <c r="F1519" t="s">
        <v>6749</v>
      </c>
      <c r="G1519">
        <f t="shared" si="92"/>
        <v>576</v>
      </c>
      <c r="H1519">
        <f t="shared" si="93"/>
        <v>946.27845000000002</v>
      </c>
      <c r="I1519">
        <f t="shared" si="94"/>
        <v>622</v>
      </c>
      <c r="J1519">
        <f t="shared" si="95"/>
        <v>1074.3115</v>
      </c>
    </row>
    <row r="1520" spans="1:10" x14ac:dyDescent="0.2">
      <c r="A1520" t="s">
        <v>6751</v>
      </c>
      <c r="B1520">
        <v>1</v>
      </c>
      <c r="C1520" t="s">
        <v>65</v>
      </c>
      <c r="D1520">
        <v>281000</v>
      </c>
      <c r="E1520">
        <v>452000</v>
      </c>
      <c r="F1520" t="s">
        <v>6753</v>
      </c>
      <c r="G1520">
        <f t="shared" si="92"/>
        <v>576</v>
      </c>
      <c r="H1520">
        <f t="shared" si="93"/>
        <v>757.56195000000002</v>
      </c>
      <c r="I1520">
        <f t="shared" si="94"/>
        <v>622</v>
      </c>
      <c r="J1520">
        <f t="shared" si="95"/>
        <v>724.75940000000003</v>
      </c>
    </row>
    <row r="1521" spans="1:10" x14ac:dyDescent="0.2">
      <c r="A1521" t="s">
        <v>6755</v>
      </c>
      <c r="B1521">
        <v>1</v>
      </c>
      <c r="C1521" t="s">
        <v>65</v>
      </c>
      <c r="D1521">
        <v>326000</v>
      </c>
      <c r="E1521">
        <v>483000</v>
      </c>
      <c r="F1521" t="s">
        <v>6757</v>
      </c>
      <c r="G1521">
        <f t="shared" si="92"/>
        <v>576</v>
      </c>
      <c r="H1521">
        <f t="shared" si="93"/>
        <v>878.87969999999996</v>
      </c>
      <c r="I1521">
        <f t="shared" si="94"/>
        <v>622</v>
      </c>
      <c r="J1521">
        <f t="shared" si="95"/>
        <v>774.46635000000003</v>
      </c>
    </row>
    <row r="1522" spans="1:10" x14ac:dyDescent="0.2">
      <c r="A1522" t="s">
        <v>6759</v>
      </c>
      <c r="B1522">
        <v>1</v>
      </c>
      <c r="C1522" t="s">
        <v>65</v>
      </c>
      <c r="D1522">
        <v>269000</v>
      </c>
      <c r="E1522">
        <v>445000</v>
      </c>
      <c r="F1522" t="s">
        <v>6761</v>
      </c>
      <c r="G1522">
        <f t="shared" si="92"/>
        <v>576</v>
      </c>
      <c r="H1522">
        <f t="shared" si="93"/>
        <v>725.21055000000001</v>
      </c>
      <c r="I1522">
        <f t="shared" si="94"/>
        <v>622</v>
      </c>
      <c r="J1522">
        <f t="shared" si="95"/>
        <v>713.53525000000002</v>
      </c>
    </row>
    <row r="1523" spans="1:10" x14ac:dyDescent="0.2">
      <c r="A1523" t="s">
        <v>6763</v>
      </c>
      <c r="B1523">
        <v>1</v>
      </c>
      <c r="C1523" t="s">
        <v>65</v>
      </c>
      <c r="D1523">
        <v>296000</v>
      </c>
      <c r="E1523">
        <v>457000</v>
      </c>
      <c r="F1523" t="s">
        <v>6764</v>
      </c>
      <c r="G1523">
        <f t="shared" si="92"/>
        <v>576</v>
      </c>
      <c r="H1523">
        <f t="shared" si="93"/>
        <v>798.00119999999993</v>
      </c>
      <c r="I1523">
        <f t="shared" si="94"/>
        <v>622</v>
      </c>
      <c r="J1523">
        <f t="shared" si="95"/>
        <v>732.77665000000002</v>
      </c>
    </row>
    <row r="1524" spans="1:10" x14ac:dyDescent="0.2">
      <c r="A1524" t="s">
        <v>6766</v>
      </c>
      <c r="B1524">
        <v>1</v>
      </c>
      <c r="C1524" t="s">
        <v>65</v>
      </c>
      <c r="D1524">
        <v>366000</v>
      </c>
      <c r="E1524">
        <v>543000</v>
      </c>
      <c r="F1524" t="s">
        <v>6769</v>
      </c>
      <c r="G1524">
        <f t="shared" si="92"/>
        <v>576</v>
      </c>
      <c r="H1524">
        <f t="shared" si="93"/>
        <v>986.71769999999992</v>
      </c>
      <c r="I1524">
        <f t="shared" si="94"/>
        <v>622</v>
      </c>
      <c r="J1524">
        <f t="shared" si="95"/>
        <v>870.67335000000003</v>
      </c>
    </row>
    <row r="1525" spans="1:10" x14ac:dyDescent="0.2">
      <c r="A1525" t="s">
        <v>6771</v>
      </c>
      <c r="B1525">
        <v>1</v>
      </c>
      <c r="C1525" t="s">
        <v>65</v>
      </c>
      <c r="D1525">
        <v>328000</v>
      </c>
      <c r="E1525">
        <v>486000</v>
      </c>
      <c r="F1525" t="s">
        <v>6774</v>
      </c>
      <c r="G1525">
        <f t="shared" si="92"/>
        <v>576</v>
      </c>
      <c r="H1525">
        <f t="shared" si="93"/>
        <v>884.27159999999992</v>
      </c>
      <c r="I1525">
        <f t="shared" si="94"/>
        <v>622</v>
      </c>
      <c r="J1525">
        <f t="shared" si="95"/>
        <v>779.27670000000001</v>
      </c>
    </row>
    <row r="1526" spans="1:10" x14ac:dyDescent="0.2">
      <c r="A1526" t="s">
        <v>6776</v>
      </c>
      <c r="B1526">
        <v>1</v>
      </c>
      <c r="C1526" t="s">
        <v>65</v>
      </c>
      <c r="D1526">
        <v>283000</v>
      </c>
      <c r="E1526">
        <v>452000</v>
      </c>
      <c r="F1526" t="s">
        <v>6778</v>
      </c>
      <c r="G1526">
        <f t="shared" si="92"/>
        <v>576</v>
      </c>
      <c r="H1526">
        <f t="shared" si="93"/>
        <v>762.95384999999999</v>
      </c>
      <c r="I1526">
        <f t="shared" si="94"/>
        <v>622</v>
      </c>
      <c r="J1526">
        <f t="shared" si="95"/>
        <v>724.75940000000003</v>
      </c>
    </row>
    <row r="1527" spans="1:10" x14ac:dyDescent="0.2">
      <c r="A1527" t="s">
        <v>6780</v>
      </c>
      <c r="B1527">
        <v>1</v>
      </c>
      <c r="C1527" t="s">
        <v>65</v>
      </c>
      <c r="D1527">
        <v>288000</v>
      </c>
      <c r="E1527">
        <v>452000</v>
      </c>
      <c r="F1527" t="s">
        <v>6782</v>
      </c>
      <c r="G1527">
        <f t="shared" si="92"/>
        <v>576</v>
      </c>
      <c r="H1527">
        <f t="shared" si="93"/>
        <v>776.43359999999996</v>
      </c>
      <c r="I1527">
        <f t="shared" si="94"/>
        <v>622</v>
      </c>
      <c r="J1527">
        <f t="shared" si="95"/>
        <v>724.75940000000003</v>
      </c>
    </row>
    <row r="1528" spans="1:10" x14ac:dyDescent="0.2">
      <c r="A1528" t="s">
        <v>6784</v>
      </c>
      <c r="B1528">
        <v>1</v>
      </c>
      <c r="C1528" t="s">
        <v>65</v>
      </c>
      <c r="D1528">
        <v>350000</v>
      </c>
      <c r="E1528">
        <v>582000</v>
      </c>
      <c r="F1528" t="s">
        <v>6786</v>
      </c>
      <c r="G1528">
        <f t="shared" si="92"/>
        <v>576</v>
      </c>
      <c r="H1528">
        <f t="shared" si="93"/>
        <v>943.58249999999998</v>
      </c>
      <c r="I1528">
        <f t="shared" si="94"/>
        <v>622</v>
      </c>
      <c r="J1528">
        <f t="shared" si="95"/>
        <v>933.2079</v>
      </c>
    </row>
    <row r="1529" spans="1:10" x14ac:dyDescent="0.2">
      <c r="A1529" t="s">
        <v>6788</v>
      </c>
      <c r="B1529">
        <v>1</v>
      </c>
      <c r="C1529" t="s">
        <v>65</v>
      </c>
      <c r="D1529">
        <v>393000</v>
      </c>
      <c r="E1529">
        <v>839000</v>
      </c>
      <c r="F1529" t="s">
        <v>6791</v>
      </c>
      <c r="G1529">
        <f t="shared" si="92"/>
        <v>576</v>
      </c>
      <c r="H1529">
        <f t="shared" si="93"/>
        <v>1059.5083500000001</v>
      </c>
      <c r="I1529">
        <f t="shared" si="94"/>
        <v>622</v>
      </c>
      <c r="J1529">
        <f t="shared" si="95"/>
        <v>1345.2945500000001</v>
      </c>
    </row>
    <row r="1530" spans="1:10" x14ac:dyDescent="0.2">
      <c r="A1530" t="s">
        <v>6793</v>
      </c>
      <c r="B1530">
        <v>1</v>
      </c>
      <c r="C1530" t="s">
        <v>65</v>
      </c>
      <c r="D1530">
        <v>387000</v>
      </c>
      <c r="E1530">
        <v>827000</v>
      </c>
      <c r="F1530" t="s">
        <v>6795</v>
      </c>
      <c r="G1530">
        <f t="shared" si="92"/>
        <v>576</v>
      </c>
      <c r="H1530">
        <f t="shared" si="93"/>
        <v>1043.3326500000001</v>
      </c>
      <c r="I1530">
        <f t="shared" si="94"/>
        <v>622</v>
      </c>
      <c r="J1530">
        <f t="shared" si="95"/>
        <v>1326.05315</v>
      </c>
    </row>
    <row r="1531" spans="1:10" x14ac:dyDescent="0.2">
      <c r="A1531" t="s">
        <v>6797</v>
      </c>
      <c r="B1531">
        <v>1</v>
      </c>
      <c r="C1531" t="s">
        <v>65</v>
      </c>
      <c r="D1531">
        <v>216000</v>
      </c>
      <c r="E1531">
        <v>376000</v>
      </c>
      <c r="F1531" t="s">
        <v>6800</v>
      </c>
      <c r="G1531">
        <f t="shared" si="92"/>
        <v>576</v>
      </c>
      <c r="H1531">
        <f t="shared" si="93"/>
        <v>582.3252</v>
      </c>
      <c r="I1531">
        <f t="shared" si="94"/>
        <v>622</v>
      </c>
      <c r="J1531">
        <f t="shared" si="95"/>
        <v>602.8972</v>
      </c>
    </row>
    <row r="1532" spans="1:10" x14ac:dyDescent="0.2">
      <c r="A1532" t="s">
        <v>6802</v>
      </c>
      <c r="B1532">
        <v>1</v>
      </c>
      <c r="C1532" t="s">
        <v>65</v>
      </c>
      <c r="D1532">
        <v>235000</v>
      </c>
      <c r="E1532">
        <v>410000</v>
      </c>
      <c r="F1532" t="s">
        <v>6804</v>
      </c>
      <c r="G1532">
        <f t="shared" si="92"/>
        <v>576</v>
      </c>
      <c r="H1532">
        <f t="shared" si="93"/>
        <v>633.54824999999994</v>
      </c>
      <c r="I1532">
        <f t="shared" si="94"/>
        <v>622</v>
      </c>
      <c r="J1532">
        <f t="shared" si="95"/>
        <v>657.41449999999998</v>
      </c>
    </row>
    <row r="1533" spans="1:10" x14ac:dyDescent="0.2">
      <c r="A1533" t="s">
        <v>6806</v>
      </c>
      <c r="B1533">
        <v>1</v>
      </c>
      <c r="C1533" t="s">
        <v>65</v>
      </c>
      <c r="D1533">
        <v>51500</v>
      </c>
      <c r="E1533">
        <v>122000</v>
      </c>
      <c r="F1533" t="s">
        <v>6809</v>
      </c>
      <c r="G1533">
        <f t="shared" si="92"/>
        <v>576</v>
      </c>
      <c r="H1533">
        <f t="shared" si="93"/>
        <v>138.84142499999999</v>
      </c>
      <c r="I1533">
        <f t="shared" si="94"/>
        <v>622</v>
      </c>
      <c r="J1533">
        <f t="shared" si="95"/>
        <v>195.62090000000001</v>
      </c>
    </row>
    <row r="1534" spans="1:10" x14ac:dyDescent="0.2">
      <c r="A1534" t="s">
        <v>6811</v>
      </c>
      <c r="B1534">
        <v>1</v>
      </c>
      <c r="C1534" t="s">
        <v>65</v>
      </c>
      <c r="D1534">
        <v>76600</v>
      </c>
      <c r="E1534">
        <v>134000</v>
      </c>
      <c r="F1534" t="s">
        <v>6812</v>
      </c>
      <c r="G1534">
        <f t="shared" si="92"/>
        <v>576</v>
      </c>
      <c r="H1534">
        <f t="shared" si="93"/>
        <v>206.50977</v>
      </c>
      <c r="I1534">
        <f t="shared" si="94"/>
        <v>622</v>
      </c>
      <c r="J1534">
        <f t="shared" si="95"/>
        <v>214.8623</v>
      </c>
    </row>
    <row r="1535" spans="1:10" x14ac:dyDescent="0.2">
      <c r="A1535" t="s">
        <v>6814</v>
      </c>
      <c r="B1535">
        <v>1</v>
      </c>
      <c r="C1535" t="s">
        <v>65</v>
      </c>
      <c r="D1535">
        <v>396000</v>
      </c>
      <c r="E1535">
        <v>696000</v>
      </c>
      <c r="F1535" t="s">
        <v>6817</v>
      </c>
      <c r="G1535">
        <f t="shared" si="92"/>
        <v>576</v>
      </c>
      <c r="H1535">
        <f t="shared" si="93"/>
        <v>1067.5962</v>
      </c>
      <c r="I1535">
        <f t="shared" si="94"/>
        <v>622</v>
      </c>
      <c r="J1535">
        <f t="shared" si="95"/>
        <v>1116.0011999999999</v>
      </c>
    </row>
    <row r="1536" spans="1:10" x14ac:dyDescent="0.2">
      <c r="A1536" t="s">
        <v>6819</v>
      </c>
      <c r="B1536">
        <v>1</v>
      </c>
      <c r="C1536" t="s">
        <v>65</v>
      </c>
      <c r="D1536">
        <v>316000</v>
      </c>
      <c r="E1536">
        <v>504000</v>
      </c>
      <c r="F1536" t="s">
        <v>6822</v>
      </c>
      <c r="G1536">
        <f t="shared" si="92"/>
        <v>576</v>
      </c>
      <c r="H1536">
        <f t="shared" si="93"/>
        <v>851.92020000000002</v>
      </c>
      <c r="I1536">
        <f t="shared" si="94"/>
        <v>622</v>
      </c>
      <c r="J1536">
        <f t="shared" si="95"/>
        <v>808.13879999999995</v>
      </c>
    </row>
    <row r="1537" spans="1:10" x14ac:dyDescent="0.2">
      <c r="A1537" t="s">
        <v>6824</v>
      </c>
      <c r="B1537">
        <v>1</v>
      </c>
      <c r="C1537" t="s">
        <v>65</v>
      </c>
      <c r="D1537">
        <v>316000</v>
      </c>
      <c r="E1537">
        <v>504000</v>
      </c>
      <c r="F1537" t="s">
        <v>6827</v>
      </c>
      <c r="G1537">
        <f t="shared" si="92"/>
        <v>576</v>
      </c>
      <c r="H1537">
        <f t="shared" si="93"/>
        <v>851.92020000000002</v>
      </c>
      <c r="I1537">
        <f t="shared" si="94"/>
        <v>622</v>
      </c>
      <c r="J1537">
        <f t="shared" si="95"/>
        <v>808.13879999999995</v>
      </c>
    </row>
    <row r="1538" spans="1:10" x14ac:dyDescent="0.2">
      <c r="A1538" t="s">
        <v>6829</v>
      </c>
      <c r="B1538">
        <v>1</v>
      </c>
      <c r="C1538" t="s">
        <v>65</v>
      </c>
      <c r="D1538">
        <v>302000</v>
      </c>
      <c r="E1538">
        <v>689000</v>
      </c>
      <c r="F1538" t="s">
        <v>6832</v>
      </c>
      <c r="G1538">
        <f t="shared" si="92"/>
        <v>576</v>
      </c>
      <c r="H1538">
        <f t="shared" si="93"/>
        <v>814.17689999999993</v>
      </c>
      <c r="I1538">
        <f t="shared" si="94"/>
        <v>622</v>
      </c>
      <c r="J1538">
        <f t="shared" si="95"/>
        <v>1104.7770499999999</v>
      </c>
    </row>
    <row r="1539" spans="1:10" x14ac:dyDescent="0.2">
      <c r="A1539" t="s">
        <v>6834</v>
      </c>
      <c r="B1539">
        <v>1</v>
      </c>
      <c r="C1539" t="s">
        <v>65</v>
      </c>
      <c r="D1539">
        <v>337000</v>
      </c>
      <c r="E1539">
        <v>571000</v>
      </c>
      <c r="F1539" t="s">
        <v>6836</v>
      </c>
      <c r="G1539">
        <f t="shared" ref="G1539:G1602" si="96">(VLOOKUP($B1539,Table,4,FALSE))</f>
        <v>576</v>
      </c>
      <c r="H1539">
        <f t="shared" ref="H1539:H1602" si="97">D1539*((VLOOKUP($B1539,Table,6,FALSE))/100)</f>
        <v>908.53514999999993</v>
      </c>
      <c r="I1539">
        <f t="shared" ref="I1539:I1602" si="98">(VLOOKUP($B1539,Table,12,FALSE))</f>
        <v>622</v>
      </c>
      <c r="J1539">
        <f t="shared" ref="J1539:J1602" si="99">E1539*((VLOOKUP($B1539,Table,14,FALSE))/100)</f>
        <v>915.56994999999995</v>
      </c>
    </row>
    <row r="1540" spans="1:10" x14ac:dyDescent="0.2">
      <c r="A1540" t="s">
        <v>6838</v>
      </c>
      <c r="B1540">
        <v>1</v>
      </c>
      <c r="C1540" t="s">
        <v>65</v>
      </c>
      <c r="D1540">
        <v>286000</v>
      </c>
      <c r="E1540">
        <v>525000</v>
      </c>
      <c r="F1540" t="s">
        <v>6839</v>
      </c>
      <c r="G1540">
        <f t="shared" si="96"/>
        <v>576</v>
      </c>
      <c r="H1540">
        <f t="shared" si="97"/>
        <v>771.04169999999999</v>
      </c>
      <c r="I1540">
        <f t="shared" si="98"/>
        <v>622</v>
      </c>
      <c r="J1540">
        <f t="shared" si="99"/>
        <v>841.81124999999997</v>
      </c>
    </row>
    <row r="1541" spans="1:10" x14ac:dyDescent="0.2">
      <c r="A1541" t="s">
        <v>6841</v>
      </c>
      <c r="B1541">
        <v>1</v>
      </c>
      <c r="C1541" t="s">
        <v>65</v>
      </c>
      <c r="D1541">
        <v>194000</v>
      </c>
      <c r="E1541">
        <v>344000</v>
      </c>
      <c r="F1541" t="s">
        <v>6843</v>
      </c>
      <c r="G1541">
        <f t="shared" si="96"/>
        <v>576</v>
      </c>
      <c r="H1541">
        <f t="shared" si="97"/>
        <v>523.01429999999993</v>
      </c>
      <c r="I1541">
        <f t="shared" si="98"/>
        <v>622</v>
      </c>
      <c r="J1541">
        <f t="shared" si="99"/>
        <v>551.58680000000004</v>
      </c>
    </row>
    <row r="1542" spans="1:10" x14ac:dyDescent="0.2">
      <c r="A1542" t="s">
        <v>6845</v>
      </c>
      <c r="B1542">
        <v>1</v>
      </c>
      <c r="C1542" t="s">
        <v>65</v>
      </c>
      <c r="D1542">
        <v>237000</v>
      </c>
      <c r="E1542">
        <v>480000</v>
      </c>
      <c r="F1542" t="s">
        <v>6847</v>
      </c>
      <c r="G1542">
        <f t="shared" si="96"/>
        <v>576</v>
      </c>
      <c r="H1542">
        <f t="shared" si="97"/>
        <v>638.94015000000002</v>
      </c>
      <c r="I1542">
        <f t="shared" si="98"/>
        <v>622</v>
      </c>
      <c r="J1542">
        <f t="shared" si="99"/>
        <v>769.65599999999995</v>
      </c>
    </row>
    <row r="1543" spans="1:10" x14ac:dyDescent="0.2">
      <c r="A1543" t="s">
        <v>6849</v>
      </c>
      <c r="B1543">
        <v>1</v>
      </c>
      <c r="C1543" t="s">
        <v>65</v>
      </c>
      <c r="D1543">
        <v>224000</v>
      </c>
      <c r="E1543">
        <v>350000</v>
      </c>
      <c r="F1543" t="s">
        <v>6852</v>
      </c>
      <c r="G1543">
        <f t="shared" si="96"/>
        <v>576</v>
      </c>
      <c r="H1543">
        <f t="shared" si="97"/>
        <v>603.89279999999997</v>
      </c>
      <c r="I1543">
        <f t="shared" si="98"/>
        <v>622</v>
      </c>
      <c r="J1543">
        <f t="shared" si="99"/>
        <v>561.20749999999998</v>
      </c>
    </row>
    <row r="1544" spans="1:10" x14ac:dyDescent="0.2">
      <c r="A1544" t="s">
        <v>6854</v>
      </c>
      <c r="B1544">
        <v>1</v>
      </c>
      <c r="C1544" t="s">
        <v>65</v>
      </c>
      <c r="D1544">
        <v>198000</v>
      </c>
      <c r="E1544">
        <v>308000</v>
      </c>
      <c r="F1544" t="s">
        <v>6857</v>
      </c>
      <c r="G1544">
        <f t="shared" si="96"/>
        <v>576</v>
      </c>
      <c r="H1544">
        <f t="shared" si="97"/>
        <v>533.79809999999998</v>
      </c>
      <c r="I1544">
        <f t="shared" si="98"/>
        <v>622</v>
      </c>
      <c r="J1544">
        <f t="shared" si="99"/>
        <v>493.86259999999999</v>
      </c>
    </row>
    <row r="1545" spans="1:10" x14ac:dyDescent="0.2">
      <c r="A1545" t="s">
        <v>6859</v>
      </c>
      <c r="B1545">
        <v>1</v>
      </c>
      <c r="C1545" t="s">
        <v>65</v>
      </c>
      <c r="D1545">
        <v>306000</v>
      </c>
      <c r="E1545">
        <v>564000</v>
      </c>
      <c r="F1545" t="s">
        <v>6861</v>
      </c>
      <c r="G1545">
        <f t="shared" si="96"/>
        <v>576</v>
      </c>
      <c r="H1545">
        <f t="shared" si="97"/>
        <v>824.96069999999997</v>
      </c>
      <c r="I1545">
        <f t="shared" si="98"/>
        <v>622</v>
      </c>
      <c r="J1545">
        <f t="shared" si="99"/>
        <v>904.34579999999994</v>
      </c>
    </row>
    <row r="1546" spans="1:10" x14ac:dyDescent="0.2">
      <c r="A1546" t="s">
        <v>6863</v>
      </c>
      <c r="B1546">
        <v>1</v>
      </c>
      <c r="C1546" t="s">
        <v>65</v>
      </c>
      <c r="D1546">
        <v>335000</v>
      </c>
      <c r="E1546">
        <v>618000</v>
      </c>
      <c r="F1546" t="s">
        <v>6866</v>
      </c>
      <c r="G1546">
        <f t="shared" si="96"/>
        <v>576</v>
      </c>
      <c r="H1546">
        <f t="shared" si="97"/>
        <v>903.14324999999997</v>
      </c>
      <c r="I1546">
        <f t="shared" si="98"/>
        <v>622</v>
      </c>
      <c r="J1546">
        <f t="shared" si="99"/>
        <v>990.93209999999999</v>
      </c>
    </row>
    <row r="1547" spans="1:10" x14ac:dyDescent="0.2">
      <c r="A1547" t="s">
        <v>6868</v>
      </c>
      <c r="B1547">
        <v>1</v>
      </c>
      <c r="C1547" t="s">
        <v>65</v>
      </c>
      <c r="D1547">
        <v>400000</v>
      </c>
      <c r="E1547">
        <v>586000</v>
      </c>
      <c r="F1547" t="s">
        <v>6869</v>
      </c>
      <c r="G1547">
        <f t="shared" si="96"/>
        <v>576</v>
      </c>
      <c r="H1547">
        <f t="shared" si="97"/>
        <v>1078.3799999999999</v>
      </c>
      <c r="I1547">
        <f t="shared" si="98"/>
        <v>622</v>
      </c>
      <c r="J1547">
        <f t="shared" si="99"/>
        <v>939.62170000000003</v>
      </c>
    </row>
    <row r="1548" spans="1:10" x14ac:dyDescent="0.2">
      <c r="A1548" t="s">
        <v>6871</v>
      </c>
      <c r="B1548">
        <v>1</v>
      </c>
      <c r="C1548" t="s">
        <v>65</v>
      </c>
      <c r="D1548">
        <v>313000</v>
      </c>
      <c r="E1548">
        <v>576000</v>
      </c>
      <c r="F1548" t="s">
        <v>6874</v>
      </c>
      <c r="G1548">
        <f t="shared" si="96"/>
        <v>576</v>
      </c>
      <c r="H1548">
        <f t="shared" si="97"/>
        <v>843.83235000000002</v>
      </c>
      <c r="I1548">
        <f t="shared" si="98"/>
        <v>622</v>
      </c>
      <c r="J1548">
        <f t="shared" si="99"/>
        <v>923.58719999999994</v>
      </c>
    </row>
    <row r="1549" spans="1:10" x14ac:dyDescent="0.2">
      <c r="A1549" t="s">
        <v>6876</v>
      </c>
      <c r="B1549">
        <v>1</v>
      </c>
      <c r="C1549" t="s">
        <v>65</v>
      </c>
      <c r="D1549">
        <v>313000</v>
      </c>
      <c r="E1549">
        <v>576000</v>
      </c>
      <c r="F1549" t="s">
        <v>6879</v>
      </c>
      <c r="G1549">
        <f t="shared" si="96"/>
        <v>576</v>
      </c>
      <c r="H1549">
        <f t="shared" si="97"/>
        <v>843.83235000000002</v>
      </c>
      <c r="I1549">
        <f t="shared" si="98"/>
        <v>622</v>
      </c>
      <c r="J1549">
        <f t="shared" si="99"/>
        <v>923.58719999999994</v>
      </c>
    </row>
    <row r="1550" spans="1:10" x14ac:dyDescent="0.2">
      <c r="A1550" t="s">
        <v>6881</v>
      </c>
      <c r="B1550">
        <v>1</v>
      </c>
      <c r="C1550" t="s">
        <v>65</v>
      </c>
      <c r="D1550">
        <v>352000</v>
      </c>
      <c r="E1550">
        <v>650000</v>
      </c>
      <c r="F1550" t="s">
        <v>6883</v>
      </c>
      <c r="G1550">
        <f t="shared" si="96"/>
        <v>576</v>
      </c>
      <c r="H1550">
        <f t="shared" si="97"/>
        <v>948.97439999999995</v>
      </c>
      <c r="I1550">
        <f t="shared" si="98"/>
        <v>622</v>
      </c>
      <c r="J1550">
        <f t="shared" si="99"/>
        <v>1042.2425000000001</v>
      </c>
    </row>
    <row r="1551" spans="1:10" x14ac:dyDescent="0.2">
      <c r="A1551" t="s">
        <v>6885</v>
      </c>
      <c r="B1551">
        <v>1</v>
      </c>
      <c r="C1551" t="s">
        <v>65</v>
      </c>
      <c r="D1551">
        <v>366000</v>
      </c>
      <c r="E1551">
        <v>674000</v>
      </c>
      <c r="F1551" t="s">
        <v>6888</v>
      </c>
      <c r="G1551">
        <f t="shared" si="96"/>
        <v>576</v>
      </c>
      <c r="H1551">
        <f t="shared" si="97"/>
        <v>986.71769999999992</v>
      </c>
      <c r="I1551">
        <f t="shared" si="98"/>
        <v>622</v>
      </c>
      <c r="J1551">
        <f t="shared" si="99"/>
        <v>1080.7253000000001</v>
      </c>
    </row>
    <row r="1552" spans="1:10" x14ac:dyDescent="0.2">
      <c r="A1552" t="s">
        <v>6890</v>
      </c>
      <c r="B1552">
        <v>1</v>
      </c>
      <c r="C1552" t="s">
        <v>65</v>
      </c>
      <c r="D1552">
        <v>155000</v>
      </c>
      <c r="E1552">
        <v>266000</v>
      </c>
      <c r="F1552" t="s">
        <v>6893</v>
      </c>
      <c r="G1552">
        <f t="shared" si="96"/>
        <v>576</v>
      </c>
      <c r="H1552">
        <f t="shared" si="97"/>
        <v>417.87225000000001</v>
      </c>
      <c r="I1552">
        <f t="shared" si="98"/>
        <v>622</v>
      </c>
      <c r="J1552">
        <f t="shared" si="99"/>
        <v>426.51769999999999</v>
      </c>
    </row>
    <row r="1553" spans="1:10" x14ac:dyDescent="0.2">
      <c r="A1553" t="s">
        <v>6895</v>
      </c>
      <c r="B1553">
        <v>1</v>
      </c>
      <c r="C1553" t="s">
        <v>65</v>
      </c>
      <c r="D1553">
        <v>299000</v>
      </c>
      <c r="E1553">
        <v>550000</v>
      </c>
      <c r="F1553" t="s">
        <v>6898</v>
      </c>
      <c r="G1553">
        <f t="shared" si="96"/>
        <v>576</v>
      </c>
      <c r="H1553">
        <f t="shared" si="97"/>
        <v>806.08904999999993</v>
      </c>
      <c r="I1553">
        <f t="shared" si="98"/>
        <v>622</v>
      </c>
      <c r="J1553">
        <f t="shared" si="99"/>
        <v>881.89750000000004</v>
      </c>
    </row>
    <row r="1554" spans="1:10" x14ac:dyDescent="0.2">
      <c r="A1554" t="s">
        <v>6900</v>
      </c>
      <c r="B1554">
        <v>1</v>
      </c>
      <c r="C1554" t="s">
        <v>65</v>
      </c>
      <c r="D1554">
        <v>326000</v>
      </c>
      <c r="E1554">
        <v>601000</v>
      </c>
      <c r="F1554" t="s">
        <v>6903</v>
      </c>
      <c r="G1554">
        <f t="shared" si="96"/>
        <v>576</v>
      </c>
      <c r="H1554">
        <f t="shared" si="97"/>
        <v>878.87969999999996</v>
      </c>
      <c r="I1554">
        <f t="shared" si="98"/>
        <v>622</v>
      </c>
      <c r="J1554">
        <f t="shared" si="99"/>
        <v>963.67345</v>
      </c>
    </row>
    <row r="1555" spans="1:10" x14ac:dyDescent="0.2">
      <c r="A1555" t="s">
        <v>6905</v>
      </c>
      <c r="B1555">
        <v>1</v>
      </c>
      <c r="C1555" t="s">
        <v>65</v>
      </c>
      <c r="D1555">
        <v>273000</v>
      </c>
      <c r="E1555">
        <v>523000</v>
      </c>
      <c r="F1555" t="s">
        <v>6906</v>
      </c>
      <c r="G1555">
        <f t="shared" si="96"/>
        <v>576</v>
      </c>
      <c r="H1555">
        <f t="shared" si="97"/>
        <v>735.99434999999994</v>
      </c>
      <c r="I1555">
        <f t="shared" si="98"/>
        <v>622</v>
      </c>
      <c r="J1555">
        <f t="shared" si="99"/>
        <v>838.60434999999995</v>
      </c>
    </row>
    <row r="1556" spans="1:10" x14ac:dyDescent="0.2">
      <c r="A1556" t="s">
        <v>6908</v>
      </c>
      <c r="B1556">
        <v>1</v>
      </c>
      <c r="C1556" t="s">
        <v>65</v>
      </c>
      <c r="D1556">
        <v>394000</v>
      </c>
      <c r="E1556">
        <v>726000</v>
      </c>
      <c r="F1556" t="s">
        <v>6911</v>
      </c>
      <c r="G1556">
        <f t="shared" si="96"/>
        <v>576</v>
      </c>
      <c r="H1556">
        <f t="shared" si="97"/>
        <v>1062.2042999999999</v>
      </c>
      <c r="I1556">
        <f t="shared" si="98"/>
        <v>622</v>
      </c>
      <c r="J1556">
        <f t="shared" si="99"/>
        <v>1164.1046999999999</v>
      </c>
    </row>
    <row r="1557" spans="1:10" x14ac:dyDescent="0.2">
      <c r="A1557" t="s">
        <v>6913</v>
      </c>
      <c r="B1557">
        <v>1</v>
      </c>
      <c r="C1557" t="s">
        <v>65</v>
      </c>
      <c r="D1557">
        <v>394000</v>
      </c>
      <c r="E1557">
        <v>726000</v>
      </c>
      <c r="F1557" t="s">
        <v>6916</v>
      </c>
      <c r="G1557">
        <f t="shared" si="96"/>
        <v>576</v>
      </c>
      <c r="H1557">
        <f t="shared" si="97"/>
        <v>1062.2042999999999</v>
      </c>
      <c r="I1557">
        <f t="shared" si="98"/>
        <v>622</v>
      </c>
      <c r="J1557">
        <f t="shared" si="99"/>
        <v>1164.1046999999999</v>
      </c>
    </row>
    <row r="1558" spans="1:10" x14ac:dyDescent="0.2">
      <c r="A1558" t="s">
        <v>6918</v>
      </c>
      <c r="B1558">
        <v>1</v>
      </c>
      <c r="C1558" t="s">
        <v>65</v>
      </c>
      <c r="D1558">
        <v>271000</v>
      </c>
      <c r="E1558">
        <v>517000</v>
      </c>
      <c r="F1558" t="s">
        <v>6921</v>
      </c>
      <c r="G1558">
        <f t="shared" si="96"/>
        <v>576</v>
      </c>
      <c r="H1558">
        <f t="shared" si="97"/>
        <v>730.60244999999998</v>
      </c>
      <c r="I1558">
        <f t="shared" si="98"/>
        <v>622</v>
      </c>
      <c r="J1558">
        <f t="shared" si="99"/>
        <v>828.98365000000001</v>
      </c>
    </row>
    <row r="1559" spans="1:10" x14ac:dyDescent="0.2">
      <c r="A1559" t="s">
        <v>6923</v>
      </c>
      <c r="B1559">
        <v>1</v>
      </c>
      <c r="C1559" t="s">
        <v>65</v>
      </c>
      <c r="D1559">
        <v>271000</v>
      </c>
      <c r="E1559">
        <v>517000</v>
      </c>
      <c r="F1559" t="s">
        <v>6925</v>
      </c>
      <c r="G1559">
        <f t="shared" si="96"/>
        <v>576</v>
      </c>
      <c r="H1559">
        <f t="shared" si="97"/>
        <v>730.60244999999998</v>
      </c>
      <c r="I1559">
        <f t="shared" si="98"/>
        <v>622</v>
      </c>
      <c r="J1559">
        <f t="shared" si="99"/>
        <v>828.98365000000001</v>
      </c>
    </row>
    <row r="1560" spans="1:10" x14ac:dyDescent="0.2">
      <c r="A1560" t="s">
        <v>6927</v>
      </c>
      <c r="B1560">
        <v>1</v>
      </c>
      <c r="C1560" t="s">
        <v>65</v>
      </c>
      <c r="D1560">
        <v>133000</v>
      </c>
      <c r="E1560">
        <v>211000</v>
      </c>
      <c r="F1560" t="s">
        <v>6929</v>
      </c>
      <c r="G1560">
        <f t="shared" si="96"/>
        <v>576</v>
      </c>
      <c r="H1560">
        <f t="shared" si="97"/>
        <v>358.56135</v>
      </c>
      <c r="I1560">
        <f t="shared" si="98"/>
        <v>622</v>
      </c>
      <c r="J1560">
        <f t="shared" si="99"/>
        <v>338.32794999999999</v>
      </c>
    </row>
    <row r="1561" spans="1:10" x14ac:dyDescent="0.2">
      <c r="A1561" t="s">
        <v>6931</v>
      </c>
      <c r="B1561">
        <v>1</v>
      </c>
      <c r="C1561" t="s">
        <v>65</v>
      </c>
      <c r="D1561">
        <v>263000</v>
      </c>
      <c r="E1561">
        <v>420000</v>
      </c>
      <c r="F1561" t="s">
        <v>6934</v>
      </c>
      <c r="G1561">
        <f t="shared" si="96"/>
        <v>576</v>
      </c>
      <c r="H1561">
        <f t="shared" si="97"/>
        <v>709.03485000000001</v>
      </c>
      <c r="I1561">
        <f t="shared" si="98"/>
        <v>622</v>
      </c>
      <c r="J1561">
        <f t="shared" si="99"/>
        <v>673.44899999999996</v>
      </c>
    </row>
    <row r="1562" spans="1:10" x14ac:dyDescent="0.2">
      <c r="A1562" t="s">
        <v>6936</v>
      </c>
      <c r="B1562">
        <v>1</v>
      </c>
      <c r="C1562" t="s">
        <v>65</v>
      </c>
      <c r="D1562">
        <v>278000</v>
      </c>
      <c r="E1562">
        <v>442000</v>
      </c>
      <c r="F1562" t="s">
        <v>6939</v>
      </c>
      <c r="G1562">
        <f t="shared" si="96"/>
        <v>576</v>
      </c>
      <c r="H1562">
        <f t="shared" si="97"/>
        <v>749.47410000000002</v>
      </c>
      <c r="I1562">
        <f t="shared" si="98"/>
        <v>622</v>
      </c>
      <c r="J1562">
        <f t="shared" si="99"/>
        <v>708.72489999999993</v>
      </c>
    </row>
    <row r="1563" spans="1:10" x14ac:dyDescent="0.2">
      <c r="A1563" t="s">
        <v>6941</v>
      </c>
      <c r="B1563">
        <v>1</v>
      </c>
      <c r="C1563" t="s">
        <v>65</v>
      </c>
      <c r="D1563">
        <v>205000</v>
      </c>
      <c r="E1563">
        <v>375000</v>
      </c>
      <c r="F1563" t="s">
        <v>6944</v>
      </c>
      <c r="G1563">
        <f t="shared" si="96"/>
        <v>576</v>
      </c>
      <c r="H1563">
        <f t="shared" si="97"/>
        <v>552.66975000000002</v>
      </c>
      <c r="I1563">
        <f t="shared" si="98"/>
        <v>622</v>
      </c>
      <c r="J1563">
        <f t="shared" si="99"/>
        <v>601.29375000000005</v>
      </c>
    </row>
    <row r="1564" spans="1:10" x14ac:dyDescent="0.2">
      <c r="A1564" t="s">
        <v>6946</v>
      </c>
      <c r="B1564">
        <v>1</v>
      </c>
      <c r="C1564" t="s">
        <v>65</v>
      </c>
      <c r="D1564">
        <v>308000</v>
      </c>
      <c r="E1564">
        <v>565000</v>
      </c>
      <c r="F1564" t="s">
        <v>6949</v>
      </c>
      <c r="G1564">
        <f t="shared" si="96"/>
        <v>576</v>
      </c>
      <c r="H1564">
        <f t="shared" si="97"/>
        <v>830.35259999999994</v>
      </c>
      <c r="I1564">
        <f t="shared" si="98"/>
        <v>622</v>
      </c>
      <c r="J1564">
        <f t="shared" si="99"/>
        <v>905.94925000000001</v>
      </c>
    </row>
    <row r="1565" spans="1:10" x14ac:dyDescent="0.2">
      <c r="A1565" t="s">
        <v>6951</v>
      </c>
      <c r="B1565">
        <v>1</v>
      </c>
      <c r="C1565" t="s">
        <v>65</v>
      </c>
      <c r="D1565">
        <v>354000</v>
      </c>
      <c r="E1565">
        <v>653000</v>
      </c>
      <c r="F1565" t="s">
        <v>6954</v>
      </c>
      <c r="G1565">
        <f t="shared" si="96"/>
        <v>576</v>
      </c>
      <c r="H1565">
        <f t="shared" si="97"/>
        <v>954.36630000000002</v>
      </c>
      <c r="I1565">
        <f t="shared" si="98"/>
        <v>622</v>
      </c>
      <c r="J1565">
        <f t="shared" si="99"/>
        <v>1047.05285</v>
      </c>
    </row>
    <row r="1566" spans="1:10" x14ac:dyDescent="0.2">
      <c r="A1566" t="s">
        <v>6956</v>
      </c>
      <c r="B1566">
        <v>1</v>
      </c>
      <c r="C1566" t="s">
        <v>65</v>
      </c>
      <c r="D1566">
        <v>354000</v>
      </c>
      <c r="E1566">
        <v>653000</v>
      </c>
      <c r="F1566" t="s">
        <v>6958</v>
      </c>
      <c r="G1566">
        <f t="shared" si="96"/>
        <v>576</v>
      </c>
      <c r="H1566">
        <f t="shared" si="97"/>
        <v>954.36630000000002</v>
      </c>
      <c r="I1566">
        <f t="shared" si="98"/>
        <v>622</v>
      </c>
      <c r="J1566">
        <f t="shared" si="99"/>
        <v>1047.05285</v>
      </c>
    </row>
    <row r="1567" spans="1:10" x14ac:dyDescent="0.2">
      <c r="A1567" t="s">
        <v>6960</v>
      </c>
      <c r="B1567">
        <v>1</v>
      </c>
      <c r="C1567" t="s">
        <v>65</v>
      </c>
      <c r="D1567">
        <v>339000</v>
      </c>
      <c r="E1567">
        <v>624000</v>
      </c>
      <c r="F1567" t="s">
        <v>6962</v>
      </c>
      <c r="G1567">
        <f t="shared" si="96"/>
        <v>576</v>
      </c>
      <c r="H1567">
        <f t="shared" si="97"/>
        <v>913.92705000000001</v>
      </c>
      <c r="I1567">
        <f t="shared" si="98"/>
        <v>622</v>
      </c>
      <c r="J1567">
        <f t="shared" si="99"/>
        <v>1000.5527999999999</v>
      </c>
    </row>
    <row r="1568" spans="1:10" x14ac:dyDescent="0.2">
      <c r="A1568" t="s">
        <v>6964</v>
      </c>
      <c r="B1568">
        <v>1</v>
      </c>
      <c r="C1568" t="s">
        <v>65</v>
      </c>
      <c r="D1568">
        <v>339000</v>
      </c>
      <c r="E1568">
        <v>624000</v>
      </c>
      <c r="F1568" t="s">
        <v>6966</v>
      </c>
      <c r="G1568">
        <f t="shared" si="96"/>
        <v>576</v>
      </c>
      <c r="H1568">
        <f t="shared" si="97"/>
        <v>913.92705000000001</v>
      </c>
      <c r="I1568">
        <f t="shared" si="98"/>
        <v>622</v>
      </c>
      <c r="J1568">
        <f t="shared" si="99"/>
        <v>1000.5527999999999</v>
      </c>
    </row>
    <row r="1569" spans="1:10" x14ac:dyDescent="0.2">
      <c r="A1569" t="s">
        <v>6968</v>
      </c>
      <c r="B1569">
        <v>1</v>
      </c>
      <c r="C1569" t="s">
        <v>65</v>
      </c>
      <c r="D1569">
        <v>373000</v>
      </c>
      <c r="E1569">
        <v>687000</v>
      </c>
      <c r="F1569" t="s">
        <v>6971</v>
      </c>
      <c r="G1569">
        <f t="shared" si="96"/>
        <v>576</v>
      </c>
      <c r="H1569">
        <f t="shared" si="97"/>
        <v>1005.58935</v>
      </c>
      <c r="I1569">
        <f t="shared" si="98"/>
        <v>622</v>
      </c>
      <c r="J1569">
        <f t="shared" si="99"/>
        <v>1101.57015</v>
      </c>
    </row>
    <row r="1570" spans="1:10" x14ac:dyDescent="0.2">
      <c r="A1570" t="s">
        <v>6973</v>
      </c>
      <c r="B1570">
        <v>1</v>
      </c>
      <c r="C1570" t="s">
        <v>65</v>
      </c>
      <c r="D1570">
        <v>339000</v>
      </c>
      <c r="E1570">
        <v>624000</v>
      </c>
      <c r="F1570" t="s">
        <v>6976</v>
      </c>
      <c r="G1570">
        <f t="shared" si="96"/>
        <v>576</v>
      </c>
      <c r="H1570">
        <f t="shared" si="97"/>
        <v>913.92705000000001</v>
      </c>
      <c r="I1570">
        <f t="shared" si="98"/>
        <v>622</v>
      </c>
      <c r="J1570">
        <f t="shared" si="99"/>
        <v>1000.5527999999999</v>
      </c>
    </row>
    <row r="1571" spans="1:10" x14ac:dyDescent="0.2">
      <c r="A1571" t="s">
        <v>6978</v>
      </c>
      <c r="B1571">
        <v>1</v>
      </c>
      <c r="C1571" t="s">
        <v>65</v>
      </c>
      <c r="D1571">
        <v>354000</v>
      </c>
      <c r="E1571">
        <v>653000</v>
      </c>
      <c r="F1571" t="s">
        <v>6981</v>
      </c>
      <c r="G1571">
        <f t="shared" si="96"/>
        <v>576</v>
      </c>
      <c r="H1571">
        <f t="shared" si="97"/>
        <v>954.36630000000002</v>
      </c>
      <c r="I1571">
        <f t="shared" si="98"/>
        <v>622</v>
      </c>
      <c r="J1571">
        <f t="shared" si="99"/>
        <v>1047.05285</v>
      </c>
    </row>
    <row r="1572" spans="1:10" x14ac:dyDescent="0.2">
      <c r="A1572" t="s">
        <v>6983</v>
      </c>
      <c r="B1572">
        <v>1</v>
      </c>
      <c r="C1572" t="s">
        <v>65</v>
      </c>
      <c r="D1572">
        <v>313000</v>
      </c>
      <c r="E1572">
        <v>576000</v>
      </c>
      <c r="F1572" t="s">
        <v>6986</v>
      </c>
      <c r="G1572">
        <f t="shared" si="96"/>
        <v>576</v>
      </c>
      <c r="H1572">
        <f t="shared" si="97"/>
        <v>843.83235000000002</v>
      </c>
      <c r="I1572">
        <f t="shared" si="98"/>
        <v>622</v>
      </c>
      <c r="J1572">
        <f t="shared" si="99"/>
        <v>923.58719999999994</v>
      </c>
    </row>
    <row r="1573" spans="1:10" x14ac:dyDescent="0.2">
      <c r="A1573" t="s">
        <v>6988</v>
      </c>
      <c r="B1573">
        <v>1</v>
      </c>
      <c r="C1573" t="s">
        <v>65</v>
      </c>
      <c r="D1573">
        <v>88800</v>
      </c>
      <c r="E1573">
        <v>157000</v>
      </c>
      <c r="F1573" t="s">
        <v>6990</v>
      </c>
      <c r="G1573">
        <f t="shared" si="96"/>
        <v>576</v>
      </c>
      <c r="H1573">
        <f t="shared" si="97"/>
        <v>239.40035999999998</v>
      </c>
      <c r="I1573">
        <f t="shared" si="98"/>
        <v>622</v>
      </c>
      <c r="J1573">
        <f t="shared" si="99"/>
        <v>251.74164999999999</v>
      </c>
    </row>
    <row r="1574" spans="1:10" x14ac:dyDescent="0.2">
      <c r="A1574" t="s">
        <v>6992</v>
      </c>
      <c r="B1574">
        <v>1</v>
      </c>
      <c r="C1574" t="s">
        <v>65</v>
      </c>
      <c r="D1574">
        <v>199000</v>
      </c>
      <c r="E1574">
        <v>340000</v>
      </c>
      <c r="F1574" t="s">
        <v>6995</v>
      </c>
      <c r="G1574">
        <f t="shared" si="96"/>
        <v>576</v>
      </c>
      <c r="H1574">
        <f t="shared" si="97"/>
        <v>536.49405000000002</v>
      </c>
      <c r="I1574">
        <f t="shared" si="98"/>
        <v>622</v>
      </c>
      <c r="J1574">
        <f t="shared" si="99"/>
        <v>545.173</v>
      </c>
    </row>
    <row r="1575" spans="1:10" x14ac:dyDescent="0.2">
      <c r="A1575" t="s">
        <v>6997</v>
      </c>
      <c r="B1575">
        <v>1</v>
      </c>
      <c r="C1575" t="s">
        <v>65</v>
      </c>
      <c r="D1575">
        <v>205000</v>
      </c>
      <c r="E1575">
        <v>319000</v>
      </c>
      <c r="F1575" t="s">
        <v>6998</v>
      </c>
      <c r="G1575">
        <f t="shared" si="96"/>
        <v>576</v>
      </c>
      <c r="H1575">
        <f t="shared" si="97"/>
        <v>552.66975000000002</v>
      </c>
      <c r="I1575">
        <f t="shared" si="98"/>
        <v>622</v>
      </c>
      <c r="J1575">
        <f t="shared" si="99"/>
        <v>511.50054999999998</v>
      </c>
    </row>
    <row r="1576" spans="1:10" x14ac:dyDescent="0.2">
      <c r="A1576" t="s">
        <v>7000</v>
      </c>
      <c r="B1576">
        <v>1</v>
      </c>
      <c r="C1576" t="s">
        <v>65</v>
      </c>
      <c r="D1576">
        <v>247000</v>
      </c>
      <c r="E1576">
        <v>385000</v>
      </c>
      <c r="F1576" t="s">
        <v>7003</v>
      </c>
      <c r="G1576">
        <f t="shared" si="96"/>
        <v>576</v>
      </c>
      <c r="H1576">
        <f t="shared" si="97"/>
        <v>665.89964999999995</v>
      </c>
      <c r="I1576">
        <f t="shared" si="98"/>
        <v>622</v>
      </c>
      <c r="J1576">
        <f t="shared" si="99"/>
        <v>617.32825000000003</v>
      </c>
    </row>
    <row r="1577" spans="1:10" x14ac:dyDescent="0.2">
      <c r="A1577" t="s">
        <v>7005</v>
      </c>
      <c r="B1577">
        <v>1</v>
      </c>
      <c r="C1577" t="s">
        <v>65</v>
      </c>
      <c r="D1577">
        <v>299000</v>
      </c>
      <c r="E1577">
        <v>399000</v>
      </c>
      <c r="F1577" t="s">
        <v>7006</v>
      </c>
      <c r="G1577">
        <f t="shared" si="96"/>
        <v>576</v>
      </c>
      <c r="H1577">
        <f t="shared" si="97"/>
        <v>806.08904999999993</v>
      </c>
      <c r="I1577">
        <f t="shared" si="98"/>
        <v>622</v>
      </c>
      <c r="J1577">
        <f t="shared" si="99"/>
        <v>639.77655000000004</v>
      </c>
    </row>
    <row r="1578" spans="1:10" x14ac:dyDescent="0.2">
      <c r="A1578" t="s">
        <v>7008</v>
      </c>
      <c r="B1578">
        <v>1</v>
      </c>
      <c r="C1578" t="s">
        <v>65</v>
      </c>
      <c r="D1578">
        <v>266000</v>
      </c>
      <c r="E1578">
        <v>388000</v>
      </c>
      <c r="F1578" t="s">
        <v>7009</v>
      </c>
      <c r="G1578">
        <f t="shared" si="96"/>
        <v>576</v>
      </c>
      <c r="H1578">
        <f t="shared" si="97"/>
        <v>717.12270000000001</v>
      </c>
      <c r="I1578">
        <f t="shared" si="98"/>
        <v>622</v>
      </c>
      <c r="J1578">
        <f t="shared" si="99"/>
        <v>622.1386</v>
      </c>
    </row>
    <row r="1579" spans="1:10" x14ac:dyDescent="0.2">
      <c r="A1579" t="s">
        <v>7011</v>
      </c>
      <c r="B1579">
        <v>1</v>
      </c>
      <c r="C1579" t="s">
        <v>65</v>
      </c>
      <c r="D1579">
        <v>280000</v>
      </c>
      <c r="E1579">
        <v>500000</v>
      </c>
      <c r="F1579" t="s">
        <v>7014</v>
      </c>
      <c r="G1579">
        <f t="shared" si="96"/>
        <v>576</v>
      </c>
      <c r="H1579">
        <f t="shared" si="97"/>
        <v>754.86599999999999</v>
      </c>
      <c r="I1579">
        <f t="shared" si="98"/>
        <v>622</v>
      </c>
      <c r="J1579">
        <f t="shared" si="99"/>
        <v>801.72500000000002</v>
      </c>
    </row>
    <row r="1580" spans="1:10" x14ac:dyDescent="0.2">
      <c r="A1580" t="s">
        <v>7016</v>
      </c>
      <c r="B1580">
        <v>1</v>
      </c>
      <c r="C1580" t="s">
        <v>65</v>
      </c>
      <c r="D1580">
        <v>228000</v>
      </c>
      <c r="E1580">
        <v>419000</v>
      </c>
      <c r="F1580" t="s">
        <v>7017</v>
      </c>
      <c r="G1580">
        <f t="shared" si="96"/>
        <v>576</v>
      </c>
      <c r="H1580">
        <f t="shared" si="97"/>
        <v>614.67660000000001</v>
      </c>
      <c r="I1580">
        <f t="shared" si="98"/>
        <v>622</v>
      </c>
      <c r="J1580">
        <f t="shared" si="99"/>
        <v>671.84555</v>
      </c>
    </row>
    <row r="1581" spans="1:10" x14ac:dyDescent="0.2">
      <c r="A1581" t="s">
        <v>7019</v>
      </c>
      <c r="B1581">
        <v>1</v>
      </c>
      <c r="C1581" t="s">
        <v>65</v>
      </c>
      <c r="D1581">
        <v>146000</v>
      </c>
      <c r="E1581">
        <v>332000</v>
      </c>
      <c r="F1581" t="s">
        <v>7022</v>
      </c>
      <c r="G1581">
        <f t="shared" si="96"/>
        <v>576</v>
      </c>
      <c r="H1581">
        <f t="shared" si="97"/>
        <v>393.6087</v>
      </c>
      <c r="I1581">
        <f t="shared" si="98"/>
        <v>622</v>
      </c>
      <c r="J1581">
        <f t="shared" si="99"/>
        <v>532.34540000000004</v>
      </c>
    </row>
    <row r="1582" spans="1:10" x14ac:dyDescent="0.2">
      <c r="A1582" t="s">
        <v>7024</v>
      </c>
      <c r="B1582">
        <v>1</v>
      </c>
      <c r="C1582" t="s">
        <v>65</v>
      </c>
      <c r="D1582">
        <v>266000</v>
      </c>
      <c r="E1582">
        <v>510000</v>
      </c>
      <c r="F1582" t="s">
        <v>7027</v>
      </c>
      <c r="G1582">
        <f t="shared" si="96"/>
        <v>576</v>
      </c>
      <c r="H1582">
        <f t="shared" si="97"/>
        <v>717.12270000000001</v>
      </c>
      <c r="I1582">
        <f t="shared" si="98"/>
        <v>622</v>
      </c>
      <c r="J1582">
        <f t="shared" si="99"/>
        <v>817.7595</v>
      </c>
    </row>
    <row r="1583" spans="1:10" x14ac:dyDescent="0.2">
      <c r="A1583" t="s">
        <v>7029</v>
      </c>
      <c r="B1583">
        <v>1</v>
      </c>
      <c r="C1583" t="s">
        <v>65</v>
      </c>
      <c r="D1583">
        <v>266000</v>
      </c>
      <c r="E1583">
        <v>510000</v>
      </c>
      <c r="F1583" t="s">
        <v>7032</v>
      </c>
      <c r="G1583">
        <f t="shared" si="96"/>
        <v>576</v>
      </c>
      <c r="H1583">
        <f t="shared" si="97"/>
        <v>717.12270000000001</v>
      </c>
      <c r="I1583">
        <f t="shared" si="98"/>
        <v>622</v>
      </c>
      <c r="J1583">
        <f t="shared" si="99"/>
        <v>817.7595</v>
      </c>
    </row>
    <row r="1584" spans="1:10" x14ac:dyDescent="0.2">
      <c r="A1584" t="s">
        <v>7034</v>
      </c>
      <c r="B1584">
        <v>1</v>
      </c>
      <c r="C1584" t="s">
        <v>65</v>
      </c>
      <c r="D1584">
        <v>265000</v>
      </c>
      <c r="E1584">
        <v>508000</v>
      </c>
      <c r="F1584" t="s">
        <v>7037</v>
      </c>
      <c r="G1584">
        <f t="shared" si="96"/>
        <v>576</v>
      </c>
      <c r="H1584">
        <f t="shared" si="97"/>
        <v>714.42674999999997</v>
      </c>
      <c r="I1584">
        <f t="shared" si="98"/>
        <v>622</v>
      </c>
      <c r="J1584">
        <f t="shared" si="99"/>
        <v>814.55259999999998</v>
      </c>
    </row>
    <row r="1585" spans="1:10" x14ac:dyDescent="0.2">
      <c r="A1585" t="s">
        <v>7039</v>
      </c>
      <c r="B1585">
        <v>1</v>
      </c>
      <c r="C1585" t="s">
        <v>65</v>
      </c>
      <c r="D1585">
        <v>436000</v>
      </c>
      <c r="E1585">
        <v>750000</v>
      </c>
      <c r="F1585" t="s">
        <v>7041</v>
      </c>
      <c r="G1585">
        <f t="shared" si="96"/>
        <v>576</v>
      </c>
      <c r="H1585">
        <f t="shared" si="97"/>
        <v>1175.4341999999999</v>
      </c>
      <c r="I1585">
        <f t="shared" si="98"/>
        <v>622</v>
      </c>
      <c r="J1585">
        <f t="shared" si="99"/>
        <v>1202.5875000000001</v>
      </c>
    </row>
    <row r="1586" spans="1:10" x14ac:dyDescent="0.2">
      <c r="A1586" t="s">
        <v>7043</v>
      </c>
      <c r="B1586">
        <v>1</v>
      </c>
      <c r="C1586" t="s">
        <v>65</v>
      </c>
      <c r="D1586">
        <v>271000</v>
      </c>
      <c r="E1586">
        <v>517000</v>
      </c>
      <c r="F1586" t="s">
        <v>7046</v>
      </c>
      <c r="G1586">
        <f t="shared" si="96"/>
        <v>576</v>
      </c>
      <c r="H1586">
        <f t="shared" si="97"/>
        <v>730.60244999999998</v>
      </c>
      <c r="I1586">
        <f t="shared" si="98"/>
        <v>622</v>
      </c>
      <c r="J1586">
        <f t="shared" si="99"/>
        <v>828.98365000000001</v>
      </c>
    </row>
    <row r="1587" spans="1:10" x14ac:dyDescent="0.2">
      <c r="A1587" t="s">
        <v>7048</v>
      </c>
      <c r="B1587">
        <v>1</v>
      </c>
      <c r="C1587" t="s">
        <v>65</v>
      </c>
      <c r="D1587">
        <v>483000</v>
      </c>
      <c r="E1587">
        <v>820000</v>
      </c>
      <c r="F1587" t="s">
        <v>7051</v>
      </c>
      <c r="G1587">
        <f t="shared" si="96"/>
        <v>576</v>
      </c>
      <c r="H1587">
        <f t="shared" si="97"/>
        <v>1302.1438499999999</v>
      </c>
      <c r="I1587">
        <f t="shared" si="98"/>
        <v>622</v>
      </c>
      <c r="J1587">
        <f t="shared" si="99"/>
        <v>1314.829</v>
      </c>
    </row>
    <row r="1588" spans="1:10" x14ac:dyDescent="0.2">
      <c r="A1588" t="s">
        <v>7053</v>
      </c>
      <c r="B1588">
        <v>1</v>
      </c>
      <c r="C1588" t="s">
        <v>65</v>
      </c>
      <c r="D1588">
        <v>340000</v>
      </c>
      <c r="E1588">
        <v>625000</v>
      </c>
      <c r="F1588" t="s">
        <v>7056</v>
      </c>
      <c r="G1588">
        <f t="shared" si="96"/>
        <v>576</v>
      </c>
      <c r="H1588">
        <f t="shared" si="97"/>
        <v>916.62299999999993</v>
      </c>
      <c r="I1588">
        <f t="shared" si="98"/>
        <v>622</v>
      </c>
      <c r="J1588">
        <f t="shared" si="99"/>
        <v>1002.15625</v>
      </c>
    </row>
    <row r="1589" spans="1:10" x14ac:dyDescent="0.2">
      <c r="A1589" t="s">
        <v>7058</v>
      </c>
      <c r="B1589">
        <v>1</v>
      </c>
      <c r="C1589" t="s">
        <v>65</v>
      </c>
      <c r="D1589">
        <v>1050000</v>
      </c>
      <c r="E1589">
        <v>2120000</v>
      </c>
      <c r="F1589" t="s">
        <v>7059</v>
      </c>
      <c r="G1589">
        <f t="shared" si="96"/>
        <v>576</v>
      </c>
      <c r="H1589">
        <f t="shared" si="97"/>
        <v>2830.7474999999999</v>
      </c>
      <c r="I1589">
        <f t="shared" si="98"/>
        <v>622</v>
      </c>
      <c r="J1589">
        <f t="shared" si="99"/>
        <v>3399.3139999999999</v>
      </c>
    </row>
    <row r="1590" spans="1:10" x14ac:dyDescent="0.2">
      <c r="A1590" t="s">
        <v>7061</v>
      </c>
      <c r="B1590">
        <v>1</v>
      </c>
      <c r="C1590" t="s">
        <v>65</v>
      </c>
      <c r="D1590">
        <v>500000</v>
      </c>
      <c r="E1590">
        <v>850000</v>
      </c>
      <c r="F1590" t="s">
        <v>7064</v>
      </c>
      <c r="G1590">
        <f t="shared" si="96"/>
        <v>576</v>
      </c>
      <c r="H1590">
        <f t="shared" si="97"/>
        <v>1347.9749999999999</v>
      </c>
      <c r="I1590">
        <f t="shared" si="98"/>
        <v>622</v>
      </c>
      <c r="J1590">
        <f t="shared" si="99"/>
        <v>1362.9324999999999</v>
      </c>
    </row>
    <row r="1591" spans="1:10" x14ac:dyDescent="0.2">
      <c r="A1591" t="s">
        <v>7066</v>
      </c>
      <c r="B1591">
        <v>1</v>
      </c>
      <c r="C1591" t="s">
        <v>65</v>
      </c>
      <c r="D1591">
        <v>1300000</v>
      </c>
      <c r="E1591">
        <v>2250000</v>
      </c>
      <c r="F1591" t="s">
        <v>593</v>
      </c>
      <c r="G1591">
        <f t="shared" si="96"/>
        <v>576</v>
      </c>
      <c r="H1591">
        <f t="shared" si="97"/>
        <v>3504.7349999999997</v>
      </c>
      <c r="I1591">
        <f t="shared" si="98"/>
        <v>622</v>
      </c>
      <c r="J1591">
        <f t="shared" si="99"/>
        <v>3607.7624999999998</v>
      </c>
    </row>
    <row r="1592" spans="1:10" x14ac:dyDescent="0.2">
      <c r="A1592" t="s">
        <v>7069</v>
      </c>
      <c r="B1592">
        <v>1</v>
      </c>
      <c r="C1592" t="s">
        <v>65</v>
      </c>
      <c r="D1592">
        <v>275000</v>
      </c>
      <c r="E1592">
        <v>525000</v>
      </c>
      <c r="F1592" t="s">
        <v>7072</v>
      </c>
      <c r="G1592">
        <f t="shared" si="96"/>
        <v>576</v>
      </c>
      <c r="H1592">
        <f t="shared" si="97"/>
        <v>741.38625000000002</v>
      </c>
      <c r="I1592">
        <f t="shared" si="98"/>
        <v>622</v>
      </c>
      <c r="J1592">
        <f t="shared" si="99"/>
        <v>841.81124999999997</v>
      </c>
    </row>
    <row r="1593" spans="1:10" x14ac:dyDescent="0.2">
      <c r="A1593" t="s">
        <v>7074</v>
      </c>
      <c r="B1593">
        <v>1</v>
      </c>
      <c r="C1593" t="s">
        <v>65</v>
      </c>
      <c r="D1593">
        <v>300000</v>
      </c>
      <c r="E1593">
        <v>582000</v>
      </c>
      <c r="F1593" t="s">
        <v>7077</v>
      </c>
      <c r="G1593">
        <f t="shared" si="96"/>
        <v>576</v>
      </c>
      <c r="H1593">
        <f t="shared" si="97"/>
        <v>808.78499999999997</v>
      </c>
      <c r="I1593">
        <f t="shared" si="98"/>
        <v>622</v>
      </c>
      <c r="J1593">
        <f t="shared" si="99"/>
        <v>933.2079</v>
      </c>
    </row>
    <row r="1594" spans="1:10" x14ac:dyDescent="0.2">
      <c r="A1594" t="s">
        <v>7079</v>
      </c>
      <c r="B1594">
        <v>1</v>
      </c>
      <c r="C1594" t="s">
        <v>65</v>
      </c>
      <c r="D1594">
        <v>28600</v>
      </c>
      <c r="E1594">
        <v>75000</v>
      </c>
      <c r="F1594" t="s">
        <v>7082</v>
      </c>
      <c r="G1594">
        <f t="shared" si="96"/>
        <v>576</v>
      </c>
      <c r="H1594">
        <f t="shared" si="97"/>
        <v>77.104169999999996</v>
      </c>
      <c r="I1594">
        <f t="shared" si="98"/>
        <v>622</v>
      </c>
      <c r="J1594">
        <f t="shared" si="99"/>
        <v>120.25874999999999</v>
      </c>
    </row>
    <row r="1595" spans="1:10" x14ac:dyDescent="0.2">
      <c r="A1595" t="s">
        <v>7084</v>
      </c>
      <c r="B1595">
        <v>1</v>
      </c>
      <c r="C1595" t="s">
        <v>65</v>
      </c>
      <c r="D1595">
        <v>20500</v>
      </c>
      <c r="E1595">
        <v>53800</v>
      </c>
      <c r="F1595" t="s">
        <v>7086</v>
      </c>
      <c r="G1595">
        <f t="shared" si="96"/>
        <v>576</v>
      </c>
      <c r="H1595">
        <f t="shared" si="97"/>
        <v>55.266974999999995</v>
      </c>
      <c r="I1595">
        <f t="shared" si="98"/>
        <v>622</v>
      </c>
      <c r="J1595">
        <f t="shared" si="99"/>
        <v>86.265609999999995</v>
      </c>
    </row>
    <row r="1596" spans="1:10" x14ac:dyDescent="0.2">
      <c r="A1596" t="s">
        <v>7088</v>
      </c>
      <c r="B1596">
        <v>1</v>
      </c>
      <c r="C1596" t="s">
        <v>65</v>
      </c>
      <c r="D1596">
        <v>301000</v>
      </c>
      <c r="E1596">
        <v>538000</v>
      </c>
      <c r="F1596" t="s">
        <v>7091</v>
      </c>
      <c r="G1596">
        <f t="shared" si="96"/>
        <v>576</v>
      </c>
      <c r="H1596">
        <f t="shared" si="97"/>
        <v>811.48095000000001</v>
      </c>
      <c r="I1596">
        <f t="shared" si="98"/>
        <v>622</v>
      </c>
      <c r="J1596">
        <f t="shared" si="99"/>
        <v>862.65610000000004</v>
      </c>
    </row>
    <row r="1597" spans="1:10" x14ac:dyDescent="0.2">
      <c r="A1597" t="s">
        <v>7093</v>
      </c>
      <c r="B1597">
        <v>1</v>
      </c>
      <c r="C1597" t="s">
        <v>65</v>
      </c>
      <c r="D1597">
        <v>142000</v>
      </c>
      <c r="E1597">
        <v>252000</v>
      </c>
      <c r="F1597" t="s">
        <v>7095</v>
      </c>
      <c r="G1597">
        <f t="shared" si="96"/>
        <v>576</v>
      </c>
      <c r="H1597">
        <f t="shared" si="97"/>
        <v>382.82490000000001</v>
      </c>
      <c r="I1597">
        <f t="shared" si="98"/>
        <v>622</v>
      </c>
      <c r="J1597">
        <f t="shared" si="99"/>
        <v>404.06939999999997</v>
      </c>
    </row>
    <row r="1598" spans="1:10" x14ac:dyDescent="0.2">
      <c r="A1598" t="s">
        <v>7097</v>
      </c>
      <c r="B1598">
        <v>1</v>
      </c>
      <c r="C1598" t="s">
        <v>65</v>
      </c>
      <c r="D1598">
        <v>85100</v>
      </c>
      <c r="E1598">
        <v>168000</v>
      </c>
      <c r="F1598" t="s">
        <v>550</v>
      </c>
      <c r="G1598">
        <f t="shared" si="96"/>
        <v>576</v>
      </c>
      <c r="H1598">
        <f t="shared" si="97"/>
        <v>229.42534499999999</v>
      </c>
      <c r="I1598">
        <f t="shared" si="98"/>
        <v>622</v>
      </c>
      <c r="J1598">
        <f t="shared" si="99"/>
        <v>269.37959999999998</v>
      </c>
    </row>
    <row r="1599" spans="1:10" x14ac:dyDescent="0.2">
      <c r="A1599" t="s">
        <v>7099</v>
      </c>
      <c r="B1599">
        <v>1</v>
      </c>
      <c r="C1599" t="s">
        <v>65</v>
      </c>
      <c r="D1599">
        <v>212000</v>
      </c>
      <c r="E1599">
        <v>406000</v>
      </c>
      <c r="F1599" t="s">
        <v>7102</v>
      </c>
      <c r="G1599">
        <f t="shared" si="96"/>
        <v>576</v>
      </c>
      <c r="H1599">
        <f t="shared" si="97"/>
        <v>571.54139999999995</v>
      </c>
      <c r="I1599">
        <f t="shared" si="98"/>
        <v>622</v>
      </c>
      <c r="J1599">
        <f t="shared" si="99"/>
        <v>651.00069999999994</v>
      </c>
    </row>
    <row r="1600" spans="1:10" x14ac:dyDescent="0.2">
      <c r="A1600" t="s">
        <v>7104</v>
      </c>
      <c r="B1600">
        <v>1</v>
      </c>
      <c r="C1600" t="s">
        <v>65</v>
      </c>
      <c r="D1600">
        <v>335000</v>
      </c>
      <c r="E1600">
        <v>618000</v>
      </c>
      <c r="F1600" t="s">
        <v>7107</v>
      </c>
      <c r="G1600">
        <f t="shared" si="96"/>
        <v>576</v>
      </c>
      <c r="H1600">
        <f t="shared" si="97"/>
        <v>903.14324999999997</v>
      </c>
      <c r="I1600">
        <f t="shared" si="98"/>
        <v>622</v>
      </c>
      <c r="J1600">
        <f t="shared" si="99"/>
        <v>990.93209999999999</v>
      </c>
    </row>
    <row r="1601" spans="1:10" x14ac:dyDescent="0.2">
      <c r="A1601" t="s">
        <v>7109</v>
      </c>
      <c r="B1601">
        <v>1</v>
      </c>
      <c r="C1601" t="s">
        <v>65</v>
      </c>
      <c r="D1601">
        <v>304000</v>
      </c>
      <c r="E1601">
        <v>559000</v>
      </c>
      <c r="F1601" t="s">
        <v>7112</v>
      </c>
      <c r="G1601">
        <f t="shared" si="96"/>
        <v>576</v>
      </c>
      <c r="H1601">
        <f t="shared" si="97"/>
        <v>819.56880000000001</v>
      </c>
      <c r="I1601">
        <f t="shared" si="98"/>
        <v>622</v>
      </c>
      <c r="J1601">
        <f t="shared" si="99"/>
        <v>896.32854999999995</v>
      </c>
    </row>
    <row r="1602" spans="1:10" x14ac:dyDescent="0.2">
      <c r="A1602" t="s">
        <v>7114</v>
      </c>
      <c r="B1602">
        <v>1</v>
      </c>
      <c r="C1602" t="s">
        <v>65</v>
      </c>
      <c r="D1602">
        <v>91000</v>
      </c>
      <c r="E1602">
        <v>161000</v>
      </c>
      <c r="F1602" t="s">
        <v>7116</v>
      </c>
      <c r="G1602">
        <f t="shared" si="96"/>
        <v>576</v>
      </c>
      <c r="H1602">
        <f t="shared" si="97"/>
        <v>245.33144999999999</v>
      </c>
      <c r="I1602">
        <f t="shared" si="98"/>
        <v>622</v>
      </c>
      <c r="J1602">
        <f t="shared" si="99"/>
        <v>258.15544999999997</v>
      </c>
    </row>
    <row r="1603" spans="1:10" x14ac:dyDescent="0.2">
      <c r="A1603" t="s">
        <v>7118</v>
      </c>
      <c r="B1603">
        <v>1</v>
      </c>
      <c r="C1603" t="s">
        <v>65</v>
      </c>
      <c r="D1603">
        <v>506000</v>
      </c>
      <c r="E1603">
        <v>916000</v>
      </c>
      <c r="F1603" t="s">
        <v>7121</v>
      </c>
      <c r="G1603">
        <f t="shared" ref="G1603:G1666" si="100">(VLOOKUP($B1603,Table,4,FALSE))</f>
        <v>576</v>
      </c>
      <c r="H1603">
        <f t="shared" ref="H1603:H1666" si="101">D1603*((VLOOKUP($B1603,Table,6,FALSE))/100)</f>
        <v>1364.1506999999999</v>
      </c>
      <c r="I1603">
        <f t="shared" ref="I1603:I1666" si="102">(VLOOKUP($B1603,Table,12,FALSE))</f>
        <v>622</v>
      </c>
      <c r="J1603">
        <f t="shared" ref="J1603:J1666" si="103">E1603*((VLOOKUP($B1603,Table,14,FALSE))/100)</f>
        <v>1468.7601999999999</v>
      </c>
    </row>
    <row r="1604" spans="1:10" x14ac:dyDescent="0.2">
      <c r="A1604" t="s">
        <v>7123</v>
      </c>
      <c r="B1604">
        <v>1</v>
      </c>
      <c r="C1604" t="s">
        <v>65</v>
      </c>
      <c r="D1604">
        <v>407000</v>
      </c>
      <c r="E1604">
        <v>801000</v>
      </c>
      <c r="F1604" t="s">
        <v>7126</v>
      </c>
      <c r="G1604">
        <f t="shared" si="100"/>
        <v>576</v>
      </c>
      <c r="H1604">
        <f t="shared" si="101"/>
        <v>1097.2516499999999</v>
      </c>
      <c r="I1604">
        <f t="shared" si="102"/>
        <v>622</v>
      </c>
      <c r="J1604">
        <f t="shared" si="103"/>
        <v>1284.3634500000001</v>
      </c>
    </row>
    <row r="1605" spans="1:10" x14ac:dyDescent="0.2">
      <c r="A1605" t="s">
        <v>7128</v>
      </c>
      <c r="B1605">
        <v>1</v>
      </c>
      <c r="C1605" t="s">
        <v>65</v>
      </c>
      <c r="D1605">
        <v>115000</v>
      </c>
      <c r="E1605">
        <v>224000</v>
      </c>
      <c r="F1605" t="s">
        <v>7130</v>
      </c>
      <c r="G1605">
        <f t="shared" si="100"/>
        <v>576</v>
      </c>
      <c r="H1605">
        <f t="shared" si="101"/>
        <v>310.03424999999999</v>
      </c>
      <c r="I1605">
        <f t="shared" si="102"/>
        <v>622</v>
      </c>
      <c r="J1605">
        <f t="shared" si="103"/>
        <v>359.1728</v>
      </c>
    </row>
    <row r="1606" spans="1:10" x14ac:dyDescent="0.2">
      <c r="A1606" t="s">
        <v>7132</v>
      </c>
      <c r="B1606">
        <v>1</v>
      </c>
      <c r="C1606" t="s">
        <v>65</v>
      </c>
      <c r="D1606">
        <v>350000</v>
      </c>
      <c r="E1606">
        <v>582000</v>
      </c>
      <c r="F1606" t="s">
        <v>7134</v>
      </c>
      <c r="G1606">
        <f t="shared" si="100"/>
        <v>576</v>
      </c>
      <c r="H1606">
        <f t="shared" si="101"/>
        <v>943.58249999999998</v>
      </c>
      <c r="I1606">
        <f t="shared" si="102"/>
        <v>622</v>
      </c>
      <c r="J1606">
        <f t="shared" si="103"/>
        <v>933.2079</v>
      </c>
    </row>
    <row r="1607" spans="1:10" x14ac:dyDescent="0.2">
      <c r="A1607" t="s">
        <v>7136</v>
      </c>
      <c r="B1607">
        <v>1</v>
      </c>
      <c r="C1607" t="s">
        <v>65</v>
      </c>
      <c r="D1607">
        <v>315000</v>
      </c>
      <c r="E1607">
        <v>580000</v>
      </c>
      <c r="F1607" t="s">
        <v>7138</v>
      </c>
      <c r="G1607">
        <f t="shared" si="100"/>
        <v>576</v>
      </c>
      <c r="H1607">
        <f t="shared" si="101"/>
        <v>849.22424999999998</v>
      </c>
      <c r="I1607">
        <f t="shared" si="102"/>
        <v>622</v>
      </c>
      <c r="J1607">
        <f t="shared" si="103"/>
        <v>930.00099999999998</v>
      </c>
    </row>
    <row r="1608" spans="1:10" x14ac:dyDescent="0.2">
      <c r="A1608" t="s">
        <v>7140</v>
      </c>
      <c r="B1608">
        <v>1</v>
      </c>
      <c r="C1608" t="s">
        <v>65</v>
      </c>
      <c r="D1608">
        <v>305000</v>
      </c>
      <c r="E1608">
        <v>560000</v>
      </c>
      <c r="F1608" t="s">
        <v>7141</v>
      </c>
      <c r="G1608">
        <f t="shared" si="100"/>
        <v>576</v>
      </c>
      <c r="H1608">
        <f t="shared" si="101"/>
        <v>822.26474999999994</v>
      </c>
      <c r="I1608">
        <f t="shared" si="102"/>
        <v>622</v>
      </c>
      <c r="J1608">
        <f t="shared" si="103"/>
        <v>897.93200000000002</v>
      </c>
    </row>
    <row r="1609" spans="1:10" x14ac:dyDescent="0.2">
      <c r="A1609" t="s">
        <v>7143</v>
      </c>
      <c r="B1609">
        <v>1</v>
      </c>
      <c r="C1609" t="s">
        <v>65</v>
      </c>
      <c r="D1609">
        <v>344000</v>
      </c>
      <c r="E1609">
        <v>572000</v>
      </c>
      <c r="F1609" t="s">
        <v>7145</v>
      </c>
      <c r="G1609">
        <f t="shared" si="100"/>
        <v>576</v>
      </c>
      <c r="H1609">
        <f t="shared" si="101"/>
        <v>927.40679999999998</v>
      </c>
      <c r="I1609">
        <f t="shared" si="102"/>
        <v>622</v>
      </c>
      <c r="J1609">
        <f t="shared" si="103"/>
        <v>917.17340000000002</v>
      </c>
    </row>
    <row r="1610" spans="1:10" x14ac:dyDescent="0.2">
      <c r="A1610" t="s">
        <v>7147</v>
      </c>
      <c r="B1610">
        <v>1</v>
      </c>
      <c r="C1610" t="s">
        <v>65</v>
      </c>
      <c r="D1610">
        <v>208000</v>
      </c>
      <c r="E1610">
        <v>397000</v>
      </c>
      <c r="F1610" t="s">
        <v>7150</v>
      </c>
      <c r="G1610">
        <f t="shared" si="100"/>
        <v>576</v>
      </c>
      <c r="H1610">
        <f t="shared" si="101"/>
        <v>560.75760000000002</v>
      </c>
      <c r="I1610">
        <f t="shared" si="102"/>
        <v>622</v>
      </c>
      <c r="J1610">
        <f t="shared" si="103"/>
        <v>636.56965000000002</v>
      </c>
    </row>
    <row r="1611" spans="1:10" x14ac:dyDescent="0.2">
      <c r="A1611" t="s">
        <v>7152</v>
      </c>
      <c r="B1611">
        <v>1</v>
      </c>
      <c r="C1611" t="s">
        <v>65</v>
      </c>
      <c r="D1611">
        <v>208000</v>
      </c>
      <c r="E1611">
        <v>397000</v>
      </c>
      <c r="F1611" t="s">
        <v>7154</v>
      </c>
      <c r="G1611">
        <f t="shared" si="100"/>
        <v>576</v>
      </c>
      <c r="H1611">
        <f t="shared" si="101"/>
        <v>560.75760000000002</v>
      </c>
      <c r="I1611">
        <f t="shared" si="102"/>
        <v>622</v>
      </c>
      <c r="J1611">
        <f t="shared" si="103"/>
        <v>636.56965000000002</v>
      </c>
    </row>
    <row r="1612" spans="1:10" x14ac:dyDescent="0.2">
      <c r="A1612" t="s">
        <v>7156</v>
      </c>
      <c r="B1612">
        <v>1</v>
      </c>
      <c r="C1612" t="s">
        <v>65</v>
      </c>
      <c r="D1612">
        <v>421000</v>
      </c>
      <c r="E1612">
        <v>715000</v>
      </c>
      <c r="F1612" t="s">
        <v>7159</v>
      </c>
      <c r="G1612">
        <f t="shared" si="100"/>
        <v>576</v>
      </c>
      <c r="H1612">
        <f t="shared" si="101"/>
        <v>1134.99495</v>
      </c>
      <c r="I1612">
        <f t="shared" si="102"/>
        <v>622</v>
      </c>
      <c r="J1612">
        <f t="shared" si="103"/>
        <v>1146.46675</v>
      </c>
    </row>
    <row r="1613" spans="1:10" x14ac:dyDescent="0.2">
      <c r="A1613" t="s">
        <v>7161</v>
      </c>
      <c r="B1613">
        <v>1</v>
      </c>
      <c r="C1613" t="s">
        <v>65</v>
      </c>
      <c r="D1613">
        <v>205000</v>
      </c>
      <c r="E1613">
        <v>329000</v>
      </c>
      <c r="F1613" t="s">
        <v>7163</v>
      </c>
      <c r="G1613">
        <f t="shared" si="100"/>
        <v>576</v>
      </c>
      <c r="H1613">
        <f t="shared" si="101"/>
        <v>552.66975000000002</v>
      </c>
      <c r="I1613">
        <f t="shared" si="102"/>
        <v>622</v>
      </c>
      <c r="J1613">
        <f t="shared" si="103"/>
        <v>527.53504999999996</v>
      </c>
    </row>
    <row r="1614" spans="1:10" x14ac:dyDescent="0.2">
      <c r="A1614" t="s">
        <v>7165</v>
      </c>
      <c r="B1614">
        <v>1</v>
      </c>
      <c r="C1614" t="s">
        <v>65</v>
      </c>
      <c r="D1614">
        <v>350000</v>
      </c>
      <c r="E1614">
        <v>582000</v>
      </c>
      <c r="F1614" t="s">
        <v>7168</v>
      </c>
      <c r="G1614">
        <f t="shared" si="100"/>
        <v>576</v>
      </c>
      <c r="H1614">
        <f t="shared" si="101"/>
        <v>943.58249999999998</v>
      </c>
      <c r="I1614">
        <f t="shared" si="102"/>
        <v>622</v>
      </c>
      <c r="J1614">
        <f t="shared" si="103"/>
        <v>933.2079</v>
      </c>
    </row>
    <row r="1615" spans="1:10" x14ac:dyDescent="0.2">
      <c r="A1615" t="s">
        <v>7170</v>
      </c>
      <c r="B1615">
        <v>1</v>
      </c>
      <c r="C1615" t="s">
        <v>65</v>
      </c>
      <c r="D1615">
        <v>356000</v>
      </c>
      <c r="E1615">
        <v>762000</v>
      </c>
      <c r="F1615" t="s">
        <v>7173</v>
      </c>
      <c r="G1615">
        <f t="shared" si="100"/>
        <v>576</v>
      </c>
      <c r="H1615">
        <f t="shared" si="101"/>
        <v>959.75819999999999</v>
      </c>
      <c r="I1615">
        <f t="shared" si="102"/>
        <v>622</v>
      </c>
      <c r="J1615">
        <f t="shared" si="103"/>
        <v>1221.8289</v>
      </c>
    </row>
    <row r="1616" spans="1:10" x14ac:dyDescent="0.2">
      <c r="A1616" t="s">
        <v>7175</v>
      </c>
      <c r="B1616">
        <v>1</v>
      </c>
      <c r="C1616" t="s">
        <v>65</v>
      </c>
      <c r="D1616">
        <v>372000</v>
      </c>
      <c r="E1616">
        <v>794000</v>
      </c>
      <c r="F1616" t="s">
        <v>7178</v>
      </c>
      <c r="G1616">
        <f t="shared" si="100"/>
        <v>576</v>
      </c>
      <c r="H1616">
        <f t="shared" si="101"/>
        <v>1002.8933999999999</v>
      </c>
      <c r="I1616">
        <f t="shared" si="102"/>
        <v>622</v>
      </c>
      <c r="J1616">
        <f t="shared" si="103"/>
        <v>1273.1393</v>
      </c>
    </row>
    <row r="1617" spans="1:10" x14ac:dyDescent="0.2">
      <c r="A1617" t="s">
        <v>7180</v>
      </c>
      <c r="B1617">
        <v>1</v>
      </c>
      <c r="C1617" t="s">
        <v>65</v>
      </c>
      <c r="D1617">
        <v>1400000</v>
      </c>
      <c r="E1617">
        <v>2410000</v>
      </c>
      <c r="F1617" t="s">
        <v>7181</v>
      </c>
      <c r="G1617">
        <f t="shared" si="100"/>
        <v>576</v>
      </c>
      <c r="H1617">
        <f t="shared" si="101"/>
        <v>3774.33</v>
      </c>
      <c r="I1617">
        <f t="shared" si="102"/>
        <v>622</v>
      </c>
      <c r="J1617">
        <f t="shared" si="103"/>
        <v>3864.3145</v>
      </c>
    </row>
    <row r="1618" spans="1:10" x14ac:dyDescent="0.2">
      <c r="A1618" t="s">
        <v>7183</v>
      </c>
      <c r="B1618">
        <v>1</v>
      </c>
      <c r="C1618" t="s">
        <v>65</v>
      </c>
      <c r="D1618">
        <v>36000</v>
      </c>
      <c r="E1618">
        <v>80000</v>
      </c>
      <c r="F1618" t="s">
        <v>7185</v>
      </c>
      <c r="G1618">
        <f t="shared" si="100"/>
        <v>576</v>
      </c>
      <c r="H1618">
        <f t="shared" si="101"/>
        <v>97.054199999999994</v>
      </c>
      <c r="I1618">
        <f t="shared" si="102"/>
        <v>622</v>
      </c>
      <c r="J1618">
        <f t="shared" si="103"/>
        <v>128.27600000000001</v>
      </c>
    </row>
    <row r="1619" spans="1:10" x14ac:dyDescent="0.2">
      <c r="A1619" t="s">
        <v>7187</v>
      </c>
      <c r="B1619">
        <v>1</v>
      </c>
      <c r="C1619" t="s">
        <v>65</v>
      </c>
      <c r="D1619">
        <v>18000</v>
      </c>
      <c r="E1619">
        <v>40000</v>
      </c>
      <c r="F1619" t="s">
        <v>7189</v>
      </c>
      <c r="G1619">
        <f t="shared" si="100"/>
        <v>576</v>
      </c>
      <c r="H1619">
        <f t="shared" si="101"/>
        <v>48.527099999999997</v>
      </c>
      <c r="I1619">
        <f t="shared" si="102"/>
        <v>622</v>
      </c>
      <c r="J1619">
        <f t="shared" si="103"/>
        <v>64.138000000000005</v>
      </c>
    </row>
    <row r="1620" spans="1:10" x14ac:dyDescent="0.2">
      <c r="A1620" t="s">
        <v>7191</v>
      </c>
      <c r="B1620">
        <v>1</v>
      </c>
      <c r="C1620" t="s">
        <v>65</v>
      </c>
      <c r="D1620">
        <v>18000</v>
      </c>
      <c r="E1620">
        <v>40000</v>
      </c>
      <c r="F1620" t="s">
        <v>7194</v>
      </c>
      <c r="G1620">
        <f t="shared" si="100"/>
        <v>576</v>
      </c>
      <c r="H1620">
        <f t="shared" si="101"/>
        <v>48.527099999999997</v>
      </c>
      <c r="I1620">
        <f t="shared" si="102"/>
        <v>622</v>
      </c>
      <c r="J1620">
        <f t="shared" si="103"/>
        <v>64.138000000000005</v>
      </c>
    </row>
    <row r="1621" spans="1:10" x14ac:dyDescent="0.2">
      <c r="A1621" t="s">
        <v>7196</v>
      </c>
      <c r="B1621">
        <v>1</v>
      </c>
      <c r="C1621" t="s">
        <v>65</v>
      </c>
      <c r="D1621">
        <v>18000</v>
      </c>
      <c r="E1621">
        <v>40000</v>
      </c>
      <c r="F1621" t="s">
        <v>7198</v>
      </c>
      <c r="G1621">
        <f t="shared" si="100"/>
        <v>576</v>
      </c>
      <c r="H1621">
        <f t="shared" si="101"/>
        <v>48.527099999999997</v>
      </c>
      <c r="I1621">
        <f t="shared" si="102"/>
        <v>622</v>
      </c>
      <c r="J1621">
        <f t="shared" si="103"/>
        <v>64.138000000000005</v>
      </c>
    </row>
    <row r="1622" spans="1:10" x14ac:dyDescent="0.2">
      <c r="A1622" t="s">
        <v>7200</v>
      </c>
      <c r="B1622">
        <v>1</v>
      </c>
      <c r="C1622" t="s">
        <v>65</v>
      </c>
      <c r="D1622">
        <v>29700</v>
      </c>
      <c r="E1622">
        <v>65900</v>
      </c>
      <c r="F1622" t="s">
        <v>7202</v>
      </c>
      <c r="G1622">
        <f t="shared" si="100"/>
        <v>576</v>
      </c>
      <c r="H1622">
        <f t="shared" si="101"/>
        <v>80.069715000000002</v>
      </c>
      <c r="I1622">
        <f t="shared" si="102"/>
        <v>622</v>
      </c>
      <c r="J1622">
        <f t="shared" si="103"/>
        <v>105.667355</v>
      </c>
    </row>
    <row r="1623" spans="1:10" x14ac:dyDescent="0.2">
      <c r="A1623" t="s">
        <v>7204</v>
      </c>
      <c r="B1623">
        <v>1</v>
      </c>
      <c r="C1623" t="s">
        <v>65</v>
      </c>
      <c r="D1623">
        <v>18000</v>
      </c>
      <c r="E1623">
        <v>40000</v>
      </c>
      <c r="F1623" t="s">
        <v>7206</v>
      </c>
      <c r="G1623">
        <f t="shared" si="100"/>
        <v>576</v>
      </c>
      <c r="H1623">
        <f t="shared" si="101"/>
        <v>48.527099999999997</v>
      </c>
      <c r="I1623">
        <f t="shared" si="102"/>
        <v>622</v>
      </c>
      <c r="J1623">
        <f t="shared" si="103"/>
        <v>64.138000000000005</v>
      </c>
    </row>
    <row r="1624" spans="1:10" x14ac:dyDescent="0.2">
      <c r="A1624" t="s">
        <v>7208</v>
      </c>
      <c r="B1624">
        <v>1</v>
      </c>
      <c r="C1624" t="s">
        <v>65</v>
      </c>
      <c r="D1624">
        <v>110000</v>
      </c>
      <c r="E1624">
        <v>195000</v>
      </c>
      <c r="F1624" t="s">
        <v>7210</v>
      </c>
      <c r="G1624">
        <f t="shared" si="100"/>
        <v>576</v>
      </c>
      <c r="H1624">
        <f t="shared" si="101"/>
        <v>296.55449999999996</v>
      </c>
      <c r="I1624">
        <f t="shared" si="102"/>
        <v>622</v>
      </c>
      <c r="J1624">
        <f t="shared" si="103"/>
        <v>312.67275000000001</v>
      </c>
    </row>
    <row r="1625" spans="1:10" x14ac:dyDescent="0.2">
      <c r="A1625" t="s">
        <v>7212</v>
      </c>
      <c r="B1625">
        <v>1</v>
      </c>
      <c r="C1625" t="s">
        <v>65</v>
      </c>
      <c r="D1625">
        <v>444000</v>
      </c>
      <c r="E1625">
        <v>655000</v>
      </c>
      <c r="F1625" t="s">
        <v>7214</v>
      </c>
      <c r="G1625">
        <f t="shared" si="100"/>
        <v>576</v>
      </c>
      <c r="H1625">
        <f t="shared" si="101"/>
        <v>1197.0018</v>
      </c>
      <c r="I1625">
        <f t="shared" si="102"/>
        <v>622</v>
      </c>
      <c r="J1625">
        <f t="shared" si="103"/>
        <v>1050.2597499999999</v>
      </c>
    </row>
    <row r="1626" spans="1:10" x14ac:dyDescent="0.2">
      <c r="A1626" t="s">
        <v>7216</v>
      </c>
      <c r="B1626">
        <v>1</v>
      </c>
      <c r="C1626" t="s">
        <v>65</v>
      </c>
      <c r="D1626">
        <v>336000</v>
      </c>
      <c r="E1626">
        <v>576000</v>
      </c>
      <c r="F1626" t="s">
        <v>7218</v>
      </c>
      <c r="G1626">
        <f t="shared" si="100"/>
        <v>576</v>
      </c>
      <c r="H1626">
        <f t="shared" si="101"/>
        <v>905.83920000000001</v>
      </c>
      <c r="I1626">
        <f t="shared" si="102"/>
        <v>622</v>
      </c>
      <c r="J1626">
        <f t="shared" si="103"/>
        <v>923.58719999999994</v>
      </c>
    </row>
    <row r="1627" spans="1:10" x14ac:dyDescent="0.2">
      <c r="A1627" t="s">
        <v>7220</v>
      </c>
      <c r="B1627">
        <v>1</v>
      </c>
      <c r="C1627" t="s">
        <v>65</v>
      </c>
      <c r="D1627">
        <v>725000</v>
      </c>
      <c r="E1627">
        <v>1330000</v>
      </c>
      <c r="F1627" t="s">
        <v>7222</v>
      </c>
      <c r="G1627">
        <f t="shared" si="100"/>
        <v>576</v>
      </c>
      <c r="H1627">
        <f t="shared" si="101"/>
        <v>1954.56375</v>
      </c>
      <c r="I1627">
        <f t="shared" si="102"/>
        <v>622</v>
      </c>
      <c r="J1627">
        <f t="shared" si="103"/>
        <v>2132.5884999999998</v>
      </c>
    </row>
    <row r="1628" spans="1:10" x14ac:dyDescent="0.2">
      <c r="A1628" t="s">
        <v>7224</v>
      </c>
      <c r="B1628">
        <v>1</v>
      </c>
      <c r="C1628" t="s">
        <v>65</v>
      </c>
      <c r="D1628">
        <v>244000</v>
      </c>
      <c r="E1628">
        <v>480000</v>
      </c>
      <c r="F1628" t="s">
        <v>7227</v>
      </c>
      <c r="G1628">
        <f t="shared" si="100"/>
        <v>576</v>
      </c>
      <c r="H1628">
        <f t="shared" si="101"/>
        <v>657.81179999999995</v>
      </c>
      <c r="I1628">
        <f t="shared" si="102"/>
        <v>622</v>
      </c>
      <c r="J1628">
        <f t="shared" si="103"/>
        <v>769.65599999999995</v>
      </c>
    </row>
    <row r="1629" spans="1:10" x14ac:dyDescent="0.2">
      <c r="A1629" t="s">
        <v>7229</v>
      </c>
      <c r="B1629">
        <v>1</v>
      </c>
      <c r="C1629" t="s">
        <v>65</v>
      </c>
      <c r="D1629">
        <v>295000</v>
      </c>
      <c r="E1629">
        <v>550000</v>
      </c>
      <c r="F1629" t="s">
        <v>7232</v>
      </c>
      <c r="G1629">
        <f t="shared" si="100"/>
        <v>576</v>
      </c>
      <c r="H1629">
        <f t="shared" si="101"/>
        <v>795.30525</v>
      </c>
      <c r="I1629">
        <f t="shared" si="102"/>
        <v>622</v>
      </c>
      <c r="J1629">
        <f t="shared" si="103"/>
        <v>881.89750000000004</v>
      </c>
    </row>
    <row r="1630" spans="1:10" x14ac:dyDescent="0.2">
      <c r="A1630" t="s">
        <v>7234</v>
      </c>
      <c r="B1630">
        <v>1</v>
      </c>
      <c r="C1630" t="s">
        <v>65</v>
      </c>
      <c r="D1630">
        <v>406000</v>
      </c>
      <c r="E1630">
        <v>610000</v>
      </c>
      <c r="F1630" t="s">
        <v>7236</v>
      </c>
      <c r="G1630">
        <f t="shared" si="100"/>
        <v>576</v>
      </c>
      <c r="H1630">
        <f t="shared" si="101"/>
        <v>1094.5556999999999</v>
      </c>
      <c r="I1630">
        <f t="shared" si="102"/>
        <v>622</v>
      </c>
      <c r="J1630">
        <f t="shared" si="103"/>
        <v>978.10450000000003</v>
      </c>
    </row>
    <row r="1631" spans="1:10" x14ac:dyDescent="0.2">
      <c r="A1631" t="s">
        <v>7238</v>
      </c>
      <c r="B1631">
        <v>1</v>
      </c>
      <c r="C1631" t="s">
        <v>65</v>
      </c>
      <c r="D1631">
        <v>470000</v>
      </c>
      <c r="E1631">
        <v>795000</v>
      </c>
      <c r="F1631" t="s">
        <v>7240</v>
      </c>
      <c r="G1631">
        <f t="shared" si="100"/>
        <v>576</v>
      </c>
      <c r="H1631">
        <f t="shared" si="101"/>
        <v>1267.0964999999999</v>
      </c>
      <c r="I1631">
        <f t="shared" si="102"/>
        <v>622</v>
      </c>
      <c r="J1631">
        <f t="shared" si="103"/>
        <v>1274.7427499999999</v>
      </c>
    </row>
    <row r="1632" spans="1:10" x14ac:dyDescent="0.2">
      <c r="A1632" t="s">
        <v>7242</v>
      </c>
      <c r="B1632">
        <v>1</v>
      </c>
      <c r="C1632" t="s">
        <v>65</v>
      </c>
      <c r="D1632">
        <v>215000</v>
      </c>
      <c r="E1632">
        <v>411000</v>
      </c>
      <c r="F1632" t="s">
        <v>7245</v>
      </c>
      <c r="G1632">
        <f t="shared" si="100"/>
        <v>576</v>
      </c>
      <c r="H1632">
        <f t="shared" si="101"/>
        <v>579.62924999999996</v>
      </c>
      <c r="I1632">
        <f t="shared" si="102"/>
        <v>622</v>
      </c>
      <c r="J1632">
        <f t="shared" si="103"/>
        <v>659.01795000000004</v>
      </c>
    </row>
    <row r="1633" spans="1:10" x14ac:dyDescent="0.2">
      <c r="A1633" t="s">
        <v>7247</v>
      </c>
      <c r="B1633">
        <v>1</v>
      </c>
      <c r="C1633" t="s">
        <v>65</v>
      </c>
      <c r="D1633">
        <v>181000</v>
      </c>
      <c r="E1633">
        <v>332000</v>
      </c>
      <c r="F1633" t="s">
        <v>7249</v>
      </c>
      <c r="G1633">
        <f t="shared" si="100"/>
        <v>576</v>
      </c>
      <c r="H1633">
        <f t="shared" si="101"/>
        <v>487.96695</v>
      </c>
      <c r="I1633">
        <f t="shared" si="102"/>
        <v>622</v>
      </c>
      <c r="J1633">
        <f t="shared" si="103"/>
        <v>532.34540000000004</v>
      </c>
    </row>
    <row r="1634" spans="1:10" x14ac:dyDescent="0.2">
      <c r="A1634" t="s">
        <v>7251</v>
      </c>
      <c r="B1634">
        <v>1</v>
      </c>
      <c r="C1634" t="s">
        <v>65</v>
      </c>
      <c r="D1634">
        <v>290000</v>
      </c>
      <c r="E1634">
        <v>540000</v>
      </c>
      <c r="F1634" t="s">
        <v>25840</v>
      </c>
      <c r="G1634">
        <f t="shared" si="100"/>
        <v>576</v>
      </c>
      <c r="H1634">
        <f t="shared" si="101"/>
        <v>781.82549999999992</v>
      </c>
      <c r="I1634">
        <f t="shared" si="102"/>
        <v>622</v>
      </c>
      <c r="J1634">
        <f t="shared" si="103"/>
        <v>865.86299999999994</v>
      </c>
    </row>
    <row r="1635" spans="1:10" x14ac:dyDescent="0.2">
      <c r="A1635" t="s">
        <v>7255</v>
      </c>
      <c r="B1635">
        <v>1</v>
      </c>
      <c r="C1635" t="s">
        <v>65</v>
      </c>
      <c r="D1635">
        <v>320000</v>
      </c>
      <c r="E1635">
        <v>565000</v>
      </c>
      <c r="F1635" t="s">
        <v>7258</v>
      </c>
      <c r="G1635">
        <f t="shared" si="100"/>
        <v>576</v>
      </c>
      <c r="H1635">
        <f t="shared" si="101"/>
        <v>862.70399999999995</v>
      </c>
      <c r="I1635">
        <f t="shared" si="102"/>
        <v>622</v>
      </c>
      <c r="J1635">
        <f t="shared" si="103"/>
        <v>905.94925000000001</v>
      </c>
    </row>
    <row r="1636" spans="1:10" x14ac:dyDescent="0.2">
      <c r="A1636" t="s">
        <v>7260</v>
      </c>
      <c r="B1636">
        <v>1</v>
      </c>
      <c r="C1636" t="s">
        <v>65</v>
      </c>
      <c r="D1636">
        <v>294000</v>
      </c>
      <c r="E1636">
        <v>541000</v>
      </c>
      <c r="F1636" t="s">
        <v>7263</v>
      </c>
      <c r="G1636">
        <f t="shared" si="100"/>
        <v>576</v>
      </c>
      <c r="H1636">
        <f t="shared" si="101"/>
        <v>792.60929999999996</v>
      </c>
      <c r="I1636">
        <f t="shared" si="102"/>
        <v>622</v>
      </c>
      <c r="J1636">
        <f t="shared" si="103"/>
        <v>867.46645000000001</v>
      </c>
    </row>
    <row r="1637" spans="1:10" x14ac:dyDescent="0.2">
      <c r="A1637" t="s">
        <v>7265</v>
      </c>
      <c r="B1637">
        <v>1</v>
      </c>
      <c r="C1637" t="s">
        <v>65</v>
      </c>
      <c r="D1637">
        <v>215000</v>
      </c>
      <c r="E1637">
        <v>395000</v>
      </c>
      <c r="F1637" t="s">
        <v>2966</v>
      </c>
      <c r="G1637">
        <f t="shared" si="100"/>
        <v>576</v>
      </c>
      <c r="H1637">
        <f t="shared" si="101"/>
        <v>579.62924999999996</v>
      </c>
      <c r="I1637">
        <f t="shared" si="102"/>
        <v>622</v>
      </c>
      <c r="J1637">
        <f t="shared" si="103"/>
        <v>633.36275000000001</v>
      </c>
    </row>
    <row r="1638" spans="1:10" x14ac:dyDescent="0.2">
      <c r="A1638" t="s">
        <v>7269</v>
      </c>
      <c r="B1638">
        <v>1</v>
      </c>
      <c r="C1638" t="s">
        <v>65</v>
      </c>
      <c r="D1638">
        <v>100000</v>
      </c>
      <c r="E1638">
        <v>178000</v>
      </c>
      <c r="F1638" t="s">
        <v>7272</v>
      </c>
      <c r="G1638">
        <f t="shared" si="100"/>
        <v>576</v>
      </c>
      <c r="H1638">
        <f t="shared" si="101"/>
        <v>269.59499999999997</v>
      </c>
      <c r="I1638">
        <f t="shared" si="102"/>
        <v>622</v>
      </c>
      <c r="J1638">
        <f t="shared" si="103"/>
        <v>285.41410000000002</v>
      </c>
    </row>
    <row r="1639" spans="1:10" x14ac:dyDescent="0.2">
      <c r="A1639" t="s">
        <v>7274</v>
      </c>
      <c r="B1639">
        <v>1</v>
      </c>
      <c r="C1639" t="s">
        <v>65</v>
      </c>
      <c r="D1639">
        <v>374000</v>
      </c>
      <c r="E1639">
        <v>727000</v>
      </c>
      <c r="F1639" t="s">
        <v>7277</v>
      </c>
      <c r="G1639">
        <f t="shared" si="100"/>
        <v>576</v>
      </c>
      <c r="H1639">
        <f t="shared" si="101"/>
        <v>1008.2853</v>
      </c>
      <c r="I1639">
        <f t="shared" si="102"/>
        <v>622</v>
      </c>
      <c r="J1639">
        <f t="shared" si="103"/>
        <v>1165.7081499999999</v>
      </c>
    </row>
    <row r="1640" spans="1:10" x14ac:dyDescent="0.2">
      <c r="A1640" t="s">
        <v>7279</v>
      </c>
      <c r="B1640">
        <v>1</v>
      </c>
      <c r="C1640" t="s">
        <v>65</v>
      </c>
      <c r="D1640">
        <v>884000</v>
      </c>
      <c r="E1640">
        <v>1790000</v>
      </c>
      <c r="F1640" t="s">
        <v>7281</v>
      </c>
      <c r="G1640">
        <f t="shared" si="100"/>
        <v>576</v>
      </c>
      <c r="H1640">
        <f t="shared" si="101"/>
        <v>2383.2197999999999</v>
      </c>
      <c r="I1640">
        <f t="shared" si="102"/>
        <v>622</v>
      </c>
      <c r="J1640">
        <f t="shared" si="103"/>
        <v>2870.1754999999998</v>
      </c>
    </row>
    <row r="1641" spans="1:10" x14ac:dyDescent="0.2">
      <c r="A1641" t="s">
        <v>7283</v>
      </c>
      <c r="B1641">
        <v>1</v>
      </c>
      <c r="C1641" t="s">
        <v>65</v>
      </c>
      <c r="D1641">
        <v>198000</v>
      </c>
      <c r="E1641">
        <v>351000</v>
      </c>
      <c r="F1641" t="s">
        <v>7285</v>
      </c>
      <c r="G1641">
        <f t="shared" si="100"/>
        <v>576</v>
      </c>
      <c r="H1641">
        <f t="shared" si="101"/>
        <v>533.79809999999998</v>
      </c>
      <c r="I1641">
        <f t="shared" si="102"/>
        <v>622</v>
      </c>
      <c r="J1641">
        <f t="shared" si="103"/>
        <v>562.81094999999993</v>
      </c>
    </row>
    <row r="1642" spans="1:10" x14ac:dyDescent="0.2">
      <c r="A1642" t="s">
        <v>7287</v>
      </c>
      <c r="B1642">
        <v>1</v>
      </c>
      <c r="C1642" t="s">
        <v>65</v>
      </c>
      <c r="D1642">
        <v>432000</v>
      </c>
      <c r="E1642">
        <v>733000</v>
      </c>
      <c r="F1642" t="s">
        <v>7289</v>
      </c>
      <c r="G1642">
        <f t="shared" si="100"/>
        <v>576</v>
      </c>
      <c r="H1642">
        <f t="shared" si="101"/>
        <v>1164.6504</v>
      </c>
      <c r="I1642">
        <f t="shared" si="102"/>
        <v>622</v>
      </c>
      <c r="J1642">
        <f t="shared" si="103"/>
        <v>1175.3288499999999</v>
      </c>
    </row>
    <row r="1643" spans="1:10" x14ac:dyDescent="0.2">
      <c r="A1643" t="s">
        <v>7291</v>
      </c>
      <c r="B1643">
        <v>1</v>
      </c>
      <c r="C1643" t="s">
        <v>65</v>
      </c>
      <c r="D1643">
        <v>305000</v>
      </c>
      <c r="E1643">
        <v>502000</v>
      </c>
      <c r="F1643" t="s">
        <v>7294</v>
      </c>
      <c r="G1643">
        <f t="shared" si="100"/>
        <v>576</v>
      </c>
      <c r="H1643">
        <f t="shared" si="101"/>
        <v>822.26474999999994</v>
      </c>
      <c r="I1643">
        <f t="shared" si="102"/>
        <v>622</v>
      </c>
      <c r="J1643">
        <f t="shared" si="103"/>
        <v>804.93190000000004</v>
      </c>
    </row>
    <row r="1644" spans="1:10" x14ac:dyDescent="0.2">
      <c r="A1644" t="s">
        <v>7296</v>
      </c>
      <c r="B1644">
        <v>1</v>
      </c>
      <c r="C1644" t="s">
        <v>65</v>
      </c>
      <c r="D1644">
        <v>305000</v>
      </c>
      <c r="E1644">
        <v>502000</v>
      </c>
      <c r="F1644" t="s">
        <v>7299</v>
      </c>
      <c r="G1644">
        <f t="shared" si="100"/>
        <v>576</v>
      </c>
      <c r="H1644">
        <f t="shared" si="101"/>
        <v>822.26474999999994</v>
      </c>
      <c r="I1644">
        <f t="shared" si="102"/>
        <v>622</v>
      </c>
      <c r="J1644">
        <f t="shared" si="103"/>
        <v>804.93190000000004</v>
      </c>
    </row>
    <row r="1645" spans="1:10" x14ac:dyDescent="0.2">
      <c r="A1645" t="s">
        <v>7301</v>
      </c>
      <c r="B1645">
        <v>1</v>
      </c>
      <c r="C1645" t="s">
        <v>65</v>
      </c>
      <c r="D1645">
        <v>305000</v>
      </c>
      <c r="E1645">
        <v>502000</v>
      </c>
      <c r="F1645" t="s">
        <v>7304</v>
      </c>
      <c r="G1645">
        <f t="shared" si="100"/>
        <v>576</v>
      </c>
      <c r="H1645">
        <f t="shared" si="101"/>
        <v>822.26474999999994</v>
      </c>
      <c r="I1645">
        <f t="shared" si="102"/>
        <v>622</v>
      </c>
      <c r="J1645">
        <f t="shared" si="103"/>
        <v>804.93190000000004</v>
      </c>
    </row>
    <row r="1646" spans="1:10" x14ac:dyDescent="0.2">
      <c r="A1646" t="s">
        <v>7306</v>
      </c>
      <c r="B1646">
        <v>1</v>
      </c>
      <c r="C1646" t="s">
        <v>65</v>
      </c>
      <c r="D1646">
        <v>313000</v>
      </c>
      <c r="E1646">
        <v>516000</v>
      </c>
      <c r="F1646" t="s">
        <v>7309</v>
      </c>
      <c r="G1646">
        <f t="shared" si="100"/>
        <v>576</v>
      </c>
      <c r="H1646">
        <f t="shared" si="101"/>
        <v>843.83235000000002</v>
      </c>
      <c r="I1646">
        <f t="shared" si="102"/>
        <v>622</v>
      </c>
      <c r="J1646">
        <f t="shared" si="103"/>
        <v>827.38019999999995</v>
      </c>
    </row>
    <row r="1647" spans="1:10" x14ac:dyDescent="0.2">
      <c r="A1647" t="s">
        <v>7311</v>
      </c>
      <c r="B1647">
        <v>1</v>
      </c>
      <c r="C1647" t="s">
        <v>65</v>
      </c>
      <c r="D1647">
        <v>313000</v>
      </c>
      <c r="E1647">
        <v>516000</v>
      </c>
      <c r="F1647" t="s">
        <v>7313</v>
      </c>
      <c r="G1647">
        <f t="shared" si="100"/>
        <v>576</v>
      </c>
      <c r="H1647">
        <f t="shared" si="101"/>
        <v>843.83235000000002</v>
      </c>
      <c r="I1647">
        <f t="shared" si="102"/>
        <v>622</v>
      </c>
      <c r="J1647">
        <f t="shared" si="103"/>
        <v>827.38019999999995</v>
      </c>
    </row>
    <row r="1648" spans="1:10" x14ac:dyDescent="0.2">
      <c r="A1648" t="s">
        <v>7315</v>
      </c>
      <c r="B1648">
        <v>1</v>
      </c>
      <c r="C1648" t="s">
        <v>65</v>
      </c>
      <c r="D1648">
        <v>420000</v>
      </c>
      <c r="E1648">
        <v>693000</v>
      </c>
      <c r="F1648" t="s">
        <v>7317</v>
      </c>
      <c r="G1648">
        <f t="shared" si="100"/>
        <v>576</v>
      </c>
      <c r="H1648">
        <f t="shared" si="101"/>
        <v>1132.299</v>
      </c>
      <c r="I1648">
        <f t="shared" si="102"/>
        <v>622</v>
      </c>
      <c r="J1648">
        <f t="shared" si="103"/>
        <v>1111.19085</v>
      </c>
    </row>
    <row r="1649" spans="1:10" x14ac:dyDescent="0.2">
      <c r="A1649" t="s">
        <v>7319</v>
      </c>
      <c r="B1649">
        <v>1</v>
      </c>
      <c r="C1649" t="s">
        <v>65</v>
      </c>
      <c r="D1649">
        <v>393000</v>
      </c>
      <c r="E1649">
        <v>674000</v>
      </c>
      <c r="F1649" t="s">
        <v>7322</v>
      </c>
      <c r="G1649">
        <f t="shared" si="100"/>
        <v>576</v>
      </c>
      <c r="H1649">
        <f t="shared" si="101"/>
        <v>1059.5083500000001</v>
      </c>
      <c r="I1649">
        <f t="shared" si="102"/>
        <v>622</v>
      </c>
      <c r="J1649">
        <f t="shared" si="103"/>
        <v>1080.7253000000001</v>
      </c>
    </row>
    <row r="1650" spans="1:10" x14ac:dyDescent="0.2">
      <c r="A1650" t="s">
        <v>7324</v>
      </c>
      <c r="B1650">
        <v>1</v>
      </c>
      <c r="C1650" t="s">
        <v>65</v>
      </c>
      <c r="D1650">
        <v>444000</v>
      </c>
      <c r="E1650">
        <v>950000</v>
      </c>
      <c r="F1650" t="s">
        <v>7327</v>
      </c>
      <c r="G1650">
        <f t="shared" si="100"/>
        <v>576</v>
      </c>
      <c r="H1650">
        <f t="shared" si="101"/>
        <v>1197.0018</v>
      </c>
      <c r="I1650">
        <f t="shared" si="102"/>
        <v>622</v>
      </c>
      <c r="J1650">
        <f t="shared" si="103"/>
        <v>1523.2774999999999</v>
      </c>
    </row>
    <row r="1651" spans="1:10" x14ac:dyDescent="0.2">
      <c r="A1651" t="s">
        <v>7329</v>
      </c>
      <c r="B1651">
        <v>1</v>
      </c>
      <c r="C1651" t="s">
        <v>65</v>
      </c>
      <c r="D1651">
        <v>1680000</v>
      </c>
      <c r="E1651">
        <v>2960000</v>
      </c>
      <c r="F1651" t="s">
        <v>7330</v>
      </c>
      <c r="G1651">
        <f t="shared" si="100"/>
        <v>576</v>
      </c>
      <c r="H1651">
        <f t="shared" si="101"/>
        <v>4529.1959999999999</v>
      </c>
      <c r="I1651">
        <f t="shared" si="102"/>
        <v>622</v>
      </c>
      <c r="J1651">
        <f t="shared" si="103"/>
        <v>4746.2119999999995</v>
      </c>
    </row>
    <row r="1652" spans="1:10" x14ac:dyDescent="0.2">
      <c r="A1652" t="s">
        <v>7332</v>
      </c>
      <c r="B1652">
        <v>1</v>
      </c>
      <c r="C1652" t="s">
        <v>65</v>
      </c>
      <c r="D1652">
        <v>310000</v>
      </c>
      <c r="E1652">
        <v>513000</v>
      </c>
      <c r="F1652" t="s">
        <v>7335</v>
      </c>
      <c r="G1652">
        <f t="shared" si="100"/>
        <v>576</v>
      </c>
      <c r="H1652">
        <f t="shared" si="101"/>
        <v>835.74450000000002</v>
      </c>
      <c r="I1652">
        <f t="shared" si="102"/>
        <v>622</v>
      </c>
      <c r="J1652">
        <f t="shared" si="103"/>
        <v>822.56984999999997</v>
      </c>
    </row>
    <row r="1653" spans="1:10" x14ac:dyDescent="0.2">
      <c r="A1653" t="s">
        <v>7337</v>
      </c>
      <c r="B1653">
        <v>1</v>
      </c>
      <c r="C1653" t="s">
        <v>65</v>
      </c>
      <c r="D1653">
        <v>315000</v>
      </c>
      <c r="E1653">
        <v>580000</v>
      </c>
      <c r="F1653" t="s">
        <v>7338</v>
      </c>
      <c r="G1653">
        <f t="shared" si="100"/>
        <v>576</v>
      </c>
      <c r="H1653">
        <f t="shared" si="101"/>
        <v>849.22424999999998</v>
      </c>
      <c r="I1653">
        <f t="shared" si="102"/>
        <v>622</v>
      </c>
      <c r="J1653">
        <f t="shared" si="103"/>
        <v>930.00099999999998</v>
      </c>
    </row>
    <row r="1654" spans="1:10" x14ac:dyDescent="0.2">
      <c r="A1654" t="s">
        <v>7340</v>
      </c>
      <c r="B1654">
        <v>1</v>
      </c>
      <c r="C1654" t="s">
        <v>65</v>
      </c>
      <c r="D1654">
        <v>745000</v>
      </c>
      <c r="E1654">
        <v>1200000</v>
      </c>
      <c r="F1654" t="s">
        <v>7342</v>
      </c>
      <c r="G1654">
        <f t="shared" si="100"/>
        <v>576</v>
      </c>
      <c r="H1654">
        <f t="shared" si="101"/>
        <v>2008.4827499999999</v>
      </c>
      <c r="I1654">
        <f t="shared" si="102"/>
        <v>622</v>
      </c>
      <c r="J1654">
        <f t="shared" si="103"/>
        <v>1924.1399999999999</v>
      </c>
    </row>
    <row r="1655" spans="1:10" x14ac:dyDescent="0.2">
      <c r="A1655" t="s">
        <v>7344</v>
      </c>
      <c r="B1655">
        <v>1</v>
      </c>
      <c r="C1655" t="s">
        <v>65</v>
      </c>
      <c r="D1655">
        <v>366000</v>
      </c>
      <c r="E1655">
        <v>674000</v>
      </c>
      <c r="F1655" t="s">
        <v>7347</v>
      </c>
      <c r="G1655">
        <f t="shared" si="100"/>
        <v>576</v>
      </c>
      <c r="H1655">
        <f t="shared" si="101"/>
        <v>986.71769999999992</v>
      </c>
      <c r="I1655">
        <f t="shared" si="102"/>
        <v>622</v>
      </c>
      <c r="J1655">
        <f t="shared" si="103"/>
        <v>1080.7253000000001</v>
      </c>
    </row>
    <row r="1656" spans="1:10" x14ac:dyDescent="0.2">
      <c r="A1656" t="s">
        <v>7349</v>
      </c>
      <c r="B1656">
        <v>1</v>
      </c>
      <c r="C1656" t="s">
        <v>65</v>
      </c>
      <c r="D1656">
        <v>366000</v>
      </c>
      <c r="E1656">
        <v>674000</v>
      </c>
      <c r="F1656" t="s">
        <v>7352</v>
      </c>
      <c r="G1656">
        <f t="shared" si="100"/>
        <v>576</v>
      </c>
      <c r="H1656">
        <f t="shared" si="101"/>
        <v>986.71769999999992</v>
      </c>
      <c r="I1656">
        <f t="shared" si="102"/>
        <v>622</v>
      </c>
      <c r="J1656">
        <f t="shared" si="103"/>
        <v>1080.7253000000001</v>
      </c>
    </row>
    <row r="1657" spans="1:10" x14ac:dyDescent="0.2">
      <c r="A1657" t="s">
        <v>7354</v>
      </c>
      <c r="B1657">
        <v>1</v>
      </c>
      <c r="C1657" t="s">
        <v>65</v>
      </c>
      <c r="D1657">
        <v>352000</v>
      </c>
      <c r="E1657">
        <v>650000</v>
      </c>
      <c r="F1657" t="s">
        <v>7355</v>
      </c>
      <c r="G1657">
        <f t="shared" si="100"/>
        <v>576</v>
      </c>
      <c r="H1657">
        <f t="shared" si="101"/>
        <v>948.97439999999995</v>
      </c>
      <c r="I1657">
        <f t="shared" si="102"/>
        <v>622</v>
      </c>
      <c r="J1657">
        <f t="shared" si="103"/>
        <v>1042.2425000000001</v>
      </c>
    </row>
    <row r="1658" spans="1:10" x14ac:dyDescent="0.2">
      <c r="A1658" t="s">
        <v>7357</v>
      </c>
      <c r="B1658">
        <v>1</v>
      </c>
      <c r="C1658" t="s">
        <v>65</v>
      </c>
      <c r="D1658">
        <v>380000</v>
      </c>
      <c r="E1658">
        <v>642000</v>
      </c>
      <c r="F1658" t="s">
        <v>7360</v>
      </c>
      <c r="G1658">
        <f t="shared" si="100"/>
        <v>576</v>
      </c>
      <c r="H1658">
        <f t="shared" si="101"/>
        <v>1024.461</v>
      </c>
      <c r="I1658">
        <f t="shared" si="102"/>
        <v>622</v>
      </c>
      <c r="J1658">
        <f t="shared" si="103"/>
        <v>1029.4149</v>
      </c>
    </row>
    <row r="1659" spans="1:10" x14ac:dyDescent="0.2">
      <c r="A1659" t="s">
        <v>7362</v>
      </c>
      <c r="B1659">
        <v>1</v>
      </c>
      <c r="C1659" t="s">
        <v>65</v>
      </c>
      <c r="D1659">
        <v>740000</v>
      </c>
      <c r="E1659">
        <v>1070000</v>
      </c>
      <c r="F1659" t="s">
        <v>7363</v>
      </c>
      <c r="G1659">
        <f t="shared" si="100"/>
        <v>576</v>
      </c>
      <c r="H1659">
        <f t="shared" si="101"/>
        <v>1995.0029999999999</v>
      </c>
      <c r="I1659">
        <f t="shared" si="102"/>
        <v>622</v>
      </c>
      <c r="J1659">
        <f t="shared" si="103"/>
        <v>1715.6914999999999</v>
      </c>
    </row>
    <row r="1660" spans="1:10" x14ac:dyDescent="0.2">
      <c r="A1660" t="s">
        <v>7365</v>
      </c>
      <c r="B1660">
        <v>1</v>
      </c>
      <c r="C1660" t="s">
        <v>65</v>
      </c>
      <c r="D1660">
        <v>273000</v>
      </c>
      <c r="E1660">
        <v>523000</v>
      </c>
      <c r="F1660" t="s">
        <v>7367</v>
      </c>
      <c r="G1660">
        <f t="shared" si="100"/>
        <v>576</v>
      </c>
      <c r="H1660">
        <f t="shared" si="101"/>
        <v>735.99434999999994</v>
      </c>
      <c r="I1660">
        <f t="shared" si="102"/>
        <v>622</v>
      </c>
      <c r="J1660">
        <f t="shared" si="103"/>
        <v>838.60434999999995</v>
      </c>
    </row>
    <row r="1661" spans="1:10" x14ac:dyDescent="0.2">
      <c r="A1661" t="s">
        <v>7369</v>
      </c>
      <c r="B1661">
        <v>1</v>
      </c>
      <c r="C1661" t="s">
        <v>65</v>
      </c>
      <c r="D1661">
        <v>860000</v>
      </c>
      <c r="E1661">
        <v>1390000</v>
      </c>
      <c r="F1661" t="s">
        <v>7370</v>
      </c>
      <c r="G1661">
        <f t="shared" si="100"/>
        <v>576</v>
      </c>
      <c r="H1661">
        <f t="shared" si="101"/>
        <v>2318.5169999999998</v>
      </c>
      <c r="I1661">
        <f t="shared" si="102"/>
        <v>622</v>
      </c>
      <c r="J1661">
        <f t="shared" si="103"/>
        <v>2228.7955000000002</v>
      </c>
    </row>
    <row r="1662" spans="1:10" x14ac:dyDescent="0.2">
      <c r="A1662" t="s">
        <v>7372</v>
      </c>
      <c r="B1662">
        <v>1</v>
      </c>
      <c r="C1662" t="s">
        <v>65</v>
      </c>
      <c r="D1662">
        <v>273000</v>
      </c>
      <c r="E1662">
        <v>585000</v>
      </c>
      <c r="F1662" t="s">
        <v>7373</v>
      </c>
      <c r="G1662">
        <f t="shared" si="100"/>
        <v>576</v>
      </c>
      <c r="H1662">
        <f t="shared" si="101"/>
        <v>735.99434999999994</v>
      </c>
      <c r="I1662">
        <f t="shared" si="102"/>
        <v>622</v>
      </c>
      <c r="J1662">
        <f t="shared" si="103"/>
        <v>938.01824999999997</v>
      </c>
    </row>
    <row r="1663" spans="1:10" x14ac:dyDescent="0.2">
      <c r="A1663" t="s">
        <v>7375</v>
      </c>
      <c r="B1663">
        <v>1</v>
      </c>
      <c r="C1663" t="s">
        <v>65</v>
      </c>
      <c r="D1663">
        <v>355000</v>
      </c>
      <c r="E1663">
        <v>590000</v>
      </c>
      <c r="F1663" t="s">
        <v>7378</v>
      </c>
      <c r="G1663">
        <f t="shared" si="100"/>
        <v>576</v>
      </c>
      <c r="H1663">
        <f t="shared" si="101"/>
        <v>957.06224999999995</v>
      </c>
      <c r="I1663">
        <f t="shared" si="102"/>
        <v>622</v>
      </c>
      <c r="J1663">
        <f t="shared" si="103"/>
        <v>946.03549999999996</v>
      </c>
    </row>
    <row r="1664" spans="1:10" x14ac:dyDescent="0.2">
      <c r="A1664" t="s">
        <v>7380</v>
      </c>
      <c r="B1664">
        <v>1</v>
      </c>
      <c r="C1664" t="s">
        <v>65</v>
      </c>
      <c r="D1664">
        <v>290000</v>
      </c>
      <c r="E1664">
        <v>452000</v>
      </c>
      <c r="F1664" t="s">
        <v>7383</v>
      </c>
      <c r="G1664">
        <f t="shared" si="100"/>
        <v>576</v>
      </c>
      <c r="H1664">
        <f t="shared" si="101"/>
        <v>781.82549999999992</v>
      </c>
      <c r="I1664">
        <f t="shared" si="102"/>
        <v>622</v>
      </c>
      <c r="J1664">
        <f t="shared" si="103"/>
        <v>724.75940000000003</v>
      </c>
    </row>
    <row r="1665" spans="1:10" x14ac:dyDescent="0.2">
      <c r="A1665" t="s">
        <v>7385</v>
      </c>
      <c r="B1665">
        <v>1</v>
      </c>
      <c r="C1665" t="s">
        <v>65</v>
      </c>
      <c r="D1665">
        <v>295000</v>
      </c>
      <c r="E1665">
        <v>457000</v>
      </c>
      <c r="F1665" t="s">
        <v>7388</v>
      </c>
      <c r="G1665">
        <f t="shared" si="100"/>
        <v>576</v>
      </c>
      <c r="H1665">
        <f t="shared" si="101"/>
        <v>795.30525</v>
      </c>
      <c r="I1665">
        <f t="shared" si="102"/>
        <v>622</v>
      </c>
      <c r="J1665">
        <f t="shared" si="103"/>
        <v>732.77665000000002</v>
      </c>
    </row>
    <row r="1666" spans="1:10" x14ac:dyDescent="0.2">
      <c r="A1666" t="s">
        <v>7390</v>
      </c>
      <c r="B1666">
        <v>1</v>
      </c>
      <c r="C1666" t="s">
        <v>65</v>
      </c>
      <c r="D1666">
        <v>310000</v>
      </c>
      <c r="E1666">
        <v>460000</v>
      </c>
      <c r="F1666" t="s">
        <v>7393</v>
      </c>
      <c r="G1666">
        <f t="shared" si="100"/>
        <v>576</v>
      </c>
      <c r="H1666">
        <f t="shared" si="101"/>
        <v>835.74450000000002</v>
      </c>
      <c r="I1666">
        <f t="shared" si="102"/>
        <v>622</v>
      </c>
      <c r="J1666">
        <f t="shared" si="103"/>
        <v>737.58699999999999</v>
      </c>
    </row>
    <row r="1667" spans="1:10" x14ac:dyDescent="0.2">
      <c r="A1667" t="s">
        <v>7395</v>
      </c>
      <c r="B1667">
        <v>1</v>
      </c>
      <c r="C1667" t="s">
        <v>65</v>
      </c>
      <c r="D1667">
        <v>505000</v>
      </c>
      <c r="E1667">
        <v>951000</v>
      </c>
      <c r="F1667" t="s">
        <v>7398</v>
      </c>
      <c r="G1667">
        <f t="shared" ref="G1667:G1730" si="104">(VLOOKUP($B1667,Table,4,FALSE))</f>
        <v>576</v>
      </c>
      <c r="H1667">
        <f t="shared" ref="H1667:H1730" si="105">D1667*((VLOOKUP($B1667,Table,6,FALSE))/100)</f>
        <v>1361.4547499999999</v>
      </c>
      <c r="I1667">
        <f t="shared" ref="I1667:I1730" si="106">(VLOOKUP($B1667,Table,12,FALSE))</f>
        <v>622</v>
      </c>
      <c r="J1667">
        <f t="shared" ref="J1667:J1730" si="107">E1667*((VLOOKUP($B1667,Table,14,FALSE))/100)</f>
        <v>1524.88095</v>
      </c>
    </row>
    <row r="1668" spans="1:10" x14ac:dyDescent="0.2">
      <c r="A1668" t="s">
        <v>7400</v>
      </c>
      <c r="B1668">
        <v>1</v>
      </c>
      <c r="C1668" t="s">
        <v>65</v>
      </c>
      <c r="D1668">
        <v>220000</v>
      </c>
      <c r="E1668">
        <v>320000</v>
      </c>
      <c r="F1668" t="s">
        <v>7401</v>
      </c>
      <c r="G1668">
        <f t="shared" si="104"/>
        <v>576</v>
      </c>
      <c r="H1668">
        <f t="shared" si="105"/>
        <v>593.10899999999992</v>
      </c>
      <c r="I1668">
        <f t="shared" si="106"/>
        <v>622</v>
      </c>
      <c r="J1668">
        <f t="shared" si="107"/>
        <v>513.10400000000004</v>
      </c>
    </row>
    <row r="1669" spans="1:10" x14ac:dyDescent="0.2">
      <c r="A1669" t="s">
        <v>7403</v>
      </c>
      <c r="B1669">
        <v>1</v>
      </c>
      <c r="C1669" t="s">
        <v>65</v>
      </c>
      <c r="D1669">
        <v>250000</v>
      </c>
      <c r="E1669">
        <v>375000</v>
      </c>
      <c r="F1669" t="s">
        <v>7406</v>
      </c>
      <c r="G1669">
        <f t="shared" si="104"/>
        <v>576</v>
      </c>
      <c r="H1669">
        <f t="shared" si="105"/>
        <v>673.98749999999995</v>
      </c>
      <c r="I1669">
        <f t="shared" si="106"/>
        <v>622</v>
      </c>
      <c r="J1669">
        <f t="shared" si="107"/>
        <v>601.29375000000005</v>
      </c>
    </row>
    <row r="1670" spans="1:10" x14ac:dyDescent="0.2">
      <c r="A1670" t="s">
        <v>7408</v>
      </c>
      <c r="B1670">
        <v>1</v>
      </c>
      <c r="C1670" t="s">
        <v>65</v>
      </c>
      <c r="D1670">
        <v>2050000</v>
      </c>
      <c r="E1670">
        <v>2890000</v>
      </c>
      <c r="F1670" t="s">
        <v>7410</v>
      </c>
      <c r="G1670">
        <f t="shared" si="104"/>
        <v>576</v>
      </c>
      <c r="H1670">
        <f t="shared" si="105"/>
        <v>5526.6975000000002</v>
      </c>
      <c r="I1670">
        <f t="shared" si="106"/>
        <v>622</v>
      </c>
      <c r="J1670">
        <f t="shared" si="107"/>
        <v>4633.9705000000004</v>
      </c>
    </row>
    <row r="1671" spans="1:10" x14ac:dyDescent="0.2">
      <c r="A1671" t="s">
        <v>7412</v>
      </c>
      <c r="B1671">
        <v>1</v>
      </c>
      <c r="C1671" t="s">
        <v>65</v>
      </c>
      <c r="D1671">
        <v>600000</v>
      </c>
      <c r="E1671">
        <v>1190000</v>
      </c>
      <c r="F1671" t="s">
        <v>7413</v>
      </c>
      <c r="G1671">
        <f t="shared" si="104"/>
        <v>576</v>
      </c>
      <c r="H1671">
        <f t="shared" si="105"/>
        <v>1617.57</v>
      </c>
      <c r="I1671">
        <f t="shared" si="106"/>
        <v>622</v>
      </c>
      <c r="J1671">
        <f t="shared" si="107"/>
        <v>1908.1054999999999</v>
      </c>
    </row>
    <row r="1672" spans="1:10" x14ac:dyDescent="0.2">
      <c r="A1672" t="s">
        <v>7415</v>
      </c>
      <c r="B1672">
        <v>1</v>
      </c>
      <c r="C1672" t="s">
        <v>65</v>
      </c>
      <c r="D1672">
        <v>400000</v>
      </c>
      <c r="E1672">
        <v>691000</v>
      </c>
      <c r="F1672" t="s">
        <v>7417</v>
      </c>
      <c r="G1672">
        <f t="shared" si="104"/>
        <v>576</v>
      </c>
      <c r="H1672">
        <f t="shared" si="105"/>
        <v>1078.3799999999999</v>
      </c>
      <c r="I1672">
        <f t="shared" si="106"/>
        <v>622</v>
      </c>
      <c r="J1672">
        <f t="shared" si="107"/>
        <v>1107.98395</v>
      </c>
    </row>
    <row r="1673" spans="1:10" x14ac:dyDescent="0.2">
      <c r="A1673" t="s">
        <v>7419</v>
      </c>
      <c r="B1673">
        <v>1</v>
      </c>
      <c r="C1673" t="s">
        <v>65</v>
      </c>
      <c r="D1673">
        <v>235000</v>
      </c>
      <c r="E1673">
        <v>414000</v>
      </c>
      <c r="F1673" t="s">
        <v>7422</v>
      </c>
      <c r="G1673">
        <f t="shared" si="104"/>
        <v>576</v>
      </c>
      <c r="H1673">
        <f t="shared" si="105"/>
        <v>633.54824999999994</v>
      </c>
      <c r="I1673">
        <f t="shared" si="106"/>
        <v>622</v>
      </c>
      <c r="J1673">
        <f t="shared" si="107"/>
        <v>663.82830000000001</v>
      </c>
    </row>
    <row r="1674" spans="1:10" x14ac:dyDescent="0.2">
      <c r="A1674" t="s">
        <v>7424</v>
      </c>
      <c r="B1674">
        <v>1</v>
      </c>
      <c r="C1674" t="s">
        <v>65</v>
      </c>
      <c r="D1674">
        <v>350000</v>
      </c>
      <c r="E1674">
        <v>582000</v>
      </c>
      <c r="F1674" t="s">
        <v>7427</v>
      </c>
      <c r="G1674">
        <f t="shared" si="104"/>
        <v>576</v>
      </c>
      <c r="H1674">
        <f t="shared" si="105"/>
        <v>943.58249999999998</v>
      </c>
      <c r="I1674">
        <f t="shared" si="106"/>
        <v>622</v>
      </c>
      <c r="J1674">
        <f t="shared" si="107"/>
        <v>933.2079</v>
      </c>
    </row>
    <row r="1675" spans="1:10" x14ac:dyDescent="0.2">
      <c r="A1675" t="s">
        <v>7429</v>
      </c>
      <c r="B1675">
        <v>1</v>
      </c>
      <c r="C1675" t="s">
        <v>65</v>
      </c>
      <c r="D1675">
        <v>235000</v>
      </c>
      <c r="E1675">
        <v>375000</v>
      </c>
      <c r="F1675" t="s">
        <v>7432</v>
      </c>
      <c r="G1675">
        <f t="shared" si="104"/>
        <v>576</v>
      </c>
      <c r="H1675">
        <f t="shared" si="105"/>
        <v>633.54824999999994</v>
      </c>
      <c r="I1675">
        <f t="shared" si="106"/>
        <v>622</v>
      </c>
      <c r="J1675">
        <f t="shared" si="107"/>
        <v>601.29375000000005</v>
      </c>
    </row>
    <row r="1676" spans="1:10" x14ac:dyDescent="0.2">
      <c r="A1676" t="s">
        <v>7434</v>
      </c>
      <c r="B1676">
        <v>1</v>
      </c>
      <c r="C1676" t="s">
        <v>65</v>
      </c>
      <c r="D1676">
        <v>245000</v>
      </c>
      <c r="E1676">
        <v>468000</v>
      </c>
      <c r="F1676" t="s">
        <v>7437</v>
      </c>
      <c r="G1676">
        <f t="shared" si="104"/>
        <v>576</v>
      </c>
      <c r="H1676">
        <f t="shared" si="105"/>
        <v>660.50774999999999</v>
      </c>
      <c r="I1676">
        <f t="shared" si="106"/>
        <v>622</v>
      </c>
      <c r="J1676">
        <f t="shared" si="107"/>
        <v>750.41459999999995</v>
      </c>
    </row>
    <row r="1677" spans="1:10" x14ac:dyDescent="0.2">
      <c r="A1677" t="s">
        <v>7439</v>
      </c>
      <c r="B1677">
        <v>1</v>
      </c>
      <c r="C1677" t="s">
        <v>65</v>
      </c>
      <c r="D1677">
        <v>885000</v>
      </c>
      <c r="E1677">
        <v>1180000</v>
      </c>
      <c r="F1677" t="s">
        <v>7441</v>
      </c>
      <c r="G1677">
        <f t="shared" si="104"/>
        <v>576</v>
      </c>
      <c r="H1677">
        <f t="shared" si="105"/>
        <v>2385.9157500000001</v>
      </c>
      <c r="I1677">
        <f t="shared" si="106"/>
        <v>622</v>
      </c>
      <c r="J1677">
        <f t="shared" si="107"/>
        <v>1892.0709999999999</v>
      </c>
    </row>
    <row r="1678" spans="1:10" x14ac:dyDescent="0.2">
      <c r="A1678" t="s">
        <v>7443</v>
      </c>
      <c r="B1678">
        <v>1</v>
      </c>
      <c r="C1678" t="s">
        <v>65</v>
      </c>
      <c r="D1678">
        <v>850000</v>
      </c>
      <c r="E1678">
        <v>1390000</v>
      </c>
      <c r="F1678" t="s">
        <v>7445</v>
      </c>
      <c r="G1678">
        <f t="shared" si="104"/>
        <v>576</v>
      </c>
      <c r="H1678">
        <f t="shared" si="105"/>
        <v>2291.5574999999999</v>
      </c>
      <c r="I1678">
        <f t="shared" si="106"/>
        <v>622</v>
      </c>
      <c r="J1678">
        <f t="shared" si="107"/>
        <v>2228.7955000000002</v>
      </c>
    </row>
    <row r="1679" spans="1:10" x14ac:dyDescent="0.2">
      <c r="A1679" t="s">
        <v>7447</v>
      </c>
      <c r="B1679">
        <v>1</v>
      </c>
      <c r="C1679" t="s">
        <v>65</v>
      </c>
      <c r="D1679">
        <v>260000</v>
      </c>
      <c r="E1679">
        <v>384000</v>
      </c>
      <c r="F1679" t="s">
        <v>7450</v>
      </c>
      <c r="G1679">
        <f t="shared" si="104"/>
        <v>576</v>
      </c>
      <c r="H1679">
        <f t="shared" si="105"/>
        <v>700.947</v>
      </c>
      <c r="I1679">
        <f t="shared" si="106"/>
        <v>622</v>
      </c>
      <c r="J1679">
        <f t="shared" si="107"/>
        <v>615.72479999999996</v>
      </c>
    </row>
    <row r="1680" spans="1:10" x14ac:dyDescent="0.2">
      <c r="A1680" t="s">
        <v>7452</v>
      </c>
      <c r="B1680">
        <v>1</v>
      </c>
      <c r="C1680" t="s">
        <v>65</v>
      </c>
      <c r="D1680">
        <v>275000</v>
      </c>
      <c r="E1680">
        <v>524000</v>
      </c>
      <c r="F1680" t="s">
        <v>7454</v>
      </c>
      <c r="G1680">
        <f t="shared" si="104"/>
        <v>576</v>
      </c>
      <c r="H1680">
        <f t="shared" si="105"/>
        <v>741.38625000000002</v>
      </c>
      <c r="I1680">
        <f t="shared" si="106"/>
        <v>622</v>
      </c>
      <c r="J1680">
        <f t="shared" si="107"/>
        <v>840.20780000000002</v>
      </c>
    </row>
    <row r="1681" spans="1:10" x14ac:dyDescent="0.2">
      <c r="A1681" t="s">
        <v>7456</v>
      </c>
      <c r="B1681">
        <v>1</v>
      </c>
      <c r="C1681" t="s">
        <v>65</v>
      </c>
      <c r="D1681">
        <v>275000</v>
      </c>
      <c r="E1681">
        <v>524000</v>
      </c>
      <c r="F1681" t="s">
        <v>7459</v>
      </c>
      <c r="G1681">
        <f t="shared" si="104"/>
        <v>576</v>
      </c>
      <c r="H1681">
        <f t="shared" si="105"/>
        <v>741.38625000000002</v>
      </c>
      <c r="I1681">
        <f t="shared" si="106"/>
        <v>622</v>
      </c>
      <c r="J1681">
        <f t="shared" si="107"/>
        <v>840.20780000000002</v>
      </c>
    </row>
    <row r="1682" spans="1:10" x14ac:dyDescent="0.2">
      <c r="A1682" t="s">
        <v>7461</v>
      </c>
      <c r="B1682">
        <v>1</v>
      </c>
      <c r="C1682" t="s">
        <v>65</v>
      </c>
      <c r="D1682">
        <v>650000</v>
      </c>
      <c r="E1682">
        <v>1130000</v>
      </c>
      <c r="F1682" t="s">
        <v>7463</v>
      </c>
      <c r="G1682">
        <f t="shared" si="104"/>
        <v>576</v>
      </c>
      <c r="H1682">
        <f t="shared" si="105"/>
        <v>1752.3674999999998</v>
      </c>
      <c r="I1682">
        <f t="shared" si="106"/>
        <v>622</v>
      </c>
      <c r="J1682">
        <f t="shared" si="107"/>
        <v>1811.8985</v>
      </c>
    </row>
    <row r="1683" spans="1:10" x14ac:dyDescent="0.2">
      <c r="A1683" t="s">
        <v>7465</v>
      </c>
      <c r="B1683">
        <v>1</v>
      </c>
      <c r="C1683" t="s">
        <v>65</v>
      </c>
      <c r="D1683">
        <v>300000</v>
      </c>
      <c r="E1683">
        <v>556000</v>
      </c>
      <c r="F1683" t="s">
        <v>7466</v>
      </c>
      <c r="G1683">
        <f t="shared" si="104"/>
        <v>576</v>
      </c>
      <c r="H1683">
        <f t="shared" si="105"/>
        <v>808.78499999999997</v>
      </c>
      <c r="I1683">
        <f t="shared" si="106"/>
        <v>622</v>
      </c>
      <c r="J1683">
        <f t="shared" si="107"/>
        <v>891.51819999999998</v>
      </c>
    </row>
    <row r="1684" spans="1:10" x14ac:dyDescent="0.2">
      <c r="A1684" t="s">
        <v>7468</v>
      </c>
      <c r="B1684">
        <v>1</v>
      </c>
      <c r="C1684" t="s">
        <v>65</v>
      </c>
      <c r="D1684">
        <v>300000</v>
      </c>
      <c r="E1684">
        <v>485000</v>
      </c>
      <c r="F1684" t="s">
        <v>7470</v>
      </c>
      <c r="G1684">
        <f t="shared" si="104"/>
        <v>576</v>
      </c>
      <c r="H1684">
        <f t="shared" si="105"/>
        <v>808.78499999999997</v>
      </c>
      <c r="I1684">
        <f t="shared" si="106"/>
        <v>622</v>
      </c>
      <c r="J1684">
        <f t="shared" si="107"/>
        <v>777.67324999999994</v>
      </c>
    </row>
    <row r="1685" spans="1:10" x14ac:dyDescent="0.2">
      <c r="A1685" t="s">
        <v>7472</v>
      </c>
      <c r="B1685">
        <v>1</v>
      </c>
      <c r="C1685" t="s">
        <v>65</v>
      </c>
      <c r="D1685">
        <v>295000</v>
      </c>
      <c r="E1685">
        <v>485000</v>
      </c>
      <c r="F1685" t="s">
        <v>7475</v>
      </c>
      <c r="G1685">
        <f t="shared" si="104"/>
        <v>576</v>
      </c>
      <c r="H1685">
        <f t="shared" si="105"/>
        <v>795.30525</v>
      </c>
      <c r="I1685">
        <f t="shared" si="106"/>
        <v>622</v>
      </c>
      <c r="J1685">
        <f t="shared" si="107"/>
        <v>777.67324999999994</v>
      </c>
    </row>
    <row r="1686" spans="1:10" x14ac:dyDescent="0.2">
      <c r="A1686" t="s">
        <v>7477</v>
      </c>
      <c r="B1686">
        <v>1</v>
      </c>
      <c r="C1686" t="s">
        <v>65</v>
      </c>
      <c r="D1686">
        <v>295000</v>
      </c>
      <c r="E1686">
        <v>485000</v>
      </c>
      <c r="F1686" t="s">
        <v>7479</v>
      </c>
      <c r="G1686">
        <f t="shared" si="104"/>
        <v>576</v>
      </c>
      <c r="H1686">
        <f t="shared" si="105"/>
        <v>795.30525</v>
      </c>
      <c r="I1686">
        <f t="shared" si="106"/>
        <v>622</v>
      </c>
      <c r="J1686">
        <f t="shared" si="107"/>
        <v>777.67324999999994</v>
      </c>
    </row>
    <row r="1687" spans="1:10" x14ac:dyDescent="0.2">
      <c r="A1687" t="s">
        <v>7481</v>
      </c>
      <c r="B1687">
        <v>1</v>
      </c>
      <c r="C1687" t="s">
        <v>65</v>
      </c>
      <c r="D1687">
        <v>315000</v>
      </c>
      <c r="E1687">
        <v>578000</v>
      </c>
      <c r="F1687" t="s">
        <v>7484</v>
      </c>
      <c r="G1687">
        <f t="shared" si="104"/>
        <v>576</v>
      </c>
      <c r="H1687">
        <f t="shared" si="105"/>
        <v>849.22424999999998</v>
      </c>
      <c r="I1687">
        <f t="shared" si="106"/>
        <v>622</v>
      </c>
      <c r="J1687">
        <f t="shared" si="107"/>
        <v>926.79409999999996</v>
      </c>
    </row>
    <row r="1688" spans="1:10" x14ac:dyDescent="0.2">
      <c r="A1688" t="s">
        <v>7486</v>
      </c>
      <c r="B1688">
        <v>1</v>
      </c>
      <c r="C1688" t="s">
        <v>65</v>
      </c>
      <c r="D1688">
        <v>315000</v>
      </c>
      <c r="E1688">
        <v>578000</v>
      </c>
      <c r="F1688" t="s">
        <v>7489</v>
      </c>
      <c r="G1688">
        <f t="shared" si="104"/>
        <v>576</v>
      </c>
      <c r="H1688">
        <f t="shared" si="105"/>
        <v>849.22424999999998</v>
      </c>
      <c r="I1688">
        <f t="shared" si="106"/>
        <v>622</v>
      </c>
      <c r="J1688">
        <f t="shared" si="107"/>
        <v>926.79409999999996</v>
      </c>
    </row>
    <row r="1689" spans="1:10" x14ac:dyDescent="0.2">
      <c r="A1689" t="s">
        <v>7491</v>
      </c>
      <c r="B1689">
        <v>1</v>
      </c>
      <c r="C1689" t="s">
        <v>65</v>
      </c>
      <c r="D1689">
        <v>265000</v>
      </c>
      <c r="E1689">
        <v>505000</v>
      </c>
      <c r="F1689" t="s">
        <v>7494</v>
      </c>
      <c r="G1689">
        <f t="shared" si="104"/>
        <v>576</v>
      </c>
      <c r="H1689">
        <f t="shared" si="105"/>
        <v>714.42674999999997</v>
      </c>
      <c r="I1689">
        <f t="shared" si="106"/>
        <v>622</v>
      </c>
      <c r="J1689">
        <f t="shared" si="107"/>
        <v>809.74225000000001</v>
      </c>
    </row>
    <row r="1690" spans="1:10" x14ac:dyDescent="0.2">
      <c r="A1690" t="s">
        <v>7496</v>
      </c>
      <c r="B1690">
        <v>1</v>
      </c>
      <c r="C1690" t="s">
        <v>65</v>
      </c>
      <c r="D1690">
        <v>318000</v>
      </c>
      <c r="E1690">
        <v>585000</v>
      </c>
      <c r="F1690" t="s">
        <v>7499</v>
      </c>
      <c r="G1690">
        <f t="shared" si="104"/>
        <v>576</v>
      </c>
      <c r="H1690">
        <f t="shared" si="105"/>
        <v>857.31209999999999</v>
      </c>
      <c r="I1690">
        <f t="shared" si="106"/>
        <v>622</v>
      </c>
      <c r="J1690">
        <f t="shared" si="107"/>
        <v>938.01824999999997</v>
      </c>
    </row>
    <row r="1691" spans="1:10" x14ac:dyDescent="0.2">
      <c r="A1691" t="s">
        <v>7501</v>
      </c>
      <c r="B1691">
        <v>1</v>
      </c>
      <c r="C1691" t="s">
        <v>65</v>
      </c>
      <c r="D1691">
        <v>280000</v>
      </c>
      <c r="E1691">
        <v>534000</v>
      </c>
      <c r="F1691" t="s">
        <v>7502</v>
      </c>
      <c r="G1691">
        <f t="shared" si="104"/>
        <v>576</v>
      </c>
      <c r="H1691">
        <f t="shared" si="105"/>
        <v>754.86599999999999</v>
      </c>
      <c r="I1691">
        <f t="shared" si="106"/>
        <v>622</v>
      </c>
      <c r="J1691">
        <f t="shared" si="107"/>
        <v>856.2423</v>
      </c>
    </row>
    <row r="1692" spans="1:10" x14ac:dyDescent="0.2">
      <c r="A1692" t="s">
        <v>7504</v>
      </c>
      <c r="B1692">
        <v>1</v>
      </c>
      <c r="C1692" t="s">
        <v>65</v>
      </c>
      <c r="D1692">
        <v>190000</v>
      </c>
      <c r="E1692">
        <v>277000</v>
      </c>
      <c r="F1692" t="s">
        <v>7506</v>
      </c>
      <c r="G1692">
        <f t="shared" si="104"/>
        <v>576</v>
      </c>
      <c r="H1692">
        <f t="shared" si="105"/>
        <v>512.23050000000001</v>
      </c>
      <c r="I1692">
        <f t="shared" si="106"/>
        <v>622</v>
      </c>
      <c r="J1692">
        <f t="shared" si="107"/>
        <v>444.15564999999998</v>
      </c>
    </row>
    <row r="1693" spans="1:10" x14ac:dyDescent="0.2">
      <c r="A1693" t="s">
        <v>7508</v>
      </c>
      <c r="B1693">
        <v>1</v>
      </c>
      <c r="C1693" t="s">
        <v>65</v>
      </c>
      <c r="D1693">
        <v>375000</v>
      </c>
      <c r="E1693">
        <v>555000</v>
      </c>
      <c r="F1693" t="s">
        <v>7509</v>
      </c>
      <c r="G1693">
        <f t="shared" si="104"/>
        <v>576</v>
      </c>
      <c r="H1693">
        <f t="shared" si="105"/>
        <v>1010.9812499999999</v>
      </c>
      <c r="I1693">
        <f t="shared" si="106"/>
        <v>622</v>
      </c>
      <c r="J1693">
        <f t="shared" si="107"/>
        <v>889.91475000000003</v>
      </c>
    </row>
    <row r="1694" spans="1:10" x14ac:dyDescent="0.2">
      <c r="A1694" t="s">
        <v>7511</v>
      </c>
      <c r="B1694">
        <v>1</v>
      </c>
      <c r="C1694" t="s">
        <v>65</v>
      </c>
      <c r="D1694">
        <v>535000</v>
      </c>
      <c r="E1694">
        <v>980000</v>
      </c>
      <c r="F1694" t="s">
        <v>7514</v>
      </c>
      <c r="G1694">
        <f t="shared" si="104"/>
        <v>576</v>
      </c>
      <c r="H1694">
        <f t="shared" si="105"/>
        <v>1442.3332499999999</v>
      </c>
      <c r="I1694">
        <f t="shared" si="106"/>
        <v>622</v>
      </c>
      <c r="J1694">
        <f t="shared" si="107"/>
        <v>1571.3809999999999</v>
      </c>
    </row>
    <row r="1695" spans="1:10" x14ac:dyDescent="0.2">
      <c r="A1695" t="s">
        <v>7516</v>
      </c>
      <c r="B1695">
        <v>1</v>
      </c>
      <c r="C1695" t="s">
        <v>65</v>
      </c>
      <c r="D1695">
        <v>295000</v>
      </c>
      <c r="E1695">
        <v>420000</v>
      </c>
      <c r="F1695" t="s">
        <v>6592</v>
      </c>
      <c r="G1695">
        <f t="shared" si="104"/>
        <v>576</v>
      </c>
      <c r="H1695">
        <f t="shared" si="105"/>
        <v>795.30525</v>
      </c>
      <c r="I1695">
        <f t="shared" si="106"/>
        <v>622</v>
      </c>
      <c r="J1695">
        <f t="shared" si="107"/>
        <v>673.44899999999996</v>
      </c>
    </row>
    <row r="1696" spans="1:10" x14ac:dyDescent="0.2">
      <c r="A1696" t="s">
        <v>7519</v>
      </c>
      <c r="B1696">
        <v>1</v>
      </c>
      <c r="C1696" t="s">
        <v>65</v>
      </c>
      <c r="D1696">
        <v>57900</v>
      </c>
      <c r="E1696">
        <v>103000</v>
      </c>
      <c r="F1696" t="s">
        <v>7522</v>
      </c>
      <c r="G1696">
        <f t="shared" si="104"/>
        <v>576</v>
      </c>
      <c r="H1696">
        <f t="shared" si="105"/>
        <v>156.095505</v>
      </c>
      <c r="I1696">
        <f t="shared" si="106"/>
        <v>622</v>
      </c>
      <c r="J1696">
        <f t="shared" si="107"/>
        <v>165.15535</v>
      </c>
    </row>
    <row r="1697" spans="1:10" x14ac:dyDescent="0.2">
      <c r="A1697" t="s">
        <v>7524</v>
      </c>
      <c r="B1697">
        <v>1</v>
      </c>
      <c r="C1697" t="s">
        <v>65</v>
      </c>
      <c r="D1697">
        <v>118000</v>
      </c>
      <c r="E1697">
        <v>209000</v>
      </c>
      <c r="F1697" t="s">
        <v>7525</v>
      </c>
      <c r="G1697">
        <f t="shared" si="104"/>
        <v>576</v>
      </c>
      <c r="H1697">
        <f t="shared" si="105"/>
        <v>318.12209999999999</v>
      </c>
      <c r="I1697">
        <f t="shared" si="106"/>
        <v>622</v>
      </c>
      <c r="J1697">
        <f t="shared" si="107"/>
        <v>335.12104999999997</v>
      </c>
    </row>
    <row r="1698" spans="1:10" x14ac:dyDescent="0.2">
      <c r="A1698" t="s">
        <v>7527</v>
      </c>
      <c r="B1698">
        <v>1</v>
      </c>
      <c r="C1698" t="s">
        <v>65</v>
      </c>
      <c r="D1698">
        <v>57900</v>
      </c>
      <c r="E1698">
        <v>103000</v>
      </c>
      <c r="F1698" t="s">
        <v>7530</v>
      </c>
      <c r="G1698">
        <f t="shared" si="104"/>
        <v>576</v>
      </c>
      <c r="H1698">
        <f t="shared" si="105"/>
        <v>156.095505</v>
      </c>
      <c r="I1698">
        <f t="shared" si="106"/>
        <v>622</v>
      </c>
      <c r="J1698">
        <f t="shared" si="107"/>
        <v>165.15535</v>
      </c>
    </row>
    <row r="1699" spans="1:10" x14ac:dyDescent="0.2">
      <c r="A1699" t="s">
        <v>7532</v>
      </c>
      <c r="B1699">
        <v>1</v>
      </c>
      <c r="C1699" t="s">
        <v>65</v>
      </c>
      <c r="D1699">
        <v>132000</v>
      </c>
      <c r="E1699">
        <v>233000</v>
      </c>
      <c r="F1699" t="s">
        <v>7535</v>
      </c>
      <c r="G1699">
        <f t="shared" si="104"/>
        <v>576</v>
      </c>
      <c r="H1699">
        <f t="shared" si="105"/>
        <v>355.86539999999997</v>
      </c>
      <c r="I1699">
        <f t="shared" si="106"/>
        <v>622</v>
      </c>
      <c r="J1699">
        <f t="shared" si="107"/>
        <v>373.60384999999997</v>
      </c>
    </row>
    <row r="1700" spans="1:10" x14ac:dyDescent="0.2">
      <c r="A1700" t="s">
        <v>7537</v>
      </c>
      <c r="B1700">
        <v>1</v>
      </c>
      <c r="C1700" t="s">
        <v>65</v>
      </c>
      <c r="D1700">
        <v>182000</v>
      </c>
      <c r="E1700">
        <v>267000</v>
      </c>
      <c r="F1700" t="s">
        <v>7539</v>
      </c>
      <c r="G1700">
        <f t="shared" si="104"/>
        <v>576</v>
      </c>
      <c r="H1700">
        <f t="shared" si="105"/>
        <v>490.66289999999998</v>
      </c>
      <c r="I1700">
        <f t="shared" si="106"/>
        <v>622</v>
      </c>
      <c r="J1700">
        <f t="shared" si="107"/>
        <v>428.12115</v>
      </c>
    </row>
    <row r="1701" spans="1:10" x14ac:dyDescent="0.2">
      <c r="A1701" t="s">
        <v>7541</v>
      </c>
      <c r="B1701">
        <v>1</v>
      </c>
      <c r="C1701" t="s">
        <v>65</v>
      </c>
      <c r="D1701">
        <v>238000</v>
      </c>
      <c r="E1701">
        <v>424000</v>
      </c>
      <c r="F1701" t="s">
        <v>7543</v>
      </c>
      <c r="G1701">
        <f t="shared" si="104"/>
        <v>576</v>
      </c>
      <c r="H1701">
        <f t="shared" si="105"/>
        <v>641.63609999999994</v>
      </c>
      <c r="I1701">
        <f t="shared" si="106"/>
        <v>622</v>
      </c>
      <c r="J1701">
        <f t="shared" si="107"/>
        <v>679.86279999999999</v>
      </c>
    </row>
    <row r="1702" spans="1:10" x14ac:dyDescent="0.2">
      <c r="A1702" t="s">
        <v>7545</v>
      </c>
      <c r="B1702">
        <v>1</v>
      </c>
      <c r="C1702" t="s">
        <v>65</v>
      </c>
      <c r="D1702">
        <v>254000</v>
      </c>
      <c r="E1702">
        <v>452000</v>
      </c>
      <c r="F1702" t="s">
        <v>7547</v>
      </c>
      <c r="G1702">
        <f t="shared" si="104"/>
        <v>576</v>
      </c>
      <c r="H1702">
        <f t="shared" si="105"/>
        <v>684.7713</v>
      </c>
      <c r="I1702">
        <f t="shared" si="106"/>
        <v>622</v>
      </c>
      <c r="J1702">
        <f t="shared" si="107"/>
        <v>724.75940000000003</v>
      </c>
    </row>
    <row r="1703" spans="1:10" x14ac:dyDescent="0.2">
      <c r="A1703" t="s">
        <v>7549</v>
      </c>
      <c r="B1703">
        <v>1</v>
      </c>
      <c r="C1703" t="s">
        <v>65</v>
      </c>
      <c r="D1703">
        <v>238000</v>
      </c>
      <c r="E1703">
        <v>424000</v>
      </c>
      <c r="F1703" t="s">
        <v>7552</v>
      </c>
      <c r="G1703">
        <f t="shared" si="104"/>
        <v>576</v>
      </c>
      <c r="H1703">
        <f t="shared" si="105"/>
        <v>641.63609999999994</v>
      </c>
      <c r="I1703">
        <f t="shared" si="106"/>
        <v>622</v>
      </c>
      <c r="J1703">
        <f t="shared" si="107"/>
        <v>679.86279999999999</v>
      </c>
    </row>
    <row r="1704" spans="1:10" x14ac:dyDescent="0.2">
      <c r="A1704" t="s">
        <v>7554</v>
      </c>
      <c r="B1704">
        <v>1</v>
      </c>
      <c r="C1704" t="s">
        <v>65</v>
      </c>
      <c r="D1704">
        <v>212000</v>
      </c>
      <c r="E1704">
        <v>377000</v>
      </c>
      <c r="F1704" t="s">
        <v>7556</v>
      </c>
      <c r="G1704">
        <f t="shared" si="104"/>
        <v>576</v>
      </c>
      <c r="H1704">
        <f t="shared" si="105"/>
        <v>571.54139999999995</v>
      </c>
      <c r="I1704">
        <f t="shared" si="106"/>
        <v>622</v>
      </c>
      <c r="J1704">
        <f t="shared" si="107"/>
        <v>604.50064999999995</v>
      </c>
    </row>
    <row r="1705" spans="1:10" x14ac:dyDescent="0.2">
      <c r="A1705" t="s">
        <v>7559</v>
      </c>
      <c r="B1705">
        <v>2</v>
      </c>
      <c r="C1705" t="s">
        <v>7558</v>
      </c>
      <c r="D1705">
        <v>376000</v>
      </c>
      <c r="E1705">
        <v>543000</v>
      </c>
      <c r="F1705" t="s">
        <v>7562</v>
      </c>
      <c r="G1705">
        <f t="shared" si="104"/>
        <v>576</v>
      </c>
      <c r="H1705">
        <f t="shared" si="105"/>
        <v>1019.5616000000001</v>
      </c>
      <c r="I1705">
        <f t="shared" si="106"/>
        <v>622</v>
      </c>
      <c r="J1705">
        <f t="shared" si="107"/>
        <v>996.30726000000004</v>
      </c>
    </row>
    <row r="1706" spans="1:10" x14ac:dyDescent="0.2">
      <c r="A1706" t="s">
        <v>7564</v>
      </c>
      <c r="B1706">
        <v>2</v>
      </c>
      <c r="C1706" t="s">
        <v>7558</v>
      </c>
      <c r="D1706">
        <v>376000</v>
      </c>
      <c r="E1706">
        <v>543000</v>
      </c>
      <c r="F1706" t="s">
        <v>7566</v>
      </c>
      <c r="G1706">
        <f t="shared" si="104"/>
        <v>576</v>
      </c>
      <c r="H1706">
        <f t="shared" si="105"/>
        <v>1019.5616000000001</v>
      </c>
      <c r="I1706">
        <f t="shared" si="106"/>
        <v>622</v>
      </c>
      <c r="J1706">
        <f t="shared" si="107"/>
        <v>996.30726000000004</v>
      </c>
    </row>
    <row r="1707" spans="1:10" x14ac:dyDescent="0.2">
      <c r="A1707" t="s">
        <v>7568</v>
      </c>
      <c r="B1707">
        <v>2</v>
      </c>
      <c r="C1707" t="s">
        <v>7558</v>
      </c>
      <c r="D1707">
        <v>479000</v>
      </c>
      <c r="E1707">
        <v>675000</v>
      </c>
      <c r="F1707" t="s">
        <v>7571</v>
      </c>
      <c r="G1707">
        <f t="shared" si="104"/>
        <v>576</v>
      </c>
      <c r="H1707">
        <f t="shared" si="105"/>
        <v>1298.8564000000001</v>
      </c>
      <c r="I1707">
        <f t="shared" si="106"/>
        <v>622</v>
      </c>
      <c r="J1707">
        <f t="shared" si="107"/>
        <v>1238.5035</v>
      </c>
    </row>
    <row r="1708" spans="1:10" x14ac:dyDescent="0.2">
      <c r="A1708" t="s">
        <v>7573</v>
      </c>
      <c r="B1708">
        <v>2</v>
      </c>
      <c r="C1708" t="s">
        <v>7558</v>
      </c>
      <c r="D1708">
        <v>463000</v>
      </c>
      <c r="E1708">
        <v>669000</v>
      </c>
      <c r="F1708" t="s">
        <v>7576</v>
      </c>
      <c r="G1708">
        <f t="shared" si="104"/>
        <v>576</v>
      </c>
      <c r="H1708">
        <f t="shared" si="105"/>
        <v>1255.4708000000001</v>
      </c>
      <c r="I1708">
        <f t="shared" si="106"/>
        <v>622</v>
      </c>
      <c r="J1708">
        <f t="shared" si="107"/>
        <v>1227.49458</v>
      </c>
    </row>
    <row r="1709" spans="1:10" x14ac:dyDescent="0.2">
      <c r="A1709" t="s">
        <v>7578</v>
      </c>
      <c r="B1709">
        <v>2</v>
      </c>
      <c r="C1709" t="s">
        <v>7558</v>
      </c>
      <c r="D1709">
        <v>238000</v>
      </c>
      <c r="E1709">
        <v>393000</v>
      </c>
      <c r="F1709" t="s">
        <v>7579</v>
      </c>
      <c r="G1709">
        <f t="shared" si="104"/>
        <v>576</v>
      </c>
      <c r="H1709">
        <f t="shared" si="105"/>
        <v>645.36080000000004</v>
      </c>
      <c r="I1709">
        <f t="shared" si="106"/>
        <v>622</v>
      </c>
      <c r="J1709">
        <f t="shared" si="107"/>
        <v>721.08425999999997</v>
      </c>
    </row>
    <row r="1710" spans="1:10" x14ac:dyDescent="0.2">
      <c r="A1710" t="s">
        <v>7581</v>
      </c>
      <c r="B1710">
        <v>2</v>
      </c>
      <c r="C1710" t="s">
        <v>7558</v>
      </c>
      <c r="D1710">
        <v>238000</v>
      </c>
      <c r="E1710">
        <v>393000</v>
      </c>
      <c r="F1710" t="s">
        <v>7584</v>
      </c>
      <c r="G1710">
        <f t="shared" si="104"/>
        <v>576</v>
      </c>
      <c r="H1710">
        <f t="shared" si="105"/>
        <v>645.36080000000004</v>
      </c>
      <c r="I1710">
        <f t="shared" si="106"/>
        <v>622</v>
      </c>
      <c r="J1710">
        <f t="shared" si="107"/>
        <v>721.08425999999997</v>
      </c>
    </row>
    <row r="1711" spans="1:10" x14ac:dyDescent="0.2">
      <c r="A1711" t="s">
        <v>7586</v>
      </c>
      <c r="B1711">
        <v>2</v>
      </c>
      <c r="C1711" t="s">
        <v>7558</v>
      </c>
      <c r="D1711">
        <v>238000</v>
      </c>
      <c r="E1711">
        <v>393000</v>
      </c>
      <c r="F1711" t="s">
        <v>7589</v>
      </c>
      <c r="G1711">
        <f t="shared" si="104"/>
        <v>576</v>
      </c>
      <c r="H1711">
        <f t="shared" si="105"/>
        <v>645.36080000000004</v>
      </c>
      <c r="I1711">
        <f t="shared" si="106"/>
        <v>622</v>
      </c>
      <c r="J1711">
        <f t="shared" si="107"/>
        <v>721.08425999999997</v>
      </c>
    </row>
    <row r="1712" spans="1:10" x14ac:dyDescent="0.2">
      <c r="A1712" t="s">
        <v>7591</v>
      </c>
      <c r="B1712">
        <v>2</v>
      </c>
      <c r="C1712" t="s">
        <v>7558</v>
      </c>
      <c r="D1712">
        <v>238000</v>
      </c>
      <c r="E1712">
        <v>393000</v>
      </c>
      <c r="F1712" t="s">
        <v>7593</v>
      </c>
      <c r="G1712">
        <f t="shared" si="104"/>
        <v>576</v>
      </c>
      <c r="H1712">
        <f t="shared" si="105"/>
        <v>645.36080000000004</v>
      </c>
      <c r="I1712">
        <f t="shared" si="106"/>
        <v>622</v>
      </c>
      <c r="J1712">
        <f t="shared" si="107"/>
        <v>721.08425999999997</v>
      </c>
    </row>
    <row r="1713" spans="1:10" x14ac:dyDescent="0.2">
      <c r="A1713" t="s">
        <v>7595</v>
      </c>
      <c r="B1713">
        <v>2</v>
      </c>
      <c r="C1713" t="s">
        <v>7558</v>
      </c>
      <c r="D1713">
        <v>217000</v>
      </c>
      <c r="E1713">
        <v>368000</v>
      </c>
      <c r="F1713" t="s">
        <v>7597</v>
      </c>
      <c r="G1713">
        <f t="shared" si="104"/>
        <v>576</v>
      </c>
      <c r="H1713">
        <f t="shared" si="105"/>
        <v>588.41720000000009</v>
      </c>
      <c r="I1713">
        <f t="shared" si="106"/>
        <v>622</v>
      </c>
      <c r="J1713">
        <f t="shared" si="107"/>
        <v>675.21375999999998</v>
      </c>
    </row>
    <row r="1714" spans="1:10" x14ac:dyDescent="0.2">
      <c r="A1714" t="s">
        <v>7599</v>
      </c>
      <c r="B1714">
        <v>2</v>
      </c>
      <c r="C1714" t="s">
        <v>7558</v>
      </c>
      <c r="D1714">
        <v>685000</v>
      </c>
      <c r="E1714">
        <v>944000</v>
      </c>
      <c r="F1714" t="s">
        <v>7601</v>
      </c>
      <c r="G1714">
        <f t="shared" si="104"/>
        <v>576</v>
      </c>
      <c r="H1714">
        <f t="shared" si="105"/>
        <v>1857.4460000000001</v>
      </c>
      <c r="I1714">
        <f t="shared" si="106"/>
        <v>622</v>
      </c>
      <c r="J1714">
        <f t="shared" si="107"/>
        <v>1732.07008</v>
      </c>
    </row>
    <row r="1715" spans="1:10" x14ac:dyDescent="0.2">
      <c r="A1715" t="s">
        <v>7603</v>
      </c>
      <c r="B1715">
        <v>2</v>
      </c>
      <c r="C1715" t="s">
        <v>7558</v>
      </c>
      <c r="D1715">
        <v>326000</v>
      </c>
      <c r="E1715">
        <v>680000</v>
      </c>
      <c r="F1715" t="s">
        <v>7606</v>
      </c>
      <c r="G1715">
        <f t="shared" si="104"/>
        <v>576</v>
      </c>
      <c r="H1715">
        <f t="shared" si="105"/>
        <v>883.98160000000007</v>
      </c>
      <c r="I1715">
        <f t="shared" si="106"/>
        <v>622</v>
      </c>
      <c r="J1715">
        <f t="shared" si="107"/>
        <v>1247.6776</v>
      </c>
    </row>
    <row r="1716" spans="1:10" x14ac:dyDescent="0.2">
      <c r="A1716" t="s">
        <v>7608</v>
      </c>
      <c r="B1716">
        <v>2</v>
      </c>
      <c r="C1716" t="s">
        <v>7558</v>
      </c>
      <c r="D1716">
        <v>463000</v>
      </c>
      <c r="E1716">
        <v>669000</v>
      </c>
      <c r="F1716" t="s">
        <v>7610</v>
      </c>
      <c r="G1716">
        <f t="shared" si="104"/>
        <v>576</v>
      </c>
      <c r="H1716">
        <f t="shared" si="105"/>
        <v>1255.4708000000001</v>
      </c>
      <c r="I1716">
        <f t="shared" si="106"/>
        <v>622</v>
      </c>
      <c r="J1716">
        <f t="shared" si="107"/>
        <v>1227.49458</v>
      </c>
    </row>
    <row r="1717" spans="1:10" x14ac:dyDescent="0.2">
      <c r="A1717" t="s">
        <v>7612</v>
      </c>
      <c r="B1717">
        <v>2</v>
      </c>
      <c r="C1717" t="s">
        <v>7558</v>
      </c>
      <c r="D1717">
        <v>599000</v>
      </c>
      <c r="E1717">
        <v>825000</v>
      </c>
      <c r="F1717" t="s">
        <v>7615</v>
      </c>
      <c r="G1717">
        <f t="shared" si="104"/>
        <v>576</v>
      </c>
      <c r="H1717">
        <f t="shared" si="105"/>
        <v>1624.2484000000002</v>
      </c>
      <c r="I1717">
        <f t="shared" si="106"/>
        <v>622</v>
      </c>
      <c r="J1717">
        <f t="shared" si="107"/>
        <v>1513.7265</v>
      </c>
    </row>
    <row r="1718" spans="1:10" x14ac:dyDescent="0.2">
      <c r="A1718" t="s">
        <v>7617</v>
      </c>
      <c r="B1718">
        <v>2</v>
      </c>
      <c r="C1718" t="s">
        <v>7558</v>
      </c>
      <c r="D1718">
        <v>339000</v>
      </c>
      <c r="E1718">
        <v>624000</v>
      </c>
      <c r="F1718" t="s">
        <v>7620</v>
      </c>
      <c r="G1718">
        <f t="shared" si="104"/>
        <v>576</v>
      </c>
      <c r="H1718">
        <f t="shared" si="105"/>
        <v>919.2324000000001</v>
      </c>
      <c r="I1718">
        <f t="shared" si="106"/>
        <v>622</v>
      </c>
      <c r="J1718">
        <f t="shared" si="107"/>
        <v>1144.92768</v>
      </c>
    </row>
    <row r="1719" spans="1:10" x14ac:dyDescent="0.2">
      <c r="A1719" t="s">
        <v>7622</v>
      </c>
      <c r="B1719">
        <v>2</v>
      </c>
      <c r="C1719" t="s">
        <v>7558</v>
      </c>
      <c r="D1719">
        <v>373000</v>
      </c>
      <c r="E1719">
        <v>687000</v>
      </c>
      <c r="F1719" t="s">
        <v>7625</v>
      </c>
      <c r="G1719">
        <f t="shared" si="104"/>
        <v>576</v>
      </c>
      <c r="H1719">
        <f t="shared" si="105"/>
        <v>1011.4268000000001</v>
      </c>
      <c r="I1719">
        <f t="shared" si="106"/>
        <v>622</v>
      </c>
      <c r="J1719">
        <f t="shared" si="107"/>
        <v>1260.52134</v>
      </c>
    </row>
    <row r="1720" spans="1:10" x14ac:dyDescent="0.2">
      <c r="A1720" t="s">
        <v>7627</v>
      </c>
      <c r="B1720">
        <v>2</v>
      </c>
      <c r="C1720" t="s">
        <v>7558</v>
      </c>
      <c r="D1720">
        <v>390000</v>
      </c>
      <c r="E1720">
        <v>719000</v>
      </c>
      <c r="F1720" t="s">
        <v>7630</v>
      </c>
      <c r="G1720">
        <f t="shared" si="104"/>
        <v>576</v>
      </c>
      <c r="H1720">
        <f t="shared" si="105"/>
        <v>1057.5240000000001</v>
      </c>
      <c r="I1720">
        <f t="shared" si="106"/>
        <v>622</v>
      </c>
      <c r="J1720">
        <f t="shared" si="107"/>
        <v>1319.23558</v>
      </c>
    </row>
    <row r="1721" spans="1:10" x14ac:dyDescent="0.2">
      <c r="A1721" t="s">
        <v>7632</v>
      </c>
      <c r="B1721">
        <v>2</v>
      </c>
      <c r="C1721" t="s">
        <v>7558</v>
      </c>
      <c r="D1721">
        <v>396000</v>
      </c>
      <c r="E1721">
        <v>729000</v>
      </c>
      <c r="F1721" t="s">
        <v>7634</v>
      </c>
      <c r="G1721">
        <f t="shared" si="104"/>
        <v>576</v>
      </c>
      <c r="H1721">
        <f t="shared" si="105"/>
        <v>1073.7936</v>
      </c>
      <c r="I1721">
        <f t="shared" si="106"/>
        <v>622</v>
      </c>
      <c r="J1721">
        <f t="shared" si="107"/>
        <v>1337.5837799999999</v>
      </c>
    </row>
    <row r="1722" spans="1:10" x14ac:dyDescent="0.2">
      <c r="A1722" t="s">
        <v>7636</v>
      </c>
      <c r="B1722">
        <v>2</v>
      </c>
      <c r="C1722" t="s">
        <v>7558</v>
      </c>
      <c r="D1722">
        <v>390000</v>
      </c>
      <c r="E1722">
        <v>719000</v>
      </c>
      <c r="F1722" t="s">
        <v>7638</v>
      </c>
      <c r="G1722">
        <f t="shared" si="104"/>
        <v>576</v>
      </c>
      <c r="H1722">
        <f t="shared" si="105"/>
        <v>1057.5240000000001</v>
      </c>
      <c r="I1722">
        <f t="shared" si="106"/>
        <v>622</v>
      </c>
      <c r="J1722">
        <f t="shared" si="107"/>
        <v>1319.23558</v>
      </c>
    </row>
    <row r="1723" spans="1:10" x14ac:dyDescent="0.2">
      <c r="A1723" t="s">
        <v>7640</v>
      </c>
      <c r="B1723">
        <v>2</v>
      </c>
      <c r="C1723" t="s">
        <v>7558</v>
      </c>
      <c r="D1723">
        <v>238000</v>
      </c>
      <c r="E1723">
        <v>393000</v>
      </c>
      <c r="F1723" t="s">
        <v>7643</v>
      </c>
      <c r="G1723">
        <f t="shared" si="104"/>
        <v>576</v>
      </c>
      <c r="H1723">
        <f t="shared" si="105"/>
        <v>645.36080000000004</v>
      </c>
      <c r="I1723">
        <f t="shared" si="106"/>
        <v>622</v>
      </c>
      <c r="J1723">
        <f t="shared" si="107"/>
        <v>721.08425999999997</v>
      </c>
    </row>
    <row r="1724" spans="1:10" x14ac:dyDescent="0.2">
      <c r="A1724" t="s">
        <v>7645</v>
      </c>
      <c r="B1724">
        <v>2</v>
      </c>
      <c r="C1724" t="s">
        <v>7558</v>
      </c>
      <c r="D1724">
        <v>238000</v>
      </c>
      <c r="E1724">
        <v>393000</v>
      </c>
      <c r="F1724" t="s">
        <v>7648</v>
      </c>
      <c r="G1724">
        <f t="shared" si="104"/>
        <v>576</v>
      </c>
      <c r="H1724">
        <f t="shared" si="105"/>
        <v>645.36080000000004</v>
      </c>
      <c r="I1724">
        <f t="shared" si="106"/>
        <v>622</v>
      </c>
      <c r="J1724">
        <f t="shared" si="107"/>
        <v>721.08425999999997</v>
      </c>
    </row>
    <row r="1725" spans="1:10" x14ac:dyDescent="0.2">
      <c r="A1725" t="s">
        <v>7650</v>
      </c>
      <c r="B1725">
        <v>2</v>
      </c>
      <c r="C1725" t="s">
        <v>7558</v>
      </c>
      <c r="D1725">
        <v>258000</v>
      </c>
      <c r="E1725">
        <v>397000</v>
      </c>
      <c r="F1725" t="s">
        <v>7653</v>
      </c>
      <c r="G1725">
        <f t="shared" si="104"/>
        <v>576</v>
      </c>
      <c r="H1725">
        <f t="shared" si="105"/>
        <v>699.59280000000001</v>
      </c>
      <c r="I1725">
        <f t="shared" si="106"/>
        <v>622</v>
      </c>
      <c r="J1725">
        <f t="shared" si="107"/>
        <v>728.42354</v>
      </c>
    </row>
    <row r="1726" spans="1:10" x14ac:dyDescent="0.2">
      <c r="A1726" t="s">
        <v>7655</v>
      </c>
      <c r="B1726">
        <v>2</v>
      </c>
      <c r="C1726" t="s">
        <v>7558</v>
      </c>
      <c r="D1726">
        <v>258000</v>
      </c>
      <c r="E1726">
        <v>397000</v>
      </c>
      <c r="F1726" t="s">
        <v>7656</v>
      </c>
      <c r="G1726">
        <f t="shared" si="104"/>
        <v>576</v>
      </c>
      <c r="H1726">
        <f t="shared" si="105"/>
        <v>699.59280000000001</v>
      </c>
      <c r="I1726">
        <f t="shared" si="106"/>
        <v>622</v>
      </c>
      <c r="J1726">
        <f t="shared" si="107"/>
        <v>728.42354</v>
      </c>
    </row>
    <row r="1727" spans="1:10" x14ac:dyDescent="0.2">
      <c r="A1727" t="s">
        <v>7658</v>
      </c>
      <c r="B1727">
        <v>2</v>
      </c>
      <c r="C1727" t="s">
        <v>7558</v>
      </c>
      <c r="D1727">
        <v>258000</v>
      </c>
      <c r="E1727">
        <v>397000</v>
      </c>
      <c r="F1727" t="s">
        <v>7661</v>
      </c>
      <c r="G1727">
        <f t="shared" si="104"/>
        <v>576</v>
      </c>
      <c r="H1727">
        <f t="shared" si="105"/>
        <v>699.59280000000001</v>
      </c>
      <c r="I1727">
        <f t="shared" si="106"/>
        <v>622</v>
      </c>
      <c r="J1727">
        <f t="shared" si="107"/>
        <v>728.42354</v>
      </c>
    </row>
    <row r="1728" spans="1:10" x14ac:dyDescent="0.2">
      <c r="A1728" t="s">
        <v>7663</v>
      </c>
      <c r="B1728">
        <v>2</v>
      </c>
      <c r="C1728" t="s">
        <v>7558</v>
      </c>
      <c r="D1728">
        <v>258000</v>
      </c>
      <c r="E1728">
        <v>397000</v>
      </c>
      <c r="F1728" t="s">
        <v>7666</v>
      </c>
      <c r="G1728">
        <f t="shared" si="104"/>
        <v>576</v>
      </c>
      <c r="H1728">
        <f t="shared" si="105"/>
        <v>699.59280000000001</v>
      </c>
      <c r="I1728">
        <f t="shared" si="106"/>
        <v>622</v>
      </c>
      <c r="J1728">
        <f t="shared" si="107"/>
        <v>728.42354</v>
      </c>
    </row>
    <row r="1729" spans="1:10" x14ac:dyDescent="0.2">
      <c r="A1729" t="s">
        <v>7668</v>
      </c>
      <c r="B1729">
        <v>2</v>
      </c>
      <c r="C1729" t="s">
        <v>7558</v>
      </c>
      <c r="D1729">
        <v>290000</v>
      </c>
      <c r="E1729">
        <v>447000</v>
      </c>
      <c r="F1729" t="s">
        <v>7670</v>
      </c>
      <c r="G1729">
        <f t="shared" si="104"/>
        <v>576</v>
      </c>
      <c r="H1729">
        <f t="shared" si="105"/>
        <v>786.36400000000003</v>
      </c>
      <c r="I1729">
        <f t="shared" si="106"/>
        <v>622</v>
      </c>
      <c r="J1729">
        <f t="shared" si="107"/>
        <v>820.16453999999999</v>
      </c>
    </row>
    <row r="1730" spans="1:10" x14ac:dyDescent="0.2">
      <c r="A1730" t="s">
        <v>7672</v>
      </c>
      <c r="B1730">
        <v>2</v>
      </c>
      <c r="C1730" t="s">
        <v>7558</v>
      </c>
      <c r="D1730">
        <v>258000</v>
      </c>
      <c r="E1730">
        <v>397000</v>
      </c>
      <c r="F1730" t="s">
        <v>7675</v>
      </c>
      <c r="G1730">
        <f t="shared" si="104"/>
        <v>576</v>
      </c>
      <c r="H1730">
        <f t="shared" si="105"/>
        <v>699.59280000000001</v>
      </c>
      <c r="I1730">
        <f t="shared" si="106"/>
        <v>622</v>
      </c>
      <c r="J1730">
        <f t="shared" si="107"/>
        <v>728.42354</v>
      </c>
    </row>
    <row r="1731" spans="1:10" x14ac:dyDescent="0.2">
      <c r="A1731" t="s">
        <v>7677</v>
      </c>
      <c r="B1731">
        <v>2</v>
      </c>
      <c r="C1731" t="s">
        <v>7558</v>
      </c>
      <c r="D1731">
        <v>258000</v>
      </c>
      <c r="E1731">
        <v>397000</v>
      </c>
      <c r="F1731" t="s">
        <v>7679</v>
      </c>
      <c r="G1731">
        <f t="shared" ref="G1731:G1794" si="108">(VLOOKUP($B1731,Table,4,FALSE))</f>
        <v>576</v>
      </c>
      <c r="H1731">
        <f t="shared" ref="H1731:H1794" si="109">D1731*((VLOOKUP($B1731,Table,6,FALSE))/100)</f>
        <v>699.59280000000001</v>
      </c>
      <c r="I1731">
        <f t="shared" ref="I1731:I1794" si="110">(VLOOKUP($B1731,Table,12,FALSE))</f>
        <v>622</v>
      </c>
      <c r="J1731">
        <f t="shared" ref="J1731:J1794" si="111">E1731*((VLOOKUP($B1731,Table,14,FALSE))/100)</f>
        <v>728.42354</v>
      </c>
    </row>
    <row r="1732" spans="1:10" x14ac:dyDescent="0.2">
      <c r="A1732" t="s">
        <v>7681</v>
      </c>
      <c r="B1732">
        <v>2</v>
      </c>
      <c r="C1732" t="s">
        <v>7558</v>
      </c>
      <c r="D1732">
        <v>463000</v>
      </c>
      <c r="E1732">
        <v>669000</v>
      </c>
      <c r="F1732" t="s">
        <v>7683</v>
      </c>
      <c r="G1732">
        <f t="shared" si="108"/>
        <v>576</v>
      </c>
      <c r="H1732">
        <f t="shared" si="109"/>
        <v>1255.4708000000001</v>
      </c>
      <c r="I1732">
        <f t="shared" si="110"/>
        <v>622</v>
      </c>
      <c r="J1732">
        <f t="shared" si="111"/>
        <v>1227.49458</v>
      </c>
    </row>
    <row r="1733" spans="1:10" x14ac:dyDescent="0.2">
      <c r="A1733" t="s">
        <v>7685</v>
      </c>
      <c r="B1733">
        <v>2</v>
      </c>
      <c r="C1733" t="s">
        <v>7558</v>
      </c>
      <c r="D1733">
        <v>258000</v>
      </c>
      <c r="E1733">
        <v>397000</v>
      </c>
      <c r="F1733" t="s">
        <v>7688</v>
      </c>
      <c r="G1733">
        <f t="shared" si="108"/>
        <v>576</v>
      </c>
      <c r="H1733">
        <f t="shared" si="109"/>
        <v>699.59280000000001</v>
      </c>
      <c r="I1733">
        <f t="shared" si="110"/>
        <v>622</v>
      </c>
      <c r="J1733">
        <f t="shared" si="111"/>
        <v>728.42354</v>
      </c>
    </row>
    <row r="1734" spans="1:10" x14ac:dyDescent="0.2">
      <c r="A1734" t="s">
        <v>7690</v>
      </c>
      <c r="B1734">
        <v>2</v>
      </c>
      <c r="C1734" t="s">
        <v>7558</v>
      </c>
      <c r="D1734">
        <v>222000</v>
      </c>
      <c r="E1734">
        <v>378000</v>
      </c>
      <c r="F1734" t="s">
        <v>7692</v>
      </c>
      <c r="G1734">
        <f t="shared" si="108"/>
        <v>576</v>
      </c>
      <c r="H1734">
        <f t="shared" si="109"/>
        <v>601.97520000000009</v>
      </c>
      <c r="I1734">
        <f t="shared" si="110"/>
        <v>622</v>
      </c>
      <c r="J1734">
        <f t="shared" si="111"/>
        <v>693.56196</v>
      </c>
    </row>
    <row r="1735" spans="1:10" x14ac:dyDescent="0.2">
      <c r="A1735" t="s">
        <v>7694</v>
      </c>
      <c r="B1735">
        <v>2</v>
      </c>
      <c r="C1735" t="s">
        <v>7558</v>
      </c>
      <c r="D1735">
        <v>258000</v>
      </c>
      <c r="E1735">
        <v>397000</v>
      </c>
      <c r="F1735" t="s">
        <v>7697</v>
      </c>
      <c r="G1735">
        <f t="shared" si="108"/>
        <v>576</v>
      </c>
      <c r="H1735">
        <f t="shared" si="109"/>
        <v>699.59280000000001</v>
      </c>
      <c r="I1735">
        <f t="shared" si="110"/>
        <v>622</v>
      </c>
      <c r="J1735">
        <f t="shared" si="111"/>
        <v>728.42354</v>
      </c>
    </row>
    <row r="1736" spans="1:10" x14ac:dyDescent="0.2">
      <c r="A1736" t="s">
        <v>7699</v>
      </c>
      <c r="B1736">
        <v>2</v>
      </c>
      <c r="C1736" t="s">
        <v>7558</v>
      </c>
      <c r="D1736">
        <v>258000</v>
      </c>
      <c r="E1736">
        <v>397000</v>
      </c>
      <c r="F1736" t="s">
        <v>7700</v>
      </c>
      <c r="G1736">
        <f t="shared" si="108"/>
        <v>576</v>
      </c>
      <c r="H1736">
        <f t="shared" si="109"/>
        <v>699.59280000000001</v>
      </c>
      <c r="I1736">
        <f t="shared" si="110"/>
        <v>622</v>
      </c>
      <c r="J1736">
        <f t="shared" si="111"/>
        <v>728.42354</v>
      </c>
    </row>
    <row r="1737" spans="1:10" x14ac:dyDescent="0.2">
      <c r="A1737" t="s">
        <v>7702</v>
      </c>
      <c r="B1737">
        <v>2</v>
      </c>
      <c r="C1737" t="s">
        <v>7558</v>
      </c>
      <c r="D1737">
        <v>374000</v>
      </c>
      <c r="E1737">
        <v>540000</v>
      </c>
      <c r="F1737" t="s">
        <v>7705</v>
      </c>
      <c r="G1737">
        <f t="shared" si="108"/>
        <v>576</v>
      </c>
      <c r="H1737">
        <f t="shared" si="109"/>
        <v>1014.1384</v>
      </c>
      <c r="I1737">
        <f t="shared" si="110"/>
        <v>622</v>
      </c>
      <c r="J1737">
        <f t="shared" si="111"/>
        <v>990.80280000000005</v>
      </c>
    </row>
    <row r="1738" spans="1:10" x14ac:dyDescent="0.2">
      <c r="A1738" t="s">
        <v>7707</v>
      </c>
      <c r="B1738">
        <v>2</v>
      </c>
      <c r="C1738" t="s">
        <v>7558</v>
      </c>
      <c r="D1738">
        <v>298000</v>
      </c>
      <c r="E1738">
        <v>549000</v>
      </c>
      <c r="F1738" t="s">
        <v>7710</v>
      </c>
      <c r="G1738">
        <f t="shared" si="108"/>
        <v>576</v>
      </c>
      <c r="H1738">
        <f t="shared" si="109"/>
        <v>808.05680000000007</v>
      </c>
      <c r="I1738">
        <f t="shared" si="110"/>
        <v>622</v>
      </c>
      <c r="J1738">
        <f t="shared" si="111"/>
        <v>1007.31618</v>
      </c>
    </row>
    <row r="1739" spans="1:10" x14ac:dyDescent="0.2">
      <c r="A1739" t="s">
        <v>7712</v>
      </c>
      <c r="B1739">
        <v>2</v>
      </c>
      <c r="C1739" t="s">
        <v>7558</v>
      </c>
      <c r="D1739">
        <v>298000</v>
      </c>
      <c r="E1739">
        <v>549000</v>
      </c>
      <c r="F1739" t="s">
        <v>7715</v>
      </c>
      <c r="G1739">
        <f t="shared" si="108"/>
        <v>576</v>
      </c>
      <c r="H1739">
        <f t="shared" si="109"/>
        <v>808.05680000000007</v>
      </c>
      <c r="I1739">
        <f t="shared" si="110"/>
        <v>622</v>
      </c>
      <c r="J1739">
        <f t="shared" si="111"/>
        <v>1007.31618</v>
      </c>
    </row>
    <row r="1740" spans="1:10" x14ac:dyDescent="0.2">
      <c r="A1740" t="s">
        <v>7717</v>
      </c>
      <c r="B1740">
        <v>2</v>
      </c>
      <c r="C1740" t="s">
        <v>7558</v>
      </c>
      <c r="D1740">
        <v>217000</v>
      </c>
      <c r="E1740">
        <v>368000</v>
      </c>
      <c r="F1740" t="s">
        <v>7719</v>
      </c>
      <c r="G1740">
        <f t="shared" si="108"/>
        <v>576</v>
      </c>
      <c r="H1740">
        <f t="shared" si="109"/>
        <v>588.41720000000009</v>
      </c>
      <c r="I1740">
        <f t="shared" si="110"/>
        <v>622</v>
      </c>
      <c r="J1740">
        <f t="shared" si="111"/>
        <v>675.21375999999998</v>
      </c>
    </row>
    <row r="1741" spans="1:10" x14ac:dyDescent="0.2">
      <c r="A1741" t="s">
        <v>7721</v>
      </c>
      <c r="B1741">
        <v>2</v>
      </c>
      <c r="C1741" t="s">
        <v>7558</v>
      </c>
      <c r="D1741">
        <v>212000</v>
      </c>
      <c r="E1741">
        <v>360000</v>
      </c>
      <c r="F1741" t="s">
        <v>7724</v>
      </c>
      <c r="G1741">
        <f t="shared" si="108"/>
        <v>576</v>
      </c>
      <c r="H1741">
        <f t="shared" si="109"/>
        <v>574.8592000000001</v>
      </c>
      <c r="I1741">
        <f t="shared" si="110"/>
        <v>622</v>
      </c>
      <c r="J1741">
        <f t="shared" si="111"/>
        <v>660.53520000000003</v>
      </c>
    </row>
    <row r="1742" spans="1:10" x14ac:dyDescent="0.2">
      <c r="A1742" t="s">
        <v>7726</v>
      </c>
      <c r="B1742">
        <v>2</v>
      </c>
      <c r="C1742" t="s">
        <v>7558</v>
      </c>
      <c r="D1742">
        <v>360000</v>
      </c>
      <c r="E1742">
        <v>520000</v>
      </c>
      <c r="F1742" t="s">
        <v>7729</v>
      </c>
      <c r="G1742">
        <f t="shared" si="108"/>
        <v>576</v>
      </c>
      <c r="H1742">
        <f t="shared" si="109"/>
        <v>976.17600000000004</v>
      </c>
      <c r="I1742">
        <f t="shared" si="110"/>
        <v>622</v>
      </c>
      <c r="J1742">
        <f t="shared" si="111"/>
        <v>954.10640000000001</v>
      </c>
    </row>
    <row r="1743" spans="1:10" x14ac:dyDescent="0.2">
      <c r="A1743" t="s">
        <v>7731</v>
      </c>
      <c r="B1743">
        <v>2</v>
      </c>
      <c r="C1743" t="s">
        <v>7558</v>
      </c>
      <c r="D1743">
        <v>212000</v>
      </c>
      <c r="E1743">
        <v>360000</v>
      </c>
      <c r="F1743" t="s">
        <v>7732</v>
      </c>
      <c r="G1743">
        <f t="shared" si="108"/>
        <v>576</v>
      </c>
      <c r="H1743">
        <f t="shared" si="109"/>
        <v>574.8592000000001</v>
      </c>
      <c r="I1743">
        <f t="shared" si="110"/>
        <v>622</v>
      </c>
      <c r="J1743">
        <f t="shared" si="111"/>
        <v>660.53520000000003</v>
      </c>
    </row>
    <row r="1744" spans="1:10" x14ac:dyDescent="0.2">
      <c r="A1744" t="s">
        <v>7734</v>
      </c>
      <c r="B1744">
        <v>2</v>
      </c>
      <c r="C1744" t="s">
        <v>7558</v>
      </c>
      <c r="D1744">
        <v>275000</v>
      </c>
      <c r="E1744">
        <v>423000</v>
      </c>
      <c r="F1744" t="s">
        <v>7736</v>
      </c>
      <c r="G1744">
        <f t="shared" si="108"/>
        <v>576</v>
      </c>
      <c r="H1744">
        <f t="shared" si="109"/>
        <v>745.69</v>
      </c>
      <c r="I1744">
        <f t="shared" si="110"/>
        <v>622</v>
      </c>
      <c r="J1744">
        <f t="shared" si="111"/>
        <v>776.12886000000003</v>
      </c>
    </row>
    <row r="1745" spans="1:10" x14ac:dyDescent="0.2">
      <c r="A1745" t="s">
        <v>7738</v>
      </c>
      <c r="B1745">
        <v>2</v>
      </c>
      <c r="C1745" t="s">
        <v>7558</v>
      </c>
      <c r="D1745">
        <v>238000</v>
      </c>
      <c r="E1745">
        <v>393000</v>
      </c>
      <c r="F1745" t="s">
        <v>7739</v>
      </c>
      <c r="G1745">
        <f t="shared" si="108"/>
        <v>576</v>
      </c>
      <c r="H1745">
        <f t="shared" si="109"/>
        <v>645.36080000000004</v>
      </c>
      <c r="I1745">
        <f t="shared" si="110"/>
        <v>622</v>
      </c>
      <c r="J1745">
        <f t="shared" si="111"/>
        <v>721.08425999999997</v>
      </c>
    </row>
    <row r="1746" spans="1:10" x14ac:dyDescent="0.2">
      <c r="A1746" t="s">
        <v>7741</v>
      </c>
      <c r="B1746">
        <v>2</v>
      </c>
      <c r="C1746" t="s">
        <v>7558</v>
      </c>
      <c r="D1746">
        <v>269000</v>
      </c>
      <c r="E1746">
        <v>414000</v>
      </c>
      <c r="F1746" t="s">
        <v>7743</v>
      </c>
      <c r="G1746">
        <f t="shared" si="108"/>
        <v>576</v>
      </c>
      <c r="H1746">
        <f t="shared" si="109"/>
        <v>729.42040000000009</v>
      </c>
      <c r="I1746">
        <f t="shared" si="110"/>
        <v>622</v>
      </c>
      <c r="J1746">
        <f t="shared" si="111"/>
        <v>759.61548000000005</v>
      </c>
    </row>
    <row r="1747" spans="1:10" x14ac:dyDescent="0.2">
      <c r="A1747" t="s">
        <v>7745</v>
      </c>
      <c r="B1747">
        <v>2</v>
      </c>
      <c r="C1747" t="s">
        <v>7558</v>
      </c>
      <c r="D1747">
        <v>238000</v>
      </c>
      <c r="E1747">
        <v>393000</v>
      </c>
      <c r="F1747" t="s">
        <v>7748</v>
      </c>
      <c r="G1747">
        <f t="shared" si="108"/>
        <v>576</v>
      </c>
      <c r="H1747">
        <f t="shared" si="109"/>
        <v>645.36080000000004</v>
      </c>
      <c r="I1747">
        <f t="shared" si="110"/>
        <v>622</v>
      </c>
      <c r="J1747">
        <f t="shared" si="111"/>
        <v>721.08425999999997</v>
      </c>
    </row>
    <row r="1748" spans="1:10" x14ac:dyDescent="0.2">
      <c r="A1748" t="s">
        <v>7750</v>
      </c>
      <c r="B1748">
        <v>2</v>
      </c>
      <c r="C1748" t="s">
        <v>7558</v>
      </c>
      <c r="D1748">
        <v>238000</v>
      </c>
      <c r="E1748">
        <v>393000</v>
      </c>
      <c r="F1748" t="s">
        <v>7753</v>
      </c>
      <c r="G1748">
        <f t="shared" si="108"/>
        <v>576</v>
      </c>
      <c r="H1748">
        <f t="shared" si="109"/>
        <v>645.36080000000004</v>
      </c>
      <c r="I1748">
        <f t="shared" si="110"/>
        <v>622</v>
      </c>
      <c r="J1748">
        <f t="shared" si="111"/>
        <v>721.08425999999997</v>
      </c>
    </row>
    <row r="1749" spans="1:10" x14ac:dyDescent="0.2">
      <c r="A1749" t="s">
        <v>7755</v>
      </c>
      <c r="B1749">
        <v>2</v>
      </c>
      <c r="C1749" t="s">
        <v>7558</v>
      </c>
      <c r="D1749">
        <v>238000</v>
      </c>
      <c r="E1749">
        <v>393000</v>
      </c>
      <c r="F1749" t="s">
        <v>7757</v>
      </c>
      <c r="G1749">
        <f t="shared" si="108"/>
        <v>576</v>
      </c>
      <c r="H1749">
        <f t="shared" si="109"/>
        <v>645.36080000000004</v>
      </c>
      <c r="I1749">
        <f t="shared" si="110"/>
        <v>622</v>
      </c>
      <c r="J1749">
        <f t="shared" si="111"/>
        <v>721.08425999999997</v>
      </c>
    </row>
    <row r="1750" spans="1:10" x14ac:dyDescent="0.2">
      <c r="A1750" t="s">
        <v>7759</v>
      </c>
      <c r="B1750">
        <v>2</v>
      </c>
      <c r="C1750" t="s">
        <v>7558</v>
      </c>
      <c r="D1750">
        <v>238000</v>
      </c>
      <c r="E1750">
        <v>393000</v>
      </c>
      <c r="F1750" t="s">
        <v>7760</v>
      </c>
      <c r="G1750">
        <f t="shared" si="108"/>
        <v>576</v>
      </c>
      <c r="H1750">
        <f t="shared" si="109"/>
        <v>645.36080000000004</v>
      </c>
      <c r="I1750">
        <f t="shared" si="110"/>
        <v>622</v>
      </c>
      <c r="J1750">
        <f t="shared" si="111"/>
        <v>721.08425999999997</v>
      </c>
    </row>
    <row r="1751" spans="1:10" x14ac:dyDescent="0.2">
      <c r="A1751" t="s">
        <v>7762</v>
      </c>
      <c r="B1751">
        <v>2</v>
      </c>
      <c r="C1751" t="s">
        <v>7558</v>
      </c>
      <c r="D1751">
        <v>238000</v>
      </c>
      <c r="E1751">
        <v>393000</v>
      </c>
      <c r="F1751" t="s">
        <v>7765</v>
      </c>
      <c r="G1751">
        <f t="shared" si="108"/>
        <v>576</v>
      </c>
      <c r="H1751">
        <f t="shared" si="109"/>
        <v>645.36080000000004</v>
      </c>
      <c r="I1751">
        <f t="shared" si="110"/>
        <v>622</v>
      </c>
      <c r="J1751">
        <f t="shared" si="111"/>
        <v>721.08425999999997</v>
      </c>
    </row>
    <row r="1752" spans="1:10" x14ac:dyDescent="0.2">
      <c r="A1752" t="s">
        <v>7767</v>
      </c>
      <c r="B1752">
        <v>2</v>
      </c>
      <c r="C1752" t="s">
        <v>7558</v>
      </c>
      <c r="D1752">
        <v>238000</v>
      </c>
      <c r="E1752">
        <v>393000</v>
      </c>
      <c r="F1752" t="s">
        <v>7768</v>
      </c>
      <c r="G1752">
        <f t="shared" si="108"/>
        <v>576</v>
      </c>
      <c r="H1752">
        <f t="shared" si="109"/>
        <v>645.36080000000004</v>
      </c>
      <c r="I1752">
        <f t="shared" si="110"/>
        <v>622</v>
      </c>
      <c r="J1752">
        <f t="shared" si="111"/>
        <v>721.08425999999997</v>
      </c>
    </row>
    <row r="1753" spans="1:10" x14ac:dyDescent="0.2">
      <c r="A1753" t="s">
        <v>7770</v>
      </c>
      <c r="B1753">
        <v>2</v>
      </c>
      <c r="C1753" t="s">
        <v>7558</v>
      </c>
      <c r="D1753">
        <v>238000</v>
      </c>
      <c r="E1753">
        <v>393000</v>
      </c>
      <c r="F1753" t="s">
        <v>7772</v>
      </c>
      <c r="G1753">
        <f t="shared" si="108"/>
        <v>576</v>
      </c>
      <c r="H1753">
        <f t="shared" si="109"/>
        <v>645.36080000000004</v>
      </c>
      <c r="I1753">
        <f t="shared" si="110"/>
        <v>622</v>
      </c>
      <c r="J1753">
        <f t="shared" si="111"/>
        <v>721.08425999999997</v>
      </c>
    </row>
    <row r="1754" spans="1:10" x14ac:dyDescent="0.2">
      <c r="A1754" t="s">
        <v>7774</v>
      </c>
      <c r="B1754">
        <v>2</v>
      </c>
      <c r="C1754" t="s">
        <v>7558</v>
      </c>
      <c r="D1754">
        <v>238000</v>
      </c>
      <c r="E1754">
        <v>393000</v>
      </c>
      <c r="F1754" t="s">
        <v>7776</v>
      </c>
      <c r="G1754">
        <f t="shared" si="108"/>
        <v>576</v>
      </c>
      <c r="H1754">
        <f t="shared" si="109"/>
        <v>645.36080000000004</v>
      </c>
      <c r="I1754">
        <f t="shared" si="110"/>
        <v>622</v>
      </c>
      <c r="J1754">
        <f t="shared" si="111"/>
        <v>721.08425999999997</v>
      </c>
    </row>
    <row r="1755" spans="1:10" x14ac:dyDescent="0.2">
      <c r="A1755" t="s">
        <v>7778</v>
      </c>
      <c r="B1755">
        <v>2</v>
      </c>
      <c r="C1755" t="s">
        <v>7558</v>
      </c>
      <c r="D1755">
        <v>354000</v>
      </c>
      <c r="E1755">
        <v>653000</v>
      </c>
      <c r="F1755" t="s">
        <v>7780</v>
      </c>
      <c r="G1755">
        <f t="shared" si="108"/>
        <v>576</v>
      </c>
      <c r="H1755">
        <f t="shared" si="109"/>
        <v>959.90640000000008</v>
      </c>
      <c r="I1755">
        <f t="shared" si="110"/>
        <v>622</v>
      </c>
      <c r="J1755">
        <f t="shared" si="111"/>
        <v>1198.1374599999999</v>
      </c>
    </row>
    <row r="1756" spans="1:10" x14ac:dyDescent="0.2">
      <c r="A1756" t="s">
        <v>7782</v>
      </c>
      <c r="B1756">
        <v>2</v>
      </c>
      <c r="C1756" t="s">
        <v>7558</v>
      </c>
      <c r="D1756">
        <v>417000</v>
      </c>
      <c r="E1756">
        <v>770000</v>
      </c>
      <c r="F1756" t="s">
        <v>7784</v>
      </c>
      <c r="G1756">
        <f t="shared" si="108"/>
        <v>576</v>
      </c>
      <c r="H1756">
        <f t="shared" si="109"/>
        <v>1130.7372</v>
      </c>
      <c r="I1756">
        <f t="shared" si="110"/>
        <v>622</v>
      </c>
      <c r="J1756">
        <f t="shared" si="111"/>
        <v>1412.8114</v>
      </c>
    </row>
    <row r="1757" spans="1:10" x14ac:dyDescent="0.2">
      <c r="A1757" t="s">
        <v>7786</v>
      </c>
      <c r="B1757">
        <v>2</v>
      </c>
      <c r="C1757" t="s">
        <v>7558</v>
      </c>
      <c r="D1757">
        <v>313000</v>
      </c>
      <c r="E1757">
        <v>620000</v>
      </c>
      <c r="F1757" t="s">
        <v>7788</v>
      </c>
      <c r="G1757">
        <f t="shared" si="108"/>
        <v>576</v>
      </c>
      <c r="H1757">
        <f t="shared" si="109"/>
        <v>848.73080000000004</v>
      </c>
      <c r="I1757">
        <f t="shared" si="110"/>
        <v>622</v>
      </c>
      <c r="J1757">
        <f t="shared" si="111"/>
        <v>1137.5884000000001</v>
      </c>
    </row>
    <row r="1758" spans="1:10" x14ac:dyDescent="0.2">
      <c r="A1758" t="s">
        <v>7790</v>
      </c>
      <c r="B1758">
        <v>2</v>
      </c>
      <c r="C1758" t="s">
        <v>7558</v>
      </c>
      <c r="D1758">
        <v>258000</v>
      </c>
      <c r="E1758">
        <v>397000</v>
      </c>
      <c r="F1758" t="s">
        <v>7793</v>
      </c>
      <c r="G1758">
        <f t="shared" si="108"/>
        <v>576</v>
      </c>
      <c r="H1758">
        <f t="shared" si="109"/>
        <v>699.59280000000001</v>
      </c>
      <c r="I1758">
        <f t="shared" si="110"/>
        <v>622</v>
      </c>
      <c r="J1758">
        <f t="shared" si="111"/>
        <v>728.42354</v>
      </c>
    </row>
    <row r="1759" spans="1:10" x14ac:dyDescent="0.2">
      <c r="A1759" t="s">
        <v>7795</v>
      </c>
      <c r="B1759">
        <v>2</v>
      </c>
      <c r="C1759" t="s">
        <v>7558</v>
      </c>
      <c r="D1759">
        <v>258000</v>
      </c>
      <c r="E1759">
        <v>397000</v>
      </c>
      <c r="F1759" t="s">
        <v>7798</v>
      </c>
      <c r="G1759">
        <f t="shared" si="108"/>
        <v>576</v>
      </c>
      <c r="H1759">
        <f t="shared" si="109"/>
        <v>699.59280000000001</v>
      </c>
      <c r="I1759">
        <f t="shared" si="110"/>
        <v>622</v>
      </c>
      <c r="J1759">
        <f t="shared" si="111"/>
        <v>728.42354</v>
      </c>
    </row>
    <row r="1760" spans="1:10" x14ac:dyDescent="0.2">
      <c r="A1760" t="s">
        <v>7800</v>
      </c>
      <c r="B1760">
        <v>2</v>
      </c>
      <c r="C1760" t="s">
        <v>7558</v>
      </c>
      <c r="D1760">
        <v>294000</v>
      </c>
      <c r="E1760">
        <v>453000</v>
      </c>
      <c r="F1760" t="s">
        <v>7802</v>
      </c>
      <c r="G1760">
        <f t="shared" si="108"/>
        <v>576</v>
      </c>
      <c r="H1760">
        <f t="shared" si="109"/>
        <v>797.21040000000005</v>
      </c>
      <c r="I1760">
        <f t="shared" si="110"/>
        <v>622</v>
      </c>
      <c r="J1760">
        <f t="shared" si="111"/>
        <v>831.17345999999998</v>
      </c>
    </row>
    <row r="1761" spans="1:10" x14ac:dyDescent="0.2">
      <c r="A1761" t="s">
        <v>7804</v>
      </c>
      <c r="B1761">
        <v>2</v>
      </c>
      <c r="C1761" t="s">
        <v>7558</v>
      </c>
      <c r="D1761">
        <v>204000</v>
      </c>
      <c r="E1761">
        <v>350000</v>
      </c>
      <c r="F1761" t="s">
        <v>7807</v>
      </c>
      <c r="G1761">
        <f t="shared" si="108"/>
        <v>576</v>
      </c>
      <c r="H1761">
        <f t="shared" si="109"/>
        <v>553.16640000000007</v>
      </c>
      <c r="I1761">
        <f t="shared" si="110"/>
        <v>622</v>
      </c>
      <c r="J1761">
        <f t="shared" si="111"/>
        <v>642.18700000000001</v>
      </c>
    </row>
    <row r="1762" spans="1:10" x14ac:dyDescent="0.2">
      <c r="A1762" t="s">
        <v>7809</v>
      </c>
      <c r="B1762">
        <v>2</v>
      </c>
      <c r="C1762" t="s">
        <v>7558</v>
      </c>
      <c r="D1762">
        <v>207000</v>
      </c>
      <c r="E1762">
        <v>359000</v>
      </c>
      <c r="F1762" t="s">
        <v>7811</v>
      </c>
      <c r="G1762">
        <f t="shared" si="108"/>
        <v>576</v>
      </c>
      <c r="H1762">
        <f t="shared" si="109"/>
        <v>561.30119999999999</v>
      </c>
      <c r="I1762">
        <f t="shared" si="110"/>
        <v>622</v>
      </c>
      <c r="J1762">
        <f t="shared" si="111"/>
        <v>658.70038</v>
      </c>
    </row>
    <row r="1763" spans="1:10" x14ac:dyDescent="0.2">
      <c r="A1763" t="s">
        <v>7813</v>
      </c>
      <c r="B1763">
        <v>2</v>
      </c>
      <c r="C1763" t="s">
        <v>7558</v>
      </c>
      <c r="D1763">
        <v>203000</v>
      </c>
      <c r="E1763">
        <v>345000</v>
      </c>
      <c r="F1763" t="s">
        <v>7816</v>
      </c>
      <c r="G1763">
        <f t="shared" si="108"/>
        <v>576</v>
      </c>
      <c r="H1763">
        <f t="shared" si="109"/>
        <v>550.45480000000009</v>
      </c>
      <c r="I1763">
        <f t="shared" si="110"/>
        <v>622</v>
      </c>
      <c r="J1763">
        <f t="shared" si="111"/>
        <v>633.01290000000006</v>
      </c>
    </row>
    <row r="1764" spans="1:10" x14ac:dyDescent="0.2">
      <c r="A1764" t="s">
        <v>7818</v>
      </c>
      <c r="B1764">
        <v>2</v>
      </c>
      <c r="C1764" t="s">
        <v>7558</v>
      </c>
      <c r="D1764">
        <v>203000</v>
      </c>
      <c r="E1764">
        <v>345000</v>
      </c>
      <c r="F1764" t="s">
        <v>7821</v>
      </c>
      <c r="G1764">
        <f t="shared" si="108"/>
        <v>576</v>
      </c>
      <c r="H1764">
        <f t="shared" si="109"/>
        <v>550.45480000000009</v>
      </c>
      <c r="I1764">
        <f t="shared" si="110"/>
        <v>622</v>
      </c>
      <c r="J1764">
        <f t="shared" si="111"/>
        <v>633.01290000000006</v>
      </c>
    </row>
    <row r="1765" spans="1:10" x14ac:dyDescent="0.2">
      <c r="A1765" t="s">
        <v>7823</v>
      </c>
      <c r="B1765">
        <v>2</v>
      </c>
      <c r="C1765" t="s">
        <v>7558</v>
      </c>
      <c r="D1765">
        <v>203000</v>
      </c>
      <c r="E1765">
        <v>345000</v>
      </c>
      <c r="F1765" t="s">
        <v>7826</v>
      </c>
      <c r="G1765">
        <f t="shared" si="108"/>
        <v>576</v>
      </c>
      <c r="H1765">
        <f t="shared" si="109"/>
        <v>550.45480000000009</v>
      </c>
      <c r="I1765">
        <f t="shared" si="110"/>
        <v>622</v>
      </c>
      <c r="J1765">
        <f t="shared" si="111"/>
        <v>633.01290000000006</v>
      </c>
    </row>
    <row r="1766" spans="1:10" x14ac:dyDescent="0.2">
      <c r="A1766" t="s">
        <v>7828</v>
      </c>
      <c r="B1766">
        <v>2</v>
      </c>
      <c r="C1766" t="s">
        <v>7558</v>
      </c>
      <c r="D1766">
        <v>212000</v>
      </c>
      <c r="E1766">
        <v>360000</v>
      </c>
      <c r="F1766" t="s">
        <v>7830</v>
      </c>
      <c r="G1766">
        <f t="shared" si="108"/>
        <v>576</v>
      </c>
      <c r="H1766">
        <f t="shared" si="109"/>
        <v>574.8592000000001</v>
      </c>
      <c r="I1766">
        <f t="shared" si="110"/>
        <v>622</v>
      </c>
      <c r="J1766">
        <f t="shared" si="111"/>
        <v>660.53520000000003</v>
      </c>
    </row>
    <row r="1767" spans="1:10" x14ac:dyDescent="0.2">
      <c r="A1767" t="s">
        <v>7832</v>
      </c>
      <c r="B1767">
        <v>2</v>
      </c>
      <c r="C1767" t="s">
        <v>7558</v>
      </c>
      <c r="D1767">
        <v>212000</v>
      </c>
      <c r="E1767">
        <v>360000</v>
      </c>
      <c r="F1767" t="s">
        <v>7835</v>
      </c>
      <c r="G1767">
        <f t="shared" si="108"/>
        <v>576</v>
      </c>
      <c r="H1767">
        <f t="shared" si="109"/>
        <v>574.8592000000001</v>
      </c>
      <c r="I1767">
        <f t="shared" si="110"/>
        <v>622</v>
      </c>
      <c r="J1767">
        <f t="shared" si="111"/>
        <v>660.53520000000003</v>
      </c>
    </row>
    <row r="1768" spans="1:10" x14ac:dyDescent="0.2">
      <c r="A1768" t="s">
        <v>7837</v>
      </c>
      <c r="B1768">
        <v>2</v>
      </c>
      <c r="C1768" t="s">
        <v>7558</v>
      </c>
      <c r="D1768">
        <v>253000</v>
      </c>
      <c r="E1768">
        <v>397000</v>
      </c>
      <c r="F1768" t="s">
        <v>7839</v>
      </c>
      <c r="G1768">
        <f t="shared" si="108"/>
        <v>576</v>
      </c>
      <c r="H1768">
        <f t="shared" si="109"/>
        <v>686.03480000000002</v>
      </c>
      <c r="I1768">
        <f t="shared" si="110"/>
        <v>622</v>
      </c>
      <c r="J1768">
        <f t="shared" si="111"/>
        <v>728.42354</v>
      </c>
    </row>
    <row r="1769" spans="1:10" x14ac:dyDescent="0.2">
      <c r="A1769" t="s">
        <v>7841</v>
      </c>
      <c r="B1769">
        <v>2</v>
      </c>
      <c r="C1769" t="s">
        <v>7558</v>
      </c>
      <c r="D1769">
        <v>267000</v>
      </c>
      <c r="E1769">
        <v>412000</v>
      </c>
      <c r="F1769" t="s">
        <v>7844</v>
      </c>
      <c r="G1769">
        <f t="shared" si="108"/>
        <v>576</v>
      </c>
      <c r="H1769">
        <f t="shared" si="109"/>
        <v>723.99720000000002</v>
      </c>
      <c r="I1769">
        <f t="shared" si="110"/>
        <v>622</v>
      </c>
      <c r="J1769">
        <f t="shared" si="111"/>
        <v>755.94583999999998</v>
      </c>
    </row>
    <row r="1770" spans="1:10" x14ac:dyDescent="0.2">
      <c r="A1770" t="s">
        <v>7846</v>
      </c>
      <c r="B1770">
        <v>2</v>
      </c>
      <c r="C1770" t="s">
        <v>7558</v>
      </c>
      <c r="D1770">
        <v>267000</v>
      </c>
      <c r="E1770">
        <v>412000</v>
      </c>
      <c r="F1770" t="s">
        <v>7849</v>
      </c>
      <c r="G1770">
        <f t="shared" si="108"/>
        <v>576</v>
      </c>
      <c r="H1770">
        <f t="shared" si="109"/>
        <v>723.99720000000002</v>
      </c>
      <c r="I1770">
        <f t="shared" si="110"/>
        <v>622</v>
      </c>
      <c r="J1770">
        <f t="shared" si="111"/>
        <v>755.94583999999998</v>
      </c>
    </row>
    <row r="1771" spans="1:10" x14ac:dyDescent="0.2">
      <c r="A1771" t="s">
        <v>7851</v>
      </c>
      <c r="B1771">
        <v>2</v>
      </c>
      <c r="C1771" t="s">
        <v>7558</v>
      </c>
      <c r="D1771">
        <v>267000</v>
      </c>
      <c r="E1771">
        <v>412000</v>
      </c>
      <c r="F1771" t="s">
        <v>7853</v>
      </c>
      <c r="G1771">
        <f t="shared" si="108"/>
        <v>576</v>
      </c>
      <c r="H1771">
        <f t="shared" si="109"/>
        <v>723.99720000000002</v>
      </c>
      <c r="I1771">
        <f t="shared" si="110"/>
        <v>622</v>
      </c>
      <c r="J1771">
        <f t="shared" si="111"/>
        <v>755.94583999999998</v>
      </c>
    </row>
    <row r="1772" spans="1:10" x14ac:dyDescent="0.2">
      <c r="A1772" t="s">
        <v>7855</v>
      </c>
      <c r="B1772">
        <v>2</v>
      </c>
      <c r="C1772" t="s">
        <v>7558</v>
      </c>
      <c r="D1772">
        <v>267000</v>
      </c>
      <c r="E1772">
        <v>412000</v>
      </c>
      <c r="F1772" t="s">
        <v>7856</v>
      </c>
      <c r="G1772">
        <f t="shared" si="108"/>
        <v>576</v>
      </c>
      <c r="H1772">
        <f t="shared" si="109"/>
        <v>723.99720000000002</v>
      </c>
      <c r="I1772">
        <f t="shared" si="110"/>
        <v>622</v>
      </c>
      <c r="J1772">
        <f t="shared" si="111"/>
        <v>755.94583999999998</v>
      </c>
    </row>
    <row r="1773" spans="1:10" x14ac:dyDescent="0.2">
      <c r="A1773" t="s">
        <v>7858</v>
      </c>
      <c r="B1773">
        <v>2</v>
      </c>
      <c r="C1773" t="s">
        <v>7558</v>
      </c>
      <c r="D1773">
        <v>260000</v>
      </c>
      <c r="E1773">
        <v>400000</v>
      </c>
      <c r="F1773" t="s">
        <v>7859</v>
      </c>
      <c r="G1773">
        <f t="shared" si="108"/>
        <v>576</v>
      </c>
      <c r="H1773">
        <f t="shared" si="109"/>
        <v>705.01600000000008</v>
      </c>
      <c r="I1773">
        <f t="shared" si="110"/>
        <v>622</v>
      </c>
      <c r="J1773">
        <f t="shared" si="111"/>
        <v>733.928</v>
      </c>
    </row>
    <row r="1774" spans="1:10" x14ac:dyDescent="0.2">
      <c r="A1774" t="s">
        <v>7861</v>
      </c>
      <c r="B1774">
        <v>2</v>
      </c>
      <c r="C1774" t="s">
        <v>7558</v>
      </c>
      <c r="D1774">
        <v>260000</v>
      </c>
      <c r="E1774">
        <v>400000</v>
      </c>
      <c r="F1774" t="s">
        <v>7863</v>
      </c>
      <c r="G1774">
        <f t="shared" si="108"/>
        <v>576</v>
      </c>
      <c r="H1774">
        <f t="shared" si="109"/>
        <v>705.01600000000008</v>
      </c>
      <c r="I1774">
        <f t="shared" si="110"/>
        <v>622</v>
      </c>
      <c r="J1774">
        <f t="shared" si="111"/>
        <v>733.928</v>
      </c>
    </row>
    <row r="1775" spans="1:10" x14ac:dyDescent="0.2">
      <c r="A1775" t="s">
        <v>7865</v>
      </c>
      <c r="B1775">
        <v>2</v>
      </c>
      <c r="C1775" t="s">
        <v>7558</v>
      </c>
      <c r="D1775">
        <v>260000</v>
      </c>
      <c r="E1775">
        <v>400000</v>
      </c>
      <c r="F1775" t="s">
        <v>7868</v>
      </c>
      <c r="G1775">
        <f t="shared" si="108"/>
        <v>576</v>
      </c>
      <c r="H1775">
        <f t="shared" si="109"/>
        <v>705.01600000000008</v>
      </c>
      <c r="I1775">
        <f t="shared" si="110"/>
        <v>622</v>
      </c>
      <c r="J1775">
        <f t="shared" si="111"/>
        <v>733.928</v>
      </c>
    </row>
    <row r="1776" spans="1:10" x14ac:dyDescent="0.2">
      <c r="A1776" t="s">
        <v>7870</v>
      </c>
      <c r="B1776">
        <v>2</v>
      </c>
      <c r="C1776" t="s">
        <v>7558</v>
      </c>
      <c r="D1776">
        <v>260000</v>
      </c>
      <c r="E1776">
        <v>400000</v>
      </c>
      <c r="F1776" t="s">
        <v>7873</v>
      </c>
      <c r="G1776">
        <f t="shared" si="108"/>
        <v>576</v>
      </c>
      <c r="H1776">
        <f t="shared" si="109"/>
        <v>705.01600000000008</v>
      </c>
      <c r="I1776">
        <f t="shared" si="110"/>
        <v>622</v>
      </c>
      <c r="J1776">
        <f t="shared" si="111"/>
        <v>733.928</v>
      </c>
    </row>
    <row r="1777" spans="1:10" x14ac:dyDescent="0.2">
      <c r="A1777" t="s">
        <v>7875</v>
      </c>
      <c r="B1777">
        <v>2</v>
      </c>
      <c r="C1777" t="s">
        <v>7558</v>
      </c>
      <c r="D1777">
        <v>260000</v>
      </c>
      <c r="E1777">
        <v>400000</v>
      </c>
      <c r="F1777" t="s">
        <v>7878</v>
      </c>
      <c r="G1777">
        <f t="shared" si="108"/>
        <v>576</v>
      </c>
      <c r="H1777">
        <f t="shared" si="109"/>
        <v>705.01600000000008</v>
      </c>
      <c r="I1777">
        <f t="shared" si="110"/>
        <v>622</v>
      </c>
      <c r="J1777">
        <f t="shared" si="111"/>
        <v>733.928</v>
      </c>
    </row>
    <row r="1778" spans="1:10" x14ac:dyDescent="0.2">
      <c r="A1778" t="s">
        <v>7880</v>
      </c>
      <c r="B1778">
        <v>2</v>
      </c>
      <c r="C1778" t="s">
        <v>7558</v>
      </c>
      <c r="D1778">
        <v>212000</v>
      </c>
      <c r="E1778">
        <v>360000</v>
      </c>
      <c r="F1778" t="s">
        <v>7882</v>
      </c>
      <c r="G1778">
        <f t="shared" si="108"/>
        <v>576</v>
      </c>
      <c r="H1778">
        <f t="shared" si="109"/>
        <v>574.8592000000001</v>
      </c>
      <c r="I1778">
        <f t="shared" si="110"/>
        <v>622</v>
      </c>
      <c r="J1778">
        <f t="shared" si="111"/>
        <v>660.53520000000003</v>
      </c>
    </row>
    <row r="1779" spans="1:10" x14ac:dyDescent="0.2">
      <c r="A1779" t="s">
        <v>7884</v>
      </c>
      <c r="B1779">
        <v>2</v>
      </c>
      <c r="C1779" t="s">
        <v>7558</v>
      </c>
      <c r="D1779">
        <v>213000</v>
      </c>
      <c r="E1779">
        <v>360000</v>
      </c>
      <c r="F1779" t="s">
        <v>7887</v>
      </c>
      <c r="G1779">
        <f t="shared" si="108"/>
        <v>576</v>
      </c>
      <c r="H1779">
        <f t="shared" si="109"/>
        <v>577.57080000000008</v>
      </c>
      <c r="I1779">
        <f t="shared" si="110"/>
        <v>622</v>
      </c>
      <c r="J1779">
        <f t="shared" si="111"/>
        <v>660.53520000000003</v>
      </c>
    </row>
    <row r="1780" spans="1:10" x14ac:dyDescent="0.2">
      <c r="A1780" t="s">
        <v>7889</v>
      </c>
      <c r="B1780">
        <v>2</v>
      </c>
      <c r="C1780" t="s">
        <v>7558</v>
      </c>
      <c r="D1780">
        <v>412000</v>
      </c>
      <c r="E1780">
        <v>595000</v>
      </c>
      <c r="F1780" t="s">
        <v>7891</v>
      </c>
      <c r="G1780">
        <f t="shared" si="108"/>
        <v>576</v>
      </c>
      <c r="H1780">
        <f t="shared" si="109"/>
        <v>1117.1792</v>
      </c>
      <c r="I1780">
        <f t="shared" si="110"/>
        <v>622</v>
      </c>
      <c r="J1780">
        <f t="shared" si="111"/>
        <v>1091.7179000000001</v>
      </c>
    </row>
    <row r="1781" spans="1:10" x14ac:dyDescent="0.2">
      <c r="A1781" t="s">
        <v>7893</v>
      </c>
      <c r="B1781">
        <v>2</v>
      </c>
      <c r="C1781" t="s">
        <v>7558</v>
      </c>
      <c r="D1781">
        <v>212000</v>
      </c>
      <c r="E1781">
        <v>360000</v>
      </c>
      <c r="F1781" t="s">
        <v>7896</v>
      </c>
      <c r="G1781">
        <f t="shared" si="108"/>
        <v>576</v>
      </c>
      <c r="H1781">
        <f t="shared" si="109"/>
        <v>574.8592000000001</v>
      </c>
      <c r="I1781">
        <f t="shared" si="110"/>
        <v>622</v>
      </c>
      <c r="J1781">
        <f t="shared" si="111"/>
        <v>660.53520000000003</v>
      </c>
    </row>
    <row r="1782" spans="1:10" x14ac:dyDescent="0.2">
      <c r="A1782" t="s">
        <v>7898</v>
      </c>
      <c r="B1782">
        <v>2</v>
      </c>
      <c r="C1782" t="s">
        <v>7558</v>
      </c>
      <c r="D1782">
        <v>249000</v>
      </c>
      <c r="E1782">
        <v>395000</v>
      </c>
      <c r="F1782" t="s">
        <v>7899</v>
      </c>
      <c r="G1782">
        <f t="shared" si="108"/>
        <v>576</v>
      </c>
      <c r="H1782">
        <f t="shared" si="109"/>
        <v>675.1884</v>
      </c>
      <c r="I1782">
        <f t="shared" si="110"/>
        <v>622</v>
      </c>
      <c r="J1782">
        <f t="shared" si="111"/>
        <v>724.75390000000004</v>
      </c>
    </row>
    <row r="1783" spans="1:10" x14ac:dyDescent="0.2">
      <c r="A1783" t="s">
        <v>7901</v>
      </c>
      <c r="B1783">
        <v>2</v>
      </c>
      <c r="C1783" t="s">
        <v>7558</v>
      </c>
      <c r="D1783">
        <v>249000</v>
      </c>
      <c r="E1783">
        <v>395000</v>
      </c>
      <c r="F1783" t="s">
        <v>7904</v>
      </c>
      <c r="G1783">
        <f t="shared" si="108"/>
        <v>576</v>
      </c>
      <c r="H1783">
        <f t="shared" si="109"/>
        <v>675.1884</v>
      </c>
      <c r="I1783">
        <f t="shared" si="110"/>
        <v>622</v>
      </c>
      <c r="J1783">
        <f t="shared" si="111"/>
        <v>724.75390000000004</v>
      </c>
    </row>
    <row r="1784" spans="1:10" x14ac:dyDescent="0.2">
      <c r="A1784" t="s">
        <v>7906</v>
      </c>
      <c r="B1784">
        <v>2</v>
      </c>
      <c r="C1784" t="s">
        <v>7558</v>
      </c>
      <c r="D1784">
        <v>249000</v>
      </c>
      <c r="E1784">
        <v>395000</v>
      </c>
      <c r="F1784" t="s">
        <v>7908</v>
      </c>
      <c r="G1784">
        <f t="shared" si="108"/>
        <v>576</v>
      </c>
      <c r="H1784">
        <f t="shared" si="109"/>
        <v>675.1884</v>
      </c>
      <c r="I1784">
        <f t="shared" si="110"/>
        <v>622</v>
      </c>
      <c r="J1784">
        <f t="shared" si="111"/>
        <v>724.75390000000004</v>
      </c>
    </row>
    <row r="1785" spans="1:10" x14ac:dyDescent="0.2">
      <c r="A1785" t="s">
        <v>7910</v>
      </c>
      <c r="B1785">
        <v>2</v>
      </c>
      <c r="C1785" t="s">
        <v>7558</v>
      </c>
      <c r="D1785">
        <v>255000</v>
      </c>
      <c r="E1785">
        <v>397000</v>
      </c>
      <c r="F1785" t="s">
        <v>7912</v>
      </c>
      <c r="G1785">
        <f t="shared" si="108"/>
        <v>576</v>
      </c>
      <c r="H1785">
        <f t="shared" si="109"/>
        <v>691.45800000000008</v>
      </c>
      <c r="I1785">
        <f t="shared" si="110"/>
        <v>622</v>
      </c>
      <c r="J1785">
        <f t="shared" si="111"/>
        <v>728.42354</v>
      </c>
    </row>
    <row r="1786" spans="1:10" x14ac:dyDescent="0.2">
      <c r="A1786" t="s">
        <v>7914</v>
      </c>
      <c r="B1786">
        <v>2</v>
      </c>
      <c r="C1786" t="s">
        <v>7558</v>
      </c>
      <c r="D1786">
        <v>260000</v>
      </c>
      <c r="E1786">
        <v>400000</v>
      </c>
      <c r="F1786" t="s">
        <v>7917</v>
      </c>
      <c r="G1786">
        <f t="shared" si="108"/>
        <v>576</v>
      </c>
      <c r="H1786">
        <f t="shared" si="109"/>
        <v>705.01600000000008</v>
      </c>
      <c r="I1786">
        <f t="shared" si="110"/>
        <v>622</v>
      </c>
      <c r="J1786">
        <f t="shared" si="111"/>
        <v>733.928</v>
      </c>
    </row>
    <row r="1787" spans="1:10" x14ac:dyDescent="0.2">
      <c r="A1787" t="s">
        <v>7919</v>
      </c>
      <c r="B1787">
        <v>2</v>
      </c>
      <c r="C1787" t="s">
        <v>7558</v>
      </c>
      <c r="D1787">
        <v>267000</v>
      </c>
      <c r="E1787">
        <v>412000</v>
      </c>
      <c r="F1787" t="s">
        <v>7921</v>
      </c>
      <c r="G1787">
        <f t="shared" si="108"/>
        <v>576</v>
      </c>
      <c r="H1787">
        <f t="shared" si="109"/>
        <v>723.99720000000002</v>
      </c>
      <c r="I1787">
        <f t="shared" si="110"/>
        <v>622</v>
      </c>
      <c r="J1787">
        <f t="shared" si="111"/>
        <v>755.94583999999998</v>
      </c>
    </row>
    <row r="1788" spans="1:10" x14ac:dyDescent="0.2">
      <c r="A1788" t="s">
        <v>7923</v>
      </c>
      <c r="B1788">
        <v>2</v>
      </c>
      <c r="C1788" t="s">
        <v>7558</v>
      </c>
      <c r="D1788">
        <v>267000</v>
      </c>
      <c r="E1788">
        <v>412000</v>
      </c>
      <c r="F1788" t="s">
        <v>7924</v>
      </c>
      <c r="G1788">
        <f t="shared" si="108"/>
        <v>576</v>
      </c>
      <c r="H1788">
        <f t="shared" si="109"/>
        <v>723.99720000000002</v>
      </c>
      <c r="I1788">
        <f t="shared" si="110"/>
        <v>622</v>
      </c>
      <c r="J1788">
        <f t="shared" si="111"/>
        <v>755.94583999999998</v>
      </c>
    </row>
    <row r="1789" spans="1:10" x14ac:dyDescent="0.2">
      <c r="A1789" t="s">
        <v>7926</v>
      </c>
      <c r="B1789">
        <v>2</v>
      </c>
      <c r="C1789" t="s">
        <v>7558</v>
      </c>
      <c r="D1789">
        <v>260000</v>
      </c>
      <c r="E1789">
        <v>400000</v>
      </c>
      <c r="F1789" t="s">
        <v>7929</v>
      </c>
      <c r="G1789">
        <f t="shared" si="108"/>
        <v>576</v>
      </c>
      <c r="H1789">
        <f t="shared" si="109"/>
        <v>705.01600000000008</v>
      </c>
      <c r="I1789">
        <f t="shared" si="110"/>
        <v>622</v>
      </c>
      <c r="J1789">
        <f t="shared" si="111"/>
        <v>733.928</v>
      </c>
    </row>
    <row r="1790" spans="1:10" x14ac:dyDescent="0.2">
      <c r="A1790" t="s">
        <v>7931</v>
      </c>
      <c r="B1790">
        <v>2</v>
      </c>
      <c r="C1790" t="s">
        <v>7558</v>
      </c>
      <c r="D1790">
        <v>255000</v>
      </c>
      <c r="E1790">
        <v>397000</v>
      </c>
      <c r="F1790" t="s">
        <v>7934</v>
      </c>
      <c r="G1790">
        <f t="shared" si="108"/>
        <v>576</v>
      </c>
      <c r="H1790">
        <f t="shared" si="109"/>
        <v>691.45800000000008</v>
      </c>
      <c r="I1790">
        <f t="shared" si="110"/>
        <v>622</v>
      </c>
      <c r="J1790">
        <f t="shared" si="111"/>
        <v>728.42354</v>
      </c>
    </row>
    <row r="1791" spans="1:10" x14ac:dyDescent="0.2">
      <c r="A1791" t="s">
        <v>7936</v>
      </c>
      <c r="B1791">
        <v>2</v>
      </c>
      <c r="C1791" t="s">
        <v>7558</v>
      </c>
      <c r="D1791">
        <v>249000</v>
      </c>
      <c r="E1791">
        <v>395000</v>
      </c>
      <c r="F1791" t="s">
        <v>7938</v>
      </c>
      <c r="G1791">
        <f t="shared" si="108"/>
        <v>576</v>
      </c>
      <c r="H1791">
        <f t="shared" si="109"/>
        <v>675.1884</v>
      </c>
      <c r="I1791">
        <f t="shared" si="110"/>
        <v>622</v>
      </c>
      <c r="J1791">
        <f t="shared" si="111"/>
        <v>724.75390000000004</v>
      </c>
    </row>
    <row r="1792" spans="1:10" x14ac:dyDescent="0.2">
      <c r="A1792" t="s">
        <v>7940</v>
      </c>
      <c r="B1792">
        <v>2</v>
      </c>
      <c r="C1792" t="s">
        <v>7558</v>
      </c>
      <c r="D1792">
        <v>253000</v>
      </c>
      <c r="E1792">
        <v>397000</v>
      </c>
      <c r="F1792" t="s">
        <v>7943</v>
      </c>
      <c r="G1792">
        <f t="shared" si="108"/>
        <v>576</v>
      </c>
      <c r="H1792">
        <f t="shared" si="109"/>
        <v>686.03480000000002</v>
      </c>
      <c r="I1792">
        <f t="shared" si="110"/>
        <v>622</v>
      </c>
      <c r="J1792">
        <f t="shared" si="111"/>
        <v>728.42354</v>
      </c>
    </row>
    <row r="1793" spans="1:10" x14ac:dyDescent="0.2">
      <c r="A1793" t="s">
        <v>7945</v>
      </c>
      <c r="B1793">
        <v>2</v>
      </c>
      <c r="C1793" t="s">
        <v>7558</v>
      </c>
      <c r="D1793">
        <v>260000</v>
      </c>
      <c r="E1793">
        <v>400000</v>
      </c>
      <c r="F1793" t="s">
        <v>7948</v>
      </c>
      <c r="G1793">
        <f t="shared" si="108"/>
        <v>576</v>
      </c>
      <c r="H1793">
        <f t="shared" si="109"/>
        <v>705.01600000000008</v>
      </c>
      <c r="I1793">
        <f t="shared" si="110"/>
        <v>622</v>
      </c>
      <c r="J1793">
        <f t="shared" si="111"/>
        <v>733.928</v>
      </c>
    </row>
    <row r="1794" spans="1:10" x14ac:dyDescent="0.2">
      <c r="A1794" t="s">
        <v>7950</v>
      </c>
      <c r="B1794">
        <v>2</v>
      </c>
      <c r="C1794" t="s">
        <v>7558</v>
      </c>
      <c r="D1794">
        <v>267000</v>
      </c>
      <c r="E1794">
        <v>412000</v>
      </c>
      <c r="F1794" t="s">
        <v>7953</v>
      </c>
      <c r="G1794">
        <f t="shared" si="108"/>
        <v>576</v>
      </c>
      <c r="H1794">
        <f t="shared" si="109"/>
        <v>723.99720000000002</v>
      </c>
      <c r="I1794">
        <f t="shared" si="110"/>
        <v>622</v>
      </c>
      <c r="J1794">
        <f t="shared" si="111"/>
        <v>755.94583999999998</v>
      </c>
    </row>
    <row r="1795" spans="1:10" x14ac:dyDescent="0.2">
      <c r="A1795" t="s">
        <v>7955</v>
      </c>
      <c r="B1795">
        <v>2</v>
      </c>
      <c r="C1795" t="s">
        <v>7558</v>
      </c>
      <c r="D1795">
        <v>267000</v>
      </c>
      <c r="E1795">
        <v>412000</v>
      </c>
      <c r="F1795" t="s">
        <v>7956</v>
      </c>
      <c r="G1795">
        <f t="shared" ref="G1795:G1858" si="112">(VLOOKUP($B1795,Table,4,FALSE))</f>
        <v>576</v>
      </c>
      <c r="H1795">
        <f t="shared" ref="H1795:H1858" si="113">D1795*((VLOOKUP($B1795,Table,6,FALSE))/100)</f>
        <v>723.99720000000002</v>
      </c>
      <c r="I1795">
        <f t="shared" ref="I1795:I1858" si="114">(VLOOKUP($B1795,Table,12,FALSE))</f>
        <v>622</v>
      </c>
      <c r="J1795">
        <f t="shared" ref="J1795:J1858" si="115">E1795*((VLOOKUP($B1795,Table,14,FALSE))/100)</f>
        <v>755.94583999999998</v>
      </c>
    </row>
    <row r="1796" spans="1:10" x14ac:dyDescent="0.2">
      <c r="A1796" t="s">
        <v>7958</v>
      </c>
      <c r="B1796">
        <v>2</v>
      </c>
      <c r="C1796" t="s">
        <v>7558</v>
      </c>
      <c r="D1796">
        <v>267000</v>
      </c>
      <c r="E1796">
        <v>412000</v>
      </c>
      <c r="F1796" t="s">
        <v>7961</v>
      </c>
      <c r="G1796">
        <f t="shared" si="112"/>
        <v>576</v>
      </c>
      <c r="H1796">
        <f t="shared" si="113"/>
        <v>723.99720000000002</v>
      </c>
      <c r="I1796">
        <f t="shared" si="114"/>
        <v>622</v>
      </c>
      <c r="J1796">
        <f t="shared" si="115"/>
        <v>755.94583999999998</v>
      </c>
    </row>
    <row r="1797" spans="1:10" x14ac:dyDescent="0.2">
      <c r="A1797" t="s">
        <v>7963</v>
      </c>
      <c r="B1797">
        <v>2</v>
      </c>
      <c r="C1797" t="s">
        <v>7558</v>
      </c>
      <c r="D1797">
        <v>260000</v>
      </c>
      <c r="E1797">
        <v>400000</v>
      </c>
      <c r="F1797" t="s">
        <v>7966</v>
      </c>
      <c r="G1797">
        <f t="shared" si="112"/>
        <v>576</v>
      </c>
      <c r="H1797">
        <f t="shared" si="113"/>
        <v>705.01600000000008</v>
      </c>
      <c r="I1797">
        <f t="shared" si="114"/>
        <v>622</v>
      </c>
      <c r="J1797">
        <f t="shared" si="115"/>
        <v>733.928</v>
      </c>
    </row>
    <row r="1798" spans="1:10" x14ac:dyDescent="0.2">
      <c r="A1798" t="s">
        <v>7968</v>
      </c>
      <c r="B1798">
        <v>2</v>
      </c>
      <c r="C1798" t="s">
        <v>7558</v>
      </c>
      <c r="D1798">
        <v>260000</v>
      </c>
      <c r="E1798">
        <v>400000</v>
      </c>
      <c r="F1798" t="s">
        <v>7970</v>
      </c>
      <c r="G1798">
        <f t="shared" si="112"/>
        <v>576</v>
      </c>
      <c r="H1798">
        <f t="shared" si="113"/>
        <v>705.01600000000008</v>
      </c>
      <c r="I1798">
        <f t="shared" si="114"/>
        <v>622</v>
      </c>
      <c r="J1798">
        <f t="shared" si="115"/>
        <v>733.928</v>
      </c>
    </row>
    <row r="1799" spans="1:10" x14ac:dyDescent="0.2">
      <c r="A1799" t="s">
        <v>7972</v>
      </c>
      <c r="B1799">
        <v>2</v>
      </c>
      <c r="C1799" t="s">
        <v>7558</v>
      </c>
      <c r="D1799">
        <v>260000</v>
      </c>
      <c r="E1799">
        <v>400000</v>
      </c>
      <c r="F1799" t="s">
        <v>7975</v>
      </c>
      <c r="G1799">
        <f t="shared" si="112"/>
        <v>576</v>
      </c>
      <c r="H1799">
        <f t="shared" si="113"/>
        <v>705.01600000000008</v>
      </c>
      <c r="I1799">
        <f t="shared" si="114"/>
        <v>622</v>
      </c>
      <c r="J1799">
        <f t="shared" si="115"/>
        <v>733.928</v>
      </c>
    </row>
    <row r="1800" spans="1:10" x14ac:dyDescent="0.2">
      <c r="A1800" t="s">
        <v>7977</v>
      </c>
      <c r="B1800">
        <v>2</v>
      </c>
      <c r="C1800" t="s">
        <v>7558</v>
      </c>
      <c r="D1800">
        <v>260000</v>
      </c>
      <c r="E1800">
        <v>400000</v>
      </c>
      <c r="F1800" t="s">
        <v>7980</v>
      </c>
      <c r="G1800">
        <f t="shared" si="112"/>
        <v>576</v>
      </c>
      <c r="H1800">
        <f t="shared" si="113"/>
        <v>705.01600000000008</v>
      </c>
      <c r="I1800">
        <f t="shared" si="114"/>
        <v>622</v>
      </c>
      <c r="J1800">
        <f t="shared" si="115"/>
        <v>733.928</v>
      </c>
    </row>
    <row r="1801" spans="1:10" x14ac:dyDescent="0.2">
      <c r="A1801" t="s">
        <v>7982</v>
      </c>
      <c r="B1801">
        <v>2</v>
      </c>
      <c r="C1801" t="s">
        <v>7558</v>
      </c>
      <c r="D1801">
        <v>243000</v>
      </c>
      <c r="E1801">
        <v>394000</v>
      </c>
      <c r="F1801" t="s">
        <v>7984</v>
      </c>
      <c r="G1801">
        <f t="shared" si="112"/>
        <v>576</v>
      </c>
      <c r="H1801">
        <f t="shared" si="113"/>
        <v>658.91880000000003</v>
      </c>
      <c r="I1801">
        <f t="shared" si="114"/>
        <v>622</v>
      </c>
      <c r="J1801">
        <f t="shared" si="115"/>
        <v>722.91908000000001</v>
      </c>
    </row>
    <row r="1802" spans="1:10" x14ac:dyDescent="0.2">
      <c r="A1802" t="s">
        <v>7986</v>
      </c>
      <c r="B1802">
        <v>2</v>
      </c>
      <c r="C1802" t="s">
        <v>7558</v>
      </c>
      <c r="D1802">
        <v>243000</v>
      </c>
      <c r="E1802">
        <v>394000</v>
      </c>
      <c r="F1802" t="s">
        <v>7989</v>
      </c>
      <c r="G1802">
        <f t="shared" si="112"/>
        <v>576</v>
      </c>
      <c r="H1802">
        <f t="shared" si="113"/>
        <v>658.91880000000003</v>
      </c>
      <c r="I1802">
        <f t="shared" si="114"/>
        <v>622</v>
      </c>
      <c r="J1802">
        <f t="shared" si="115"/>
        <v>722.91908000000001</v>
      </c>
    </row>
    <row r="1803" spans="1:10" x14ac:dyDescent="0.2">
      <c r="A1803" t="s">
        <v>7991</v>
      </c>
      <c r="B1803">
        <v>2</v>
      </c>
      <c r="C1803" t="s">
        <v>7558</v>
      </c>
      <c r="D1803">
        <v>243000</v>
      </c>
      <c r="E1803">
        <v>394000</v>
      </c>
      <c r="F1803" t="s">
        <v>7992</v>
      </c>
      <c r="G1803">
        <f t="shared" si="112"/>
        <v>576</v>
      </c>
      <c r="H1803">
        <f t="shared" si="113"/>
        <v>658.91880000000003</v>
      </c>
      <c r="I1803">
        <f t="shared" si="114"/>
        <v>622</v>
      </c>
      <c r="J1803">
        <f t="shared" si="115"/>
        <v>722.91908000000001</v>
      </c>
    </row>
    <row r="1804" spans="1:10" x14ac:dyDescent="0.2">
      <c r="A1804" t="s">
        <v>7994</v>
      </c>
      <c r="B1804">
        <v>2</v>
      </c>
      <c r="C1804" t="s">
        <v>7558</v>
      </c>
      <c r="D1804">
        <v>253000</v>
      </c>
      <c r="E1804">
        <v>397000</v>
      </c>
      <c r="F1804" t="s">
        <v>7997</v>
      </c>
      <c r="G1804">
        <f t="shared" si="112"/>
        <v>576</v>
      </c>
      <c r="H1804">
        <f t="shared" si="113"/>
        <v>686.03480000000002</v>
      </c>
      <c r="I1804">
        <f t="shared" si="114"/>
        <v>622</v>
      </c>
      <c r="J1804">
        <f t="shared" si="115"/>
        <v>728.42354</v>
      </c>
    </row>
    <row r="1805" spans="1:10" x14ac:dyDescent="0.2">
      <c r="A1805" t="s">
        <v>7999</v>
      </c>
      <c r="B1805">
        <v>2</v>
      </c>
      <c r="C1805" t="s">
        <v>7558</v>
      </c>
      <c r="D1805">
        <v>249000</v>
      </c>
      <c r="E1805">
        <v>395000</v>
      </c>
      <c r="F1805" t="s">
        <v>8000</v>
      </c>
      <c r="G1805">
        <f t="shared" si="112"/>
        <v>576</v>
      </c>
      <c r="H1805">
        <f t="shared" si="113"/>
        <v>675.1884</v>
      </c>
      <c r="I1805">
        <f t="shared" si="114"/>
        <v>622</v>
      </c>
      <c r="J1805">
        <f t="shared" si="115"/>
        <v>724.75390000000004</v>
      </c>
    </row>
    <row r="1806" spans="1:10" x14ac:dyDescent="0.2">
      <c r="A1806" t="s">
        <v>8002</v>
      </c>
      <c r="B1806">
        <v>2</v>
      </c>
      <c r="C1806" t="s">
        <v>7558</v>
      </c>
      <c r="D1806">
        <v>253000</v>
      </c>
      <c r="E1806">
        <v>397000</v>
      </c>
      <c r="F1806" t="s">
        <v>8004</v>
      </c>
      <c r="G1806">
        <f t="shared" si="112"/>
        <v>576</v>
      </c>
      <c r="H1806">
        <f t="shared" si="113"/>
        <v>686.03480000000002</v>
      </c>
      <c r="I1806">
        <f t="shared" si="114"/>
        <v>622</v>
      </c>
      <c r="J1806">
        <f t="shared" si="115"/>
        <v>728.42354</v>
      </c>
    </row>
    <row r="1807" spans="1:10" x14ac:dyDescent="0.2">
      <c r="A1807" t="s">
        <v>8006</v>
      </c>
      <c r="B1807">
        <v>2</v>
      </c>
      <c r="C1807" t="s">
        <v>7558</v>
      </c>
      <c r="D1807">
        <v>253000</v>
      </c>
      <c r="E1807">
        <v>397000</v>
      </c>
      <c r="F1807" t="s">
        <v>8007</v>
      </c>
      <c r="G1807">
        <f t="shared" si="112"/>
        <v>576</v>
      </c>
      <c r="H1807">
        <f t="shared" si="113"/>
        <v>686.03480000000002</v>
      </c>
      <c r="I1807">
        <f t="shared" si="114"/>
        <v>622</v>
      </c>
      <c r="J1807">
        <f t="shared" si="115"/>
        <v>728.42354</v>
      </c>
    </row>
    <row r="1808" spans="1:10" x14ac:dyDescent="0.2">
      <c r="A1808" t="s">
        <v>8009</v>
      </c>
      <c r="B1808">
        <v>2</v>
      </c>
      <c r="C1808" t="s">
        <v>7558</v>
      </c>
      <c r="D1808">
        <v>253000</v>
      </c>
      <c r="E1808">
        <v>397000</v>
      </c>
      <c r="F1808" t="s">
        <v>8012</v>
      </c>
      <c r="G1808">
        <f t="shared" si="112"/>
        <v>576</v>
      </c>
      <c r="H1808">
        <f t="shared" si="113"/>
        <v>686.03480000000002</v>
      </c>
      <c r="I1808">
        <f t="shared" si="114"/>
        <v>622</v>
      </c>
      <c r="J1808">
        <f t="shared" si="115"/>
        <v>728.42354</v>
      </c>
    </row>
    <row r="1809" spans="1:10" x14ac:dyDescent="0.2">
      <c r="A1809" t="s">
        <v>8014</v>
      </c>
      <c r="B1809">
        <v>2</v>
      </c>
      <c r="C1809" t="s">
        <v>7558</v>
      </c>
      <c r="D1809">
        <v>259000</v>
      </c>
      <c r="E1809">
        <v>398000</v>
      </c>
      <c r="F1809" t="s">
        <v>8016</v>
      </c>
      <c r="G1809">
        <f t="shared" si="112"/>
        <v>576</v>
      </c>
      <c r="H1809">
        <f t="shared" si="113"/>
        <v>702.3044000000001</v>
      </c>
      <c r="I1809">
        <f t="shared" si="114"/>
        <v>622</v>
      </c>
      <c r="J1809">
        <f t="shared" si="115"/>
        <v>730.25836000000004</v>
      </c>
    </row>
    <row r="1810" spans="1:10" x14ac:dyDescent="0.2">
      <c r="A1810" t="s">
        <v>8018</v>
      </c>
      <c r="B1810">
        <v>2</v>
      </c>
      <c r="C1810" t="s">
        <v>7558</v>
      </c>
      <c r="D1810">
        <v>282000</v>
      </c>
      <c r="E1810">
        <v>435000</v>
      </c>
      <c r="F1810" t="s">
        <v>8021</v>
      </c>
      <c r="G1810">
        <f t="shared" si="112"/>
        <v>576</v>
      </c>
      <c r="H1810">
        <f t="shared" si="113"/>
        <v>764.67120000000011</v>
      </c>
      <c r="I1810">
        <f t="shared" si="114"/>
        <v>622</v>
      </c>
      <c r="J1810">
        <f t="shared" si="115"/>
        <v>798.14670000000001</v>
      </c>
    </row>
    <row r="1811" spans="1:10" x14ac:dyDescent="0.2">
      <c r="A1811" t="s">
        <v>8023</v>
      </c>
      <c r="B1811">
        <v>2</v>
      </c>
      <c r="C1811" t="s">
        <v>7558</v>
      </c>
      <c r="D1811">
        <v>260000</v>
      </c>
      <c r="E1811">
        <v>400000</v>
      </c>
      <c r="F1811" t="s">
        <v>8024</v>
      </c>
      <c r="G1811">
        <f t="shared" si="112"/>
        <v>576</v>
      </c>
      <c r="H1811">
        <f t="shared" si="113"/>
        <v>705.01600000000008</v>
      </c>
      <c r="I1811">
        <f t="shared" si="114"/>
        <v>622</v>
      </c>
      <c r="J1811">
        <f t="shared" si="115"/>
        <v>733.928</v>
      </c>
    </row>
    <row r="1812" spans="1:10" x14ac:dyDescent="0.2">
      <c r="A1812" t="s">
        <v>8026</v>
      </c>
      <c r="B1812">
        <v>2</v>
      </c>
      <c r="C1812" t="s">
        <v>7558</v>
      </c>
      <c r="D1812">
        <v>249000</v>
      </c>
      <c r="E1812">
        <v>395000</v>
      </c>
      <c r="F1812" t="s">
        <v>8027</v>
      </c>
      <c r="G1812">
        <f t="shared" si="112"/>
        <v>576</v>
      </c>
      <c r="H1812">
        <f t="shared" si="113"/>
        <v>675.1884</v>
      </c>
      <c r="I1812">
        <f t="shared" si="114"/>
        <v>622</v>
      </c>
      <c r="J1812">
        <f t="shared" si="115"/>
        <v>724.75390000000004</v>
      </c>
    </row>
    <row r="1813" spans="1:10" x14ac:dyDescent="0.2">
      <c r="A1813" t="s">
        <v>8029</v>
      </c>
      <c r="B1813">
        <v>2</v>
      </c>
      <c r="C1813" t="s">
        <v>7558</v>
      </c>
      <c r="D1813">
        <v>244000</v>
      </c>
      <c r="E1813">
        <v>394000</v>
      </c>
      <c r="F1813" t="s">
        <v>8032</v>
      </c>
      <c r="G1813">
        <f t="shared" si="112"/>
        <v>576</v>
      </c>
      <c r="H1813">
        <f t="shared" si="113"/>
        <v>661.63040000000001</v>
      </c>
      <c r="I1813">
        <f t="shared" si="114"/>
        <v>622</v>
      </c>
      <c r="J1813">
        <f t="shared" si="115"/>
        <v>722.91908000000001</v>
      </c>
    </row>
    <row r="1814" spans="1:10" x14ac:dyDescent="0.2">
      <c r="A1814" t="s">
        <v>8034</v>
      </c>
      <c r="B1814">
        <v>2</v>
      </c>
      <c r="C1814" t="s">
        <v>7558</v>
      </c>
      <c r="D1814">
        <v>160000</v>
      </c>
      <c r="E1814">
        <v>329000</v>
      </c>
      <c r="F1814" t="s">
        <v>8035</v>
      </c>
      <c r="G1814">
        <f t="shared" si="112"/>
        <v>576</v>
      </c>
      <c r="H1814">
        <f t="shared" si="113"/>
        <v>433.85600000000005</v>
      </c>
      <c r="I1814">
        <f t="shared" si="114"/>
        <v>622</v>
      </c>
      <c r="J1814">
        <f t="shared" si="115"/>
        <v>603.65578000000005</v>
      </c>
    </row>
    <row r="1815" spans="1:10" x14ac:dyDescent="0.2">
      <c r="A1815" t="s">
        <v>8037</v>
      </c>
      <c r="B1815">
        <v>2</v>
      </c>
      <c r="C1815" t="s">
        <v>7558</v>
      </c>
      <c r="D1815">
        <v>238000</v>
      </c>
      <c r="E1815">
        <v>393000</v>
      </c>
      <c r="F1815" t="s">
        <v>8039</v>
      </c>
      <c r="G1815">
        <f t="shared" si="112"/>
        <v>576</v>
      </c>
      <c r="H1815">
        <f t="shared" si="113"/>
        <v>645.36080000000004</v>
      </c>
      <c r="I1815">
        <f t="shared" si="114"/>
        <v>622</v>
      </c>
      <c r="J1815">
        <f t="shared" si="115"/>
        <v>721.08425999999997</v>
      </c>
    </row>
    <row r="1816" spans="1:10" x14ac:dyDescent="0.2">
      <c r="A1816" t="s">
        <v>8041</v>
      </c>
      <c r="B1816">
        <v>2</v>
      </c>
      <c r="C1816" t="s">
        <v>7558</v>
      </c>
      <c r="D1816">
        <v>249000</v>
      </c>
      <c r="E1816">
        <v>395000</v>
      </c>
      <c r="F1816" t="s">
        <v>8044</v>
      </c>
      <c r="G1816">
        <f t="shared" si="112"/>
        <v>576</v>
      </c>
      <c r="H1816">
        <f t="shared" si="113"/>
        <v>675.1884</v>
      </c>
      <c r="I1816">
        <f t="shared" si="114"/>
        <v>622</v>
      </c>
      <c r="J1816">
        <f t="shared" si="115"/>
        <v>724.75390000000004</v>
      </c>
    </row>
    <row r="1817" spans="1:10" x14ac:dyDescent="0.2">
      <c r="A1817" t="s">
        <v>8046</v>
      </c>
      <c r="B1817">
        <v>2</v>
      </c>
      <c r="C1817" t="s">
        <v>7558</v>
      </c>
      <c r="D1817">
        <v>249000</v>
      </c>
      <c r="E1817">
        <v>395000</v>
      </c>
      <c r="F1817" t="s">
        <v>8049</v>
      </c>
      <c r="G1817">
        <f t="shared" si="112"/>
        <v>576</v>
      </c>
      <c r="H1817">
        <f t="shared" si="113"/>
        <v>675.1884</v>
      </c>
      <c r="I1817">
        <f t="shared" si="114"/>
        <v>622</v>
      </c>
      <c r="J1817">
        <f t="shared" si="115"/>
        <v>724.75390000000004</v>
      </c>
    </row>
    <row r="1818" spans="1:10" x14ac:dyDescent="0.2">
      <c r="A1818" t="s">
        <v>8051</v>
      </c>
      <c r="B1818">
        <v>2</v>
      </c>
      <c r="C1818" t="s">
        <v>7558</v>
      </c>
      <c r="D1818">
        <v>249000</v>
      </c>
      <c r="E1818">
        <v>395000</v>
      </c>
      <c r="F1818" t="s">
        <v>8052</v>
      </c>
      <c r="G1818">
        <f t="shared" si="112"/>
        <v>576</v>
      </c>
      <c r="H1818">
        <f t="shared" si="113"/>
        <v>675.1884</v>
      </c>
      <c r="I1818">
        <f t="shared" si="114"/>
        <v>622</v>
      </c>
      <c r="J1818">
        <f t="shared" si="115"/>
        <v>724.75390000000004</v>
      </c>
    </row>
    <row r="1819" spans="1:10" x14ac:dyDescent="0.2">
      <c r="A1819" t="s">
        <v>8054</v>
      </c>
      <c r="B1819">
        <v>2</v>
      </c>
      <c r="C1819" t="s">
        <v>7558</v>
      </c>
      <c r="D1819">
        <v>249000</v>
      </c>
      <c r="E1819">
        <v>395000</v>
      </c>
      <c r="F1819" t="s">
        <v>8056</v>
      </c>
      <c r="G1819">
        <f t="shared" si="112"/>
        <v>576</v>
      </c>
      <c r="H1819">
        <f t="shared" si="113"/>
        <v>675.1884</v>
      </c>
      <c r="I1819">
        <f t="shared" si="114"/>
        <v>622</v>
      </c>
      <c r="J1819">
        <f t="shared" si="115"/>
        <v>724.75390000000004</v>
      </c>
    </row>
    <row r="1820" spans="1:10" x14ac:dyDescent="0.2">
      <c r="A1820" t="s">
        <v>8058</v>
      </c>
      <c r="B1820">
        <v>2</v>
      </c>
      <c r="C1820" t="s">
        <v>7558</v>
      </c>
      <c r="D1820">
        <v>249000</v>
      </c>
      <c r="E1820">
        <v>395000</v>
      </c>
      <c r="F1820" t="s">
        <v>8060</v>
      </c>
      <c r="G1820">
        <f t="shared" si="112"/>
        <v>576</v>
      </c>
      <c r="H1820">
        <f t="shared" si="113"/>
        <v>675.1884</v>
      </c>
      <c r="I1820">
        <f t="shared" si="114"/>
        <v>622</v>
      </c>
      <c r="J1820">
        <f t="shared" si="115"/>
        <v>724.75390000000004</v>
      </c>
    </row>
    <row r="1821" spans="1:10" x14ac:dyDescent="0.2">
      <c r="A1821" t="s">
        <v>8062</v>
      </c>
      <c r="B1821">
        <v>2</v>
      </c>
      <c r="C1821" t="s">
        <v>7558</v>
      </c>
      <c r="D1821">
        <v>249000</v>
      </c>
      <c r="E1821">
        <v>395000</v>
      </c>
      <c r="F1821" t="s">
        <v>8063</v>
      </c>
      <c r="G1821">
        <f t="shared" si="112"/>
        <v>576</v>
      </c>
      <c r="H1821">
        <f t="shared" si="113"/>
        <v>675.1884</v>
      </c>
      <c r="I1821">
        <f t="shared" si="114"/>
        <v>622</v>
      </c>
      <c r="J1821">
        <f t="shared" si="115"/>
        <v>724.75390000000004</v>
      </c>
    </row>
    <row r="1822" spans="1:10" x14ac:dyDescent="0.2">
      <c r="A1822" t="s">
        <v>8065</v>
      </c>
      <c r="B1822">
        <v>2</v>
      </c>
      <c r="C1822" t="s">
        <v>7558</v>
      </c>
      <c r="D1822">
        <v>249000</v>
      </c>
      <c r="E1822">
        <v>395000</v>
      </c>
      <c r="F1822" t="s">
        <v>8067</v>
      </c>
      <c r="G1822">
        <f t="shared" si="112"/>
        <v>576</v>
      </c>
      <c r="H1822">
        <f t="shared" si="113"/>
        <v>675.1884</v>
      </c>
      <c r="I1822">
        <f t="shared" si="114"/>
        <v>622</v>
      </c>
      <c r="J1822">
        <f t="shared" si="115"/>
        <v>724.75390000000004</v>
      </c>
    </row>
    <row r="1823" spans="1:10" x14ac:dyDescent="0.2">
      <c r="A1823" t="s">
        <v>8069</v>
      </c>
      <c r="B1823">
        <v>2</v>
      </c>
      <c r="C1823" t="s">
        <v>7558</v>
      </c>
      <c r="D1823">
        <v>414000</v>
      </c>
      <c r="E1823">
        <v>685000</v>
      </c>
      <c r="F1823" t="s">
        <v>8071</v>
      </c>
      <c r="G1823">
        <f t="shared" si="112"/>
        <v>576</v>
      </c>
      <c r="H1823">
        <f t="shared" si="113"/>
        <v>1122.6024</v>
      </c>
      <c r="I1823">
        <f t="shared" si="114"/>
        <v>622</v>
      </c>
      <c r="J1823">
        <f t="shared" si="115"/>
        <v>1256.8516999999999</v>
      </c>
    </row>
    <row r="1824" spans="1:10" x14ac:dyDescent="0.2">
      <c r="A1824" t="s">
        <v>8073</v>
      </c>
      <c r="B1824">
        <v>2</v>
      </c>
      <c r="C1824" t="s">
        <v>7558</v>
      </c>
      <c r="D1824">
        <v>374000</v>
      </c>
      <c r="E1824">
        <v>618000</v>
      </c>
      <c r="F1824" t="s">
        <v>8076</v>
      </c>
      <c r="G1824">
        <f t="shared" si="112"/>
        <v>576</v>
      </c>
      <c r="H1824">
        <f t="shared" si="113"/>
        <v>1014.1384</v>
      </c>
      <c r="I1824">
        <f t="shared" si="114"/>
        <v>622</v>
      </c>
      <c r="J1824">
        <f t="shared" si="115"/>
        <v>1133.91876</v>
      </c>
    </row>
    <row r="1825" spans="1:10" x14ac:dyDescent="0.2">
      <c r="A1825" t="s">
        <v>8078</v>
      </c>
      <c r="B1825">
        <v>2</v>
      </c>
      <c r="C1825" t="s">
        <v>7558</v>
      </c>
      <c r="D1825">
        <v>390000</v>
      </c>
      <c r="E1825">
        <v>645000</v>
      </c>
      <c r="F1825" t="s">
        <v>8081</v>
      </c>
      <c r="G1825">
        <f t="shared" si="112"/>
        <v>576</v>
      </c>
      <c r="H1825">
        <f t="shared" si="113"/>
        <v>1057.5240000000001</v>
      </c>
      <c r="I1825">
        <f t="shared" si="114"/>
        <v>622</v>
      </c>
      <c r="J1825">
        <f t="shared" si="115"/>
        <v>1183.4589000000001</v>
      </c>
    </row>
    <row r="1826" spans="1:10" x14ac:dyDescent="0.2">
      <c r="A1826" t="s">
        <v>8083</v>
      </c>
      <c r="B1826">
        <v>2</v>
      </c>
      <c r="C1826" t="s">
        <v>7558</v>
      </c>
      <c r="D1826">
        <v>445000</v>
      </c>
      <c r="E1826">
        <v>736000</v>
      </c>
      <c r="F1826" t="s">
        <v>8086</v>
      </c>
      <c r="G1826">
        <f t="shared" si="112"/>
        <v>576</v>
      </c>
      <c r="H1826">
        <f t="shared" si="113"/>
        <v>1206.662</v>
      </c>
      <c r="I1826">
        <f t="shared" si="114"/>
        <v>622</v>
      </c>
      <c r="J1826">
        <f t="shared" si="115"/>
        <v>1350.42752</v>
      </c>
    </row>
    <row r="1827" spans="1:10" x14ac:dyDescent="0.2">
      <c r="A1827" t="s">
        <v>8088</v>
      </c>
      <c r="B1827">
        <v>2</v>
      </c>
      <c r="C1827" t="s">
        <v>7558</v>
      </c>
      <c r="D1827">
        <v>237000</v>
      </c>
      <c r="E1827">
        <v>393000</v>
      </c>
      <c r="F1827" t="s">
        <v>8090</v>
      </c>
      <c r="G1827">
        <f t="shared" si="112"/>
        <v>576</v>
      </c>
      <c r="H1827">
        <f t="shared" si="113"/>
        <v>642.64920000000006</v>
      </c>
      <c r="I1827">
        <f t="shared" si="114"/>
        <v>622</v>
      </c>
      <c r="J1827">
        <f t="shared" si="115"/>
        <v>721.08425999999997</v>
      </c>
    </row>
    <row r="1828" spans="1:10" x14ac:dyDescent="0.2">
      <c r="A1828" t="s">
        <v>8092</v>
      </c>
      <c r="B1828">
        <v>2</v>
      </c>
      <c r="C1828" t="s">
        <v>7558</v>
      </c>
      <c r="D1828">
        <v>237000</v>
      </c>
      <c r="E1828">
        <v>393000</v>
      </c>
      <c r="F1828" t="s">
        <v>8095</v>
      </c>
      <c r="G1828">
        <f t="shared" si="112"/>
        <v>576</v>
      </c>
      <c r="H1828">
        <f t="shared" si="113"/>
        <v>642.64920000000006</v>
      </c>
      <c r="I1828">
        <f t="shared" si="114"/>
        <v>622</v>
      </c>
      <c r="J1828">
        <f t="shared" si="115"/>
        <v>721.08425999999997</v>
      </c>
    </row>
    <row r="1829" spans="1:10" x14ac:dyDescent="0.2">
      <c r="A1829" t="s">
        <v>8097</v>
      </c>
      <c r="B1829">
        <v>2</v>
      </c>
      <c r="C1829" t="s">
        <v>7558</v>
      </c>
      <c r="D1829">
        <v>237000</v>
      </c>
      <c r="E1829">
        <v>393000</v>
      </c>
      <c r="F1829" t="s">
        <v>8099</v>
      </c>
      <c r="G1829">
        <f t="shared" si="112"/>
        <v>576</v>
      </c>
      <c r="H1829">
        <f t="shared" si="113"/>
        <v>642.64920000000006</v>
      </c>
      <c r="I1829">
        <f t="shared" si="114"/>
        <v>622</v>
      </c>
      <c r="J1829">
        <f t="shared" si="115"/>
        <v>721.08425999999997</v>
      </c>
    </row>
    <row r="1830" spans="1:10" x14ac:dyDescent="0.2">
      <c r="A1830" t="s">
        <v>8101</v>
      </c>
      <c r="B1830">
        <v>2</v>
      </c>
      <c r="C1830" t="s">
        <v>7558</v>
      </c>
      <c r="D1830">
        <v>249000</v>
      </c>
      <c r="E1830">
        <v>395000</v>
      </c>
      <c r="F1830" t="s">
        <v>8103</v>
      </c>
      <c r="G1830">
        <f t="shared" si="112"/>
        <v>576</v>
      </c>
      <c r="H1830">
        <f t="shared" si="113"/>
        <v>675.1884</v>
      </c>
      <c r="I1830">
        <f t="shared" si="114"/>
        <v>622</v>
      </c>
      <c r="J1830">
        <f t="shared" si="115"/>
        <v>724.75390000000004</v>
      </c>
    </row>
    <row r="1831" spans="1:10" x14ac:dyDescent="0.2">
      <c r="A1831" t="s">
        <v>8105</v>
      </c>
      <c r="B1831">
        <v>2</v>
      </c>
      <c r="C1831" t="s">
        <v>7558</v>
      </c>
      <c r="D1831">
        <v>237000</v>
      </c>
      <c r="E1831">
        <v>393000</v>
      </c>
      <c r="F1831" t="s">
        <v>8106</v>
      </c>
      <c r="G1831">
        <f t="shared" si="112"/>
        <v>576</v>
      </c>
      <c r="H1831">
        <f t="shared" si="113"/>
        <v>642.64920000000006</v>
      </c>
      <c r="I1831">
        <f t="shared" si="114"/>
        <v>622</v>
      </c>
      <c r="J1831">
        <f t="shared" si="115"/>
        <v>721.08425999999997</v>
      </c>
    </row>
    <row r="1832" spans="1:10" x14ac:dyDescent="0.2">
      <c r="A1832" t="s">
        <v>8108</v>
      </c>
      <c r="B1832">
        <v>2</v>
      </c>
      <c r="C1832" t="s">
        <v>7558</v>
      </c>
      <c r="D1832">
        <v>194000</v>
      </c>
      <c r="E1832">
        <v>339000</v>
      </c>
      <c r="F1832" t="s">
        <v>8110</v>
      </c>
      <c r="G1832">
        <f t="shared" si="112"/>
        <v>576</v>
      </c>
      <c r="H1832">
        <f t="shared" si="113"/>
        <v>526.05040000000008</v>
      </c>
      <c r="I1832">
        <f t="shared" si="114"/>
        <v>622</v>
      </c>
      <c r="J1832">
        <f t="shared" si="115"/>
        <v>622.00397999999996</v>
      </c>
    </row>
    <row r="1833" spans="1:10" x14ac:dyDescent="0.2">
      <c r="A1833" t="s">
        <v>8112</v>
      </c>
      <c r="B1833">
        <v>2</v>
      </c>
      <c r="C1833" t="s">
        <v>7558</v>
      </c>
      <c r="D1833">
        <v>194000</v>
      </c>
      <c r="E1833">
        <v>339000</v>
      </c>
      <c r="F1833" t="s">
        <v>8114</v>
      </c>
      <c r="G1833">
        <f t="shared" si="112"/>
        <v>576</v>
      </c>
      <c r="H1833">
        <f t="shared" si="113"/>
        <v>526.05040000000008</v>
      </c>
      <c r="I1833">
        <f t="shared" si="114"/>
        <v>622</v>
      </c>
      <c r="J1833">
        <f t="shared" si="115"/>
        <v>622.00397999999996</v>
      </c>
    </row>
    <row r="1834" spans="1:10" x14ac:dyDescent="0.2">
      <c r="A1834" t="s">
        <v>8116</v>
      </c>
      <c r="B1834">
        <v>2</v>
      </c>
      <c r="C1834" t="s">
        <v>7558</v>
      </c>
      <c r="D1834">
        <v>194000</v>
      </c>
      <c r="E1834">
        <v>339000</v>
      </c>
      <c r="F1834" t="s">
        <v>8118</v>
      </c>
      <c r="G1834">
        <f t="shared" si="112"/>
        <v>576</v>
      </c>
      <c r="H1834">
        <f t="shared" si="113"/>
        <v>526.05040000000008</v>
      </c>
      <c r="I1834">
        <f t="shared" si="114"/>
        <v>622</v>
      </c>
      <c r="J1834">
        <f t="shared" si="115"/>
        <v>622.00397999999996</v>
      </c>
    </row>
    <row r="1835" spans="1:10" x14ac:dyDescent="0.2">
      <c r="A1835" t="s">
        <v>8120</v>
      </c>
      <c r="B1835">
        <v>2</v>
      </c>
      <c r="C1835" t="s">
        <v>7558</v>
      </c>
      <c r="D1835">
        <v>194000</v>
      </c>
      <c r="E1835">
        <v>339000</v>
      </c>
      <c r="F1835" t="s">
        <v>8122</v>
      </c>
      <c r="G1835">
        <f t="shared" si="112"/>
        <v>576</v>
      </c>
      <c r="H1835">
        <f t="shared" si="113"/>
        <v>526.05040000000008</v>
      </c>
      <c r="I1835">
        <f t="shared" si="114"/>
        <v>622</v>
      </c>
      <c r="J1835">
        <f t="shared" si="115"/>
        <v>622.00397999999996</v>
      </c>
    </row>
    <row r="1836" spans="1:10" x14ac:dyDescent="0.2">
      <c r="A1836" t="s">
        <v>8124</v>
      </c>
      <c r="B1836">
        <v>2</v>
      </c>
      <c r="C1836" t="s">
        <v>7558</v>
      </c>
      <c r="D1836">
        <v>194000</v>
      </c>
      <c r="E1836">
        <v>339000</v>
      </c>
      <c r="F1836" t="s">
        <v>8126</v>
      </c>
      <c r="G1836">
        <f t="shared" si="112"/>
        <v>576</v>
      </c>
      <c r="H1836">
        <f t="shared" si="113"/>
        <v>526.05040000000008</v>
      </c>
      <c r="I1836">
        <f t="shared" si="114"/>
        <v>622</v>
      </c>
      <c r="J1836">
        <f t="shared" si="115"/>
        <v>622.00397999999996</v>
      </c>
    </row>
    <row r="1837" spans="1:10" x14ac:dyDescent="0.2">
      <c r="A1837" t="s">
        <v>8128</v>
      </c>
      <c r="B1837">
        <v>2</v>
      </c>
      <c r="C1837" t="s">
        <v>7558</v>
      </c>
      <c r="D1837">
        <v>194000</v>
      </c>
      <c r="E1837">
        <v>339000</v>
      </c>
      <c r="F1837" t="s">
        <v>8130</v>
      </c>
      <c r="G1837">
        <f t="shared" si="112"/>
        <v>576</v>
      </c>
      <c r="H1837">
        <f t="shared" si="113"/>
        <v>526.05040000000008</v>
      </c>
      <c r="I1837">
        <f t="shared" si="114"/>
        <v>622</v>
      </c>
      <c r="J1837">
        <f t="shared" si="115"/>
        <v>622.00397999999996</v>
      </c>
    </row>
    <row r="1838" spans="1:10" x14ac:dyDescent="0.2">
      <c r="A1838" t="s">
        <v>8132</v>
      </c>
      <c r="B1838">
        <v>2</v>
      </c>
      <c r="C1838" t="s">
        <v>7558</v>
      </c>
      <c r="D1838">
        <v>194000</v>
      </c>
      <c r="E1838">
        <v>339000</v>
      </c>
      <c r="F1838" t="s">
        <v>8135</v>
      </c>
      <c r="G1838">
        <f t="shared" si="112"/>
        <v>576</v>
      </c>
      <c r="H1838">
        <f t="shared" si="113"/>
        <v>526.05040000000008</v>
      </c>
      <c r="I1838">
        <f t="shared" si="114"/>
        <v>622</v>
      </c>
      <c r="J1838">
        <f t="shared" si="115"/>
        <v>622.00397999999996</v>
      </c>
    </row>
    <row r="1839" spans="1:10" x14ac:dyDescent="0.2">
      <c r="A1839" t="s">
        <v>8137</v>
      </c>
      <c r="B1839">
        <v>2</v>
      </c>
      <c r="C1839" t="s">
        <v>7558</v>
      </c>
      <c r="D1839">
        <v>213000</v>
      </c>
      <c r="E1839">
        <v>360000</v>
      </c>
      <c r="F1839" t="s">
        <v>8139</v>
      </c>
      <c r="G1839">
        <f t="shared" si="112"/>
        <v>576</v>
      </c>
      <c r="H1839">
        <f t="shared" si="113"/>
        <v>577.57080000000008</v>
      </c>
      <c r="I1839">
        <f t="shared" si="114"/>
        <v>622</v>
      </c>
      <c r="J1839">
        <f t="shared" si="115"/>
        <v>660.53520000000003</v>
      </c>
    </row>
    <row r="1840" spans="1:10" x14ac:dyDescent="0.2">
      <c r="A1840" t="s">
        <v>8141</v>
      </c>
      <c r="B1840">
        <v>2</v>
      </c>
      <c r="C1840" t="s">
        <v>7558</v>
      </c>
      <c r="D1840">
        <v>258000</v>
      </c>
      <c r="E1840">
        <v>397000</v>
      </c>
      <c r="F1840" t="s">
        <v>8143</v>
      </c>
      <c r="G1840">
        <f t="shared" si="112"/>
        <v>576</v>
      </c>
      <c r="H1840">
        <f t="shared" si="113"/>
        <v>699.59280000000001</v>
      </c>
      <c r="I1840">
        <f t="shared" si="114"/>
        <v>622</v>
      </c>
      <c r="J1840">
        <f t="shared" si="115"/>
        <v>728.42354</v>
      </c>
    </row>
    <row r="1841" spans="1:10" x14ac:dyDescent="0.2">
      <c r="A1841" t="s">
        <v>8145</v>
      </c>
      <c r="B1841">
        <v>2</v>
      </c>
      <c r="C1841" t="s">
        <v>7558</v>
      </c>
      <c r="D1841">
        <v>230000</v>
      </c>
      <c r="E1841">
        <v>391000</v>
      </c>
      <c r="F1841" t="s">
        <v>8148</v>
      </c>
      <c r="G1841">
        <f t="shared" si="112"/>
        <v>576</v>
      </c>
      <c r="H1841">
        <f t="shared" si="113"/>
        <v>623.66800000000001</v>
      </c>
      <c r="I1841">
        <f t="shared" si="114"/>
        <v>622</v>
      </c>
      <c r="J1841">
        <f t="shared" si="115"/>
        <v>717.41462000000001</v>
      </c>
    </row>
    <row r="1842" spans="1:10" x14ac:dyDescent="0.2">
      <c r="A1842" t="s">
        <v>8150</v>
      </c>
      <c r="B1842">
        <v>2</v>
      </c>
      <c r="C1842" t="s">
        <v>7558</v>
      </c>
      <c r="D1842">
        <v>222000</v>
      </c>
      <c r="E1842">
        <v>378000</v>
      </c>
      <c r="F1842" t="s">
        <v>8152</v>
      </c>
      <c r="G1842">
        <f t="shared" si="112"/>
        <v>576</v>
      </c>
      <c r="H1842">
        <f t="shared" si="113"/>
        <v>601.97520000000009</v>
      </c>
      <c r="I1842">
        <f t="shared" si="114"/>
        <v>622</v>
      </c>
      <c r="J1842">
        <f t="shared" si="115"/>
        <v>693.56196</v>
      </c>
    </row>
    <row r="1843" spans="1:10" x14ac:dyDescent="0.2">
      <c r="A1843" t="s">
        <v>8154</v>
      </c>
      <c r="B1843">
        <v>2</v>
      </c>
      <c r="C1843" t="s">
        <v>7558</v>
      </c>
      <c r="D1843">
        <v>222000</v>
      </c>
      <c r="E1843">
        <v>378000</v>
      </c>
      <c r="F1843" t="s">
        <v>8156</v>
      </c>
      <c r="G1843">
        <f t="shared" si="112"/>
        <v>576</v>
      </c>
      <c r="H1843">
        <f t="shared" si="113"/>
        <v>601.97520000000009</v>
      </c>
      <c r="I1843">
        <f t="shared" si="114"/>
        <v>622</v>
      </c>
      <c r="J1843">
        <f t="shared" si="115"/>
        <v>693.56196</v>
      </c>
    </row>
    <row r="1844" spans="1:10" x14ac:dyDescent="0.2">
      <c r="A1844" t="s">
        <v>8158</v>
      </c>
      <c r="B1844">
        <v>2</v>
      </c>
      <c r="C1844" t="s">
        <v>7558</v>
      </c>
      <c r="D1844">
        <v>222000</v>
      </c>
      <c r="E1844">
        <v>378000</v>
      </c>
      <c r="F1844" t="s">
        <v>8161</v>
      </c>
      <c r="G1844">
        <f t="shared" si="112"/>
        <v>576</v>
      </c>
      <c r="H1844">
        <f t="shared" si="113"/>
        <v>601.97520000000009</v>
      </c>
      <c r="I1844">
        <f t="shared" si="114"/>
        <v>622</v>
      </c>
      <c r="J1844">
        <f t="shared" si="115"/>
        <v>693.56196</v>
      </c>
    </row>
    <row r="1845" spans="1:10" x14ac:dyDescent="0.2">
      <c r="A1845" t="s">
        <v>8163</v>
      </c>
      <c r="B1845">
        <v>2</v>
      </c>
      <c r="C1845" t="s">
        <v>7558</v>
      </c>
      <c r="D1845">
        <v>230000</v>
      </c>
      <c r="E1845">
        <v>391000</v>
      </c>
      <c r="F1845" t="s">
        <v>8165</v>
      </c>
      <c r="G1845">
        <f t="shared" si="112"/>
        <v>576</v>
      </c>
      <c r="H1845">
        <f t="shared" si="113"/>
        <v>623.66800000000001</v>
      </c>
      <c r="I1845">
        <f t="shared" si="114"/>
        <v>622</v>
      </c>
      <c r="J1845">
        <f t="shared" si="115"/>
        <v>717.41462000000001</v>
      </c>
    </row>
    <row r="1846" spans="1:10" x14ac:dyDescent="0.2">
      <c r="A1846" t="s">
        <v>8167</v>
      </c>
      <c r="B1846">
        <v>2</v>
      </c>
      <c r="C1846" t="s">
        <v>7558</v>
      </c>
      <c r="D1846">
        <v>230000</v>
      </c>
      <c r="E1846">
        <v>391000</v>
      </c>
      <c r="F1846" t="s">
        <v>8170</v>
      </c>
      <c r="G1846">
        <f t="shared" si="112"/>
        <v>576</v>
      </c>
      <c r="H1846">
        <f t="shared" si="113"/>
        <v>623.66800000000001</v>
      </c>
      <c r="I1846">
        <f t="shared" si="114"/>
        <v>622</v>
      </c>
      <c r="J1846">
        <f t="shared" si="115"/>
        <v>717.41462000000001</v>
      </c>
    </row>
    <row r="1847" spans="1:10" x14ac:dyDescent="0.2">
      <c r="A1847" t="s">
        <v>8172</v>
      </c>
      <c r="B1847">
        <v>2</v>
      </c>
      <c r="C1847" t="s">
        <v>7558</v>
      </c>
      <c r="D1847">
        <v>230000</v>
      </c>
      <c r="E1847">
        <v>391000</v>
      </c>
      <c r="F1847" t="s">
        <v>8173</v>
      </c>
      <c r="G1847">
        <f t="shared" si="112"/>
        <v>576</v>
      </c>
      <c r="H1847">
        <f t="shared" si="113"/>
        <v>623.66800000000001</v>
      </c>
      <c r="I1847">
        <f t="shared" si="114"/>
        <v>622</v>
      </c>
      <c r="J1847">
        <f t="shared" si="115"/>
        <v>717.41462000000001</v>
      </c>
    </row>
    <row r="1848" spans="1:10" x14ac:dyDescent="0.2">
      <c r="A1848" t="s">
        <v>8175</v>
      </c>
      <c r="B1848">
        <v>2</v>
      </c>
      <c r="C1848" t="s">
        <v>7558</v>
      </c>
      <c r="D1848">
        <v>213000</v>
      </c>
      <c r="E1848">
        <v>360000</v>
      </c>
      <c r="F1848" t="s">
        <v>8176</v>
      </c>
      <c r="G1848">
        <f t="shared" si="112"/>
        <v>576</v>
      </c>
      <c r="H1848">
        <f t="shared" si="113"/>
        <v>577.57080000000008</v>
      </c>
      <c r="I1848">
        <f t="shared" si="114"/>
        <v>622</v>
      </c>
      <c r="J1848">
        <f t="shared" si="115"/>
        <v>660.53520000000003</v>
      </c>
    </row>
    <row r="1849" spans="1:10" x14ac:dyDescent="0.2">
      <c r="A1849" t="s">
        <v>8178</v>
      </c>
      <c r="B1849">
        <v>2</v>
      </c>
      <c r="C1849" t="s">
        <v>7558</v>
      </c>
      <c r="D1849">
        <v>213000</v>
      </c>
      <c r="E1849">
        <v>360000</v>
      </c>
      <c r="F1849" t="s">
        <v>8180</v>
      </c>
      <c r="G1849">
        <f t="shared" si="112"/>
        <v>576</v>
      </c>
      <c r="H1849">
        <f t="shared" si="113"/>
        <v>577.57080000000008</v>
      </c>
      <c r="I1849">
        <f t="shared" si="114"/>
        <v>622</v>
      </c>
      <c r="J1849">
        <f t="shared" si="115"/>
        <v>660.53520000000003</v>
      </c>
    </row>
    <row r="1850" spans="1:10" x14ac:dyDescent="0.2">
      <c r="A1850" t="s">
        <v>8182</v>
      </c>
      <c r="B1850">
        <v>2</v>
      </c>
      <c r="C1850" t="s">
        <v>7558</v>
      </c>
      <c r="D1850">
        <v>213000</v>
      </c>
      <c r="E1850">
        <v>360000</v>
      </c>
      <c r="F1850" t="s">
        <v>8185</v>
      </c>
      <c r="G1850">
        <f t="shared" si="112"/>
        <v>576</v>
      </c>
      <c r="H1850">
        <f t="shared" si="113"/>
        <v>577.57080000000008</v>
      </c>
      <c r="I1850">
        <f t="shared" si="114"/>
        <v>622</v>
      </c>
      <c r="J1850">
        <f t="shared" si="115"/>
        <v>660.53520000000003</v>
      </c>
    </row>
    <row r="1851" spans="1:10" x14ac:dyDescent="0.2">
      <c r="A1851" t="s">
        <v>8187</v>
      </c>
      <c r="B1851">
        <v>2</v>
      </c>
      <c r="C1851" t="s">
        <v>7558</v>
      </c>
      <c r="D1851">
        <v>213000</v>
      </c>
      <c r="E1851">
        <v>360000</v>
      </c>
      <c r="F1851" t="s">
        <v>8190</v>
      </c>
      <c r="G1851">
        <f t="shared" si="112"/>
        <v>576</v>
      </c>
      <c r="H1851">
        <f t="shared" si="113"/>
        <v>577.57080000000008</v>
      </c>
      <c r="I1851">
        <f t="shared" si="114"/>
        <v>622</v>
      </c>
      <c r="J1851">
        <f t="shared" si="115"/>
        <v>660.53520000000003</v>
      </c>
    </row>
    <row r="1852" spans="1:10" x14ac:dyDescent="0.2">
      <c r="A1852" t="s">
        <v>8192</v>
      </c>
      <c r="B1852">
        <v>2</v>
      </c>
      <c r="C1852" t="s">
        <v>7558</v>
      </c>
      <c r="D1852">
        <v>213000</v>
      </c>
      <c r="E1852">
        <v>360000</v>
      </c>
      <c r="F1852" t="s">
        <v>8195</v>
      </c>
      <c r="G1852">
        <f t="shared" si="112"/>
        <v>576</v>
      </c>
      <c r="H1852">
        <f t="shared" si="113"/>
        <v>577.57080000000008</v>
      </c>
      <c r="I1852">
        <f t="shared" si="114"/>
        <v>622</v>
      </c>
      <c r="J1852">
        <f t="shared" si="115"/>
        <v>660.53520000000003</v>
      </c>
    </row>
    <row r="1853" spans="1:10" x14ac:dyDescent="0.2">
      <c r="A1853" t="s">
        <v>8197</v>
      </c>
      <c r="B1853">
        <v>2</v>
      </c>
      <c r="C1853" t="s">
        <v>7558</v>
      </c>
      <c r="D1853">
        <v>374000</v>
      </c>
      <c r="E1853">
        <v>540000</v>
      </c>
      <c r="F1853" t="s">
        <v>8199</v>
      </c>
      <c r="G1853">
        <f t="shared" si="112"/>
        <v>576</v>
      </c>
      <c r="H1853">
        <f t="shared" si="113"/>
        <v>1014.1384</v>
      </c>
      <c r="I1853">
        <f t="shared" si="114"/>
        <v>622</v>
      </c>
      <c r="J1853">
        <f t="shared" si="115"/>
        <v>990.80280000000005</v>
      </c>
    </row>
    <row r="1854" spans="1:10" x14ac:dyDescent="0.2">
      <c r="A1854" t="s">
        <v>8201</v>
      </c>
      <c r="B1854">
        <v>2</v>
      </c>
      <c r="C1854" t="s">
        <v>7558</v>
      </c>
      <c r="D1854">
        <v>213000</v>
      </c>
      <c r="E1854">
        <v>360000</v>
      </c>
      <c r="F1854" t="s">
        <v>8203</v>
      </c>
      <c r="G1854">
        <f t="shared" si="112"/>
        <v>576</v>
      </c>
      <c r="H1854">
        <f t="shared" si="113"/>
        <v>577.57080000000008</v>
      </c>
      <c r="I1854">
        <f t="shared" si="114"/>
        <v>622</v>
      </c>
      <c r="J1854">
        <f t="shared" si="115"/>
        <v>660.53520000000003</v>
      </c>
    </row>
    <row r="1855" spans="1:10" x14ac:dyDescent="0.2">
      <c r="A1855" t="s">
        <v>8205</v>
      </c>
      <c r="B1855">
        <v>2</v>
      </c>
      <c r="C1855" t="s">
        <v>7558</v>
      </c>
      <c r="D1855">
        <v>213000</v>
      </c>
      <c r="E1855">
        <v>360000</v>
      </c>
      <c r="F1855" t="s">
        <v>8206</v>
      </c>
      <c r="G1855">
        <f t="shared" si="112"/>
        <v>576</v>
      </c>
      <c r="H1855">
        <f t="shared" si="113"/>
        <v>577.57080000000008</v>
      </c>
      <c r="I1855">
        <f t="shared" si="114"/>
        <v>622</v>
      </c>
      <c r="J1855">
        <f t="shared" si="115"/>
        <v>660.53520000000003</v>
      </c>
    </row>
    <row r="1856" spans="1:10" x14ac:dyDescent="0.2">
      <c r="A1856" t="s">
        <v>8208</v>
      </c>
      <c r="B1856">
        <v>2</v>
      </c>
      <c r="C1856" t="s">
        <v>7558</v>
      </c>
      <c r="D1856">
        <v>222000</v>
      </c>
      <c r="E1856">
        <v>378000</v>
      </c>
      <c r="F1856" t="s">
        <v>8210</v>
      </c>
      <c r="G1856">
        <f t="shared" si="112"/>
        <v>576</v>
      </c>
      <c r="H1856">
        <f t="shared" si="113"/>
        <v>601.97520000000009</v>
      </c>
      <c r="I1856">
        <f t="shared" si="114"/>
        <v>622</v>
      </c>
      <c r="J1856">
        <f t="shared" si="115"/>
        <v>693.56196</v>
      </c>
    </row>
    <row r="1857" spans="1:10" x14ac:dyDescent="0.2">
      <c r="A1857" t="s">
        <v>8212</v>
      </c>
      <c r="B1857">
        <v>2</v>
      </c>
      <c r="C1857" t="s">
        <v>7558</v>
      </c>
      <c r="D1857">
        <v>222000</v>
      </c>
      <c r="E1857">
        <v>378000</v>
      </c>
      <c r="F1857" t="s">
        <v>8215</v>
      </c>
      <c r="G1857">
        <f t="shared" si="112"/>
        <v>576</v>
      </c>
      <c r="H1857">
        <f t="shared" si="113"/>
        <v>601.97520000000009</v>
      </c>
      <c r="I1857">
        <f t="shared" si="114"/>
        <v>622</v>
      </c>
      <c r="J1857">
        <f t="shared" si="115"/>
        <v>693.56196</v>
      </c>
    </row>
    <row r="1858" spans="1:10" x14ac:dyDescent="0.2">
      <c r="A1858" t="s">
        <v>8217</v>
      </c>
      <c r="B1858">
        <v>2</v>
      </c>
      <c r="C1858" t="s">
        <v>7558</v>
      </c>
      <c r="D1858">
        <v>222000</v>
      </c>
      <c r="E1858">
        <v>378000</v>
      </c>
      <c r="F1858" t="s">
        <v>8220</v>
      </c>
      <c r="G1858">
        <f t="shared" si="112"/>
        <v>576</v>
      </c>
      <c r="H1858">
        <f t="shared" si="113"/>
        <v>601.97520000000009</v>
      </c>
      <c r="I1858">
        <f t="shared" si="114"/>
        <v>622</v>
      </c>
      <c r="J1858">
        <f t="shared" si="115"/>
        <v>693.56196</v>
      </c>
    </row>
    <row r="1859" spans="1:10" x14ac:dyDescent="0.2">
      <c r="A1859" t="s">
        <v>8222</v>
      </c>
      <c r="B1859">
        <v>2</v>
      </c>
      <c r="C1859" t="s">
        <v>7558</v>
      </c>
      <c r="D1859">
        <v>168000</v>
      </c>
      <c r="E1859">
        <v>336000</v>
      </c>
      <c r="F1859" t="s">
        <v>8224</v>
      </c>
      <c r="G1859">
        <f t="shared" ref="G1859:G1922" si="116">(VLOOKUP($B1859,Table,4,FALSE))</f>
        <v>576</v>
      </c>
      <c r="H1859">
        <f t="shared" ref="H1859:H1922" si="117">D1859*((VLOOKUP($B1859,Table,6,FALSE))/100)</f>
        <v>455.54880000000003</v>
      </c>
      <c r="I1859">
        <f t="shared" ref="I1859:I1922" si="118">(VLOOKUP($B1859,Table,12,FALSE))</f>
        <v>622</v>
      </c>
      <c r="J1859">
        <f t="shared" ref="J1859:J1922" si="119">E1859*((VLOOKUP($B1859,Table,14,FALSE))/100)</f>
        <v>616.49951999999996</v>
      </c>
    </row>
    <row r="1860" spans="1:10" x14ac:dyDescent="0.2">
      <c r="A1860" t="s">
        <v>8226</v>
      </c>
      <c r="B1860">
        <v>2</v>
      </c>
      <c r="C1860" t="s">
        <v>7558</v>
      </c>
      <c r="D1860">
        <v>173000</v>
      </c>
      <c r="E1860">
        <v>337000</v>
      </c>
      <c r="F1860" t="s">
        <v>8228</v>
      </c>
      <c r="G1860">
        <f t="shared" si="116"/>
        <v>576</v>
      </c>
      <c r="H1860">
        <f t="shared" si="117"/>
        <v>469.10680000000002</v>
      </c>
      <c r="I1860">
        <f t="shared" si="118"/>
        <v>622</v>
      </c>
      <c r="J1860">
        <f t="shared" si="119"/>
        <v>618.33434</v>
      </c>
    </row>
    <row r="1861" spans="1:10" x14ac:dyDescent="0.2">
      <c r="A1861" t="s">
        <v>8230</v>
      </c>
      <c r="B1861">
        <v>2</v>
      </c>
      <c r="C1861" t="s">
        <v>7558</v>
      </c>
      <c r="D1861">
        <v>187000</v>
      </c>
      <c r="E1861">
        <v>338000</v>
      </c>
      <c r="F1861" t="s">
        <v>8232</v>
      </c>
      <c r="G1861">
        <f t="shared" si="116"/>
        <v>576</v>
      </c>
      <c r="H1861">
        <f t="shared" si="117"/>
        <v>507.06920000000002</v>
      </c>
      <c r="I1861">
        <f t="shared" si="118"/>
        <v>622</v>
      </c>
      <c r="J1861">
        <f t="shared" si="119"/>
        <v>620.16916000000003</v>
      </c>
    </row>
    <row r="1862" spans="1:10" x14ac:dyDescent="0.2">
      <c r="A1862" t="s">
        <v>8234</v>
      </c>
      <c r="B1862">
        <v>2</v>
      </c>
      <c r="C1862" t="s">
        <v>7558</v>
      </c>
      <c r="D1862">
        <v>118000</v>
      </c>
      <c r="E1862">
        <v>300000</v>
      </c>
      <c r="F1862" t="s">
        <v>8236</v>
      </c>
      <c r="G1862">
        <f t="shared" si="116"/>
        <v>576</v>
      </c>
      <c r="H1862">
        <f t="shared" si="117"/>
        <v>319.96880000000004</v>
      </c>
      <c r="I1862">
        <f t="shared" si="118"/>
        <v>622</v>
      </c>
      <c r="J1862">
        <f t="shared" si="119"/>
        <v>550.44600000000003</v>
      </c>
    </row>
    <row r="1863" spans="1:10" x14ac:dyDescent="0.2">
      <c r="A1863" t="s">
        <v>8238</v>
      </c>
      <c r="B1863">
        <v>2</v>
      </c>
      <c r="C1863" t="s">
        <v>7558</v>
      </c>
      <c r="D1863">
        <v>173000</v>
      </c>
      <c r="E1863">
        <v>337000</v>
      </c>
      <c r="F1863" t="s">
        <v>8241</v>
      </c>
      <c r="G1863">
        <f t="shared" si="116"/>
        <v>576</v>
      </c>
      <c r="H1863">
        <f t="shared" si="117"/>
        <v>469.10680000000002</v>
      </c>
      <c r="I1863">
        <f t="shared" si="118"/>
        <v>622</v>
      </c>
      <c r="J1863">
        <f t="shared" si="119"/>
        <v>618.33434</v>
      </c>
    </row>
    <row r="1864" spans="1:10" x14ac:dyDescent="0.2">
      <c r="A1864" t="s">
        <v>8243</v>
      </c>
      <c r="B1864">
        <v>2</v>
      </c>
      <c r="C1864" t="s">
        <v>7558</v>
      </c>
      <c r="D1864">
        <v>173000</v>
      </c>
      <c r="E1864">
        <v>337000</v>
      </c>
      <c r="F1864" t="s">
        <v>8246</v>
      </c>
      <c r="G1864">
        <f t="shared" si="116"/>
        <v>576</v>
      </c>
      <c r="H1864">
        <f t="shared" si="117"/>
        <v>469.10680000000002</v>
      </c>
      <c r="I1864">
        <f t="shared" si="118"/>
        <v>622</v>
      </c>
      <c r="J1864">
        <f t="shared" si="119"/>
        <v>618.33434</v>
      </c>
    </row>
    <row r="1865" spans="1:10" x14ac:dyDescent="0.2">
      <c r="A1865" t="s">
        <v>8248</v>
      </c>
      <c r="B1865">
        <v>2</v>
      </c>
      <c r="C1865" t="s">
        <v>7558</v>
      </c>
      <c r="D1865">
        <v>178000</v>
      </c>
      <c r="E1865">
        <v>337000</v>
      </c>
      <c r="F1865" t="s">
        <v>8251</v>
      </c>
      <c r="G1865">
        <f t="shared" si="116"/>
        <v>576</v>
      </c>
      <c r="H1865">
        <f t="shared" si="117"/>
        <v>482.66480000000001</v>
      </c>
      <c r="I1865">
        <f t="shared" si="118"/>
        <v>622</v>
      </c>
      <c r="J1865">
        <f t="shared" si="119"/>
        <v>618.33434</v>
      </c>
    </row>
    <row r="1866" spans="1:10" x14ac:dyDescent="0.2">
      <c r="A1866" t="s">
        <v>8253</v>
      </c>
      <c r="B1866">
        <v>2</v>
      </c>
      <c r="C1866" t="s">
        <v>7558</v>
      </c>
      <c r="D1866">
        <v>178000</v>
      </c>
      <c r="E1866">
        <v>337000</v>
      </c>
      <c r="F1866" t="s">
        <v>8255</v>
      </c>
      <c r="G1866">
        <f t="shared" si="116"/>
        <v>576</v>
      </c>
      <c r="H1866">
        <f t="shared" si="117"/>
        <v>482.66480000000001</v>
      </c>
      <c r="I1866">
        <f t="shared" si="118"/>
        <v>622</v>
      </c>
      <c r="J1866">
        <f t="shared" si="119"/>
        <v>618.33434</v>
      </c>
    </row>
    <row r="1867" spans="1:10" x14ac:dyDescent="0.2">
      <c r="A1867" t="s">
        <v>8257</v>
      </c>
      <c r="B1867">
        <v>2</v>
      </c>
      <c r="C1867" t="s">
        <v>7558</v>
      </c>
      <c r="D1867">
        <v>187000</v>
      </c>
      <c r="E1867">
        <v>338000</v>
      </c>
      <c r="F1867" t="s">
        <v>8259</v>
      </c>
      <c r="G1867">
        <f t="shared" si="116"/>
        <v>576</v>
      </c>
      <c r="H1867">
        <f t="shared" si="117"/>
        <v>507.06920000000002</v>
      </c>
      <c r="I1867">
        <f t="shared" si="118"/>
        <v>622</v>
      </c>
      <c r="J1867">
        <f t="shared" si="119"/>
        <v>620.16916000000003</v>
      </c>
    </row>
    <row r="1868" spans="1:10" x14ac:dyDescent="0.2">
      <c r="A1868" t="s">
        <v>8261</v>
      </c>
      <c r="B1868">
        <v>2</v>
      </c>
      <c r="C1868" t="s">
        <v>7558</v>
      </c>
      <c r="D1868">
        <v>208000</v>
      </c>
      <c r="E1868">
        <v>359000</v>
      </c>
      <c r="F1868" t="s">
        <v>8264</v>
      </c>
      <c r="G1868">
        <f t="shared" si="116"/>
        <v>576</v>
      </c>
      <c r="H1868">
        <f t="shared" si="117"/>
        <v>564.01280000000008</v>
      </c>
      <c r="I1868">
        <f t="shared" si="118"/>
        <v>622</v>
      </c>
      <c r="J1868">
        <f t="shared" si="119"/>
        <v>658.70038</v>
      </c>
    </row>
    <row r="1869" spans="1:10" x14ac:dyDescent="0.2">
      <c r="A1869" t="s">
        <v>8266</v>
      </c>
      <c r="B1869">
        <v>2</v>
      </c>
      <c r="C1869" t="s">
        <v>7558</v>
      </c>
      <c r="D1869">
        <v>112000</v>
      </c>
      <c r="E1869">
        <v>282000</v>
      </c>
      <c r="F1869" t="s">
        <v>8269</v>
      </c>
      <c r="G1869">
        <f t="shared" si="116"/>
        <v>576</v>
      </c>
      <c r="H1869">
        <f t="shared" si="117"/>
        <v>303.69920000000002</v>
      </c>
      <c r="I1869">
        <f t="shared" si="118"/>
        <v>622</v>
      </c>
      <c r="J1869">
        <f t="shared" si="119"/>
        <v>517.41924000000006</v>
      </c>
    </row>
    <row r="1870" spans="1:10" x14ac:dyDescent="0.2">
      <c r="A1870" t="s">
        <v>8271</v>
      </c>
      <c r="B1870">
        <v>2</v>
      </c>
      <c r="C1870" t="s">
        <v>7558</v>
      </c>
      <c r="D1870">
        <v>187000</v>
      </c>
      <c r="E1870">
        <v>338000</v>
      </c>
      <c r="F1870" t="s">
        <v>8273</v>
      </c>
      <c r="G1870">
        <f t="shared" si="116"/>
        <v>576</v>
      </c>
      <c r="H1870">
        <f t="shared" si="117"/>
        <v>507.06920000000002</v>
      </c>
      <c r="I1870">
        <f t="shared" si="118"/>
        <v>622</v>
      </c>
      <c r="J1870">
        <f t="shared" si="119"/>
        <v>620.16916000000003</v>
      </c>
    </row>
    <row r="1871" spans="1:10" x14ac:dyDescent="0.2">
      <c r="A1871" t="s">
        <v>8275</v>
      </c>
      <c r="B1871">
        <v>2</v>
      </c>
      <c r="C1871" t="s">
        <v>7558</v>
      </c>
      <c r="D1871">
        <v>118000</v>
      </c>
      <c r="E1871">
        <v>300000</v>
      </c>
      <c r="F1871" t="s">
        <v>8278</v>
      </c>
      <c r="G1871">
        <f t="shared" si="116"/>
        <v>576</v>
      </c>
      <c r="H1871">
        <f t="shared" si="117"/>
        <v>319.96880000000004</v>
      </c>
      <c r="I1871">
        <f t="shared" si="118"/>
        <v>622</v>
      </c>
      <c r="J1871">
        <f t="shared" si="119"/>
        <v>550.44600000000003</v>
      </c>
    </row>
    <row r="1872" spans="1:10" x14ac:dyDescent="0.2">
      <c r="A1872" t="s">
        <v>8280</v>
      </c>
      <c r="B1872">
        <v>2</v>
      </c>
      <c r="C1872" t="s">
        <v>7558</v>
      </c>
      <c r="D1872">
        <v>160000</v>
      </c>
      <c r="E1872">
        <v>329000</v>
      </c>
      <c r="F1872" t="s">
        <v>8282</v>
      </c>
      <c r="G1872">
        <f t="shared" si="116"/>
        <v>576</v>
      </c>
      <c r="H1872">
        <f t="shared" si="117"/>
        <v>433.85600000000005</v>
      </c>
      <c r="I1872">
        <f t="shared" si="118"/>
        <v>622</v>
      </c>
      <c r="J1872">
        <f t="shared" si="119"/>
        <v>603.65578000000005</v>
      </c>
    </row>
    <row r="1873" spans="1:10" x14ac:dyDescent="0.2">
      <c r="A1873" t="s">
        <v>8284</v>
      </c>
      <c r="B1873">
        <v>2</v>
      </c>
      <c r="C1873" t="s">
        <v>7558</v>
      </c>
      <c r="D1873">
        <v>187000</v>
      </c>
      <c r="E1873">
        <v>338000</v>
      </c>
      <c r="F1873" t="s">
        <v>8286</v>
      </c>
      <c r="G1873">
        <f t="shared" si="116"/>
        <v>576</v>
      </c>
      <c r="H1873">
        <f t="shared" si="117"/>
        <v>507.06920000000002</v>
      </c>
      <c r="I1873">
        <f t="shared" si="118"/>
        <v>622</v>
      </c>
      <c r="J1873">
        <f t="shared" si="119"/>
        <v>620.16916000000003</v>
      </c>
    </row>
    <row r="1874" spans="1:10" x14ac:dyDescent="0.2">
      <c r="A1874" t="s">
        <v>8288</v>
      </c>
      <c r="B1874">
        <v>2</v>
      </c>
      <c r="C1874" t="s">
        <v>7558</v>
      </c>
      <c r="D1874">
        <v>317000</v>
      </c>
      <c r="E1874">
        <v>480000</v>
      </c>
      <c r="F1874" t="s">
        <v>8290</v>
      </c>
      <c r="G1874">
        <f t="shared" si="116"/>
        <v>576</v>
      </c>
      <c r="H1874">
        <f t="shared" si="117"/>
        <v>859.57720000000006</v>
      </c>
      <c r="I1874">
        <f t="shared" si="118"/>
        <v>622</v>
      </c>
      <c r="J1874">
        <f t="shared" si="119"/>
        <v>880.71360000000004</v>
      </c>
    </row>
    <row r="1875" spans="1:10" x14ac:dyDescent="0.2">
      <c r="A1875" t="s">
        <v>8292</v>
      </c>
      <c r="B1875">
        <v>2</v>
      </c>
      <c r="C1875" t="s">
        <v>7558</v>
      </c>
      <c r="D1875">
        <v>187000</v>
      </c>
      <c r="E1875">
        <v>338000</v>
      </c>
      <c r="F1875" t="s">
        <v>8294</v>
      </c>
      <c r="G1875">
        <f t="shared" si="116"/>
        <v>576</v>
      </c>
      <c r="H1875">
        <f t="shared" si="117"/>
        <v>507.06920000000002</v>
      </c>
      <c r="I1875">
        <f t="shared" si="118"/>
        <v>622</v>
      </c>
      <c r="J1875">
        <f t="shared" si="119"/>
        <v>620.16916000000003</v>
      </c>
    </row>
    <row r="1876" spans="1:10" x14ac:dyDescent="0.2">
      <c r="A1876" t="s">
        <v>8296</v>
      </c>
      <c r="B1876">
        <v>2</v>
      </c>
      <c r="C1876" t="s">
        <v>7558</v>
      </c>
      <c r="D1876">
        <v>317000</v>
      </c>
      <c r="E1876">
        <v>480000</v>
      </c>
      <c r="F1876" t="s">
        <v>8299</v>
      </c>
      <c r="G1876">
        <f t="shared" si="116"/>
        <v>576</v>
      </c>
      <c r="H1876">
        <f t="shared" si="117"/>
        <v>859.57720000000006</v>
      </c>
      <c r="I1876">
        <f t="shared" si="118"/>
        <v>622</v>
      </c>
      <c r="J1876">
        <f t="shared" si="119"/>
        <v>880.71360000000004</v>
      </c>
    </row>
    <row r="1877" spans="1:10" x14ac:dyDescent="0.2">
      <c r="A1877" t="s">
        <v>8301</v>
      </c>
      <c r="B1877">
        <v>2</v>
      </c>
      <c r="C1877" t="s">
        <v>7558</v>
      </c>
      <c r="D1877">
        <v>160000</v>
      </c>
      <c r="E1877">
        <v>329000</v>
      </c>
      <c r="F1877" t="s">
        <v>8304</v>
      </c>
      <c r="G1877">
        <f t="shared" si="116"/>
        <v>576</v>
      </c>
      <c r="H1877">
        <f t="shared" si="117"/>
        <v>433.85600000000005</v>
      </c>
      <c r="I1877">
        <f t="shared" si="118"/>
        <v>622</v>
      </c>
      <c r="J1877">
        <f t="shared" si="119"/>
        <v>603.65578000000005</v>
      </c>
    </row>
    <row r="1878" spans="1:10" x14ac:dyDescent="0.2">
      <c r="A1878" t="s">
        <v>8306</v>
      </c>
      <c r="B1878">
        <v>2</v>
      </c>
      <c r="C1878" t="s">
        <v>7558</v>
      </c>
      <c r="D1878">
        <v>212000</v>
      </c>
      <c r="E1878">
        <v>360000</v>
      </c>
      <c r="F1878" t="s">
        <v>8307</v>
      </c>
      <c r="G1878">
        <f t="shared" si="116"/>
        <v>576</v>
      </c>
      <c r="H1878">
        <f t="shared" si="117"/>
        <v>574.8592000000001</v>
      </c>
      <c r="I1878">
        <f t="shared" si="118"/>
        <v>622</v>
      </c>
      <c r="J1878">
        <f t="shared" si="119"/>
        <v>660.53520000000003</v>
      </c>
    </row>
    <row r="1879" spans="1:10" x14ac:dyDescent="0.2">
      <c r="A1879" t="s">
        <v>8309</v>
      </c>
      <c r="B1879">
        <v>2</v>
      </c>
      <c r="C1879" t="s">
        <v>7558</v>
      </c>
      <c r="D1879">
        <v>142000</v>
      </c>
      <c r="E1879">
        <v>307000</v>
      </c>
      <c r="F1879" t="s">
        <v>8310</v>
      </c>
      <c r="G1879">
        <f t="shared" si="116"/>
        <v>576</v>
      </c>
      <c r="H1879">
        <f t="shared" si="117"/>
        <v>385.04720000000003</v>
      </c>
      <c r="I1879">
        <f t="shared" si="118"/>
        <v>622</v>
      </c>
      <c r="J1879">
        <f t="shared" si="119"/>
        <v>563.28974000000005</v>
      </c>
    </row>
    <row r="1880" spans="1:10" x14ac:dyDescent="0.2">
      <c r="A1880" t="s">
        <v>8312</v>
      </c>
      <c r="B1880">
        <v>2</v>
      </c>
      <c r="C1880" t="s">
        <v>7558</v>
      </c>
      <c r="D1880">
        <v>160000</v>
      </c>
      <c r="E1880">
        <v>329000</v>
      </c>
      <c r="F1880" t="s">
        <v>8313</v>
      </c>
      <c r="G1880">
        <f t="shared" si="116"/>
        <v>576</v>
      </c>
      <c r="H1880">
        <f t="shared" si="117"/>
        <v>433.85600000000005</v>
      </c>
      <c r="I1880">
        <f t="shared" si="118"/>
        <v>622</v>
      </c>
      <c r="J1880">
        <f t="shared" si="119"/>
        <v>603.65578000000005</v>
      </c>
    </row>
    <row r="1881" spans="1:10" x14ac:dyDescent="0.2">
      <c r="A1881" t="s">
        <v>8315</v>
      </c>
      <c r="B1881">
        <v>2</v>
      </c>
      <c r="C1881" t="s">
        <v>7558</v>
      </c>
      <c r="D1881">
        <v>160000</v>
      </c>
      <c r="E1881">
        <v>329000</v>
      </c>
      <c r="F1881" t="s">
        <v>8318</v>
      </c>
      <c r="G1881">
        <f t="shared" si="116"/>
        <v>576</v>
      </c>
      <c r="H1881">
        <f t="shared" si="117"/>
        <v>433.85600000000005</v>
      </c>
      <c r="I1881">
        <f t="shared" si="118"/>
        <v>622</v>
      </c>
      <c r="J1881">
        <f t="shared" si="119"/>
        <v>603.65578000000005</v>
      </c>
    </row>
    <row r="1882" spans="1:10" x14ac:dyDescent="0.2">
      <c r="A1882" t="s">
        <v>8320</v>
      </c>
      <c r="B1882">
        <v>2</v>
      </c>
      <c r="C1882" t="s">
        <v>7558</v>
      </c>
      <c r="D1882">
        <v>196000</v>
      </c>
      <c r="E1882">
        <v>340000</v>
      </c>
      <c r="F1882" t="s">
        <v>8323</v>
      </c>
      <c r="G1882">
        <f t="shared" si="116"/>
        <v>576</v>
      </c>
      <c r="H1882">
        <f t="shared" si="117"/>
        <v>531.47360000000003</v>
      </c>
      <c r="I1882">
        <f t="shared" si="118"/>
        <v>622</v>
      </c>
      <c r="J1882">
        <f t="shared" si="119"/>
        <v>623.83879999999999</v>
      </c>
    </row>
    <row r="1883" spans="1:10" x14ac:dyDescent="0.2">
      <c r="A1883" t="s">
        <v>8325</v>
      </c>
      <c r="B1883">
        <v>2</v>
      </c>
      <c r="C1883" t="s">
        <v>7558</v>
      </c>
      <c r="D1883">
        <v>212000</v>
      </c>
      <c r="E1883">
        <v>360000</v>
      </c>
      <c r="F1883" t="s">
        <v>8326</v>
      </c>
      <c r="G1883">
        <f t="shared" si="116"/>
        <v>576</v>
      </c>
      <c r="H1883">
        <f t="shared" si="117"/>
        <v>574.8592000000001</v>
      </c>
      <c r="I1883">
        <f t="shared" si="118"/>
        <v>622</v>
      </c>
      <c r="J1883">
        <f t="shared" si="119"/>
        <v>660.53520000000003</v>
      </c>
    </row>
    <row r="1884" spans="1:10" x14ac:dyDescent="0.2">
      <c r="A1884" t="s">
        <v>8328</v>
      </c>
      <c r="B1884">
        <v>2</v>
      </c>
      <c r="C1884" t="s">
        <v>7558</v>
      </c>
      <c r="D1884">
        <v>173000</v>
      </c>
      <c r="E1884">
        <v>337000</v>
      </c>
      <c r="F1884" t="s">
        <v>8331</v>
      </c>
      <c r="G1884">
        <f t="shared" si="116"/>
        <v>576</v>
      </c>
      <c r="H1884">
        <f t="shared" si="117"/>
        <v>469.10680000000002</v>
      </c>
      <c r="I1884">
        <f t="shared" si="118"/>
        <v>622</v>
      </c>
      <c r="J1884">
        <f t="shared" si="119"/>
        <v>618.33434</v>
      </c>
    </row>
    <row r="1885" spans="1:10" x14ac:dyDescent="0.2">
      <c r="A1885" t="s">
        <v>8333</v>
      </c>
      <c r="B1885">
        <v>2</v>
      </c>
      <c r="C1885" t="s">
        <v>7558</v>
      </c>
      <c r="D1885">
        <v>222000</v>
      </c>
      <c r="E1885">
        <v>378000</v>
      </c>
      <c r="F1885" t="s">
        <v>8334</v>
      </c>
      <c r="G1885">
        <f t="shared" si="116"/>
        <v>576</v>
      </c>
      <c r="H1885">
        <f t="shared" si="117"/>
        <v>601.97520000000009</v>
      </c>
      <c r="I1885">
        <f t="shared" si="118"/>
        <v>622</v>
      </c>
      <c r="J1885">
        <f t="shared" si="119"/>
        <v>693.56196</v>
      </c>
    </row>
    <row r="1886" spans="1:10" x14ac:dyDescent="0.2">
      <c r="A1886" t="s">
        <v>8336</v>
      </c>
      <c r="B1886">
        <v>2</v>
      </c>
      <c r="C1886" t="s">
        <v>7558</v>
      </c>
      <c r="D1886">
        <v>350000</v>
      </c>
      <c r="E1886">
        <v>506000</v>
      </c>
      <c r="F1886" t="s">
        <v>8338</v>
      </c>
      <c r="G1886">
        <f t="shared" si="116"/>
        <v>576</v>
      </c>
      <c r="H1886">
        <f t="shared" si="117"/>
        <v>949.06000000000006</v>
      </c>
      <c r="I1886">
        <f t="shared" si="118"/>
        <v>622</v>
      </c>
      <c r="J1886">
        <f t="shared" si="119"/>
        <v>928.41891999999996</v>
      </c>
    </row>
    <row r="1887" spans="1:10" x14ac:dyDescent="0.2">
      <c r="A1887" t="s">
        <v>8340</v>
      </c>
      <c r="B1887">
        <v>2</v>
      </c>
      <c r="C1887" t="s">
        <v>7558</v>
      </c>
      <c r="D1887">
        <v>335000</v>
      </c>
      <c r="E1887">
        <v>484000</v>
      </c>
      <c r="F1887" t="s">
        <v>8343</v>
      </c>
      <c r="G1887">
        <f t="shared" si="116"/>
        <v>576</v>
      </c>
      <c r="H1887">
        <f t="shared" si="117"/>
        <v>908.38600000000008</v>
      </c>
      <c r="I1887">
        <f t="shared" si="118"/>
        <v>622</v>
      </c>
      <c r="J1887">
        <f t="shared" si="119"/>
        <v>888.05287999999996</v>
      </c>
    </row>
    <row r="1888" spans="1:10" x14ac:dyDescent="0.2">
      <c r="A1888" t="s">
        <v>8345</v>
      </c>
      <c r="B1888">
        <v>2</v>
      </c>
      <c r="C1888" t="s">
        <v>7558</v>
      </c>
      <c r="D1888">
        <v>304000</v>
      </c>
      <c r="E1888">
        <v>468000</v>
      </c>
      <c r="F1888" t="s">
        <v>8347</v>
      </c>
      <c r="G1888">
        <f t="shared" si="116"/>
        <v>576</v>
      </c>
      <c r="H1888">
        <f t="shared" si="117"/>
        <v>824.32640000000004</v>
      </c>
      <c r="I1888">
        <f t="shared" si="118"/>
        <v>622</v>
      </c>
      <c r="J1888">
        <f t="shared" si="119"/>
        <v>858.69576000000006</v>
      </c>
    </row>
    <row r="1889" spans="1:10" x14ac:dyDescent="0.2">
      <c r="A1889" t="s">
        <v>8349</v>
      </c>
      <c r="B1889">
        <v>2</v>
      </c>
      <c r="C1889" t="s">
        <v>7558</v>
      </c>
      <c r="D1889">
        <v>339000</v>
      </c>
      <c r="E1889">
        <v>490000</v>
      </c>
      <c r="F1889" t="s">
        <v>8351</v>
      </c>
      <c r="G1889">
        <f t="shared" si="116"/>
        <v>576</v>
      </c>
      <c r="H1889">
        <f t="shared" si="117"/>
        <v>919.2324000000001</v>
      </c>
      <c r="I1889">
        <f t="shared" si="118"/>
        <v>622</v>
      </c>
      <c r="J1889">
        <f t="shared" si="119"/>
        <v>899.06180000000006</v>
      </c>
    </row>
    <row r="1890" spans="1:10" x14ac:dyDescent="0.2">
      <c r="A1890" t="s">
        <v>8353</v>
      </c>
      <c r="B1890">
        <v>2</v>
      </c>
      <c r="C1890" t="s">
        <v>7558</v>
      </c>
      <c r="D1890">
        <v>350000</v>
      </c>
      <c r="E1890">
        <v>506000</v>
      </c>
      <c r="F1890" t="s">
        <v>8355</v>
      </c>
      <c r="G1890">
        <f t="shared" si="116"/>
        <v>576</v>
      </c>
      <c r="H1890">
        <f t="shared" si="117"/>
        <v>949.06000000000006</v>
      </c>
      <c r="I1890">
        <f t="shared" si="118"/>
        <v>622</v>
      </c>
      <c r="J1890">
        <f t="shared" si="119"/>
        <v>928.41891999999996</v>
      </c>
    </row>
    <row r="1891" spans="1:10" x14ac:dyDescent="0.2">
      <c r="A1891" t="s">
        <v>8357</v>
      </c>
      <c r="B1891">
        <v>2</v>
      </c>
      <c r="C1891" t="s">
        <v>7558</v>
      </c>
      <c r="D1891">
        <v>350000</v>
      </c>
      <c r="E1891">
        <v>506000</v>
      </c>
      <c r="F1891" t="s">
        <v>8360</v>
      </c>
      <c r="G1891">
        <f t="shared" si="116"/>
        <v>576</v>
      </c>
      <c r="H1891">
        <f t="shared" si="117"/>
        <v>949.06000000000006</v>
      </c>
      <c r="I1891">
        <f t="shared" si="118"/>
        <v>622</v>
      </c>
      <c r="J1891">
        <f t="shared" si="119"/>
        <v>928.41891999999996</v>
      </c>
    </row>
    <row r="1892" spans="1:10" x14ac:dyDescent="0.2">
      <c r="A1892" t="s">
        <v>8362</v>
      </c>
      <c r="B1892">
        <v>2</v>
      </c>
      <c r="C1892" t="s">
        <v>7558</v>
      </c>
      <c r="D1892">
        <v>275000</v>
      </c>
      <c r="E1892">
        <v>423000</v>
      </c>
      <c r="F1892" t="s">
        <v>8364</v>
      </c>
      <c r="G1892">
        <f t="shared" si="116"/>
        <v>576</v>
      </c>
      <c r="H1892">
        <f t="shared" si="117"/>
        <v>745.69</v>
      </c>
      <c r="I1892">
        <f t="shared" si="118"/>
        <v>622</v>
      </c>
      <c r="J1892">
        <f t="shared" si="119"/>
        <v>776.12886000000003</v>
      </c>
    </row>
    <row r="1893" spans="1:10" x14ac:dyDescent="0.2">
      <c r="A1893" t="s">
        <v>8366</v>
      </c>
      <c r="B1893">
        <v>2</v>
      </c>
      <c r="C1893" t="s">
        <v>7558</v>
      </c>
      <c r="D1893">
        <v>222000</v>
      </c>
      <c r="E1893">
        <v>378000</v>
      </c>
      <c r="F1893" t="s">
        <v>8369</v>
      </c>
      <c r="G1893">
        <f t="shared" si="116"/>
        <v>576</v>
      </c>
      <c r="H1893">
        <f t="shared" si="117"/>
        <v>601.97520000000009</v>
      </c>
      <c r="I1893">
        <f t="shared" si="118"/>
        <v>622</v>
      </c>
      <c r="J1893">
        <f t="shared" si="119"/>
        <v>693.56196</v>
      </c>
    </row>
    <row r="1894" spans="1:10" x14ac:dyDescent="0.2">
      <c r="A1894" t="s">
        <v>8371</v>
      </c>
      <c r="B1894">
        <v>2</v>
      </c>
      <c r="C1894" t="s">
        <v>7558</v>
      </c>
      <c r="D1894">
        <v>496000</v>
      </c>
      <c r="E1894">
        <v>683000</v>
      </c>
      <c r="F1894" t="s">
        <v>8374</v>
      </c>
      <c r="G1894">
        <f t="shared" si="116"/>
        <v>576</v>
      </c>
      <c r="H1894">
        <f t="shared" si="117"/>
        <v>1344.9536000000001</v>
      </c>
      <c r="I1894">
        <f t="shared" si="118"/>
        <v>622</v>
      </c>
      <c r="J1894">
        <f t="shared" si="119"/>
        <v>1253.1820600000001</v>
      </c>
    </row>
    <row r="1895" spans="1:10" x14ac:dyDescent="0.2">
      <c r="A1895" t="s">
        <v>8376</v>
      </c>
      <c r="B1895">
        <v>2</v>
      </c>
      <c r="C1895" t="s">
        <v>7558</v>
      </c>
      <c r="D1895">
        <v>275000</v>
      </c>
      <c r="E1895">
        <v>423000</v>
      </c>
      <c r="F1895" t="s">
        <v>8378</v>
      </c>
      <c r="G1895">
        <f t="shared" si="116"/>
        <v>576</v>
      </c>
      <c r="H1895">
        <f t="shared" si="117"/>
        <v>745.69</v>
      </c>
      <c r="I1895">
        <f t="shared" si="118"/>
        <v>622</v>
      </c>
      <c r="J1895">
        <f t="shared" si="119"/>
        <v>776.12886000000003</v>
      </c>
    </row>
    <row r="1896" spans="1:10" x14ac:dyDescent="0.2">
      <c r="A1896" t="s">
        <v>8380</v>
      </c>
      <c r="B1896">
        <v>2</v>
      </c>
      <c r="C1896" t="s">
        <v>7558</v>
      </c>
      <c r="D1896">
        <v>275000</v>
      </c>
      <c r="E1896">
        <v>423000</v>
      </c>
      <c r="F1896" t="s">
        <v>8381</v>
      </c>
      <c r="G1896">
        <f t="shared" si="116"/>
        <v>576</v>
      </c>
      <c r="H1896">
        <f t="shared" si="117"/>
        <v>745.69</v>
      </c>
      <c r="I1896">
        <f t="shared" si="118"/>
        <v>622</v>
      </c>
      <c r="J1896">
        <f t="shared" si="119"/>
        <v>776.12886000000003</v>
      </c>
    </row>
    <row r="1897" spans="1:10" x14ac:dyDescent="0.2">
      <c r="A1897" t="s">
        <v>8383</v>
      </c>
      <c r="B1897">
        <v>2</v>
      </c>
      <c r="C1897" t="s">
        <v>7558</v>
      </c>
      <c r="D1897">
        <v>222000</v>
      </c>
      <c r="E1897">
        <v>378000</v>
      </c>
      <c r="F1897" t="s">
        <v>8385</v>
      </c>
      <c r="G1897">
        <f t="shared" si="116"/>
        <v>576</v>
      </c>
      <c r="H1897">
        <f t="shared" si="117"/>
        <v>601.97520000000009</v>
      </c>
      <c r="I1897">
        <f t="shared" si="118"/>
        <v>622</v>
      </c>
      <c r="J1897">
        <f t="shared" si="119"/>
        <v>693.56196</v>
      </c>
    </row>
    <row r="1898" spans="1:10" x14ac:dyDescent="0.2">
      <c r="A1898" t="s">
        <v>8387</v>
      </c>
      <c r="B1898">
        <v>2</v>
      </c>
      <c r="C1898" t="s">
        <v>7558</v>
      </c>
      <c r="D1898">
        <v>222000</v>
      </c>
      <c r="E1898">
        <v>378000</v>
      </c>
      <c r="F1898" t="s">
        <v>8390</v>
      </c>
      <c r="G1898">
        <f t="shared" si="116"/>
        <v>576</v>
      </c>
      <c r="H1898">
        <f t="shared" si="117"/>
        <v>601.97520000000009</v>
      </c>
      <c r="I1898">
        <f t="shared" si="118"/>
        <v>622</v>
      </c>
      <c r="J1898">
        <f t="shared" si="119"/>
        <v>693.56196</v>
      </c>
    </row>
    <row r="1899" spans="1:10" x14ac:dyDescent="0.2">
      <c r="A1899" t="s">
        <v>8392</v>
      </c>
      <c r="B1899">
        <v>2</v>
      </c>
      <c r="C1899" t="s">
        <v>7558</v>
      </c>
      <c r="D1899">
        <v>238000</v>
      </c>
      <c r="E1899">
        <v>393000</v>
      </c>
      <c r="F1899" t="s">
        <v>8394</v>
      </c>
      <c r="G1899">
        <f t="shared" si="116"/>
        <v>576</v>
      </c>
      <c r="H1899">
        <f t="shared" si="117"/>
        <v>645.36080000000004</v>
      </c>
      <c r="I1899">
        <f t="shared" si="118"/>
        <v>622</v>
      </c>
      <c r="J1899">
        <f t="shared" si="119"/>
        <v>721.08425999999997</v>
      </c>
    </row>
    <row r="1900" spans="1:10" x14ac:dyDescent="0.2">
      <c r="A1900" t="s">
        <v>8396</v>
      </c>
      <c r="B1900">
        <v>2</v>
      </c>
      <c r="C1900" t="s">
        <v>7558</v>
      </c>
      <c r="D1900">
        <v>238000</v>
      </c>
      <c r="E1900">
        <v>393000</v>
      </c>
      <c r="F1900" t="s">
        <v>8398</v>
      </c>
      <c r="G1900">
        <f t="shared" si="116"/>
        <v>576</v>
      </c>
      <c r="H1900">
        <f t="shared" si="117"/>
        <v>645.36080000000004</v>
      </c>
      <c r="I1900">
        <f t="shared" si="118"/>
        <v>622</v>
      </c>
      <c r="J1900">
        <f t="shared" si="119"/>
        <v>721.08425999999997</v>
      </c>
    </row>
    <row r="1901" spans="1:10" x14ac:dyDescent="0.2">
      <c r="A1901" t="s">
        <v>8400</v>
      </c>
      <c r="B1901">
        <v>2</v>
      </c>
      <c r="C1901" t="s">
        <v>7558</v>
      </c>
      <c r="D1901">
        <v>238000</v>
      </c>
      <c r="E1901">
        <v>393000</v>
      </c>
      <c r="F1901" t="s">
        <v>8402</v>
      </c>
      <c r="G1901">
        <f t="shared" si="116"/>
        <v>576</v>
      </c>
      <c r="H1901">
        <f t="shared" si="117"/>
        <v>645.36080000000004</v>
      </c>
      <c r="I1901">
        <f t="shared" si="118"/>
        <v>622</v>
      </c>
      <c r="J1901">
        <f t="shared" si="119"/>
        <v>721.08425999999997</v>
      </c>
    </row>
    <row r="1902" spans="1:10" x14ac:dyDescent="0.2">
      <c r="A1902" t="s">
        <v>8404</v>
      </c>
      <c r="B1902">
        <v>2</v>
      </c>
      <c r="C1902" t="s">
        <v>7558</v>
      </c>
      <c r="D1902">
        <v>238000</v>
      </c>
      <c r="E1902">
        <v>393000</v>
      </c>
      <c r="F1902" t="s">
        <v>8405</v>
      </c>
      <c r="G1902">
        <f t="shared" si="116"/>
        <v>576</v>
      </c>
      <c r="H1902">
        <f t="shared" si="117"/>
        <v>645.36080000000004</v>
      </c>
      <c r="I1902">
        <f t="shared" si="118"/>
        <v>622</v>
      </c>
      <c r="J1902">
        <f t="shared" si="119"/>
        <v>721.08425999999997</v>
      </c>
    </row>
    <row r="1903" spans="1:10" x14ac:dyDescent="0.2">
      <c r="A1903" t="s">
        <v>8407</v>
      </c>
      <c r="B1903">
        <v>2</v>
      </c>
      <c r="C1903" t="s">
        <v>7558</v>
      </c>
      <c r="D1903">
        <v>238000</v>
      </c>
      <c r="E1903">
        <v>393000</v>
      </c>
      <c r="F1903" t="s">
        <v>8408</v>
      </c>
      <c r="G1903">
        <f t="shared" si="116"/>
        <v>576</v>
      </c>
      <c r="H1903">
        <f t="shared" si="117"/>
        <v>645.36080000000004</v>
      </c>
      <c r="I1903">
        <f t="shared" si="118"/>
        <v>622</v>
      </c>
      <c r="J1903">
        <f t="shared" si="119"/>
        <v>721.08425999999997</v>
      </c>
    </row>
    <row r="1904" spans="1:10" x14ac:dyDescent="0.2">
      <c r="A1904" t="s">
        <v>8410</v>
      </c>
      <c r="B1904">
        <v>2</v>
      </c>
      <c r="C1904" t="s">
        <v>7558</v>
      </c>
      <c r="D1904">
        <v>330000</v>
      </c>
      <c r="E1904">
        <v>484000</v>
      </c>
      <c r="F1904" t="s">
        <v>8413</v>
      </c>
      <c r="G1904">
        <f t="shared" si="116"/>
        <v>576</v>
      </c>
      <c r="H1904">
        <f t="shared" si="117"/>
        <v>894.82800000000009</v>
      </c>
      <c r="I1904">
        <f t="shared" si="118"/>
        <v>622</v>
      </c>
      <c r="J1904">
        <f t="shared" si="119"/>
        <v>888.05287999999996</v>
      </c>
    </row>
    <row r="1905" spans="1:10" x14ac:dyDescent="0.2">
      <c r="A1905" t="s">
        <v>8415</v>
      </c>
      <c r="B1905">
        <v>2</v>
      </c>
      <c r="C1905" t="s">
        <v>7558</v>
      </c>
      <c r="D1905">
        <v>319000</v>
      </c>
      <c r="E1905">
        <v>480000</v>
      </c>
      <c r="F1905" t="s">
        <v>8418</v>
      </c>
      <c r="G1905">
        <f t="shared" si="116"/>
        <v>576</v>
      </c>
      <c r="H1905">
        <f t="shared" si="117"/>
        <v>865.00040000000001</v>
      </c>
      <c r="I1905">
        <f t="shared" si="118"/>
        <v>622</v>
      </c>
      <c r="J1905">
        <f t="shared" si="119"/>
        <v>880.71360000000004</v>
      </c>
    </row>
    <row r="1906" spans="1:10" x14ac:dyDescent="0.2">
      <c r="A1906" t="s">
        <v>8420</v>
      </c>
      <c r="B1906">
        <v>2</v>
      </c>
      <c r="C1906" t="s">
        <v>7558</v>
      </c>
      <c r="D1906">
        <v>307000</v>
      </c>
      <c r="E1906">
        <v>474000</v>
      </c>
      <c r="F1906" t="s">
        <v>8423</v>
      </c>
      <c r="G1906">
        <f t="shared" si="116"/>
        <v>576</v>
      </c>
      <c r="H1906">
        <f t="shared" si="117"/>
        <v>832.46120000000008</v>
      </c>
      <c r="I1906">
        <f t="shared" si="118"/>
        <v>622</v>
      </c>
      <c r="J1906">
        <f t="shared" si="119"/>
        <v>869.70468000000005</v>
      </c>
    </row>
    <row r="1907" spans="1:10" x14ac:dyDescent="0.2">
      <c r="A1907" t="s">
        <v>8425</v>
      </c>
      <c r="B1907">
        <v>2</v>
      </c>
      <c r="C1907" t="s">
        <v>7558</v>
      </c>
      <c r="D1907">
        <v>197000</v>
      </c>
      <c r="E1907">
        <v>340000</v>
      </c>
      <c r="F1907" t="s">
        <v>8427</v>
      </c>
      <c r="G1907">
        <f t="shared" si="116"/>
        <v>576</v>
      </c>
      <c r="H1907">
        <f t="shared" si="117"/>
        <v>534.18520000000001</v>
      </c>
      <c r="I1907">
        <f t="shared" si="118"/>
        <v>622</v>
      </c>
      <c r="J1907">
        <f t="shared" si="119"/>
        <v>623.83879999999999</v>
      </c>
    </row>
    <row r="1908" spans="1:10" x14ac:dyDescent="0.2">
      <c r="A1908" t="s">
        <v>8429</v>
      </c>
      <c r="B1908">
        <v>2</v>
      </c>
      <c r="C1908" t="s">
        <v>7558</v>
      </c>
      <c r="D1908">
        <v>197000</v>
      </c>
      <c r="E1908">
        <v>340000</v>
      </c>
      <c r="F1908" t="s">
        <v>8432</v>
      </c>
      <c r="G1908">
        <f t="shared" si="116"/>
        <v>576</v>
      </c>
      <c r="H1908">
        <f t="shared" si="117"/>
        <v>534.18520000000001</v>
      </c>
      <c r="I1908">
        <f t="shared" si="118"/>
        <v>622</v>
      </c>
      <c r="J1908">
        <f t="shared" si="119"/>
        <v>623.83879999999999</v>
      </c>
    </row>
    <row r="1909" spans="1:10" x14ac:dyDescent="0.2">
      <c r="A1909" t="s">
        <v>8434</v>
      </c>
      <c r="B1909">
        <v>2</v>
      </c>
      <c r="C1909" t="s">
        <v>7558</v>
      </c>
      <c r="D1909">
        <v>243000</v>
      </c>
      <c r="E1909">
        <v>394000</v>
      </c>
      <c r="F1909" t="s">
        <v>8437</v>
      </c>
      <c r="G1909">
        <f t="shared" si="116"/>
        <v>576</v>
      </c>
      <c r="H1909">
        <f t="shared" si="117"/>
        <v>658.91880000000003</v>
      </c>
      <c r="I1909">
        <f t="shared" si="118"/>
        <v>622</v>
      </c>
      <c r="J1909">
        <f t="shared" si="119"/>
        <v>722.91908000000001</v>
      </c>
    </row>
    <row r="1910" spans="1:10" x14ac:dyDescent="0.2">
      <c r="A1910" t="s">
        <v>8439</v>
      </c>
      <c r="B1910">
        <v>2</v>
      </c>
      <c r="C1910" t="s">
        <v>7558</v>
      </c>
      <c r="D1910">
        <v>255000</v>
      </c>
      <c r="E1910">
        <v>397000</v>
      </c>
      <c r="F1910" t="s">
        <v>8442</v>
      </c>
      <c r="G1910">
        <f t="shared" si="116"/>
        <v>576</v>
      </c>
      <c r="H1910">
        <f t="shared" si="117"/>
        <v>691.45800000000008</v>
      </c>
      <c r="I1910">
        <f t="shared" si="118"/>
        <v>622</v>
      </c>
      <c r="J1910">
        <f t="shared" si="119"/>
        <v>728.42354</v>
      </c>
    </row>
    <row r="1911" spans="1:10" x14ac:dyDescent="0.2">
      <c r="A1911" t="s">
        <v>8444</v>
      </c>
      <c r="B1911">
        <v>2</v>
      </c>
      <c r="C1911" t="s">
        <v>7558</v>
      </c>
      <c r="D1911">
        <v>238000</v>
      </c>
      <c r="E1911">
        <v>393000</v>
      </c>
      <c r="F1911" t="s">
        <v>8446</v>
      </c>
      <c r="G1911">
        <f t="shared" si="116"/>
        <v>576</v>
      </c>
      <c r="H1911">
        <f t="shared" si="117"/>
        <v>645.36080000000004</v>
      </c>
      <c r="I1911">
        <f t="shared" si="118"/>
        <v>622</v>
      </c>
      <c r="J1911">
        <f t="shared" si="119"/>
        <v>721.08425999999997</v>
      </c>
    </row>
    <row r="1912" spans="1:10" x14ac:dyDescent="0.2">
      <c r="A1912" t="s">
        <v>8448</v>
      </c>
      <c r="B1912">
        <v>2</v>
      </c>
      <c r="C1912" t="s">
        <v>7558</v>
      </c>
      <c r="D1912">
        <v>260000</v>
      </c>
      <c r="E1912">
        <v>400000</v>
      </c>
      <c r="F1912" t="s">
        <v>8450</v>
      </c>
      <c r="G1912">
        <f t="shared" si="116"/>
        <v>576</v>
      </c>
      <c r="H1912">
        <f t="shared" si="117"/>
        <v>705.01600000000008</v>
      </c>
      <c r="I1912">
        <f t="shared" si="118"/>
        <v>622</v>
      </c>
      <c r="J1912">
        <f t="shared" si="119"/>
        <v>733.928</v>
      </c>
    </row>
    <row r="1913" spans="1:10" x14ac:dyDescent="0.2">
      <c r="A1913" t="s">
        <v>8452</v>
      </c>
      <c r="B1913">
        <v>2</v>
      </c>
      <c r="C1913" t="s">
        <v>7558</v>
      </c>
      <c r="D1913">
        <v>260000</v>
      </c>
      <c r="E1913">
        <v>400000</v>
      </c>
      <c r="F1913" t="s">
        <v>8453</v>
      </c>
      <c r="G1913">
        <f t="shared" si="116"/>
        <v>576</v>
      </c>
      <c r="H1913">
        <f t="shared" si="117"/>
        <v>705.01600000000008</v>
      </c>
      <c r="I1913">
        <f t="shared" si="118"/>
        <v>622</v>
      </c>
      <c r="J1913">
        <f t="shared" si="119"/>
        <v>733.928</v>
      </c>
    </row>
    <row r="1914" spans="1:10" x14ac:dyDescent="0.2">
      <c r="A1914" t="s">
        <v>8455</v>
      </c>
      <c r="B1914">
        <v>2</v>
      </c>
      <c r="C1914" t="s">
        <v>7558</v>
      </c>
      <c r="D1914">
        <v>260000</v>
      </c>
      <c r="E1914">
        <v>400000</v>
      </c>
      <c r="F1914" t="s">
        <v>8457</v>
      </c>
      <c r="G1914">
        <f t="shared" si="116"/>
        <v>576</v>
      </c>
      <c r="H1914">
        <f t="shared" si="117"/>
        <v>705.01600000000008</v>
      </c>
      <c r="I1914">
        <f t="shared" si="118"/>
        <v>622</v>
      </c>
      <c r="J1914">
        <f t="shared" si="119"/>
        <v>733.928</v>
      </c>
    </row>
    <row r="1915" spans="1:10" x14ac:dyDescent="0.2">
      <c r="A1915" t="s">
        <v>8459</v>
      </c>
      <c r="B1915">
        <v>2</v>
      </c>
      <c r="C1915" t="s">
        <v>7558</v>
      </c>
      <c r="D1915">
        <v>260000</v>
      </c>
      <c r="E1915">
        <v>400000</v>
      </c>
      <c r="F1915" t="s">
        <v>8460</v>
      </c>
      <c r="G1915">
        <f t="shared" si="116"/>
        <v>576</v>
      </c>
      <c r="H1915">
        <f t="shared" si="117"/>
        <v>705.01600000000008</v>
      </c>
      <c r="I1915">
        <f t="shared" si="118"/>
        <v>622</v>
      </c>
      <c r="J1915">
        <f t="shared" si="119"/>
        <v>733.928</v>
      </c>
    </row>
    <row r="1916" spans="1:10" x14ac:dyDescent="0.2">
      <c r="A1916" t="s">
        <v>8462</v>
      </c>
      <c r="B1916">
        <v>2</v>
      </c>
      <c r="C1916" t="s">
        <v>7558</v>
      </c>
      <c r="D1916">
        <v>260000</v>
      </c>
      <c r="E1916">
        <v>400000</v>
      </c>
      <c r="F1916" t="s">
        <v>8463</v>
      </c>
      <c r="G1916">
        <f t="shared" si="116"/>
        <v>576</v>
      </c>
      <c r="H1916">
        <f t="shared" si="117"/>
        <v>705.01600000000008</v>
      </c>
      <c r="I1916">
        <f t="shared" si="118"/>
        <v>622</v>
      </c>
      <c r="J1916">
        <f t="shared" si="119"/>
        <v>733.928</v>
      </c>
    </row>
    <row r="1917" spans="1:10" x14ac:dyDescent="0.2">
      <c r="A1917" t="s">
        <v>8465</v>
      </c>
      <c r="B1917">
        <v>2</v>
      </c>
      <c r="C1917" t="s">
        <v>7558</v>
      </c>
      <c r="D1917">
        <v>255000</v>
      </c>
      <c r="E1917">
        <v>397000</v>
      </c>
      <c r="F1917" t="s">
        <v>8467</v>
      </c>
      <c r="G1917">
        <f t="shared" si="116"/>
        <v>576</v>
      </c>
      <c r="H1917">
        <f t="shared" si="117"/>
        <v>691.45800000000008</v>
      </c>
      <c r="I1917">
        <f t="shared" si="118"/>
        <v>622</v>
      </c>
      <c r="J1917">
        <f t="shared" si="119"/>
        <v>728.42354</v>
      </c>
    </row>
    <row r="1918" spans="1:10" x14ac:dyDescent="0.2">
      <c r="A1918" t="s">
        <v>8469</v>
      </c>
      <c r="B1918">
        <v>2</v>
      </c>
      <c r="C1918" t="s">
        <v>7558</v>
      </c>
      <c r="D1918">
        <v>255000</v>
      </c>
      <c r="E1918">
        <v>397000</v>
      </c>
      <c r="F1918" t="s">
        <v>8471</v>
      </c>
      <c r="G1918">
        <f t="shared" si="116"/>
        <v>576</v>
      </c>
      <c r="H1918">
        <f t="shared" si="117"/>
        <v>691.45800000000008</v>
      </c>
      <c r="I1918">
        <f t="shared" si="118"/>
        <v>622</v>
      </c>
      <c r="J1918">
        <f t="shared" si="119"/>
        <v>728.42354</v>
      </c>
    </row>
    <row r="1919" spans="1:10" x14ac:dyDescent="0.2">
      <c r="A1919" t="s">
        <v>8473</v>
      </c>
      <c r="B1919">
        <v>2</v>
      </c>
      <c r="C1919" t="s">
        <v>7558</v>
      </c>
      <c r="D1919">
        <v>255000</v>
      </c>
      <c r="E1919">
        <v>397000</v>
      </c>
      <c r="F1919" t="s">
        <v>8475</v>
      </c>
      <c r="G1919">
        <f t="shared" si="116"/>
        <v>576</v>
      </c>
      <c r="H1919">
        <f t="shared" si="117"/>
        <v>691.45800000000008</v>
      </c>
      <c r="I1919">
        <f t="shared" si="118"/>
        <v>622</v>
      </c>
      <c r="J1919">
        <f t="shared" si="119"/>
        <v>728.42354</v>
      </c>
    </row>
    <row r="1920" spans="1:10" x14ac:dyDescent="0.2">
      <c r="A1920" t="s">
        <v>8477</v>
      </c>
      <c r="B1920">
        <v>2</v>
      </c>
      <c r="C1920" t="s">
        <v>7558</v>
      </c>
      <c r="D1920">
        <v>255000</v>
      </c>
      <c r="E1920">
        <v>397000</v>
      </c>
      <c r="F1920" t="s">
        <v>8480</v>
      </c>
      <c r="G1920">
        <f t="shared" si="116"/>
        <v>576</v>
      </c>
      <c r="H1920">
        <f t="shared" si="117"/>
        <v>691.45800000000008</v>
      </c>
      <c r="I1920">
        <f t="shared" si="118"/>
        <v>622</v>
      </c>
      <c r="J1920">
        <f t="shared" si="119"/>
        <v>728.42354</v>
      </c>
    </row>
    <row r="1921" spans="1:10" x14ac:dyDescent="0.2">
      <c r="A1921" t="s">
        <v>8482</v>
      </c>
      <c r="B1921">
        <v>2</v>
      </c>
      <c r="C1921" t="s">
        <v>7558</v>
      </c>
      <c r="D1921">
        <v>218000</v>
      </c>
      <c r="E1921">
        <v>372000</v>
      </c>
      <c r="F1921" t="s">
        <v>8484</v>
      </c>
      <c r="G1921">
        <f t="shared" si="116"/>
        <v>576</v>
      </c>
      <c r="H1921">
        <f t="shared" si="117"/>
        <v>591.12880000000007</v>
      </c>
      <c r="I1921">
        <f t="shared" si="118"/>
        <v>622</v>
      </c>
      <c r="J1921">
        <f t="shared" si="119"/>
        <v>682.55304000000001</v>
      </c>
    </row>
    <row r="1922" spans="1:10" x14ac:dyDescent="0.2">
      <c r="A1922" t="s">
        <v>8486</v>
      </c>
      <c r="B1922">
        <v>2</v>
      </c>
      <c r="C1922" t="s">
        <v>7558</v>
      </c>
      <c r="D1922">
        <v>197000</v>
      </c>
      <c r="E1922">
        <v>340000</v>
      </c>
      <c r="F1922" t="s">
        <v>8489</v>
      </c>
      <c r="G1922">
        <f t="shared" si="116"/>
        <v>576</v>
      </c>
      <c r="H1922">
        <f t="shared" si="117"/>
        <v>534.18520000000001</v>
      </c>
      <c r="I1922">
        <f t="shared" si="118"/>
        <v>622</v>
      </c>
      <c r="J1922">
        <f t="shared" si="119"/>
        <v>623.83879999999999</v>
      </c>
    </row>
    <row r="1923" spans="1:10" x14ac:dyDescent="0.2">
      <c r="A1923" t="s">
        <v>8491</v>
      </c>
      <c r="B1923">
        <v>2</v>
      </c>
      <c r="C1923" t="s">
        <v>7558</v>
      </c>
      <c r="D1923">
        <v>324000</v>
      </c>
      <c r="E1923">
        <v>480000</v>
      </c>
      <c r="F1923" t="s">
        <v>8492</v>
      </c>
      <c r="G1923">
        <f t="shared" ref="G1923:G1986" si="120">(VLOOKUP($B1923,Table,4,FALSE))</f>
        <v>576</v>
      </c>
      <c r="H1923">
        <f t="shared" ref="H1923:H1986" si="121">D1923*((VLOOKUP($B1923,Table,6,FALSE))/100)</f>
        <v>878.55840000000012</v>
      </c>
      <c r="I1923">
        <f t="shared" ref="I1923:I1986" si="122">(VLOOKUP($B1923,Table,12,FALSE))</f>
        <v>622</v>
      </c>
      <c r="J1923">
        <f t="shared" ref="J1923:J1986" si="123">E1923*((VLOOKUP($B1923,Table,14,FALSE))/100)</f>
        <v>880.71360000000004</v>
      </c>
    </row>
    <row r="1924" spans="1:10" x14ac:dyDescent="0.2">
      <c r="A1924" t="s">
        <v>8494</v>
      </c>
      <c r="B1924">
        <v>2</v>
      </c>
      <c r="C1924" t="s">
        <v>7558</v>
      </c>
      <c r="D1924">
        <v>212000</v>
      </c>
      <c r="E1924">
        <v>360000</v>
      </c>
      <c r="F1924" t="s">
        <v>8497</v>
      </c>
      <c r="G1924">
        <f t="shared" si="120"/>
        <v>576</v>
      </c>
      <c r="H1924">
        <f t="shared" si="121"/>
        <v>574.8592000000001</v>
      </c>
      <c r="I1924">
        <f t="shared" si="122"/>
        <v>622</v>
      </c>
      <c r="J1924">
        <f t="shared" si="123"/>
        <v>660.53520000000003</v>
      </c>
    </row>
    <row r="1925" spans="1:10" x14ac:dyDescent="0.2">
      <c r="A1925" t="s">
        <v>8499</v>
      </c>
      <c r="B1925">
        <v>2</v>
      </c>
      <c r="C1925" t="s">
        <v>7558</v>
      </c>
      <c r="D1925">
        <v>212000</v>
      </c>
      <c r="E1925">
        <v>360000</v>
      </c>
      <c r="F1925" t="s">
        <v>8501</v>
      </c>
      <c r="G1925">
        <f t="shared" si="120"/>
        <v>576</v>
      </c>
      <c r="H1925">
        <f t="shared" si="121"/>
        <v>574.8592000000001</v>
      </c>
      <c r="I1925">
        <f t="shared" si="122"/>
        <v>622</v>
      </c>
      <c r="J1925">
        <f t="shared" si="123"/>
        <v>660.53520000000003</v>
      </c>
    </row>
    <row r="1926" spans="1:10" x14ac:dyDescent="0.2">
      <c r="A1926" t="s">
        <v>8503</v>
      </c>
      <c r="B1926">
        <v>2</v>
      </c>
      <c r="C1926" t="s">
        <v>7558</v>
      </c>
      <c r="D1926">
        <v>212000</v>
      </c>
      <c r="E1926">
        <v>360000</v>
      </c>
      <c r="F1926" t="s">
        <v>8505</v>
      </c>
      <c r="G1926">
        <f t="shared" si="120"/>
        <v>576</v>
      </c>
      <c r="H1926">
        <f t="shared" si="121"/>
        <v>574.8592000000001</v>
      </c>
      <c r="I1926">
        <f t="shared" si="122"/>
        <v>622</v>
      </c>
      <c r="J1926">
        <f t="shared" si="123"/>
        <v>660.53520000000003</v>
      </c>
    </row>
    <row r="1927" spans="1:10" x14ac:dyDescent="0.2">
      <c r="A1927" t="s">
        <v>8507</v>
      </c>
      <c r="B1927">
        <v>2</v>
      </c>
      <c r="C1927" t="s">
        <v>7558</v>
      </c>
      <c r="D1927">
        <v>218000</v>
      </c>
      <c r="E1927">
        <v>372000</v>
      </c>
      <c r="F1927" t="s">
        <v>8508</v>
      </c>
      <c r="G1927">
        <f t="shared" si="120"/>
        <v>576</v>
      </c>
      <c r="H1927">
        <f t="shared" si="121"/>
        <v>591.12880000000007</v>
      </c>
      <c r="I1927">
        <f t="shared" si="122"/>
        <v>622</v>
      </c>
      <c r="J1927">
        <f t="shared" si="123"/>
        <v>682.55304000000001</v>
      </c>
    </row>
    <row r="1928" spans="1:10" x14ac:dyDescent="0.2">
      <c r="A1928" t="s">
        <v>8510</v>
      </c>
      <c r="B1928">
        <v>2</v>
      </c>
      <c r="C1928" t="s">
        <v>7558</v>
      </c>
      <c r="D1928">
        <v>218000</v>
      </c>
      <c r="E1928">
        <v>372000</v>
      </c>
      <c r="F1928" t="s">
        <v>8513</v>
      </c>
      <c r="G1928">
        <f t="shared" si="120"/>
        <v>576</v>
      </c>
      <c r="H1928">
        <f t="shared" si="121"/>
        <v>591.12880000000007</v>
      </c>
      <c r="I1928">
        <f t="shared" si="122"/>
        <v>622</v>
      </c>
      <c r="J1928">
        <f t="shared" si="123"/>
        <v>682.55304000000001</v>
      </c>
    </row>
    <row r="1929" spans="1:10" x14ac:dyDescent="0.2">
      <c r="A1929" t="s">
        <v>8515</v>
      </c>
      <c r="B1929">
        <v>2</v>
      </c>
      <c r="C1929" t="s">
        <v>7558</v>
      </c>
      <c r="D1929">
        <v>212000</v>
      </c>
      <c r="E1929">
        <v>360000</v>
      </c>
      <c r="F1929" t="s">
        <v>8516</v>
      </c>
      <c r="G1929">
        <f t="shared" si="120"/>
        <v>576</v>
      </c>
      <c r="H1929">
        <f t="shared" si="121"/>
        <v>574.8592000000001</v>
      </c>
      <c r="I1929">
        <f t="shared" si="122"/>
        <v>622</v>
      </c>
      <c r="J1929">
        <f t="shared" si="123"/>
        <v>660.53520000000003</v>
      </c>
    </row>
    <row r="1930" spans="1:10" x14ac:dyDescent="0.2">
      <c r="A1930" t="s">
        <v>8518</v>
      </c>
      <c r="B1930">
        <v>2</v>
      </c>
      <c r="C1930" t="s">
        <v>7558</v>
      </c>
      <c r="D1930">
        <v>212000</v>
      </c>
      <c r="E1930">
        <v>360000</v>
      </c>
      <c r="F1930" t="s">
        <v>8521</v>
      </c>
      <c r="G1930">
        <f t="shared" si="120"/>
        <v>576</v>
      </c>
      <c r="H1930">
        <f t="shared" si="121"/>
        <v>574.8592000000001</v>
      </c>
      <c r="I1930">
        <f t="shared" si="122"/>
        <v>622</v>
      </c>
      <c r="J1930">
        <f t="shared" si="123"/>
        <v>660.53520000000003</v>
      </c>
    </row>
    <row r="1931" spans="1:10" x14ac:dyDescent="0.2">
      <c r="A1931" t="s">
        <v>8523</v>
      </c>
      <c r="B1931">
        <v>2</v>
      </c>
      <c r="C1931" t="s">
        <v>7558</v>
      </c>
      <c r="D1931">
        <v>218000</v>
      </c>
      <c r="E1931">
        <v>372000</v>
      </c>
      <c r="F1931" t="s">
        <v>8526</v>
      </c>
      <c r="G1931">
        <f t="shared" si="120"/>
        <v>576</v>
      </c>
      <c r="H1931">
        <f t="shared" si="121"/>
        <v>591.12880000000007</v>
      </c>
      <c r="I1931">
        <f t="shared" si="122"/>
        <v>622</v>
      </c>
      <c r="J1931">
        <f t="shared" si="123"/>
        <v>682.55304000000001</v>
      </c>
    </row>
    <row r="1932" spans="1:10" x14ac:dyDescent="0.2">
      <c r="A1932" t="s">
        <v>8528</v>
      </c>
      <c r="B1932">
        <v>2</v>
      </c>
      <c r="C1932" t="s">
        <v>7558</v>
      </c>
      <c r="D1932">
        <v>577000</v>
      </c>
      <c r="E1932">
        <v>795000</v>
      </c>
      <c r="F1932" t="s">
        <v>8531</v>
      </c>
      <c r="G1932">
        <f t="shared" si="120"/>
        <v>576</v>
      </c>
      <c r="H1932">
        <f t="shared" si="121"/>
        <v>1564.5932</v>
      </c>
      <c r="I1932">
        <f t="shared" si="122"/>
        <v>622</v>
      </c>
      <c r="J1932">
        <f t="shared" si="123"/>
        <v>1458.6819</v>
      </c>
    </row>
    <row r="1933" spans="1:10" x14ac:dyDescent="0.2">
      <c r="A1933" t="s">
        <v>8533</v>
      </c>
      <c r="B1933">
        <v>2</v>
      </c>
      <c r="C1933" t="s">
        <v>7558</v>
      </c>
      <c r="D1933">
        <v>226000</v>
      </c>
      <c r="E1933">
        <v>385000</v>
      </c>
      <c r="F1933" t="s">
        <v>8534</v>
      </c>
      <c r="G1933">
        <f t="shared" si="120"/>
        <v>576</v>
      </c>
      <c r="H1933">
        <f t="shared" si="121"/>
        <v>612.8216000000001</v>
      </c>
      <c r="I1933">
        <f t="shared" si="122"/>
        <v>622</v>
      </c>
      <c r="J1933">
        <f t="shared" si="123"/>
        <v>706.40570000000002</v>
      </c>
    </row>
    <row r="1934" spans="1:10" x14ac:dyDescent="0.2">
      <c r="A1934" t="s">
        <v>8536</v>
      </c>
      <c r="B1934">
        <v>2</v>
      </c>
      <c r="C1934" t="s">
        <v>7558</v>
      </c>
      <c r="D1934">
        <v>230000</v>
      </c>
      <c r="E1934">
        <v>391000</v>
      </c>
      <c r="F1934" t="s">
        <v>8537</v>
      </c>
      <c r="G1934">
        <f t="shared" si="120"/>
        <v>576</v>
      </c>
      <c r="H1934">
        <f t="shared" si="121"/>
        <v>623.66800000000001</v>
      </c>
      <c r="I1934">
        <f t="shared" si="122"/>
        <v>622</v>
      </c>
      <c r="J1934">
        <f t="shared" si="123"/>
        <v>717.41462000000001</v>
      </c>
    </row>
    <row r="1935" spans="1:10" x14ac:dyDescent="0.2">
      <c r="A1935" t="s">
        <v>8539</v>
      </c>
      <c r="B1935">
        <v>2</v>
      </c>
      <c r="C1935" t="s">
        <v>7558</v>
      </c>
      <c r="D1935">
        <v>230000</v>
      </c>
      <c r="E1935">
        <v>391000</v>
      </c>
      <c r="F1935" t="s">
        <v>8541</v>
      </c>
      <c r="G1935">
        <f t="shared" si="120"/>
        <v>576</v>
      </c>
      <c r="H1935">
        <f t="shared" si="121"/>
        <v>623.66800000000001</v>
      </c>
      <c r="I1935">
        <f t="shared" si="122"/>
        <v>622</v>
      </c>
      <c r="J1935">
        <f t="shared" si="123"/>
        <v>717.41462000000001</v>
      </c>
    </row>
    <row r="1936" spans="1:10" x14ac:dyDescent="0.2">
      <c r="A1936" t="s">
        <v>8543</v>
      </c>
      <c r="B1936">
        <v>2</v>
      </c>
      <c r="C1936" t="s">
        <v>7558</v>
      </c>
      <c r="D1936">
        <v>226000</v>
      </c>
      <c r="E1936">
        <v>385000</v>
      </c>
      <c r="F1936" t="s">
        <v>8546</v>
      </c>
      <c r="G1936">
        <f t="shared" si="120"/>
        <v>576</v>
      </c>
      <c r="H1936">
        <f t="shared" si="121"/>
        <v>612.8216000000001</v>
      </c>
      <c r="I1936">
        <f t="shared" si="122"/>
        <v>622</v>
      </c>
      <c r="J1936">
        <f t="shared" si="123"/>
        <v>706.40570000000002</v>
      </c>
    </row>
    <row r="1937" spans="1:10" x14ac:dyDescent="0.2">
      <c r="A1937" t="s">
        <v>8548</v>
      </c>
      <c r="B1937">
        <v>2</v>
      </c>
      <c r="C1937" t="s">
        <v>7558</v>
      </c>
      <c r="D1937">
        <v>226000</v>
      </c>
      <c r="E1937">
        <v>385000</v>
      </c>
      <c r="F1937" t="s">
        <v>8549</v>
      </c>
      <c r="G1937">
        <f t="shared" si="120"/>
        <v>576</v>
      </c>
      <c r="H1937">
        <f t="shared" si="121"/>
        <v>612.8216000000001</v>
      </c>
      <c r="I1937">
        <f t="shared" si="122"/>
        <v>622</v>
      </c>
      <c r="J1937">
        <f t="shared" si="123"/>
        <v>706.40570000000002</v>
      </c>
    </row>
    <row r="1938" spans="1:10" x14ac:dyDescent="0.2">
      <c r="A1938" t="s">
        <v>8551</v>
      </c>
      <c r="B1938">
        <v>2</v>
      </c>
      <c r="C1938" t="s">
        <v>7558</v>
      </c>
      <c r="D1938">
        <v>230000</v>
      </c>
      <c r="E1938">
        <v>391000</v>
      </c>
      <c r="F1938" t="s">
        <v>8554</v>
      </c>
      <c r="G1938">
        <f t="shared" si="120"/>
        <v>576</v>
      </c>
      <c r="H1938">
        <f t="shared" si="121"/>
        <v>623.66800000000001</v>
      </c>
      <c r="I1938">
        <f t="shared" si="122"/>
        <v>622</v>
      </c>
      <c r="J1938">
        <f t="shared" si="123"/>
        <v>717.41462000000001</v>
      </c>
    </row>
    <row r="1939" spans="1:10" x14ac:dyDescent="0.2">
      <c r="A1939" t="s">
        <v>8556</v>
      </c>
      <c r="B1939">
        <v>2</v>
      </c>
      <c r="C1939" t="s">
        <v>7558</v>
      </c>
      <c r="D1939">
        <v>233000</v>
      </c>
      <c r="E1939">
        <v>392000</v>
      </c>
      <c r="F1939" t="s">
        <v>8559</v>
      </c>
      <c r="G1939">
        <f t="shared" si="120"/>
        <v>576</v>
      </c>
      <c r="H1939">
        <f t="shared" si="121"/>
        <v>631.80280000000005</v>
      </c>
      <c r="I1939">
        <f t="shared" si="122"/>
        <v>622</v>
      </c>
      <c r="J1939">
        <f t="shared" si="123"/>
        <v>719.24944000000005</v>
      </c>
    </row>
    <row r="1940" spans="1:10" x14ac:dyDescent="0.2">
      <c r="A1940" t="s">
        <v>8561</v>
      </c>
      <c r="B1940">
        <v>2</v>
      </c>
      <c r="C1940" t="s">
        <v>7558</v>
      </c>
      <c r="D1940">
        <v>230000</v>
      </c>
      <c r="E1940">
        <v>391000</v>
      </c>
      <c r="F1940" t="s">
        <v>8563</v>
      </c>
      <c r="G1940">
        <f t="shared" si="120"/>
        <v>576</v>
      </c>
      <c r="H1940">
        <f t="shared" si="121"/>
        <v>623.66800000000001</v>
      </c>
      <c r="I1940">
        <f t="shared" si="122"/>
        <v>622</v>
      </c>
      <c r="J1940">
        <f t="shared" si="123"/>
        <v>717.41462000000001</v>
      </c>
    </row>
    <row r="1941" spans="1:10" x14ac:dyDescent="0.2">
      <c r="A1941" t="s">
        <v>8565</v>
      </c>
      <c r="B1941">
        <v>2</v>
      </c>
      <c r="C1941" t="s">
        <v>7558</v>
      </c>
      <c r="D1941">
        <v>222000</v>
      </c>
      <c r="E1941">
        <v>378000</v>
      </c>
      <c r="F1941" t="s">
        <v>8567</v>
      </c>
      <c r="G1941">
        <f t="shared" si="120"/>
        <v>576</v>
      </c>
      <c r="H1941">
        <f t="shared" si="121"/>
        <v>601.97520000000009</v>
      </c>
      <c r="I1941">
        <f t="shared" si="122"/>
        <v>622</v>
      </c>
      <c r="J1941">
        <f t="shared" si="123"/>
        <v>693.56196</v>
      </c>
    </row>
    <row r="1942" spans="1:10" x14ac:dyDescent="0.2">
      <c r="A1942" t="s">
        <v>8569</v>
      </c>
      <c r="B1942">
        <v>2</v>
      </c>
      <c r="C1942" t="s">
        <v>7558</v>
      </c>
      <c r="D1942">
        <v>222000</v>
      </c>
      <c r="E1942">
        <v>378000</v>
      </c>
      <c r="F1942" t="s">
        <v>8571</v>
      </c>
      <c r="G1942">
        <f t="shared" si="120"/>
        <v>576</v>
      </c>
      <c r="H1942">
        <f t="shared" si="121"/>
        <v>601.97520000000009</v>
      </c>
      <c r="I1942">
        <f t="shared" si="122"/>
        <v>622</v>
      </c>
      <c r="J1942">
        <f t="shared" si="123"/>
        <v>693.56196</v>
      </c>
    </row>
    <row r="1943" spans="1:10" x14ac:dyDescent="0.2">
      <c r="A1943" t="s">
        <v>8573</v>
      </c>
      <c r="B1943">
        <v>2</v>
      </c>
      <c r="C1943" t="s">
        <v>7558</v>
      </c>
      <c r="D1943">
        <v>218000</v>
      </c>
      <c r="E1943">
        <v>372000</v>
      </c>
      <c r="F1943" t="s">
        <v>8576</v>
      </c>
      <c r="G1943">
        <f t="shared" si="120"/>
        <v>576</v>
      </c>
      <c r="H1943">
        <f t="shared" si="121"/>
        <v>591.12880000000007</v>
      </c>
      <c r="I1943">
        <f t="shared" si="122"/>
        <v>622</v>
      </c>
      <c r="J1943">
        <f t="shared" si="123"/>
        <v>682.55304000000001</v>
      </c>
    </row>
    <row r="1944" spans="1:10" x14ac:dyDescent="0.2">
      <c r="A1944" t="s">
        <v>8578</v>
      </c>
      <c r="B1944">
        <v>2</v>
      </c>
      <c r="C1944" t="s">
        <v>7558</v>
      </c>
      <c r="D1944">
        <v>237000</v>
      </c>
      <c r="E1944">
        <v>393000</v>
      </c>
      <c r="F1944" t="s">
        <v>8580</v>
      </c>
      <c r="G1944">
        <f t="shared" si="120"/>
        <v>576</v>
      </c>
      <c r="H1944">
        <f t="shared" si="121"/>
        <v>642.64920000000006</v>
      </c>
      <c r="I1944">
        <f t="shared" si="122"/>
        <v>622</v>
      </c>
      <c r="J1944">
        <f t="shared" si="123"/>
        <v>721.08425999999997</v>
      </c>
    </row>
    <row r="1945" spans="1:10" x14ac:dyDescent="0.2">
      <c r="A1945" t="s">
        <v>8582</v>
      </c>
      <c r="B1945">
        <v>2</v>
      </c>
      <c r="C1945" t="s">
        <v>7558</v>
      </c>
      <c r="D1945">
        <v>255000</v>
      </c>
      <c r="E1945">
        <v>397000</v>
      </c>
      <c r="F1945" t="s">
        <v>8584</v>
      </c>
      <c r="G1945">
        <f t="shared" si="120"/>
        <v>576</v>
      </c>
      <c r="H1945">
        <f t="shared" si="121"/>
        <v>691.45800000000008</v>
      </c>
      <c r="I1945">
        <f t="shared" si="122"/>
        <v>622</v>
      </c>
      <c r="J1945">
        <f t="shared" si="123"/>
        <v>728.42354</v>
      </c>
    </row>
    <row r="1946" spans="1:10" x14ac:dyDescent="0.2">
      <c r="A1946" t="s">
        <v>8586</v>
      </c>
      <c r="B1946">
        <v>2</v>
      </c>
      <c r="C1946" t="s">
        <v>7558</v>
      </c>
      <c r="D1946">
        <v>212000</v>
      </c>
      <c r="E1946">
        <v>360000</v>
      </c>
      <c r="F1946" t="s">
        <v>8589</v>
      </c>
      <c r="G1946">
        <f t="shared" si="120"/>
        <v>576</v>
      </c>
      <c r="H1946">
        <f t="shared" si="121"/>
        <v>574.8592000000001</v>
      </c>
      <c r="I1946">
        <f t="shared" si="122"/>
        <v>622</v>
      </c>
      <c r="J1946">
        <f t="shared" si="123"/>
        <v>660.53520000000003</v>
      </c>
    </row>
    <row r="1947" spans="1:10" x14ac:dyDescent="0.2">
      <c r="A1947" t="s">
        <v>8591</v>
      </c>
      <c r="B1947">
        <v>2</v>
      </c>
      <c r="C1947" t="s">
        <v>7558</v>
      </c>
      <c r="D1947">
        <v>210000</v>
      </c>
      <c r="E1947">
        <v>359000</v>
      </c>
      <c r="F1947" t="s">
        <v>8594</v>
      </c>
      <c r="G1947">
        <f t="shared" si="120"/>
        <v>576</v>
      </c>
      <c r="H1947">
        <f t="shared" si="121"/>
        <v>569.43600000000004</v>
      </c>
      <c r="I1947">
        <f t="shared" si="122"/>
        <v>622</v>
      </c>
      <c r="J1947">
        <f t="shared" si="123"/>
        <v>658.70038</v>
      </c>
    </row>
    <row r="1948" spans="1:10" x14ac:dyDescent="0.2">
      <c r="A1948" t="s">
        <v>8596</v>
      </c>
      <c r="B1948">
        <v>2</v>
      </c>
      <c r="C1948" t="s">
        <v>7558</v>
      </c>
      <c r="D1948">
        <v>230000</v>
      </c>
      <c r="E1948">
        <v>391000</v>
      </c>
      <c r="F1948" t="s">
        <v>8599</v>
      </c>
      <c r="G1948">
        <f t="shared" si="120"/>
        <v>576</v>
      </c>
      <c r="H1948">
        <f t="shared" si="121"/>
        <v>623.66800000000001</v>
      </c>
      <c r="I1948">
        <f t="shared" si="122"/>
        <v>622</v>
      </c>
      <c r="J1948">
        <f t="shared" si="123"/>
        <v>717.41462000000001</v>
      </c>
    </row>
    <row r="1949" spans="1:10" x14ac:dyDescent="0.2">
      <c r="A1949" t="s">
        <v>8601</v>
      </c>
      <c r="B1949">
        <v>2</v>
      </c>
      <c r="C1949" t="s">
        <v>7558</v>
      </c>
      <c r="D1949">
        <v>230000</v>
      </c>
      <c r="E1949">
        <v>391000</v>
      </c>
      <c r="F1949" t="s">
        <v>8603</v>
      </c>
      <c r="G1949">
        <f t="shared" si="120"/>
        <v>576</v>
      </c>
      <c r="H1949">
        <f t="shared" si="121"/>
        <v>623.66800000000001</v>
      </c>
      <c r="I1949">
        <f t="shared" si="122"/>
        <v>622</v>
      </c>
      <c r="J1949">
        <f t="shared" si="123"/>
        <v>717.41462000000001</v>
      </c>
    </row>
    <row r="1950" spans="1:10" x14ac:dyDescent="0.2">
      <c r="A1950" t="s">
        <v>8605</v>
      </c>
      <c r="B1950">
        <v>2</v>
      </c>
      <c r="C1950" t="s">
        <v>7558</v>
      </c>
      <c r="D1950">
        <v>230000</v>
      </c>
      <c r="E1950">
        <v>391000</v>
      </c>
      <c r="F1950" t="s">
        <v>8608</v>
      </c>
      <c r="G1950">
        <f t="shared" si="120"/>
        <v>576</v>
      </c>
      <c r="H1950">
        <f t="shared" si="121"/>
        <v>623.66800000000001</v>
      </c>
      <c r="I1950">
        <f t="shared" si="122"/>
        <v>622</v>
      </c>
      <c r="J1950">
        <f t="shared" si="123"/>
        <v>717.41462000000001</v>
      </c>
    </row>
    <row r="1951" spans="1:10" x14ac:dyDescent="0.2">
      <c r="A1951" t="s">
        <v>8610</v>
      </c>
      <c r="B1951">
        <v>2</v>
      </c>
      <c r="C1951" t="s">
        <v>7558</v>
      </c>
      <c r="D1951">
        <v>230000</v>
      </c>
      <c r="E1951">
        <v>391000</v>
      </c>
      <c r="F1951" t="s">
        <v>8612</v>
      </c>
      <c r="G1951">
        <f t="shared" si="120"/>
        <v>576</v>
      </c>
      <c r="H1951">
        <f t="shared" si="121"/>
        <v>623.66800000000001</v>
      </c>
      <c r="I1951">
        <f t="shared" si="122"/>
        <v>622</v>
      </c>
      <c r="J1951">
        <f t="shared" si="123"/>
        <v>717.41462000000001</v>
      </c>
    </row>
    <row r="1952" spans="1:10" x14ac:dyDescent="0.2">
      <c r="A1952" t="s">
        <v>8614</v>
      </c>
      <c r="B1952">
        <v>2</v>
      </c>
      <c r="C1952" t="s">
        <v>7558</v>
      </c>
      <c r="D1952">
        <v>230000</v>
      </c>
      <c r="E1952">
        <v>391000</v>
      </c>
      <c r="F1952" t="s">
        <v>8616</v>
      </c>
      <c r="G1952">
        <f t="shared" si="120"/>
        <v>576</v>
      </c>
      <c r="H1952">
        <f t="shared" si="121"/>
        <v>623.66800000000001</v>
      </c>
      <c r="I1952">
        <f t="shared" si="122"/>
        <v>622</v>
      </c>
      <c r="J1952">
        <f t="shared" si="123"/>
        <v>717.41462000000001</v>
      </c>
    </row>
    <row r="1953" spans="1:10" x14ac:dyDescent="0.2">
      <c r="A1953" t="s">
        <v>8618</v>
      </c>
      <c r="B1953">
        <v>2</v>
      </c>
      <c r="C1953" t="s">
        <v>7558</v>
      </c>
      <c r="D1953">
        <v>230000</v>
      </c>
      <c r="E1953">
        <v>391000</v>
      </c>
      <c r="F1953" t="s">
        <v>8619</v>
      </c>
      <c r="G1953">
        <f t="shared" si="120"/>
        <v>576</v>
      </c>
      <c r="H1953">
        <f t="shared" si="121"/>
        <v>623.66800000000001</v>
      </c>
      <c r="I1953">
        <f t="shared" si="122"/>
        <v>622</v>
      </c>
      <c r="J1953">
        <f t="shared" si="123"/>
        <v>717.41462000000001</v>
      </c>
    </row>
    <row r="1954" spans="1:10" x14ac:dyDescent="0.2">
      <c r="A1954" t="s">
        <v>8621</v>
      </c>
      <c r="B1954">
        <v>2</v>
      </c>
      <c r="C1954" t="s">
        <v>7558</v>
      </c>
      <c r="D1954">
        <v>230000</v>
      </c>
      <c r="E1954">
        <v>391000</v>
      </c>
      <c r="F1954" t="s">
        <v>8624</v>
      </c>
      <c r="G1954">
        <f t="shared" si="120"/>
        <v>576</v>
      </c>
      <c r="H1954">
        <f t="shared" si="121"/>
        <v>623.66800000000001</v>
      </c>
      <c r="I1954">
        <f t="shared" si="122"/>
        <v>622</v>
      </c>
      <c r="J1954">
        <f t="shared" si="123"/>
        <v>717.41462000000001</v>
      </c>
    </row>
    <row r="1955" spans="1:10" x14ac:dyDescent="0.2">
      <c r="A1955" t="s">
        <v>8626</v>
      </c>
      <c r="B1955">
        <v>2</v>
      </c>
      <c r="C1955" t="s">
        <v>7558</v>
      </c>
      <c r="D1955">
        <v>230000</v>
      </c>
      <c r="E1955">
        <v>391000</v>
      </c>
      <c r="F1955" t="s">
        <v>8628</v>
      </c>
      <c r="G1955">
        <f t="shared" si="120"/>
        <v>576</v>
      </c>
      <c r="H1955">
        <f t="shared" si="121"/>
        <v>623.66800000000001</v>
      </c>
      <c r="I1955">
        <f t="shared" si="122"/>
        <v>622</v>
      </c>
      <c r="J1955">
        <f t="shared" si="123"/>
        <v>717.41462000000001</v>
      </c>
    </row>
    <row r="1956" spans="1:10" x14ac:dyDescent="0.2">
      <c r="A1956" t="s">
        <v>8630</v>
      </c>
      <c r="B1956">
        <v>2</v>
      </c>
      <c r="C1956" t="s">
        <v>7558</v>
      </c>
      <c r="D1956">
        <v>230000</v>
      </c>
      <c r="E1956">
        <v>391000</v>
      </c>
      <c r="F1956" t="s">
        <v>8633</v>
      </c>
      <c r="G1956">
        <f t="shared" si="120"/>
        <v>576</v>
      </c>
      <c r="H1956">
        <f t="shared" si="121"/>
        <v>623.66800000000001</v>
      </c>
      <c r="I1956">
        <f t="shared" si="122"/>
        <v>622</v>
      </c>
      <c r="J1956">
        <f t="shared" si="123"/>
        <v>717.41462000000001</v>
      </c>
    </row>
    <row r="1957" spans="1:10" x14ac:dyDescent="0.2">
      <c r="A1957" t="s">
        <v>8635</v>
      </c>
      <c r="B1957">
        <v>2</v>
      </c>
      <c r="C1957" t="s">
        <v>7558</v>
      </c>
      <c r="D1957">
        <v>235000</v>
      </c>
      <c r="E1957">
        <v>393000</v>
      </c>
      <c r="F1957" t="s">
        <v>8637</v>
      </c>
      <c r="G1957">
        <f t="shared" si="120"/>
        <v>576</v>
      </c>
      <c r="H1957">
        <f t="shared" si="121"/>
        <v>637.226</v>
      </c>
      <c r="I1957">
        <f t="shared" si="122"/>
        <v>622</v>
      </c>
      <c r="J1957">
        <f t="shared" si="123"/>
        <v>721.08425999999997</v>
      </c>
    </row>
    <row r="1958" spans="1:10" x14ac:dyDescent="0.2">
      <c r="A1958" t="s">
        <v>8639</v>
      </c>
      <c r="B1958">
        <v>2</v>
      </c>
      <c r="C1958" t="s">
        <v>7558</v>
      </c>
      <c r="D1958">
        <v>237000</v>
      </c>
      <c r="E1958">
        <v>393000</v>
      </c>
      <c r="F1958" t="s">
        <v>8641</v>
      </c>
      <c r="G1958">
        <f t="shared" si="120"/>
        <v>576</v>
      </c>
      <c r="H1958">
        <f t="shared" si="121"/>
        <v>642.64920000000006</v>
      </c>
      <c r="I1958">
        <f t="shared" si="122"/>
        <v>622</v>
      </c>
      <c r="J1958">
        <f t="shared" si="123"/>
        <v>721.08425999999997</v>
      </c>
    </row>
    <row r="1959" spans="1:10" x14ac:dyDescent="0.2">
      <c r="A1959" t="s">
        <v>8643</v>
      </c>
      <c r="B1959">
        <v>2</v>
      </c>
      <c r="C1959" t="s">
        <v>7558</v>
      </c>
      <c r="D1959">
        <v>249000</v>
      </c>
      <c r="E1959">
        <v>395000</v>
      </c>
      <c r="F1959" t="s">
        <v>8644</v>
      </c>
      <c r="G1959">
        <f t="shared" si="120"/>
        <v>576</v>
      </c>
      <c r="H1959">
        <f t="shared" si="121"/>
        <v>675.1884</v>
      </c>
      <c r="I1959">
        <f t="shared" si="122"/>
        <v>622</v>
      </c>
      <c r="J1959">
        <f t="shared" si="123"/>
        <v>724.75390000000004</v>
      </c>
    </row>
    <row r="1960" spans="1:10" x14ac:dyDescent="0.2">
      <c r="A1960" t="s">
        <v>8646</v>
      </c>
      <c r="B1960">
        <v>2</v>
      </c>
      <c r="C1960" t="s">
        <v>7558</v>
      </c>
      <c r="D1960">
        <v>260000</v>
      </c>
      <c r="E1960">
        <v>400000</v>
      </c>
      <c r="F1960" t="s">
        <v>8649</v>
      </c>
      <c r="G1960">
        <f t="shared" si="120"/>
        <v>576</v>
      </c>
      <c r="H1960">
        <f t="shared" si="121"/>
        <v>705.01600000000008</v>
      </c>
      <c r="I1960">
        <f t="shared" si="122"/>
        <v>622</v>
      </c>
      <c r="J1960">
        <f t="shared" si="123"/>
        <v>733.928</v>
      </c>
    </row>
    <row r="1961" spans="1:10" x14ac:dyDescent="0.2">
      <c r="A1961" t="s">
        <v>8651</v>
      </c>
      <c r="B1961">
        <v>2</v>
      </c>
      <c r="C1961" t="s">
        <v>7558</v>
      </c>
      <c r="D1961">
        <v>267000</v>
      </c>
      <c r="E1961">
        <v>412000</v>
      </c>
      <c r="F1961" t="s">
        <v>8652</v>
      </c>
      <c r="G1961">
        <f t="shared" si="120"/>
        <v>576</v>
      </c>
      <c r="H1961">
        <f t="shared" si="121"/>
        <v>723.99720000000002</v>
      </c>
      <c r="I1961">
        <f t="shared" si="122"/>
        <v>622</v>
      </c>
      <c r="J1961">
        <f t="shared" si="123"/>
        <v>755.94583999999998</v>
      </c>
    </row>
    <row r="1962" spans="1:10" x14ac:dyDescent="0.2">
      <c r="A1962" t="s">
        <v>8654</v>
      </c>
      <c r="B1962">
        <v>2</v>
      </c>
      <c r="C1962" t="s">
        <v>7558</v>
      </c>
      <c r="D1962">
        <v>278000</v>
      </c>
      <c r="E1962">
        <v>429000</v>
      </c>
      <c r="F1962" t="s">
        <v>8655</v>
      </c>
      <c r="G1962">
        <f t="shared" si="120"/>
        <v>576</v>
      </c>
      <c r="H1962">
        <f t="shared" si="121"/>
        <v>753.8248000000001</v>
      </c>
      <c r="I1962">
        <f t="shared" si="122"/>
        <v>622</v>
      </c>
      <c r="J1962">
        <f t="shared" si="123"/>
        <v>787.13778000000002</v>
      </c>
    </row>
    <row r="1963" spans="1:10" x14ac:dyDescent="0.2">
      <c r="A1963" t="s">
        <v>8657</v>
      </c>
      <c r="B1963">
        <v>2</v>
      </c>
      <c r="C1963" t="s">
        <v>7558</v>
      </c>
      <c r="D1963">
        <v>278000</v>
      </c>
      <c r="E1963">
        <v>429000</v>
      </c>
      <c r="F1963" t="s">
        <v>8659</v>
      </c>
      <c r="G1963">
        <f t="shared" si="120"/>
        <v>576</v>
      </c>
      <c r="H1963">
        <f t="shared" si="121"/>
        <v>753.8248000000001</v>
      </c>
      <c r="I1963">
        <f t="shared" si="122"/>
        <v>622</v>
      </c>
      <c r="J1963">
        <f t="shared" si="123"/>
        <v>787.13778000000002</v>
      </c>
    </row>
    <row r="1964" spans="1:10" x14ac:dyDescent="0.2">
      <c r="A1964" t="s">
        <v>8661</v>
      </c>
      <c r="B1964">
        <v>2</v>
      </c>
      <c r="C1964" t="s">
        <v>7558</v>
      </c>
      <c r="D1964">
        <v>278000</v>
      </c>
      <c r="E1964">
        <v>429000</v>
      </c>
      <c r="F1964" t="s">
        <v>8663</v>
      </c>
      <c r="G1964">
        <f t="shared" si="120"/>
        <v>576</v>
      </c>
      <c r="H1964">
        <f t="shared" si="121"/>
        <v>753.8248000000001</v>
      </c>
      <c r="I1964">
        <f t="shared" si="122"/>
        <v>622</v>
      </c>
      <c r="J1964">
        <f t="shared" si="123"/>
        <v>787.13778000000002</v>
      </c>
    </row>
    <row r="1965" spans="1:10" x14ac:dyDescent="0.2">
      <c r="A1965" t="s">
        <v>8665</v>
      </c>
      <c r="B1965">
        <v>2</v>
      </c>
      <c r="C1965" t="s">
        <v>7558</v>
      </c>
      <c r="D1965">
        <v>278000</v>
      </c>
      <c r="E1965">
        <v>429000</v>
      </c>
      <c r="F1965" t="s">
        <v>8667</v>
      </c>
      <c r="G1965">
        <f t="shared" si="120"/>
        <v>576</v>
      </c>
      <c r="H1965">
        <f t="shared" si="121"/>
        <v>753.8248000000001</v>
      </c>
      <c r="I1965">
        <f t="shared" si="122"/>
        <v>622</v>
      </c>
      <c r="J1965">
        <f t="shared" si="123"/>
        <v>787.13778000000002</v>
      </c>
    </row>
    <row r="1966" spans="1:10" x14ac:dyDescent="0.2">
      <c r="A1966" t="s">
        <v>8669</v>
      </c>
      <c r="B1966">
        <v>2</v>
      </c>
      <c r="C1966" t="s">
        <v>7558</v>
      </c>
      <c r="D1966">
        <v>285000</v>
      </c>
      <c r="E1966">
        <v>439000</v>
      </c>
      <c r="F1966" t="s">
        <v>8670</v>
      </c>
      <c r="G1966">
        <f t="shared" si="120"/>
        <v>576</v>
      </c>
      <c r="H1966">
        <f t="shared" si="121"/>
        <v>772.80600000000004</v>
      </c>
      <c r="I1966">
        <f t="shared" si="122"/>
        <v>622</v>
      </c>
      <c r="J1966">
        <f t="shared" si="123"/>
        <v>805.48598000000004</v>
      </c>
    </row>
    <row r="1967" spans="1:10" x14ac:dyDescent="0.2">
      <c r="A1967" t="s">
        <v>8672</v>
      </c>
      <c r="B1967">
        <v>2</v>
      </c>
      <c r="C1967" t="s">
        <v>7558</v>
      </c>
      <c r="D1967">
        <v>285000</v>
      </c>
      <c r="E1967">
        <v>439000</v>
      </c>
      <c r="F1967" t="s">
        <v>8673</v>
      </c>
      <c r="G1967">
        <f t="shared" si="120"/>
        <v>576</v>
      </c>
      <c r="H1967">
        <f t="shared" si="121"/>
        <v>772.80600000000004</v>
      </c>
      <c r="I1967">
        <f t="shared" si="122"/>
        <v>622</v>
      </c>
      <c r="J1967">
        <f t="shared" si="123"/>
        <v>805.48598000000004</v>
      </c>
    </row>
    <row r="1968" spans="1:10" x14ac:dyDescent="0.2">
      <c r="A1968" t="s">
        <v>8675</v>
      </c>
      <c r="B1968">
        <v>2</v>
      </c>
      <c r="C1968" t="s">
        <v>7558</v>
      </c>
      <c r="D1968">
        <v>285000</v>
      </c>
      <c r="E1968">
        <v>439000</v>
      </c>
      <c r="F1968" t="s">
        <v>8678</v>
      </c>
      <c r="G1968">
        <f t="shared" si="120"/>
        <v>576</v>
      </c>
      <c r="H1968">
        <f t="shared" si="121"/>
        <v>772.80600000000004</v>
      </c>
      <c r="I1968">
        <f t="shared" si="122"/>
        <v>622</v>
      </c>
      <c r="J1968">
        <f t="shared" si="123"/>
        <v>805.48598000000004</v>
      </c>
    </row>
    <row r="1969" spans="1:10" x14ac:dyDescent="0.2">
      <c r="A1969" t="s">
        <v>8680</v>
      </c>
      <c r="B1969">
        <v>2</v>
      </c>
      <c r="C1969" t="s">
        <v>7558</v>
      </c>
      <c r="D1969">
        <v>285000</v>
      </c>
      <c r="E1969">
        <v>439000</v>
      </c>
      <c r="F1969" t="s">
        <v>8683</v>
      </c>
      <c r="G1969">
        <f t="shared" si="120"/>
        <v>576</v>
      </c>
      <c r="H1969">
        <f t="shared" si="121"/>
        <v>772.80600000000004</v>
      </c>
      <c r="I1969">
        <f t="shared" si="122"/>
        <v>622</v>
      </c>
      <c r="J1969">
        <f t="shared" si="123"/>
        <v>805.48598000000004</v>
      </c>
    </row>
    <row r="1970" spans="1:10" x14ac:dyDescent="0.2">
      <c r="A1970" t="s">
        <v>8685</v>
      </c>
      <c r="B1970">
        <v>2</v>
      </c>
      <c r="C1970" t="s">
        <v>7558</v>
      </c>
      <c r="D1970">
        <v>246000</v>
      </c>
      <c r="E1970">
        <v>394000</v>
      </c>
      <c r="F1970" t="s">
        <v>8687</v>
      </c>
      <c r="G1970">
        <f t="shared" si="120"/>
        <v>576</v>
      </c>
      <c r="H1970">
        <f t="shared" si="121"/>
        <v>667.05360000000007</v>
      </c>
      <c r="I1970">
        <f t="shared" si="122"/>
        <v>622</v>
      </c>
      <c r="J1970">
        <f t="shared" si="123"/>
        <v>722.91908000000001</v>
      </c>
    </row>
    <row r="1971" spans="1:10" x14ac:dyDescent="0.2">
      <c r="A1971" t="s">
        <v>8689</v>
      </c>
      <c r="B1971">
        <v>2</v>
      </c>
      <c r="C1971" t="s">
        <v>7558</v>
      </c>
      <c r="D1971">
        <v>246000</v>
      </c>
      <c r="E1971">
        <v>394000</v>
      </c>
      <c r="F1971" t="s">
        <v>8692</v>
      </c>
      <c r="G1971">
        <f t="shared" si="120"/>
        <v>576</v>
      </c>
      <c r="H1971">
        <f t="shared" si="121"/>
        <v>667.05360000000007</v>
      </c>
      <c r="I1971">
        <f t="shared" si="122"/>
        <v>622</v>
      </c>
      <c r="J1971">
        <f t="shared" si="123"/>
        <v>722.91908000000001</v>
      </c>
    </row>
    <row r="1972" spans="1:10" x14ac:dyDescent="0.2">
      <c r="A1972" t="s">
        <v>8694</v>
      </c>
      <c r="B1972">
        <v>2</v>
      </c>
      <c r="C1972" t="s">
        <v>7558</v>
      </c>
      <c r="D1972">
        <v>298000</v>
      </c>
      <c r="E1972">
        <v>459000</v>
      </c>
      <c r="F1972" t="s">
        <v>8696</v>
      </c>
      <c r="G1972">
        <f t="shared" si="120"/>
        <v>576</v>
      </c>
      <c r="H1972">
        <f t="shared" si="121"/>
        <v>808.05680000000007</v>
      </c>
      <c r="I1972">
        <f t="shared" si="122"/>
        <v>622</v>
      </c>
      <c r="J1972">
        <f t="shared" si="123"/>
        <v>842.18237999999997</v>
      </c>
    </row>
    <row r="1973" spans="1:10" x14ac:dyDescent="0.2">
      <c r="A1973" t="s">
        <v>8698</v>
      </c>
      <c r="B1973">
        <v>2</v>
      </c>
      <c r="C1973" t="s">
        <v>7558</v>
      </c>
      <c r="D1973">
        <v>246000</v>
      </c>
      <c r="E1973">
        <v>394000</v>
      </c>
      <c r="F1973" t="s">
        <v>8700</v>
      </c>
      <c r="G1973">
        <f t="shared" si="120"/>
        <v>576</v>
      </c>
      <c r="H1973">
        <f t="shared" si="121"/>
        <v>667.05360000000007</v>
      </c>
      <c r="I1973">
        <f t="shared" si="122"/>
        <v>622</v>
      </c>
      <c r="J1973">
        <f t="shared" si="123"/>
        <v>722.91908000000001</v>
      </c>
    </row>
    <row r="1974" spans="1:10" x14ac:dyDescent="0.2">
      <c r="A1974" t="s">
        <v>8702</v>
      </c>
      <c r="B1974">
        <v>2</v>
      </c>
      <c r="C1974" t="s">
        <v>7558</v>
      </c>
      <c r="D1974">
        <v>253000</v>
      </c>
      <c r="E1974">
        <v>397000</v>
      </c>
      <c r="F1974" t="s">
        <v>8705</v>
      </c>
      <c r="G1974">
        <f t="shared" si="120"/>
        <v>576</v>
      </c>
      <c r="H1974">
        <f t="shared" si="121"/>
        <v>686.03480000000002</v>
      </c>
      <c r="I1974">
        <f t="shared" si="122"/>
        <v>622</v>
      </c>
      <c r="J1974">
        <f t="shared" si="123"/>
        <v>728.42354</v>
      </c>
    </row>
    <row r="1975" spans="1:10" x14ac:dyDescent="0.2">
      <c r="A1975" t="s">
        <v>8707</v>
      </c>
      <c r="B1975">
        <v>2</v>
      </c>
      <c r="C1975" t="s">
        <v>7558</v>
      </c>
      <c r="D1975">
        <v>260000</v>
      </c>
      <c r="E1975">
        <v>400000</v>
      </c>
      <c r="F1975" t="s">
        <v>8709</v>
      </c>
      <c r="G1975">
        <f t="shared" si="120"/>
        <v>576</v>
      </c>
      <c r="H1975">
        <f t="shared" si="121"/>
        <v>705.01600000000008</v>
      </c>
      <c r="I1975">
        <f t="shared" si="122"/>
        <v>622</v>
      </c>
      <c r="J1975">
        <f t="shared" si="123"/>
        <v>733.928</v>
      </c>
    </row>
    <row r="1976" spans="1:10" x14ac:dyDescent="0.2">
      <c r="A1976" t="s">
        <v>8711</v>
      </c>
      <c r="B1976">
        <v>2</v>
      </c>
      <c r="C1976" t="s">
        <v>7558</v>
      </c>
      <c r="D1976">
        <v>260000</v>
      </c>
      <c r="E1976">
        <v>400000</v>
      </c>
      <c r="F1976" t="s">
        <v>8713</v>
      </c>
      <c r="G1976">
        <f t="shared" si="120"/>
        <v>576</v>
      </c>
      <c r="H1976">
        <f t="shared" si="121"/>
        <v>705.01600000000008</v>
      </c>
      <c r="I1976">
        <f t="shared" si="122"/>
        <v>622</v>
      </c>
      <c r="J1976">
        <f t="shared" si="123"/>
        <v>733.928</v>
      </c>
    </row>
    <row r="1977" spans="1:10" x14ac:dyDescent="0.2">
      <c r="A1977" t="s">
        <v>8715</v>
      </c>
      <c r="B1977">
        <v>2</v>
      </c>
      <c r="C1977" t="s">
        <v>7558</v>
      </c>
      <c r="D1977">
        <v>260000</v>
      </c>
      <c r="E1977">
        <v>400000</v>
      </c>
      <c r="F1977" t="s">
        <v>8718</v>
      </c>
      <c r="G1977">
        <f t="shared" si="120"/>
        <v>576</v>
      </c>
      <c r="H1977">
        <f t="shared" si="121"/>
        <v>705.01600000000008</v>
      </c>
      <c r="I1977">
        <f t="shared" si="122"/>
        <v>622</v>
      </c>
      <c r="J1977">
        <f t="shared" si="123"/>
        <v>733.928</v>
      </c>
    </row>
    <row r="1978" spans="1:10" x14ac:dyDescent="0.2">
      <c r="A1978" t="s">
        <v>8720</v>
      </c>
      <c r="B1978">
        <v>2</v>
      </c>
      <c r="C1978" t="s">
        <v>7558</v>
      </c>
      <c r="D1978">
        <v>260000</v>
      </c>
      <c r="E1978">
        <v>400000</v>
      </c>
      <c r="F1978" t="s">
        <v>8721</v>
      </c>
      <c r="G1978">
        <f t="shared" si="120"/>
        <v>576</v>
      </c>
      <c r="H1978">
        <f t="shared" si="121"/>
        <v>705.01600000000008</v>
      </c>
      <c r="I1978">
        <f t="shared" si="122"/>
        <v>622</v>
      </c>
      <c r="J1978">
        <f t="shared" si="123"/>
        <v>733.928</v>
      </c>
    </row>
    <row r="1979" spans="1:10" x14ac:dyDescent="0.2">
      <c r="A1979" t="s">
        <v>8723</v>
      </c>
      <c r="B1979">
        <v>2</v>
      </c>
      <c r="C1979" t="s">
        <v>7558</v>
      </c>
      <c r="D1979">
        <v>260000</v>
      </c>
      <c r="E1979">
        <v>400000</v>
      </c>
      <c r="F1979" t="s">
        <v>8726</v>
      </c>
      <c r="G1979">
        <f t="shared" si="120"/>
        <v>576</v>
      </c>
      <c r="H1979">
        <f t="shared" si="121"/>
        <v>705.01600000000008</v>
      </c>
      <c r="I1979">
        <f t="shared" si="122"/>
        <v>622</v>
      </c>
      <c r="J1979">
        <f t="shared" si="123"/>
        <v>733.928</v>
      </c>
    </row>
    <row r="1980" spans="1:10" x14ac:dyDescent="0.2">
      <c r="A1980" t="s">
        <v>8728</v>
      </c>
      <c r="B1980">
        <v>2</v>
      </c>
      <c r="C1980" t="s">
        <v>7558</v>
      </c>
      <c r="D1980">
        <v>260000</v>
      </c>
      <c r="E1980">
        <v>400000</v>
      </c>
      <c r="F1980" t="s">
        <v>8730</v>
      </c>
      <c r="G1980">
        <f t="shared" si="120"/>
        <v>576</v>
      </c>
      <c r="H1980">
        <f t="shared" si="121"/>
        <v>705.01600000000008</v>
      </c>
      <c r="I1980">
        <f t="shared" si="122"/>
        <v>622</v>
      </c>
      <c r="J1980">
        <f t="shared" si="123"/>
        <v>733.928</v>
      </c>
    </row>
    <row r="1981" spans="1:10" x14ac:dyDescent="0.2">
      <c r="A1981" t="s">
        <v>8732</v>
      </c>
      <c r="B1981">
        <v>2</v>
      </c>
      <c r="C1981" t="s">
        <v>7558</v>
      </c>
      <c r="D1981">
        <v>260000</v>
      </c>
      <c r="E1981">
        <v>400000</v>
      </c>
      <c r="F1981" t="s">
        <v>8734</v>
      </c>
      <c r="G1981">
        <f t="shared" si="120"/>
        <v>576</v>
      </c>
      <c r="H1981">
        <f t="shared" si="121"/>
        <v>705.01600000000008</v>
      </c>
      <c r="I1981">
        <f t="shared" si="122"/>
        <v>622</v>
      </c>
      <c r="J1981">
        <f t="shared" si="123"/>
        <v>733.928</v>
      </c>
    </row>
    <row r="1982" spans="1:10" x14ac:dyDescent="0.2">
      <c r="A1982" t="s">
        <v>8736</v>
      </c>
      <c r="B1982">
        <v>2</v>
      </c>
      <c r="C1982" t="s">
        <v>7558</v>
      </c>
      <c r="D1982">
        <v>260000</v>
      </c>
      <c r="E1982">
        <v>400000</v>
      </c>
      <c r="F1982" t="s">
        <v>8739</v>
      </c>
      <c r="G1982">
        <f t="shared" si="120"/>
        <v>576</v>
      </c>
      <c r="H1982">
        <f t="shared" si="121"/>
        <v>705.01600000000008</v>
      </c>
      <c r="I1982">
        <f t="shared" si="122"/>
        <v>622</v>
      </c>
      <c r="J1982">
        <f t="shared" si="123"/>
        <v>733.928</v>
      </c>
    </row>
    <row r="1983" spans="1:10" x14ac:dyDescent="0.2">
      <c r="A1983" t="s">
        <v>8741</v>
      </c>
      <c r="B1983">
        <v>2</v>
      </c>
      <c r="C1983" t="s">
        <v>7558</v>
      </c>
      <c r="D1983">
        <v>260000</v>
      </c>
      <c r="E1983">
        <v>400000</v>
      </c>
      <c r="F1983" t="s">
        <v>8743</v>
      </c>
      <c r="G1983">
        <f t="shared" si="120"/>
        <v>576</v>
      </c>
      <c r="H1983">
        <f t="shared" si="121"/>
        <v>705.01600000000008</v>
      </c>
      <c r="I1983">
        <f t="shared" si="122"/>
        <v>622</v>
      </c>
      <c r="J1983">
        <f t="shared" si="123"/>
        <v>733.928</v>
      </c>
    </row>
    <row r="1984" spans="1:10" x14ac:dyDescent="0.2">
      <c r="A1984" t="s">
        <v>8745</v>
      </c>
      <c r="B1984">
        <v>2</v>
      </c>
      <c r="C1984" t="s">
        <v>7558</v>
      </c>
      <c r="D1984">
        <v>260000</v>
      </c>
      <c r="E1984">
        <v>400000</v>
      </c>
      <c r="F1984" t="s">
        <v>8748</v>
      </c>
      <c r="G1984">
        <f t="shared" si="120"/>
        <v>576</v>
      </c>
      <c r="H1984">
        <f t="shared" si="121"/>
        <v>705.01600000000008</v>
      </c>
      <c r="I1984">
        <f t="shared" si="122"/>
        <v>622</v>
      </c>
      <c r="J1984">
        <f t="shared" si="123"/>
        <v>733.928</v>
      </c>
    </row>
    <row r="1985" spans="1:10" x14ac:dyDescent="0.2">
      <c r="A1985" t="s">
        <v>8750</v>
      </c>
      <c r="B1985">
        <v>2</v>
      </c>
      <c r="C1985" t="s">
        <v>7558</v>
      </c>
      <c r="D1985">
        <v>260000</v>
      </c>
      <c r="E1985">
        <v>400000</v>
      </c>
      <c r="F1985" t="s">
        <v>8751</v>
      </c>
      <c r="G1985">
        <f t="shared" si="120"/>
        <v>576</v>
      </c>
      <c r="H1985">
        <f t="shared" si="121"/>
        <v>705.01600000000008</v>
      </c>
      <c r="I1985">
        <f t="shared" si="122"/>
        <v>622</v>
      </c>
      <c r="J1985">
        <f t="shared" si="123"/>
        <v>733.928</v>
      </c>
    </row>
    <row r="1986" spans="1:10" x14ac:dyDescent="0.2">
      <c r="A1986" t="s">
        <v>8753</v>
      </c>
      <c r="B1986">
        <v>2</v>
      </c>
      <c r="C1986" t="s">
        <v>7558</v>
      </c>
      <c r="D1986">
        <v>260000</v>
      </c>
      <c r="E1986">
        <v>400000</v>
      </c>
      <c r="F1986" t="s">
        <v>8754</v>
      </c>
      <c r="G1986">
        <f t="shared" si="120"/>
        <v>576</v>
      </c>
      <c r="H1986">
        <f t="shared" si="121"/>
        <v>705.01600000000008</v>
      </c>
      <c r="I1986">
        <f t="shared" si="122"/>
        <v>622</v>
      </c>
      <c r="J1986">
        <f t="shared" si="123"/>
        <v>733.928</v>
      </c>
    </row>
    <row r="1987" spans="1:10" x14ac:dyDescent="0.2">
      <c r="A1987" t="s">
        <v>8756</v>
      </c>
      <c r="B1987">
        <v>2</v>
      </c>
      <c r="C1987" t="s">
        <v>7558</v>
      </c>
      <c r="D1987">
        <v>244000</v>
      </c>
      <c r="E1987">
        <v>394000</v>
      </c>
      <c r="F1987" t="s">
        <v>8758</v>
      </c>
      <c r="G1987">
        <f t="shared" ref="G1987:G2050" si="124">(VLOOKUP($B1987,Table,4,FALSE))</f>
        <v>576</v>
      </c>
      <c r="H1987">
        <f t="shared" ref="H1987:H2050" si="125">D1987*((VLOOKUP($B1987,Table,6,FALSE))/100)</f>
        <v>661.63040000000001</v>
      </c>
      <c r="I1987">
        <f t="shared" ref="I1987:I2050" si="126">(VLOOKUP($B1987,Table,12,FALSE))</f>
        <v>622</v>
      </c>
      <c r="J1987">
        <f t="shared" ref="J1987:J2050" si="127">E1987*((VLOOKUP($B1987,Table,14,FALSE))/100)</f>
        <v>722.91908000000001</v>
      </c>
    </row>
    <row r="1988" spans="1:10" x14ac:dyDescent="0.2">
      <c r="A1988" t="s">
        <v>8760</v>
      </c>
      <c r="B1988">
        <v>2</v>
      </c>
      <c r="C1988" t="s">
        <v>7558</v>
      </c>
      <c r="D1988">
        <v>244000</v>
      </c>
      <c r="E1988">
        <v>394000</v>
      </c>
      <c r="F1988" t="s">
        <v>8762</v>
      </c>
      <c r="G1988">
        <f t="shared" si="124"/>
        <v>576</v>
      </c>
      <c r="H1988">
        <f t="shared" si="125"/>
        <v>661.63040000000001</v>
      </c>
      <c r="I1988">
        <f t="shared" si="126"/>
        <v>622</v>
      </c>
      <c r="J1988">
        <f t="shared" si="127"/>
        <v>722.91908000000001</v>
      </c>
    </row>
    <row r="1989" spans="1:10" x14ac:dyDescent="0.2">
      <c r="A1989" t="s">
        <v>8764</v>
      </c>
      <c r="B1989">
        <v>2</v>
      </c>
      <c r="C1989" t="s">
        <v>7558</v>
      </c>
      <c r="D1989">
        <v>235000</v>
      </c>
      <c r="E1989">
        <v>393000</v>
      </c>
      <c r="F1989" t="s">
        <v>8767</v>
      </c>
      <c r="G1989">
        <f t="shared" si="124"/>
        <v>576</v>
      </c>
      <c r="H1989">
        <f t="shared" si="125"/>
        <v>637.226</v>
      </c>
      <c r="I1989">
        <f t="shared" si="126"/>
        <v>622</v>
      </c>
      <c r="J1989">
        <f t="shared" si="127"/>
        <v>721.08425999999997</v>
      </c>
    </row>
    <row r="1990" spans="1:10" x14ac:dyDescent="0.2">
      <c r="A1990" t="s">
        <v>8769</v>
      </c>
      <c r="B1990">
        <v>2</v>
      </c>
      <c r="C1990" t="s">
        <v>7558</v>
      </c>
      <c r="D1990">
        <v>226000</v>
      </c>
      <c r="E1990">
        <v>385000</v>
      </c>
      <c r="F1990" t="s">
        <v>8770</v>
      </c>
      <c r="G1990">
        <f t="shared" si="124"/>
        <v>576</v>
      </c>
      <c r="H1990">
        <f t="shared" si="125"/>
        <v>612.8216000000001</v>
      </c>
      <c r="I1990">
        <f t="shared" si="126"/>
        <v>622</v>
      </c>
      <c r="J1990">
        <f t="shared" si="127"/>
        <v>706.40570000000002</v>
      </c>
    </row>
    <row r="1991" spans="1:10" x14ac:dyDescent="0.2">
      <c r="A1991" t="s">
        <v>8772</v>
      </c>
      <c r="B1991">
        <v>2</v>
      </c>
      <c r="C1991" t="s">
        <v>7558</v>
      </c>
      <c r="D1991">
        <v>233000</v>
      </c>
      <c r="E1991">
        <v>392000</v>
      </c>
      <c r="F1991" t="s">
        <v>8775</v>
      </c>
      <c r="G1991">
        <f t="shared" si="124"/>
        <v>576</v>
      </c>
      <c r="H1991">
        <f t="shared" si="125"/>
        <v>631.80280000000005</v>
      </c>
      <c r="I1991">
        <f t="shared" si="126"/>
        <v>622</v>
      </c>
      <c r="J1991">
        <f t="shared" si="127"/>
        <v>719.24944000000005</v>
      </c>
    </row>
    <row r="1992" spans="1:10" x14ac:dyDescent="0.2">
      <c r="A1992" t="s">
        <v>8777</v>
      </c>
      <c r="B1992">
        <v>2</v>
      </c>
      <c r="C1992" t="s">
        <v>7558</v>
      </c>
      <c r="D1992">
        <v>260000</v>
      </c>
      <c r="E1992">
        <v>400000</v>
      </c>
      <c r="F1992" t="s">
        <v>8778</v>
      </c>
      <c r="G1992">
        <f t="shared" si="124"/>
        <v>576</v>
      </c>
      <c r="H1992">
        <f t="shared" si="125"/>
        <v>705.01600000000008</v>
      </c>
      <c r="I1992">
        <f t="shared" si="126"/>
        <v>622</v>
      </c>
      <c r="J1992">
        <f t="shared" si="127"/>
        <v>733.928</v>
      </c>
    </row>
    <row r="1993" spans="1:10" x14ac:dyDescent="0.2">
      <c r="A1993" t="s">
        <v>8780</v>
      </c>
      <c r="B1993">
        <v>2</v>
      </c>
      <c r="C1993" t="s">
        <v>7558</v>
      </c>
      <c r="D1993">
        <v>249000</v>
      </c>
      <c r="E1993">
        <v>395000</v>
      </c>
      <c r="F1993" t="s">
        <v>8781</v>
      </c>
      <c r="G1993">
        <f t="shared" si="124"/>
        <v>576</v>
      </c>
      <c r="H1993">
        <f t="shared" si="125"/>
        <v>675.1884</v>
      </c>
      <c r="I1993">
        <f t="shared" si="126"/>
        <v>622</v>
      </c>
      <c r="J1993">
        <f t="shared" si="127"/>
        <v>724.75390000000004</v>
      </c>
    </row>
    <row r="1994" spans="1:10" x14ac:dyDescent="0.2">
      <c r="A1994" t="s">
        <v>8783</v>
      </c>
      <c r="B1994">
        <v>2</v>
      </c>
      <c r="C1994" t="s">
        <v>7558</v>
      </c>
      <c r="D1994">
        <v>249000</v>
      </c>
      <c r="E1994">
        <v>395000</v>
      </c>
      <c r="F1994" t="s">
        <v>8785</v>
      </c>
      <c r="G1994">
        <f t="shared" si="124"/>
        <v>576</v>
      </c>
      <c r="H1994">
        <f t="shared" si="125"/>
        <v>675.1884</v>
      </c>
      <c r="I1994">
        <f t="shared" si="126"/>
        <v>622</v>
      </c>
      <c r="J1994">
        <f t="shared" si="127"/>
        <v>724.75390000000004</v>
      </c>
    </row>
    <row r="1995" spans="1:10" x14ac:dyDescent="0.2">
      <c r="A1995" t="s">
        <v>8787</v>
      </c>
      <c r="B1995">
        <v>2</v>
      </c>
      <c r="C1995" t="s">
        <v>7558</v>
      </c>
      <c r="D1995">
        <v>249000</v>
      </c>
      <c r="E1995">
        <v>395000</v>
      </c>
      <c r="F1995" t="s">
        <v>8789</v>
      </c>
      <c r="G1995">
        <f t="shared" si="124"/>
        <v>576</v>
      </c>
      <c r="H1995">
        <f t="shared" si="125"/>
        <v>675.1884</v>
      </c>
      <c r="I1995">
        <f t="shared" si="126"/>
        <v>622</v>
      </c>
      <c r="J1995">
        <f t="shared" si="127"/>
        <v>724.75390000000004</v>
      </c>
    </row>
    <row r="1996" spans="1:10" x14ac:dyDescent="0.2">
      <c r="A1996" t="s">
        <v>8791</v>
      </c>
      <c r="B1996">
        <v>2</v>
      </c>
      <c r="C1996" t="s">
        <v>7558</v>
      </c>
      <c r="D1996">
        <v>249000</v>
      </c>
      <c r="E1996">
        <v>395000</v>
      </c>
      <c r="F1996" t="s">
        <v>8794</v>
      </c>
      <c r="G1996">
        <f t="shared" si="124"/>
        <v>576</v>
      </c>
      <c r="H1996">
        <f t="shared" si="125"/>
        <v>675.1884</v>
      </c>
      <c r="I1996">
        <f t="shared" si="126"/>
        <v>622</v>
      </c>
      <c r="J1996">
        <f t="shared" si="127"/>
        <v>724.75390000000004</v>
      </c>
    </row>
    <row r="1997" spans="1:10" x14ac:dyDescent="0.2">
      <c r="A1997" t="s">
        <v>8796</v>
      </c>
      <c r="B1997">
        <v>2</v>
      </c>
      <c r="C1997" t="s">
        <v>7558</v>
      </c>
      <c r="D1997">
        <v>260000</v>
      </c>
      <c r="E1997">
        <v>400000</v>
      </c>
      <c r="F1997" t="s">
        <v>8799</v>
      </c>
      <c r="G1997">
        <f t="shared" si="124"/>
        <v>576</v>
      </c>
      <c r="H1997">
        <f t="shared" si="125"/>
        <v>705.01600000000008</v>
      </c>
      <c r="I1997">
        <f t="shared" si="126"/>
        <v>622</v>
      </c>
      <c r="J1997">
        <f t="shared" si="127"/>
        <v>733.928</v>
      </c>
    </row>
    <row r="1998" spans="1:10" x14ac:dyDescent="0.2">
      <c r="A1998" t="s">
        <v>8801</v>
      </c>
      <c r="B1998">
        <v>2</v>
      </c>
      <c r="C1998" t="s">
        <v>7558</v>
      </c>
      <c r="D1998">
        <v>233000</v>
      </c>
      <c r="E1998">
        <v>392000</v>
      </c>
      <c r="F1998" t="s">
        <v>8803</v>
      </c>
      <c r="G1998">
        <f t="shared" si="124"/>
        <v>576</v>
      </c>
      <c r="H1998">
        <f t="shared" si="125"/>
        <v>631.80280000000005</v>
      </c>
      <c r="I1998">
        <f t="shared" si="126"/>
        <v>622</v>
      </c>
      <c r="J1998">
        <f t="shared" si="127"/>
        <v>719.24944000000005</v>
      </c>
    </row>
    <row r="1999" spans="1:10" x14ac:dyDescent="0.2">
      <c r="A1999" t="s">
        <v>8805</v>
      </c>
      <c r="B1999">
        <v>2</v>
      </c>
      <c r="C1999" t="s">
        <v>7558</v>
      </c>
      <c r="D1999">
        <v>235000</v>
      </c>
      <c r="E1999">
        <v>393000</v>
      </c>
      <c r="F1999" t="s">
        <v>8808</v>
      </c>
      <c r="G1999">
        <f t="shared" si="124"/>
        <v>576</v>
      </c>
      <c r="H1999">
        <f t="shared" si="125"/>
        <v>637.226</v>
      </c>
      <c r="I1999">
        <f t="shared" si="126"/>
        <v>622</v>
      </c>
      <c r="J1999">
        <f t="shared" si="127"/>
        <v>721.08425999999997</v>
      </c>
    </row>
    <row r="2000" spans="1:10" x14ac:dyDescent="0.2">
      <c r="A2000" t="s">
        <v>8810</v>
      </c>
      <c r="B2000">
        <v>2</v>
      </c>
      <c r="C2000" t="s">
        <v>7558</v>
      </c>
      <c r="D2000">
        <v>235000</v>
      </c>
      <c r="E2000">
        <v>393000</v>
      </c>
      <c r="F2000" t="s">
        <v>8813</v>
      </c>
      <c r="G2000">
        <f t="shared" si="124"/>
        <v>576</v>
      </c>
      <c r="H2000">
        <f t="shared" si="125"/>
        <v>637.226</v>
      </c>
      <c r="I2000">
        <f t="shared" si="126"/>
        <v>622</v>
      </c>
      <c r="J2000">
        <f t="shared" si="127"/>
        <v>721.08425999999997</v>
      </c>
    </row>
    <row r="2001" spans="1:10" x14ac:dyDescent="0.2">
      <c r="A2001" t="s">
        <v>8815</v>
      </c>
      <c r="B2001">
        <v>2</v>
      </c>
      <c r="C2001" t="s">
        <v>7558</v>
      </c>
      <c r="D2001">
        <v>237000</v>
      </c>
      <c r="E2001">
        <v>393000</v>
      </c>
      <c r="F2001" t="s">
        <v>8817</v>
      </c>
      <c r="G2001">
        <f t="shared" si="124"/>
        <v>576</v>
      </c>
      <c r="H2001">
        <f t="shared" si="125"/>
        <v>642.64920000000006</v>
      </c>
      <c r="I2001">
        <f t="shared" si="126"/>
        <v>622</v>
      </c>
      <c r="J2001">
        <f t="shared" si="127"/>
        <v>721.08425999999997</v>
      </c>
    </row>
    <row r="2002" spans="1:10" x14ac:dyDescent="0.2">
      <c r="A2002" t="s">
        <v>8819</v>
      </c>
      <c r="B2002">
        <v>2</v>
      </c>
      <c r="C2002" t="s">
        <v>7558</v>
      </c>
      <c r="D2002">
        <v>249000</v>
      </c>
      <c r="E2002">
        <v>396000</v>
      </c>
      <c r="F2002" t="s">
        <v>8821</v>
      </c>
      <c r="G2002">
        <f t="shared" si="124"/>
        <v>576</v>
      </c>
      <c r="H2002">
        <f t="shared" si="125"/>
        <v>675.1884</v>
      </c>
      <c r="I2002">
        <f t="shared" si="126"/>
        <v>622</v>
      </c>
      <c r="J2002">
        <f t="shared" si="127"/>
        <v>726.58871999999997</v>
      </c>
    </row>
    <row r="2003" spans="1:10" x14ac:dyDescent="0.2">
      <c r="A2003" t="s">
        <v>8823</v>
      </c>
      <c r="B2003">
        <v>2</v>
      </c>
      <c r="C2003" t="s">
        <v>7558</v>
      </c>
      <c r="D2003">
        <v>243000</v>
      </c>
      <c r="E2003">
        <v>394000</v>
      </c>
      <c r="F2003" t="s">
        <v>8826</v>
      </c>
      <c r="G2003">
        <f t="shared" si="124"/>
        <v>576</v>
      </c>
      <c r="H2003">
        <f t="shared" si="125"/>
        <v>658.91880000000003</v>
      </c>
      <c r="I2003">
        <f t="shared" si="126"/>
        <v>622</v>
      </c>
      <c r="J2003">
        <f t="shared" si="127"/>
        <v>722.91908000000001</v>
      </c>
    </row>
    <row r="2004" spans="1:10" x14ac:dyDescent="0.2">
      <c r="A2004" t="s">
        <v>8828</v>
      </c>
      <c r="B2004">
        <v>2</v>
      </c>
      <c r="C2004" t="s">
        <v>7558</v>
      </c>
      <c r="D2004">
        <v>237000</v>
      </c>
      <c r="E2004">
        <v>393000</v>
      </c>
      <c r="F2004" t="s">
        <v>8831</v>
      </c>
      <c r="G2004">
        <f t="shared" si="124"/>
        <v>576</v>
      </c>
      <c r="H2004">
        <f t="shared" si="125"/>
        <v>642.64920000000006</v>
      </c>
      <c r="I2004">
        <f t="shared" si="126"/>
        <v>622</v>
      </c>
      <c r="J2004">
        <f t="shared" si="127"/>
        <v>721.08425999999997</v>
      </c>
    </row>
    <row r="2005" spans="1:10" x14ac:dyDescent="0.2">
      <c r="A2005" t="s">
        <v>8833</v>
      </c>
      <c r="B2005">
        <v>2</v>
      </c>
      <c r="C2005" t="s">
        <v>7558</v>
      </c>
      <c r="D2005">
        <v>237000</v>
      </c>
      <c r="E2005">
        <v>393000</v>
      </c>
      <c r="F2005" t="s">
        <v>8836</v>
      </c>
      <c r="G2005">
        <f t="shared" si="124"/>
        <v>576</v>
      </c>
      <c r="H2005">
        <f t="shared" si="125"/>
        <v>642.64920000000006</v>
      </c>
      <c r="I2005">
        <f t="shared" si="126"/>
        <v>622</v>
      </c>
      <c r="J2005">
        <f t="shared" si="127"/>
        <v>721.08425999999997</v>
      </c>
    </row>
    <row r="2006" spans="1:10" x14ac:dyDescent="0.2">
      <c r="A2006" t="s">
        <v>8838</v>
      </c>
      <c r="B2006">
        <v>2</v>
      </c>
      <c r="C2006" t="s">
        <v>7558</v>
      </c>
      <c r="D2006">
        <v>235000</v>
      </c>
      <c r="E2006">
        <v>393000</v>
      </c>
      <c r="F2006" t="s">
        <v>8840</v>
      </c>
      <c r="G2006">
        <f t="shared" si="124"/>
        <v>576</v>
      </c>
      <c r="H2006">
        <f t="shared" si="125"/>
        <v>637.226</v>
      </c>
      <c r="I2006">
        <f t="shared" si="126"/>
        <v>622</v>
      </c>
      <c r="J2006">
        <f t="shared" si="127"/>
        <v>721.08425999999997</v>
      </c>
    </row>
    <row r="2007" spans="1:10" x14ac:dyDescent="0.2">
      <c r="A2007" t="s">
        <v>8842</v>
      </c>
      <c r="B2007">
        <v>2</v>
      </c>
      <c r="C2007" t="s">
        <v>7558</v>
      </c>
      <c r="D2007">
        <v>235000</v>
      </c>
      <c r="E2007">
        <v>393000</v>
      </c>
      <c r="F2007" t="s">
        <v>8844</v>
      </c>
      <c r="G2007">
        <f t="shared" si="124"/>
        <v>576</v>
      </c>
      <c r="H2007">
        <f t="shared" si="125"/>
        <v>637.226</v>
      </c>
      <c r="I2007">
        <f t="shared" si="126"/>
        <v>622</v>
      </c>
      <c r="J2007">
        <f t="shared" si="127"/>
        <v>721.08425999999997</v>
      </c>
    </row>
    <row r="2008" spans="1:10" x14ac:dyDescent="0.2">
      <c r="A2008" t="s">
        <v>8846</v>
      </c>
      <c r="B2008">
        <v>2</v>
      </c>
      <c r="C2008" t="s">
        <v>7558</v>
      </c>
      <c r="D2008">
        <v>235000</v>
      </c>
      <c r="E2008">
        <v>393000</v>
      </c>
      <c r="F2008" t="s">
        <v>8849</v>
      </c>
      <c r="G2008">
        <f t="shared" si="124"/>
        <v>576</v>
      </c>
      <c r="H2008">
        <f t="shared" si="125"/>
        <v>637.226</v>
      </c>
      <c r="I2008">
        <f t="shared" si="126"/>
        <v>622</v>
      </c>
      <c r="J2008">
        <f t="shared" si="127"/>
        <v>721.08425999999997</v>
      </c>
    </row>
    <row r="2009" spans="1:10" x14ac:dyDescent="0.2">
      <c r="A2009" t="s">
        <v>8851</v>
      </c>
      <c r="B2009">
        <v>2</v>
      </c>
      <c r="C2009" t="s">
        <v>7558</v>
      </c>
      <c r="D2009">
        <v>235000</v>
      </c>
      <c r="E2009">
        <v>393000</v>
      </c>
      <c r="F2009" t="s">
        <v>8854</v>
      </c>
      <c r="G2009">
        <f t="shared" si="124"/>
        <v>576</v>
      </c>
      <c r="H2009">
        <f t="shared" si="125"/>
        <v>637.226</v>
      </c>
      <c r="I2009">
        <f t="shared" si="126"/>
        <v>622</v>
      </c>
      <c r="J2009">
        <f t="shared" si="127"/>
        <v>721.08425999999997</v>
      </c>
    </row>
    <row r="2010" spans="1:10" x14ac:dyDescent="0.2">
      <c r="A2010" t="s">
        <v>8856</v>
      </c>
      <c r="B2010">
        <v>2</v>
      </c>
      <c r="C2010" t="s">
        <v>7558</v>
      </c>
      <c r="D2010">
        <v>235000</v>
      </c>
      <c r="E2010">
        <v>393000</v>
      </c>
      <c r="F2010" t="s">
        <v>8859</v>
      </c>
      <c r="G2010">
        <f t="shared" si="124"/>
        <v>576</v>
      </c>
      <c r="H2010">
        <f t="shared" si="125"/>
        <v>637.226</v>
      </c>
      <c r="I2010">
        <f t="shared" si="126"/>
        <v>622</v>
      </c>
      <c r="J2010">
        <f t="shared" si="127"/>
        <v>721.08425999999997</v>
      </c>
    </row>
    <row r="2011" spans="1:10" x14ac:dyDescent="0.2">
      <c r="A2011" t="s">
        <v>8861</v>
      </c>
      <c r="B2011">
        <v>2</v>
      </c>
      <c r="C2011" t="s">
        <v>7558</v>
      </c>
      <c r="D2011">
        <v>235000</v>
      </c>
      <c r="E2011">
        <v>393000</v>
      </c>
      <c r="F2011" t="s">
        <v>8863</v>
      </c>
      <c r="G2011">
        <f t="shared" si="124"/>
        <v>576</v>
      </c>
      <c r="H2011">
        <f t="shared" si="125"/>
        <v>637.226</v>
      </c>
      <c r="I2011">
        <f t="shared" si="126"/>
        <v>622</v>
      </c>
      <c r="J2011">
        <f t="shared" si="127"/>
        <v>721.08425999999997</v>
      </c>
    </row>
    <row r="2012" spans="1:10" x14ac:dyDescent="0.2">
      <c r="A2012" t="s">
        <v>8865</v>
      </c>
      <c r="B2012">
        <v>2</v>
      </c>
      <c r="C2012" t="s">
        <v>7558</v>
      </c>
      <c r="D2012">
        <v>244000</v>
      </c>
      <c r="E2012">
        <v>394000</v>
      </c>
      <c r="F2012" t="s">
        <v>8867</v>
      </c>
      <c r="G2012">
        <f t="shared" si="124"/>
        <v>576</v>
      </c>
      <c r="H2012">
        <f t="shared" si="125"/>
        <v>661.63040000000001</v>
      </c>
      <c r="I2012">
        <f t="shared" si="126"/>
        <v>622</v>
      </c>
      <c r="J2012">
        <f t="shared" si="127"/>
        <v>722.91908000000001</v>
      </c>
    </row>
    <row r="2013" spans="1:10" x14ac:dyDescent="0.2">
      <c r="A2013" t="s">
        <v>8869</v>
      </c>
      <c r="B2013">
        <v>2</v>
      </c>
      <c r="C2013" t="s">
        <v>7558</v>
      </c>
      <c r="D2013">
        <v>237000</v>
      </c>
      <c r="E2013">
        <v>393000</v>
      </c>
      <c r="F2013" t="s">
        <v>8872</v>
      </c>
      <c r="G2013">
        <f t="shared" si="124"/>
        <v>576</v>
      </c>
      <c r="H2013">
        <f t="shared" si="125"/>
        <v>642.64920000000006</v>
      </c>
      <c r="I2013">
        <f t="shared" si="126"/>
        <v>622</v>
      </c>
      <c r="J2013">
        <f t="shared" si="127"/>
        <v>721.08425999999997</v>
      </c>
    </row>
    <row r="2014" spans="1:10" x14ac:dyDescent="0.2">
      <c r="A2014" t="s">
        <v>8874</v>
      </c>
      <c r="B2014">
        <v>2</v>
      </c>
      <c r="C2014" t="s">
        <v>7558</v>
      </c>
      <c r="D2014">
        <v>233000</v>
      </c>
      <c r="E2014">
        <v>392000</v>
      </c>
      <c r="F2014" t="s">
        <v>8877</v>
      </c>
      <c r="G2014">
        <f t="shared" si="124"/>
        <v>576</v>
      </c>
      <c r="H2014">
        <f t="shared" si="125"/>
        <v>631.80280000000005</v>
      </c>
      <c r="I2014">
        <f t="shared" si="126"/>
        <v>622</v>
      </c>
      <c r="J2014">
        <f t="shared" si="127"/>
        <v>719.24944000000005</v>
      </c>
    </row>
    <row r="2015" spans="1:10" x14ac:dyDescent="0.2">
      <c r="A2015" t="s">
        <v>8879</v>
      </c>
      <c r="B2015">
        <v>2</v>
      </c>
      <c r="C2015" t="s">
        <v>7558</v>
      </c>
      <c r="D2015">
        <v>249000</v>
      </c>
      <c r="E2015">
        <v>396000</v>
      </c>
      <c r="F2015" t="s">
        <v>8881</v>
      </c>
      <c r="G2015">
        <f t="shared" si="124"/>
        <v>576</v>
      </c>
      <c r="H2015">
        <f t="shared" si="125"/>
        <v>675.1884</v>
      </c>
      <c r="I2015">
        <f t="shared" si="126"/>
        <v>622</v>
      </c>
      <c r="J2015">
        <f t="shared" si="127"/>
        <v>726.58871999999997</v>
      </c>
    </row>
    <row r="2016" spans="1:10" x14ac:dyDescent="0.2">
      <c r="A2016" t="s">
        <v>8883</v>
      </c>
      <c r="B2016">
        <v>2</v>
      </c>
      <c r="C2016" t="s">
        <v>7558</v>
      </c>
      <c r="D2016">
        <v>267000</v>
      </c>
      <c r="E2016">
        <v>412000</v>
      </c>
      <c r="F2016" t="s">
        <v>8885</v>
      </c>
      <c r="G2016">
        <f t="shared" si="124"/>
        <v>576</v>
      </c>
      <c r="H2016">
        <f t="shared" si="125"/>
        <v>723.99720000000002</v>
      </c>
      <c r="I2016">
        <f t="shared" si="126"/>
        <v>622</v>
      </c>
      <c r="J2016">
        <f t="shared" si="127"/>
        <v>755.94583999999998</v>
      </c>
    </row>
    <row r="2017" spans="1:10" x14ac:dyDescent="0.2">
      <c r="A2017" t="s">
        <v>8887</v>
      </c>
      <c r="B2017">
        <v>2</v>
      </c>
      <c r="C2017" t="s">
        <v>7558</v>
      </c>
      <c r="D2017">
        <v>255000</v>
      </c>
      <c r="E2017">
        <v>397000</v>
      </c>
      <c r="F2017" t="s">
        <v>8889</v>
      </c>
      <c r="G2017">
        <f t="shared" si="124"/>
        <v>576</v>
      </c>
      <c r="H2017">
        <f t="shared" si="125"/>
        <v>691.45800000000008</v>
      </c>
      <c r="I2017">
        <f t="shared" si="126"/>
        <v>622</v>
      </c>
      <c r="J2017">
        <f t="shared" si="127"/>
        <v>728.42354</v>
      </c>
    </row>
    <row r="2018" spans="1:10" x14ac:dyDescent="0.2">
      <c r="A2018" t="s">
        <v>8891</v>
      </c>
      <c r="B2018">
        <v>2</v>
      </c>
      <c r="C2018" t="s">
        <v>7558</v>
      </c>
      <c r="D2018">
        <v>255000</v>
      </c>
      <c r="E2018">
        <v>397000</v>
      </c>
      <c r="F2018" t="s">
        <v>8893</v>
      </c>
      <c r="G2018">
        <f t="shared" si="124"/>
        <v>576</v>
      </c>
      <c r="H2018">
        <f t="shared" si="125"/>
        <v>691.45800000000008</v>
      </c>
      <c r="I2018">
        <f t="shared" si="126"/>
        <v>622</v>
      </c>
      <c r="J2018">
        <f t="shared" si="127"/>
        <v>728.42354</v>
      </c>
    </row>
    <row r="2019" spans="1:10" x14ac:dyDescent="0.2">
      <c r="A2019" t="s">
        <v>8895</v>
      </c>
      <c r="B2019">
        <v>2</v>
      </c>
      <c r="C2019" t="s">
        <v>7558</v>
      </c>
      <c r="D2019">
        <v>255000</v>
      </c>
      <c r="E2019">
        <v>397000</v>
      </c>
      <c r="F2019" t="s">
        <v>8898</v>
      </c>
      <c r="G2019">
        <f t="shared" si="124"/>
        <v>576</v>
      </c>
      <c r="H2019">
        <f t="shared" si="125"/>
        <v>691.45800000000008</v>
      </c>
      <c r="I2019">
        <f t="shared" si="126"/>
        <v>622</v>
      </c>
      <c r="J2019">
        <f t="shared" si="127"/>
        <v>728.42354</v>
      </c>
    </row>
    <row r="2020" spans="1:10" x14ac:dyDescent="0.2">
      <c r="A2020" t="s">
        <v>8900</v>
      </c>
      <c r="B2020">
        <v>2</v>
      </c>
      <c r="C2020" t="s">
        <v>7558</v>
      </c>
      <c r="D2020">
        <v>485000</v>
      </c>
      <c r="E2020">
        <v>681000</v>
      </c>
      <c r="F2020" t="s">
        <v>8901</v>
      </c>
      <c r="G2020">
        <f t="shared" si="124"/>
        <v>576</v>
      </c>
      <c r="H2020">
        <f t="shared" si="125"/>
        <v>1315.1260000000002</v>
      </c>
      <c r="I2020">
        <f t="shared" si="126"/>
        <v>622</v>
      </c>
      <c r="J2020">
        <f t="shared" si="127"/>
        <v>1249.51242</v>
      </c>
    </row>
    <row r="2021" spans="1:10" x14ac:dyDescent="0.2">
      <c r="A2021" t="s">
        <v>8903</v>
      </c>
      <c r="B2021">
        <v>2</v>
      </c>
      <c r="C2021" t="s">
        <v>7558</v>
      </c>
      <c r="D2021">
        <v>376000</v>
      </c>
      <c r="E2021">
        <v>543000</v>
      </c>
      <c r="F2021" t="s">
        <v>8905</v>
      </c>
      <c r="G2021">
        <f t="shared" si="124"/>
        <v>576</v>
      </c>
      <c r="H2021">
        <f t="shared" si="125"/>
        <v>1019.5616000000001</v>
      </c>
      <c r="I2021">
        <f t="shared" si="126"/>
        <v>622</v>
      </c>
      <c r="J2021">
        <f t="shared" si="127"/>
        <v>996.30726000000004</v>
      </c>
    </row>
    <row r="2022" spans="1:10" x14ac:dyDescent="0.2">
      <c r="A2022" t="s">
        <v>8907</v>
      </c>
      <c r="B2022">
        <v>2</v>
      </c>
      <c r="C2022" t="s">
        <v>7558</v>
      </c>
      <c r="D2022">
        <v>238000</v>
      </c>
      <c r="E2022">
        <v>393000</v>
      </c>
      <c r="F2022" t="s">
        <v>8909</v>
      </c>
      <c r="G2022">
        <f t="shared" si="124"/>
        <v>576</v>
      </c>
      <c r="H2022">
        <f t="shared" si="125"/>
        <v>645.36080000000004</v>
      </c>
      <c r="I2022">
        <f t="shared" si="126"/>
        <v>622</v>
      </c>
      <c r="J2022">
        <f t="shared" si="127"/>
        <v>721.08425999999997</v>
      </c>
    </row>
    <row r="2023" spans="1:10" x14ac:dyDescent="0.2">
      <c r="A2023" t="s">
        <v>8911</v>
      </c>
      <c r="B2023">
        <v>2</v>
      </c>
      <c r="C2023" t="s">
        <v>7558</v>
      </c>
      <c r="D2023">
        <v>258000</v>
      </c>
      <c r="E2023">
        <v>397000</v>
      </c>
      <c r="F2023" t="s">
        <v>8913</v>
      </c>
      <c r="G2023">
        <f t="shared" si="124"/>
        <v>576</v>
      </c>
      <c r="H2023">
        <f t="shared" si="125"/>
        <v>699.59280000000001</v>
      </c>
      <c r="I2023">
        <f t="shared" si="126"/>
        <v>622</v>
      </c>
      <c r="J2023">
        <f t="shared" si="127"/>
        <v>728.42354</v>
      </c>
    </row>
    <row r="2024" spans="1:10" x14ac:dyDescent="0.2">
      <c r="A2024" t="s">
        <v>8915</v>
      </c>
      <c r="B2024">
        <v>2</v>
      </c>
      <c r="C2024" t="s">
        <v>7558</v>
      </c>
      <c r="D2024">
        <v>237000</v>
      </c>
      <c r="E2024">
        <v>393000</v>
      </c>
      <c r="F2024" t="s">
        <v>8916</v>
      </c>
      <c r="G2024">
        <f t="shared" si="124"/>
        <v>576</v>
      </c>
      <c r="H2024">
        <f t="shared" si="125"/>
        <v>642.64920000000006</v>
      </c>
      <c r="I2024">
        <f t="shared" si="126"/>
        <v>622</v>
      </c>
      <c r="J2024">
        <f t="shared" si="127"/>
        <v>721.08425999999997</v>
      </c>
    </row>
    <row r="2025" spans="1:10" x14ac:dyDescent="0.2">
      <c r="A2025" t="s">
        <v>8918</v>
      </c>
      <c r="B2025">
        <v>2</v>
      </c>
      <c r="C2025" t="s">
        <v>7558</v>
      </c>
      <c r="D2025">
        <v>230000</v>
      </c>
      <c r="E2025">
        <v>391000</v>
      </c>
      <c r="F2025" t="s">
        <v>8921</v>
      </c>
      <c r="G2025">
        <f t="shared" si="124"/>
        <v>576</v>
      </c>
      <c r="H2025">
        <f t="shared" si="125"/>
        <v>623.66800000000001</v>
      </c>
      <c r="I2025">
        <f t="shared" si="126"/>
        <v>622</v>
      </c>
      <c r="J2025">
        <f t="shared" si="127"/>
        <v>717.41462000000001</v>
      </c>
    </row>
    <row r="2026" spans="1:10" x14ac:dyDescent="0.2">
      <c r="A2026" t="s">
        <v>8923</v>
      </c>
      <c r="B2026">
        <v>2</v>
      </c>
      <c r="C2026" t="s">
        <v>7558</v>
      </c>
      <c r="D2026">
        <v>233000</v>
      </c>
      <c r="E2026">
        <v>392000</v>
      </c>
      <c r="F2026" t="s">
        <v>8926</v>
      </c>
      <c r="G2026">
        <f t="shared" si="124"/>
        <v>576</v>
      </c>
      <c r="H2026">
        <f t="shared" si="125"/>
        <v>631.80280000000005</v>
      </c>
      <c r="I2026">
        <f t="shared" si="126"/>
        <v>622</v>
      </c>
      <c r="J2026">
        <f t="shared" si="127"/>
        <v>719.24944000000005</v>
      </c>
    </row>
    <row r="2027" spans="1:10" x14ac:dyDescent="0.2">
      <c r="A2027" t="s">
        <v>8928</v>
      </c>
      <c r="B2027">
        <v>2</v>
      </c>
      <c r="C2027" t="s">
        <v>7558</v>
      </c>
      <c r="D2027">
        <v>233000</v>
      </c>
      <c r="E2027">
        <v>392000</v>
      </c>
      <c r="F2027" t="s">
        <v>8930</v>
      </c>
      <c r="G2027">
        <f t="shared" si="124"/>
        <v>576</v>
      </c>
      <c r="H2027">
        <f t="shared" si="125"/>
        <v>631.80280000000005</v>
      </c>
      <c r="I2027">
        <f t="shared" si="126"/>
        <v>622</v>
      </c>
      <c r="J2027">
        <f t="shared" si="127"/>
        <v>719.24944000000005</v>
      </c>
    </row>
    <row r="2028" spans="1:10" x14ac:dyDescent="0.2">
      <c r="A2028" t="s">
        <v>8932</v>
      </c>
      <c r="B2028">
        <v>2</v>
      </c>
      <c r="C2028" t="s">
        <v>7558</v>
      </c>
      <c r="D2028">
        <v>237000</v>
      </c>
      <c r="E2028">
        <v>393000</v>
      </c>
      <c r="F2028" t="s">
        <v>8934</v>
      </c>
      <c r="G2028">
        <f t="shared" si="124"/>
        <v>576</v>
      </c>
      <c r="H2028">
        <f t="shared" si="125"/>
        <v>642.64920000000006</v>
      </c>
      <c r="I2028">
        <f t="shared" si="126"/>
        <v>622</v>
      </c>
      <c r="J2028">
        <f t="shared" si="127"/>
        <v>721.08425999999997</v>
      </c>
    </row>
    <row r="2029" spans="1:10" x14ac:dyDescent="0.2">
      <c r="A2029" t="s">
        <v>8936</v>
      </c>
      <c r="B2029">
        <v>2</v>
      </c>
      <c r="C2029" t="s">
        <v>7558</v>
      </c>
      <c r="D2029">
        <v>237000</v>
      </c>
      <c r="E2029">
        <v>393000</v>
      </c>
      <c r="F2029" t="s">
        <v>8939</v>
      </c>
      <c r="G2029">
        <f t="shared" si="124"/>
        <v>576</v>
      </c>
      <c r="H2029">
        <f t="shared" si="125"/>
        <v>642.64920000000006</v>
      </c>
      <c r="I2029">
        <f t="shared" si="126"/>
        <v>622</v>
      </c>
      <c r="J2029">
        <f t="shared" si="127"/>
        <v>721.08425999999997</v>
      </c>
    </row>
    <row r="2030" spans="1:10" x14ac:dyDescent="0.2">
      <c r="A2030" t="s">
        <v>8941</v>
      </c>
      <c r="B2030">
        <v>2</v>
      </c>
      <c r="C2030" t="s">
        <v>7558</v>
      </c>
      <c r="D2030">
        <v>246000</v>
      </c>
      <c r="E2030">
        <v>394000</v>
      </c>
      <c r="F2030" t="s">
        <v>8943</v>
      </c>
      <c r="G2030">
        <f t="shared" si="124"/>
        <v>576</v>
      </c>
      <c r="H2030">
        <f t="shared" si="125"/>
        <v>667.05360000000007</v>
      </c>
      <c r="I2030">
        <f t="shared" si="126"/>
        <v>622</v>
      </c>
      <c r="J2030">
        <f t="shared" si="127"/>
        <v>722.91908000000001</v>
      </c>
    </row>
    <row r="2031" spans="1:10" x14ac:dyDescent="0.2">
      <c r="A2031" t="s">
        <v>8945</v>
      </c>
      <c r="B2031">
        <v>2</v>
      </c>
      <c r="C2031" t="s">
        <v>7558</v>
      </c>
      <c r="D2031">
        <v>246000</v>
      </c>
      <c r="E2031">
        <v>394000</v>
      </c>
      <c r="F2031" t="s">
        <v>8947</v>
      </c>
      <c r="G2031">
        <f t="shared" si="124"/>
        <v>576</v>
      </c>
      <c r="H2031">
        <f t="shared" si="125"/>
        <v>667.05360000000007</v>
      </c>
      <c r="I2031">
        <f t="shared" si="126"/>
        <v>622</v>
      </c>
      <c r="J2031">
        <f t="shared" si="127"/>
        <v>722.91908000000001</v>
      </c>
    </row>
    <row r="2032" spans="1:10" x14ac:dyDescent="0.2">
      <c r="A2032" t="s">
        <v>8949</v>
      </c>
      <c r="B2032">
        <v>2</v>
      </c>
      <c r="C2032" t="s">
        <v>7558</v>
      </c>
      <c r="D2032">
        <v>233000</v>
      </c>
      <c r="E2032">
        <v>392000</v>
      </c>
      <c r="F2032" t="s">
        <v>8951</v>
      </c>
      <c r="G2032">
        <f t="shared" si="124"/>
        <v>576</v>
      </c>
      <c r="H2032">
        <f t="shared" si="125"/>
        <v>631.80280000000005</v>
      </c>
      <c r="I2032">
        <f t="shared" si="126"/>
        <v>622</v>
      </c>
      <c r="J2032">
        <f t="shared" si="127"/>
        <v>719.24944000000005</v>
      </c>
    </row>
    <row r="2033" spans="1:10" x14ac:dyDescent="0.2">
      <c r="A2033" t="s">
        <v>8953</v>
      </c>
      <c r="B2033">
        <v>2</v>
      </c>
      <c r="C2033" t="s">
        <v>7558</v>
      </c>
      <c r="D2033">
        <v>237000</v>
      </c>
      <c r="E2033">
        <v>393000</v>
      </c>
      <c r="F2033" t="s">
        <v>8954</v>
      </c>
      <c r="G2033">
        <f t="shared" si="124"/>
        <v>576</v>
      </c>
      <c r="H2033">
        <f t="shared" si="125"/>
        <v>642.64920000000006</v>
      </c>
      <c r="I2033">
        <f t="shared" si="126"/>
        <v>622</v>
      </c>
      <c r="J2033">
        <f t="shared" si="127"/>
        <v>721.08425999999997</v>
      </c>
    </row>
    <row r="2034" spans="1:10" x14ac:dyDescent="0.2">
      <c r="A2034" t="s">
        <v>8956</v>
      </c>
      <c r="B2034">
        <v>2</v>
      </c>
      <c r="C2034" t="s">
        <v>7558</v>
      </c>
      <c r="D2034">
        <v>237000</v>
      </c>
      <c r="E2034">
        <v>393000</v>
      </c>
      <c r="F2034" t="s">
        <v>8959</v>
      </c>
      <c r="G2034">
        <f t="shared" si="124"/>
        <v>576</v>
      </c>
      <c r="H2034">
        <f t="shared" si="125"/>
        <v>642.64920000000006</v>
      </c>
      <c r="I2034">
        <f t="shared" si="126"/>
        <v>622</v>
      </c>
      <c r="J2034">
        <f t="shared" si="127"/>
        <v>721.08425999999997</v>
      </c>
    </row>
    <row r="2035" spans="1:10" x14ac:dyDescent="0.2">
      <c r="A2035" t="s">
        <v>8961</v>
      </c>
      <c r="B2035">
        <v>2</v>
      </c>
      <c r="C2035" t="s">
        <v>7558</v>
      </c>
      <c r="D2035">
        <v>233000</v>
      </c>
      <c r="E2035">
        <v>392000</v>
      </c>
      <c r="F2035" t="s">
        <v>8963</v>
      </c>
      <c r="G2035">
        <f t="shared" si="124"/>
        <v>576</v>
      </c>
      <c r="H2035">
        <f t="shared" si="125"/>
        <v>631.80280000000005</v>
      </c>
      <c r="I2035">
        <f t="shared" si="126"/>
        <v>622</v>
      </c>
      <c r="J2035">
        <f t="shared" si="127"/>
        <v>719.24944000000005</v>
      </c>
    </row>
    <row r="2036" spans="1:10" x14ac:dyDescent="0.2">
      <c r="A2036" t="s">
        <v>8965</v>
      </c>
      <c r="B2036">
        <v>2</v>
      </c>
      <c r="C2036" t="s">
        <v>7558</v>
      </c>
      <c r="D2036">
        <v>233000</v>
      </c>
      <c r="E2036">
        <v>392000</v>
      </c>
      <c r="F2036" t="s">
        <v>8968</v>
      </c>
      <c r="G2036">
        <f t="shared" si="124"/>
        <v>576</v>
      </c>
      <c r="H2036">
        <f t="shared" si="125"/>
        <v>631.80280000000005</v>
      </c>
      <c r="I2036">
        <f t="shared" si="126"/>
        <v>622</v>
      </c>
      <c r="J2036">
        <f t="shared" si="127"/>
        <v>719.24944000000005</v>
      </c>
    </row>
    <row r="2037" spans="1:10" x14ac:dyDescent="0.2">
      <c r="A2037" t="s">
        <v>8970</v>
      </c>
      <c r="B2037">
        <v>2</v>
      </c>
      <c r="C2037" t="s">
        <v>7558</v>
      </c>
      <c r="D2037">
        <v>249000</v>
      </c>
      <c r="E2037">
        <v>396000</v>
      </c>
      <c r="F2037" t="s">
        <v>8972</v>
      </c>
      <c r="G2037">
        <f t="shared" si="124"/>
        <v>576</v>
      </c>
      <c r="H2037">
        <f t="shared" si="125"/>
        <v>675.1884</v>
      </c>
      <c r="I2037">
        <f t="shared" si="126"/>
        <v>622</v>
      </c>
      <c r="J2037">
        <f t="shared" si="127"/>
        <v>726.58871999999997</v>
      </c>
    </row>
    <row r="2038" spans="1:10" x14ac:dyDescent="0.2">
      <c r="A2038" t="s">
        <v>8974</v>
      </c>
      <c r="B2038">
        <v>2</v>
      </c>
      <c r="C2038" t="s">
        <v>7558</v>
      </c>
      <c r="D2038">
        <v>249000</v>
      </c>
      <c r="E2038">
        <v>396000</v>
      </c>
      <c r="F2038" t="s">
        <v>8977</v>
      </c>
      <c r="G2038">
        <f t="shared" si="124"/>
        <v>576</v>
      </c>
      <c r="H2038">
        <f t="shared" si="125"/>
        <v>675.1884</v>
      </c>
      <c r="I2038">
        <f t="shared" si="126"/>
        <v>622</v>
      </c>
      <c r="J2038">
        <f t="shared" si="127"/>
        <v>726.58871999999997</v>
      </c>
    </row>
    <row r="2039" spans="1:10" x14ac:dyDescent="0.2">
      <c r="A2039" t="s">
        <v>8979</v>
      </c>
      <c r="B2039">
        <v>2</v>
      </c>
      <c r="C2039" t="s">
        <v>7558</v>
      </c>
      <c r="D2039">
        <v>249000</v>
      </c>
      <c r="E2039">
        <v>396000</v>
      </c>
      <c r="F2039" t="s">
        <v>8980</v>
      </c>
      <c r="G2039">
        <f t="shared" si="124"/>
        <v>576</v>
      </c>
      <c r="H2039">
        <f t="shared" si="125"/>
        <v>675.1884</v>
      </c>
      <c r="I2039">
        <f t="shared" si="126"/>
        <v>622</v>
      </c>
      <c r="J2039">
        <f t="shared" si="127"/>
        <v>726.58871999999997</v>
      </c>
    </row>
    <row r="2040" spans="1:10" x14ac:dyDescent="0.2">
      <c r="A2040" t="s">
        <v>8982</v>
      </c>
      <c r="B2040">
        <v>2</v>
      </c>
      <c r="C2040" t="s">
        <v>7558</v>
      </c>
      <c r="D2040">
        <v>249000</v>
      </c>
      <c r="E2040">
        <v>396000</v>
      </c>
      <c r="F2040" t="s">
        <v>8985</v>
      </c>
      <c r="G2040">
        <f t="shared" si="124"/>
        <v>576</v>
      </c>
      <c r="H2040">
        <f t="shared" si="125"/>
        <v>675.1884</v>
      </c>
      <c r="I2040">
        <f t="shared" si="126"/>
        <v>622</v>
      </c>
      <c r="J2040">
        <f t="shared" si="127"/>
        <v>726.58871999999997</v>
      </c>
    </row>
    <row r="2041" spans="1:10" x14ac:dyDescent="0.2">
      <c r="A2041" t="s">
        <v>8987</v>
      </c>
      <c r="B2041">
        <v>2</v>
      </c>
      <c r="C2041" t="s">
        <v>7558</v>
      </c>
      <c r="D2041">
        <v>249000</v>
      </c>
      <c r="E2041">
        <v>396000</v>
      </c>
      <c r="F2041" t="s">
        <v>8990</v>
      </c>
      <c r="G2041">
        <f t="shared" si="124"/>
        <v>576</v>
      </c>
      <c r="H2041">
        <f t="shared" si="125"/>
        <v>675.1884</v>
      </c>
      <c r="I2041">
        <f t="shared" si="126"/>
        <v>622</v>
      </c>
      <c r="J2041">
        <f t="shared" si="127"/>
        <v>726.58871999999997</v>
      </c>
    </row>
    <row r="2042" spans="1:10" x14ac:dyDescent="0.2">
      <c r="A2042" t="s">
        <v>8992</v>
      </c>
      <c r="B2042">
        <v>2</v>
      </c>
      <c r="C2042" t="s">
        <v>7558</v>
      </c>
      <c r="D2042">
        <v>438000</v>
      </c>
      <c r="E2042">
        <v>633000</v>
      </c>
      <c r="F2042" t="s">
        <v>8993</v>
      </c>
      <c r="G2042">
        <f t="shared" si="124"/>
        <v>576</v>
      </c>
      <c r="H2042">
        <f t="shared" si="125"/>
        <v>1187.6808000000001</v>
      </c>
      <c r="I2042">
        <f t="shared" si="126"/>
        <v>622</v>
      </c>
      <c r="J2042">
        <f t="shared" si="127"/>
        <v>1161.4410600000001</v>
      </c>
    </row>
    <row r="2043" spans="1:10" x14ac:dyDescent="0.2">
      <c r="A2043" t="s">
        <v>8995</v>
      </c>
      <c r="B2043">
        <v>2</v>
      </c>
      <c r="C2043" t="s">
        <v>7558</v>
      </c>
      <c r="D2043">
        <v>236000</v>
      </c>
      <c r="E2043">
        <v>393000</v>
      </c>
      <c r="F2043" t="s">
        <v>8997</v>
      </c>
      <c r="G2043">
        <f t="shared" si="124"/>
        <v>576</v>
      </c>
      <c r="H2043">
        <f t="shared" si="125"/>
        <v>639.93760000000009</v>
      </c>
      <c r="I2043">
        <f t="shared" si="126"/>
        <v>622</v>
      </c>
      <c r="J2043">
        <f t="shared" si="127"/>
        <v>721.08425999999997</v>
      </c>
    </row>
    <row r="2044" spans="1:10" x14ac:dyDescent="0.2">
      <c r="A2044" t="s">
        <v>8999</v>
      </c>
      <c r="B2044">
        <v>2</v>
      </c>
      <c r="C2044" t="s">
        <v>7558</v>
      </c>
      <c r="D2044">
        <v>226000</v>
      </c>
      <c r="E2044">
        <v>385000</v>
      </c>
      <c r="F2044" t="s">
        <v>9001</v>
      </c>
      <c r="G2044">
        <f t="shared" si="124"/>
        <v>576</v>
      </c>
      <c r="H2044">
        <f t="shared" si="125"/>
        <v>612.8216000000001</v>
      </c>
      <c r="I2044">
        <f t="shared" si="126"/>
        <v>622</v>
      </c>
      <c r="J2044">
        <f t="shared" si="127"/>
        <v>706.40570000000002</v>
      </c>
    </row>
    <row r="2045" spans="1:10" x14ac:dyDescent="0.2">
      <c r="A2045" t="s">
        <v>9003</v>
      </c>
      <c r="B2045">
        <v>2</v>
      </c>
      <c r="C2045" t="s">
        <v>7558</v>
      </c>
      <c r="D2045">
        <v>307000</v>
      </c>
      <c r="E2045">
        <v>474000</v>
      </c>
      <c r="F2045" t="s">
        <v>9004</v>
      </c>
      <c r="G2045">
        <f t="shared" si="124"/>
        <v>576</v>
      </c>
      <c r="H2045">
        <f t="shared" si="125"/>
        <v>832.46120000000008</v>
      </c>
      <c r="I2045">
        <f t="shared" si="126"/>
        <v>622</v>
      </c>
      <c r="J2045">
        <f t="shared" si="127"/>
        <v>869.70468000000005</v>
      </c>
    </row>
    <row r="2046" spans="1:10" x14ac:dyDescent="0.2">
      <c r="A2046" t="s">
        <v>9006</v>
      </c>
      <c r="B2046">
        <v>2</v>
      </c>
      <c r="C2046" t="s">
        <v>7558</v>
      </c>
      <c r="D2046">
        <v>376000</v>
      </c>
      <c r="E2046">
        <v>543000</v>
      </c>
      <c r="F2046" t="s">
        <v>9009</v>
      </c>
      <c r="G2046">
        <f t="shared" si="124"/>
        <v>576</v>
      </c>
      <c r="H2046">
        <f t="shared" si="125"/>
        <v>1019.5616000000001</v>
      </c>
      <c r="I2046">
        <f t="shared" si="126"/>
        <v>622</v>
      </c>
      <c r="J2046">
        <f t="shared" si="127"/>
        <v>996.30726000000004</v>
      </c>
    </row>
    <row r="2047" spans="1:10" x14ac:dyDescent="0.2">
      <c r="A2047" t="s">
        <v>9011</v>
      </c>
      <c r="B2047">
        <v>2</v>
      </c>
      <c r="C2047" t="s">
        <v>7558</v>
      </c>
      <c r="D2047">
        <v>249000</v>
      </c>
      <c r="E2047">
        <v>396000</v>
      </c>
      <c r="F2047" t="s">
        <v>9014</v>
      </c>
      <c r="G2047">
        <f t="shared" si="124"/>
        <v>576</v>
      </c>
      <c r="H2047">
        <f t="shared" si="125"/>
        <v>675.1884</v>
      </c>
      <c r="I2047">
        <f t="shared" si="126"/>
        <v>622</v>
      </c>
      <c r="J2047">
        <f t="shared" si="127"/>
        <v>726.58871999999997</v>
      </c>
    </row>
    <row r="2048" spans="1:10" x14ac:dyDescent="0.2">
      <c r="A2048" t="s">
        <v>9016</v>
      </c>
      <c r="B2048">
        <v>2</v>
      </c>
      <c r="C2048" t="s">
        <v>7558</v>
      </c>
      <c r="D2048">
        <v>249000</v>
      </c>
      <c r="E2048">
        <v>396000</v>
      </c>
      <c r="F2048" t="s">
        <v>9019</v>
      </c>
      <c r="G2048">
        <f t="shared" si="124"/>
        <v>576</v>
      </c>
      <c r="H2048">
        <f t="shared" si="125"/>
        <v>675.1884</v>
      </c>
      <c r="I2048">
        <f t="shared" si="126"/>
        <v>622</v>
      </c>
      <c r="J2048">
        <f t="shared" si="127"/>
        <v>726.58871999999997</v>
      </c>
    </row>
    <row r="2049" spans="1:10" x14ac:dyDescent="0.2">
      <c r="A2049" t="s">
        <v>9021</v>
      </c>
      <c r="B2049">
        <v>2</v>
      </c>
      <c r="C2049" t="s">
        <v>7558</v>
      </c>
      <c r="D2049">
        <v>249000</v>
      </c>
      <c r="E2049">
        <v>396000</v>
      </c>
      <c r="F2049" t="s">
        <v>9024</v>
      </c>
      <c r="G2049">
        <f t="shared" si="124"/>
        <v>576</v>
      </c>
      <c r="H2049">
        <f t="shared" si="125"/>
        <v>675.1884</v>
      </c>
      <c r="I2049">
        <f t="shared" si="126"/>
        <v>622</v>
      </c>
      <c r="J2049">
        <f t="shared" si="127"/>
        <v>726.58871999999997</v>
      </c>
    </row>
    <row r="2050" spans="1:10" x14ac:dyDescent="0.2">
      <c r="A2050" t="s">
        <v>9026</v>
      </c>
      <c r="B2050">
        <v>2</v>
      </c>
      <c r="C2050" t="s">
        <v>7558</v>
      </c>
      <c r="D2050">
        <v>249000</v>
      </c>
      <c r="E2050">
        <v>396000</v>
      </c>
      <c r="F2050" t="s">
        <v>9028</v>
      </c>
      <c r="G2050">
        <f t="shared" si="124"/>
        <v>576</v>
      </c>
      <c r="H2050">
        <f t="shared" si="125"/>
        <v>675.1884</v>
      </c>
      <c r="I2050">
        <f t="shared" si="126"/>
        <v>622</v>
      </c>
      <c r="J2050">
        <f t="shared" si="127"/>
        <v>726.58871999999997</v>
      </c>
    </row>
    <row r="2051" spans="1:10" x14ac:dyDescent="0.2">
      <c r="A2051" t="s">
        <v>9030</v>
      </c>
      <c r="B2051">
        <v>2</v>
      </c>
      <c r="C2051" t="s">
        <v>7558</v>
      </c>
      <c r="D2051">
        <v>249000</v>
      </c>
      <c r="E2051">
        <v>396000</v>
      </c>
      <c r="F2051" t="s">
        <v>9032</v>
      </c>
      <c r="G2051">
        <f t="shared" ref="G2051:G2114" si="128">(VLOOKUP($B2051,Table,4,FALSE))</f>
        <v>576</v>
      </c>
      <c r="H2051">
        <f t="shared" ref="H2051:H2114" si="129">D2051*((VLOOKUP($B2051,Table,6,FALSE))/100)</f>
        <v>675.1884</v>
      </c>
      <c r="I2051">
        <f t="shared" ref="I2051:I2114" si="130">(VLOOKUP($B2051,Table,12,FALSE))</f>
        <v>622</v>
      </c>
      <c r="J2051">
        <f t="shared" ref="J2051:J2114" si="131">E2051*((VLOOKUP($B2051,Table,14,FALSE))/100)</f>
        <v>726.58871999999997</v>
      </c>
    </row>
    <row r="2052" spans="1:10" x14ac:dyDescent="0.2">
      <c r="A2052" t="s">
        <v>9034</v>
      </c>
      <c r="B2052">
        <v>2</v>
      </c>
      <c r="C2052" t="s">
        <v>7558</v>
      </c>
      <c r="D2052">
        <v>249000</v>
      </c>
      <c r="E2052">
        <v>395000</v>
      </c>
      <c r="F2052" t="s">
        <v>9036</v>
      </c>
      <c r="G2052">
        <f t="shared" si="128"/>
        <v>576</v>
      </c>
      <c r="H2052">
        <f t="shared" si="129"/>
        <v>675.1884</v>
      </c>
      <c r="I2052">
        <f t="shared" si="130"/>
        <v>622</v>
      </c>
      <c r="J2052">
        <f t="shared" si="131"/>
        <v>724.75390000000004</v>
      </c>
    </row>
    <row r="2053" spans="1:10" x14ac:dyDescent="0.2">
      <c r="A2053" t="s">
        <v>9038</v>
      </c>
      <c r="B2053">
        <v>2</v>
      </c>
      <c r="C2053" t="s">
        <v>7558</v>
      </c>
      <c r="D2053">
        <v>212000</v>
      </c>
      <c r="E2053">
        <v>360000</v>
      </c>
      <c r="F2053" t="s">
        <v>9041</v>
      </c>
      <c r="G2053">
        <f t="shared" si="128"/>
        <v>576</v>
      </c>
      <c r="H2053">
        <f t="shared" si="129"/>
        <v>574.8592000000001</v>
      </c>
      <c r="I2053">
        <f t="shared" si="130"/>
        <v>622</v>
      </c>
      <c r="J2053">
        <f t="shared" si="131"/>
        <v>660.53520000000003</v>
      </c>
    </row>
    <row r="2054" spans="1:10" x14ac:dyDescent="0.2">
      <c r="A2054" t="s">
        <v>9043</v>
      </c>
      <c r="B2054">
        <v>2</v>
      </c>
      <c r="C2054" t="s">
        <v>7558</v>
      </c>
      <c r="D2054">
        <v>341000</v>
      </c>
      <c r="E2054">
        <v>565000</v>
      </c>
      <c r="F2054" t="s">
        <v>9045</v>
      </c>
      <c r="G2054">
        <f t="shared" si="128"/>
        <v>576</v>
      </c>
      <c r="H2054">
        <f t="shared" si="129"/>
        <v>924.65560000000005</v>
      </c>
      <c r="I2054">
        <f t="shared" si="130"/>
        <v>622</v>
      </c>
      <c r="J2054">
        <f t="shared" si="131"/>
        <v>1036.6732999999999</v>
      </c>
    </row>
    <row r="2055" spans="1:10" x14ac:dyDescent="0.2">
      <c r="A2055" t="s">
        <v>9047</v>
      </c>
      <c r="B2055">
        <v>2</v>
      </c>
      <c r="C2055" t="s">
        <v>7558</v>
      </c>
      <c r="D2055">
        <v>249000</v>
      </c>
      <c r="E2055">
        <v>396000</v>
      </c>
      <c r="F2055" t="s">
        <v>9050</v>
      </c>
      <c r="G2055">
        <f t="shared" si="128"/>
        <v>576</v>
      </c>
      <c r="H2055">
        <f t="shared" si="129"/>
        <v>675.1884</v>
      </c>
      <c r="I2055">
        <f t="shared" si="130"/>
        <v>622</v>
      </c>
      <c r="J2055">
        <f t="shared" si="131"/>
        <v>726.58871999999997</v>
      </c>
    </row>
    <row r="2056" spans="1:10" x14ac:dyDescent="0.2">
      <c r="A2056" t="s">
        <v>9052</v>
      </c>
      <c r="B2056">
        <v>2</v>
      </c>
      <c r="C2056" t="s">
        <v>7558</v>
      </c>
      <c r="D2056">
        <v>249000</v>
      </c>
      <c r="E2056">
        <v>396000</v>
      </c>
      <c r="F2056" t="s">
        <v>9053</v>
      </c>
      <c r="G2056">
        <f t="shared" si="128"/>
        <v>576</v>
      </c>
      <c r="H2056">
        <f t="shared" si="129"/>
        <v>675.1884</v>
      </c>
      <c r="I2056">
        <f t="shared" si="130"/>
        <v>622</v>
      </c>
      <c r="J2056">
        <f t="shared" si="131"/>
        <v>726.58871999999997</v>
      </c>
    </row>
    <row r="2057" spans="1:10" x14ac:dyDescent="0.2">
      <c r="A2057" t="s">
        <v>9055</v>
      </c>
      <c r="B2057">
        <v>2</v>
      </c>
      <c r="C2057" t="s">
        <v>7558</v>
      </c>
      <c r="D2057">
        <v>249000</v>
      </c>
      <c r="E2057">
        <v>396000</v>
      </c>
      <c r="F2057" t="s">
        <v>9058</v>
      </c>
      <c r="G2057">
        <f t="shared" si="128"/>
        <v>576</v>
      </c>
      <c r="H2057">
        <f t="shared" si="129"/>
        <v>675.1884</v>
      </c>
      <c r="I2057">
        <f t="shared" si="130"/>
        <v>622</v>
      </c>
      <c r="J2057">
        <f t="shared" si="131"/>
        <v>726.58871999999997</v>
      </c>
    </row>
    <row r="2058" spans="1:10" x14ac:dyDescent="0.2">
      <c r="A2058" t="s">
        <v>9060</v>
      </c>
      <c r="B2058">
        <v>2</v>
      </c>
      <c r="C2058" t="s">
        <v>7558</v>
      </c>
      <c r="D2058">
        <v>249000</v>
      </c>
      <c r="E2058">
        <v>396000</v>
      </c>
      <c r="F2058" t="s">
        <v>9062</v>
      </c>
      <c r="G2058">
        <f t="shared" si="128"/>
        <v>576</v>
      </c>
      <c r="H2058">
        <f t="shared" si="129"/>
        <v>675.1884</v>
      </c>
      <c r="I2058">
        <f t="shared" si="130"/>
        <v>622</v>
      </c>
      <c r="J2058">
        <f t="shared" si="131"/>
        <v>726.58871999999997</v>
      </c>
    </row>
    <row r="2059" spans="1:10" x14ac:dyDescent="0.2">
      <c r="A2059" t="s">
        <v>9064</v>
      </c>
      <c r="B2059">
        <v>2</v>
      </c>
      <c r="C2059" t="s">
        <v>7558</v>
      </c>
      <c r="D2059">
        <v>249000</v>
      </c>
      <c r="E2059">
        <v>396000</v>
      </c>
      <c r="F2059" t="s">
        <v>9066</v>
      </c>
      <c r="G2059">
        <f t="shared" si="128"/>
        <v>576</v>
      </c>
      <c r="H2059">
        <f t="shared" si="129"/>
        <v>675.1884</v>
      </c>
      <c r="I2059">
        <f t="shared" si="130"/>
        <v>622</v>
      </c>
      <c r="J2059">
        <f t="shared" si="131"/>
        <v>726.58871999999997</v>
      </c>
    </row>
    <row r="2060" spans="1:10" x14ac:dyDescent="0.2">
      <c r="A2060" t="s">
        <v>9068</v>
      </c>
      <c r="B2060">
        <v>2</v>
      </c>
      <c r="C2060" t="s">
        <v>7558</v>
      </c>
      <c r="D2060">
        <v>244000</v>
      </c>
      <c r="E2060">
        <v>394000</v>
      </c>
      <c r="F2060" t="s">
        <v>9069</v>
      </c>
      <c r="G2060">
        <f t="shared" si="128"/>
        <v>576</v>
      </c>
      <c r="H2060">
        <f t="shared" si="129"/>
        <v>661.63040000000001</v>
      </c>
      <c r="I2060">
        <f t="shared" si="130"/>
        <v>622</v>
      </c>
      <c r="J2060">
        <f t="shared" si="131"/>
        <v>722.91908000000001</v>
      </c>
    </row>
    <row r="2061" spans="1:10" x14ac:dyDescent="0.2">
      <c r="A2061" t="s">
        <v>9071</v>
      </c>
      <c r="B2061">
        <v>2</v>
      </c>
      <c r="C2061" t="s">
        <v>7558</v>
      </c>
      <c r="D2061">
        <v>233000</v>
      </c>
      <c r="E2061">
        <v>392000</v>
      </c>
      <c r="F2061" t="s">
        <v>9073</v>
      </c>
      <c r="G2061">
        <f t="shared" si="128"/>
        <v>576</v>
      </c>
      <c r="H2061">
        <f t="shared" si="129"/>
        <v>631.80280000000005</v>
      </c>
      <c r="I2061">
        <f t="shared" si="130"/>
        <v>622</v>
      </c>
      <c r="J2061">
        <f t="shared" si="131"/>
        <v>719.24944000000005</v>
      </c>
    </row>
    <row r="2062" spans="1:10" x14ac:dyDescent="0.2">
      <c r="A2062" t="s">
        <v>9075</v>
      </c>
      <c r="B2062">
        <v>2</v>
      </c>
      <c r="C2062" t="s">
        <v>7558</v>
      </c>
      <c r="D2062">
        <v>217000</v>
      </c>
      <c r="E2062">
        <v>368000</v>
      </c>
      <c r="F2062" t="s">
        <v>9076</v>
      </c>
      <c r="G2062">
        <f t="shared" si="128"/>
        <v>576</v>
      </c>
      <c r="H2062">
        <f t="shared" si="129"/>
        <v>588.41720000000009</v>
      </c>
      <c r="I2062">
        <f t="shared" si="130"/>
        <v>622</v>
      </c>
      <c r="J2062">
        <f t="shared" si="131"/>
        <v>675.21375999999998</v>
      </c>
    </row>
    <row r="2063" spans="1:10" x14ac:dyDescent="0.2">
      <c r="A2063" t="s">
        <v>9078</v>
      </c>
      <c r="B2063">
        <v>2</v>
      </c>
      <c r="C2063" t="s">
        <v>7558</v>
      </c>
      <c r="D2063">
        <v>376000</v>
      </c>
      <c r="E2063">
        <v>543000</v>
      </c>
      <c r="F2063" t="s">
        <v>9080</v>
      </c>
      <c r="G2063">
        <f t="shared" si="128"/>
        <v>576</v>
      </c>
      <c r="H2063">
        <f t="shared" si="129"/>
        <v>1019.5616000000001</v>
      </c>
      <c r="I2063">
        <f t="shared" si="130"/>
        <v>622</v>
      </c>
      <c r="J2063">
        <f t="shared" si="131"/>
        <v>996.30726000000004</v>
      </c>
    </row>
    <row r="2064" spans="1:10" x14ac:dyDescent="0.2">
      <c r="A2064" t="s">
        <v>9082</v>
      </c>
      <c r="B2064">
        <v>2</v>
      </c>
      <c r="C2064" t="s">
        <v>7558</v>
      </c>
      <c r="D2064">
        <v>414000</v>
      </c>
      <c r="E2064">
        <v>598000</v>
      </c>
      <c r="F2064" t="s">
        <v>9083</v>
      </c>
      <c r="G2064">
        <f t="shared" si="128"/>
        <v>576</v>
      </c>
      <c r="H2064">
        <f t="shared" si="129"/>
        <v>1122.6024</v>
      </c>
      <c r="I2064">
        <f t="shared" si="130"/>
        <v>622</v>
      </c>
      <c r="J2064">
        <f t="shared" si="131"/>
        <v>1097.22236</v>
      </c>
    </row>
    <row r="2065" spans="1:10" x14ac:dyDescent="0.2">
      <c r="A2065" t="s">
        <v>9085</v>
      </c>
      <c r="B2065">
        <v>2</v>
      </c>
      <c r="C2065" t="s">
        <v>7558</v>
      </c>
      <c r="D2065">
        <v>315000</v>
      </c>
      <c r="E2065">
        <v>480000</v>
      </c>
      <c r="F2065" t="s">
        <v>9086</v>
      </c>
      <c r="G2065">
        <f t="shared" si="128"/>
        <v>576</v>
      </c>
      <c r="H2065">
        <f t="shared" si="129"/>
        <v>854.15400000000011</v>
      </c>
      <c r="I2065">
        <f t="shared" si="130"/>
        <v>622</v>
      </c>
      <c r="J2065">
        <f t="shared" si="131"/>
        <v>880.71360000000004</v>
      </c>
    </row>
    <row r="2066" spans="1:10" x14ac:dyDescent="0.2">
      <c r="A2066" t="s">
        <v>9088</v>
      </c>
      <c r="B2066">
        <v>2</v>
      </c>
      <c r="C2066" t="s">
        <v>7558</v>
      </c>
      <c r="D2066">
        <v>300000</v>
      </c>
      <c r="E2066">
        <v>462000</v>
      </c>
      <c r="F2066" t="s">
        <v>9090</v>
      </c>
      <c r="G2066">
        <f t="shared" si="128"/>
        <v>576</v>
      </c>
      <c r="H2066">
        <f t="shared" si="129"/>
        <v>813.48</v>
      </c>
      <c r="I2066">
        <f t="shared" si="130"/>
        <v>622</v>
      </c>
      <c r="J2066">
        <f t="shared" si="131"/>
        <v>847.68683999999996</v>
      </c>
    </row>
    <row r="2067" spans="1:10" x14ac:dyDescent="0.2">
      <c r="A2067" t="s">
        <v>9092</v>
      </c>
      <c r="B2067">
        <v>2</v>
      </c>
      <c r="C2067" t="s">
        <v>7558</v>
      </c>
      <c r="D2067">
        <v>300000</v>
      </c>
      <c r="E2067">
        <v>462000</v>
      </c>
      <c r="F2067" t="s">
        <v>9094</v>
      </c>
      <c r="G2067">
        <f t="shared" si="128"/>
        <v>576</v>
      </c>
      <c r="H2067">
        <f t="shared" si="129"/>
        <v>813.48</v>
      </c>
      <c r="I2067">
        <f t="shared" si="130"/>
        <v>622</v>
      </c>
      <c r="J2067">
        <f t="shared" si="131"/>
        <v>847.68683999999996</v>
      </c>
    </row>
    <row r="2068" spans="1:10" x14ac:dyDescent="0.2">
      <c r="A2068" t="s">
        <v>9096</v>
      </c>
      <c r="B2068">
        <v>2</v>
      </c>
      <c r="C2068" t="s">
        <v>7558</v>
      </c>
      <c r="D2068">
        <v>249000</v>
      </c>
      <c r="E2068">
        <v>396000</v>
      </c>
      <c r="F2068" t="s">
        <v>9098</v>
      </c>
      <c r="G2068">
        <f t="shared" si="128"/>
        <v>576</v>
      </c>
      <c r="H2068">
        <f t="shared" si="129"/>
        <v>675.1884</v>
      </c>
      <c r="I2068">
        <f t="shared" si="130"/>
        <v>622</v>
      </c>
      <c r="J2068">
        <f t="shared" si="131"/>
        <v>726.58871999999997</v>
      </c>
    </row>
    <row r="2069" spans="1:10" x14ac:dyDescent="0.2">
      <c r="A2069" t="s">
        <v>9100</v>
      </c>
      <c r="B2069">
        <v>2</v>
      </c>
      <c r="C2069" t="s">
        <v>7558</v>
      </c>
      <c r="D2069">
        <v>249000</v>
      </c>
      <c r="E2069">
        <v>396000</v>
      </c>
      <c r="F2069" t="s">
        <v>9101</v>
      </c>
      <c r="G2069">
        <f t="shared" si="128"/>
        <v>576</v>
      </c>
      <c r="H2069">
        <f t="shared" si="129"/>
        <v>675.1884</v>
      </c>
      <c r="I2069">
        <f t="shared" si="130"/>
        <v>622</v>
      </c>
      <c r="J2069">
        <f t="shared" si="131"/>
        <v>726.58871999999997</v>
      </c>
    </row>
    <row r="2070" spans="1:10" x14ac:dyDescent="0.2">
      <c r="A2070" t="s">
        <v>9102</v>
      </c>
      <c r="B2070">
        <v>2</v>
      </c>
      <c r="C2070" t="s">
        <v>7558</v>
      </c>
      <c r="D2070">
        <v>244000</v>
      </c>
      <c r="E2070">
        <v>394000</v>
      </c>
      <c r="F2070" t="s">
        <v>9103</v>
      </c>
      <c r="G2070">
        <f t="shared" si="128"/>
        <v>576</v>
      </c>
      <c r="H2070">
        <f t="shared" si="129"/>
        <v>661.63040000000001</v>
      </c>
      <c r="I2070">
        <f t="shared" si="130"/>
        <v>622</v>
      </c>
      <c r="J2070">
        <f t="shared" si="131"/>
        <v>722.91908000000001</v>
      </c>
    </row>
    <row r="2071" spans="1:10" x14ac:dyDescent="0.2">
      <c r="A2071" t="s">
        <v>9104</v>
      </c>
      <c r="B2071">
        <v>2</v>
      </c>
      <c r="C2071" t="s">
        <v>7558</v>
      </c>
      <c r="D2071">
        <v>244000</v>
      </c>
      <c r="E2071">
        <v>394000</v>
      </c>
      <c r="F2071" t="s">
        <v>9106</v>
      </c>
      <c r="G2071">
        <f t="shared" si="128"/>
        <v>576</v>
      </c>
      <c r="H2071">
        <f t="shared" si="129"/>
        <v>661.63040000000001</v>
      </c>
      <c r="I2071">
        <f t="shared" si="130"/>
        <v>622</v>
      </c>
      <c r="J2071">
        <f t="shared" si="131"/>
        <v>722.91908000000001</v>
      </c>
    </row>
    <row r="2072" spans="1:10" x14ac:dyDescent="0.2">
      <c r="A2072" t="s">
        <v>9108</v>
      </c>
      <c r="B2072">
        <v>2</v>
      </c>
      <c r="C2072" t="s">
        <v>7558</v>
      </c>
      <c r="D2072">
        <v>244000</v>
      </c>
      <c r="E2072">
        <v>394000</v>
      </c>
      <c r="F2072" t="s">
        <v>9109</v>
      </c>
      <c r="G2072">
        <f t="shared" si="128"/>
        <v>576</v>
      </c>
      <c r="H2072">
        <f t="shared" si="129"/>
        <v>661.63040000000001</v>
      </c>
      <c r="I2072">
        <f t="shared" si="130"/>
        <v>622</v>
      </c>
      <c r="J2072">
        <f t="shared" si="131"/>
        <v>722.91908000000001</v>
      </c>
    </row>
    <row r="2073" spans="1:10" x14ac:dyDescent="0.2">
      <c r="A2073" t="s">
        <v>9111</v>
      </c>
      <c r="B2073">
        <v>2</v>
      </c>
      <c r="C2073" t="s">
        <v>7558</v>
      </c>
      <c r="D2073">
        <v>244000</v>
      </c>
      <c r="E2073">
        <v>394000</v>
      </c>
      <c r="F2073" t="s">
        <v>9112</v>
      </c>
      <c r="G2073">
        <f t="shared" si="128"/>
        <v>576</v>
      </c>
      <c r="H2073">
        <f t="shared" si="129"/>
        <v>661.63040000000001</v>
      </c>
      <c r="I2073">
        <f t="shared" si="130"/>
        <v>622</v>
      </c>
      <c r="J2073">
        <f t="shared" si="131"/>
        <v>722.91908000000001</v>
      </c>
    </row>
    <row r="2074" spans="1:10" x14ac:dyDescent="0.2">
      <c r="A2074" t="s">
        <v>9114</v>
      </c>
      <c r="B2074">
        <v>2</v>
      </c>
      <c r="C2074" t="s">
        <v>7558</v>
      </c>
      <c r="D2074">
        <v>376000</v>
      </c>
      <c r="E2074">
        <v>543000</v>
      </c>
      <c r="F2074" t="s">
        <v>9117</v>
      </c>
      <c r="G2074">
        <f t="shared" si="128"/>
        <v>576</v>
      </c>
      <c r="H2074">
        <f t="shared" si="129"/>
        <v>1019.5616000000001</v>
      </c>
      <c r="I2074">
        <f t="shared" si="130"/>
        <v>622</v>
      </c>
      <c r="J2074">
        <f t="shared" si="131"/>
        <v>996.30726000000004</v>
      </c>
    </row>
    <row r="2075" spans="1:10" x14ac:dyDescent="0.2">
      <c r="A2075" t="s">
        <v>9119</v>
      </c>
      <c r="B2075">
        <v>2</v>
      </c>
      <c r="C2075" t="s">
        <v>7558</v>
      </c>
      <c r="D2075">
        <v>235000</v>
      </c>
      <c r="E2075">
        <v>393000</v>
      </c>
      <c r="F2075" t="s">
        <v>9121</v>
      </c>
      <c r="G2075">
        <f t="shared" si="128"/>
        <v>576</v>
      </c>
      <c r="H2075">
        <f t="shared" si="129"/>
        <v>637.226</v>
      </c>
      <c r="I2075">
        <f t="shared" si="130"/>
        <v>622</v>
      </c>
      <c r="J2075">
        <f t="shared" si="131"/>
        <v>721.08425999999997</v>
      </c>
    </row>
    <row r="2076" spans="1:10" x14ac:dyDescent="0.2">
      <c r="A2076" t="s">
        <v>9123</v>
      </c>
      <c r="B2076">
        <v>2</v>
      </c>
      <c r="C2076" t="s">
        <v>7558</v>
      </c>
      <c r="D2076">
        <v>235000</v>
      </c>
      <c r="E2076">
        <v>393000</v>
      </c>
      <c r="F2076" t="s">
        <v>9126</v>
      </c>
      <c r="G2076">
        <f t="shared" si="128"/>
        <v>576</v>
      </c>
      <c r="H2076">
        <f t="shared" si="129"/>
        <v>637.226</v>
      </c>
      <c r="I2076">
        <f t="shared" si="130"/>
        <v>622</v>
      </c>
      <c r="J2076">
        <f t="shared" si="131"/>
        <v>721.08425999999997</v>
      </c>
    </row>
    <row r="2077" spans="1:10" x14ac:dyDescent="0.2">
      <c r="A2077" t="s">
        <v>9128</v>
      </c>
      <c r="B2077">
        <v>2</v>
      </c>
      <c r="C2077" t="s">
        <v>7558</v>
      </c>
      <c r="D2077">
        <v>226000</v>
      </c>
      <c r="E2077">
        <v>385000</v>
      </c>
      <c r="F2077" t="s">
        <v>9131</v>
      </c>
      <c r="G2077">
        <f t="shared" si="128"/>
        <v>576</v>
      </c>
      <c r="H2077">
        <f t="shared" si="129"/>
        <v>612.8216000000001</v>
      </c>
      <c r="I2077">
        <f t="shared" si="130"/>
        <v>622</v>
      </c>
      <c r="J2077">
        <f t="shared" si="131"/>
        <v>706.40570000000002</v>
      </c>
    </row>
    <row r="2078" spans="1:10" x14ac:dyDescent="0.2">
      <c r="A2078" t="s">
        <v>9133</v>
      </c>
      <c r="B2078">
        <v>2</v>
      </c>
      <c r="C2078" t="s">
        <v>7558</v>
      </c>
      <c r="D2078">
        <v>324000</v>
      </c>
      <c r="E2078">
        <v>480000</v>
      </c>
      <c r="F2078" t="s">
        <v>9135</v>
      </c>
      <c r="G2078">
        <f t="shared" si="128"/>
        <v>576</v>
      </c>
      <c r="H2078">
        <f t="shared" si="129"/>
        <v>878.55840000000012</v>
      </c>
      <c r="I2078">
        <f t="shared" si="130"/>
        <v>622</v>
      </c>
      <c r="J2078">
        <f t="shared" si="131"/>
        <v>880.71360000000004</v>
      </c>
    </row>
    <row r="2079" spans="1:10" x14ac:dyDescent="0.2">
      <c r="A2079" t="s">
        <v>9137</v>
      </c>
      <c r="B2079">
        <v>2</v>
      </c>
      <c r="C2079" t="s">
        <v>7558</v>
      </c>
      <c r="D2079">
        <v>283000</v>
      </c>
      <c r="E2079">
        <v>436000</v>
      </c>
      <c r="F2079" t="s">
        <v>9139</v>
      </c>
      <c r="G2079">
        <f t="shared" si="128"/>
        <v>576</v>
      </c>
      <c r="H2079">
        <f t="shared" si="129"/>
        <v>767.38280000000009</v>
      </c>
      <c r="I2079">
        <f t="shared" si="130"/>
        <v>622</v>
      </c>
      <c r="J2079">
        <f t="shared" si="131"/>
        <v>799.98152000000005</v>
      </c>
    </row>
    <row r="2080" spans="1:10" x14ac:dyDescent="0.2">
      <c r="A2080" t="s">
        <v>9141</v>
      </c>
      <c r="B2080">
        <v>2</v>
      </c>
      <c r="C2080" t="s">
        <v>7558</v>
      </c>
      <c r="D2080">
        <v>270000</v>
      </c>
      <c r="E2080">
        <v>416000</v>
      </c>
      <c r="F2080" t="s">
        <v>9143</v>
      </c>
      <c r="G2080">
        <f t="shared" si="128"/>
        <v>576</v>
      </c>
      <c r="H2080">
        <f t="shared" si="129"/>
        <v>732.13200000000006</v>
      </c>
      <c r="I2080">
        <f t="shared" si="130"/>
        <v>622</v>
      </c>
      <c r="J2080">
        <f t="shared" si="131"/>
        <v>763.28512000000001</v>
      </c>
    </row>
    <row r="2081" spans="1:10" x14ac:dyDescent="0.2">
      <c r="A2081" t="s">
        <v>9145</v>
      </c>
      <c r="B2081">
        <v>2</v>
      </c>
      <c r="C2081" t="s">
        <v>7558</v>
      </c>
      <c r="D2081">
        <v>277000</v>
      </c>
      <c r="E2081">
        <v>428000</v>
      </c>
      <c r="F2081" t="s">
        <v>9147</v>
      </c>
      <c r="G2081">
        <f t="shared" si="128"/>
        <v>576</v>
      </c>
      <c r="H2081">
        <f t="shared" si="129"/>
        <v>751.11320000000001</v>
      </c>
      <c r="I2081">
        <f t="shared" si="130"/>
        <v>622</v>
      </c>
      <c r="J2081">
        <f t="shared" si="131"/>
        <v>785.30295999999998</v>
      </c>
    </row>
    <row r="2082" spans="1:10" x14ac:dyDescent="0.2">
      <c r="A2082" t="s">
        <v>9149</v>
      </c>
      <c r="B2082">
        <v>2</v>
      </c>
      <c r="C2082" t="s">
        <v>7558</v>
      </c>
      <c r="D2082">
        <v>289000</v>
      </c>
      <c r="E2082">
        <v>445000</v>
      </c>
      <c r="F2082" t="s">
        <v>9152</v>
      </c>
      <c r="G2082">
        <f t="shared" si="128"/>
        <v>576</v>
      </c>
      <c r="H2082">
        <f t="shared" si="129"/>
        <v>783.65240000000006</v>
      </c>
      <c r="I2082">
        <f t="shared" si="130"/>
        <v>622</v>
      </c>
      <c r="J2082">
        <f t="shared" si="131"/>
        <v>816.49490000000003</v>
      </c>
    </row>
    <row r="2083" spans="1:10" x14ac:dyDescent="0.2">
      <c r="A2083" t="s">
        <v>9154</v>
      </c>
      <c r="B2083">
        <v>2</v>
      </c>
      <c r="C2083" t="s">
        <v>7558</v>
      </c>
      <c r="D2083">
        <v>298000</v>
      </c>
      <c r="E2083">
        <v>459000</v>
      </c>
      <c r="F2083" t="s">
        <v>9157</v>
      </c>
      <c r="G2083">
        <f t="shared" si="128"/>
        <v>576</v>
      </c>
      <c r="H2083">
        <f t="shared" si="129"/>
        <v>808.05680000000007</v>
      </c>
      <c r="I2083">
        <f t="shared" si="130"/>
        <v>622</v>
      </c>
      <c r="J2083">
        <f t="shared" si="131"/>
        <v>842.18237999999997</v>
      </c>
    </row>
    <row r="2084" spans="1:10" x14ac:dyDescent="0.2">
      <c r="A2084" t="s">
        <v>9159</v>
      </c>
      <c r="B2084">
        <v>2</v>
      </c>
      <c r="C2084" t="s">
        <v>7558</v>
      </c>
      <c r="D2084">
        <v>595000</v>
      </c>
      <c r="E2084">
        <v>819000</v>
      </c>
      <c r="F2084" t="s">
        <v>9161</v>
      </c>
      <c r="G2084">
        <f t="shared" si="128"/>
        <v>576</v>
      </c>
      <c r="H2084">
        <f t="shared" si="129"/>
        <v>1613.402</v>
      </c>
      <c r="I2084">
        <f t="shared" si="130"/>
        <v>622</v>
      </c>
      <c r="J2084">
        <f t="shared" si="131"/>
        <v>1502.71758</v>
      </c>
    </row>
    <row r="2085" spans="1:10" x14ac:dyDescent="0.2">
      <c r="A2085" t="s">
        <v>9163</v>
      </c>
      <c r="B2085">
        <v>2</v>
      </c>
      <c r="C2085" t="s">
        <v>7558</v>
      </c>
      <c r="D2085">
        <v>267000</v>
      </c>
      <c r="E2085">
        <v>412000</v>
      </c>
      <c r="F2085" t="s">
        <v>9165</v>
      </c>
      <c r="G2085">
        <f t="shared" si="128"/>
        <v>576</v>
      </c>
      <c r="H2085">
        <f t="shared" si="129"/>
        <v>723.99720000000002</v>
      </c>
      <c r="I2085">
        <f t="shared" si="130"/>
        <v>622</v>
      </c>
      <c r="J2085">
        <f t="shared" si="131"/>
        <v>755.94583999999998</v>
      </c>
    </row>
    <row r="2086" spans="1:10" x14ac:dyDescent="0.2">
      <c r="A2086" t="s">
        <v>9167</v>
      </c>
      <c r="B2086">
        <v>2</v>
      </c>
      <c r="C2086" t="s">
        <v>7558</v>
      </c>
      <c r="D2086">
        <v>267000</v>
      </c>
      <c r="E2086">
        <v>412000</v>
      </c>
      <c r="F2086" t="s">
        <v>9169</v>
      </c>
      <c r="G2086">
        <f t="shared" si="128"/>
        <v>576</v>
      </c>
      <c r="H2086">
        <f t="shared" si="129"/>
        <v>723.99720000000002</v>
      </c>
      <c r="I2086">
        <f t="shared" si="130"/>
        <v>622</v>
      </c>
      <c r="J2086">
        <f t="shared" si="131"/>
        <v>755.94583999999998</v>
      </c>
    </row>
    <row r="2087" spans="1:10" x14ac:dyDescent="0.2">
      <c r="A2087" t="s">
        <v>9171</v>
      </c>
      <c r="B2087">
        <v>2</v>
      </c>
      <c r="C2087" t="s">
        <v>7558</v>
      </c>
      <c r="D2087">
        <v>267000</v>
      </c>
      <c r="E2087">
        <v>412000</v>
      </c>
      <c r="F2087" t="s">
        <v>9173</v>
      </c>
      <c r="G2087">
        <f t="shared" si="128"/>
        <v>576</v>
      </c>
      <c r="H2087">
        <f t="shared" si="129"/>
        <v>723.99720000000002</v>
      </c>
      <c r="I2087">
        <f t="shared" si="130"/>
        <v>622</v>
      </c>
      <c r="J2087">
        <f t="shared" si="131"/>
        <v>755.94583999999998</v>
      </c>
    </row>
    <row r="2088" spans="1:10" x14ac:dyDescent="0.2">
      <c r="A2088" t="s">
        <v>9175</v>
      </c>
      <c r="B2088">
        <v>2</v>
      </c>
      <c r="C2088" t="s">
        <v>7558</v>
      </c>
      <c r="D2088">
        <v>267000</v>
      </c>
      <c r="E2088">
        <v>412000</v>
      </c>
      <c r="F2088" t="s">
        <v>9177</v>
      </c>
      <c r="G2088">
        <f t="shared" si="128"/>
        <v>576</v>
      </c>
      <c r="H2088">
        <f t="shared" si="129"/>
        <v>723.99720000000002</v>
      </c>
      <c r="I2088">
        <f t="shared" si="130"/>
        <v>622</v>
      </c>
      <c r="J2088">
        <f t="shared" si="131"/>
        <v>755.94583999999998</v>
      </c>
    </row>
    <row r="2089" spans="1:10" x14ac:dyDescent="0.2">
      <c r="A2089" t="s">
        <v>9179</v>
      </c>
      <c r="B2089">
        <v>2</v>
      </c>
      <c r="C2089" t="s">
        <v>7558</v>
      </c>
      <c r="D2089">
        <v>267000</v>
      </c>
      <c r="E2089">
        <v>412000</v>
      </c>
      <c r="F2089" t="s">
        <v>9181</v>
      </c>
      <c r="G2089">
        <f t="shared" si="128"/>
        <v>576</v>
      </c>
      <c r="H2089">
        <f t="shared" si="129"/>
        <v>723.99720000000002</v>
      </c>
      <c r="I2089">
        <f t="shared" si="130"/>
        <v>622</v>
      </c>
      <c r="J2089">
        <f t="shared" si="131"/>
        <v>755.94583999999998</v>
      </c>
    </row>
    <row r="2090" spans="1:10" x14ac:dyDescent="0.2">
      <c r="A2090" t="s">
        <v>9183</v>
      </c>
      <c r="B2090">
        <v>2</v>
      </c>
      <c r="C2090" t="s">
        <v>7558</v>
      </c>
      <c r="D2090">
        <v>267000</v>
      </c>
      <c r="E2090">
        <v>412000</v>
      </c>
      <c r="F2090" t="s">
        <v>9186</v>
      </c>
      <c r="G2090">
        <f t="shared" si="128"/>
        <v>576</v>
      </c>
      <c r="H2090">
        <f t="shared" si="129"/>
        <v>723.99720000000002</v>
      </c>
      <c r="I2090">
        <f t="shared" si="130"/>
        <v>622</v>
      </c>
      <c r="J2090">
        <f t="shared" si="131"/>
        <v>755.94583999999998</v>
      </c>
    </row>
    <row r="2091" spans="1:10" x14ac:dyDescent="0.2">
      <c r="A2091" t="s">
        <v>9188</v>
      </c>
      <c r="B2091">
        <v>2</v>
      </c>
      <c r="C2091" t="s">
        <v>7558</v>
      </c>
      <c r="D2091">
        <v>267000</v>
      </c>
      <c r="E2091">
        <v>412000</v>
      </c>
      <c r="F2091" t="s">
        <v>9191</v>
      </c>
      <c r="G2091">
        <f t="shared" si="128"/>
        <v>576</v>
      </c>
      <c r="H2091">
        <f t="shared" si="129"/>
        <v>723.99720000000002</v>
      </c>
      <c r="I2091">
        <f t="shared" si="130"/>
        <v>622</v>
      </c>
      <c r="J2091">
        <f t="shared" si="131"/>
        <v>755.94583999999998</v>
      </c>
    </row>
    <row r="2092" spans="1:10" x14ac:dyDescent="0.2">
      <c r="A2092" t="s">
        <v>9193</v>
      </c>
      <c r="B2092">
        <v>2</v>
      </c>
      <c r="C2092" t="s">
        <v>7558</v>
      </c>
      <c r="D2092">
        <v>267000</v>
      </c>
      <c r="E2092">
        <v>412000</v>
      </c>
      <c r="F2092" t="s">
        <v>9195</v>
      </c>
      <c r="G2092">
        <f t="shared" si="128"/>
        <v>576</v>
      </c>
      <c r="H2092">
        <f t="shared" si="129"/>
        <v>723.99720000000002</v>
      </c>
      <c r="I2092">
        <f t="shared" si="130"/>
        <v>622</v>
      </c>
      <c r="J2092">
        <f t="shared" si="131"/>
        <v>755.94583999999998</v>
      </c>
    </row>
    <row r="2093" spans="1:10" x14ac:dyDescent="0.2">
      <c r="A2093" t="s">
        <v>9197</v>
      </c>
      <c r="B2093">
        <v>2</v>
      </c>
      <c r="C2093" t="s">
        <v>7558</v>
      </c>
      <c r="D2093">
        <v>267000</v>
      </c>
      <c r="E2093">
        <v>412000</v>
      </c>
      <c r="F2093" t="s">
        <v>9199</v>
      </c>
      <c r="G2093">
        <f t="shared" si="128"/>
        <v>576</v>
      </c>
      <c r="H2093">
        <f t="shared" si="129"/>
        <v>723.99720000000002</v>
      </c>
      <c r="I2093">
        <f t="shared" si="130"/>
        <v>622</v>
      </c>
      <c r="J2093">
        <f t="shared" si="131"/>
        <v>755.94583999999998</v>
      </c>
    </row>
    <row r="2094" spans="1:10" x14ac:dyDescent="0.2">
      <c r="A2094" t="s">
        <v>9201</v>
      </c>
      <c r="B2094">
        <v>2</v>
      </c>
      <c r="C2094" t="s">
        <v>7558</v>
      </c>
      <c r="D2094">
        <v>267000</v>
      </c>
      <c r="E2094">
        <v>412000</v>
      </c>
      <c r="F2094" t="s">
        <v>9204</v>
      </c>
      <c r="G2094">
        <f t="shared" si="128"/>
        <v>576</v>
      </c>
      <c r="H2094">
        <f t="shared" si="129"/>
        <v>723.99720000000002</v>
      </c>
      <c r="I2094">
        <f t="shared" si="130"/>
        <v>622</v>
      </c>
      <c r="J2094">
        <f t="shared" si="131"/>
        <v>755.94583999999998</v>
      </c>
    </row>
    <row r="2095" spans="1:10" x14ac:dyDescent="0.2">
      <c r="A2095" t="s">
        <v>9206</v>
      </c>
      <c r="B2095">
        <v>2</v>
      </c>
      <c r="C2095" t="s">
        <v>7558</v>
      </c>
      <c r="D2095">
        <v>267000</v>
      </c>
      <c r="E2095">
        <v>412000</v>
      </c>
      <c r="F2095" t="s">
        <v>9208</v>
      </c>
      <c r="G2095">
        <f t="shared" si="128"/>
        <v>576</v>
      </c>
      <c r="H2095">
        <f t="shared" si="129"/>
        <v>723.99720000000002</v>
      </c>
      <c r="I2095">
        <f t="shared" si="130"/>
        <v>622</v>
      </c>
      <c r="J2095">
        <f t="shared" si="131"/>
        <v>755.94583999999998</v>
      </c>
    </row>
    <row r="2096" spans="1:10" x14ac:dyDescent="0.2">
      <c r="A2096" t="s">
        <v>9210</v>
      </c>
      <c r="B2096">
        <v>2</v>
      </c>
      <c r="C2096" t="s">
        <v>7558</v>
      </c>
      <c r="D2096">
        <v>267000</v>
      </c>
      <c r="E2096">
        <v>412000</v>
      </c>
      <c r="F2096" t="s">
        <v>9213</v>
      </c>
      <c r="G2096">
        <f t="shared" si="128"/>
        <v>576</v>
      </c>
      <c r="H2096">
        <f t="shared" si="129"/>
        <v>723.99720000000002</v>
      </c>
      <c r="I2096">
        <f t="shared" si="130"/>
        <v>622</v>
      </c>
      <c r="J2096">
        <f t="shared" si="131"/>
        <v>755.94583999999998</v>
      </c>
    </row>
    <row r="2097" spans="1:10" x14ac:dyDescent="0.2">
      <c r="A2097" t="s">
        <v>9215</v>
      </c>
      <c r="B2097">
        <v>2</v>
      </c>
      <c r="C2097" t="s">
        <v>7558</v>
      </c>
      <c r="D2097">
        <v>267000</v>
      </c>
      <c r="E2097">
        <v>412000</v>
      </c>
      <c r="F2097" t="s">
        <v>9217</v>
      </c>
      <c r="G2097">
        <f t="shared" si="128"/>
        <v>576</v>
      </c>
      <c r="H2097">
        <f t="shared" si="129"/>
        <v>723.99720000000002</v>
      </c>
      <c r="I2097">
        <f t="shared" si="130"/>
        <v>622</v>
      </c>
      <c r="J2097">
        <f t="shared" si="131"/>
        <v>755.94583999999998</v>
      </c>
    </row>
    <row r="2098" spans="1:10" x14ac:dyDescent="0.2">
      <c r="A2098" t="s">
        <v>9219</v>
      </c>
      <c r="B2098">
        <v>2</v>
      </c>
      <c r="C2098" t="s">
        <v>7558</v>
      </c>
      <c r="D2098">
        <v>267000</v>
      </c>
      <c r="E2098">
        <v>412000</v>
      </c>
      <c r="F2098" t="s">
        <v>9221</v>
      </c>
      <c r="G2098">
        <f t="shared" si="128"/>
        <v>576</v>
      </c>
      <c r="H2098">
        <f t="shared" si="129"/>
        <v>723.99720000000002</v>
      </c>
      <c r="I2098">
        <f t="shared" si="130"/>
        <v>622</v>
      </c>
      <c r="J2098">
        <f t="shared" si="131"/>
        <v>755.94583999999998</v>
      </c>
    </row>
    <row r="2099" spans="1:10" x14ac:dyDescent="0.2">
      <c r="A2099" t="s">
        <v>9223</v>
      </c>
      <c r="B2099">
        <v>2</v>
      </c>
      <c r="C2099" t="s">
        <v>7558</v>
      </c>
      <c r="D2099">
        <v>267000</v>
      </c>
      <c r="E2099">
        <v>412000</v>
      </c>
      <c r="F2099" t="s">
        <v>9225</v>
      </c>
      <c r="G2099">
        <f t="shared" si="128"/>
        <v>576</v>
      </c>
      <c r="H2099">
        <f t="shared" si="129"/>
        <v>723.99720000000002</v>
      </c>
      <c r="I2099">
        <f t="shared" si="130"/>
        <v>622</v>
      </c>
      <c r="J2099">
        <f t="shared" si="131"/>
        <v>755.94583999999998</v>
      </c>
    </row>
    <row r="2100" spans="1:10" x14ac:dyDescent="0.2">
      <c r="A2100" t="s">
        <v>9227</v>
      </c>
      <c r="B2100">
        <v>2</v>
      </c>
      <c r="C2100" t="s">
        <v>7558</v>
      </c>
      <c r="D2100">
        <v>263000</v>
      </c>
      <c r="E2100">
        <v>502000</v>
      </c>
      <c r="F2100" t="s">
        <v>9230</v>
      </c>
      <c r="G2100">
        <f t="shared" si="128"/>
        <v>576</v>
      </c>
      <c r="H2100">
        <f t="shared" si="129"/>
        <v>713.1508</v>
      </c>
      <c r="I2100">
        <f t="shared" si="130"/>
        <v>622</v>
      </c>
      <c r="J2100">
        <f t="shared" si="131"/>
        <v>921.07964000000004</v>
      </c>
    </row>
    <row r="2101" spans="1:10" x14ac:dyDescent="0.2">
      <c r="A2101" t="s">
        <v>9232</v>
      </c>
      <c r="B2101">
        <v>2</v>
      </c>
      <c r="C2101" t="s">
        <v>7558</v>
      </c>
      <c r="D2101">
        <v>253000</v>
      </c>
      <c r="E2101">
        <v>397000</v>
      </c>
      <c r="F2101" t="s">
        <v>9235</v>
      </c>
      <c r="G2101">
        <f t="shared" si="128"/>
        <v>576</v>
      </c>
      <c r="H2101">
        <f t="shared" si="129"/>
        <v>686.03480000000002</v>
      </c>
      <c r="I2101">
        <f t="shared" si="130"/>
        <v>622</v>
      </c>
      <c r="J2101">
        <f t="shared" si="131"/>
        <v>728.42354</v>
      </c>
    </row>
    <row r="2102" spans="1:10" x14ac:dyDescent="0.2">
      <c r="A2102" t="s">
        <v>9237</v>
      </c>
      <c r="B2102">
        <v>2</v>
      </c>
      <c r="C2102" t="s">
        <v>7558</v>
      </c>
      <c r="D2102">
        <v>244000</v>
      </c>
      <c r="E2102">
        <v>394000</v>
      </c>
      <c r="F2102" t="s">
        <v>9240</v>
      </c>
      <c r="G2102">
        <f t="shared" si="128"/>
        <v>576</v>
      </c>
      <c r="H2102">
        <f t="shared" si="129"/>
        <v>661.63040000000001</v>
      </c>
      <c r="I2102">
        <f t="shared" si="130"/>
        <v>622</v>
      </c>
      <c r="J2102">
        <f t="shared" si="131"/>
        <v>722.91908000000001</v>
      </c>
    </row>
    <row r="2103" spans="1:10" x14ac:dyDescent="0.2">
      <c r="A2103" t="s">
        <v>9242</v>
      </c>
      <c r="B2103">
        <v>2</v>
      </c>
      <c r="C2103" t="s">
        <v>7558</v>
      </c>
      <c r="D2103">
        <v>244000</v>
      </c>
      <c r="E2103">
        <v>394000</v>
      </c>
      <c r="F2103" t="s">
        <v>9245</v>
      </c>
      <c r="G2103">
        <f t="shared" si="128"/>
        <v>576</v>
      </c>
      <c r="H2103">
        <f t="shared" si="129"/>
        <v>661.63040000000001</v>
      </c>
      <c r="I2103">
        <f t="shared" si="130"/>
        <v>622</v>
      </c>
      <c r="J2103">
        <f t="shared" si="131"/>
        <v>722.91908000000001</v>
      </c>
    </row>
    <row r="2104" spans="1:10" x14ac:dyDescent="0.2">
      <c r="A2104" t="s">
        <v>9247</v>
      </c>
      <c r="B2104">
        <v>2</v>
      </c>
      <c r="C2104" t="s">
        <v>7558</v>
      </c>
      <c r="D2104">
        <v>244000</v>
      </c>
      <c r="E2104">
        <v>394000</v>
      </c>
      <c r="F2104" t="s">
        <v>9249</v>
      </c>
      <c r="G2104">
        <f t="shared" si="128"/>
        <v>576</v>
      </c>
      <c r="H2104">
        <f t="shared" si="129"/>
        <v>661.63040000000001</v>
      </c>
      <c r="I2104">
        <f t="shared" si="130"/>
        <v>622</v>
      </c>
      <c r="J2104">
        <f t="shared" si="131"/>
        <v>722.91908000000001</v>
      </c>
    </row>
    <row r="2105" spans="1:10" x14ac:dyDescent="0.2">
      <c r="A2105" t="s">
        <v>9251</v>
      </c>
      <c r="B2105">
        <v>2</v>
      </c>
      <c r="C2105" t="s">
        <v>7558</v>
      </c>
      <c r="D2105">
        <v>244000</v>
      </c>
      <c r="E2105">
        <v>394000</v>
      </c>
      <c r="F2105" t="s">
        <v>9253</v>
      </c>
      <c r="G2105">
        <f t="shared" si="128"/>
        <v>576</v>
      </c>
      <c r="H2105">
        <f t="shared" si="129"/>
        <v>661.63040000000001</v>
      </c>
      <c r="I2105">
        <f t="shared" si="130"/>
        <v>622</v>
      </c>
      <c r="J2105">
        <f t="shared" si="131"/>
        <v>722.91908000000001</v>
      </c>
    </row>
    <row r="2106" spans="1:10" x14ac:dyDescent="0.2">
      <c r="A2106" t="s">
        <v>9255</v>
      </c>
      <c r="B2106">
        <v>2</v>
      </c>
      <c r="C2106" t="s">
        <v>7558</v>
      </c>
      <c r="D2106">
        <v>244000</v>
      </c>
      <c r="E2106">
        <v>394000</v>
      </c>
      <c r="F2106" t="s">
        <v>9257</v>
      </c>
      <c r="G2106">
        <f t="shared" si="128"/>
        <v>576</v>
      </c>
      <c r="H2106">
        <f t="shared" si="129"/>
        <v>661.63040000000001</v>
      </c>
      <c r="I2106">
        <f t="shared" si="130"/>
        <v>622</v>
      </c>
      <c r="J2106">
        <f t="shared" si="131"/>
        <v>722.91908000000001</v>
      </c>
    </row>
    <row r="2107" spans="1:10" x14ac:dyDescent="0.2">
      <c r="A2107" t="s">
        <v>9259</v>
      </c>
      <c r="B2107">
        <v>2</v>
      </c>
      <c r="C2107" t="s">
        <v>7558</v>
      </c>
      <c r="D2107">
        <v>236000</v>
      </c>
      <c r="E2107">
        <v>393000</v>
      </c>
      <c r="F2107" t="s">
        <v>9260</v>
      </c>
      <c r="G2107">
        <f t="shared" si="128"/>
        <v>576</v>
      </c>
      <c r="H2107">
        <f t="shared" si="129"/>
        <v>639.93760000000009</v>
      </c>
      <c r="I2107">
        <f t="shared" si="130"/>
        <v>622</v>
      </c>
      <c r="J2107">
        <f t="shared" si="131"/>
        <v>721.08425999999997</v>
      </c>
    </row>
    <row r="2108" spans="1:10" x14ac:dyDescent="0.2">
      <c r="A2108" t="s">
        <v>9262</v>
      </c>
      <c r="B2108">
        <v>2</v>
      </c>
      <c r="C2108" t="s">
        <v>7558</v>
      </c>
      <c r="D2108">
        <v>181000</v>
      </c>
      <c r="E2108">
        <v>278000</v>
      </c>
      <c r="F2108" t="s">
        <v>9265</v>
      </c>
      <c r="G2108">
        <f t="shared" si="128"/>
        <v>576</v>
      </c>
      <c r="H2108">
        <f t="shared" si="129"/>
        <v>490.79960000000005</v>
      </c>
      <c r="I2108">
        <f t="shared" si="130"/>
        <v>622</v>
      </c>
      <c r="J2108">
        <f t="shared" si="131"/>
        <v>510.07996000000003</v>
      </c>
    </row>
    <row r="2109" spans="1:10" x14ac:dyDescent="0.2">
      <c r="A2109" t="s">
        <v>9267</v>
      </c>
      <c r="B2109">
        <v>2</v>
      </c>
      <c r="C2109" t="s">
        <v>7558</v>
      </c>
      <c r="D2109">
        <v>206000</v>
      </c>
      <c r="E2109">
        <v>359000</v>
      </c>
      <c r="F2109" t="s">
        <v>9270</v>
      </c>
      <c r="G2109">
        <f t="shared" si="128"/>
        <v>576</v>
      </c>
      <c r="H2109">
        <f t="shared" si="129"/>
        <v>558.58960000000002</v>
      </c>
      <c r="I2109">
        <f t="shared" si="130"/>
        <v>622</v>
      </c>
      <c r="J2109">
        <f t="shared" si="131"/>
        <v>658.70038</v>
      </c>
    </row>
    <row r="2110" spans="1:10" x14ac:dyDescent="0.2">
      <c r="A2110" t="s">
        <v>9272</v>
      </c>
      <c r="B2110">
        <v>2</v>
      </c>
      <c r="C2110" t="s">
        <v>7558</v>
      </c>
      <c r="D2110">
        <v>260000</v>
      </c>
      <c r="E2110">
        <v>400000</v>
      </c>
      <c r="F2110" t="s">
        <v>9274</v>
      </c>
      <c r="G2110">
        <f t="shared" si="128"/>
        <v>576</v>
      </c>
      <c r="H2110">
        <f t="shared" si="129"/>
        <v>705.01600000000008</v>
      </c>
      <c r="I2110">
        <f t="shared" si="130"/>
        <v>622</v>
      </c>
      <c r="J2110">
        <f t="shared" si="131"/>
        <v>733.928</v>
      </c>
    </row>
    <row r="2111" spans="1:10" x14ac:dyDescent="0.2">
      <c r="A2111" t="s">
        <v>9276</v>
      </c>
      <c r="B2111">
        <v>2</v>
      </c>
      <c r="C2111" t="s">
        <v>7558</v>
      </c>
      <c r="D2111">
        <v>371000</v>
      </c>
      <c r="E2111">
        <v>535000</v>
      </c>
      <c r="F2111" t="s">
        <v>9278</v>
      </c>
      <c r="G2111">
        <f t="shared" si="128"/>
        <v>576</v>
      </c>
      <c r="H2111">
        <f t="shared" si="129"/>
        <v>1006.0036000000001</v>
      </c>
      <c r="I2111">
        <f t="shared" si="130"/>
        <v>622</v>
      </c>
      <c r="J2111">
        <f t="shared" si="131"/>
        <v>981.62869999999998</v>
      </c>
    </row>
    <row r="2112" spans="1:10" x14ac:dyDescent="0.2">
      <c r="A2112" t="s">
        <v>9280</v>
      </c>
      <c r="B2112">
        <v>2</v>
      </c>
      <c r="C2112" t="s">
        <v>7558</v>
      </c>
      <c r="D2112">
        <v>408000</v>
      </c>
      <c r="E2112">
        <v>589000</v>
      </c>
      <c r="F2112" t="s">
        <v>9283</v>
      </c>
      <c r="G2112">
        <f t="shared" si="128"/>
        <v>576</v>
      </c>
      <c r="H2112">
        <f t="shared" si="129"/>
        <v>1106.3328000000001</v>
      </c>
      <c r="I2112">
        <f t="shared" si="130"/>
        <v>622</v>
      </c>
      <c r="J2112">
        <f t="shared" si="131"/>
        <v>1080.7089800000001</v>
      </c>
    </row>
    <row r="2113" spans="1:10" x14ac:dyDescent="0.2">
      <c r="A2113" t="s">
        <v>9285</v>
      </c>
      <c r="B2113">
        <v>2</v>
      </c>
      <c r="C2113" t="s">
        <v>7558</v>
      </c>
      <c r="D2113">
        <v>406000</v>
      </c>
      <c r="E2113">
        <v>587000</v>
      </c>
      <c r="F2113" t="s">
        <v>9288</v>
      </c>
      <c r="G2113">
        <f t="shared" si="128"/>
        <v>576</v>
      </c>
      <c r="H2113">
        <f t="shared" si="129"/>
        <v>1100.9096000000002</v>
      </c>
      <c r="I2113">
        <f t="shared" si="130"/>
        <v>622</v>
      </c>
      <c r="J2113">
        <f t="shared" si="131"/>
        <v>1077.03934</v>
      </c>
    </row>
    <row r="2114" spans="1:10" x14ac:dyDescent="0.2">
      <c r="A2114" t="s">
        <v>9290</v>
      </c>
      <c r="B2114">
        <v>2</v>
      </c>
      <c r="C2114" t="s">
        <v>7558</v>
      </c>
      <c r="D2114">
        <v>406000</v>
      </c>
      <c r="E2114">
        <v>587000</v>
      </c>
      <c r="F2114" t="s">
        <v>9293</v>
      </c>
      <c r="G2114">
        <f t="shared" si="128"/>
        <v>576</v>
      </c>
      <c r="H2114">
        <f t="shared" si="129"/>
        <v>1100.9096000000002</v>
      </c>
      <c r="I2114">
        <f t="shared" si="130"/>
        <v>622</v>
      </c>
      <c r="J2114">
        <f t="shared" si="131"/>
        <v>1077.03934</v>
      </c>
    </row>
    <row r="2115" spans="1:10" x14ac:dyDescent="0.2">
      <c r="A2115" t="s">
        <v>9295</v>
      </c>
      <c r="B2115">
        <v>2</v>
      </c>
      <c r="C2115" t="s">
        <v>7558</v>
      </c>
      <c r="D2115">
        <v>406000</v>
      </c>
      <c r="E2115">
        <v>587000</v>
      </c>
      <c r="F2115" t="s">
        <v>9297</v>
      </c>
      <c r="G2115">
        <f t="shared" ref="G2115:G2178" si="132">(VLOOKUP($B2115,Table,4,FALSE))</f>
        <v>576</v>
      </c>
      <c r="H2115">
        <f t="shared" ref="H2115:H2178" si="133">D2115*((VLOOKUP($B2115,Table,6,FALSE))/100)</f>
        <v>1100.9096000000002</v>
      </c>
      <c r="I2115">
        <f t="shared" ref="I2115:I2178" si="134">(VLOOKUP($B2115,Table,12,FALSE))</f>
        <v>622</v>
      </c>
      <c r="J2115">
        <f t="shared" ref="J2115:J2178" si="135">E2115*((VLOOKUP($B2115,Table,14,FALSE))/100)</f>
        <v>1077.03934</v>
      </c>
    </row>
    <row r="2116" spans="1:10" x14ac:dyDescent="0.2">
      <c r="A2116" t="s">
        <v>9299</v>
      </c>
      <c r="B2116">
        <v>2</v>
      </c>
      <c r="C2116" t="s">
        <v>7558</v>
      </c>
      <c r="D2116">
        <v>406000</v>
      </c>
      <c r="E2116">
        <v>587000</v>
      </c>
      <c r="F2116" t="s">
        <v>9301</v>
      </c>
      <c r="G2116">
        <f t="shared" si="132"/>
        <v>576</v>
      </c>
      <c r="H2116">
        <f t="shared" si="133"/>
        <v>1100.9096000000002</v>
      </c>
      <c r="I2116">
        <f t="shared" si="134"/>
        <v>622</v>
      </c>
      <c r="J2116">
        <f t="shared" si="135"/>
        <v>1077.03934</v>
      </c>
    </row>
    <row r="2117" spans="1:10" x14ac:dyDescent="0.2">
      <c r="A2117" t="s">
        <v>9303</v>
      </c>
      <c r="B2117">
        <v>2</v>
      </c>
      <c r="C2117" t="s">
        <v>7558</v>
      </c>
      <c r="D2117">
        <v>360000</v>
      </c>
      <c r="E2117">
        <v>520000</v>
      </c>
      <c r="F2117" t="s">
        <v>9306</v>
      </c>
      <c r="G2117">
        <f t="shared" si="132"/>
        <v>576</v>
      </c>
      <c r="H2117">
        <f t="shared" si="133"/>
        <v>976.17600000000004</v>
      </c>
      <c r="I2117">
        <f t="shared" si="134"/>
        <v>622</v>
      </c>
      <c r="J2117">
        <f t="shared" si="135"/>
        <v>954.10640000000001</v>
      </c>
    </row>
    <row r="2118" spans="1:10" x14ac:dyDescent="0.2">
      <c r="A2118" t="s">
        <v>9308</v>
      </c>
      <c r="B2118">
        <v>2</v>
      </c>
      <c r="C2118" t="s">
        <v>7558</v>
      </c>
      <c r="D2118">
        <v>374000</v>
      </c>
      <c r="E2118">
        <v>540000</v>
      </c>
      <c r="F2118" t="s">
        <v>9311</v>
      </c>
      <c r="G2118">
        <f t="shared" si="132"/>
        <v>576</v>
      </c>
      <c r="H2118">
        <f t="shared" si="133"/>
        <v>1014.1384</v>
      </c>
      <c r="I2118">
        <f t="shared" si="134"/>
        <v>622</v>
      </c>
      <c r="J2118">
        <f t="shared" si="135"/>
        <v>990.80280000000005</v>
      </c>
    </row>
    <row r="2119" spans="1:10" x14ac:dyDescent="0.2">
      <c r="A2119" t="s">
        <v>9313</v>
      </c>
      <c r="B2119">
        <v>2</v>
      </c>
      <c r="C2119" t="s">
        <v>7558</v>
      </c>
      <c r="D2119">
        <v>371000</v>
      </c>
      <c r="E2119">
        <v>535000</v>
      </c>
      <c r="F2119" t="s">
        <v>9315</v>
      </c>
      <c r="G2119">
        <f t="shared" si="132"/>
        <v>576</v>
      </c>
      <c r="H2119">
        <f t="shared" si="133"/>
        <v>1006.0036000000001</v>
      </c>
      <c r="I2119">
        <f t="shared" si="134"/>
        <v>622</v>
      </c>
      <c r="J2119">
        <f t="shared" si="135"/>
        <v>981.62869999999998</v>
      </c>
    </row>
    <row r="2120" spans="1:10" x14ac:dyDescent="0.2">
      <c r="A2120" t="s">
        <v>9317</v>
      </c>
      <c r="B2120">
        <v>2</v>
      </c>
      <c r="C2120" t="s">
        <v>7558</v>
      </c>
      <c r="D2120">
        <v>360000</v>
      </c>
      <c r="E2120">
        <v>520000</v>
      </c>
      <c r="F2120" t="s">
        <v>9320</v>
      </c>
      <c r="G2120">
        <f t="shared" si="132"/>
        <v>576</v>
      </c>
      <c r="H2120">
        <f t="shared" si="133"/>
        <v>976.17600000000004</v>
      </c>
      <c r="I2120">
        <f t="shared" si="134"/>
        <v>622</v>
      </c>
      <c r="J2120">
        <f t="shared" si="135"/>
        <v>954.10640000000001</v>
      </c>
    </row>
    <row r="2121" spans="1:10" x14ac:dyDescent="0.2">
      <c r="A2121" t="s">
        <v>9322</v>
      </c>
      <c r="B2121">
        <v>2</v>
      </c>
      <c r="C2121" t="s">
        <v>7558</v>
      </c>
      <c r="D2121">
        <v>396000</v>
      </c>
      <c r="E2121">
        <v>572000</v>
      </c>
      <c r="F2121" t="s">
        <v>9325</v>
      </c>
      <c r="G2121">
        <f t="shared" si="132"/>
        <v>576</v>
      </c>
      <c r="H2121">
        <f t="shared" si="133"/>
        <v>1073.7936</v>
      </c>
      <c r="I2121">
        <f t="shared" si="134"/>
        <v>622</v>
      </c>
      <c r="J2121">
        <f t="shared" si="135"/>
        <v>1049.51704</v>
      </c>
    </row>
    <row r="2122" spans="1:10" x14ac:dyDescent="0.2">
      <c r="A2122" t="s">
        <v>9327</v>
      </c>
      <c r="B2122">
        <v>2</v>
      </c>
      <c r="C2122" t="s">
        <v>7558</v>
      </c>
      <c r="D2122">
        <v>371000</v>
      </c>
      <c r="E2122">
        <v>535000</v>
      </c>
      <c r="F2122" t="s">
        <v>9330</v>
      </c>
      <c r="G2122">
        <f t="shared" si="132"/>
        <v>576</v>
      </c>
      <c r="H2122">
        <f t="shared" si="133"/>
        <v>1006.0036000000001</v>
      </c>
      <c r="I2122">
        <f t="shared" si="134"/>
        <v>622</v>
      </c>
      <c r="J2122">
        <f t="shared" si="135"/>
        <v>981.62869999999998</v>
      </c>
    </row>
    <row r="2123" spans="1:10" x14ac:dyDescent="0.2">
      <c r="A2123" t="s">
        <v>9332</v>
      </c>
      <c r="B2123">
        <v>2</v>
      </c>
      <c r="C2123" t="s">
        <v>7558</v>
      </c>
      <c r="D2123">
        <v>295000</v>
      </c>
      <c r="E2123">
        <v>455000</v>
      </c>
      <c r="F2123" t="s">
        <v>9334</v>
      </c>
      <c r="G2123">
        <f t="shared" si="132"/>
        <v>576</v>
      </c>
      <c r="H2123">
        <f t="shared" si="133"/>
        <v>799.92200000000003</v>
      </c>
      <c r="I2123">
        <f t="shared" si="134"/>
        <v>622</v>
      </c>
      <c r="J2123">
        <f t="shared" si="135"/>
        <v>834.84310000000005</v>
      </c>
    </row>
    <row r="2124" spans="1:10" x14ac:dyDescent="0.2">
      <c r="A2124" t="s">
        <v>9336</v>
      </c>
      <c r="B2124">
        <v>2</v>
      </c>
      <c r="C2124" t="s">
        <v>7558</v>
      </c>
      <c r="D2124">
        <v>276000</v>
      </c>
      <c r="E2124">
        <v>425000</v>
      </c>
      <c r="F2124" t="s">
        <v>9337</v>
      </c>
      <c r="G2124">
        <f t="shared" si="132"/>
        <v>576</v>
      </c>
      <c r="H2124">
        <f t="shared" si="133"/>
        <v>748.40160000000003</v>
      </c>
      <c r="I2124">
        <f t="shared" si="134"/>
        <v>622</v>
      </c>
      <c r="J2124">
        <f t="shared" si="135"/>
        <v>779.79849999999999</v>
      </c>
    </row>
    <row r="2125" spans="1:10" x14ac:dyDescent="0.2">
      <c r="A2125" t="s">
        <v>9339</v>
      </c>
      <c r="B2125">
        <v>2</v>
      </c>
      <c r="C2125" t="s">
        <v>7558</v>
      </c>
      <c r="D2125">
        <v>380000</v>
      </c>
      <c r="E2125">
        <v>549000</v>
      </c>
      <c r="F2125" t="s">
        <v>9341</v>
      </c>
      <c r="G2125">
        <f t="shared" si="132"/>
        <v>576</v>
      </c>
      <c r="H2125">
        <f t="shared" si="133"/>
        <v>1030.4080000000001</v>
      </c>
      <c r="I2125">
        <f t="shared" si="134"/>
        <v>622</v>
      </c>
      <c r="J2125">
        <f t="shared" si="135"/>
        <v>1007.31618</v>
      </c>
    </row>
    <row r="2126" spans="1:10" x14ac:dyDescent="0.2">
      <c r="A2126" t="s">
        <v>9343</v>
      </c>
      <c r="B2126">
        <v>2</v>
      </c>
      <c r="C2126" t="s">
        <v>7558</v>
      </c>
      <c r="D2126">
        <v>258000</v>
      </c>
      <c r="E2126">
        <v>397000</v>
      </c>
      <c r="F2126" t="s">
        <v>9346</v>
      </c>
      <c r="G2126">
        <f t="shared" si="132"/>
        <v>576</v>
      </c>
      <c r="H2126">
        <f t="shared" si="133"/>
        <v>699.59280000000001</v>
      </c>
      <c r="I2126">
        <f t="shared" si="134"/>
        <v>622</v>
      </c>
      <c r="J2126">
        <f t="shared" si="135"/>
        <v>728.42354</v>
      </c>
    </row>
    <row r="2127" spans="1:10" x14ac:dyDescent="0.2">
      <c r="A2127" t="s">
        <v>9348</v>
      </c>
      <c r="B2127">
        <v>2</v>
      </c>
      <c r="C2127" t="s">
        <v>7558</v>
      </c>
      <c r="D2127">
        <v>258000</v>
      </c>
      <c r="E2127">
        <v>397000</v>
      </c>
      <c r="F2127" t="s">
        <v>9351</v>
      </c>
      <c r="G2127">
        <f t="shared" si="132"/>
        <v>576</v>
      </c>
      <c r="H2127">
        <f t="shared" si="133"/>
        <v>699.59280000000001</v>
      </c>
      <c r="I2127">
        <f t="shared" si="134"/>
        <v>622</v>
      </c>
      <c r="J2127">
        <f t="shared" si="135"/>
        <v>728.42354</v>
      </c>
    </row>
    <row r="2128" spans="1:10" x14ac:dyDescent="0.2">
      <c r="A2128" t="s">
        <v>9353</v>
      </c>
      <c r="B2128">
        <v>2</v>
      </c>
      <c r="C2128" t="s">
        <v>7558</v>
      </c>
      <c r="D2128">
        <v>222000</v>
      </c>
      <c r="E2128">
        <v>378000</v>
      </c>
      <c r="F2128" t="s">
        <v>9356</v>
      </c>
      <c r="G2128">
        <f t="shared" si="132"/>
        <v>576</v>
      </c>
      <c r="H2128">
        <f t="shared" si="133"/>
        <v>601.97520000000009</v>
      </c>
      <c r="I2128">
        <f t="shared" si="134"/>
        <v>622</v>
      </c>
      <c r="J2128">
        <f t="shared" si="135"/>
        <v>693.56196</v>
      </c>
    </row>
    <row r="2129" spans="1:10" x14ac:dyDescent="0.2">
      <c r="A2129" t="s">
        <v>9358</v>
      </c>
      <c r="B2129">
        <v>2</v>
      </c>
      <c r="C2129" t="s">
        <v>7558</v>
      </c>
      <c r="D2129">
        <v>231000</v>
      </c>
      <c r="E2129">
        <v>392000</v>
      </c>
      <c r="F2129" t="s">
        <v>9360</v>
      </c>
      <c r="G2129">
        <f t="shared" si="132"/>
        <v>576</v>
      </c>
      <c r="H2129">
        <f t="shared" si="133"/>
        <v>626.3796000000001</v>
      </c>
      <c r="I2129">
        <f t="shared" si="134"/>
        <v>622</v>
      </c>
      <c r="J2129">
        <f t="shared" si="135"/>
        <v>719.24944000000005</v>
      </c>
    </row>
    <row r="2130" spans="1:10" x14ac:dyDescent="0.2">
      <c r="A2130" t="s">
        <v>9362</v>
      </c>
      <c r="B2130">
        <v>2</v>
      </c>
      <c r="C2130" t="s">
        <v>7558</v>
      </c>
      <c r="D2130">
        <v>238000</v>
      </c>
      <c r="E2130">
        <v>393000</v>
      </c>
      <c r="F2130" t="s">
        <v>9364</v>
      </c>
      <c r="G2130">
        <f t="shared" si="132"/>
        <v>576</v>
      </c>
      <c r="H2130">
        <f t="shared" si="133"/>
        <v>645.36080000000004</v>
      </c>
      <c r="I2130">
        <f t="shared" si="134"/>
        <v>622</v>
      </c>
      <c r="J2130">
        <f t="shared" si="135"/>
        <v>721.08425999999997</v>
      </c>
    </row>
    <row r="2131" spans="1:10" x14ac:dyDescent="0.2">
      <c r="A2131" t="s">
        <v>9366</v>
      </c>
      <c r="B2131">
        <v>2</v>
      </c>
      <c r="C2131" t="s">
        <v>7558</v>
      </c>
      <c r="D2131">
        <v>190000</v>
      </c>
      <c r="E2131">
        <v>293000</v>
      </c>
      <c r="F2131" t="s">
        <v>9369</v>
      </c>
      <c r="G2131">
        <f t="shared" si="132"/>
        <v>576</v>
      </c>
      <c r="H2131">
        <f t="shared" si="133"/>
        <v>515.20400000000006</v>
      </c>
      <c r="I2131">
        <f t="shared" si="134"/>
        <v>622</v>
      </c>
      <c r="J2131">
        <f t="shared" si="135"/>
        <v>537.60226</v>
      </c>
    </row>
    <row r="2132" spans="1:10" x14ac:dyDescent="0.2">
      <c r="A2132" t="s">
        <v>9371</v>
      </c>
      <c r="B2132">
        <v>2</v>
      </c>
      <c r="C2132" t="s">
        <v>7558</v>
      </c>
      <c r="D2132">
        <v>173000</v>
      </c>
      <c r="E2132">
        <v>265000</v>
      </c>
      <c r="F2132" t="s">
        <v>9374</v>
      </c>
      <c r="G2132">
        <f t="shared" si="132"/>
        <v>576</v>
      </c>
      <c r="H2132">
        <f t="shared" si="133"/>
        <v>469.10680000000002</v>
      </c>
      <c r="I2132">
        <f t="shared" si="134"/>
        <v>622</v>
      </c>
      <c r="J2132">
        <f t="shared" si="135"/>
        <v>486.22730000000001</v>
      </c>
    </row>
    <row r="2133" spans="1:10" x14ac:dyDescent="0.2">
      <c r="A2133" t="s">
        <v>9376</v>
      </c>
      <c r="B2133">
        <v>2</v>
      </c>
      <c r="C2133" t="s">
        <v>7558</v>
      </c>
      <c r="D2133">
        <v>181000</v>
      </c>
      <c r="E2133">
        <v>337000</v>
      </c>
      <c r="F2133" t="s">
        <v>9377</v>
      </c>
      <c r="G2133">
        <f t="shared" si="132"/>
        <v>576</v>
      </c>
      <c r="H2133">
        <f t="shared" si="133"/>
        <v>490.79960000000005</v>
      </c>
      <c r="I2133">
        <f t="shared" si="134"/>
        <v>622</v>
      </c>
      <c r="J2133">
        <f t="shared" si="135"/>
        <v>618.33434</v>
      </c>
    </row>
    <row r="2134" spans="1:10" x14ac:dyDescent="0.2">
      <c r="A2134" t="s">
        <v>9379</v>
      </c>
      <c r="B2134">
        <v>2</v>
      </c>
      <c r="C2134" t="s">
        <v>7558</v>
      </c>
      <c r="D2134">
        <v>155000</v>
      </c>
      <c r="E2134">
        <v>251000</v>
      </c>
      <c r="F2134" t="s">
        <v>9381</v>
      </c>
      <c r="G2134">
        <f t="shared" si="132"/>
        <v>576</v>
      </c>
      <c r="H2134">
        <f t="shared" si="133"/>
        <v>420.29800000000006</v>
      </c>
      <c r="I2134">
        <f t="shared" si="134"/>
        <v>622</v>
      </c>
      <c r="J2134">
        <f t="shared" si="135"/>
        <v>460.53982000000002</v>
      </c>
    </row>
    <row r="2135" spans="1:10" x14ac:dyDescent="0.2">
      <c r="A2135" t="s">
        <v>9383</v>
      </c>
      <c r="B2135">
        <v>2</v>
      </c>
      <c r="C2135" t="s">
        <v>7558</v>
      </c>
      <c r="D2135">
        <v>173000</v>
      </c>
      <c r="E2135">
        <v>265000</v>
      </c>
      <c r="F2135" t="s">
        <v>9386</v>
      </c>
      <c r="G2135">
        <f t="shared" si="132"/>
        <v>576</v>
      </c>
      <c r="H2135">
        <f t="shared" si="133"/>
        <v>469.10680000000002</v>
      </c>
      <c r="I2135">
        <f t="shared" si="134"/>
        <v>622</v>
      </c>
      <c r="J2135">
        <f t="shared" si="135"/>
        <v>486.22730000000001</v>
      </c>
    </row>
    <row r="2136" spans="1:10" x14ac:dyDescent="0.2">
      <c r="A2136" t="s">
        <v>9388</v>
      </c>
      <c r="B2136">
        <v>2</v>
      </c>
      <c r="C2136" t="s">
        <v>7558</v>
      </c>
      <c r="D2136">
        <v>244000</v>
      </c>
      <c r="E2136">
        <v>394000</v>
      </c>
      <c r="F2136" t="s">
        <v>9390</v>
      </c>
      <c r="G2136">
        <f t="shared" si="132"/>
        <v>576</v>
      </c>
      <c r="H2136">
        <f t="shared" si="133"/>
        <v>661.63040000000001</v>
      </c>
      <c r="I2136">
        <f t="shared" si="134"/>
        <v>622</v>
      </c>
      <c r="J2136">
        <f t="shared" si="135"/>
        <v>722.91908000000001</v>
      </c>
    </row>
    <row r="2137" spans="1:10" x14ac:dyDescent="0.2">
      <c r="A2137" t="s">
        <v>9392</v>
      </c>
      <c r="B2137">
        <v>2</v>
      </c>
      <c r="C2137" t="s">
        <v>7558</v>
      </c>
      <c r="D2137">
        <v>106500</v>
      </c>
      <c r="E2137">
        <v>180000</v>
      </c>
      <c r="F2137" t="s">
        <v>9395</v>
      </c>
      <c r="G2137">
        <f t="shared" si="132"/>
        <v>576</v>
      </c>
      <c r="H2137">
        <f t="shared" si="133"/>
        <v>288.78540000000004</v>
      </c>
      <c r="I2137">
        <f t="shared" si="134"/>
        <v>622</v>
      </c>
      <c r="J2137">
        <f t="shared" si="135"/>
        <v>330.26760000000002</v>
      </c>
    </row>
    <row r="2138" spans="1:10" x14ac:dyDescent="0.2">
      <c r="A2138" t="s">
        <v>9397</v>
      </c>
      <c r="B2138">
        <v>2</v>
      </c>
      <c r="C2138" t="s">
        <v>7558</v>
      </c>
      <c r="D2138">
        <v>106500</v>
      </c>
      <c r="E2138">
        <v>180000</v>
      </c>
      <c r="F2138" t="s">
        <v>9398</v>
      </c>
      <c r="G2138">
        <f t="shared" si="132"/>
        <v>576</v>
      </c>
      <c r="H2138">
        <f t="shared" si="133"/>
        <v>288.78540000000004</v>
      </c>
      <c r="I2138">
        <f t="shared" si="134"/>
        <v>622</v>
      </c>
      <c r="J2138">
        <f t="shared" si="135"/>
        <v>330.26760000000002</v>
      </c>
    </row>
    <row r="2139" spans="1:10" x14ac:dyDescent="0.2">
      <c r="A2139" t="s">
        <v>9400</v>
      </c>
      <c r="B2139">
        <v>2</v>
      </c>
      <c r="C2139" t="s">
        <v>7558</v>
      </c>
      <c r="D2139">
        <v>236000</v>
      </c>
      <c r="E2139">
        <v>393000</v>
      </c>
      <c r="F2139" t="s">
        <v>9402</v>
      </c>
      <c r="G2139">
        <f t="shared" si="132"/>
        <v>576</v>
      </c>
      <c r="H2139">
        <f t="shared" si="133"/>
        <v>639.93760000000009</v>
      </c>
      <c r="I2139">
        <f t="shared" si="134"/>
        <v>622</v>
      </c>
      <c r="J2139">
        <f t="shared" si="135"/>
        <v>721.08425999999997</v>
      </c>
    </row>
    <row r="2140" spans="1:10" x14ac:dyDescent="0.2">
      <c r="A2140" t="s">
        <v>9404</v>
      </c>
      <c r="B2140">
        <v>2</v>
      </c>
      <c r="C2140" t="s">
        <v>7558</v>
      </c>
      <c r="D2140">
        <v>253000</v>
      </c>
      <c r="E2140">
        <v>397000</v>
      </c>
      <c r="F2140" t="s">
        <v>9407</v>
      </c>
      <c r="G2140">
        <f t="shared" si="132"/>
        <v>576</v>
      </c>
      <c r="H2140">
        <f t="shared" si="133"/>
        <v>686.03480000000002</v>
      </c>
      <c r="I2140">
        <f t="shared" si="134"/>
        <v>622</v>
      </c>
      <c r="J2140">
        <f t="shared" si="135"/>
        <v>728.42354</v>
      </c>
    </row>
    <row r="2141" spans="1:10" x14ac:dyDescent="0.2">
      <c r="A2141" t="s">
        <v>9409</v>
      </c>
      <c r="B2141">
        <v>2</v>
      </c>
      <c r="C2141" t="s">
        <v>7558</v>
      </c>
      <c r="D2141">
        <v>244000</v>
      </c>
      <c r="E2141">
        <v>394000</v>
      </c>
      <c r="F2141" t="s">
        <v>9410</v>
      </c>
      <c r="G2141">
        <f t="shared" si="132"/>
        <v>576</v>
      </c>
      <c r="H2141">
        <f t="shared" si="133"/>
        <v>661.63040000000001</v>
      </c>
      <c r="I2141">
        <f t="shared" si="134"/>
        <v>622</v>
      </c>
      <c r="J2141">
        <f t="shared" si="135"/>
        <v>722.91908000000001</v>
      </c>
    </row>
    <row r="2142" spans="1:10" x14ac:dyDescent="0.2">
      <c r="A2142" t="s">
        <v>9412</v>
      </c>
      <c r="B2142">
        <v>2</v>
      </c>
      <c r="C2142" t="s">
        <v>7558</v>
      </c>
      <c r="D2142">
        <v>244000</v>
      </c>
      <c r="E2142">
        <v>394000</v>
      </c>
      <c r="F2142" t="s">
        <v>9415</v>
      </c>
      <c r="G2142">
        <f t="shared" si="132"/>
        <v>576</v>
      </c>
      <c r="H2142">
        <f t="shared" si="133"/>
        <v>661.63040000000001</v>
      </c>
      <c r="I2142">
        <f t="shared" si="134"/>
        <v>622</v>
      </c>
      <c r="J2142">
        <f t="shared" si="135"/>
        <v>722.91908000000001</v>
      </c>
    </row>
    <row r="2143" spans="1:10" x14ac:dyDescent="0.2">
      <c r="A2143" t="s">
        <v>9417</v>
      </c>
      <c r="B2143">
        <v>2</v>
      </c>
      <c r="C2143" t="s">
        <v>7558</v>
      </c>
      <c r="D2143">
        <v>244000</v>
      </c>
      <c r="E2143">
        <v>394000</v>
      </c>
      <c r="F2143" t="s">
        <v>9419</v>
      </c>
      <c r="G2143">
        <f t="shared" si="132"/>
        <v>576</v>
      </c>
      <c r="H2143">
        <f t="shared" si="133"/>
        <v>661.63040000000001</v>
      </c>
      <c r="I2143">
        <f t="shared" si="134"/>
        <v>622</v>
      </c>
      <c r="J2143">
        <f t="shared" si="135"/>
        <v>722.91908000000001</v>
      </c>
    </row>
    <row r="2144" spans="1:10" x14ac:dyDescent="0.2">
      <c r="A2144" t="s">
        <v>9421</v>
      </c>
      <c r="B2144">
        <v>2</v>
      </c>
      <c r="C2144" t="s">
        <v>7558</v>
      </c>
      <c r="D2144">
        <v>255000</v>
      </c>
      <c r="E2144">
        <v>397000</v>
      </c>
      <c r="F2144" t="s">
        <v>9423</v>
      </c>
      <c r="G2144">
        <f t="shared" si="132"/>
        <v>576</v>
      </c>
      <c r="H2144">
        <f t="shared" si="133"/>
        <v>691.45800000000008</v>
      </c>
      <c r="I2144">
        <f t="shared" si="134"/>
        <v>622</v>
      </c>
      <c r="J2144">
        <f t="shared" si="135"/>
        <v>728.42354</v>
      </c>
    </row>
    <row r="2145" spans="1:10" x14ac:dyDescent="0.2">
      <c r="A2145" t="s">
        <v>9425</v>
      </c>
      <c r="B2145">
        <v>2</v>
      </c>
      <c r="C2145" t="s">
        <v>7558</v>
      </c>
      <c r="D2145">
        <v>226000</v>
      </c>
      <c r="E2145">
        <v>348000</v>
      </c>
      <c r="F2145" t="s">
        <v>9428</v>
      </c>
      <c r="G2145">
        <f t="shared" si="132"/>
        <v>576</v>
      </c>
      <c r="H2145">
        <f t="shared" si="133"/>
        <v>612.8216000000001</v>
      </c>
      <c r="I2145">
        <f t="shared" si="134"/>
        <v>622</v>
      </c>
      <c r="J2145">
        <f t="shared" si="135"/>
        <v>638.51736000000005</v>
      </c>
    </row>
    <row r="2146" spans="1:10" x14ac:dyDescent="0.2">
      <c r="A2146" t="s">
        <v>9430</v>
      </c>
      <c r="B2146">
        <v>2</v>
      </c>
      <c r="C2146" t="s">
        <v>7558</v>
      </c>
      <c r="D2146">
        <v>212000</v>
      </c>
      <c r="E2146">
        <v>326000</v>
      </c>
      <c r="F2146" t="s">
        <v>9432</v>
      </c>
      <c r="G2146">
        <f t="shared" si="132"/>
        <v>576</v>
      </c>
      <c r="H2146">
        <f t="shared" si="133"/>
        <v>574.8592000000001</v>
      </c>
      <c r="I2146">
        <f t="shared" si="134"/>
        <v>622</v>
      </c>
      <c r="J2146">
        <f t="shared" si="135"/>
        <v>598.15132000000006</v>
      </c>
    </row>
    <row r="2147" spans="1:10" x14ac:dyDescent="0.2">
      <c r="A2147" t="s">
        <v>9434</v>
      </c>
      <c r="B2147">
        <v>2</v>
      </c>
      <c r="C2147" t="s">
        <v>7558</v>
      </c>
      <c r="D2147">
        <v>217000</v>
      </c>
      <c r="E2147">
        <v>333000</v>
      </c>
      <c r="F2147" t="s">
        <v>9436</v>
      </c>
      <c r="G2147">
        <f t="shared" si="132"/>
        <v>576</v>
      </c>
      <c r="H2147">
        <f t="shared" si="133"/>
        <v>588.41720000000009</v>
      </c>
      <c r="I2147">
        <f t="shared" si="134"/>
        <v>622</v>
      </c>
      <c r="J2147">
        <f t="shared" si="135"/>
        <v>610.99505999999997</v>
      </c>
    </row>
    <row r="2148" spans="1:10" x14ac:dyDescent="0.2">
      <c r="A2148" t="s">
        <v>9438</v>
      </c>
      <c r="B2148">
        <v>2</v>
      </c>
      <c r="C2148" t="s">
        <v>7558</v>
      </c>
      <c r="D2148">
        <v>428000</v>
      </c>
      <c r="E2148">
        <v>685000</v>
      </c>
      <c r="F2148" t="s">
        <v>9441</v>
      </c>
      <c r="G2148">
        <f t="shared" si="132"/>
        <v>576</v>
      </c>
      <c r="H2148">
        <f t="shared" si="133"/>
        <v>1160.5648000000001</v>
      </c>
      <c r="I2148">
        <f t="shared" si="134"/>
        <v>622</v>
      </c>
      <c r="J2148">
        <f t="shared" si="135"/>
        <v>1256.8516999999999</v>
      </c>
    </row>
    <row r="2149" spans="1:10" x14ac:dyDescent="0.2">
      <c r="A2149" t="s">
        <v>9443</v>
      </c>
      <c r="B2149">
        <v>2</v>
      </c>
      <c r="C2149" t="s">
        <v>7558</v>
      </c>
      <c r="D2149">
        <v>399000</v>
      </c>
      <c r="E2149">
        <v>625000</v>
      </c>
      <c r="F2149" t="s">
        <v>9444</v>
      </c>
      <c r="G2149">
        <f t="shared" si="132"/>
        <v>576</v>
      </c>
      <c r="H2149">
        <f t="shared" si="133"/>
        <v>1081.9284</v>
      </c>
      <c r="I2149">
        <f t="shared" si="134"/>
        <v>622</v>
      </c>
      <c r="J2149">
        <f t="shared" si="135"/>
        <v>1146.7625</v>
      </c>
    </row>
    <row r="2150" spans="1:10" x14ac:dyDescent="0.2">
      <c r="A2150" t="s">
        <v>9446</v>
      </c>
      <c r="B2150">
        <v>2</v>
      </c>
      <c r="C2150" t="s">
        <v>7558</v>
      </c>
      <c r="D2150">
        <v>270000</v>
      </c>
      <c r="E2150">
        <v>416000</v>
      </c>
      <c r="F2150" t="s">
        <v>9447</v>
      </c>
      <c r="G2150">
        <f t="shared" si="132"/>
        <v>576</v>
      </c>
      <c r="H2150">
        <f t="shared" si="133"/>
        <v>732.13200000000006</v>
      </c>
      <c r="I2150">
        <f t="shared" si="134"/>
        <v>622</v>
      </c>
      <c r="J2150">
        <f t="shared" si="135"/>
        <v>763.28512000000001</v>
      </c>
    </row>
    <row r="2151" spans="1:10" x14ac:dyDescent="0.2">
      <c r="A2151" t="s">
        <v>9449</v>
      </c>
      <c r="B2151">
        <v>2</v>
      </c>
      <c r="C2151" t="s">
        <v>7558</v>
      </c>
      <c r="D2151">
        <v>267000</v>
      </c>
      <c r="E2151">
        <v>412000</v>
      </c>
      <c r="F2151" t="s">
        <v>9450</v>
      </c>
      <c r="G2151">
        <f t="shared" si="132"/>
        <v>576</v>
      </c>
      <c r="H2151">
        <f t="shared" si="133"/>
        <v>723.99720000000002</v>
      </c>
      <c r="I2151">
        <f t="shared" si="134"/>
        <v>622</v>
      </c>
      <c r="J2151">
        <f t="shared" si="135"/>
        <v>755.94583999999998</v>
      </c>
    </row>
    <row r="2152" spans="1:10" x14ac:dyDescent="0.2">
      <c r="A2152" t="s">
        <v>9452</v>
      </c>
      <c r="B2152">
        <v>2</v>
      </c>
      <c r="C2152" t="s">
        <v>7558</v>
      </c>
      <c r="D2152">
        <v>260000</v>
      </c>
      <c r="E2152">
        <v>400000</v>
      </c>
      <c r="F2152" t="s">
        <v>9453</v>
      </c>
      <c r="G2152">
        <f t="shared" si="132"/>
        <v>576</v>
      </c>
      <c r="H2152">
        <f t="shared" si="133"/>
        <v>705.01600000000008</v>
      </c>
      <c r="I2152">
        <f t="shared" si="134"/>
        <v>622</v>
      </c>
      <c r="J2152">
        <f t="shared" si="135"/>
        <v>733.928</v>
      </c>
    </row>
    <row r="2153" spans="1:10" x14ac:dyDescent="0.2">
      <c r="A2153" t="s">
        <v>9455</v>
      </c>
      <c r="B2153">
        <v>2</v>
      </c>
      <c r="C2153" t="s">
        <v>7558</v>
      </c>
      <c r="D2153">
        <v>246000</v>
      </c>
      <c r="E2153">
        <v>378000</v>
      </c>
      <c r="F2153" t="s">
        <v>9458</v>
      </c>
      <c r="G2153">
        <f t="shared" si="132"/>
        <v>576</v>
      </c>
      <c r="H2153">
        <f t="shared" si="133"/>
        <v>667.05360000000007</v>
      </c>
      <c r="I2153">
        <f t="shared" si="134"/>
        <v>622</v>
      </c>
      <c r="J2153">
        <f t="shared" si="135"/>
        <v>693.56196</v>
      </c>
    </row>
    <row r="2154" spans="1:10" x14ac:dyDescent="0.2">
      <c r="A2154" t="s">
        <v>9460</v>
      </c>
      <c r="B2154">
        <v>2</v>
      </c>
      <c r="C2154" t="s">
        <v>7558</v>
      </c>
      <c r="D2154">
        <v>226000</v>
      </c>
      <c r="E2154">
        <v>348000</v>
      </c>
      <c r="F2154" t="s">
        <v>9462</v>
      </c>
      <c r="G2154">
        <f t="shared" si="132"/>
        <v>576</v>
      </c>
      <c r="H2154">
        <f t="shared" si="133"/>
        <v>612.8216000000001</v>
      </c>
      <c r="I2154">
        <f t="shared" si="134"/>
        <v>622</v>
      </c>
      <c r="J2154">
        <f t="shared" si="135"/>
        <v>638.51736000000005</v>
      </c>
    </row>
    <row r="2155" spans="1:10" x14ac:dyDescent="0.2">
      <c r="A2155" t="s">
        <v>9464</v>
      </c>
      <c r="B2155">
        <v>2</v>
      </c>
      <c r="C2155" t="s">
        <v>7558</v>
      </c>
      <c r="D2155">
        <v>226000</v>
      </c>
      <c r="E2155">
        <v>348000</v>
      </c>
      <c r="F2155" t="s">
        <v>9466</v>
      </c>
      <c r="G2155">
        <f t="shared" si="132"/>
        <v>576</v>
      </c>
      <c r="H2155">
        <f t="shared" si="133"/>
        <v>612.8216000000001</v>
      </c>
      <c r="I2155">
        <f t="shared" si="134"/>
        <v>622</v>
      </c>
      <c r="J2155">
        <f t="shared" si="135"/>
        <v>638.51736000000005</v>
      </c>
    </row>
    <row r="2156" spans="1:10" x14ac:dyDescent="0.2">
      <c r="A2156" t="s">
        <v>9468</v>
      </c>
      <c r="B2156">
        <v>2</v>
      </c>
      <c r="C2156" t="s">
        <v>7558</v>
      </c>
      <c r="D2156">
        <v>260000</v>
      </c>
      <c r="E2156">
        <v>400000</v>
      </c>
      <c r="F2156" t="s">
        <v>9469</v>
      </c>
      <c r="G2156">
        <f t="shared" si="132"/>
        <v>576</v>
      </c>
      <c r="H2156">
        <f t="shared" si="133"/>
        <v>705.01600000000008</v>
      </c>
      <c r="I2156">
        <f t="shared" si="134"/>
        <v>622</v>
      </c>
      <c r="J2156">
        <f t="shared" si="135"/>
        <v>733.928</v>
      </c>
    </row>
    <row r="2157" spans="1:10" x14ac:dyDescent="0.2">
      <c r="A2157" t="s">
        <v>9471</v>
      </c>
      <c r="B2157">
        <v>2</v>
      </c>
      <c r="C2157" t="s">
        <v>7558</v>
      </c>
      <c r="D2157">
        <v>267000</v>
      </c>
      <c r="E2157">
        <v>412000</v>
      </c>
      <c r="F2157" t="s">
        <v>9472</v>
      </c>
      <c r="G2157">
        <f t="shared" si="132"/>
        <v>576</v>
      </c>
      <c r="H2157">
        <f t="shared" si="133"/>
        <v>723.99720000000002</v>
      </c>
      <c r="I2157">
        <f t="shared" si="134"/>
        <v>622</v>
      </c>
      <c r="J2157">
        <f t="shared" si="135"/>
        <v>755.94583999999998</v>
      </c>
    </row>
    <row r="2158" spans="1:10" x14ac:dyDescent="0.2">
      <c r="A2158" t="s">
        <v>9474</v>
      </c>
      <c r="B2158">
        <v>2</v>
      </c>
      <c r="C2158" t="s">
        <v>7558</v>
      </c>
      <c r="D2158">
        <v>270000</v>
      </c>
      <c r="E2158">
        <v>416000</v>
      </c>
      <c r="F2158" t="s">
        <v>9475</v>
      </c>
      <c r="G2158">
        <f t="shared" si="132"/>
        <v>576</v>
      </c>
      <c r="H2158">
        <f t="shared" si="133"/>
        <v>732.13200000000006</v>
      </c>
      <c r="I2158">
        <f t="shared" si="134"/>
        <v>622</v>
      </c>
      <c r="J2158">
        <f t="shared" si="135"/>
        <v>763.28512000000001</v>
      </c>
    </row>
    <row r="2159" spans="1:10" x14ac:dyDescent="0.2">
      <c r="A2159" t="s">
        <v>9477</v>
      </c>
      <c r="B2159">
        <v>2</v>
      </c>
      <c r="C2159" t="s">
        <v>7558</v>
      </c>
      <c r="D2159">
        <v>270000</v>
      </c>
      <c r="E2159">
        <v>416000</v>
      </c>
      <c r="F2159" t="s">
        <v>9478</v>
      </c>
      <c r="G2159">
        <f t="shared" si="132"/>
        <v>576</v>
      </c>
      <c r="H2159">
        <f t="shared" si="133"/>
        <v>732.13200000000006</v>
      </c>
      <c r="I2159">
        <f t="shared" si="134"/>
        <v>622</v>
      </c>
      <c r="J2159">
        <f t="shared" si="135"/>
        <v>763.28512000000001</v>
      </c>
    </row>
    <row r="2160" spans="1:10" x14ac:dyDescent="0.2">
      <c r="A2160" t="s">
        <v>9480</v>
      </c>
      <c r="B2160">
        <v>2</v>
      </c>
      <c r="C2160" t="s">
        <v>7558</v>
      </c>
      <c r="D2160">
        <v>270000</v>
      </c>
      <c r="E2160">
        <v>416000</v>
      </c>
      <c r="F2160" t="s">
        <v>9483</v>
      </c>
      <c r="G2160">
        <f t="shared" si="132"/>
        <v>576</v>
      </c>
      <c r="H2160">
        <f t="shared" si="133"/>
        <v>732.13200000000006</v>
      </c>
      <c r="I2160">
        <f t="shared" si="134"/>
        <v>622</v>
      </c>
      <c r="J2160">
        <f t="shared" si="135"/>
        <v>763.28512000000001</v>
      </c>
    </row>
    <row r="2161" spans="1:10" x14ac:dyDescent="0.2">
      <c r="A2161" t="s">
        <v>9485</v>
      </c>
      <c r="B2161">
        <v>2</v>
      </c>
      <c r="C2161" t="s">
        <v>7558</v>
      </c>
      <c r="D2161">
        <v>398000</v>
      </c>
      <c r="E2161">
        <v>575000</v>
      </c>
      <c r="F2161" t="s">
        <v>9487</v>
      </c>
      <c r="G2161">
        <f t="shared" si="132"/>
        <v>576</v>
      </c>
      <c r="H2161">
        <f t="shared" si="133"/>
        <v>1079.2168000000001</v>
      </c>
      <c r="I2161">
        <f t="shared" si="134"/>
        <v>622</v>
      </c>
      <c r="J2161">
        <f t="shared" si="135"/>
        <v>1055.0215000000001</v>
      </c>
    </row>
    <row r="2162" spans="1:10" x14ac:dyDescent="0.2">
      <c r="A2162" t="s">
        <v>9489</v>
      </c>
      <c r="B2162">
        <v>2</v>
      </c>
      <c r="C2162" t="s">
        <v>7558</v>
      </c>
      <c r="D2162">
        <v>401000</v>
      </c>
      <c r="E2162">
        <v>579000</v>
      </c>
      <c r="F2162" t="s">
        <v>9492</v>
      </c>
      <c r="G2162">
        <f t="shared" si="132"/>
        <v>576</v>
      </c>
      <c r="H2162">
        <f t="shared" si="133"/>
        <v>1087.3516000000002</v>
      </c>
      <c r="I2162">
        <f t="shared" si="134"/>
        <v>622</v>
      </c>
      <c r="J2162">
        <f t="shared" si="135"/>
        <v>1062.36078</v>
      </c>
    </row>
    <row r="2163" spans="1:10" x14ac:dyDescent="0.2">
      <c r="A2163" t="s">
        <v>9494</v>
      </c>
      <c r="B2163">
        <v>2</v>
      </c>
      <c r="C2163" t="s">
        <v>7558</v>
      </c>
      <c r="D2163">
        <v>420000</v>
      </c>
      <c r="E2163">
        <v>606000</v>
      </c>
      <c r="F2163" t="s">
        <v>9497</v>
      </c>
      <c r="G2163">
        <f t="shared" si="132"/>
        <v>576</v>
      </c>
      <c r="H2163">
        <f t="shared" si="133"/>
        <v>1138.8720000000001</v>
      </c>
      <c r="I2163">
        <f t="shared" si="134"/>
        <v>622</v>
      </c>
      <c r="J2163">
        <f t="shared" si="135"/>
        <v>1111.90092</v>
      </c>
    </row>
    <row r="2164" spans="1:10" x14ac:dyDescent="0.2">
      <c r="A2164" t="s">
        <v>9499</v>
      </c>
      <c r="B2164">
        <v>2</v>
      </c>
      <c r="C2164" t="s">
        <v>7558</v>
      </c>
      <c r="D2164">
        <v>408000</v>
      </c>
      <c r="E2164">
        <v>589000</v>
      </c>
      <c r="F2164" t="s">
        <v>9502</v>
      </c>
      <c r="G2164">
        <f t="shared" si="132"/>
        <v>576</v>
      </c>
      <c r="H2164">
        <f t="shared" si="133"/>
        <v>1106.3328000000001</v>
      </c>
      <c r="I2164">
        <f t="shared" si="134"/>
        <v>622</v>
      </c>
      <c r="J2164">
        <f t="shared" si="135"/>
        <v>1080.7089800000001</v>
      </c>
    </row>
    <row r="2165" spans="1:10" x14ac:dyDescent="0.2">
      <c r="A2165" t="s">
        <v>9504</v>
      </c>
      <c r="B2165">
        <v>2</v>
      </c>
      <c r="C2165" t="s">
        <v>7558</v>
      </c>
      <c r="D2165">
        <v>409000</v>
      </c>
      <c r="E2165">
        <v>590000</v>
      </c>
      <c r="F2165" t="s">
        <v>9505</v>
      </c>
      <c r="G2165">
        <f t="shared" si="132"/>
        <v>576</v>
      </c>
      <c r="H2165">
        <f t="shared" si="133"/>
        <v>1109.0444</v>
      </c>
      <c r="I2165">
        <f t="shared" si="134"/>
        <v>622</v>
      </c>
      <c r="J2165">
        <f t="shared" si="135"/>
        <v>1082.5437999999999</v>
      </c>
    </row>
    <row r="2166" spans="1:10" x14ac:dyDescent="0.2">
      <c r="A2166" t="s">
        <v>9507</v>
      </c>
      <c r="B2166">
        <v>2</v>
      </c>
      <c r="C2166" t="s">
        <v>7558</v>
      </c>
      <c r="D2166">
        <v>425000</v>
      </c>
      <c r="E2166">
        <v>614000</v>
      </c>
      <c r="F2166" t="s">
        <v>9510</v>
      </c>
      <c r="G2166">
        <f t="shared" si="132"/>
        <v>576</v>
      </c>
      <c r="H2166">
        <f t="shared" si="133"/>
        <v>1152.43</v>
      </c>
      <c r="I2166">
        <f t="shared" si="134"/>
        <v>622</v>
      </c>
      <c r="J2166">
        <f t="shared" si="135"/>
        <v>1126.5794800000001</v>
      </c>
    </row>
    <row r="2167" spans="1:10" x14ac:dyDescent="0.2">
      <c r="A2167" t="s">
        <v>9512</v>
      </c>
      <c r="B2167">
        <v>2</v>
      </c>
      <c r="C2167" t="s">
        <v>7558</v>
      </c>
      <c r="D2167">
        <v>442000</v>
      </c>
      <c r="E2167">
        <v>638000</v>
      </c>
      <c r="F2167" t="s">
        <v>9515</v>
      </c>
      <c r="G2167">
        <f t="shared" si="132"/>
        <v>576</v>
      </c>
      <c r="H2167">
        <f t="shared" si="133"/>
        <v>1198.5272</v>
      </c>
      <c r="I2167">
        <f t="shared" si="134"/>
        <v>622</v>
      </c>
      <c r="J2167">
        <f t="shared" si="135"/>
        <v>1170.6151600000001</v>
      </c>
    </row>
    <row r="2168" spans="1:10" x14ac:dyDescent="0.2">
      <c r="A2168" t="s">
        <v>9517</v>
      </c>
      <c r="B2168">
        <v>2</v>
      </c>
      <c r="C2168" t="s">
        <v>7558</v>
      </c>
      <c r="D2168">
        <v>425000</v>
      </c>
      <c r="E2168">
        <v>614000</v>
      </c>
      <c r="F2168" t="s">
        <v>9519</v>
      </c>
      <c r="G2168">
        <f t="shared" si="132"/>
        <v>576</v>
      </c>
      <c r="H2168">
        <f t="shared" si="133"/>
        <v>1152.43</v>
      </c>
      <c r="I2168">
        <f t="shared" si="134"/>
        <v>622</v>
      </c>
      <c r="J2168">
        <f t="shared" si="135"/>
        <v>1126.5794800000001</v>
      </c>
    </row>
    <row r="2169" spans="1:10" x14ac:dyDescent="0.2">
      <c r="A2169" t="s">
        <v>9521</v>
      </c>
      <c r="B2169">
        <v>2</v>
      </c>
      <c r="C2169" t="s">
        <v>7558</v>
      </c>
      <c r="D2169">
        <v>396000</v>
      </c>
      <c r="E2169">
        <v>572000</v>
      </c>
      <c r="F2169" t="s">
        <v>9523</v>
      </c>
      <c r="G2169">
        <f t="shared" si="132"/>
        <v>576</v>
      </c>
      <c r="H2169">
        <f t="shared" si="133"/>
        <v>1073.7936</v>
      </c>
      <c r="I2169">
        <f t="shared" si="134"/>
        <v>622</v>
      </c>
      <c r="J2169">
        <f t="shared" si="135"/>
        <v>1049.51704</v>
      </c>
    </row>
    <row r="2170" spans="1:10" x14ac:dyDescent="0.2">
      <c r="A2170" t="s">
        <v>9525</v>
      </c>
      <c r="B2170">
        <v>2</v>
      </c>
      <c r="C2170" t="s">
        <v>7558</v>
      </c>
      <c r="D2170">
        <v>408000</v>
      </c>
      <c r="E2170">
        <v>589000</v>
      </c>
      <c r="F2170" t="s">
        <v>9526</v>
      </c>
      <c r="G2170">
        <f t="shared" si="132"/>
        <v>576</v>
      </c>
      <c r="H2170">
        <f t="shared" si="133"/>
        <v>1106.3328000000001</v>
      </c>
      <c r="I2170">
        <f t="shared" si="134"/>
        <v>622</v>
      </c>
      <c r="J2170">
        <f t="shared" si="135"/>
        <v>1080.7089800000001</v>
      </c>
    </row>
    <row r="2171" spans="1:10" x14ac:dyDescent="0.2">
      <c r="A2171" t="s">
        <v>9528</v>
      </c>
      <c r="B2171">
        <v>2</v>
      </c>
      <c r="C2171" t="s">
        <v>7558</v>
      </c>
      <c r="D2171">
        <v>421000</v>
      </c>
      <c r="E2171">
        <v>609000</v>
      </c>
      <c r="F2171" t="s">
        <v>9529</v>
      </c>
      <c r="G2171">
        <f t="shared" si="132"/>
        <v>576</v>
      </c>
      <c r="H2171">
        <f t="shared" si="133"/>
        <v>1141.5836000000002</v>
      </c>
      <c r="I2171">
        <f t="shared" si="134"/>
        <v>622</v>
      </c>
      <c r="J2171">
        <f t="shared" si="135"/>
        <v>1117.4053799999999</v>
      </c>
    </row>
    <row r="2172" spans="1:10" x14ac:dyDescent="0.2">
      <c r="A2172" t="s">
        <v>9531</v>
      </c>
      <c r="B2172">
        <v>2</v>
      </c>
      <c r="C2172" t="s">
        <v>7558</v>
      </c>
      <c r="D2172">
        <v>391000</v>
      </c>
      <c r="E2172">
        <v>629000</v>
      </c>
      <c r="F2172" t="s">
        <v>9534</v>
      </c>
      <c r="G2172">
        <f t="shared" si="132"/>
        <v>576</v>
      </c>
      <c r="H2172">
        <f t="shared" si="133"/>
        <v>1060.2356</v>
      </c>
      <c r="I2172">
        <f t="shared" si="134"/>
        <v>622</v>
      </c>
      <c r="J2172">
        <f t="shared" si="135"/>
        <v>1154.10178</v>
      </c>
    </row>
    <row r="2173" spans="1:10" x14ac:dyDescent="0.2">
      <c r="A2173" t="s">
        <v>9536</v>
      </c>
      <c r="B2173">
        <v>2</v>
      </c>
      <c r="C2173" t="s">
        <v>7558</v>
      </c>
      <c r="D2173">
        <v>323000</v>
      </c>
      <c r="E2173">
        <v>480000</v>
      </c>
      <c r="F2173" t="s">
        <v>9539</v>
      </c>
      <c r="G2173">
        <f t="shared" si="132"/>
        <v>576</v>
      </c>
      <c r="H2173">
        <f t="shared" si="133"/>
        <v>875.84680000000003</v>
      </c>
      <c r="I2173">
        <f t="shared" si="134"/>
        <v>622</v>
      </c>
      <c r="J2173">
        <f t="shared" si="135"/>
        <v>880.71360000000004</v>
      </c>
    </row>
    <row r="2174" spans="1:10" x14ac:dyDescent="0.2">
      <c r="A2174" t="s">
        <v>9541</v>
      </c>
      <c r="B2174">
        <v>2</v>
      </c>
      <c r="C2174" t="s">
        <v>7558</v>
      </c>
      <c r="D2174">
        <v>269000</v>
      </c>
      <c r="E2174">
        <v>414000</v>
      </c>
      <c r="F2174" t="s">
        <v>9543</v>
      </c>
      <c r="G2174">
        <f t="shared" si="132"/>
        <v>576</v>
      </c>
      <c r="H2174">
        <f t="shared" si="133"/>
        <v>729.42040000000009</v>
      </c>
      <c r="I2174">
        <f t="shared" si="134"/>
        <v>622</v>
      </c>
      <c r="J2174">
        <f t="shared" si="135"/>
        <v>759.61548000000005</v>
      </c>
    </row>
    <row r="2175" spans="1:10" x14ac:dyDescent="0.2">
      <c r="A2175" t="s">
        <v>9545</v>
      </c>
      <c r="B2175">
        <v>2</v>
      </c>
      <c r="C2175" t="s">
        <v>7558</v>
      </c>
      <c r="D2175">
        <v>363000</v>
      </c>
      <c r="E2175">
        <v>524000</v>
      </c>
      <c r="F2175" t="s">
        <v>9546</v>
      </c>
      <c r="G2175">
        <f t="shared" si="132"/>
        <v>576</v>
      </c>
      <c r="H2175">
        <f t="shared" si="133"/>
        <v>984.31080000000009</v>
      </c>
      <c r="I2175">
        <f t="shared" si="134"/>
        <v>622</v>
      </c>
      <c r="J2175">
        <f t="shared" si="135"/>
        <v>961.44568000000004</v>
      </c>
    </row>
    <row r="2176" spans="1:10" x14ac:dyDescent="0.2">
      <c r="A2176" t="s">
        <v>9548</v>
      </c>
      <c r="B2176">
        <v>2</v>
      </c>
      <c r="C2176" t="s">
        <v>7558</v>
      </c>
      <c r="D2176">
        <v>317000</v>
      </c>
      <c r="E2176">
        <v>480000</v>
      </c>
      <c r="F2176" t="s">
        <v>9550</v>
      </c>
      <c r="G2176">
        <f t="shared" si="132"/>
        <v>576</v>
      </c>
      <c r="H2176">
        <f t="shared" si="133"/>
        <v>859.57720000000006</v>
      </c>
      <c r="I2176">
        <f t="shared" si="134"/>
        <v>622</v>
      </c>
      <c r="J2176">
        <f t="shared" si="135"/>
        <v>880.71360000000004</v>
      </c>
    </row>
    <row r="2177" spans="1:10" x14ac:dyDescent="0.2">
      <c r="A2177" t="s">
        <v>9552</v>
      </c>
      <c r="B2177">
        <v>2</v>
      </c>
      <c r="C2177" t="s">
        <v>7558</v>
      </c>
      <c r="D2177">
        <v>416000</v>
      </c>
      <c r="E2177">
        <v>601000</v>
      </c>
      <c r="F2177" t="s">
        <v>9553</v>
      </c>
      <c r="G2177">
        <f t="shared" si="132"/>
        <v>576</v>
      </c>
      <c r="H2177">
        <f t="shared" si="133"/>
        <v>1128.0256000000002</v>
      </c>
      <c r="I2177">
        <f t="shared" si="134"/>
        <v>622</v>
      </c>
      <c r="J2177">
        <f t="shared" si="135"/>
        <v>1102.7268200000001</v>
      </c>
    </row>
    <row r="2178" spans="1:10" x14ac:dyDescent="0.2">
      <c r="A2178" t="s">
        <v>9555</v>
      </c>
      <c r="B2178">
        <v>2</v>
      </c>
      <c r="C2178" t="s">
        <v>7558</v>
      </c>
      <c r="D2178">
        <v>408000</v>
      </c>
      <c r="E2178">
        <v>589000</v>
      </c>
      <c r="F2178" t="s">
        <v>9558</v>
      </c>
      <c r="G2178">
        <f t="shared" si="132"/>
        <v>576</v>
      </c>
      <c r="H2178">
        <f t="shared" si="133"/>
        <v>1106.3328000000001</v>
      </c>
      <c r="I2178">
        <f t="shared" si="134"/>
        <v>622</v>
      </c>
      <c r="J2178">
        <f t="shared" si="135"/>
        <v>1080.7089800000001</v>
      </c>
    </row>
    <row r="2179" spans="1:10" x14ac:dyDescent="0.2">
      <c r="A2179" t="s">
        <v>9560</v>
      </c>
      <c r="B2179">
        <v>2</v>
      </c>
      <c r="C2179" t="s">
        <v>7558</v>
      </c>
      <c r="D2179">
        <v>408000</v>
      </c>
      <c r="E2179">
        <v>589000</v>
      </c>
      <c r="F2179" t="s">
        <v>9563</v>
      </c>
      <c r="G2179">
        <f t="shared" ref="G2179:G2242" si="136">(VLOOKUP($B2179,Table,4,FALSE))</f>
        <v>576</v>
      </c>
      <c r="H2179">
        <f t="shared" ref="H2179:H2242" si="137">D2179*((VLOOKUP($B2179,Table,6,FALSE))/100)</f>
        <v>1106.3328000000001</v>
      </c>
      <c r="I2179">
        <f t="shared" ref="I2179:I2242" si="138">(VLOOKUP($B2179,Table,12,FALSE))</f>
        <v>622</v>
      </c>
      <c r="J2179">
        <f t="shared" ref="J2179:J2242" si="139">E2179*((VLOOKUP($B2179,Table,14,FALSE))/100)</f>
        <v>1080.7089800000001</v>
      </c>
    </row>
    <row r="2180" spans="1:10" x14ac:dyDescent="0.2">
      <c r="A2180" t="s">
        <v>9565</v>
      </c>
      <c r="B2180">
        <v>2</v>
      </c>
      <c r="C2180" t="s">
        <v>7558</v>
      </c>
      <c r="D2180">
        <v>363000</v>
      </c>
      <c r="E2180">
        <v>524000</v>
      </c>
      <c r="F2180" t="s">
        <v>9568</v>
      </c>
      <c r="G2180">
        <f t="shared" si="136"/>
        <v>576</v>
      </c>
      <c r="H2180">
        <f t="shared" si="137"/>
        <v>984.31080000000009</v>
      </c>
      <c r="I2180">
        <f t="shared" si="138"/>
        <v>622</v>
      </c>
      <c r="J2180">
        <f t="shared" si="139"/>
        <v>961.44568000000004</v>
      </c>
    </row>
    <row r="2181" spans="1:10" x14ac:dyDescent="0.2">
      <c r="A2181" t="s">
        <v>9570</v>
      </c>
      <c r="B2181">
        <v>2</v>
      </c>
      <c r="C2181" t="s">
        <v>7558</v>
      </c>
      <c r="D2181">
        <v>363000</v>
      </c>
      <c r="E2181">
        <v>524000</v>
      </c>
      <c r="F2181" t="s">
        <v>9573</v>
      </c>
      <c r="G2181">
        <f t="shared" si="136"/>
        <v>576</v>
      </c>
      <c r="H2181">
        <f t="shared" si="137"/>
        <v>984.31080000000009</v>
      </c>
      <c r="I2181">
        <f t="shared" si="138"/>
        <v>622</v>
      </c>
      <c r="J2181">
        <f t="shared" si="139"/>
        <v>961.44568000000004</v>
      </c>
    </row>
    <row r="2182" spans="1:10" x14ac:dyDescent="0.2">
      <c r="A2182" t="s">
        <v>9575</v>
      </c>
      <c r="B2182">
        <v>2</v>
      </c>
      <c r="C2182" t="s">
        <v>7558</v>
      </c>
      <c r="D2182">
        <v>382000</v>
      </c>
      <c r="E2182">
        <v>551000</v>
      </c>
      <c r="F2182" t="s">
        <v>9577</v>
      </c>
      <c r="G2182">
        <f t="shared" si="136"/>
        <v>576</v>
      </c>
      <c r="H2182">
        <f t="shared" si="137"/>
        <v>1035.8312000000001</v>
      </c>
      <c r="I2182">
        <f t="shared" si="138"/>
        <v>622</v>
      </c>
      <c r="J2182">
        <f t="shared" si="139"/>
        <v>1010.98582</v>
      </c>
    </row>
    <row r="2183" spans="1:10" x14ac:dyDescent="0.2">
      <c r="A2183" t="s">
        <v>9579</v>
      </c>
      <c r="B2183">
        <v>2</v>
      </c>
      <c r="C2183" t="s">
        <v>7558</v>
      </c>
      <c r="D2183">
        <v>391000</v>
      </c>
      <c r="E2183">
        <v>565000</v>
      </c>
      <c r="F2183" t="s">
        <v>9581</v>
      </c>
      <c r="G2183">
        <f t="shared" si="136"/>
        <v>576</v>
      </c>
      <c r="H2183">
        <f t="shared" si="137"/>
        <v>1060.2356</v>
      </c>
      <c r="I2183">
        <f t="shared" si="138"/>
        <v>622</v>
      </c>
      <c r="J2183">
        <f t="shared" si="139"/>
        <v>1036.6732999999999</v>
      </c>
    </row>
    <row r="2184" spans="1:10" x14ac:dyDescent="0.2">
      <c r="A2184" t="s">
        <v>9583</v>
      </c>
      <c r="B2184">
        <v>2</v>
      </c>
      <c r="C2184" t="s">
        <v>7558</v>
      </c>
      <c r="D2184">
        <v>246000</v>
      </c>
      <c r="E2184">
        <v>394000</v>
      </c>
      <c r="F2184" t="s">
        <v>9586</v>
      </c>
      <c r="G2184">
        <f t="shared" si="136"/>
        <v>576</v>
      </c>
      <c r="H2184">
        <f t="shared" si="137"/>
        <v>667.05360000000007</v>
      </c>
      <c r="I2184">
        <f t="shared" si="138"/>
        <v>622</v>
      </c>
      <c r="J2184">
        <f t="shared" si="139"/>
        <v>722.91908000000001</v>
      </c>
    </row>
    <row r="2185" spans="1:10" x14ac:dyDescent="0.2">
      <c r="A2185" t="s">
        <v>9588</v>
      </c>
      <c r="B2185">
        <v>2</v>
      </c>
      <c r="C2185" t="s">
        <v>7558</v>
      </c>
      <c r="D2185">
        <v>323000</v>
      </c>
      <c r="E2185">
        <v>480000</v>
      </c>
      <c r="F2185" t="s">
        <v>9589</v>
      </c>
      <c r="G2185">
        <f t="shared" si="136"/>
        <v>576</v>
      </c>
      <c r="H2185">
        <f t="shared" si="137"/>
        <v>875.84680000000003</v>
      </c>
      <c r="I2185">
        <f t="shared" si="138"/>
        <v>622</v>
      </c>
      <c r="J2185">
        <f t="shared" si="139"/>
        <v>880.71360000000004</v>
      </c>
    </row>
    <row r="2186" spans="1:10" x14ac:dyDescent="0.2">
      <c r="A2186" t="s">
        <v>9591</v>
      </c>
      <c r="B2186">
        <v>2</v>
      </c>
      <c r="C2186" t="s">
        <v>7558</v>
      </c>
      <c r="D2186">
        <v>290000</v>
      </c>
      <c r="E2186">
        <v>447000</v>
      </c>
      <c r="F2186" t="s">
        <v>9593</v>
      </c>
      <c r="G2186">
        <f t="shared" si="136"/>
        <v>576</v>
      </c>
      <c r="H2186">
        <f t="shared" si="137"/>
        <v>786.36400000000003</v>
      </c>
      <c r="I2186">
        <f t="shared" si="138"/>
        <v>622</v>
      </c>
      <c r="J2186">
        <f t="shared" si="139"/>
        <v>820.16453999999999</v>
      </c>
    </row>
    <row r="2187" spans="1:10" x14ac:dyDescent="0.2">
      <c r="A2187" t="s">
        <v>9595</v>
      </c>
      <c r="B2187">
        <v>2</v>
      </c>
      <c r="C2187" t="s">
        <v>7558</v>
      </c>
      <c r="D2187">
        <v>227000</v>
      </c>
      <c r="E2187">
        <v>386000</v>
      </c>
      <c r="F2187" t="s">
        <v>9598</v>
      </c>
      <c r="G2187">
        <f t="shared" si="136"/>
        <v>576</v>
      </c>
      <c r="H2187">
        <f t="shared" si="137"/>
        <v>615.53320000000008</v>
      </c>
      <c r="I2187">
        <f t="shared" si="138"/>
        <v>622</v>
      </c>
      <c r="J2187">
        <f t="shared" si="139"/>
        <v>708.24052000000006</v>
      </c>
    </row>
    <row r="2188" spans="1:10" x14ac:dyDescent="0.2">
      <c r="A2188" t="s">
        <v>9600</v>
      </c>
      <c r="B2188">
        <v>2</v>
      </c>
      <c r="C2188" t="s">
        <v>7558</v>
      </c>
      <c r="D2188">
        <v>246000</v>
      </c>
      <c r="E2188">
        <v>394000</v>
      </c>
      <c r="F2188" t="s">
        <v>9603</v>
      </c>
      <c r="G2188">
        <f t="shared" si="136"/>
        <v>576</v>
      </c>
      <c r="H2188">
        <f t="shared" si="137"/>
        <v>667.05360000000007</v>
      </c>
      <c r="I2188">
        <f t="shared" si="138"/>
        <v>622</v>
      </c>
      <c r="J2188">
        <f t="shared" si="139"/>
        <v>722.91908000000001</v>
      </c>
    </row>
    <row r="2189" spans="1:10" x14ac:dyDescent="0.2">
      <c r="A2189" t="s">
        <v>9605</v>
      </c>
      <c r="B2189">
        <v>2</v>
      </c>
      <c r="C2189" t="s">
        <v>7558</v>
      </c>
      <c r="D2189">
        <v>295000</v>
      </c>
      <c r="E2189">
        <v>455000</v>
      </c>
      <c r="F2189" t="s">
        <v>9608</v>
      </c>
      <c r="G2189">
        <f t="shared" si="136"/>
        <v>576</v>
      </c>
      <c r="H2189">
        <f t="shared" si="137"/>
        <v>799.92200000000003</v>
      </c>
      <c r="I2189">
        <f t="shared" si="138"/>
        <v>622</v>
      </c>
      <c r="J2189">
        <f t="shared" si="139"/>
        <v>834.84310000000005</v>
      </c>
    </row>
    <row r="2190" spans="1:10" x14ac:dyDescent="0.2">
      <c r="A2190" t="s">
        <v>9610</v>
      </c>
      <c r="B2190">
        <v>2</v>
      </c>
      <c r="C2190" t="s">
        <v>7558</v>
      </c>
      <c r="D2190">
        <v>295000</v>
      </c>
      <c r="E2190">
        <v>455000</v>
      </c>
      <c r="F2190" t="s">
        <v>9612</v>
      </c>
      <c r="G2190">
        <f t="shared" si="136"/>
        <v>576</v>
      </c>
      <c r="H2190">
        <f t="shared" si="137"/>
        <v>799.92200000000003</v>
      </c>
      <c r="I2190">
        <f t="shared" si="138"/>
        <v>622</v>
      </c>
      <c r="J2190">
        <f t="shared" si="139"/>
        <v>834.84310000000005</v>
      </c>
    </row>
    <row r="2191" spans="1:10" x14ac:dyDescent="0.2">
      <c r="A2191" t="s">
        <v>9614</v>
      </c>
      <c r="B2191">
        <v>2</v>
      </c>
      <c r="C2191" t="s">
        <v>7558</v>
      </c>
      <c r="D2191">
        <v>295000</v>
      </c>
      <c r="E2191">
        <v>455000</v>
      </c>
      <c r="F2191" t="s">
        <v>9616</v>
      </c>
      <c r="G2191">
        <f t="shared" si="136"/>
        <v>576</v>
      </c>
      <c r="H2191">
        <f t="shared" si="137"/>
        <v>799.92200000000003</v>
      </c>
      <c r="I2191">
        <f t="shared" si="138"/>
        <v>622</v>
      </c>
      <c r="J2191">
        <f t="shared" si="139"/>
        <v>834.84310000000005</v>
      </c>
    </row>
    <row r="2192" spans="1:10" x14ac:dyDescent="0.2">
      <c r="A2192" t="s">
        <v>9618</v>
      </c>
      <c r="B2192">
        <v>2</v>
      </c>
      <c r="C2192" t="s">
        <v>7558</v>
      </c>
      <c r="D2192">
        <v>295000</v>
      </c>
      <c r="E2192">
        <v>455000</v>
      </c>
      <c r="F2192" t="s">
        <v>9620</v>
      </c>
      <c r="G2192">
        <f t="shared" si="136"/>
        <v>576</v>
      </c>
      <c r="H2192">
        <f t="shared" si="137"/>
        <v>799.92200000000003</v>
      </c>
      <c r="I2192">
        <f t="shared" si="138"/>
        <v>622</v>
      </c>
      <c r="J2192">
        <f t="shared" si="139"/>
        <v>834.84310000000005</v>
      </c>
    </row>
    <row r="2193" spans="1:10" x14ac:dyDescent="0.2">
      <c r="A2193" t="s">
        <v>9622</v>
      </c>
      <c r="B2193">
        <v>2</v>
      </c>
      <c r="C2193" t="s">
        <v>7558</v>
      </c>
      <c r="D2193">
        <v>295000</v>
      </c>
      <c r="E2193">
        <v>455000</v>
      </c>
      <c r="F2193" t="s">
        <v>9624</v>
      </c>
      <c r="G2193">
        <f t="shared" si="136"/>
        <v>576</v>
      </c>
      <c r="H2193">
        <f t="shared" si="137"/>
        <v>799.92200000000003</v>
      </c>
      <c r="I2193">
        <f t="shared" si="138"/>
        <v>622</v>
      </c>
      <c r="J2193">
        <f t="shared" si="139"/>
        <v>834.84310000000005</v>
      </c>
    </row>
    <row r="2194" spans="1:10" x14ac:dyDescent="0.2">
      <c r="A2194" t="s">
        <v>9626</v>
      </c>
      <c r="B2194">
        <v>2</v>
      </c>
      <c r="C2194" t="s">
        <v>7558</v>
      </c>
      <c r="D2194">
        <v>339000</v>
      </c>
      <c r="E2194">
        <v>458000</v>
      </c>
      <c r="F2194" t="s">
        <v>9627</v>
      </c>
      <c r="G2194">
        <f t="shared" si="136"/>
        <v>576</v>
      </c>
      <c r="H2194">
        <f t="shared" si="137"/>
        <v>919.2324000000001</v>
      </c>
      <c r="I2194">
        <f t="shared" si="138"/>
        <v>622</v>
      </c>
      <c r="J2194">
        <f t="shared" si="139"/>
        <v>840.34756000000004</v>
      </c>
    </row>
    <row r="2195" spans="1:10" x14ac:dyDescent="0.2">
      <c r="A2195" t="s">
        <v>9629</v>
      </c>
      <c r="B2195">
        <v>2</v>
      </c>
      <c r="C2195" t="s">
        <v>7558</v>
      </c>
      <c r="D2195">
        <v>353000</v>
      </c>
      <c r="E2195">
        <v>458000</v>
      </c>
      <c r="F2195" t="s">
        <v>9631</v>
      </c>
      <c r="G2195">
        <f t="shared" si="136"/>
        <v>576</v>
      </c>
      <c r="H2195">
        <f t="shared" si="137"/>
        <v>957.1948000000001</v>
      </c>
      <c r="I2195">
        <f t="shared" si="138"/>
        <v>622</v>
      </c>
      <c r="J2195">
        <f t="shared" si="139"/>
        <v>840.34756000000004</v>
      </c>
    </row>
    <row r="2196" spans="1:10" x14ac:dyDescent="0.2">
      <c r="A2196" t="s">
        <v>9633</v>
      </c>
      <c r="B2196">
        <v>2</v>
      </c>
      <c r="C2196" t="s">
        <v>7558</v>
      </c>
      <c r="D2196">
        <v>295000</v>
      </c>
      <c r="E2196">
        <v>455000</v>
      </c>
      <c r="F2196" t="s">
        <v>9636</v>
      </c>
      <c r="G2196">
        <f t="shared" si="136"/>
        <v>576</v>
      </c>
      <c r="H2196">
        <f t="shared" si="137"/>
        <v>799.92200000000003</v>
      </c>
      <c r="I2196">
        <f t="shared" si="138"/>
        <v>622</v>
      </c>
      <c r="J2196">
        <f t="shared" si="139"/>
        <v>834.84310000000005</v>
      </c>
    </row>
    <row r="2197" spans="1:10" x14ac:dyDescent="0.2">
      <c r="A2197" t="s">
        <v>9638</v>
      </c>
      <c r="B2197">
        <v>2</v>
      </c>
      <c r="C2197" t="s">
        <v>7558</v>
      </c>
      <c r="D2197">
        <v>287000</v>
      </c>
      <c r="E2197">
        <v>441000</v>
      </c>
      <c r="F2197" t="s">
        <v>9641</v>
      </c>
      <c r="G2197">
        <f t="shared" si="136"/>
        <v>576</v>
      </c>
      <c r="H2197">
        <f t="shared" si="137"/>
        <v>778.22920000000011</v>
      </c>
      <c r="I2197">
        <f t="shared" si="138"/>
        <v>622</v>
      </c>
      <c r="J2197">
        <f t="shared" si="139"/>
        <v>809.15562</v>
      </c>
    </row>
    <row r="2198" spans="1:10" x14ac:dyDescent="0.2">
      <c r="A2198" t="s">
        <v>9643</v>
      </c>
      <c r="B2198">
        <v>2</v>
      </c>
      <c r="C2198" t="s">
        <v>7558</v>
      </c>
      <c r="D2198">
        <v>363000</v>
      </c>
      <c r="E2198">
        <v>524000</v>
      </c>
      <c r="F2198" t="s">
        <v>9645</v>
      </c>
      <c r="G2198">
        <f t="shared" si="136"/>
        <v>576</v>
      </c>
      <c r="H2198">
        <f t="shared" si="137"/>
        <v>984.31080000000009</v>
      </c>
      <c r="I2198">
        <f t="shared" si="138"/>
        <v>622</v>
      </c>
      <c r="J2198">
        <f t="shared" si="139"/>
        <v>961.44568000000004</v>
      </c>
    </row>
    <row r="2199" spans="1:10" x14ac:dyDescent="0.2">
      <c r="A2199" t="s">
        <v>9647</v>
      </c>
      <c r="B2199">
        <v>2</v>
      </c>
      <c r="C2199" t="s">
        <v>7558</v>
      </c>
      <c r="D2199">
        <v>258000</v>
      </c>
      <c r="E2199">
        <v>397000</v>
      </c>
      <c r="F2199" t="s">
        <v>9648</v>
      </c>
      <c r="G2199">
        <f t="shared" si="136"/>
        <v>576</v>
      </c>
      <c r="H2199">
        <f t="shared" si="137"/>
        <v>699.59280000000001</v>
      </c>
      <c r="I2199">
        <f t="shared" si="138"/>
        <v>622</v>
      </c>
      <c r="J2199">
        <f t="shared" si="139"/>
        <v>728.42354</v>
      </c>
    </row>
    <row r="2200" spans="1:10" x14ac:dyDescent="0.2">
      <c r="A2200" t="s">
        <v>9650</v>
      </c>
      <c r="B2200">
        <v>2</v>
      </c>
      <c r="C2200" t="s">
        <v>7558</v>
      </c>
      <c r="D2200">
        <v>218000</v>
      </c>
      <c r="E2200">
        <v>372000</v>
      </c>
      <c r="F2200" t="s">
        <v>9653</v>
      </c>
      <c r="G2200">
        <f t="shared" si="136"/>
        <v>576</v>
      </c>
      <c r="H2200">
        <f t="shared" si="137"/>
        <v>591.12880000000007</v>
      </c>
      <c r="I2200">
        <f t="shared" si="138"/>
        <v>622</v>
      </c>
      <c r="J2200">
        <f t="shared" si="139"/>
        <v>682.55304000000001</v>
      </c>
    </row>
    <row r="2201" spans="1:10" x14ac:dyDescent="0.2">
      <c r="A2201" t="s">
        <v>9655</v>
      </c>
      <c r="B2201">
        <v>2</v>
      </c>
      <c r="C2201" t="s">
        <v>7558</v>
      </c>
      <c r="D2201">
        <v>276000</v>
      </c>
      <c r="E2201">
        <v>425000</v>
      </c>
      <c r="F2201" t="s">
        <v>9657</v>
      </c>
      <c r="G2201">
        <f t="shared" si="136"/>
        <v>576</v>
      </c>
      <c r="H2201">
        <f t="shared" si="137"/>
        <v>748.40160000000003</v>
      </c>
      <c r="I2201">
        <f t="shared" si="138"/>
        <v>622</v>
      </c>
      <c r="J2201">
        <f t="shared" si="139"/>
        <v>779.79849999999999</v>
      </c>
    </row>
    <row r="2202" spans="1:10" x14ac:dyDescent="0.2">
      <c r="A2202" t="s">
        <v>9659</v>
      </c>
      <c r="B2202">
        <v>2</v>
      </c>
      <c r="C2202" t="s">
        <v>7558</v>
      </c>
      <c r="D2202">
        <v>276000</v>
      </c>
      <c r="E2202">
        <v>425000</v>
      </c>
      <c r="F2202" t="s">
        <v>9661</v>
      </c>
      <c r="G2202">
        <f t="shared" si="136"/>
        <v>576</v>
      </c>
      <c r="H2202">
        <f t="shared" si="137"/>
        <v>748.40160000000003</v>
      </c>
      <c r="I2202">
        <f t="shared" si="138"/>
        <v>622</v>
      </c>
      <c r="J2202">
        <f t="shared" si="139"/>
        <v>779.79849999999999</v>
      </c>
    </row>
    <row r="2203" spans="1:10" x14ac:dyDescent="0.2">
      <c r="A2203" t="s">
        <v>9663</v>
      </c>
      <c r="B2203">
        <v>2</v>
      </c>
      <c r="C2203" t="s">
        <v>7558</v>
      </c>
      <c r="D2203">
        <v>276000</v>
      </c>
      <c r="E2203">
        <v>425000</v>
      </c>
      <c r="F2203" t="s">
        <v>9666</v>
      </c>
      <c r="G2203">
        <f t="shared" si="136"/>
        <v>576</v>
      </c>
      <c r="H2203">
        <f t="shared" si="137"/>
        <v>748.40160000000003</v>
      </c>
      <c r="I2203">
        <f t="shared" si="138"/>
        <v>622</v>
      </c>
      <c r="J2203">
        <f t="shared" si="139"/>
        <v>779.79849999999999</v>
      </c>
    </row>
    <row r="2204" spans="1:10" x14ac:dyDescent="0.2">
      <c r="A2204" t="s">
        <v>9668</v>
      </c>
      <c r="B2204">
        <v>2</v>
      </c>
      <c r="C2204" t="s">
        <v>7558</v>
      </c>
      <c r="D2204">
        <v>276000</v>
      </c>
      <c r="E2204">
        <v>425000</v>
      </c>
      <c r="F2204" t="s">
        <v>9670</v>
      </c>
      <c r="G2204">
        <f t="shared" si="136"/>
        <v>576</v>
      </c>
      <c r="H2204">
        <f t="shared" si="137"/>
        <v>748.40160000000003</v>
      </c>
      <c r="I2204">
        <f t="shared" si="138"/>
        <v>622</v>
      </c>
      <c r="J2204">
        <f t="shared" si="139"/>
        <v>779.79849999999999</v>
      </c>
    </row>
    <row r="2205" spans="1:10" x14ac:dyDescent="0.2">
      <c r="A2205" t="s">
        <v>9672</v>
      </c>
      <c r="B2205">
        <v>2</v>
      </c>
      <c r="C2205" t="s">
        <v>7558</v>
      </c>
      <c r="D2205">
        <v>276000</v>
      </c>
      <c r="E2205">
        <v>425000</v>
      </c>
      <c r="F2205" t="s">
        <v>9673</v>
      </c>
      <c r="G2205">
        <f t="shared" si="136"/>
        <v>576</v>
      </c>
      <c r="H2205">
        <f t="shared" si="137"/>
        <v>748.40160000000003</v>
      </c>
      <c r="I2205">
        <f t="shared" si="138"/>
        <v>622</v>
      </c>
      <c r="J2205">
        <f t="shared" si="139"/>
        <v>779.79849999999999</v>
      </c>
    </row>
    <row r="2206" spans="1:10" x14ac:dyDescent="0.2">
      <c r="A2206" t="s">
        <v>9675</v>
      </c>
      <c r="B2206">
        <v>2</v>
      </c>
      <c r="C2206" t="s">
        <v>7558</v>
      </c>
      <c r="D2206">
        <v>276000</v>
      </c>
      <c r="E2206">
        <v>425000</v>
      </c>
      <c r="F2206" t="s">
        <v>9677</v>
      </c>
      <c r="G2206">
        <f t="shared" si="136"/>
        <v>576</v>
      </c>
      <c r="H2206">
        <f t="shared" si="137"/>
        <v>748.40160000000003</v>
      </c>
      <c r="I2206">
        <f t="shared" si="138"/>
        <v>622</v>
      </c>
      <c r="J2206">
        <f t="shared" si="139"/>
        <v>779.79849999999999</v>
      </c>
    </row>
    <row r="2207" spans="1:10" x14ac:dyDescent="0.2">
      <c r="A2207" t="s">
        <v>9679</v>
      </c>
      <c r="B2207">
        <v>2</v>
      </c>
      <c r="C2207" t="s">
        <v>7558</v>
      </c>
      <c r="D2207">
        <v>276000</v>
      </c>
      <c r="E2207">
        <v>425000</v>
      </c>
      <c r="F2207" t="s">
        <v>9681</v>
      </c>
      <c r="G2207">
        <f t="shared" si="136"/>
        <v>576</v>
      </c>
      <c r="H2207">
        <f t="shared" si="137"/>
        <v>748.40160000000003</v>
      </c>
      <c r="I2207">
        <f t="shared" si="138"/>
        <v>622</v>
      </c>
      <c r="J2207">
        <f t="shared" si="139"/>
        <v>779.79849999999999</v>
      </c>
    </row>
    <row r="2208" spans="1:10" x14ac:dyDescent="0.2">
      <c r="A2208" t="s">
        <v>9683</v>
      </c>
      <c r="B2208">
        <v>2</v>
      </c>
      <c r="C2208" t="s">
        <v>7558</v>
      </c>
      <c r="D2208">
        <v>276000</v>
      </c>
      <c r="E2208">
        <v>425000</v>
      </c>
      <c r="F2208" t="s">
        <v>9685</v>
      </c>
      <c r="G2208">
        <f t="shared" si="136"/>
        <v>576</v>
      </c>
      <c r="H2208">
        <f t="shared" si="137"/>
        <v>748.40160000000003</v>
      </c>
      <c r="I2208">
        <f t="shared" si="138"/>
        <v>622</v>
      </c>
      <c r="J2208">
        <f t="shared" si="139"/>
        <v>779.79849999999999</v>
      </c>
    </row>
    <row r="2209" spans="1:10" x14ac:dyDescent="0.2">
      <c r="A2209" t="s">
        <v>9687</v>
      </c>
      <c r="B2209">
        <v>2</v>
      </c>
      <c r="C2209" t="s">
        <v>7558</v>
      </c>
      <c r="D2209">
        <v>276000</v>
      </c>
      <c r="E2209">
        <v>425000</v>
      </c>
      <c r="F2209" t="s">
        <v>9690</v>
      </c>
      <c r="G2209">
        <f t="shared" si="136"/>
        <v>576</v>
      </c>
      <c r="H2209">
        <f t="shared" si="137"/>
        <v>748.40160000000003</v>
      </c>
      <c r="I2209">
        <f t="shared" si="138"/>
        <v>622</v>
      </c>
      <c r="J2209">
        <f t="shared" si="139"/>
        <v>779.79849999999999</v>
      </c>
    </row>
    <row r="2210" spans="1:10" x14ac:dyDescent="0.2">
      <c r="A2210" t="s">
        <v>9692</v>
      </c>
      <c r="B2210">
        <v>2</v>
      </c>
      <c r="C2210" t="s">
        <v>7558</v>
      </c>
      <c r="D2210">
        <v>276000</v>
      </c>
      <c r="E2210">
        <v>425000</v>
      </c>
      <c r="F2210" t="s">
        <v>9695</v>
      </c>
      <c r="G2210">
        <f t="shared" si="136"/>
        <v>576</v>
      </c>
      <c r="H2210">
        <f t="shared" si="137"/>
        <v>748.40160000000003</v>
      </c>
      <c r="I2210">
        <f t="shared" si="138"/>
        <v>622</v>
      </c>
      <c r="J2210">
        <f t="shared" si="139"/>
        <v>779.79849999999999</v>
      </c>
    </row>
    <row r="2211" spans="1:10" x14ac:dyDescent="0.2">
      <c r="A2211" t="s">
        <v>9697</v>
      </c>
      <c r="B2211">
        <v>2</v>
      </c>
      <c r="C2211" t="s">
        <v>7558</v>
      </c>
      <c r="D2211">
        <v>276000</v>
      </c>
      <c r="E2211">
        <v>425000</v>
      </c>
      <c r="F2211" t="s">
        <v>9700</v>
      </c>
      <c r="G2211">
        <f t="shared" si="136"/>
        <v>576</v>
      </c>
      <c r="H2211">
        <f t="shared" si="137"/>
        <v>748.40160000000003</v>
      </c>
      <c r="I2211">
        <f t="shared" si="138"/>
        <v>622</v>
      </c>
      <c r="J2211">
        <f t="shared" si="139"/>
        <v>779.79849999999999</v>
      </c>
    </row>
    <row r="2212" spans="1:10" x14ac:dyDescent="0.2">
      <c r="A2212" t="s">
        <v>9702</v>
      </c>
      <c r="B2212">
        <v>2</v>
      </c>
      <c r="C2212" t="s">
        <v>7558</v>
      </c>
      <c r="D2212">
        <v>276000</v>
      </c>
      <c r="E2212">
        <v>425000</v>
      </c>
      <c r="F2212" t="s">
        <v>9704</v>
      </c>
      <c r="G2212">
        <f t="shared" si="136"/>
        <v>576</v>
      </c>
      <c r="H2212">
        <f t="shared" si="137"/>
        <v>748.40160000000003</v>
      </c>
      <c r="I2212">
        <f t="shared" si="138"/>
        <v>622</v>
      </c>
      <c r="J2212">
        <f t="shared" si="139"/>
        <v>779.79849999999999</v>
      </c>
    </row>
    <row r="2213" spans="1:10" x14ac:dyDescent="0.2">
      <c r="A2213" t="s">
        <v>9706</v>
      </c>
      <c r="B2213">
        <v>2</v>
      </c>
      <c r="C2213" t="s">
        <v>7558</v>
      </c>
      <c r="D2213">
        <v>258000</v>
      </c>
      <c r="E2213">
        <v>397000</v>
      </c>
      <c r="F2213" t="s">
        <v>9708</v>
      </c>
      <c r="G2213">
        <f t="shared" si="136"/>
        <v>576</v>
      </c>
      <c r="H2213">
        <f t="shared" si="137"/>
        <v>699.59280000000001</v>
      </c>
      <c r="I2213">
        <f t="shared" si="138"/>
        <v>622</v>
      </c>
      <c r="J2213">
        <f t="shared" si="139"/>
        <v>728.42354</v>
      </c>
    </row>
    <row r="2214" spans="1:10" x14ac:dyDescent="0.2">
      <c r="A2214" t="s">
        <v>9710</v>
      </c>
      <c r="B2214">
        <v>2</v>
      </c>
      <c r="C2214" t="s">
        <v>7558</v>
      </c>
      <c r="D2214">
        <v>258000</v>
      </c>
      <c r="E2214">
        <v>397000</v>
      </c>
      <c r="F2214" t="s">
        <v>9711</v>
      </c>
      <c r="G2214">
        <f t="shared" si="136"/>
        <v>576</v>
      </c>
      <c r="H2214">
        <f t="shared" si="137"/>
        <v>699.59280000000001</v>
      </c>
      <c r="I2214">
        <f t="shared" si="138"/>
        <v>622</v>
      </c>
      <c r="J2214">
        <f t="shared" si="139"/>
        <v>728.42354</v>
      </c>
    </row>
    <row r="2215" spans="1:10" x14ac:dyDescent="0.2">
      <c r="A2215" t="s">
        <v>9713</v>
      </c>
      <c r="B2215">
        <v>2</v>
      </c>
      <c r="C2215" t="s">
        <v>7558</v>
      </c>
      <c r="D2215">
        <v>249000</v>
      </c>
      <c r="E2215">
        <v>397000</v>
      </c>
      <c r="F2215" t="s">
        <v>9715</v>
      </c>
      <c r="G2215">
        <f t="shared" si="136"/>
        <v>576</v>
      </c>
      <c r="H2215">
        <f t="shared" si="137"/>
        <v>675.1884</v>
      </c>
      <c r="I2215">
        <f t="shared" si="138"/>
        <v>622</v>
      </c>
      <c r="J2215">
        <f t="shared" si="139"/>
        <v>728.42354</v>
      </c>
    </row>
    <row r="2216" spans="1:10" x14ac:dyDescent="0.2">
      <c r="A2216" t="s">
        <v>9717</v>
      </c>
      <c r="B2216">
        <v>2</v>
      </c>
      <c r="C2216" t="s">
        <v>7558</v>
      </c>
      <c r="D2216">
        <v>249000</v>
      </c>
      <c r="E2216">
        <v>397000</v>
      </c>
      <c r="F2216" t="s">
        <v>9719</v>
      </c>
      <c r="G2216">
        <f t="shared" si="136"/>
        <v>576</v>
      </c>
      <c r="H2216">
        <f t="shared" si="137"/>
        <v>675.1884</v>
      </c>
      <c r="I2216">
        <f t="shared" si="138"/>
        <v>622</v>
      </c>
      <c r="J2216">
        <f t="shared" si="139"/>
        <v>728.42354</v>
      </c>
    </row>
    <row r="2217" spans="1:10" x14ac:dyDescent="0.2">
      <c r="A2217" t="s">
        <v>9721</v>
      </c>
      <c r="B2217">
        <v>2</v>
      </c>
      <c r="C2217" t="s">
        <v>7558</v>
      </c>
      <c r="D2217">
        <v>238000</v>
      </c>
      <c r="E2217">
        <v>393000</v>
      </c>
      <c r="F2217" t="s">
        <v>9724</v>
      </c>
      <c r="G2217">
        <f t="shared" si="136"/>
        <v>576</v>
      </c>
      <c r="H2217">
        <f t="shared" si="137"/>
        <v>645.36080000000004</v>
      </c>
      <c r="I2217">
        <f t="shared" si="138"/>
        <v>622</v>
      </c>
      <c r="J2217">
        <f t="shared" si="139"/>
        <v>721.08425999999997</v>
      </c>
    </row>
    <row r="2218" spans="1:10" x14ac:dyDescent="0.2">
      <c r="A2218" t="s">
        <v>9726</v>
      </c>
      <c r="B2218">
        <v>2</v>
      </c>
      <c r="C2218" t="s">
        <v>7558</v>
      </c>
      <c r="D2218">
        <v>359000</v>
      </c>
      <c r="E2218">
        <v>518000</v>
      </c>
      <c r="F2218" t="s">
        <v>9729</v>
      </c>
      <c r="G2218">
        <f t="shared" si="136"/>
        <v>576</v>
      </c>
      <c r="H2218">
        <f t="shared" si="137"/>
        <v>973.46440000000007</v>
      </c>
      <c r="I2218">
        <f t="shared" si="138"/>
        <v>622</v>
      </c>
      <c r="J2218">
        <f t="shared" si="139"/>
        <v>950.43676000000005</v>
      </c>
    </row>
    <row r="2219" spans="1:10" x14ac:dyDescent="0.2">
      <c r="A2219" t="s">
        <v>9731</v>
      </c>
      <c r="B2219">
        <v>2</v>
      </c>
      <c r="C2219" t="s">
        <v>7558</v>
      </c>
      <c r="D2219">
        <v>359000</v>
      </c>
      <c r="E2219">
        <v>518000</v>
      </c>
      <c r="F2219" t="s">
        <v>9733</v>
      </c>
      <c r="G2219">
        <f t="shared" si="136"/>
        <v>576</v>
      </c>
      <c r="H2219">
        <f t="shared" si="137"/>
        <v>973.46440000000007</v>
      </c>
      <c r="I2219">
        <f t="shared" si="138"/>
        <v>622</v>
      </c>
      <c r="J2219">
        <f t="shared" si="139"/>
        <v>950.43676000000005</v>
      </c>
    </row>
    <row r="2220" spans="1:10" x14ac:dyDescent="0.2">
      <c r="A2220" t="s">
        <v>9735</v>
      </c>
      <c r="B2220">
        <v>2</v>
      </c>
      <c r="C2220" t="s">
        <v>7558</v>
      </c>
      <c r="D2220">
        <v>415000</v>
      </c>
      <c r="E2220">
        <v>686000</v>
      </c>
      <c r="F2220" t="s">
        <v>9737</v>
      </c>
      <c r="G2220">
        <f t="shared" si="136"/>
        <v>576</v>
      </c>
      <c r="H2220">
        <f t="shared" si="137"/>
        <v>1125.3140000000001</v>
      </c>
      <c r="I2220">
        <f t="shared" si="138"/>
        <v>622</v>
      </c>
      <c r="J2220">
        <f t="shared" si="139"/>
        <v>1258.68652</v>
      </c>
    </row>
    <row r="2221" spans="1:10" x14ac:dyDescent="0.2">
      <c r="A2221" t="s">
        <v>9739</v>
      </c>
      <c r="B2221">
        <v>2</v>
      </c>
      <c r="C2221" t="s">
        <v>7558</v>
      </c>
      <c r="D2221">
        <v>276000</v>
      </c>
      <c r="E2221">
        <v>425000</v>
      </c>
      <c r="F2221" t="s">
        <v>9741</v>
      </c>
      <c r="G2221">
        <f t="shared" si="136"/>
        <v>576</v>
      </c>
      <c r="H2221">
        <f t="shared" si="137"/>
        <v>748.40160000000003</v>
      </c>
      <c r="I2221">
        <f t="shared" si="138"/>
        <v>622</v>
      </c>
      <c r="J2221">
        <f t="shared" si="139"/>
        <v>779.79849999999999</v>
      </c>
    </row>
    <row r="2222" spans="1:10" x14ac:dyDescent="0.2">
      <c r="A2222" t="s">
        <v>9743</v>
      </c>
      <c r="B2222">
        <v>2</v>
      </c>
      <c r="C2222" t="s">
        <v>7558</v>
      </c>
      <c r="D2222">
        <v>276000</v>
      </c>
      <c r="E2222">
        <v>425000</v>
      </c>
      <c r="F2222" t="s">
        <v>9745</v>
      </c>
      <c r="G2222">
        <f t="shared" si="136"/>
        <v>576</v>
      </c>
      <c r="H2222">
        <f t="shared" si="137"/>
        <v>748.40160000000003</v>
      </c>
      <c r="I2222">
        <f t="shared" si="138"/>
        <v>622</v>
      </c>
      <c r="J2222">
        <f t="shared" si="139"/>
        <v>779.79849999999999</v>
      </c>
    </row>
    <row r="2223" spans="1:10" x14ac:dyDescent="0.2">
      <c r="A2223" t="s">
        <v>9747</v>
      </c>
      <c r="B2223">
        <v>2</v>
      </c>
      <c r="C2223" t="s">
        <v>7558</v>
      </c>
      <c r="D2223">
        <v>276000</v>
      </c>
      <c r="E2223">
        <v>425000</v>
      </c>
      <c r="F2223" t="s">
        <v>9750</v>
      </c>
      <c r="G2223">
        <f t="shared" si="136"/>
        <v>576</v>
      </c>
      <c r="H2223">
        <f t="shared" si="137"/>
        <v>748.40160000000003</v>
      </c>
      <c r="I2223">
        <f t="shared" si="138"/>
        <v>622</v>
      </c>
      <c r="J2223">
        <f t="shared" si="139"/>
        <v>779.79849999999999</v>
      </c>
    </row>
    <row r="2224" spans="1:10" x14ac:dyDescent="0.2">
      <c r="A2224" t="s">
        <v>9752</v>
      </c>
      <c r="B2224">
        <v>2</v>
      </c>
      <c r="C2224" t="s">
        <v>7558</v>
      </c>
      <c r="D2224">
        <v>276000</v>
      </c>
      <c r="E2224">
        <v>425000</v>
      </c>
      <c r="F2224" t="s">
        <v>9755</v>
      </c>
      <c r="G2224">
        <f t="shared" si="136"/>
        <v>576</v>
      </c>
      <c r="H2224">
        <f t="shared" si="137"/>
        <v>748.40160000000003</v>
      </c>
      <c r="I2224">
        <f t="shared" si="138"/>
        <v>622</v>
      </c>
      <c r="J2224">
        <f t="shared" si="139"/>
        <v>779.79849999999999</v>
      </c>
    </row>
    <row r="2225" spans="1:10" x14ac:dyDescent="0.2">
      <c r="A2225" t="s">
        <v>9757</v>
      </c>
      <c r="B2225">
        <v>2</v>
      </c>
      <c r="C2225" t="s">
        <v>7558</v>
      </c>
      <c r="D2225">
        <v>276000</v>
      </c>
      <c r="E2225">
        <v>425000</v>
      </c>
      <c r="F2225" t="s">
        <v>9759</v>
      </c>
      <c r="G2225">
        <f t="shared" si="136"/>
        <v>576</v>
      </c>
      <c r="H2225">
        <f t="shared" si="137"/>
        <v>748.40160000000003</v>
      </c>
      <c r="I2225">
        <f t="shared" si="138"/>
        <v>622</v>
      </c>
      <c r="J2225">
        <f t="shared" si="139"/>
        <v>779.79849999999999</v>
      </c>
    </row>
    <row r="2226" spans="1:10" x14ac:dyDescent="0.2">
      <c r="A2226" t="s">
        <v>9761</v>
      </c>
      <c r="B2226">
        <v>2</v>
      </c>
      <c r="C2226" t="s">
        <v>7558</v>
      </c>
      <c r="D2226">
        <v>276000</v>
      </c>
      <c r="E2226">
        <v>425000</v>
      </c>
      <c r="F2226" t="s">
        <v>9763</v>
      </c>
      <c r="G2226">
        <f t="shared" si="136"/>
        <v>576</v>
      </c>
      <c r="H2226">
        <f t="shared" si="137"/>
        <v>748.40160000000003</v>
      </c>
      <c r="I2226">
        <f t="shared" si="138"/>
        <v>622</v>
      </c>
      <c r="J2226">
        <f t="shared" si="139"/>
        <v>779.79849999999999</v>
      </c>
    </row>
    <row r="2227" spans="1:10" x14ac:dyDescent="0.2">
      <c r="A2227" t="s">
        <v>9765</v>
      </c>
      <c r="B2227">
        <v>2</v>
      </c>
      <c r="C2227" t="s">
        <v>7558</v>
      </c>
      <c r="D2227">
        <v>276000</v>
      </c>
      <c r="E2227">
        <v>425000</v>
      </c>
      <c r="F2227" t="s">
        <v>9768</v>
      </c>
      <c r="G2227">
        <f t="shared" si="136"/>
        <v>576</v>
      </c>
      <c r="H2227">
        <f t="shared" si="137"/>
        <v>748.40160000000003</v>
      </c>
      <c r="I2227">
        <f t="shared" si="138"/>
        <v>622</v>
      </c>
      <c r="J2227">
        <f t="shared" si="139"/>
        <v>779.79849999999999</v>
      </c>
    </row>
    <row r="2228" spans="1:10" x14ac:dyDescent="0.2">
      <c r="A2228" t="s">
        <v>9770</v>
      </c>
      <c r="B2228">
        <v>2</v>
      </c>
      <c r="C2228" t="s">
        <v>7558</v>
      </c>
      <c r="D2228">
        <v>276000</v>
      </c>
      <c r="E2228">
        <v>425000</v>
      </c>
      <c r="F2228" t="s">
        <v>9773</v>
      </c>
      <c r="G2228">
        <f t="shared" si="136"/>
        <v>576</v>
      </c>
      <c r="H2228">
        <f t="shared" si="137"/>
        <v>748.40160000000003</v>
      </c>
      <c r="I2228">
        <f t="shared" si="138"/>
        <v>622</v>
      </c>
      <c r="J2228">
        <f t="shared" si="139"/>
        <v>779.79849999999999</v>
      </c>
    </row>
    <row r="2229" spans="1:10" x14ac:dyDescent="0.2">
      <c r="A2229" t="s">
        <v>9775</v>
      </c>
      <c r="B2229">
        <v>2</v>
      </c>
      <c r="C2229" t="s">
        <v>7558</v>
      </c>
      <c r="D2229">
        <v>276000</v>
      </c>
      <c r="E2229">
        <v>425000</v>
      </c>
      <c r="F2229" t="s">
        <v>9776</v>
      </c>
      <c r="G2229">
        <f t="shared" si="136"/>
        <v>576</v>
      </c>
      <c r="H2229">
        <f t="shared" si="137"/>
        <v>748.40160000000003</v>
      </c>
      <c r="I2229">
        <f t="shared" si="138"/>
        <v>622</v>
      </c>
      <c r="J2229">
        <f t="shared" si="139"/>
        <v>779.79849999999999</v>
      </c>
    </row>
    <row r="2230" spans="1:10" x14ac:dyDescent="0.2">
      <c r="A2230" t="s">
        <v>9778</v>
      </c>
      <c r="B2230">
        <v>2</v>
      </c>
      <c r="C2230" t="s">
        <v>7558</v>
      </c>
      <c r="D2230">
        <v>276000</v>
      </c>
      <c r="E2230">
        <v>425000</v>
      </c>
      <c r="F2230" t="s">
        <v>9780</v>
      </c>
      <c r="G2230">
        <f t="shared" si="136"/>
        <v>576</v>
      </c>
      <c r="H2230">
        <f t="shared" si="137"/>
        <v>748.40160000000003</v>
      </c>
      <c r="I2230">
        <f t="shared" si="138"/>
        <v>622</v>
      </c>
      <c r="J2230">
        <f t="shared" si="139"/>
        <v>779.79849999999999</v>
      </c>
    </row>
    <row r="2231" spans="1:10" x14ac:dyDescent="0.2">
      <c r="A2231" t="s">
        <v>9782</v>
      </c>
      <c r="B2231">
        <v>2</v>
      </c>
      <c r="C2231" t="s">
        <v>7558</v>
      </c>
      <c r="D2231">
        <v>276000</v>
      </c>
      <c r="E2231">
        <v>425000</v>
      </c>
      <c r="F2231" t="s">
        <v>9784</v>
      </c>
      <c r="G2231">
        <f t="shared" si="136"/>
        <v>576</v>
      </c>
      <c r="H2231">
        <f t="shared" si="137"/>
        <v>748.40160000000003</v>
      </c>
      <c r="I2231">
        <f t="shared" si="138"/>
        <v>622</v>
      </c>
      <c r="J2231">
        <f t="shared" si="139"/>
        <v>779.79849999999999</v>
      </c>
    </row>
    <row r="2232" spans="1:10" x14ac:dyDescent="0.2">
      <c r="A2232" t="s">
        <v>9786</v>
      </c>
      <c r="B2232">
        <v>2</v>
      </c>
      <c r="C2232" t="s">
        <v>7558</v>
      </c>
      <c r="D2232">
        <v>276000</v>
      </c>
      <c r="E2232">
        <v>425000</v>
      </c>
      <c r="F2232" t="s">
        <v>9789</v>
      </c>
      <c r="G2232">
        <f t="shared" si="136"/>
        <v>576</v>
      </c>
      <c r="H2232">
        <f t="shared" si="137"/>
        <v>748.40160000000003</v>
      </c>
      <c r="I2232">
        <f t="shared" si="138"/>
        <v>622</v>
      </c>
      <c r="J2232">
        <f t="shared" si="139"/>
        <v>779.79849999999999</v>
      </c>
    </row>
    <row r="2233" spans="1:10" x14ac:dyDescent="0.2">
      <c r="A2233" t="s">
        <v>9791</v>
      </c>
      <c r="B2233">
        <v>2</v>
      </c>
      <c r="C2233" t="s">
        <v>7558</v>
      </c>
      <c r="D2233">
        <v>277000</v>
      </c>
      <c r="E2233">
        <v>428000</v>
      </c>
      <c r="F2233" t="s">
        <v>9793</v>
      </c>
      <c r="G2233">
        <f t="shared" si="136"/>
        <v>576</v>
      </c>
      <c r="H2233">
        <f t="shared" si="137"/>
        <v>751.11320000000001</v>
      </c>
      <c r="I2233">
        <f t="shared" si="138"/>
        <v>622</v>
      </c>
      <c r="J2233">
        <f t="shared" si="139"/>
        <v>785.30295999999998</v>
      </c>
    </row>
    <row r="2234" spans="1:10" x14ac:dyDescent="0.2">
      <c r="A2234" t="s">
        <v>9795</v>
      </c>
      <c r="B2234">
        <v>2</v>
      </c>
      <c r="C2234" t="s">
        <v>7558</v>
      </c>
      <c r="D2234">
        <v>279000</v>
      </c>
      <c r="E2234">
        <v>430000</v>
      </c>
      <c r="F2234" t="s">
        <v>9798</v>
      </c>
      <c r="G2234">
        <f t="shared" si="136"/>
        <v>576</v>
      </c>
      <c r="H2234">
        <f t="shared" si="137"/>
        <v>756.53640000000007</v>
      </c>
      <c r="I2234">
        <f t="shared" si="138"/>
        <v>622</v>
      </c>
      <c r="J2234">
        <f t="shared" si="139"/>
        <v>788.97260000000006</v>
      </c>
    </row>
    <row r="2235" spans="1:10" x14ac:dyDescent="0.2">
      <c r="A2235" t="s">
        <v>9800</v>
      </c>
      <c r="B2235">
        <v>2</v>
      </c>
      <c r="C2235" t="s">
        <v>7558</v>
      </c>
      <c r="D2235">
        <v>279000</v>
      </c>
      <c r="E2235">
        <v>430000</v>
      </c>
      <c r="F2235" t="s">
        <v>9803</v>
      </c>
      <c r="G2235">
        <f t="shared" si="136"/>
        <v>576</v>
      </c>
      <c r="H2235">
        <f t="shared" si="137"/>
        <v>756.53640000000007</v>
      </c>
      <c r="I2235">
        <f t="shared" si="138"/>
        <v>622</v>
      </c>
      <c r="J2235">
        <f t="shared" si="139"/>
        <v>788.97260000000006</v>
      </c>
    </row>
    <row r="2236" spans="1:10" x14ac:dyDescent="0.2">
      <c r="A2236" t="s">
        <v>9805</v>
      </c>
      <c r="B2236">
        <v>2</v>
      </c>
      <c r="C2236" t="s">
        <v>7558</v>
      </c>
      <c r="D2236">
        <v>279000</v>
      </c>
      <c r="E2236">
        <v>430000</v>
      </c>
      <c r="F2236" t="s">
        <v>9807</v>
      </c>
      <c r="G2236">
        <f t="shared" si="136"/>
        <v>576</v>
      </c>
      <c r="H2236">
        <f t="shared" si="137"/>
        <v>756.53640000000007</v>
      </c>
      <c r="I2236">
        <f t="shared" si="138"/>
        <v>622</v>
      </c>
      <c r="J2236">
        <f t="shared" si="139"/>
        <v>788.97260000000006</v>
      </c>
    </row>
    <row r="2237" spans="1:10" x14ac:dyDescent="0.2">
      <c r="A2237" t="s">
        <v>9809</v>
      </c>
      <c r="B2237">
        <v>2</v>
      </c>
      <c r="C2237" t="s">
        <v>7558</v>
      </c>
      <c r="D2237">
        <v>279000</v>
      </c>
      <c r="E2237">
        <v>430000</v>
      </c>
      <c r="F2237" t="s">
        <v>9812</v>
      </c>
      <c r="G2237">
        <f t="shared" si="136"/>
        <v>576</v>
      </c>
      <c r="H2237">
        <f t="shared" si="137"/>
        <v>756.53640000000007</v>
      </c>
      <c r="I2237">
        <f t="shared" si="138"/>
        <v>622</v>
      </c>
      <c r="J2237">
        <f t="shared" si="139"/>
        <v>788.97260000000006</v>
      </c>
    </row>
    <row r="2238" spans="1:10" x14ac:dyDescent="0.2">
      <c r="A2238" t="s">
        <v>9814</v>
      </c>
      <c r="B2238">
        <v>2</v>
      </c>
      <c r="C2238" t="s">
        <v>7558</v>
      </c>
      <c r="D2238">
        <v>292000</v>
      </c>
      <c r="E2238">
        <v>439000</v>
      </c>
      <c r="F2238" t="s">
        <v>9817</v>
      </c>
      <c r="G2238">
        <f t="shared" si="136"/>
        <v>576</v>
      </c>
      <c r="H2238">
        <f t="shared" si="137"/>
        <v>791.7872000000001</v>
      </c>
      <c r="I2238">
        <f t="shared" si="138"/>
        <v>622</v>
      </c>
      <c r="J2238">
        <f t="shared" si="139"/>
        <v>805.48598000000004</v>
      </c>
    </row>
    <row r="2239" spans="1:10" x14ac:dyDescent="0.2">
      <c r="A2239" t="s">
        <v>9819</v>
      </c>
      <c r="B2239">
        <v>2</v>
      </c>
      <c r="C2239" t="s">
        <v>7558</v>
      </c>
      <c r="D2239">
        <v>301000</v>
      </c>
      <c r="E2239">
        <v>439000</v>
      </c>
      <c r="F2239" t="s">
        <v>9822</v>
      </c>
      <c r="G2239">
        <f t="shared" si="136"/>
        <v>576</v>
      </c>
      <c r="H2239">
        <f t="shared" si="137"/>
        <v>816.19160000000011</v>
      </c>
      <c r="I2239">
        <f t="shared" si="138"/>
        <v>622</v>
      </c>
      <c r="J2239">
        <f t="shared" si="139"/>
        <v>805.48598000000004</v>
      </c>
    </row>
    <row r="2240" spans="1:10" x14ac:dyDescent="0.2">
      <c r="A2240" t="s">
        <v>9824</v>
      </c>
      <c r="B2240">
        <v>2</v>
      </c>
      <c r="C2240" t="s">
        <v>7558</v>
      </c>
      <c r="D2240">
        <v>311000</v>
      </c>
      <c r="E2240">
        <v>439000</v>
      </c>
      <c r="F2240" t="s">
        <v>9827</v>
      </c>
      <c r="G2240">
        <f t="shared" si="136"/>
        <v>576</v>
      </c>
      <c r="H2240">
        <f t="shared" si="137"/>
        <v>843.30760000000009</v>
      </c>
      <c r="I2240">
        <f t="shared" si="138"/>
        <v>622</v>
      </c>
      <c r="J2240">
        <f t="shared" si="139"/>
        <v>805.48598000000004</v>
      </c>
    </row>
    <row r="2241" spans="1:10" x14ac:dyDescent="0.2">
      <c r="A2241" t="s">
        <v>9829</v>
      </c>
      <c r="B2241">
        <v>2</v>
      </c>
      <c r="C2241" t="s">
        <v>7558</v>
      </c>
      <c r="D2241">
        <v>285000</v>
      </c>
      <c r="E2241">
        <v>439000</v>
      </c>
      <c r="F2241" t="s">
        <v>9831</v>
      </c>
      <c r="G2241">
        <f t="shared" si="136"/>
        <v>576</v>
      </c>
      <c r="H2241">
        <f t="shared" si="137"/>
        <v>772.80600000000004</v>
      </c>
      <c r="I2241">
        <f t="shared" si="138"/>
        <v>622</v>
      </c>
      <c r="J2241">
        <f t="shared" si="139"/>
        <v>805.48598000000004</v>
      </c>
    </row>
    <row r="2242" spans="1:10" x14ac:dyDescent="0.2">
      <c r="A2242" t="s">
        <v>9833</v>
      </c>
      <c r="B2242">
        <v>2</v>
      </c>
      <c r="C2242" t="s">
        <v>7558</v>
      </c>
      <c r="D2242">
        <v>324000</v>
      </c>
      <c r="E2242">
        <v>458000</v>
      </c>
      <c r="F2242" t="s">
        <v>9834</v>
      </c>
      <c r="G2242">
        <f t="shared" si="136"/>
        <v>576</v>
      </c>
      <c r="H2242">
        <f t="shared" si="137"/>
        <v>878.55840000000012</v>
      </c>
      <c r="I2242">
        <f t="shared" si="138"/>
        <v>622</v>
      </c>
      <c r="J2242">
        <f t="shared" si="139"/>
        <v>840.34756000000004</v>
      </c>
    </row>
    <row r="2243" spans="1:10" x14ac:dyDescent="0.2">
      <c r="A2243" t="s">
        <v>9836</v>
      </c>
      <c r="B2243">
        <v>2</v>
      </c>
      <c r="C2243" t="s">
        <v>7558</v>
      </c>
      <c r="D2243">
        <v>323000</v>
      </c>
      <c r="E2243">
        <v>480000</v>
      </c>
      <c r="F2243" t="s">
        <v>9837</v>
      </c>
      <c r="G2243">
        <f t="shared" ref="G2243:G2306" si="140">(VLOOKUP($B2243,Table,4,FALSE))</f>
        <v>576</v>
      </c>
      <c r="H2243">
        <f t="shared" ref="H2243:H2306" si="141">D2243*((VLOOKUP($B2243,Table,6,FALSE))/100)</f>
        <v>875.84680000000003</v>
      </c>
      <c r="I2243">
        <f t="shared" ref="I2243:I2306" si="142">(VLOOKUP($B2243,Table,12,FALSE))</f>
        <v>622</v>
      </c>
      <c r="J2243">
        <f t="shared" ref="J2243:J2306" si="143">E2243*((VLOOKUP($B2243,Table,14,FALSE))/100)</f>
        <v>880.71360000000004</v>
      </c>
    </row>
    <row r="2244" spans="1:10" x14ac:dyDescent="0.2">
      <c r="A2244" t="s">
        <v>9839</v>
      </c>
      <c r="B2244">
        <v>2</v>
      </c>
      <c r="C2244" t="s">
        <v>7558</v>
      </c>
      <c r="D2244">
        <v>315000</v>
      </c>
      <c r="E2244">
        <v>480000</v>
      </c>
      <c r="F2244" t="s">
        <v>9842</v>
      </c>
      <c r="G2244">
        <f t="shared" si="140"/>
        <v>576</v>
      </c>
      <c r="H2244">
        <f t="shared" si="141"/>
        <v>854.15400000000011</v>
      </c>
      <c r="I2244">
        <f t="shared" si="142"/>
        <v>622</v>
      </c>
      <c r="J2244">
        <f t="shared" si="143"/>
        <v>880.71360000000004</v>
      </c>
    </row>
    <row r="2245" spans="1:10" x14ac:dyDescent="0.2">
      <c r="A2245" t="s">
        <v>9844</v>
      </c>
      <c r="B2245">
        <v>2</v>
      </c>
      <c r="C2245" t="s">
        <v>7558</v>
      </c>
      <c r="D2245">
        <v>323000</v>
      </c>
      <c r="E2245">
        <v>480000</v>
      </c>
      <c r="F2245" t="s">
        <v>9845</v>
      </c>
      <c r="G2245">
        <f t="shared" si="140"/>
        <v>576</v>
      </c>
      <c r="H2245">
        <f t="shared" si="141"/>
        <v>875.84680000000003</v>
      </c>
      <c r="I2245">
        <f t="shared" si="142"/>
        <v>622</v>
      </c>
      <c r="J2245">
        <f t="shared" si="143"/>
        <v>880.71360000000004</v>
      </c>
    </row>
    <row r="2246" spans="1:10" x14ac:dyDescent="0.2">
      <c r="A2246" t="s">
        <v>9847</v>
      </c>
      <c r="B2246">
        <v>2</v>
      </c>
      <c r="C2246" t="s">
        <v>7558</v>
      </c>
      <c r="D2246">
        <v>334000</v>
      </c>
      <c r="E2246">
        <v>484000</v>
      </c>
      <c r="F2246" t="s">
        <v>9849</v>
      </c>
      <c r="G2246">
        <f t="shared" si="140"/>
        <v>576</v>
      </c>
      <c r="H2246">
        <f t="shared" si="141"/>
        <v>905.67440000000011</v>
      </c>
      <c r="I2246">
        <f t="shared" si="142"/>
        <v>622</v>
      </c>
      <c r="J2246">
        <f t="shared" si="143"/>
        <v>888.05287999999996</v>
      </c>
    </row>
    <row r="2247" spans="1:10" x14ac:dyDescent="0.2">
      <c r="A2247" t="s">
        <v>9851</v>
      </c>
      <c r="B2247">
        <v>2</v>
      </c>
      <c r="C2247" t="s">
        <v>7558</v>
      </c>
      <c r="D2247">
        <v>334000</v>
      </c>
      <c r="E2247">
        <v>484000</v>
      </c>
      <c r="F2247" t="s">
        <v>9853</v>
      </c>
      <c r="G2247">
        <f t="shared" si="140"/>
        <v>576</v>
      </c>
      <c r="H2247">
        <f t="shared" si="141"/>
        <v>905.67440000000011</v>
      </c>
      <c r="I2247">
        <f t="shared" si="142"/>
        <v>622</v>
      </c>
      <c r="J2247">
        <f t="shared" si="143"/>
        <v>888.05287999999996</v>
      </c>
    </row>
    <row r="2248" spans="1:10" x14ac:dyDescent="0.2">
      <c r="A2248" t="s">
        <v>9855</v>
      </c>
      <c r="B2248">
        <v>2</v>
      </c>
      <c r="C2248" t="s">
        <v>7558</v>
      </c>
      <c r="D2248">
        <v>577000</v>
      </c>
      <c r="E2248">
        <v>795000</v>
      </c>
      <c r="F2248" t="s">
        <v>9857</v>
      </c>
      <c r="G2248">
        <f t="shared" si="140"/>
        <v>576</v>
      </c>
      <c r="H2248">
        <f t="shared" si="141"/>
        <v>1564.5932</v>
      </c>
      <c r="I2248">
        <f t="shared" si="142"/>
        <v>622</v>
      </c>
      <c r="J2248">
        <f t="shared" si="143"/>
        <v>1458.6819</v>
      </c>
    </row>
    <row r="2249" spans="1:10" x14ac:dyDescent="0.2">
      <c r="A2249" t="s">
        <v>9859</v>
      </c>
      <c r="B2249">
        <v>2</v>
      </c>
      <c r="C2249" t="s">
        <v>7558</v>
      </c>
      <c r="D2249">
        <v>334000</v>
      </c>
      <c r="E2249">
        <v>484000</v>
      </c>
      <c r="F2249" t="s">
        <v>9862</v>
      </c>
      <c r="G2249">
        <f t="shared" si="140"/>
        <v>576</v>
      </c>
      <c r="H2249">
        <f t="shared" si="141"/>
        <v>905.67440000000011</v>
      </c>
      <c r="I2249">
        <f t="shared" si="142"/>
        <v>622</v>
      </c>
      <c r="J2249">
        <f t="shared" si="143"/>
        <v>888.05287999999996</v>
      </c>
    </row>
    <row r="2250" spans="1:10" x14ac:dyDescent="0.2">
      <c r="A2250" t="s">
        <v>9864</v>
      </c>
      <c r="B2250">
        <v>2</v>
      </c>
      <c r="C2250" t="s">
        <v>7558</v>
      </c>
      <c r="D2250">
        <v>323000</v>
      </c>
      <c r="E2250">
        <v>480000</v>
      </c>
      <c r="F2250" t="s">
        <v>9867</v>
      </c>
      <c r="G2250">
        <f t="shared" si="140"/>
        <v>576</v>
      </c>
      <c r="H2250">
        <f t="shared" si="141"/>
        <v>875.84680000000003</v>
      </c>
      <c r="I2250">
        <f t="shared" si="142"/>
        <v>622</v>
      </c>
      <c r="J2250">
        <f t="shared" si="143"/>
        <v>880.71360000000004</v>
      </c>
    </row>
    <row r="2251" spans="1:10" x14ac:dyDescent="0.2">
      <c r="A2251" t="s">
        <v>9869</v>
      </c>
      <c r="B2251">
        <v>2</v>
      </c>
      <c r="C2251" t="s">
        <v>7558</v>
      </c>
      <c r="D2251">
        <v>218000</v>
      </c>
      <c r="E2251">
        <v>372000</v>
      </c>
      <c r="F2251" t="s">
        <v>9872</v>
      </c>
      <c r="G2251">
        <f t="shared" si="140"/>
        <v>576</v>
      </c>
      <c r="H2251">
        <f t="shared" si="141"/>
        <v>591.12880000000007</v>
      </c>
      <c r="I2251">
        <f t="shared" si="142"/>
        <v>622</v>
      </c>
      <c r="J2251">
        <f t="shared" si="143"/>
        <v>682.55304000000001</v>
      </c>
    </row>
    <row r="2252" spans="1:10" x14ac:dyDescent="0.2">
      <c r="A2252" t="s">
        <v>9874</v>
      </c>
      <c r="B2252">
        <v>2</v>
      </c>
      <c r="C2252" t="s">
        <v>7558</v>
      </c>
      <c r="D2252">
        <v>238000</v>
      </c>
      <c r="E2252">
        <v>393000</v>
      </c>
      <c r="F2252" t="s">
        <v>9875</v>
      </c>
      <c r="G2252">
        <f t="shared" si="140"/>
        <v>576</v>
      </c>
      <c r="H2252">
        <f t="shared" si="141"/>
        <v>645.36080000000004</v>
      </c>
      <c r="I2252">
        <f t="shared" si="142"/>
        <v>622</v>
      </c>
      <c r="J2252">
        <f t="shared" si="143"/>
        <v>721.08425999999997</v>
      </c>
    </row>
    <row r="2253" spans="1:10" x14ac:dyDescent="0.2">
      <c r="A2253" t="s">
        <v>9877</v>
      </c>
      <c r="B2253">
        <v>2</v>
      </c>
      <c r="C2253" t="s">
        <v>7558</v>
      </c>
      <c r="D2253">
        <v>238000</v>
      </c>
      <c r="E2253">
        <v>393000</v>
      </c>
      <c r="F2253" t="s">
        <v>9880</v>
      </c>
      <c r="G2253">
        <f t="shared" si="140"/>
        <v>576</v>
      </c>
      <c r="H2253">
        <f t="shared" si="141"/>
        <v>645.36080000000004</v>
      </c>
      <c r="I2253">
        <f t="shared" si="142"/>
        <v>622</v>
      </c>
      <c r="J2253">
        <f t="shared" si="143"/>
        <v>721.08425999999997</v>
      </c>
    </row>
    <row r="2254" spans="1:10" x14ac:dyDescent="0.2">
      <c r="A2254" t="s">
        <v>9882</v>
      </c>
      <c r="B2254">
        <v>2</v>
      </c>
      <c r="C2254" t="s">
        <v>7558</v>
      </c>
      <c r="D2254">
        <v>307000</v>
      </c>
      <c r="E2254">
        <v>474000</v>
      </c>
      <c r="F2254" t="s">
        <v>9885</v>
      </c>
      <c r="G2254">
        <f t="shared" si="140"/>
        <v>576</v>
      </c>
      <c r="H2254">
        <f t="shared" si="141"/>
        <v>832.46120000000008</v>
      </c>
      <c r="I2254">
        <f t="shared" si="142"/>
        <v>622</v>
      </c>
      <c r="J2254">
        <f t="shared" si="143"/>
        <v>869.70468000000005</v>
      </c>
    </row>
    <row r="2255" spans="1:10" x14ac:dyDescent="0.2">
      <c r="A2255" t="s">
        <v>9887</v>
      </c>
      <c r="B2255">
        <v>2</v>
      </c>
      <c r="C2255" t="s">
        <v>7558</v>
      </c>
      <c r="D2255">
        <v>289000</v>
      </c>
      <c r="E2255">
        <v>445000</v>
      </c>
      <c r="F2255" t="s">
        <v>9889</v>
      </c>
      <c r="G2255">
        <f t="shared" si="140"/>
        <v>576</v>
      </c>
      <c r="H2255">
        <f t="shared" si="141"/>
        <v>783.65240000000006</v>
      </c>
      <c r="I2255">
        <f t="shared" si="142"/>
        <v>622</v>
      </c>
      <c r="J2255">
        <f t="shared" si="143"/>
        <v>816.49490000000003</v>
      </c>
    </row>
    <row r="2256" spans="1:10" x14ac:dyDescent="0.2">
      <c r="A2256" t="s">
        <v>9891</v>
      </c>
      <c r="B2256">
        <v>2</v>
      </c>
      <c r="C2256" t="s">
        <v>7558</v>
      </c>
      <c r="D2256">
        <v>289000</v>
      </c>
      <c r="E2256">
        <v>445000</v>
      </c>
      <c r="F2256" t="s">
        <v>9892</v>
      </c>
      <c r="G2256">
        <f t="shared" si="140"/>
        <v>576</v>
      </c>
      <c r="H2256">
        <f t="shared" si="141"/>
        <v>783.65240000000006</v>
      </c>
      <c r="I2256">
        <f t="shared" si="142"/>
        <v>622</v>
      </c>
      <c r="J2256">
        <f t="shared" si="143"/>
        <v>816.49490000000003</v>
      </c>
    </row>
    <row r="2257" spans="1:10" x14ac:dyDescent="0.2">
      <c r="A2257" t="s">
        <v>9894</v>
      </c>
      <c r="B2257">
        <v>2</v>
      </c>
      <c r="C2257" t="s">
        <v>7558</v>
      </c>
      <c r="D2257">
        <v>289000</v>
      </c>
      <c r="E2257">
        <v>445000</v>
      </c>
      <c r="F2257" t="s">
        <v>9896</v>
      </c>
      <c r="G2257">
        <f t="shared" si="140"/>
        <v>576</v>
      </c>
      <c r="H2257">
        <f t="shared" si="141"/>
        <v>783.65240000000006</v>
      </c>
      <c r="I2257">
        <f t="shared" si="142"/>
        <v>622</v>
      </c>
      <c r="J2257">
        <f t="shared" si="143"/>
        <v>816.49490000000003</v>
      </c>
    </row>
    <row r="2258" spans="1:10" x14ac:dyDescent="0.2">
      <c r="A2258" t="s">
        <v>9898</v>
      </c>
      <c r="B2258">
        <v>2</v>
      </c>
      <c r="C2258" t="s">
        <v>7558</v>
      </c>
      <c r="D2258">
        <v>289000</v>
      </c>
      <c r="E2258">
        <v>445000</v>
      </c>
      <c r="F2258" t="s">
        <v>9901</v>
      </c>
      <c r="G2258">
        <f t="shared" si="140"/>
        <v>576</v>
      </c>
      <c r="H2258">
        <f t="shared" si="141"/>
        <v>783.65240000000006</v>
      </c>
      <c r="I2258">
        <f t="shared" si="142"/>
        <v>622</v>
      </c>
      <c r="J2258">
        <f t="shared" si="143"/>
        <v>816.49490000000003</v>
      </c>
    </row>
    <row r="2259" spans="1:10" x14ac:dyDescent="0.2">
      <c r="A2259" t="s">
        <v>9903</v>
      </c>
      <c r="B2259">
        <v>2</v>
      </c>
      <c r="C2259" t="s">
        <v>7558</v>
      </c>
      <c r="D2259">
        <v>289000</v>
      </c>
      <c r="E2259">
        <v>445000</v>
      </c>
      <c r="F2259" t="s">
        <v>9906</v>
      </c>
      <c r="G2259">
        <f t="shared" si="140"/>
        <v>576</v>
      </c>
      <c r="H2259">
        <f t="shared" si="141"/>
        <v>783.65240000000006</v>
      </c>
      <c r="I2259">
        <f t="shared" si="142"/>
        <v>622</v>
      </c>
      <c r="J2259">
        <f t="shared" si="143"/>
        <v>816.49490000000003</v>
      </c>
    </row>
    <row r="2260" spans="1:10" x14ac:dyDescent="0.2">
      <c r="A2260" t="s">
        <v>9908</v>
      </c>
      <c r="B2260">
        <v>2</v>
      </c>
      <c r="C2260" t="s">
        <v>7558</v>
      </c>
      <c r="D2260">
        <v>307000</v>
      </c>
      <c r="E2260">
        <v>474000</v>
      </c>
      <c r="F2260" t="s">
        <v>9910</v>
      </c>
      <c r="G2260">
        <f t="shared" si="140"/>
        <v>576</v>
      </c>
      <c r="H2260">
        <f t="shared" si="141"/>
        <v>832.46120000000008</v>
      </c>
      <c r="I2260">
        <f t="shared" si="142"/>
        <v>622</v>
      </c>
      <c r="J2260">
        <f t="shared" si="143"/>
        <v>869.70468000000005</v>
      </c>
    </row>
    <row r="2261" spans="1:10" x14ac:dyDescent="0.2">
      <c r="A2261" t="s">
        <v>9912</v>
      </c>
      <c r="B2261">
        <v>2</v>
      </c>
      <c r="C2261" t="s">
        <v>7558</v>
      </c>
      <c r="D2261">
        <v>284000</v>
      </c>
      <c r="E2261">
        <v>437000</v>
      </c>
      <c r="F2261" t="s">
        <v>9914</v>
      </c>
      <c r="G2261">
        <f t="shared" si="140"/>
        <v>576</v>
      </c>
      <c r="H2261">
        <f t="shared" si="141"/>
        <v>770.09440000000006</v>
      </c>
      <c r="I2261">
        <f t="shared" si="142"/>
        <v>622</v>
      </c>
      <c r="J2261">
        <f t="shared" si="143"/>
        <v>801.81633999999997</v>
      </c>
    </row>
    <row r="2262" spans="1:10" x14ac:dyDescent="0.2">
      <c r="A2262" t="s">
        <v>9916</v>
      </c>
      <c r="B2262">
        <v>2</v>
      </c>
      <c r="C2262" t="s">
        <v>7558</v>
      </c>
      <c r="D2262">
        <v>285000</v>
      </c>
      <c r="E2262">
        <v>439000</v>
      </c>
      <c r="F2262" t="s">
        <v>9918</v>
      </c>
      <c r="G2262">
        <f t="shared" si="140"/>
        <v>576</v>
      </c>
      <c r="H2262">
        <f t="shared" si="141"/>
        <v>772.80600000000004</v>
      </c>
      <c r="I2262">
        <f t="shared" si="142"/>
        <v>622</v>
      </c>
      <c r="J2262">
        <f t="shared" si="143"/>
        <v>805.48598000000004</v>
      </c>
    </row>
    <row r="2263" spans="1:10" x14ac:dyDescent="0.2">
      <c r="A2263" t="s">
        <v>9920</v>
      </c>
      <c r="B2263">
        <v>2</v>
      </c>
      <c r="C2263" t="s">
        <v>7558</v>
      </c>
      <c r="D2263">
        <v>285000</v>
      </c>
      <c r="E2263">
        <v>439000</v>
      </c>
      <c r="F2263" t="s">
        <v>9923</v>
      </c>
      <c r="G2263">
        <f t="shared" si="140"/>
        <v>576</v>
      </c>
      <c r="H2263">
        <f t="shared" si="141"/>
        <v>772.80600000000004</v>
      </c>
      <c r="I2263">
        <f t="shared" si="142"/>
        <v>622</v>
      </c>
      <c r="J2263">
        <f t="shared" si="143"/>
        <v>805.48598000000004</v>
      </c>
    </row>
    <row r="2264" spans="1:10" x14ac:dyDescent="0.2">
      <c r="A2264" t="s">
        <v>9925</v>
      </c>
      <c r="B2264">
        <v>2</v>
      </c>
      <c r="C2264" t="s">
        <v>7558</v>
      </c>
      <c r="D2264">
        <v>258000</v>
      </c>
      <c r="E2264">
        <v>397000</v>
      </c>
      <c r="F2264" t="s">
        <v>9928</v>
      </c>
      <c r="G2264">
        <f t="shared" si="140"/>
        <v>576</v>
      </c>
      <c r="H2264">
        <f t="shared" si="141"/>
        <v>699.59280000000001</v>
      </c>
      <c r="I2264">
        <f t="shared" si="142"/>
        <v>622</v>
      </c>
      <c r="J2264">
        <f t="shared" si="143"/>
        <v>728.42354</v>
      </c>
    </row>
    <row r="2265" spans="1:10" x14ac:dyDescent="0.2">
      <c r="A2265" t="s">
        <v>9930</v>
      </c>
      <c r="B2265">
        <v>2</v>
      </c>
      <c r="C2265" t="s">
        <v>7558</v>
      </c>
      <c r="D2265">
        <v>85470</v>
      </c>
      <c r="E2265">
        <v>132667</v>
      </c>
      <c r="F2265" t="s">
        <v>9932</v>
      </c>
      <c r="G2265">
        <f t="shared" si="140"/>
        <v>576</v>
      </c>
      <c r="H2265">
        <f t="shared" si="141"/>
        <v>231.76045200000002</v>
      </c>
      <c r="I2265">
        <f t="shared" si="142"/>
        <v>622</v>
      </c>
      <c r="J2265">
        <f t="shared" si="143"/>
        <v>243.42006494</v>
      </c>
    </row>
    <row r="2266" spans="1:10" x14ac:dyDescent="0.2">
      <c r="A2266" t="s">
        <v>9934</v>
      </c>
      <c r="B2266">
        <v>2</v>
      </c>
      <c r="C2266" t="s">
        <v>7558</v>
      </c>
      <c r="D2266">
        <v>88060</v>
      </c>
      <c r="E2266">
        <v>132666</v>
      </c>
      <c r="F2266" t="s">
        <v>9937</v>
      </c>
      <c r="G2266">
        <f t="shared" si="140"/>
        <v>576</v>
      </c>
      <c r="H2266">
        <f t="shared" si="141"/>
        <v>238.78349600000001</v>
      </c>
      <c r="I2266">
        <f t="shared" si="142"/>
        <v>622</v>
      </c>
      <c r="J2266">
        <f t="shared" si="143"/>
        <v>243.41823012</v>
      </c>
    </row>
    <row r="2267" spans="1:10" x14ac:dyDescent="0.2">
      <c r="A2267" t="s">
        <v>9939</v>
      </c>
      <c r="B2267">
        <v>2</v>
      </c>
      <c r="C2267" t="s">
        <v>7558</v>
      </c>
      <c r="D2267">
        <v>85470</v>
      </c>
      <c r="E2267">
        <v>132667</v>
      </c>
      <c r="F2267" t="s">
        <v>9941</v>
      </c>
      <c r="G2267">
        <f t="shared" si="140"/>
        <v>576</v>
      </c>
      <c r="H2267">
        <f t="shared" si="141"/>
        <v>231.76045200000002</v>
      </c>
      <c r="I2267">
        <f t="shared" si="142"/>
        <v>622</v>
      </c>
      <c r="J2267">
        <f t="shared" si="143"/>
        <v>243.42006494</v>
      </c>
    </row>
    <row r="2268" spans="1:10" x14ac:dyDescent="0.2">
      <c r="A2268" t="s">
        <v>9943</v>
      </c>
      <c r="B2268">
        <v>2</v>
      </c>
      <c r="C2268" t="s">
        <v>7558</v>
      </c>
      <c r="D2268">
        <v>235000</v>
      </c>
      <c r="E2268">
        <v>393000</v>
      </c>
      <c r="F2268" t="s">
        <v>9944</v>
      </c>
      <c r="G2268">
        <f t="shared" si="140"/>
        <v>576</v>
      </c>
      <c r="H2268">
        <f t="shared" si="141"/>
        <v>637.226</v>
      </c>
      <c r="I2268">
        <f t="shared" si="142"/>
        <v>622</v>
      </c>
      <c r="J2268">
        <f t="shared" si="143"/>
        <v>721.08425999999997</v>
      </c>
    </row>
    <row r="2269" spans="1:10" x14ac:dyDescent="0.2">
      <c r="A2269" t="s">
        <v>9946</v>
      </c>
      <c r="B2269">
        <v>2</v>
      </c>
      <c r="C2269" t="s">
        <v>7558</v>
      </c>
      <c r="D2269">
        <v>235000</v>
      </c>
      <c r="E2269">
        <v>393000</v>
      </c>
      <c r="F2269" t="s">
        <v>9949</v>
      </c>
      <c r="G2269">
        <f t="shared" si="140"/>
        <v>576</v>
      </c>
      <c r="H2269">
        <f t="shared" si="141"/>
        <v>637.226</v>
      </c>
      <c r="I2269">
        <f t="shared" si="142"/>
        <v>622</v>
      </c>
      <c r="J2269">
        <f t="shared" si="143"/>
        <v>721.08425999999997</v>
      </c>
    </row>
    <row r="2270" spans="1:10" x14ac:dyDescent="0.2">
      <c r="A2270" t="s">
        <v>9951</v>
      </c>
      <c r="B2270">
        <v>2</v>
      </c>
      <c r="C2270" t="s">
        <v>7558</v>
      </c>
      <c r="D2270">
        <v>307000</v>
      </c>
      <c r="E2270">
        <v>474000</v>
      </c>
      <c r="F2270" t="s">
        <v>9952</v>
      </c>
      <c r="G2270">
        <f t="shared" si="140"/>
        <v>576</v>
      </c>
      <c r="H2270">
        <f t="shared" si="141"/>
        <v>832.46120000000008</v>
      </c>
      <c r="I2270">
        <f t="shared" si="142"/>
        <v>622</v>
      </c>
      <c r="J2270">
        <f t="shared" si="143"/>
        <v>869.70468000000005</v>
      </c>
    </row>
    <row r="2271" spans="1:10" x14ac:dyDescent="0.2">
      <c r="A2271" t="s">
        <v>9954</v>
      </c>
      <c r="B2271">
        <v>2</v>
      </c>
      <c r="C2271" t="s">
        <v>7558</v>
      </c>
      <c r="D2271">
        <v>338000</v>
      </c>
      <c r="E2271">
        <v>488000</v>
      </c>
      <c r="F2271" t="s">
        <v>9955</v>
      </c>
      <c r="G2271">
        <f t="shared" si="140"/>
        <v>576</v>
      </c>
      <c r="H2271">
        <f t="shared" si="141"/>
        <v>916.52080000000012</v>
      </c>
      <c r="I2271">
        <f t="shared" si="142"/>
        <v>622</v>
      </c>
      <c r="J2271">
        <f t="shared" si="143"/>
        <v>895.39215999999999</v>
      </c>
    </row>
    <row r="2272" spans="1:10" x14ac:dyDescent="0.2">
      <c r="A2272" t="s">
        <v>9957</v>
      </c>
      <c r="B2272">
        <v>2</v>
      </c>
      <c r="C2272" t="s">
        <v>7558</v>
      </c>
      <c r="D2272">
        <v>338000</v>
      </c>
      <c r="E2272">
        <v>488000</v>
      </c>
      <c r="F2272" t="s">
        <v>9958</v>
      </c>
      <c r="G2272">
        <f t="shared" si="140"/>
        <v>576</v>
      </c>
      <c r="H2272">
        <f t="shared" si="141"/>
        <v>916.52080000000012</v>
      </c>
      <c r="I2272">
        <f t="shared" si="142"/>
        <v>622</v>
      </c>
      <c r="J2272">
        <f t="shared" si="143"/>
        <v>895.39215999999999</v>
      </c>
    </row>
    <row r="2273" spans="1:10" x14ac:dyDescent="0.2">
      <c r="A2273" t="s">
        <v>9960</v>
      </c>
      <c r="B2273">
        <v>2</v>
      </c>
      <c r="C2273" t="s">
        <v>7558</v>
      </c>
      <c r="D2273">
        <v>338000</v>
      </c>
      <c r="E2273">
        <v>488000</v>
      </c>
      <c r="F2273" t="s">
        <v>9963</v>
      </c>
      <c r="G2273">
        <f t="shared" si="140"/>
        <v>576</v>
      </c>
      <c r="H2273">
        <f t="shared" si="141"/>
        <v>916.52080000000012</v>
      </c>
      <c r="I2273">
        <f t="shared" si="142"/>
        <v>622</v>
      </c>
      <c r="J2273">
        <f t="shared" si="143"/>
        <v>895.39215999999999</v>
      </c>
    </row>
    <row r="2274" spans="1:10" x14ac:dyDescent="0.2">
      <c r="A2274" t="s">
        <v>9965</v>
      </c>
      <c r="B2274">
        <v>2</v>
      </c>
      <c r="C2274" t="s">
        <v>7558</v>
      </c>
      <c r="D2274">
        <v>338000</v>
      </c>
      <c r="E2274">
        <v>488000</v>
      </c>
      <c r="F2274" t="s">
        <v>9967</v>
      </c>
      <c r="G2274">
        <f t="shared" si="140"/>
        <v>576</v>
      </c>
      <c r="H2274">
        <f t="shared" si="141"/>
        <v>916.52080000000012</v>
      </c>
      <c r="I2274">
        <f t="shared" si="142"/>
        <v>622</v>
      </c>
      <c r="J2274">
        <f t="shared" si="143"/>
        <v>895.39215999999999</v>
      </c>
    </row>
    <row r="2275" spans="1:10" x14ac:dyDescent="0.2">
      <c r="A2275" t="s">
        <v>9969</v>
      </c>
      <c r="B2275">
        <v>2</v>
      </c>
      <c r="C2275" t="s">
        <v>7558</v>
      </c>
      <c r="D2275">
        <v>368000</v>
      </c>
      <c r="E2275">
        <v>532000</v>
      </c>
      <c r="F2275" t="s">
        <v>9971</v>
      </c>
      <c r="G2275">
        <f t="shared" si="140"/>
        <v>576</v>
      </c>
      <c r="H2275">
        <f t="shared" si="141"/>
        <v>997.86880000000008</v>
      </c>
      <c r="I2275">
        <f t="shared" si="142"/>
        <v>622</v>
      </c>
      <c r="J2275">
        <f t="shared" si="143"/>
        <v>976.12423999999999</v>
      </c>
    </row>
    <row r="2276" spans="1:10" x14ac:dyDescent="0.2">
      <c r="A2276" t="s">
        <v>9973</v>
      </c>
      <c r="B2276">
        <v>2</v>
      </c>
      <c r="C2276" t="s">
        <v>7558</v>
      </c>
      <c r="D2276">
        <v>368000</v>
      </c>
      <c r="E2276">
        <v>532000</v>
      </c>
      <c r="F2276" t="s">
        <v>9975</v>
      </c>
      <c r="G2276">
        <f t="shared" si="140"/>
        <v>576</v>
      </c>
      <c r="H2276">
        <f t="shared" si="141"/>
        <v>997.86880000000008</v>
      </c>
      <c r="I2276">
        <f t="shared" si="142"/>
        <v>622</v>
      </c>
      <c r="J2276">
        <f t="shared" si="143"/>
        <v>976.12423999999999</v>
      </c>
    </row>
    <row r="2277" spans="1:10" x14ac:dyDescent="0.2">
      <c r="A2277" t="s">
        <v>9977</v>
      </c>
      <c r="B2277">
        <v>2</v>
      </c>
      <c r="C2277" t="s">
        <v>7558</v>
      </c>
      <c r="D2277">
        <v>368000</v>
      </c>
      <c r="E2277">
        <v>532000</v>
      </c>
      <c r="F2277" t="s">
        <v>9980</v>
      </c>
      <c r="G2277">
        <f t="shared" si="140"/>
        <v>576</v>
      </c>
      <c r="H2277">
        <f t="shared" si="141"/>
        <v>997.86880000000008</v>
      </c>
      <c r="I2277">
        <f t="shared" si="142"/>
        <v>622</v>
      </c>
      <c r="J2277">
        <f t="shared" si="143"/>
        <v>976.12423999999999</v>
      </c>
    </row>
    <row r="2278" spans="1:10" x14ac:dyDescent="0.2">
      <c r="A2278" t="s">
        <v>9982</v>
      </c>
      <c r="B2278">
        <v>2</v>
      </c>
      <c r="C2278" t="s">
        <v>7558</v>
      </c>
      <c r="D2278">
        <v>383000</v>
      </c>
      <c r="E2278">
        <v>554000</v>
      </c>
      <c r="F2278" t="s">
        <v>9985</v>
      </c>
      <c r="G2278">
        <f t="shared" si="140"/>
        <v>576</v>
      </c>
      <c r="H2278">
        <f t="shared" si="141"/>
        <v>1038.5428000000002</v>
      </c>
      <c r="I2278">
        <f t="shared" si="142"/>
        <v>622</v>
      </c>
      <c r="J2278">
        <f t="shared" si="143"/>
        <v>1016.49028</v>
      </c>
    </row>
    <row r="2279" spans="1:10" x14ac:dyDescent="0.2">
      <c r="A2279" t="s">
        <v>9987</v>
      </c>
      <c r="B2279">
        <v>2</v>
      </c>
      <c r="C2279" t="s">
        <v>7558</v>
      </c>
      <c r="D2279">
        <v>383000</v>
      </c>
      <c r="E2279">
        <v>554000</v>
      </c>
      <c r="F2279" t="s">
        <v>9989</v>
      </c>
      <c r="G2279">
        <f t="shared" si="140"/>
        <v>576</v>
      </c>
      <c r="H2279">
        <f t="shared" si="141"/>
        <v>1038.5428000000002</v>
      </c>
      <c r="I2279">
        <f t="shared" si="142"/>
        <v>622</v>
      </c>
      <c r="J2279">
        <f t="shared" si="143"/>
        <v>1016.49028</v>
      </c>
    </row>
    <row r="2280" spans="1:10" x14ac:dyDescent="0.2">
      <c r="A2280" t="s">
        <v>9991</v>
      </c>
      <c r="B2280">
        <v>2</v>
      </c>
      <c r="C2280" t="s">
        <v>7558</v>
      </c>
      <c r="D2280">
        <v>368000</v>
      </c>
      <c r="E2280">
        <v>532000</v>
      </c>
      <c r="F2280" t="s">
        <v>9994</v>
      </c>
      <c r="G2280">
        <f t="shared" si="140"/>
        <v>576</v>
      </c>
      <c r="H2280">
        <f t="shared" si="141"/>
        <v>997.86880000000008</v>
      </c>
      <c r="I2280">
        <f t="shared" si="142"/>
        <v>622</v>
      </c>
      <c r="J2280">
        <f t="shared" si="143"/>
        <v>976.12423999999999</v>
      </c>
    </row>
    <row r="2281" spans="1:10" x14ac:dyDescent="0.2">
      <c r="A2281" t="s">
        <v>9996</v>
      </c>
      <c r="B2281">
        <v>2</v>
      </c>
      <c r="C2281" t="s">
        <v>7558</v>
      </c>
      <c r="D2281">
        <v>355000</v>
      </c>
      <c r="E2281">
        <v>632000</v>
      </c>
      <c r="F2281" t="s">
        <v>9999</v>
      </c>
      <c r="G2281">
        <f t="shared" si="140"/>
        <v>576</v>
      </c>
      <c r="H2281">
        <f t="shared" si="141"/>
        <v>962.61800000000005</v>
      </c>
      <c r="I2281">
        <f t="shared" si="142"/>
        <v>622</v>
      </c>
      <c r="J2281">
        <f t="shared" si="143"/>
        <v>1159.6062400000001</v>
      </c>
    </row>
    <row r="2282" spans="1:10" x14ac:dyDescent="0.2">
      <c r="A2282" t="s">
        <v>10001</v>
      </c>
      <c r="B2282">
        <v>2</v>
      </c>
      <c r="C2282" t="s">
        <v>7558</v>
      </c>
      <c r="D2282">
        <v>355000</v>
      </c>
      <c r="E2282">
        <v>654000</v>
      </c>
      <c r="F2282" t="s">
        <v>10003</v>
      </c>
      <c r="G2282">
        <f t="shared" si="140"/>
        <v>576</v>
      </c>
      <c r="H2282">
        <f t="shared" si="141"/>
        <v>962.61800000000005</v>
      </c>
      <c r="I2282">
        <f t="shared" si="142"/>
        <v>622</v>
      </c>
      <c r="J2282">
        <f t="shared" si="143"/>
        <v>1199.97228</v>
      </c>
    </row>
    <row r="2283" spans="1:10" x14ac:dyDescent="0.2">
      <c r="A2283" t="s">
        <v>10005</v>
      </c>
      <c r="B2283">
        <v>2</v>
      </c>
      <c r="C2283" t="s">
        <v>7558</v>
      </c>
      <c r="D2283">
        <v>355000</v>
      </c>
      <c r="E2283">
        <v>654000</v>
      </c>
      <c r="F2283" t="s">
        <v>10006</v>
      </c>
      <c r="G2283">
        <f t="shared" si="140"/>
        <v>576</v>
      </c>
      <c r="H2283">
        <f t="shared" si="141"/>
        <v>962.61800000000005</v>
      </c>
      <c r="I2283">
        <f t="shared" si="142"/>
        <v>622</v>
      </c>
      <c r="J2283">
        <f t="shared" si="143"/>
        <v>1199.97228</v>
      </c>
    </row>
    <row r="2284" spans="1:10" x14ac:dyDescent="0.2">
      <c r="A2284" t="s">
        <v>10008</v>
      </c>
      <c r="B2284">
        <v>2</v>
      </c>
      <c r="C2284" t="s">
        <v>7558</v>
      </c>
      <c r="D2284">
        <v>355000</v>
      </c>
      <c r="E2284">
        <v>654000</v>
      </c>
      <c r="F2284" t="s">
        <v>10010</v>
      </c>
      <c r="G2284">
        <f t="shared" si="140"/>
        <v>576</v>
      </c>
      <c r="H2284">
        <f t="shared" si="141"/>
        <v>962.61800000000005</v>
      </c>
      <c r="I2284">
        <f t="shared" si="142"/>
        <v>622</v>
      </c>
      <c r="J2284">
        <f t="shared" si="143"/>
        <v>1199.97228</v>
      </c>
    </row>
    <row r="2285" spans="1:10" x14ac:dyDescent="0.2">
      <c r="A2285" t="s">
        <v>10012</v>
      </c>
      <c r="B2285">
        <v>2</v>
      </c>
      <c r="C2285" t="s">
        <v>7558</v>
      </c>
      <c r="D2285">
        <v>370000</v>
      </c>
      <c r="E2285">
        <v>680000</v>
      </c>
      <c r="F2285" t="s">
        <v>10015</v>
      </c>
      <c r="G2285">
        <f t="shared" si="140"/>
        <v>576</v>
      </c>
      <c r="H2285">
        <f t="shared" si="141"/>
        <v>1003.292</v>
      </c>
      <c r="I2285">
        <f t="shared" si="142"/>
        <v>622</v>
      </c>
      <c r="J2285">
        <f t="shared" si="143"/>
        <v>1247.6776</v>
      </c>
    </row>
    <row r="2286" spans="1:10" x14ac:dyDescent="0.2">
      <c r="A2286" t="s">
        <v>10017</v>
      </c>
      <c r="B2286">
        <v>2</v>
      </c>
      <c r="C2286" t="s">
        <v>7558</v>
      </c>
      <c r="D2286">
        <v>355000</v>
      </c>
      <c r="E2286">
        <v>654000</v>
      </c>
      <c r="F2286" t="s">
        <v>10020</v>
      </c>
      <c r="G2286">
        <f t="shared" si="140"/>
        <v>576</v>
      </c>
      <c r="H2286">
        <f t="shared" si="141"/>
        <v>962.61800000000005</v>
      </c>
      <c r="I2286">
        <f t="shared" si="142"/>
        <v>622</v>
      </c>
      <c r="J2286">
        <f t="shared" si="143"/>
        <v>1199.97228</v>
      </c>
    </row>
    <row r="2287" spans="1:10" x14ac:dyDescent="0.2">
      <c r="A2287" t="s">
        <v>10022</v>
      </c>
      <c r="B2287">
        <v>2</v>
      </c>
      <c r="C2287" t="s">
        <v>7558</v>
      </c>
      <c r="D2287">
        <v>386000</v>
      </c>
      <c r="E2287">
        <v>710000</v>
      </c>
      <c r="F2287" t="s">
        <v>10024</v>
      </c>
      <c r="G2287">
        <f t="shared" si="140"/>
        <v>576</v>
      </c>
      <c r="H2287">
        <f t="shared" si="141"/>
        <v>1046.6776</v>
      </c>
      <c r="I2287">
        <f t="shared" si="142"/>
        <v>622</v>
      </c>
      <c r="J2287">
        <f t="shared" si="143"/>
        <v>1302.7221999999999</v>
      </c>
    </row>
    <row r="2288" spans="1:10" x14ac:dyDescent="0.2">
      <c r="A2288" t="s">
        <v>10026</v>
      </c>
      <c r="B2288">
        <v>2</v>
      </c>
      <c r="C2288" t="s">
        <v>7558</v>
      </c>
      <c r="D2288">
        <v>355000</v>
      </c>
      <c r="E2288">
        <v>654000</v>
      </c>
      <c r="F2288" t="s">
        <v>10029</v>
      </c>
      <c r="G2288">
        <f t="shared" si="140"/>
        <v>576</v>
      </c>
      <c r="H2288">
        <f t="shared" si="141"/>
        <v>962.61800000000005</v>
      </c>
      <c r="I2288">
        <f t="shared" si="142"/>
        <v>622</v>
      </c>
      <c r="J2288">
        <f t="shared" si="143"/>
        <v>1199.97228</v>
      </c>
    </row>
    <row r="2289" spans="1:10" x14ac:dyDescent="0.2">
      <c r="A2289" t="s">
        <v>10031</v>
      </c>
      <c r="B2289">
        <v>2</v>
      </c>
      <c r="C2289" t="s">
        <v>7558</v>
      </c>
      <c r="D2289">
        <v>347000</v>
      </c>
      <c r="E2289">
        <v>640000</v>
      </c>
      <c r="F2289" t="s">
        <v>10033</v>
      </c>
      <c r="G2289">
        <f t="shared" si="140"/>
        <v>576</v>
      </c>
      <c r="H2289">
        <f t="shared" si="141"/>
        <v>940.92520000000002</v>
      </c>
      <c r="I2289">
        <f t="shared" si="142"/>
        <v>622</v>
      </c>
      <c r="J2289">
        <f t="shared" si="143"/>
        <v>1174.2847999999999</v>
      </c>
    </row>
    <row r="2290" spans="1:10" x14ac:dyDescent="0.2">
      <c r="A2290" t="s">
        <v>10035</v>
      </c>
      <c r="B2290">
        <v>2</v>
      </c>
      <c r="C2290" t="s">
        <v>7558</v>
      </c>
      <c r="D2290">
        <v>347000</v>
      </c>
      <c r="E2290">
        <v>640000</v>
      </c>
      <c r="F2290" t="s">
        <v>10037</v>
      </c>
      <c r="G2290">
        <f t="shared" si="140"/>
        <v>576</v>
      </c>
      <c r="H2290">
        <f t="shared" si="141"/>
        <v>940.92520000000002</v>
      </c>
      <c r="I2290">
        <f t="shared" si="142"/>
        <v>622</v>
      </c>
      <c r="J2290">
        <f t="shared" si="143"/>
        <v>1174.2847999999999</v>
      </c>
    </row>
    <row r="2291" spans="1:10" x14ac:dyDescent="0.2">
      <c r="A2291" t="s">
        <v>10039</v>
      </c>
      <c r="B2291">
        <v>2</v>
      </c>
      <c r="C2291" t="s">
        <v>7558</v>
      </c>
      <c r="D2291">
        <v>340000</v>
      </c>
      <c r="E2291">
        <v>625000</v>
      </c>
      <c r="F2291" t="s">
        <v>10042</v>
      </c>
      <c r="G2291">
        <f t="shared" si="140"/>
        <v>576</v>
      </c>
      <c r="H2291">
        <f t="shared" si="141"/>
        <v>921.94400000000007</v>
      </c>
      <c r="I2291">
        <f t="shared" si="142"/>
        <v>622</v>
      </c>
      <c r="J2291">
        <f t="shared" si="143"/>
        <v>1146.7625</v>
      </c>
    </row>
    <row r="2292" spans="1:10" x14ac:dyDescent="0.2">
      <c r="A2292" t="s">
        <v>10044</v>
      </c>
      <c r="B2292">
        <v>2</v>
      </c>
      <c r="C2292" t="s">
        <v>7558</v>
      </c>
      <c r="D2292">
        <v>368000</v>
      </c>
      <c r="E2292">
        <v>609000</v>
      </c>
      <c r="F2292" t="s">
        <v>10047</v>
      </c>
      <c r="G2292">
        <f t="shared" si="140"/>
        <v>576</v>
      </c>
      <c r="H2292">
        <f t="shared" si="141"/>
        <v>997.86880000000008</v>
      </c>
      <c r="I2292">
        <f t="shared" si="142"/>
        <v>622</v>
      </c>
      <c r="J2292">
        <f t="shared" si="143"/>
        <v>1117.4053799999999</v>
      </c>
    </row>
    <row r="2293" spans="1:10" x14ac:dyDescent="0.2">
      <c r="A2293" t="s">
        <v>10049</v>
      </c>
      <c r="B2293">
        <v>2</v>
      </c>
      <c r="C2293" t="s">
        <v>7558</v>
      </c>
      <c r="D2293">
        <v>368000</v>
      </c>
      <c r="E2293">
        <v>609000</v>
      </c>
      <c r="F2293" t="s">
        <v>10052</v>
      </c>
      <c r="G2293">
        <f t="shared" si="140"/>
        <v>576</v>
      </c>
      <c r="H2293">
        <f t="shared" si="141"/>
        <v>997.86880000000008</v>
      </c>
      <c r="I2293">
        <f t="shared" si="142"/>
        <v>622</v>
      </c>
      <c r="J2293">
        <f t="shared" si="143"/>
        <v>1117.4053799999999</v>
      </c>
    </row>
    <row r="2294" spans="1:10" x14ac:dyDescent="0.2">
      <c r="A2294" t="s">
        <v>10054</v>
      </c>
      <c r="B2294">
        <v>2</v>
      </c>
      <c r="C2294" t="s">
        <v>7558</v>
      </c>
      <c r="D2294">
        <v>368000</v>
      </c>
      <c r="E2294">
        <v>609000</v>
      </c>
      <c r="F2294" t="s">
        <v>10056</v>
      </c>
      <c r="G2294">
        <f t="shared" si="140"/>
        <v>576</v>
      </c>
      <c r="H2294">
        <f t="shared" si="141"/>
        <v>997.86880000000008</v>
      </c>
      <c r="I2294">
        <f t="shared" si="142"/>
        <v>622</v>
      </c>
      <c r="J2294">
        <f t="shared" si="143"/>
        <v>1117.4053799999999</v>
      </c>
    </row>
    <row r="2295" spans="1:10" x14ac:dyDescent="0.2">
      <c r="A2295" t="s">
        <v>10058</v>
      </c>
      <c r="B2295">
        <v>2</v>
      </c>
      <c r="C2295" t="s">
        <v>7558</v>
      </c>
      <c r="D2295">
        <v>368000</v>
      </c>
      <c r="E2295">
        <v>532000</v>
      </c>
      <c r="F2295" t="s">
        <v>10061</v>
      </c>
      <c r="G2295">
        <f t="shared" si="140"/>
        <v>576</v>
      </c>
      <c r="H2295">
        <f t="shared" si="141"/>
        <v>997.86880000000008</v>
      </c>
      <c r="I2295">
        <f t="shared" si="142"/>
        <v>622</v>
      </c>
      <c r="J2295">
        <f t="shared" si="143"/>
        <v>976.12423999999999</v>
      </c>
    </row>
    <row r="2296" spans="1:10" x14ac:dyDescent="0.2">
      <c r="A2296" t="s">
        <v>10063</v>
      </c>
      <c r="B2296">
        <v>2</v>
      </c>
      <c r="C2296" t="s">
        <v>7558</v>
      </c>
      <c r="D2296">
        <v>338000</v>
      </c>
      <c r="E2296">
        <v>488000</v>
      </c>
      <c r="F2296" t="s">
        <v>10065</v>
      </c>
      <c r="G2296">
        <f t="shared" si="140"/>
        <v>576</v>
      </c>
      <c r="H2296">
        <f t="shared" si="141"/>
        <v>916.52080000000012</v>
      </c>
      <c r="I2296">
        <f t="shared" si="142"/>
        <v>622</v>
      </c>
      <c r="J2296">
        <f t="shared" si="143"/>
        <v>895.39215999999999</v>
      </c>
    </row>
    <row r="2297" spans="1:10" x14ac:dyDescent="0.2">
      <c r="A2297" t="s">
        <v>10067</v>
      </c>
      <c r="B2297">
        <v>2</v>
      </c>
      <c r="C2297" t="s">
        <v>7558</v>
      </c>
      <c r="D2297">
        <v>338000</v>
      </c>
      <c r="E2297">
        <v>488000</v>
      </c>
      <c r="F2297" t="s">
        <v>10070</v>
      </c>
      <c r="G2297">
        <f t="shared" si="140"/>
        <v>576</v>
      </c>
      <c r="H2297">
        <f t="shared" si="141"/>
        <v>916.52080000000012</v>
      </c>
      <c r="I2297">
        <f t="shared" si="142"/>
        <v>622</v>
      </c>
      <c r="J2297">
        <f t="shared" si="143"/>
        <v>895.39215999999999</v>
      </c>
    </row>
    <row r="2298" spans="1:10" x14ac:dyDescent="0.2">
      <c r="A2298" t="s">
        <v>10072</v>
      </c>
      <c r="B2298">
        <v>2</v>
      </c>
      <c r="C2298" t="s">
        <v>7558</v>
      </c>
      <c r="D2298">
        <v>446000</v>
      </c>
      <c r="E2298">
        <v>644000</v>
      </c>
      <c r="F2298" t="s">
        <v>10074</v>
      </c>
      <c r="G2298">
        <f t="shared" si="140"/>
        <v>576</v>
      </c>
      <c r="H2298">
        <f t="shared" si="141"/>
        <v>1209.3736000000001</v>
      </c>
      <c r="I2298">
        <f t="shared" si="142"/>
        <v>622</v>
      </c>
      <c r="J2298">
        <f t="shared" si="143"/>
        <v>1181.62408</v>
      </c>
    </row>
    <row r="2299" spans="1:10" x14ac:dyDescent="0.2">
      <c r="A2299" t="s">
        <v>10076</v>
      </c>
      <c r="B2299">
        <v>2</v>
      </c>
      <c r="C2299" t="s">
        <v>7558</v>
      </c>
      <c r="D2299">
        <v>412000</v>
      </c>
      <c r="E2299">
        <v>520000</v>
      </c>
      <c r="F2299" t="s">
        <v>10078</v>
      </c>
      <c r="G2299">
        <f t="shared" si="140"/>
        <v>576</v>
      </c>
      <c r="H2299">
        <f t="shared" si="141"/>
        <v>1117.1792</v>
      </c>
      <c r="I2299">
        <f t="shared" si="142"/>
        <v>622</v>
      </c>
      <c r="J2299">
        <f t="shared" si="143"/>
        <v>954.10640000000001</v>
      </c>
    </row>
    <row r="2300" spans="1:10" x14ac:dyDescent="0.2">
      <c r="A2300" t="s">
        <v>10080</v>
      </c>
      <c r="B2300">
        <v>2</v>
      </c>
      <c r="C2300" t="s">
        <v>7558</v>
      </c>
      <c r="D2300">
        <v>394000</v>
      </c>
      <c r="E2300">
        <v>837000</v>
      </c>
      <c r="F2300" t="s">
        <v>10083</v>
      </c>
      <c r="G2300">
        <f t="shared" si="140"/>
        <v>576</v>
      </c>
      <c r="H2300">
        <f t="shared" si="141"/>
        <v>1068.3704</v>
      </c>
      <c r="I2300">
        <f t="shared" si="142"/>
        <v>622</v>
      </c>
      <c r="J2300">
        <f t="shared" si="143"/>
        <v>1535.74434</v>
      </c>
    </row>
    <row r="2301" spans="1:10" x14ac:dyDescent="0.2">
      <c r="A2301" t="s">
        <v>10085</v>
      </c>
      <c r="B2301">
        <v>2</v>
      </c>
      <c r="C2301" t="s">
        <v>7558</v>
      </c>
      <c r="D2301">
        <v>223000</v>
      </c>
      <c r="E2301">
        <v>680000</v>
      </c>
      <c r="F2301" t="s">
        <v>10087</v>
      </c>
      <c r="G2301">
        <f t="shared" si="140"/>
        <v>576</v>
      </c>
      <c r="H2301">
        <f t="shared" si="141"/>
        <v>604.68680000000006</v>
      </c>
      <c r="I2301">
        <f t="shared" si="142"/>
        <v>622</v>
      </c>
      <c r="J2301">
        <f t="shared" si="143"/>
        <v>1247.6776</v>
      </c>
    </row>
    <row r="2302" spans="1:10" x14ac:dyDescent="0.2">
      <c r="A2302" t="s">
        <v>10089</v>
      </c>
      <c r="B2302">
        <v>2</v>
      </c>
      <c r="C2302" t="s">
        <v>7558</v>
      </c>
      <c r="D2302">
        <v>236000</v>
      </c>
      <c r="E2302">
        <v>643000</v>
      </c>
      <c r="F2302" t="s">
        <v>10092</v>
      </c>
      <c r="G2302">
        <f t="shared" si="140"/>
        <v>576</v>
      </c>
      <c r="H2302">
        <f t="shared" si="141"/>
        <v>639.93760000000009</v>
      </c>
      <c r="I2302">
        <f t="shared" si="142"/>
        <v>622</v>
      </c>
      <c r="J2302">
        <f t="shared" si="143"/>
        <v>1179.78926</v>
      </c>
    </row>
    <row r="2303" spans="1:10" x14ac:dyDescent="0.2">
      <c r="A2303" t="s">
        <v>10094</v>
      </c>
      <c r="B2303">
        <v>2</v>
      </c>
      <c r="C2303" t="s">
        <v>7558</v>
      </c>
      <c r="D2303">
        <v>253000</v>
      </c>
      <c r="E2303">
        <v>720000</v>
      </c>
      <c r="F2303" t="s">
        <v>10096</v>
      </c>
      <c r="G2303">
        <f t="shared" si="140"/>
        <v>576</v>
      </c>
      <c r="H2303">
        <f t="shared" si="141"/>
        <v>686.03480000000002</v>
      </c>
      <c r="I2303">
        <f t="shared" si="142"/>
        <v>622</v>
      </c>
      <c r="J2303">
        <f t="shared" si="143"/>
        <v>1321.0704000000001</v>
      </c>
    </row>
    <row r="2304" spans="1:10" x14ac:dyDescent="0.2">
      <c r="A2304" t="s">
        <v>10098</v>
      </c>
      <c r="B2304">
        <v>2</v>
      </c>
      <c r="C2304" t="s">
        <v>7558</v>
      </c>
      <c r="D2304">
        <v>257000</v>
      </c>
      <c r="E2304">
        <v>473000</v>
      </c>
      <c r="F2304" t="s">
        <v>10101</v>
      </c>
      <c r="G2304">
        <f t="shared" si="140"/>
        <v>576</v>
      </c>
      <c r="H2304">
        <f t="shared" si="141"/>
        <v>696.88120000000004</v>
      </c>
      <c r="I2304">
        <f t="shared" si="142"/>
        <v>622</v>
      </c>
      <c r="J2304">
        <f t="shared" si="143"/>
        <v>867.86986000000002</v>
      </c>
    </row>
    <row r="2305" spans="1:10" x14ac:dyDescent="0.2">
      <c r="A2305" t="s">
        <v>10103</v>
      </c>
      <c r="B2305">
        <v>2</v>
      </c>
      <c r="C2305" t="s">
        <v>7558</v>
      </c>
      <c r="D2305">
        <v>246000</v>
      </c>
      <c r="E2305">
        <v>453000</v>
      </c>
      <c r="F2305" t="s">
        <v>10105</v>
      </c>
      <c r="G2305">
        <f t="shared" si="140"/>
        <v>576</v>
      </c>
      <c r="H2305">
        <f t="shared" si="141"/>
        <v>667.05360000000007</v>
      </c>
      <c r="I2305">
        <f t="shared" si="142"/>
        <v>622</v>
      </c>
      <c r="J2305">
        <f t="shared" si="143"/>
        <v>831.17345999999998</v>
      </c>
    </row>
    <row r="2306" spans="1:10" x14ac:dyDescent="0.2">
      <c r="A2306" t="s">
        <v>10107</v>
      </c>
      <c r="B2306">
        <v>2</v>
      </c>
      <c r="C2306" t="s">
        <v>7558</v>
      </c>
      <c r="D2306">
        <v>278000</v>
      </c>
      <c r="E2306">
        <v>429000</v>
      </c>
      <c r="F2306" t="s">
        <v>10109</v>
      </c>
      <c r="G2306">
        <f t="shared" si="140"/>
        <v>576</v>
      </c>
      <c r="H2306">
        <f t="shared" si="141"/>
        <v>753.8248000000001</v>
      </c>
      <c r="I2306">
        <f t="shared" si="142"/>
        <v>622</v>
      </c>
      <c r="J2306">
        <f t="shared" si="143"/>
        <v>787.13778000000002</v>
      </c>
    </row>
    <row r="2307" spans="1:10" x14ac:dyDescent="0.2">
      <c r="A2307" t="s">
        <v>10111</v>
      </c>
      <c r="B2307">
        <v>2</v>
      </c>
      <c r="C2307" t="s">
        <v>7558</v>
      </c>
      <c r="D2307">
        <v>255000</v>
      </c>
      <c r="E2307">
        <v>392000</v>
      </c>
      <c r="F2307" t="s">
        <v>10114</v>
      </c>
      <c r="G2307">
        <f t="shared" ref="G2307:G2370" si="144">(VLOOKUP($B2307,Table,4,FALSE))</f>
        <v>576</v>
      </c>
      <c r="H2307">
        <f t="shared" ref="H2307:H2370" si="145">D2307*((VLOOKUP($B2307,Table,6,FALSE))/100)</f>
        <v>691.45800000000008</v>
      </c>
      <c r="I2307">
        <f t="shared" ref="I2307:I2370" si="146">(VLOOKUP($B2307,Table,12,FALSE))</f>
        <v>622</v>
      </c>
      <c r="J2307">
        <f t="shared" ref="J2307:J2370" si="147">E2307*((VLOOKUP($B2307,Table,14,FALSE))/100)</f>
        <v>719.24944000000005</v>
      </c>
    </row>
    <row r="2308" spans="1:10" x14ac:dyDescent="0.2">
      <c r="A2308" t="s">
        <v>10116</v>
      </c>
      <c r="B2308">
        <v>2</v>
      </c>
      <c r="C2308" t="s">
        <v>7558</v>
      </c>
      <c r="D2308">
        <v>206000</v>
      </c>
      <c r="E2308">
        <v>318000</v>
      </c>
      <c r="F2308" t="s">
        <v>10119</v>
      </c>
      <c r="G2308">
        <f t="shared" si="144"/>
        <v>576</v>
      </c>
      <c r="H2308">
        <f t="shared" si="145"/>
        <v>558.58960000000002</v>
      </c>
      <c r="I2308">
        <f t="shared" si="146"/>
        <v>622</v>
      </c>
      <c r="J2308">
        <f t="shared" si="147"/>
        <v>583.47275999999999</v>
      </c>
    </row>
    <row r="2309" spans="1:10" x14ac:dyDescent="0.2">
      <c r="A2309" t="s">
        <v>10121</v>
      </c>
      <c r="B2309">
        <v>2</v>
      </c>
      <c r="C2309" t="s">
        <v>7558</v>
      </c>
      <c r="D2309">
        <v>226000</v>
      </c>
      <c r="E2309">
        <v>348000</v>
      </c>
      <c r="F2309" t="s">
        <v>10124</v>
      </c>
      <c r="G2309">
        <f t="shared" si="144"/>
        <v>576</v>
      </c>
      <c r="H2309">
        <f t="shared" si="145"/>
        <v>612.8216000000001</v>
      </c>
      <c r="I2309">
        <f t="shared" si="146"/>
        <v>622</v>
      </c>
      <c r="J2309">
        <f t="shared" si="147"/>
        <v>638.51736000000005</v>
      </c>
    </row>
    <row r="2310" spans="1:10" x14ac:dyDescent="0.2">
      <c r="A2310" t="s">
        <v>10126</v>
      </c>
      <c r="B2310">
        <v>2</v>
      </c>
      <c r="C2310" t="s">
        <v>7558</v>
      </c>
      <c r="D2310">
        <v>340000</v>
      </c>
      <c r="E2310">
        <v>491000</v>
      </c>
      <c r="F2310" t="s">
        <v>10127</v>
      </c>
      <c r="G2310">
        <f t="shared" si="144"/>
        <v>576</v>
      </c>
      <c r="H2310">
        <f t="shared" si="145"/>
        <v>921.94400000000007</v>
      </c>
      <c r="I2310">
        <f t="shared" si="146"/>
        <v>622</v>
      </c>
      <c r="J2310">
        <f t="shared" si="147"/>
        <v>900.89661999999998</v>
      </c>
    </row>
    <row r="2311" spans="1:10" x14ac:dyDescent="0.2">
      <c r="A2311" t="s">
        <v>10129</v>
      </c>
      <c r="B2311">
        <v>2</v>
      </c>
      <c r="C2311" t="s">
        <v>7558</v>
      </c>
      <c r="D2311">
        <v>340000</v>
      </c>
      <c r="E2311">
        <v>491000</v>
      </c>
      <c r="F2311" t="s">
        <v>10131</v>
      </c>
      <c r="G2311">
        <f t="shared" si="144"/>
        <v>576</v>
      </c>
      <c r="H2311">
        <f t="shared" si="145"/>
        <v>921.94400000000007</v>
      </c>
      <c r="I2311">
        <f t="shared" si="146"/>
        <v>622</v>
      </c>
      <c r="J2311">
        <f t="shared" si="147"/>
        <v>900.89661999999998</v>
      </c>
    </row>
    <row r="2312" spans="1:10" x14ac:dyDescent="0.2">
      <c r="A2312" t="s">
        <v>10133</v>
      </c>
      <c r="B2312">
        <v>2</v>
      </c>
      <c r="C2312" t="s">
        <v>7558</v>
      </c>
      <c r="D2312">
        <v>307000</v>
      </c>
      <c r="E2312">
        <v>474000</v>
      </c>
      <c r="F2312" t="s">
        <v>10136</v>
      </c>
      <c r="G2312">
        <f t="shared" si="144"/>
        <v>576</v>
      </c>
      <c r="H2312">
        <f t="shared" si="145"/>
        <v>832.46120000000008</v>
      </c>
      <c r="I2312">
        <f t="shared" si="146"/>
        <v>622</v>
      </c>
      <c r="J2312">
        <f t="shared" si="147"/>
        <v>869.70468000000005</v>
      </c>
    </row>
    <row r="2313" spans="1:10" x14ac:dyDescent="0.2">
      <c r="A2313" t="s">
        <v>10138</v>
      </c>
      <c r="B2313">
        <v>2</v>
      </c>
      <c r="C2313" t="s">
        <v>7558</v>
      </c>
      <c r="D2313">
        <v>323000</v>
      </c>
      <c r="E2313">
        <v>480000</v>
      </c>
      <c r="F2313" t="s">
        <v>10140</v>
      </c>
      <c r="G2313">
        <f t="shared" si="144"/>
        <v>576</v>
      </c>
      <c r="H2313">
        <f t="shared" si="145"/>
        <v>875.84680000000003</v>
      </c>
      <c r="I2313">
        <f t="shared" si="146"/>
        <v>622</v>
      </c>
      <c r="J2313">
        <f t="shared" si="147"/>
        <v>880.71360000000004</v>
      </c>
    </row>
    <row r="2314" spans="1:10" x14ac:dyDescent="0.2">
      <c r="A2314" t="s">
        <v>10142</v>
      </c>
      <c r="B2314">
        <v>2</v>
      </c>
      <c r="C2314" t="s">
        <v>7558</v>
      </c>
      <c r="D2314">
        <v>290000</v>
      </c>
      <c r="E2314">
        <v>447000</v>
      </c>
      <c r="F2314" t="s">
        <v>10143</v>
      </c>
      <c r="G2314">
        <f t="shared" si="144"/>
        <v>576</v>
      </c>
      <c r="H2314">
        <f t="shared" si="145"/>
        <v>786.36400000000003</v>
      </c>
      <c r="I2314">
        <f t="shared" si="146"/>
        <v>622</v>
      </c>
      <c r="J2314">
        <f t="shared" si="147"/>
        <v>820.16453999999999</v>
      </c>
    </row>
    <row r="2315" spans="1:10" x14ac:dyDescent="0.2">
      <c r="A2315" t="s">
        <v>10145</v>
      </c>
      <c r="B2315">
        <v>2</v>
      </c>
      <c r="C2315" t="s">
        <v>7558</v>
      </c>
      <c r="D2315">
        <v>315000</v>
      </c>
      <c r="E2315">
        <v>480000</v>
      </c>
      <c r="F2315" t="s">
        <v>10147</v>
      </c>
      <c r="G2315">
        <f t="shared" si="144"/>
        <v>576</v>
      </c>
      <c r="H2315">
        <f t="shared" si="145"/>
        <v>854.15400000000011</v>
      </c>
      <c r="I2315">
        <f t="shared" si="146"/>
        <v>622</v>
      </c>
      <c r="J2315">
        <f t="shared" si="147"/>
        <v>880.71360000000004</v>
      </c>
    </row>
    <row r="2316" spans="1:10" x14ac:dyDescent="0.2">
      <c r="A2316" t="s">
        <v>10149</v>
      </c>
      <c r="B2316">
        <v>2</v>
      </c>
      <c r="C2316" t="s">
        <v>7558</v>
      </c>
      <c r="D2316">
        <v>315000</v>
      </c>
      <c r="E2316">
        <v>480000</v>
      </c>
      <c r="F2316" t="s">
        <v>10152</v>
      </c>
      <c r="G2316">
        <f t="shared" si="144"/>
        <v>576</v>
      </c>
      <c r="H2316">
        <f t="shared" si="145"/>
        <v>854.15400000000011</v>
      </c>
      <c r="I2316">
        <f t="shared" si="146"/>
        <v>622</v>
      </c>
      <c r="J2316">
        <f t="shared" si="147"/>
        <v>880.71360000000004</v>
      </c>
    </row>
    <row r="2317" spans="1:10" x14ac:dyDescent="0.2">
      <c r="A2317" t="s">
        <v>10154</v>
      </c>
      <c r="B2317">
        <v>2</v>
      </c>
      <c r="C2317" t="s">
        <v>7558</v>
      </c>
      <c r="D2317">
        <v>330000</v>
      </c>
      <c r="E2317">
        <v>484000</v>
      </c>
      <c r="F2317" t="s">
        <v>10157</v>
      </c>
      <c r="G2317">
        <f t="shared" si="144"/>
        <v>576</v>
      </c>
      <c r="H2317">
        <f t="shared" si="145"/>
        <v>894.82800000000009</v>
      </c>
      <c r="I2317">
        <f t="shared" si="146"/>
        <v>622</v>
      </c>
      <c r="J2317">
        <f t="shared" si="147"/>
        <v>888.05287999999996</v>
      </c>
    </row>
    <row r="2318" spans="1:10" x14ac:dyDescent="0.2">
      <c r="A2318" t="s">
        <v>10159</v>
      </c>
      <c r="B2318">
        <v>2</v>
      </c>
      <c r="C2318" t="s">
        <v>7558</v>
      </c>
      <c r="D2318">
        <v>330000</v>
      </c>
      <c r="E2318">
        <v>484000</v>
      </c>
      <c r="F2318" t="s">
        <v>10160</v>
      </c>
      <c r="G2318">
        <f t="shared" si="144"/>
        <v>576</v>
      </c>
      <c r="H2318">
        <f t="shared" si="145"/>
        <v>894.82800000000009</v>
      </c>
      <c r="I2318">
        <f t="shared" si="146"/>
        <v>622</v>
      </c>
      <c r="J2318">
        <f t="shared" si="147"/>
        <v>888.05287999999996</v>
      </c>
    </row>
    <row r="2319" spans="1:10" x14ac:dyDescent="0.2">
      <c r="A2319" t="s">
        <v>10162</v>
      </c>
      <c r="B2319">
        <v>2</v>
      </c>
      <c r="C2319" t="s">
        <v>7558</v>
      </c>
      <c r="D2319">
        <v>330000</v>
      </c>
      <c r="E2319">
        <v>484000</v>
      </c>
      <c r="F2319" t="s">
        <v>10164</v>
      </c>
      <c r="G2319">
        <f t="shared" si="144"/>
        <v>576</v>
      </c>
      <c r="H2319">
        <f t="shared" si="145"/>
        <v>894.82800000000009</v>
      </c>
      <c r="I2319">
        <f t="shared" si="146"/>
        <v>622</v>
      </c>
      <c r="J2319">
        <f t="shared" si="147"/>
        <v>888.05287999999996</v>
      </c>
    </row>
    <row r="2320" spans="1:10" x14ac:dyDescent="0.2">
      <c r="A2320" t="s">
        <v>10166</v>
      </c>
      <c r="B2320">
        <v>2</v>
      </c>
      <c r="C2320" t="s">
        <v>7558</v>
      </c>
      <c r="D2320">
        <v>330000</v>
      </c>
      <c r="E2320">
        <v>484000</v>
      </c>
      <c r="F2320" t="s">
        <v>10168</v>
      </c>
      <c r="G2320">
        <f t="shared" si="144"/>
        <v>576</v>
      </c>
      <c r="H2320">
        <f t="shared" si="145"/>
        <v>894.82800000000009</v>
      </c>
      <c r="I2320">
        <f t="shared" si="146"/>
        <v>622</v>
      </c>
      <c r="J2320">
        <f t="shared" si="147"/>
        <v>888.05287999999996</v>
      </c>
    </row>
    <row r="2321" spans="1:10" x14ac:dyDescent="0.2">
      <c r="A2321" t="s">
        <v>10170</v>
      </c>
      <c r="B2321">
        <v>2</v>
      </c>
      <c r="C2321" t="s">
        <v>7558</v>
      </c>
      <c r="D2321">
        <v>330000</v>
      </c>
      <c r="E2321">
        <v>484000</v>
      </c>
      <c r="F2321" t="s">
        <v>10172</v>
      </c>
      <c r="G2321">
        <f t="shared" si="144"/>
        <v>576</v>
      </c>
      <c r="H2321">
        <f t="shared" si="145"/>
        <v>894.82800000000009</v>
      </c>
      <c r="I2321">
        <f t="shared" si="146"/>
        <v>622</v>
      </c>
      <c r="J2321">
        <f t="shared" si="147"/>
        <v>888.05287999999996</v>
      </c>
    </row>
    <row r="2322" spans="1:10" x14ac:dyDescent="0.2">
      <c r="A2322" t="s">
        <v>10174</v>
      </c>
      <c r="B2322">
        <v>2</v>
      </c>
      <c r="C2322" t="s">
        <v>7558</v>
      </c>
      <c r="D2322">
        <v>330000</v>
      </c>
      <c r="E2322">
        <v>484000</v>
      </c>
      <c r="F2322" t="s">
        <v>10177</v>
      </c>
      <c r="G2322">
        <f t="shared" si="144"/>
        <v>576</v>
      </c>
      <c r="H2322">
        <f t="shared" si="145"/>
        <v>894.82800000000009</v>
      </c>
      <c r="I2322">
        <f t="shared" si="146"/>
        <v>622</v>
      </c>
      <c r="J2322">
        <f t="shared" si="147"/>
        <v>888.05287999999996</v>
      </c>
    </row>
    <row r="2323" spans="1:10" x14ac:dyDescent="0.2">
      <c r="A2323" t="s">
        <v>10179</v>
      </c>
      <c r="B2323">
        <v>2</v>
      </c>
      <c r="C2323" t="s">
        <v>7558</v>
      </c>
      <c r="D2323">
        <v>298000</v>
      </c>
      <c r="E2323">
        <v>459000</v>
      </c>
      <c r="F2323" t="s">
        <v>10181</v>
      </c>
      <c r="G2323">
        <f t="shared" si="144"/>
        <v>576</v>
      </c>
      <c r="H2323">
        <f t="shared" si="145"/>
        <v>808.05680000000007</v>
      </c>
      <c r="I2323">
        <f t="shared" si="146"/>
        <v>622</v>
      </c>
      <c r="J2323">
        <f t="shared" si="147"/>
        <v>842.18237999999997</v>
      </c>
    </row>
    <row r="2324" spans="1:10" x14ac:dyDescent="0.2">
      <c r="A2324" t="s">
        <v>10183</v>
      </c>
      <c r="B2324">
        <v>2</v>
      </c>
      <c r="C2324" t="s">
        <v>7558</v>
      </c>
      <c r="D2324">
        <v>461000</v>
      </c>
      <c r="E2324">
        <v>666000</v>
      </c>
      <c r="F2324" t="s">
        <v>10185</v>
      </c>
      <c r="G2324">
        <f t="shared" si="144"/>
        <v>576</v>
      </c>
      <c r="H2324">
        <f t="shared" si="145"/>
        <v>1250.0476000000001</v>
      </c>
      <c r="I2324">
        <f t="shared" si="146"/>
        <v>622</v>
      </c>
      <c r="J2324">
        <f t="shared" si="147"/>
        <v>1221.9901199999999</v>
      </c>
    </row>
    <row r="2325" spans="1:10" x14ac:dyDescent="0.2">
      <c r="A2325" t="s">
        <v>10187</v>
      </c>
      <c r="B2325">
        <v>2</v>
      </c>
      <c r="C2325" t="s">
        <v>7558</v>
      </c>
      <c r="D2325">
        <v>461000</v>
      </c>
      <c r="E2325">
        <v>666000</v>
      </c>
      <c r="F2325" t="s">
        <v>10190</v>
      </c>
      <c r="G2325">
        <f t="shared" si="144"/>
        <v>576</v>
      </c>
      <c r="H2325">
        <f t="shared" si="145"/>
        <v>1250.0476000000001</v>
      </c>
      <c r="I2325">
        <f t="shared" si="146"/>
        <v>622</v>
      </c>
      <c r="J2325">
        <f t="shared" si="147"/>
        <v>1221.9901199999999</v>
      </c>
    </row>
    <row r="2326" spans="1:10" x14ac:dyDescent="0.2">
      <c r="A2326" t="s">
        <v>10192</v>
      </c>
      <c r="B2326">
        <v>2</v>
      </c>
      <c r="C2326" t="s">
        <v>7558</v>
      </c>
      <c r="D2326">
        <v>277000</v>
      </c>
      <c r="E2326">
        <v>428000</v>
      </c>
      <c r="F2326" t="s">
        <v>10195</v>
      </c>
      <c r="G2326">
        <f t="shared" si="144"/>
        <v>576</v>
      </c>
      <c r="H2326">
        <f t="shared" si="145"/>
        <v>751.11320000000001</v>
      </c>
      <c r="I2326">
        <f t="shared" si="146"/>
        <v>622</v>
      </c>
      <c r="J2326">
        <f t="shared" si="147"/>
        <v>785.30295999999998</v>
      </c>
    </row>
    <row r="2327" spans="1:10" x14ac:dyDescent="0.2">
      <c r="A2327" t="s">
        <v>10197</v>
      </c>
      <c r="B2327">
        <v>2</v>
      </c>
      <c r="C2327" t="s">
        <v>7558</v>
      </c>
      <c r="D2327">
        <v>275000</v>
      </c>
      <c r="E2327">
        <v>423000</v>
      </c>
      <c r="F2327" t="s">
        <v>10199</v>
      </c>
      <c r="G2327">
        <f t="shared" si="144"/>
        <v>576</v>
      </c>
      <c r="H2327">
        <f t="shared" si="145"/>
        <v>745.69</v>
      </c>
      <c r="I2327">
        <f t="shared" si="146"/>
        <v>622</v>
      </c>
      <c r="J2327">
        <f t="shared" si="147"/>
        <v>776.12886000000003</v>
      </c>
    </row>
    <row r="2328" spans="1:10" x14ac:dyDescent="0.2">
      <c r="A2328" t="s">
        <v>10201</v>
      </c>
      <c r="B2328">
        <v>2</v>
      </c>
      <c r="C2328" t="s">
        <v>7558</v>
      </c>
      <c r="D2328">
        <v>409000</v>
      </c>
      <c r="E2328">
        <v>590000</v>
      </c>
      <c r="F2328" t="s">
        <v>10204</v>
      </c>
      <c r="G2328">
        <f t="shared" si="144"/>
        <v>576</v>
      </c>
      <c r="H2328">
        <f t="shared" si="145"/>
        <v>1109.0444</v>
      </c>
      <c r="I2328">
        <f t="shared" si="146"/>
        <v>622</v>
      </c>
      <c r="J2328">
        <f t="shared" si="147"/>
        <v>1082.5437999999999</v>
      </c>
    </row>
    <row r="2329" spans="1:10" x14ac:dyDescent="0.2">
      <c r="A2329" t="s">
        <v>10206</v>
      </c>
      <c r="B2329">
        <v>2</v>
      </c>
      <c r="C2329" t="s">
        <v>7558</v>
      </c>
      <c r="D2329">
        <v>307000</v>
      </c>
      <c r="E2329">
        <v>474000</v>
      </c>
      <c r="F2329" t="s">
        <v>10208</v>
      </c>
      <c r="G2329">
        <f t="shared" si="144"/>
        <v>576</v>
      </c>
      <c r="H2329">
        <f t="shared" si="145"/>
        <v>832.46120000000008</v>
      </c>
      <c r="I2329">
        <f t="shared" si="146"/>
        <v>622</v>
      </c>
      <c r="J2329">
        <f t="shared" si="147"/>
        <v>869.70468000000005</v>
      </c>
    </row>
    <row r="2330" spans="1:10" x14ac:dyDescent="0.2">
      <c r="A2330" t="s">
        <v>10210</v>
      </c>
      <c r="B2330">
        <v>2</v>
      </c>
      <c r="C2330" t="s">
        <v>7558</v>
      </c>
      <c r="D2330">
        <v>292000</v>
      </c>
      <c r="E2330">
        <v>451000</v>
      </c>
      <c r="F2330" t="s">
        <v>10212</v>
      </c>
      <c r="G2330">
        <f t="shared" si="144"/>
        <v>576</v>
      </c>
      <c r="H2330">
        <f t="shared" si="145"/>
        <v>791.7872000000001</v>
      </c>
      <c r="I2330">
        <f t="shared" si="146"/>
        <v>622</v>
      </c>
      <c r="J2330">
        <f t="shared" si="147"/>
        <v>827.50382000000002</v>
      </c>
    </row>
    <row r="2331" spans="1:10" x14ac:dyDescent="0.2">
      <c r="A2331" t="s">
        <v>10214</v>
      </c>
      <c r="B2331">
        <v>2</v>
      </c>
      <c r="C2331" t="s">
        <v>7558</v>
      </c>
      <c r="D2331">
        <v>276000</v>
      </c>
      <c r="E2331">
        <v>425000</v>
      </c>
      <c r="F2331" t="s">
        <v>10216</v>
      </c>
      <c r="G2331">
        <f t="shared" si="144"/>
        <v>576</v>
      </c>
      <c r="H2331">
        <f t="shared" si="145"/>
        <v>748.40160000000003</v>
      </c>
      <c r="I2331">
        <f t="shared" si="146"/>
        <v>622</v>
      </c>
      <c r="J2331">
        <f t="shared" si="147"/>
        <v>779.79849999999999</v>
      </c>
    </row>
    <row r="2332" spans="1:10" x14ac:dyDescent="0.2">
      <c r="A2332" t="s">
        <v>10218</v>
      </c>
      <c r="B2332">
        <v>2</v>
      </c>
      <c r="C2332" t="s">
        <v>7558</v>
      </c>
      <c r="D2332">
        <v>276000</v>
      </c>
      <c r="E2332">
        <v>425000</v>
      </c>
      <c r="F2332" t="s">
        <v>10219</v>
      </c>
      <c r="G2332">
        <f t="shared" si="144"/>
        <v>576</v>
      </c>
      <c r="H2332">
        <f t="shared" si="145"/>
        <v>748.40160000000003</v>
      </c>
      <c r="I2332">
        <f t="shared" si="146"/>
        <v>622</v>
      </c>
      <c r="J2332">
        <f t="shared" si="147"/>
        <v>779.79849999999999</v>
      </c>
    </row>
    <row r="2333" spans="1:10" x14ac:dyDescent="0.2">
      <c r="A2333" t="s">
        <v>10221</v>
      </c>
      <c r="B2333">
        <v>2</v>
      </c>
      <c r="C2333" t="s">
        <v>7558</v>
      </c>
      <c r="D2333">
        <v>190000</v>
      </c>
      <c r="E2333">
        <v>339000</v>
      </c>
      <c r="F2333" t="s">
        <v>10223</v>
      </c>
      <c r="G2333">
        <f t="shared" si="144"/>
        <v>576</v>
      </c>
      <c r="H2333">
        <f t="shared" si="145"/>
        <v>515.20400000000006</v>
      </c>
      <c r="I2333">
        <f t="shared" si="146"/>
        <v>622</v>
      </c>
      <c r="J2333">
        <f t="shared" si="147"/>
        <v>622.00397999999996</v>
      </c>
    </row>
    <row r="2334" spans="1:10" x14ac:dyDescent="0.2">
      <c r="A2334" t="s">
        <v>10225</v>
      </c>
      <c r="B2334">
        <v>2</v>
      </c>
      <c r="C2334" t="s">
        <v>7558</v>
      </c>
      <c r="D2334">
        <v>190000</v>
      </c>
      <c r="E2334">
        <v>339000</v>
      </c>
      <c r="F2334" t="s">
        <v>10226</v>
      </c>
      <c r="G2334">
        <f t="shared" si="144"/>
        <v>576</v>
      </c>
      <c r="H2334">
        <f t="shared" si="145"/>
        <v>515.20400000000006</v>
      </c>
      <c r="I2334">
        <f t="shared" si="146"/>
        <v>622</v>
      </c>
      <c r="J2334">
        <f t="shared" si="147"/>
        <v>622.00397999999996</v>
      </c>
    </row>
    <row r="2335" spans="1:10" x14ac:dyDescent="0.2">
      <c r="A2335" t="s">
        <v>10228</v>
      </c>
      <c r="B2335">
        <v>2</v>
      </c>
      <c r="C2335" t="s">
        <v>7558</v>
      </c>
      <c r="D2335">
        <v>190000</v>
      </c>
      <c r="E2335">
        <v>339000</v>
      </c>
      <c r="F2335" t="s">
        <v>10229</v>
      </c>
      <c r="G2335">
        <f t="shared" si="144"/>
        <v>576</v>
      </c>
      <c r="H2335">
        <f t="shared" si="145"/>
        <v>515.20400000000006</v>
      </c>
      <c r="I2335">
        <f t="shared" si="146"/>
        <v>622</v>
      </c>
      <c r="J2335">
        <f t="shared" si="147"/>
        <v>622.00397999999996</v>
      </c>
    </row>
    <row r="2336" spans="1:10" x14ac:dyDescent="0.2">
      <c r="A2336" t="s">
        <v>10231</v>
      </c>
      <c r="B2336">
        <v>2</v>
      </c>
      <c r="C2336" t="s">
        <v>7558</v>
      </c>
      <c r="D2336">
        <v>190000</v>
      </c>
      <c r="E2336">
        <v>339000</v>
      </c>
      <c r="F2336" t="s">
        <v>10232</v>
      </c>
      <c r="G2336">
        <f t="shared" si="144"/>
        <v>576</v>
      </c>
      <c r="H2336">
        <f t="shared" si="145"/>
        <v>515.20400000000006</v>
      </c>
      <c r="I2336">
        <f t="shared" si="146"/>
        <v>622</v>
      </c>
      <c r="J2336">
        <f t="shared" si="147"/>
        <v>622.00397999999996</v>
      </c>
    </row>
    <row r="2337" spans="1:10" x14ac:dyDescent="0.2">
      <c r="A2337" t="s">
        <v>10234</v>
      </c>
      <c r="B2337">
        <v>2</v>
      </c>
      <c r="C2337" t="s">
        <v>7558</v>
      </c>
      <c r="D2337">
        <v>267000</v>
      </c>
      <c r="E2337">
        <v>412000</v>
      </c>
      <c r="F2337" t="s">
        <v>10235</v>
      </c>
      <c r="G2337">
        <f t="shared" si="144"/>
        <v>576</v>
      </c>
      <c r="H2337">
        <f t="shared" si="145"/>
        <v>723.99720000000002</v>
      </c>
      <c r="I2337">
        <f t="shared" si="146"/>
        <v>622</v>
      </c>
      <c r="J2337">
        <f t="shared" si="147"/>
        <v>755.94583999999998</v>
      </c>
    </row>
    <row r="2338" spans="1:10" x14ac:dyDescent="0.2">
      <c r="A2338" t="s">
        <v>10237</v>
      </c>
      <c r="B2338">
        <v>2</v>
      </c>
      <c r="C2338" t="s">
        <v>7558</v>
      </c>
      <c r="D2338">
        <v>276000</v>
      </c>
      <c r="E2338">
        <v>425000</v>
      </c>
      <c r="F2338" t="s">
        <v>10239</v>
      </c>
      <c r="G2338">
        <f t="shared" si="144"/>
        <v>576</v>
      </c>
      <c r="H2338">
        <f t="shared" si="145"/>
        <v>748.40160000000003</v>
      </c>
      <c r="I2338">
        <f t="shared" si="146"/>
        <v>622</v>
      </c>
      <c r="J2338">
        <f t="shared" si="147"/>
        <v>779.79849999999999</v>
      </c>
    </row>
    <row r="2339" spans="1:10" x14ac:dyDescent="0.2">
      <c r="A2339" t="s">
        <v>10241</v>
      </c>
      <c r="B2339">
        <v>2</v>
      </c>
      <c r="C2339" t="s">
        <v>7558</v>
      </c>
      <c r="D2339">
        <v>311000</v>
      </c>
      <c r="E2339">
        <v>479000</v>
      </c>
      <c r="F2339" t="s">
        <v>10242</v>
      </c>
      <c r="G2339">
        <f t="shared" si="144"/>
        <v>576</v>
      </c>
      <c r="H2339">
        <f t="shared" si="145"/>
        <v>843.30760000000009</v>
      </c>
      <c r="I2339">
        <f t="shared" si="146"/>
        <v>622</v>
      </c>
      <c r="J2339">
        <f t="shared" si="147"/>
        <v>878.87878000000001</v>
      </c>
    </row>
    <row r="2340" spans="1:10" x14ac:dyDescent="0.2">
      <c r="A2340" t="s">
        <v>10244</v>
      </c>
      <c r="B2340">
        <v>2</v>
      </c>
      <c r="C2340" t="s">
        <v>7558</v>
      </c>
      <c r="D2340">
        <v>307000</v>
      </c>
      <c r="E2340">
        <v>474000</v>
      </c>
      <c r="F2340" t="s">
        <v>10245</v>
      </c>
      <c r="G2340">
        <f t="shared" si="144"/>
        <v>576</v>
      </c>
      <c r="H2340">
        <f t="shared" si="145"/>
        <v>832.46120000000008</v>
      </c>
      <c r="I2340">
        <f t="shared" si="146"/>
        <v>622</v>
      </c>
      <c r="J2340">
        <f t="shared" si="147"/>
        <v>869.70468000000005</v>
      </c>
    </row>
    <row r="2341" spans="1:10" x14ac:dyDescent="0.2">
      <c r="A2341" t="s">
        <v>10247</v>
      </c>
      <c r="B2341">
        <v>2</v>
      </c>
      <c r="C2341" t="s">
        <v>7558</v>
      </c>
      <c r="D2341">
        <v>323000</v>
      </c>
      <c r="E2341">
        <v>480000</v>
      </c>
      <c r="F2341" t="s">
        <v>10250</v>
      </c>
      <c r="G2341">
        <f t="shared" si="144"/>
        <v>576</v>
      </c>
      <c r="H2341">
        <f t="shared" si="145"/>
        <v>875.84680000000003</v>
      </c>
      <c r="I2341">
        <f t="shared" si="146"/>
        <v>622</v>
      </c>
      <c r="J2341">
        <f t="shared" si="147"/>
        <v>880.71360000000004</v>
      </c>
    </row>
    <row r="2342" spans="1:10" x14ac:dyDescent="0.2">
      <c r="A2342" t="s">
        <v>10252</v>
      </c>
      <c r="B2342">
        <v>2</v>
      </c>
      <c r="C2342" t="s">
        <v>7558</v>
      </c>
      <c r="D2342">
        <v>340000</v>
      </c>
      <c r="E2342">
        <v>491000</v>
      </c>
      <c r="F2342" t="s">
        <v>10255</v>
      </c>
      <c r="G2342">
        <f t="shared" si="144"/>
        <v>576</v>
      </c>
      <c r="H2342">
        <f t="shared" si="145"/>
        <v>921.94400000000007</v>
      </c>
      <c r="I2342">
        <f t="shared" si="146"/>
        <v>622</v>
      </c>
      <c r="J2342">
        <f t="shared" si="147"/>
        <v>900.89661999999998</v>
      </c>
    </row>
    <row r="2343" spans="1:10" x14ac:dyDescent="0.2">
      <c r="A2343" t="s">
        <v>10257</v>
      </c>
      <c r="B2343">
        <v>2</v>
      </c>
      <c r="C2343" t="s">
        <v>7558</v>
      </c>
      <c r="D2343">
        <v>340000</v>
      </c>
      <c r="E2343">
        <v>491000</v>
      </c>
      <c r="F2343" t="s">
        <v>10260</v>
      </c>
      <c r="G2343">
        <f t="shared" si="144"/>
        <v>576</v>
      </c>
      <c r="H2343">
        <f t="shared" si="145"/>
        <v>921.94400000000007</v>
      </c>
      <c r="I2343">
        <f t="shared" si="146"/>
        <v>622</v>
      </c>
      <c r="J2343">
        <f t="shared" si="147"/>
        <v>900.89661999999998</v>
      </c>
    </row>
    <row r="2344" spans="1:10" x14ac:dyDescent="0.2">
      <c r="A2344" t="s">
        <v>10262</v>
      </c>
      <c r="B2344">
        <v>2</v>
      </c>
      <c r="C2344" t="s">
        <v>7558</v>
      </c>
      <c r="D2344">
        <v>340000</v>
      </c>
      <c r="E2344">
        <v>491000</v>
      </c>
      <c r="F2344" t="s">
        <v>10265</v>
      </c>
      <c r="G2344">
        <f t="shared" si="144"/>
        <v>576</v>
      </c>
      <c r="H2344">
        <f t="shared" si="145"/>
        <v>921.94400000000007</v>
      </c>
      <c r="I2344">
        <f t="shared" si="146"/>
        <v>622</v>
      </c>
      <c r="J2344">
        <f t="shared" si="147"/>
        <v>900.89661999999998</v>
      </c>
    </row>
    <row r="2345" spans="1:10" x14ac:dyDescent="0.2">
      <c r="A2345" t="s">
        <v>10267</v>
      </c>
      <c r="B2345">
        <v>2</v>
      </c>
      <c r="C2345" t="s">
        <v>7558</v>
      </c>
      <c r="D2345">
        <v>323000</v>
      </c>
      <c r="E2345">
        <v>480000</v>
      </c>
      <c r="F2345" t="s">
        <v>10268</v>
      </c>
      <c r="G2345">
        <f t="shared" si="144"/>
        <v>576</v>
      </c>
      <c r="H2345">
        <f t="shared" si="145"/>
        <v>875.84680000000003</v>
      </c>
      <c r="I2345">
        <f t="shared" si="146"/>
        <v>622</v>
      </c>
      <c r="J2345">
        <f t="shared" si="147"/>
        <v>880.71360000000004</v>
      </c>
    </row>
    <row r="2346" spans="1:10" x14ac:dyDescent="0.2">
      <c r="A2346" t="s">
        <v>10270</v>
      </c>
      <c r="B2346">
        <v>2</v>
      </c>
      <c r="C2346" t="s">
        <v>7558</v>
      </c>
      <c r="D2346">
        <v>323000</v>
      </c>
      <c r="E2346">
        <v>480000</v>
      </c>
      <c r="F2346" t="s">
        <v>10273</v>
      </c>
      <c r="G2346">
        <f t="shared" si="144"/>
        <v>576</v>
      </c>
      <c r="H2346">
        <f t="shared" si="145"/>
        <v>875.84680000000003</v>
      </c>
      <c r="I2346">
        <f t="shared" si="146"/>
        <v>622</v>
      </c>
      <c r="J2346">
        <f t="shared" si="147"/>
        <v>880.71360000000004</v>
      </c>
    </row>
    <row r="2347" spans="1:10" x14ac:dyDescent="0.2">
      <c r="A2347" t="s">
        <v>10275</v>
      </c>
      <c r="B2347">
        <v>2</v>
      </c>
      <c r="C2347" t="s">
        <v>7558</v>
      </c>
      <c r="D2347">
        <v>307000</v>
      </c>
      <c r="E2347">
        <v>474000</v>
      </c>
      <c r="F2347" t="s">
        <v>10278</v>
      </c>
      <c r="G2347">
        <f t="shared" si="144"/>
        <v>576</v>
      </c>
      <c r="H2347">
        <f t="shared" si="145"/>
        <v>832.46120000000008</v>
      </c>
      <c r="I2347">
        <f t="shared" si="146"/>
        <v>622</v>
      </c>
      <c r="J2347">
        <f t="shared" si="147"/>
        <v>869.70468000000005</v>
      </c>
    </row>
    <row r="2348" spans="1:10" x14ac:dyDescent="0.2">
      <c r="A2348" t="s">
        <v>10280</v>
      </c>
      <c r="B2348">
        <v>2</v>
      </c>
      <c r="C2348" t="s">
        <v>7558</v>
      </c>
      <c r="D2348">
        <v>284000</v>
      </c>
      <c r="E2348">
        <v>437000</v>
      </c>
      <c r="F2348" t="s">
        <v>10283</v>
      </c>
      <c r="G2348">
        <f t="shared" si="144"/>
        <v>576</v>
      </c>
      <c r="H2348">
        <f t="shared" si="145"/>
        <v>770.09440000000006</v>
      </c>
      <c r="I2348">
        <f t="shared" si="146"/>
        <v>622</v>
      </c>
      <c r="J2348">
        <f t="shared" si="147"/>
        <v>801.81633999999997</v>
      </c>
    </row>
    <row r="2349" spans="1:10" x14ac:dyDescent="0.2">
      <c r="A2349" t="s">
        <v>10285</v>
      </c>
      <c r="B2349">
        <v>2</v>
      </c>
      <c r="C2349" t="s">
        <v>7558</v>
      </c>
      <c r="D2349">
        <v>276000</v>
      </c>
      <c r="E2349">
        <v>425000</v>
      </c>
      <c r="F2349" t="s">
        <v>10288</v>
      </c>
      <c r="G2349">
        <f t="shared" si="144"/>
        <v>576</v>
      </c>
      <c r="H2349">
        <f t="shared" si="145"/>
        <v>748.40160000000003</v>
      </c>
      <c r="I2349">
        <f t="shared" si="146"/>
        <v>622</v>
      </c>
      <c r="J2349">
        <f t="shared" si="147"/>
        <v>779.79849999999999</v>
      </c>
    </row>
    <row r="2350" spans="1:10" x14ac:dyDescent="0.2">
      <c r="A2350" t="s">
        <v>10290</v>
      </c>
      <c r="B2350">
        <v>2</v>
      </c>
      <c r="C2350" t="s">
        <v>7558</v>
      </c>
      <c r="D2350">
        <v>276000</v>
      </c>
      <c r="E2350">
        <v>425000</v>
      </c>
      <c r="F2350" t="s">
        <v>10292</v>
      </c>
      <c r="G2350">
        <f t="shared" si="144"/>
        <v>576</v>
      </c>
      <c r="H2350">
        <f t="shared" si="145"/>
        <v>748.40160000000003</v>
      </c>
      <c r="I2350">
        <f t="shared" si="146"/>
        <v>622</v>
      </c>
      <c r="J2350">
        <f t="shared" si="147"/>
        <v>779.79849999999999</v>
      </c>
    </row>
    <row r="2351" spans="1:10" x14ac:dyDescent="0.2">
      <c r="A2351" t="s">
        <v>10294</v>
      </c>
      <c r="B2351">
        <v>2</v>
      </c>
      <c r="C2351" t="s">
        <v>7558</v>
      </c>
      <c r="D2351">
        <v>276000</v>
      </c>
      <c r="E2351">
        <v>425000</v>
      </c>
      <c r="F2351" t="s">
        <v>10295</v>
      </c>
      <c r="G2351">
        <f t="shared" si="144"/>
        <v>576</v>
      </c>
      <c r="H2351">
        <f t="shared" si="145"/>
        <v>748.40160000000003</v>
      </c>
      <c r="I2351">
        <f t="shared" si="146"/>
        <v>622</v>
      </c>
      <c r="J2351">
        <f t="shared" si="147"/>
        <v>779.79849999999999</v>
      </c>
    </row>
    <row r="2352" spans="1:10" x14ac:dyDescent="0.2">
      <c r="A2352" t="s">
        <v>10297</v>
      </c>
      <c r="B2352">
        <v>2</v>
      </c>
      <c r="C2352" t="s">
        <v>7558</v>
      </c>
      <c r="D2352">
        <v>276000</v>
      </c>
      <c r="E2352">
        <v>425000</v>
      </c>
      <c r="F2352" t="s">
        <v>10298</v>
      </c>
      <c r="G2352">
        <f t="shared" si="144"/>
        <v>576</v>
      </c>
      <c r="H2352">
        <f t="shared" si="145"/>
        <v>748.40160000000003</v>
      </c>
      <c r="I2352">
        <f t="shared" si="146"/>
        <v>622</v>
      </c>
      <c r="J2352">
        <f t="shared" si="147"/>
        <v>779.79849999999999</v>
      </c>
    </row>
    <row r="2353" spans="1:10" x14ac:dyDescent="0.2">
      <c r="A2353" t="s">
        <v>10300</v>
      </c>
      <c r="B2353">
        <v>2</v>
      </c>
      <c r="C2353" t="s">
        <v>7558</v>
      </c>
      <c r="D2353">
        <v>276000</v>
      </c>
      <c r="E2353">
        <v>425000</v>
      </c>
      <c r="F2353" t="s">
        <v>10301</v>
      </c>
      <c r="G2353">
        <f t="shared" si="144"/>
        <v>576</v>
      </c>
      <c r="H2353">
        <f t="shared" si="145"/>
        <v>748.40160000000003</v>
      </c>
      <c r="I2353">
        <f t="shared" si="146"/>
        <v>622</v>
      </c>
      <c r="J2353">
        <f t="shared" si="147"/>
        <v>779.79849999999999</v>
      </c>
    </row>
    <row r="2354" spans="1:10" x14ac:dyDescent="0.2">
      <c r="A2354" t="s">
        <v>10303</v>
      </c>
      <c r="B2354">
        <v>2</v>
      </c>
      <c r="C2354" t="s">
        <v>7558</v>
      </c>
      <c r="D2354">
        <v>276000</v>
      </c>
      <c r="E2354">
        <v>425000</v>
      </c>
      <c r="F2354" t="s">
        <v>10305</v>
      </c>
      <c r="G2354">
        <f t="shared" si="144"/>
        <v>576</v>
      </c>
      <c r="H2354">
        <f t="shared" si="145"/>
        <v>748.40160000000003</v>
      </c>
      <c r="I2354">
        <f t="shared" si="146"/>
        <v>622</v>
      </c>
      <c r="J2354">
        <f t="shared" si="147"/>
        <v>779.79849999999999</v>
      </c>
    </row>
    <row r="2355" spans="1:10" x14ac:dyDescent="0.2">
      <c r="A2355" t="s">
        <v>10307</v>
      </c>
      <c r="B2355">
        <v>2</v>
      </c>
      <c r="C2355" t="s">
        <v>7558</v>
      </c>
      <c r="D2355">
        <v>276000</v>
      </c>
      <c r="E2355">
        <v>425000</v>
      </c>
      <c r="F2355" t="s">
        <v>10309</v>
      </c>
      <c r="G2355">
        <f t="shared" si="144"/>
        <v>576</v>
      </c>
      <c r="H2355">
        <f t="shared" si="145"/>
        <v>748.40160000000003</v>
      </c>
      <c r="I2355">
        <f t="shared" si="146"/>
        <v>622</v>
      </c>
      <c r="J2355">
        <f t="shared" si="147"/>
        <v>779.79849999999999</v>
      </c>
    </row>
    <row r="2356" spans="1:10" x14ac:dyDescent="0.2">
      <c r="A2356" t="s">
        <v>10311</v>
      </c>
      <c r="B2356">
        <v>2</v>
      </c>
      <c r="C2356" t="s">
        <v>7558</v>
      </c>
      <c r="D2356">
        <v>249000</v>
      </c>
      <c r="E2356">
        <v>397000</v>
      </c>
      <c r="F2356" t="s">
        <v>10312</v>
      </c>
      <c r="G2356">
        <f t="shared" si="144"/>
        <v>576</v>
      </c>
      <c r="H2356">
        <f t="shared" si="145"/>
        <v>675.1884</v>
      </c>
      <c r="I2356">
        <f t="shared" si="146"/>
        <v>622</v>
      </c>
      <c r="J2356">
        <f t="shared" si="147"/>
        <v>728.42354</v>
      </c>
    </row>
    <row r="2357" spans="1:10" x14ac:dyDescent="0.2">
      <c r="A2357" t="s">
        <v>10314</v>
      </c>
      <c r="B2357">
        <v>2</v>
      </c>
      <c r="C2357" t="s">
        <v>7558</v>
      </c>
      <c r="D2357">
        <v>218000</v>
      </c>
      <c r="E2357">
        <v>372000</v>
      </c>
      <c r="F2357" t="s">
        <v>10315</v>
      </c>
      <c r="G2357">
        <f t="shared" si="144"/>
        <v>576</v>
      </c>
      <c r="H2357">
        <f t="shared" si="145"/>
        <v>591.12880000000007</v>
      </c>
      <c r="I2357">
        <f t="shared" si="146"/>
        <v>622</v>
      </c>
      <c r="J2357">
        <f t="shared" si="147"/>
        <v>682.55304000000001</v>
      </c>
    </row>
    <row r="2358" spans="1:10" x14ac:dyDescent="0.2">
      <c r="A2358" t="s">
        <v>10317</v>
      </c>
      <c r="B2358">
        <v>2</v>
      </c>
      <c r="C2358" t="s">
        <v>7558</v>
      </c>
      <c r="D2358">
        <v>218000</v>
      </c>
      <c r="E2358">
        <v>372000</v>
      </c>
      <c r="F2358" t="s">
        <v>10319</v>
      </c>
      <c r="G2358">
        <f t="shared" si="144"/>
        <v>576</v>
      </c>
      <c r="H2358">
        <f t="shared" si="145"/>
        <v>591.12880000000007</v>
      </c>
      <c r="I2358">
        <f t="shared" si="146"/>
        <v>622</v>
      </c>
      <c r="J2358">
        <f t="shared" si="147"/>
        <v>682.55304000000001</v>
      </c>
    </row>
    <row r="2359" spans="1:10" x14ac:dyDescent="0.2">
      <c r="A2359" t="s">
        <v>10321</v>
      </c>
      <c r="B2359">
        <v>2</v>
      </c>
      <c r="C2359" t="s">
        <v>7558</v>
      </c>
      <c r="D2359">
        <v>218000</v>
      </c>
      <c r="E2359">
        <v>372000</v>
      </c>
      <c r="F2359" t="s">
        <v>10323</v>
      </c>
      <c r="G2359">
        <f t="shared" si="144"/>
        <v>576</v>
      </c>
      <c r="H2359">
        <f t="shared" si="145"/>
        <v>591.12880000000007</v>
      </c>
      <c r="I2359">
        <f t="shared" si="146"/>
        <v>622</v>
      </c>
      <c r="J2359">
        <f t="shared" si="147"/>
        <v>682.55304000000001</v>
      </c>
    </row>
    <row r="2360" spans="1:10" x14ac:dyDescent="0.2">
      <c r="A2360" t="s">
        <v>10325</v>
      </c>
      <c r="B2360">
        <v>2</v>
      </c>
      <c r="C2360" t="s">
        <v>7558</v>
      </c>
      <c r="D2360">
        <v>218000</v>
      </c>
      <c r="E2360">
        <v>372000</v>
      </c>
      <c r="F2360" t="s">
        <v>10326</v>
      </c>
      <c r="G2360">
        <f t="shared" si="144"/>
        <v>576</v>
      </c>
      <c r="H2360">
        <f t="shared" si="145"/>
        <v>591.12880000000007</v>
      </c>
      <c r="I2360">
        <f t="shared" si="146"/>
        <v>622</v>
      </c>
      <c r="J2360">
        <f t="shared" si="147"/>
        <v>682.55304000000001</v>
      </c>
    </row>
    <row r="2361" spans="1:10" x14ac:dyDescent="0.2">
      <c r="A2361" t="s">
        <v>10328</v>
      </c>
      <c r="B2361">
        <v>2</v>
      </c>
      <c r="C2361" t="s">
        <v>7558</v>
      </c>
      <c r="D2361">
        <v>218000</v>
      </c>
      <c r="E2361">
        <v>372000</v>
      </c>
      <c r="F2361" t="s">
        <v>10329</v>
      </c>
      <c r="G2361">
        <f t="shared" si="144"/>
        <v>576</v>
      </c>
      <c r="H2361">
        <f t="shared" si="145"/>
        <v>591.12880000000007</v>
      </c>
      <c r="I2361">
        <f t="shared" si="146"/>
        <v>622</v>
      </c>
      <c r="J2361">
        <f t="shared" si="147"/>
        <v>682.55304000000001</v>
      </c>
    </row>
    <row r="2362" spans="1:10" x14ac:dyDescent="0.2">
      <c r="A2362" t="s">
        <v>10331</v>
      </c>
      <c r="B2362">
        <v>2</v>
      </c>
      <c r="C2362" t="s">
        <v>7558</v>
      </c>
      <c r="D2362">
        <v>218000</v>
      </c>
      <c r="E2362">
        <v>372000</v>
      </c>
      <c r="F2362" t="s">
        <v>10332</v>
      </c>
      <c r="G2362">
        <f t="shared" si="144"/>
        <v>576</v>
      </c>
      <c r="H2362">
        <f t="shared" si="145"/>
        <v>591.12880000000007</v>
      </c>
      <c r="I2362">
        <f t="shared" si="146"/>
        <v>622</v>
      </c>
      <c r="J2362">
        <f t="shared" si="147"/>
        <v>682.55304000000001</v>
      </c>
    </row>
    <row r="2363" spans="1:10" x14ac:dyDescent="0.2">
      <c r="A2363" t="s">
        <v>10334</v>
      </c>
      <c r="B2363">
        <v>2</v>
      </c>
      <c r="C2363" t="s">
        <v>7558</v>
      </c>
      <c r="D2363">
        <v>218000</v>
      </c>
      <c r="E2363">
        <v>372000</v>
      </c>
      <c r="F2363" t="s">
        <v>10335</v>
      </c>
      <c r="G2363">
        <f t="shared" si="144"/>
        <v>576</v>
      </c>
      <c r="H2363">
        <f t="shared" si="145"/>
        <v>591.12880000000007</v>
      </c>
      <c r="I2363">
        <f t="shared" si="146"/>
        <v>622</v>
      </c>
      <c r="J2363">
        <f t="shared" si="147"/>
        <v>682.55304000000001</v>
      </c>
    </row>
    <row r="2364" spans="1:10" x14ac:dyDescent="0.2">
      <c r="A2364" t="s">
        <v>10337</v>
      </c>
      <c r="B2364">
        <v>2</v>
      </c>
      <c r="C2364" t="s">
        <v>7558</v>
      </c>
      <c r="D2364">
        <v>238000</v>
      </c>
      <c r="E2364">
        <v>393000</v>
      </c>
      <c r="F2364" t="s">
        <v>10340</v>
      </c>
      <c r="G2364">
        <f t="shared" si="144"/>
        <v>576</v>
      </c>
      <c r="H2364">
        <f t="shared" si="145"/>
        <v>645.36080000000004</v>
      </c>
      <c r="I2364">
        <f t="shared" si="146"/>
        <v>622</v>
      </c>
      <c r="J2364">
        <f t="shared" si="147"/>
        <v>721.08425999999997</v>
      </c>
    </row>
    <row r="2365" spans="1:10" x14ac:dyDescent="0.2">
      <c r="A2365" t="s">
        <v>10342</v>
      </c>
      <c r="B2365">
        <v>2</v>
      </c>
      <c r="C2365" t="s">
        <v>7558</v>
      </c>
      <c r="D2365">
        <v>249000</v>
      </c>
      <c r="E2365">
        <v>397000</v>
      </c>
      <c r="F2365" t="s">
        <v>10345</v>
      </c>
      <c r="G2365">
        <f t="shared" si="144"/>
        <v>576</v>
      </c>
      <c r="H2365">
        <f t="shared" si="145"/>
        <v>675.1884</v>
      </c>
      <c r="I2365">
        <f t="shared" si="146"/>
        <v>622</v>
      </c>
      <c r="J2365">
        <f t="shared" si="147"/>
        <v>728.42354</v>
      </c>
    </row>
    <row r="2366" spans="1:10" x14ac:dyDescent="0.2">
      <c r="A2366" t="s">
        <v>10347</v>
      </c>
      <c r="B2366">
        <v>2</v>
      </c>
      <c r="C2366" t="s">
        <v>7558</v>
      </c>
      <c r="D2366">
        <v>218000</v>
      </c>
      <c r="E2366">
        <v>372000</v>
      </c>
      <c r="F2366" t="s">
        <v>10348</v>
      </c>
      <c r="G2366">
        <f t="shared" si="144"/>
        <v>576</v>
      </c>
      <c r="H2366">
        <f t="shared" si="145"/>
        <v>591.12880000000007</v>
      </c>
      <c r="I2366">
        <f t="shared" si="146"/>
        <v>622</v>
      </c>
      <c r="J2366">
        <f t="shared" si="147"/>
        <v>682.55304000000001</v>
      </c>
    </row>
    <row r="2367" spans="1:10" x14ac:dyDescent="0.2">
      <c r="A2367" t="s">
        <v>10350</v>
      </c>
      <c r="B2367">
        <v>2</v>
      </c>
      <c r="C2367" t="s">
        <v>7558</v>
      </c>
      <c r="D2367">
        <v>218000</v>
      </c>
      <c r="E2367">
        <v>372000</v>
      </c>
      <c r="F2367" t="s">
        <v>10351</v>
      </c>
      <c r="G2367">
        <f t="shared" si="144"/>
        <v>576</v>
      </c>
      <c r="H2367">
        <f t="shared" si="145"/>
        <v>591.12880000000007</v>
      </c>
      <c r="I2367">
        <f t="shared" si="146"/>
        <v>622</v>
      </c>
      <c r="J2367">
        <f t="shared" si="147"/>
        <v>682.55304000000001</v>
      </c>
    </row>
    <row r="2368" spans="1:10" x14ac:dyDescent="0.2">
      <c r="A2368" t="s">
        <v>10353</v>
      </c>
      <c r="B2368">
        <v>2</v>
      </c>
      <c r="C2368" t="s">
        <v>7558</v>
      </c>
      <c r="D2368">
        <v>218000</v>
      </c>
      <c r="E2368">
        <v>372000</v>
      </c>
      <c r="F2368" t="s">
        <v>10354</v>
      </c>
      <c r="G2368">
        <f t="shared" si="144"/>
        <v>576</v>
      </c>
      <c r="H2368">
        <f t="shared" si="145"/>
        <v>591.12880000000007</v>
      </c>
      <c r="I2368">
        <f t="shared" si="146"/>
        <v>622</v>
      </c>
      <c r="J2368">
        <f t="shared" si="147"/>
        <v>682.55304000000001</v>
      </c>
    </row>
    <row r="2369" spans="1:10" x14ac:dyDescent="0.2">
      <c r="A2369" t="s">
        <v>10356</v>
      </c>
      <c r="B2369">
        <v>2</v>
      </c>
      <c r="C2369" t="s">
        <v>7558</v>
      </c>
      <c r="D2369">
        <v>218000</v>
      </c>
      <c r="E2369">
        <v>372000</v>
      </c>
      <c r="F2369" t="s">
        <v>10357</v>
      </c>
      <c r="G2369">
        <f t="shared" si="144"/>
        <v>576</v>
      </c>
      <c r="H2369">
        <f t="shared" si="145"/>
        <v>591.12880000000007</v>
      </c>
      <c r="I2369">
        <f t="shared" si="146"/>
        <v>622</v>
      </c>
      <c r="J2369">
        <f t="shared" si="147"/>
        <v>682.55304000000001</v>
      </c>
    </row>
    <row r="2370" spans="1:10" x14ac:dyDescent="0.2">
      <c r="A2370" t="s">
        <v>10359</v>
      </c>
      <c r="B2370">
        <v>2</v>
      </c>
      <c r="C2370" t="s">
        <v>7558</v>
      </c>
      <c r="D2370">
        <v>218000</v>
      </c>
      <c r="E2370">
        <v>372000</v>
      </c>
      <c r="F2370" t="s">
        <v>10362</v>
      </c>
      <c r="G2370">
        <f t="shared" si="144"/>
        <v>576</v>
      </c>
      <c r="H2370">
        <f t="shared" si="145"/>
        <v>591.12880000000007</v>
      </c>
      <c r="I2370">
        <f t="shared" si="146"/>
        <v>622</v>
      </c>
      <c r="J2370">
        <f t="shared" si="147"/>
        <v>682.55304000000001</v>
      </c>
    </row>
    <row r="2371" spans="1:10" x14ac:dyDescent="0.2">
      <c r="A2371" t="s">
        <v>10364</v>
      </c>
      <c r="B2371">
        <v>2</v>
      </c>
      <c r="C2371" t="s">
        <v>7558</v>
      </c>
      <c r="D2371">
        <v>218000</v>
      </c>
      <c r="E2371">
        <v>372000</v>
      </c>
      <c r="F2371" t="s">
        <v>10365</v>
      </c>
      <c r="G2371">
        <f t="shared" ref="G2371:G2434" si="148">(VLOOKUP($B2371,Table,4,FALSE))</f>
        <v>576</v>
      </c>
      <c r="H2371">
        <f t="shared" ref="H2371:H2434" si="149">D2371*((VLOOKUP($B2371,Table,6,FALSE))/100)</f>
        <v>591.12880000000007</v>
      </c>
      <c r="I2371">
        <f t="shared" ref="I2371:I2434" si="150">(VLOOKUP($B2371,Table,12,FALSE))</f>
        <v>622</v>
      </c>
      <c r="J2371">
        <f t="shared" ref="J2371:J2434" si="151">E2371*((VLOOKUP($B2371,Table,14,FALSE))/100)</f>
        <v>682.55304000000001</v>
      </c>
    </row>
    <row r="2372" spans="1:10" x14ac:dyDescent="0.2">
      <c r="A2372" t="s">
        <v>10367</v>
      </c>
      <c r="B2372">
        <v>2</v>
      </c>
      <c r="C2372" t="s">
        <v>7558</v>
      </c>
      <c r="D2372">
        <v>218000</v>
      </c>
      <c r="E2372">
        <v>372000</v>
      </c>
      <c r="F2372" t="s">
        <v>10369</v>
      </c>
      <c r="G2372">
        <f t="shared" si="148"/>
        <v>576</v>
      </c>
      <c r="H2372">
        <f t="shared" si="149"/>
        <v>591.12880000000007</v>
      </c>
      <c r="I2372">
        <f t="shared" si="150"/>
        <v>622</v>
      </c>
      <c r="J2372">
        <f t="shared" si="151"/>
        <v>682.55304000000001</v>
      </c>
    </row>
    <row r="2373" spans="1:10" x14ac:dyDescent="0.2">
      <c r="A2373" t="s">
        <v>10371</v>
      </c>
      <c r="B2373">
        <v>2</v>
      </c>
      <c r="C2373" t="s">
        <v>7558</v>
      </c>
      <c r="D2373">
        <v>218000</v>
      </c>
      <c r="E2373">
        <v>372000</v>
      </c>
      <c r="F2373" t="s">
        <v>10373</v>
      </c>
      <c r="G2373">
        <f t="shared" si="148"/>
        <v>576</v>
      </c>
      <c r="H2373">
        <f t="shared" si="149"/>
        <v>591.12880000000007</v>
      </c>
      <c r="I2373">
        <f t="shared" si="150"/>
        <v>622</v>
      </c>
      <c r="J2373">
        <f t="shared" si="151"/>
        <v>682.55304000000001</v>
      </c>
    </row>
    <row r="2374" spans="1:10" x14ac:dyDescent="0.2">
      <c r="A2374" t="s">
        <v>10375</v>
      </c>
      <c r="B2374">
        <v>2</v>
      </c>
      <c r="C2374" t="s">
        <v>7558</v>
      </c>
      <c r="D2374">
        <v>218000</v>
      </c>
      <c r="E2374">
        <v>372000</v>
      </c>
      <c r="F2374" t="s">
        <v>10376</v>
      </c>
      <c r="G2374">
        <f t="shared" si="148"/>
        <v>576</v>
      </c>
      <c r="H2374">
        <f t="shared" si="149"/>
        <v>591.12880000000007</v>
      </c>
      <c r="I2374">
        <f t="shared" si="150"/>
        <v>622</v>
      </c>
      <c r="J2374">
        <f t="shared" si="151"/>
        <v>682.55304000000001</v>
      </c>
    </row>
    <row r="2375" spans="1:10" x14ac:dyDescent="0.2">
      <c r="A2375" t="s">
        <v>10378</v>
      </c>
      <c r="B2375">
        <v>2</v>
      </c>
      <c r="C2375" t="s">
        <v>7558</v>
      </c>
      <c r="D2375">
        <v>218000</v>
      </c>
      <c r="E2375">
        <v>372000</v>
      </c>
      <c r="F2375" t="s">
        <v>10381</v>
      </c>
      <c r="G2375">
        <f t="shared" si="148"/>
        <v>576</v>
      </c>
      <c r="H2375">
        <f t="shared" si="149"/>
        <v>591.12880000000007</v>
      </c>
      <c r="I2375">
        <f t="shared" si="150"/>
        <v>622</v>
      </c>
      <c r="J2375">
        <f t="shared" si="151"/>
        <v>682.55304000000001</v>
      </c>
    </row>
    <row r="2376" spans="1:10" x14ac:dyDescent="0.2">
      <c r="A2376" t="s">
        <v>10383</v>
      </c>
      <c r="B2376">
        <v>2</v>
      </c>
      <c r="C2376" t="s">
        <v>7558</v>
      </c>
      <c r="D2376">
        <v>273000</v>
      </c>
      <c r="E2376">
        <v>523000</v>
      </c>
      <c r="F2376" t="s">
        <v>10385</v>
      </c>
      <c r="G2376">
        <f t="shared" si="148"/>
        <v>576</v>
      </c>
      <c r="H2376">
        <f t="shared" si="149"/>
        <v>740.2668000000001</v>
      </c>
      <c r="I2376">
        <f t="shared" si="150"/>
        <v>622</v>
      </c>
      <c r="J2376">
        <f t="shared" si="151"/>
        <v>959.61086</v>
      </c>
    </row>
    <row r="2377" spans="1:10" x14ac:dyDescent="0.2">
      <c r="A2377" t="s">
        <v>10387</v>
      </c>
      <c r="B2377">
        <v>2</v>
      </c>
      <c r="C2377" t="s">
        <v>7558</v>
      </c>
      <c r="D2377">
        <v>170000</v>
      </c>
      <c r="E2377">
        <v>336000</v>
      </c>
      <c r="F2377" t="s">
        <v>10390</v>
      </c>
      <c r="G2377">
        <f t="shared" si="148"/>
        <v>576</v>
      </c>
      <c r="H2377">
        <f t="shared" si="149"/>
        <v>460.97200000000004</v>
      </c>
      <c r="I2377">
        <f t="shared" si="150"/>
        <v>622</v>
      </c>
      <c r="J2377">
        <f t="shared" si="151"/>
        <v>616.49951999999996</v>
      </c>
    </row>
    <row r="2378" spans="1:10" x14ac:dyDescent="0.2">
      <c r="A2378" t="s">
        <v>10392</v>
      </c>
      <c r="B2378">
        <v>2</v>
      </c>
      <c r="C2378" t="s">
        <v>7558</v>
      </c>
      <c r="D2378">
        <v>244000</v>
      </c>
      <c r="E2378">
        <v>394000</v>
      </c>
      <c r="F2378" t="s">
        <v>10394</v>
      </c>
      <c r="G2378">
        <f t="shared" si="148"/>
        <v>576</v>
      </c>
      <c r="H2378">
        <f t="shared" si="149"/>
        <v>661.63040000000001</v>
      </c>
      <c r="I2378">
        <f t="shared" si="150"/>
        <v>622</v>
      </c>
      <c r="J2378">
        <f t="shared" si="151"/>
        <v>722.91908000000001</v>
      </c>
    </row>
    <row r="2379" spans="1:10" x14ac:dyDescent="0.2">
      <c r="A2379" t="s">
        <v>10396</v>
      </c>
      <c r="B2379">
        <v>2</v>
      </c>
      <c r="C2379" t="s">
        <v>7558</v>
      </c>
      <c r="D2379">
        <v>181000</v>
      </c>
      <c r="E2379">
        <v>337000</v>
      </c>
      <c r="F2379" t="s">
        <v>10398</v>
      </c>
      <c r="G2379">
        <f t="shared" si="148"/>
        <v>576</v>
      </c>
      <c r="H2379">
        <f t="shared" si="149"/>
        <v>490.79960000000005</v>
      </c>
      <c r="I2379">
        <f t="shared" si="150"/>
        <v>622</v>
      </c>
      <c r="J2379">
        <f t="shared" si="151"/>
        <v>618.33434</v>
      </c>
    </row>
    <row r="2380" spans="1:10" x14ac:dyDescent="0.2">
      <c r="A2380" t="s">
        <v>10400</v>
      </c>
      <c r="B2380">
        <v>2</v>
      </c>
      <c r="C2380" t="s">
        <v>7558</v>
      </c>
      <c r="D2380">
        <v>226000</v>
      </c>
      <c r="E2380">
        <v>385000</v>
      </c>
      <c r="F2380" t="s">
        <v>10402</v>
      </c>
      <c r="G2380">
        <f t="shared" si="148"/>
        <v>576</v>
      </c>
      <c r="H2380">
        <f t="shared" si="149"/>
        <v>612.8216000000001</v>
      </c>
      <c r="I2380">
        <f t="shared" si="150"/>
        <v>622</v>
      </c>
      <c r="J2380">
        <f t="shared" si="151"/>
        <v>706.40570000000002</v>
      </c>
    </row>
    <row r="2381" spans="1:10" x14ac:dyDescent="0.2">
      <c r="A2381" t="s">
        <v>10404</v>
      </c>
      <c r="B2381">
        <v>2</v>
      </c>
      <c r="C2381" t="s">
        <v>7558</v>
      </c>
      <c r="D2381">
        <v>226000</v>
      </c>
      <c r="E2381">
        <v>385000</v>
      </c>
      <c r="F2381" t="s">
        <v>10406</v>
      </c>
      <c r="G2381">
        <f t="shared" si="148"/>
        <v>576</v>
      </c>
      <c r="H2381">
        <f t="shared" si="149"/>
        <v>612.8216000000001</v>
      </c>
      <c r="I2381">
        <f t="shared" si="150"/>
        <v>622</v>
      </c>
      <c r="J2381">
        <f t="shared" si="151"/>
        <v>706.40570000000002</v>
      </c>
    </row>
    <row r="2382" spans="1:10" x14ac:dyDescent="0.2">
      <c r="A2382" t="s">
        <v>10408</v>
      </c>
      <c r="B2382">
        <v>2</v>
      </c>
      <c r="C2382" t="s">
        <v>7558</v>
      </c>
      <c r="D2382">
        <v>260000</v>
      </c>
      <c r="E2382">
        <v>455000</v>
      </c>
      <c r="F2382" t="s">
        <v>10411</v>
      </c>
      <c r="G2382">
        <f t="shared" si="148"/>
        <v>576</v>
      </c>
      <c r="H2382">
        <f t="shared" si="149"/>
        <v>705.01600000000008</v>
      </c>
      <c r="I2382">
        <f t="shared" si="150"/>
        <v>622</v>
      </c>
      <c r="J2382">
        <f t="shared" si="151"/>
        <v>834.84310000000005</v>
      </c>
    </row>
    <row r="2383" spans="1:10" x14ac:dyDescent="0.2">
      <c r="A2383" t="s">
        <v>10413</v>
      </c>
      <c r="B2383">
        <v>2</v>
      </c>
      <c r="C2383" t="s">
        <v>7558</v>
      </c>
      <c r="D2383">
        <v>240000</v>
      </c>
      <c r="E2383">
        <v>395000</v>
      </c>
      <c r="F2383" t="s">
        <v>10415</v>
      </c>
      <c r="G2383">
        <f t="shared" si="148"/>
        <v>576</v>
      </c>
      <c r="H2383">
        <f t="shared" si="149"/>
        <v>650.78400000000011</v>
      </c>
      <c r="I2383">
        <f t="shared" si="150"/>
        <v>622</v>
      </c>
      <c r="J2383">
        <f t="shared" si="151"/>
        <v>724.75390000000004</v>
      </c>
    </row>
    <row r="2384" spans="1:10" x14ac:dyDescent="0.2">
      <c r="A2384" t="s">
        <v>10417</v>
      </c>
      <c r="B2384">
        <v>2</v>
      </c>
      <c r="C2384" t="s">
        <v>7558</v>
      </c>
      <c r="D2384">
        <v>240000</v>
      </c>
      <c r="E2384">
        <v>395000</v>
      </c>
      <c r="F2384" t="s">
        <v>10419</v>
      </c>
      <c r="G2384">
        <f t="shared" si="148"/>
        <v>576</v>
      </c>
      <c r="H2384">
        <f t="shared" si="149"/>
        <v>650.78400000000011</v>
      </c>
      <c r="I2384">
        <f t="shared" si="150"/>
        <v>622</v>
      </c>
      <c r="J2384">
        <f t="shared" si="151"/>
        <v>724.75390000000004</v>
      </c>
    </row>
    <row r="2385" spans="1:10" x14ac:dyDescent="0.2">
      <c r="A2385" t="s">
        <v>10421</v>
      </c>
      <c r="B2385">
        <v>2</v>
      </c>
      <c r="C2385" t="s">
        <v>7558</v>
      </c>
      <c r="D2385">
        <v>240000</v>
      </c>
      <c r="E2385">
        <v>395000</v>
      </c>
      <c r="F2385" t="s">
        <v>10423</v>
      </c>
      <c r="G2385">
        <f t="shared" si="148"/>
        <v>576</v>
      </c>
      <c r="H2385">
        <f t="shared" si="149"/>
        <v>650.78400000000011</v>
      </c>
      <c r="I2385">
        <f t="shared" si="150"/>
        <v>622</v>
      </c>
      <c r="J2385">
        <f t="shared" si="151"/>
        <v>724.75390000000004</v>
      </c>
    </row>
    <row r="2386" spans="1:10" x14ac:dyDescent="0.2">
      <c r="A2386" t="s">
        <v>10425</v>
      </c>
      <c r="B2386">
        <v>2</v>
      </c>
      <c r="C2386" t="s">
        <v>7558</v>
      </c>
      <c r="D2386">
        <v>240000</v>
      </c>
      <c r="E2386">
        <v>409000</v>
      </c>
      <c r="F2386" t="s">
        <v>10427</v>
      </c>
      <c r="G2386">
        <f t="shared" si="148"/>
        <v>576</v>
      </c>
      <c r="H2386">
        <f t="shared" si="149"/>
        <v>650.78400000000011</v>
      </c>
      <c r="I2386">
        <f t="shared" si="150"/>
        <v>622</v>
      </c>
      <c r="J2386">
        <f t="shared" si="151"/>
        <v>750.44137999999998</v>
      </c>
    </row>
    <row r="2387" spans="1:10" x14ac:dyDescent="0.2">
      <c r="A2387" t="s">
        <v>10429</v>
      </c>
      <c r="B2387">
        <v>2</v>
      </c>
      <c r="C2387" t="s">
        <v>7558</v>
      </c>
      <c r="D2387">
        <v>240000</v>
      </c>
      <c r="E2387">
        <v>409000</v>
      </c>
      <c r="F2387" t="s">
        <v>10431</v>
      </c>
      <c r="G2387">
        <f t="shared" si="148"/>
        <v>576</v>
      </c>
      <c r="H2387">
        <f t="shared" si="149"/>
        <v>650.78400000000011</v>
      </c>
      <c r="I2387">
        <f t="shared" si="150"/>
        <v>622</v>
      </c>
      <c r="J2387">
        <f t="shared" si="151"/>
        <v>750.44137999999998</v>
      </c>
    </row>
    <row r="2388" spans="1:10" x14ac:dyDescent="0.2">
      <c r="A2388" t="s">
        <v>10433</v>
      </c>
      <c r="B2388">
        <v>2</v>
      </c>
      <c r="C2388" t="s">
        <v>7558</v>
      </c>
      <c r="D2388">
        <v>240000</v>
      </c>
      <c r="E2388">
        <v>409000</v>
      </c>
      <c r="F2388" t="s">
        <v>10435</v>
      </c>
      <c r="G2388">
        <f t="shared" si="148"/>
        <v>576</v>
      </c>
      <c r="H2388">
        <f t="shared" si="149"/>
        <v>650.78400000000011</v>
      </c>
      <c r="I2388">
        <f t="shared" si="150"/>
        <v>622</v>
      </c>
      <c r="J2388">
        <f t="shared" si="151"/>
        <v>750.44137999999998</v>
      </c>
    </row>
    <row r="2389" spans="1:10" x14ac:dyDescent="0.2">
      <c r="A2389" t="s">
        <v>10437</v>
      </c>
      <c r="B2389">
        <v>2</v>
      </c>
      <c r="C2389" t="s">
        <v>7558</v>
      </c>
      <c r="D2389">
        <v>230000</v>
      </c>
      <c r="E2389">
        <v>395000</v>
      </c>
      <c r="F2389" t="s">
        <v>10439</v>
      </c>
      <c r="G2389">
        <f t="shared" si="148"/>
        <v>576</v>
      </c>
      <c r="H2389">
        <f t="shared" si="149"/>
        <v>623.66800000000001</v>
      </c>
      <c r="I2389">
        <f t="shared" si="150"/>
        <v>622</v>
      </c>
      <c r="J2389">
        <f t="shared" si="151"/>
        <v>724.75390000000004</v>
      </c>
    </row>
    <row r="2390" spans="1:10" x14ac:dyDescent="0.2">
      <c r="A2390" t="s">
        <v>10441</v>
      </c>
      <c r="B2390">
        <v>2</v>
      </c>
      <c r="C2390" t="s">
        <v>7558</v>
      </c>
      <c r="D2390">
        <v>240000</v>
      </c>
      <c r="E2390">
        <v>409000</v>
      </c>
      <c r="F2390" t="s">
        <v>10444</v>
      </c>
      <c r="G2390">
        <f t="shared" si="148"/>
        <v>576</v>
      </c>
      <c r="H2390">
        <f t="shared" si="149"/>
        <v>650.78400000000011</v>
      </c>
      <c r="I2390">
        <f t="shared" si="150"/>
        <v>622</v>
      </c>
      <c r="J2390">
        <f t="shared" si="151"/>
        <v>750.44137999999998</v>
      </c>
    </row>
    <row r="2391" spans="1:10" x14ac:dyDescent="0.2">
      <c r="A2391" t="s">
        <v>10446</v>
      </c>
      <c r="B2391">
        <v>2</v>
      </c>
      <c r="C2391" t="s">
        <v>7558</v>
      </c>
      <c r="D2391">
        <v>240000</v>
      </c>
      <c r="E2391">
        <v>409000</v>
      </c>
      <c r="F2391" t="s">
        <v>10448</v>
      </c>
      <c r="G2391">
        <f t="shared" si="148"/>
        <v>576</v>
      </c>
      <c r="H2391">
        <f t="shared" si="149"/>
        <v>650.78400000000011</v>
      </c>
      <c r="I2391">
        <f t="shared" si="150"/>
        <v>622</v>
      </c>
      <c r="J2391">
        <f t="shared" si="151"/>
        <v>750.44137999999998</v>
      </c>
    </row>
    <row r="2392" spans="1:10" x14ac:dyDescent="0.2">
      <c r="A2392" t="s">
        <v>10450</v>
      </c>
      <c r="B2392">
        <v>2</v>
      </c>
      <c r="C2392" t="s">
        <v>7558</v>
      </c>
      <c r="D2392">
        <v>240000</v>
      </c>
      <c r="E2392">
        <v>409000</v>
      </c>
      <c r="F2392" t="s">
        <v>10452</v>
      </c>
      <c r="G2392">
        <f t="shared" si="148"/>
        <v>576</v>
      </c>
      <c r="H2392">
        <f t="shared" si="149"/>
        <v>650.78400000000011</v>
      </c>
      <c r="I2392">
        <f t="shared" si="150"/>
        <v>622</v>
      </c>
      <c r="J2392">
        <f t="shared" si="151"/>
        <v>750.44137999999998</v>
      </c>
    </row>
    <row r="2393" spans="1:10" x14ac:dyDescent="0.2">
      <c r="A2393" t="s">
        <v>10454</v>
      </c>
      <c r="B2393">
        <v>2</v>
      </c>
      <c r="C2393" t="s">
        <v>7558</v>
      </c>
      <c r="D2393">
        <v>240000</v>
      </c>
      <c r="E2393">
        <v>409000</v>
      </c>
      <c r="F2393" t="s">
        <v>10456</v>
      </c>
      <c r="G2393">
        <f t="shared" si="148"/>
        <v>576</v>
      </c>
      <c r="H2393">
        <f t="shared" si="149"/>
        <v>650.78400000000011</v>
      </c>
      <c r="I2393">
        <f t="shared" si="150"/>
        <v>622</v>
      </c>
      <c r="J2393">
        <f t="shared" si="151"/>
        <v>750.44137999999998</v>
      </c>
    </row>
    <row r="2394" spans="1:10" x14ac:dyDescent="0.2">
      <c r="A2394" t="s">
        <v>10458</v>
      </c>
      <c r="B2394">
        <v>2</v>
      </c>
      <c r="C2394" t="s">
        <v>7558</v>
      </c>
      <c r="D2394">
        <v>359000</v>
      </c>
      <c r="E2394">
        <v>518000</v>
      </c>
      <c r="F2394" t="s">
        <v>10459</v>
      </c>
      <c r="G2394">
        <f t="shared" si="148"/>
        <v>576</v>
      </c>
      <c r="H2394">
        <f t="shared" si="149"/>
        <v>973.46440000000007</v>
      </c>
      <c r="I2394">
        <f t="shared" si="150"/>
        <v>622</v>
      </c>
      <c r="J2394">
        <f t="shared" si="151"/>
        <v>950.43676000000005</v>
      </c>
    </row>
    <row r="2395" spans="1:10" x14ac:dyDescent="0.2">
      <c r="A2395" t="s">
        <v>10461</v>
      </c>
      <c r="B2395">
        <v>2</v>
      </c>
      <c r="C2395" t="s">
        <v>7558</v>
      </c>
      <c r="D2395">
        <v>284000</v>
      </c>
      <c r="E2395">
        <v>632000</v>
      </c>
      <c r="F2395" t="s">
        <v>10462</v>
      </c>
      <c r="G2395">
        <f t="shared" si="148"/>
        <v>576</v>
      </c>
      <c r="H2395">
        <f t="shared" si="149"/>
        <v>770.09440000000006</v>
      </c>
      <c r="I2395">
        <f t="shared" si="150"/>
        <v>622</v>
      </c>
      <c r="J2395">
        <f t="shared" si="151"/>
        <v>1159.6062400000001</v>
      </c>
    </row>
    <row r="2396" spans="1:10" x14ac:dyDescent="0.2">
      <c r="A2396" t="s">
        <v>10464</v>
      </c>
      <c r="B2396">
        <v>2</v>
      </c>
      <c r="C2396" t="s">
        <v>7558</v>
      </c>
      <c r="D2396">
        <v>252000</v>
      </c>
      <c r="E2396">
        <v>560000</v>
      </c>
      <c r="F2396" t="s">
        <v>10466</v>
      </c>
      <c r="G2396">
        <f t="shared" si="148"/>
        <v>576</v>
      </c>
      <c r="H2396">
        <f t="shared" si="149"/>
        <v>683.32320000000004</v>
      </c>
      <c r="I2396">
        <f t="shared" si="150"/>
        <v>622</v>
      </c>
      <c r="J2396">
        <f t="shared" si="151"/>
        <v>1027.4992</v>
      </c>
    </row>
    <row r="2397" spans="1:10" x14ac:dyDescent="0.2">
      <c r="A2397" t="s">
        <v>10468</v>
      </c>
      <c r="B2397">
        <v>2</v>
      </c>
      <c r="C2397" t="s">
        <v>7558</v>
      </c>
      <c r="D2397">
        <v>238000</v>
      </c>
      <c r="E2397">
        <v>529000</v>
      </c>
      <c r="F2397" t="s">
        <v>10470</v>
      </c>
      <c r="G2397">
        <f t="shared" si="148"/>
        <v>576</v>
      </c>
      <c r="H2397">
        <f t="shared" si="149"/>
        <v>645.36080000000004</v>
      </c>
      <c r="I2397">
        <f t="shared" si="150"/>
        <v>622</v>
      </c>
      <c r="J2397">
        <f t="shared" si="151"/>
        <v>970.61977999999999</v>
      </c>
    </row>
    <row r="2398" spans="1:10" x14ac:dyDescent="0.2">
      <c r="A2398" t="s">
        <v>10472</v>
      </c>
      <c r="B2398">
        <v>2</v>
      </c>
      <c r="C2398" t="s">
        <v>7558</v>
      </c>
      <c r="D2398">
        <v>400000</v>
      </c>
      <c r="E2398">
        <v>893000</v>
      </c>
      <c r="F2398" t="s">
        <v>10473</v>
      </c>
      <c r="G2398">
        <f t="shared" si="148"/>
        <v>576</v>
      </c>
      <c r="H2398">
        <f t="shared" si="149"/>
        <v>1084.6400000000001</v>
      </c>
      <c r="I2398">
        <f t="shared" si="150"/>
        <v>622</v>
      </c>
      <c r="J2398">
        <f t="shared" si="151"/>
        <v>1638.4942599999999</v>
      </c>
    </row>
    <row r="2399" spans="1:10" x14ac:dyDescent="0.2">
      <c r="A2399" t="s">
        <v>10475</v>
      </c>
      <c r="B2399">
        <v>2</v>
      </c>
      <c r="C2399" t="s">
        <v>7558</v>
      </c>
      <c r="D2399">
        <v>302000</v>
      </c>
      <c r="E2399">
        <v>672000</v>
      </c>
      <c r="F2399" t="s">
        <v>10478</v>
      </c>
      <c r="G2399">
        <f t="shared" si="148"/>
        <v>576</v>
      </c>
      <c r="H2399">
        <f t="shared" si="149"/>
        <v>818.90320000000008</v>
      </c>
      <c r="I2399">
        <f t="shared" si="150"/>
        <v>622</v>
      </c>
      <c r="J2399">
        <f t="shared" si="151"/>
        <v>1232.9990399999999</v>
      </c>
    </row>
    <row r="2400" spans="1:10" x14ac:dyDescent="0.2">
      <c r="A2400" t="s">
        <v>10480</v>
      </c>
      <c r="B2400">
        <v>2</v>
      </c>
      <c r="C2400" t="s">
        <v>7558</v>
      </c>
      <c r="D2400">
        <v>233000</v>
      </c>
      <c r="E2400">
        <v>569000</v>
      </c>
      <c r="F2400" t="s">
        <v>10482</v>
      </c>
      <c r="G2400">
        <f t="shared" si="148"/>
        <v>576</v>
      </c>
      <c r="H2400">
        <f t="shared" si="149"/>
        <v>631.80280000000005</v>
      </c>
      <c r="I2400">
        <f t="shared" si="150"/>
        <v>622</v>
      </c>
      <c r="J2400">
        <f t="shared" si="151"/>
        <v>1044.0125800000001</v>
      </c>
    </row>
    <row r="2401" spans="1:10" x14ac:dyDescent="0.2">
      <c r="A2401" t="s">
        <v>10484</v>
      </c>
      <c r="B2401">
        <v>2</v>
      </c>
      <c r="C2401" t="s">
        <v>7558</v>
      </c>
      <c r="D2401">
        <v>238000</v>
      </c>
      <c r="E2401">
        <v>581000</v>
      </c>
      <c r="F2401" t="s">
        <v>10485</v>
      </c>
      <c r="G2401">
        <f t="shared" si="148"/>
        <v>576</v>
      </c>
      <c r="H2401">
        <f t="shared" si="149"/>
        <v>645.36080000000004</v>
      </c>
      <c r="I2401">
        <f t="shared" si="150"/>
        <v>622</v>
      </c>
      <c r="J2401">
        <f t="shared" si="151"/>
        <v>1066.03042</v>
      </c>
    </row>
    <row r="2402" spans="1:10" x14ac:dyDescent="0.2">
      <c r="A2402" t="s">
        <v>10487</v>
      </c>
      <c r="B2402">
        <v>2</v>
      </c>
      <c r="C2402" t="s">
        <v>7558</v>
      </c>
      <c r="D2402">
        <v>231000</v>
      </c>
      <c r="E2402">
        <v>600000</v>
      </c>
      <c r="F2402" t="s">
        <v>10488</v>
      </c>
      <c r="G2402">
        <f t="shared" si="148"/>
        <v>576</v>
      </c>
      <c r="H2402">
        <f t="shared" si="149"/>
        <v>626.3796000000001</v>
      </c>
      <c r="I2402">
        <f t="shared" si="150"/>
        <v>622</v>
      </c>
      <c r="J2402">
        <f t="shared" si="151"/>
        <v>1100.8920000000001</v>
      </c>
    </row>
    <row r="2403" spans="1:10" x14ac:dyDescent="0.2">
      <c r="A2403" t="s">
        <v>10490</v>
      </c>
      <c r="B2403">
        <v>2</v>
      </c>
      <c r="C2403" t="s">
        <v>7558</v>
      </c>
      <c r="D2403">
        <v>256000</v>
      </c>
      <c r="E2403">
        <v>571000</v>
      </c>
      <c r="F2403" t="s">
        <v>10491</v>
      </c>
      <c r="G2403">
        <f t="shared" si="148"/>
        <v>576</v>
      </c>
      <c r="H2403">
        <f t="shared" si="149"/>
        <v>694.16960000000006</v>
      </c>
      <c r="I2403">
        <f t="shared" si="150"/>
        <v>622</v>
      </c>
      <c r="J2403">
        <f t="shared" si="151"/>
        <v>1047.6822199999999</v>
      </c>
    </row>
    <row r="2404" spans="1:10" x14ac:dyDescent="0.2">
      <c r="A2404" t="s">
        <v>10493</v>
      </c>
      <c r="B2404">
        <v>2</v>
      </c>
      <c r="C2404" t="s">
        <v>7558</v>
      </c>
      <c r="D2404">
        <v>238000</v>
      </c>
      <c r="E2404">
        <v>529000</v>
      </c>
      <c r="F2404" t="s">
        <v>10495</v>
      </c>
      <c r="G2404">
        <f t="shared" si="148"/>
        <v>576</v>
      </c>
      <c r="H2404">
        <f t="shared" si="149"/>
        <v>645.36080000000004</v>
      </c>
      <c r="I2404">
        <f t="shared" si="150"/>
        <v>622</v>
      </c>
      <c r="J2404">
        <f t="shared" si="151"/>
        <v>970.61977999999999</v>
      </c>
    </row>
    <row r="2405" spans="1:10" x14ac:dyDescent="0.2">
      <c r="A2405" t="s">
        <v>10497</v>
      </c>
      <c r="B2405">
        <v>2</v>
      </c>
      <c r="C2405" t="s">
        <v>7558</v>
      </c>
      <c r="D2405">
        <v>238000</v>
      </c>
      <c r="E2405">
        <v>529000</v>
      </c>
      <c r="F2405" t="s">
        <v>10498</v>
      </c>
      <c r="G2405">
        <f t="shared" si="148"/>
        <v>576</v>
      </c>
      <c r="H2405">
        <f t="shared" si="149"/>
        <v>645.36080000000004</v>
      </c>
      <c r="I2405">
        <f t="shared" si="150"/>
        <v>622</v>
      </c>
      <c r="J2405">
        <f t="shared" si="151"/>
        <v>970.61977999999999</v>
      </c>
    </row>
    <row r="2406" spans="1:10" x14ac:dyDescent="0.2">
      <c r="A2406" t="s">
        <v>10500</v>
      </c>
      <c r="B2406">
        <v>2</v>
      </c>
      <c r="C2406" t="s">
        <v>7558</v>
      </c>
      <c r="D2406">
        <v>270000</v>
      </c>
      <c r="E2406">
        <v>416000</v>
      </c>
      <c r="F2406" t="s">
        <v>10502</v>
      </c>
      <c r="G2406">
        <f t="shared" si="148"/>
        <v>576</v>
      </c>
      <c r="H2406">
        <f t="shared" si="149"/>
        <v>732.13200000000006</v>
      </c>
      <c r="I2406">
        <f t="shared" si="150"/>
        <v>622</v>
      </c>
      <c r="J2406">
        <f t="shared" si="151"/>
        <v>763.28512000000001</v>
      </c>
    </row>
    <row r="2407" spans="1:10" x14ac:dyDescent="0.2">
      <c r="A2407" t="s">
        <v>10504</v>
      </c>
      <c r="B2407">
        <v>2</v>
      </c>
      <c r="C2407" t="s">
        <v>7558</v>
      </c>
      <c r="D2407">
        <v>217000</v>
      </c>
      <c r="E2407">
        <v>333000</v>
      </c>
      <c r="F2407" t="s">
        <v>10506</v>
      </c>
      <c r="G2407">
        <f t="shared" si="148"/>
        <v>576</v>
      </c>
      <c r="H2407">
        <f t="shared" si="149"/>
        <v>588.41720000000009</v>
      </c>
      <c r="I2407">
        <f t="shared" si="150"/>
        <v>622</v>
      </c>
      <c r="J2407">
        <f t="shared" si="151"/>
        <v>610.99505999999997</v>
      </c>
    </row>
    <row r="2408" spans="1:10" x14ac:dyDescent="0.2">
      <c r="A2408" t="s">
        <v>10508</v>
      </c>
      <c r="B2408">
        <v>2</v>
      </c>
      <c r="C2408" t="s">
        <v>7558</v>
      </c>
      <c r="D2408">
        <v>226000</v>
      </c>
      <c r="E2408">
        <v>348000</v>
      </c>
      <c r="F2408" t="s">
        <v>10510</v>
      </c>
      <c r="G2408">
        <f t="shared" si="148"/>
        <v>576</v>
      </c>
      <c r="H2408">
        <f t="shared" si="149"/>
        <v>612.8216000000001</v>
      </c>
      <c r="I2408">
        <f t="shared" si="150"/>
        <v>622</v>
      </c>
      <c r="J2408">
        <f t="shared" si="151"/>
        <v>638.51736000000005</v>
      </c>
    </row>
    <row r="2409" spans="1:10" x14ac:dyDescent="0.2">
      <c r="A2409" t="s">
        <v>10512</v>
      </c>
      <c r="B2409">
        <v>2</v>
      </c>
      <c r="C2409" t="s">
        <v>7558</v>
      </c>
      <c r="D2409">
        <v>226000</v>
      </c>
      <c r="E2409">
        <v>348000</v>
      </c>
      <c r="F2409" t="s">
        <v>10514</v>
      </c>
      <c r="G2409">
        <f t="shared" si="148"/>
        <v>576</v>
      </c>
      <c r="H2409">
        <f t="shared" si="149"/>
        <v>612.8216000000001</v>
      </c>
      <c r="I2409">
        <f t="shared" si="150"/>
        <v>622</v>
      </c>
      <c r="J2409">
        <f t="shared" si="151"/>
        <v>638.51736000000005</v>
      </c>
    </row>
    <row r="2410" spans="1:10" x14ac:dyDescent="0.2">
      <c r="A2410" t="s">
        <v>10516</v>
      </c>
      <c r="B2410">
        <v>2</v>
      </c>
      <c r="C2410" t="s">
        <v>7558</v>
      </c>
      <c r="D2410">
        <v>226000</v>
      </c>
      <c r="E2410">
        <v>348000</v>
      </c>
      <c r="F2410" t="s">
        <v>10518</v>
      </c>
      <c r="G2410">
        <f t="shared" si="148"/>
        <v>576</v>
      </c>
      <c r="H2410">
        <f t="shared" si="149"/>
        <v>612.8216000000001</v>
      </c>
      <c r="I2410">
        <f t="shared" si="150"/>
        <v>622</v>
      </c>
      <c r="J2410">
        <f t="shared" si="151"/>
        <v>638.51736000000005</v>
      </c>
    </row>
    <row r="2411" spans="1:10" x14ac:dyDescent="0.2">
      <c r="A2411" t="s">
        <v>10520</v>
      </c>
      <c r="B2411">
        <v>2</v>
      </c>
      <c r="C2411" t="s">
        <v>7558</v>
      </c>
      <c r="D2411">
        <v>226000</v>
      </c>
      <c r="E2411">
        <v>348000</v>
      </c>
      <c r="F2411" t="s">
        <v>10522</v>
      </c>
      <c r="G2411">
        <f t="shared" si="148"/>
        <v>576</v>
      </c>
      <c r="H2411">
        <f t="shared" si="149"/>
        <v>612.8216000000001</v>
      </c>
      <c r="I2411">
        <f t="shared" si="150"/>
        <v>622</v>
      </c>
      <c r="J2411">
        <f t="shared" si="151"/>
        <v>638.51736000000005</v>
      </c>
    </row>
    <row r="2412" spans="1:10" x14ac:dyDescent="0.2">
      <c r="A2412" t="s">
        <v>10524</v>
      </c>
      <c r="B2412">
        <v>2</v>
      </c>
      <c r="C2412" t="s">
        <v>7558</v>
      </c>
      <c r="D2412">
        <v>213000</v>
      </c>
      <c r="E2412">
        <v>327000</v>
      </c>
      <c r="F2412" t="s">
        <v>10526</v>
      </c>
      <c r="G2412">
        <f t="shared" si="148"/>
        <v>576</v>
      </c>
      <c r="H2412">
        <f t="shared" si="149"/>
        <v>577.57080000000008</v>
      </c>
      <c r="I2412">
        <f t="shared" si="150"/>
        <v>622</v>
      </c>
      <c r="J2412">
        <f t="shared" si="151"/>
        <v>599.98613999999998</v>
      </c>
    </row>
    <row r="2413" spans="1:10" x14ac:dyDescent="0.2">
      <c r="A2413" t="s">
        <v>10528</v>
      </c>
      <c r="B2413">
        <v>2</v>
      </c>
      <c r="C2413" t="s">
        <v>7558</v>
      </c>
      <c r="D2413">
        <v>213000</v>
      </c>
      <c r="E2413">
        <v>327000</v>
      </c>
      <c r="F2413" t="s">
        <v>10530</v>
      </c>
      <c r="G2413">
        <f t="shared" si="148"/>
        <v>576</v>
      </c>
      <c r="H2413">
        <f t="shared" si="149"/>
        <v>577.57080000000008</v>
      </c>
      <c r="I2413">
        <f t="shared" si="150"/>
        <v>622</v>
      </c>
      <c r="J2413">
        <f t="shared" si="151"/>
        <v>599.98613999999998</v>
      </c>
    </row>
    <row r="2414" spans="1:10" x14ac:dyDescent="0.2">
      <c r="A2414" t="s">
        <v>10532</v>
      </c>
      <c r="B2414">
        <v>2</v>
      </c>
      <c r="C2414" t="s">
        <v>7558</v>
      </c>
      <c r="D2414">
        <v>213000</v>
      </c>
      <c r="E2414">
        <v>327000</v>
      </c>
      <c r="F2414" t="s">
        <v>10535</v>
      </c>
      <c r="G2414">
        <f t="shared" si="148"/>
        <v>576</v>
      </c>
      <c r="H2414">
        <f t="shared" si="149"/>
        <v>577.57080000000008</v>
      </c>
      <c r="I2414">
        <f t="shared" si="150"/>
        <v>622</v>
      </c>
      <c r="J2414">
        <f t="shared" si="151"/>
        <v>599.98613999999998</v>
      </c>
    </row>
    <row r="2415" spans="1:10" x14ac:dyDescent="0.2">
      <c r="A2415" t="s">
        <v>10537</v>
      </c>
      <c r="B2415">
        <v>2</v>
      </c>
      <c r="C2415" t="s">
        <v>7558</v>
      </c>
      <c r="D2415">
        <v>160000</v>
      </c>
      <c r="E2415">
        <v>257000</v>
      </c>
      <c r="F2415" t="s">
        <v>10540</v>
      </c>
      <c r="G2415">
        <f t="shared" si="148"/>
        <v>576</v>
      </c>
      <c r="H2415">
        <f t="shared" si="149"/>
        <v>433.85600000000005</v>
      </c>
      <c r="I2415">
        <f t="shared" si="150"/>
        <v>622</v>
      </c>
      <c r="J2415">
        <f t="shared" si="151"/>
        <v>471.54874000000001</v>
      </c>
    </row>
    <row r="2416" spans="1:10" x14ac:dyDescent="0.2">
      <c r="A2416" t="s">
        <v>10542</v>
      </c>
      <c r="B2416">
        <v>2</v>
      </c>
      <c r="C2416" t="s">
        <v>7558</v>
      </c>
      <c r="D2416">
        <v>206000</v>
      </c>
      <c r="E2416">
        <v>318000</v>
      </c>
      <c r="F2416" t="s">
        <v>10544</v>
      </c>
      <c r="G2416">
        <f t="shared" si="148"/>
        <v>576</v>
      </c>
      <c r="H2416">
        <f t="shared" si="149"/>
        <v>558.58960000000002</v>
      </c>
      <c r="I2416">
        <f t="shared" si="150"/>
        <v>622</v>
      </c>
      <c r="J2416">
        <f t="shared" si="151"/>
        <v>583.47275999999999</v>
      </c>
    </row>
    <row r="2417" spans="1:10" x14ac:dyDescent="0.2">
      <c r="A2417" t="s">
        <v>10546</v>
      </c>
      <c r="B2417">
        <v>2</v>
      </c>
      <c r="C2417" t="s">
        <v>7558</v>
      </c>
      <c r="D2417">
        <v>213000</v>
      </c>
      <c r="E2417">
        <v>327000</v>
      </c>
      <c r="F2417" t="s">
        <v>10549</v>
      </c>
      <c r="G2417">
        <f t="shared" si="148"/>
        <v>576</v>
      </c>
      <c r="H2417">
        <f t="shared" si="149"/>
        <v>577.57080000000008</v>
      </c>
      <c r="I2417">
        <f t="shared" si="150"/>
        <v>622</v>
      </c>
      <c r="J2417">
        <f t="shared" si="151"/>
        <v>599.98613999999998</v>
      </c>
    </row>
    <row r="2418" spans="1:10" x14ac:dyDescent="0.2">
      <c r="A2418" t="s">
        <v>10551</v>
      </c>
      <c r="B2418">
        <v>2</v>
      </c>
      <c r="C2418" t="s">
        <v>7558</v>
      </c>
      <c r="D2418">
        <v>213000</v>
      </c>
      <c r="E2418">
        <v>327000</v>
      </c>
      <c r="F2418" t="s">
        <v>10553</v>
      </c>
      <c r="G2418">
        <f t="shared" si="148"/>
        <v>576</v>
      </c>
      <c r="H2418">
        <f t="shared" si="149"/>
        <v>577.57080000000008</v>
      </c>
      <c r="I2418">
        <f t="shared" si="150"/>
        <v>622</v>
      </c>
      <c r="J2418">
        <f t="shared" si="151"/>
        <v>599.98613999999998</v>
      </c>
    </row>
    <row r="2419" spans="1:10" x14ac:dyDescent="0.2">
      <c r="A2419" t="s">
        <v>10555</v>
      </c>
      <c r="B2419">
        <v>2</v>
      </c>
      <c r="C2419" t="s">
        <v>7558</v>
      </c>
      <c r="D2419">
        <v>307000</v>
      </c>
      <c r="E2419">
        <v>474000</v>
      </c>
      <c r="F2419" t="s">
        <v>10558</v>
      </c>
      <c r="G2419">
        <f t="shared" si="148"/>
        <v>576</v>
      </c>
      <c r="H2419">
        <f t="shared" si="149"/>
        <v>832.46120000000008</v>
      </c>
      <c r="I2419">
        <f t="shared" si="150"/>
        <v>622</v>
      </c>
      <c r="J2419">
        <f t="shared" si="151"/>
        <v>869.70468000000005</v>
      </c>
    </row>
    <row r="2420" spans="1:10" x14ac:dyDescent="0.2">
      <c r="A2420" t="s">
        <v>10560</v>
      </c>
      <c r="B2420">
        <v>2</v>
      </c>
      <c r="C2420" t="s">
        <v>7558</v>
      </c>
      <c r="D2420">
        <v>307000</v>
      </c>
      <c r="E2420">
        <v>474000</v>
      </c>
      <c r="F2420" t="s">
        <v>10562</v>
      </c>
      <c r="G2420">
        <f t="shared" si="148"/>
        <v>576</v>
      </c>
      <c r="H2420">
        <f t="shared" si="149"/>
        <v>832.46120000000008</v>
      </c>
      <c r="I2420">
        <f t="shared" si="150"/>
        <v>622</v>
      </c>
      <c r="J2420">
        <f t="shared" si="151"/>
        <v>869.70468000000005</v>
      </c>
    </row>
    <row r="2421" spans="1:10" x14ac:dyDescent="0.2">
      <c r="A2421" t="s">
        <v>10564</v>
      </c>
      <c r="B2421">
        <v>2</v>
      </c>
      <c r="C2421" t="s">
        <v>7558</v>
      </c>
      <c r="D2421">
        <v>307000</v>
      </c>
      <c r="E2421">
        <v>474000</v>
      </c>
      <c r="F2421" t="s">
        <v>10565</v>
      </c>
      <c r="G2421">
        <f t="shared" si="148"/>
        <v>576</v>
      </c>
      <c r="H2421">
        <f t="shared" si="149"/>
        <v>832.46120000000008</v>
      </c>
      <c r="I2421">
        <f t="shared" si="150"/>
        <v>622</v>
      </c>
      <c r="J2421">
        <f t="shared" si="151"/>
        <v>869.70468000000005</v>
      </c>
    </row>
    <row r="2422" spans="1:10" x14ac:dyDescent="0.2">
      <c r="A2422" t="s">
        <v>10567</v>
      </c>
      <c r="B2422">
        <v>2</v>
      </c>
      <c r="C2422" t="s">
        <v>7558</v>
      </c>
      <c r="D2422">
        <v>307000</v>
      </c>
      <c r="E2422">
        <v>474000</v>
      </c>
      <c r="F2422" t="s">
        <v>10568</v>
      </c>
      <c r="G2422">
        <f t="shared" si="148"/>
        <v>576</v>
      </c>
      <c r="H2422">
        <f t="shared" si="149"/>
        <v>832.46120000000008</v>
      </c>
      <c r="I2422">
        <f t="shared" si="150"/>
        <v>622</v>
      </c>
      <c r="J2422">
        <f t="shared" si="151"/>
        <v>869.70468000000005</v>
      </c>
    </row>
    <row r="2423" spans="1:10" x14ac:dyDescent="0.2">
      <c r="A2423" t="s">
        <v>10570</v>
      </c>
      <c r="B2423">
        <v>2</v>
      </c>
      <c r="C2423" t="s">
        <v>7558</v>
      </c>
      <c r="D2423">
        <v>307000</v>
      </c>
      <c r="E2423">
        <v>474000</v>
      </c>
      <c r="F2423" t="s">
        <v>10571</v>
      </c>
      <c r="G2423">
        <f t="shared" si="148"/>
        <v>576</v>
      </c>
      <c r="H2423">
        <f t="shared" si="149"/>
        <v>832.46120000000008</v>
      </c>
      <c r="I2423">
        <f t="shared" si="150"/>
        <v>622</v>
      </c>
      <c r="J2423">
        <f t="shared" si="151"/>
        <v>869.70468000000005</v>
      </c>
    </row>
    <row r="2424" spans="1:10" x14ac:dyDescent="0.2">
      <c r="A2424" t="s">
        <v>10573</v>
      </c>
      <c r="B2424">
        <v>2</v>
      </c>
      <c r="C2424" t="s">
        <v>7558</v>
      </c>
      <c r="D2424">
        <v>307000</v>
      </c>
      <c r="E2424">
        <v>474000</v>
      </c>
      <c r="F2424" t="s">
        <v>10575</v>
      </c>
      <c r="G2424">
        <f t="shared" si="148"/>
        <v>576</v>
      </c>
      <c r="H2424">
        <f t="shared" si="149"/>
        <v>832.46120000000008</v>
      </c>
      <c r="I2424">
        <f t="shared" si="150"/>
        <v>622</v>
      </c>
      <c r="J2424">
        <f t="shared" si="151"/>
        <v>869.70468000000005</v>
      </c>
    </row>
    <row r="2425" spans="1:10" x14ac:dyDescent="0.2">
      <c r="A2425" t="s">
        <v>10577</v>
      </c>
      <c r="B2425">
        <v>2</v>
      </c>
      <c r="C2425" t="s">
        <v>7558</v>
      </c>
      <c r="D2425">
        <v>307000</v>
      </c>
      <c r="E2425">
        <v>474000</v>
      </c>
      <c r="F2425" t="s">
        <v>10579</v>
      </c>
      <c r="G2425">
        <f t="shared" si="148"/>
        <v>576</v>
      </c>
      <c r="H2425">
        <f t="shared" si="149"/>
        <v>832.46120000000008</v>
      </c>
      <c r="I2425">
        <f t="shared" si="150"/>
        <v>622</v>
      </c>
      <c r="J2425">
        <f t="shared" si="151"/>
        <v>869.70468000000005</v>
      </c>
    </row>
    <row r="2426" spans="1:10" x14ac:dyDescent="0.2">
      <c r="A2426" t="s">
        <v>10581</v>
      </c>
      <c r="B2426">
        <v>2</v>
      </c>
      <c r="C2426" t="s">
        <v>7558</v>
      </c>
      <c r="D2426">
        <v>307000</v>
      </c>
      <c r="E2426">
        <v>474000</v>
      </c>
      <c r="F2426" t="s">
        <v>10583</v>
      </c>
      <c r="G2426">
        <f t="shared" si="148"/>
        <v>576</v>
      </c>
      <c r="H2426">
        <f t="shared" si="149"/>
        <v>832.46120000000008</v>
      </c>
      <c r="I2426">
        <f t="shared" si="150"/>
        <v>622</v>
      </c>
      <c r="J2426">
        <f t="shared" si="151"/>
        <v>869.70468000000005</v>
      </c>
    </row>
    <row r="2427" spans="1:10" x14ac:dyDescent="0.2">
      <c r="A2427" t="s">
        <v>10585</v>
      </c>
      <c r="B2427">
        <v>2</v>
      </c>
      <c r="C2427" t="s">
        <v>7558</v>
      </c>
      <c r="D2427">
        <v>255000</v>
      </c>
      <c r="E2427">
        <v>397000</v>
      </c>
      <c r="F2427" t="s">
        <v>10587</v>
      </c>
      <c r="G2427">
        <f t="shared" si="148"/>
        <v>576</v>
      </c>
      <c r="H2427">
        <f t="shared" si="149"/>
        <v>691.45800000000008</v>
      </c>
      <c r="I2427">
        <f t="shared" si="150"/>
        <v>622</v>
      </c>
      <c r="J2427">
        <f t="shared" si="151"/>
        <v>728.42354</v>
      </c>
    </row>
    <row r="2428" spans="1:10" x14ac:dyDescent="0.2">
      <c r="A2428" t="s">
        <v>10589</v>
      </c>
      <c r="B2428">
        <v>2</v>
      </c>
      <c r="C2428" t="s">
        <v>7558</v>
      </c>
      <c r="D2428">
        <v>374000</v>
      </c>
      <c r="E2428">
        <v>540000</v>
      </c>
      <c r="F2428" t="s">
        <v>10591</v>
      </c>
      <c r="G2428">
        <f t="shared" si="148"/>
        <v>576</v>
      </c>
      <c r="H2428">
        <f t="shared" si="149"/>
        <v>1014.1384</v>
      </c>
      <c r="I2428">
        <f t="shared" si="150"/>
        <v>622</v>
      </c>
      <c r="J2428">
        <f t="shared" si="151"/>
        <v>990.80280000000005</v>
      </c>
    </row>
    <row r="2429" spans="1:10" x14ac:dyDescent="0.2">
      <c r="A2429" t="s">
        <v>10593</v>
      </c>
      <c r="B2429">
        <v>2</v>
      </c>
      <c r="C2429" t="s">
        <v>7558</v>
      </c>
      <c r="D2429">
        <v>374000</v>
      </c>
      <c r="E2429">
        <v>540000</v>
      </c>
      <c r="F2429" t="s">
        <v>10595</v>
      </c>
      <c r="G2429">
        <f t="shared" si="148"/>
        <v>576</v>
      </c>
      <c r="H2429">
        <f t="shared" si="149"/>
        <v>1014.1384</v>
      </c>
      <c r="I2429">
        <f t="shared" si="150"/>
        <v>622</v>
      </c>
      <c r="J2429">
        <f t="shared" si="151"/>
        <v>990.80280000000005</v>
      </c>
    </row>
    <row r="2430" spans="1:10" x14ac:dyDescent="0.2">
      <c r="A2430" t="s">
        <v>10597</v>
      </c>
      <c r="B2430">
        <v>2</v>
      </c>
      <c r="C2430" t="s">
        <v>7558</v>
      </c>
      <c r="D2430">
        <v>307000</v>
      </c>
      <c r="E2430">
        <v>474000</v>
      </c>
      <c r="F2430" t="s">
        <v>10600</v>
      </c>
      <c r="G2430">
        <f t="shared" si="148"/>
        <v>576</v>
      </c>
      <c r="H2430">
        <f t="shared" si="149"/>
        <v>832.46120000000008</v>
      </c>
      <c r="I2430">
        <f t="shared" si="150"/>
        <v>622</v>
      </c>
      <c r="J2430">
        <f t="shared" si="151"/>
        <v>869.70468000000005</v>
      </c>
    </row>
    <row r="2431" spans="1:10" x14ac:dyDescent="0.2">
      <c r="A2431" t="s">
        <v>10602</v>
      </c>
      <c r="B2431">
        <v>2</v>
      </c>
      <c r="C2431" t="s">
        <v>7558</v>
      </c>
      <c r="D2431">
        <v>307000</v>
      </c>
      <c r="E2431">
        <v>474000</v>
      </c>
      <c r="F2431" t="s">
        <v>10604</v>
      </c>
      <c r="G2431">
        <f t="shared" si="148"/>
        <v>576</v>
      </c>
      <c r="H2431">
        <f t="shared" si="149"/>
        <v>832.46120000000008</v>
      </c>
      <c r="I2431">
        <f t="shared" si="150"/>
        <v>622</v>
      </c>
      <c r="J2431">
        <f t="shared" si="151"/>
        <v>869.70468000000005</v>
      </c>
    </row>
    <row r="2432" spans="1:10" x14ac:dyDescent="0.2">
      <c r="A2432" t="s">
        <v>10606</v>
      </c>
      <c r="B2432">
        <v>2</v>
      </c>
      <c r="C2432" t="s">
        <v>7558</v>
      </c>
      <c r="D2432">
        <v>315000</v>
      </c>
      <c r="E2432">
        <v>480000</v>
      </c>
      <c r="F2432" t="s">
        <v>10608</v>
      </c>
      <c r="G2432">
        <f t="shared" si="148"/>
        <v>576</v>
      </c>
      <c r="H2432">
        <f t="shared" si="149"/>
        <v>854.15400000000011</v>
      </c>
      <c r="I2432">
        <f t="shared" si="150"/>
        <v>622</v>
      </c>
      <c r="J2432">
        <f t="shared" si="151"/>
        <v>880.71360000000004</v>
      </c>
    </row>
    <row r="2433" spans="1:10" x14ac:dyDescent="0.2">
      <c r="A2433" t="s">
        <v>10610</v>
      </c>
      <c r="B2433">
        <v>2</v>
      </c>
      <c r="C2433" t="s">
        <v>7558</v>
      </c>
      <c r="D2433">
        <v>328000</v>
      </c>
      <c r="E2433">
        <v>483000</v>
      </c>
      <c r="F2433" t="s">
        <v>10613</v>
      </c>
      <c r="G2433">
        <f t="shared" si="148"/>
        <v>576</v>
      </c>
      <c r="H2433">
        <f t="shared" si="149"/>
        <v>889.40480000000002</v>
      </c>
      <c r="I2433">
        <f t="shared" si="150"/>
        <v>622</v>
      </c>
      <c r="J2433">
        <f t="shared" si="151"/>
        <v>886.21806000000004</v>
      </c>
    </row>
    <row r="2434" spans="1:10" x14ac:dyDescent="0.2">
      <c r="A2434" t="s">
        <v>10615</v>
      </c>
      <c r="B2434">
        <v>2</v>
      </c>
      <c r="C2434" t="s">
        <v>7558</v>
      </c>
      <c r="D2434">
        <v>328000</v>
      </c>
      <c r="E2434">
        <v>483000</v>
      </c>
      <c r="F2434" t="s">
        <v>10617</v>
      </c>
      <c r="G2434">
        <f t="shared" si="148"/>
        <v>576</v>
      </c>
      <c r="H2434">
        <f t="shared" si="149"/>
        <v>889.40480000000002</v>
      </c>
      <c r="I2434">
        <f t="shared" si="150"/>
        <v>622</v>
      </c>
      <c r="J2434">
        <f t="shared" si="151"/>
        <v>886.21806000000004</v>
      </c>
    </row>
    <row r="2435" spans="1:10" x14ac:dyDescent="0.2">
      <c r="A2435" t="s">
        <v>10619</v>
      </c>
      <c r="B2435">
        <v>2</v>
      </c>
      <c r="C2435" t="s">
        <v>7558</v>
      </c>
      <c r="D2435">
        <v>204000</v>
      </c>
      <c r="E2435">
        <v>350000</v>
      </c>
      <c r="F2435" t="s">
        <v>10621</v>
      </c>
      <c r="G2435">
        <f t="shared" ref="G2435:G2498" si="152">(VLOOKUP($B2435,Table,4,FALSE))</f>
        <v>576</v>
      </c>
      <c r="H2435">
        <f t="shared" ref="H2435:H2498" si="153">D2435*((VLOOKUP($B2435,Table,6,FALSE))/100)</f>
        <v>553.16640000000007</v>
      </c>
      <c r="I2435">
        <f t="shared" ref="I2435:I2498" si="154">(VLOOKUP($B2435,Table,12,FALSE))</f>
        <v>622</v>
      </c>
      <c r="J2435">
        <f t="shared" ref="J2435:J2498" si="155">E2435*((VLOOKUP($B2435,Table,14,FALSE))/100)</f>
        <v>642.18700000000001</v>
      </c>
    </row>
    <row r="2436" spans="1:10" x14ac:dyDescent="0.2">
      <c r="A2436" t="s">
        <v>10623</v>
      </c>
      <c r="B2436">
        <v>2</v>
      </c>
      <c r="C2436" t="s">
        <v>7558</v>
      </c>
      <c r="D2436">
        <v>186000</v>
      </c>
      <c r="E2436">
        <v>338000</v>
      </c>
      <c r="F2436" t="s">
        <v>10625</v>
      </c>
      <c r="G2436">
        <f t="shared" si="152"/>
        <v>576</v>
      </c>
      <c r="H2436">
        <f t="shared" si="153"/>
        <v>504.35760000000005</v>
      </c>
      <c r="I2436">
        <f t="shared" si="154"/>
        <v>622</v>
      </c>
      <c r="J2436">
        <f t="shared" si="155"/>
        <v>620.16916000000003</v>
      </c>
    </row>
    <row r="2437" spans="1:10" x14ac:dyDescent="0.2">
      <c r="A2437" t="s">
        <v>10627</v>
      </c>
      <c r="B2437">
        <v>2</v>
      </c>
      <c r="C2437" t="s">
        <v>7558</v>
      </c>
      <c r="D2437">
        <v>170000</v>
      </c>
      <c r="E2437">
        <v>336000</v>
      </c>
      <c r="F2437" t="s">
        <v>10629</v>
      </c>
      <c r="G2437">
        <f t="shared" si="152"/>
        <v>576</v>
      </c>
      <c r="H2437">
        <f t="shared" si="153"/>
        <v>460.97200000000004</v>
      </c>
      <c r="I2437">
        <f t="shared" si="154"/>
        <v>622</v>
      </c>
      <c r="J2437">
        <f t="shared" si="155"/>
        <v>616.49951999999996</v>
      </c>
    </row>
    <row r="2438" spans="1:10" x14ac:dyDescent="0.2">
      <c r="A2438" t="s">
        <v>10631</v>
      </c>
      <c r="B2438">
        <v>2</v>
      </c>
      <c r="C2438" t="s">
        <v>7558</v>
      </c>
      <c r="D2438">
        <v>170000</v>
      </c>
      <c r="E2438">
        <v>336000</v>
      </c>
      <c r="F2438" t="s">
        <v>10633</v>
      </c>
      <c r="G2438">
        <f t="shared" si="152"/>
        <v>576</v>
      </c>
      <c r="H2438">
        <f t="shared" si="153"/>
        <v>460.97200000000004</v>
      </c>
      <c r="I2438">
        <f t="shared" si="154"/>
        <v>622</v>
      </c>
      <c r="J2438">
        <f t="shared" si="155"/>
        <v>616.49951999999996</v>
      </c>
    </row>
    <row r="2439" spans="1:10" x14ac:dyDescent="0.2">
      <c r="A2439" t="s">
        <v>10635</v>
      </c>
      <c r="B2439">
        <v>2</v>
      </c>
      <c r="C2439" t="s">
        <v>7558</v>
      </c>
      <c r="D2439">
        <v>186000</v>
      </c>
      <c r="E2439">
        <v>338000</v>
      </c>
      <c r="F2439" t="s">
        <v>10636</v>
      </c>
      <c r="G2439">
        <f t="shared" si="152"/>
        <v>576</v>
      </c>
      <c r="H2439">
        <f t="shared" si="153"/>
        <v>504.35760000000005</v>
      </c>
      <c r="I2439">
        <f t="shared" si="154"/>
        <v>622</v>
      </c>
      <c r="J2439">
        <f t="shared" si="155"/>
        <v>620.16916000000003</v>
      </c>
    </row>
    <row r="2440" spans="1:10" x14ac:dyDescent="0.2">
      <c r="A2440" t="s">
        <v>10638</v>
      </c>
      <c r="B2440">
        <v>2</v>
      </c>
      <c r="C2440" t="s">
        <v>7558</v>
      </c>
      <c r="D2440">
        <v>204000</v>
      </c>
      <c r="E2440">
        <v>350000</v>
      </c>
      <c r="F2440" t="s">
        <v>10640</v>
      </c>
      <c r="G2440">
        <f t="shared" si="152"/>
        <v>576</v>
      </c>
      <c r="H2440">
        <f t="shared" si="153"/>
        <v>553.16640000000007</v>
      </c>
      <c r="I2440">
        <f t="shared" si="154"/>
        <v>622</v>
      </c>
      <c r="J2440">
        <f t="shared" si="155"/>
        <v>642.18700000000001</v>
      </c>
    </row>
    <row r="2441" spans="1:10" x14ac:dyDescent="0.2">
      <c r="A2441" t="s">
        <v>10642</v>
      </c>
      <c r="B2441">
        <v>2</v>
      </c>
      <c r="C2441" t="s">
        <v>7558</v>
      </c>
      <c r="D2441">
        <v>236000</v>
      </c>
      <c r="E2441">
        <v>393000</v>
      </c>
      <c r="F2441" t="s">
        <v>10645</v>
      </c>
      <c r="G2441">
        <f t="shared" si="152"/>
        <v>576</v>
      </c>
      <c r="H2441">
        <f t="shared" si="153"/>
        <v>639.93760000000009</v>
      </c>
      <c r="I2441">
        <f t="shared" si="154"/>
        <v>622</v>
      </c>
      <c r="J2441">
        <f t="shared" si="155"/>
        <v>721.08425999999997</v>
      </c>
    </row>
    <row r="2442" spans="1:10" x14ac:dyDescent="0.2">
      <c r="A2442" t="s">
        <v>10647</v>
      </c>
      <c r="B2442">
        <v>2</v>
      </c>
      <c r="C2442" t="s">
        <v>7558</v>
      </c>
      <c r="D2442">
        <v>328000</v>
      </c>
      <c r="E2442">
        <v>483000</v>
      </c>
      <c r="F2442" t="s">
        <v>10649</v>
      </c>
      <c r="G2442">
        <f t="shared" si="152"/>
        <v>576</v>
      </c>
      <c r="H2442">
        <f t="shared" si="153"/>
        <v>889.40480000000002</v>
      </c>
      <c r="I2442">
        <f t="shared" si="154"/>
        <v>622</v>
      </c>
      <c r="J2442">
        <f t="shared" si="155"/>
        <v>886.21806000000004</v>
      </c>
    </row>
    <row r="2443" spans="1:10" x14ac:dyDescent="0.2">
      <c r="A2443" t="s">
        <v>10651</v>
      </c>
      <c r="B2443">
        <v>2</v>
      </c>
      <c r="C2443" t="s">
        <v>7558</v>
      </c>
      <c r="D2443">
        <v>164000</v>
      </c>
      <c r="E2443">
        <v>241500</v>
      </c>
      <c r="F2443" t="s">
        <v>10652</v>
      </c>
      <c r="G2443">
        <f t="shared" si="152"/>
        <v>576</v>
      </c>
      <c r="H2443">
        <f t="shared" si="153"/>
        <v>444.70240000000001</v>
      </c>
      <c r="I2443">
        <f t="shared" si="154"/>
        <v>622</v>
      </c>
      <c r="J2443">
        <f t="shared" si="155"/>
        <v>443.10903000000002</v>
      </c>
    </row>
    <row r="2444" spans="1:10" x14ac:dyDescent="0.2">
      <c r="A2444" t="s">
        <v>10654</v>
      </c>
      <c r="B2444">
        <v>2</v>
      </c>
      <c r="C2444" t="s">
        <v>7558</v>
      </c>
      <c r="D2444">
        <v>164000</v>
      </c>
      <c r="E2444">
        <v>241500</v>
      </c>
      <c r="F2444" t="s">
        <v>10657</v>
      </c>
      <c r="G2444">
        <f t="shared" si="152"/>
        <v>576</v>
      </c>
      <c r="H2444">
        <f t="shared" si="153"/>
        <v>444.70240000000001</v>
      </c>
      <c r="I2444">
        <f t="shared" si="154"/>
        <v>622</v>
      </c>
      <c r="J2444">
        <f t="shared" si="155"/>
        <v>443.10903000000002</v>
      </c>
    </row>
    <row r="2445" spans="1:10" x14ac:dyDescent="0.2">
      <c r="A2445" t="s">
        <v>10659</v>
      </c>
      <c r="B2445">
        <v>2</v>
      </c>
      <c r="C2445" t="s">
        <v>7558</v>
      </c>
      <c r="D2445">
        <v>310000</v>
      </c>
      <c r="E2445">
        <v>478000</v>
      </c>
      <c r="F2445" t="s">
        <v>10660</v>
      </c>
      <c r="G2445">
        <f t="shared" si="152"/>
        <v>576</v>
      </c>
      <c r="H2445">
        <f t="shared" si="153"/>
        <v>840.59600000000012</v>
      </c>
      <c r="I2445">
        <f t="shared" si="154"/>
        <v>622</v>
      </c>
      <c r="J2445">
        <f t="shared" si="155"/>
        <v>877.04395999999997</v>
      </c>
    </row>
    <row r="2446" spans="1:10" x14ac:dyDescent="0.2">
      <c r="A2446" t="s">
        <v>10662</v>
      </c>
      <c r="B2446">
        <v>2</v>
      </c>
      <c r="C2446" t="s">
        <v>7558</v>
      </c>
      <c r="D2446">
        <v>310000</v>
      </c>
      <c r="E2446">
        <v>478000</v>
      </c>
      <c r="F2446" t="s">
        <v>10665</v>
      </c>
      <c r="G2446">
        <f t="shared" si="152"/>
        <v>576</v>
      </c>
      <c r="H2446">
        <f t="shared" si="153"/>
        <v>840.59600000000012</v>
      </c>
      <c r="I2446">
        <f t="shared" si="154"/>
        <v>622</v>
      </c>
      <c r="J2446">
        <f t="shared" si="155"/>
        <v>877.04395999999997</v>
      </c>
    </row>
    <row r="2447" spans="1:10" x14ac:dyDescent="0.2">
      <c r="A2447" t="s">
        <v>10667</v>
      </c>
      <c r="B2447">
        <v>2</v>
      </c>
      <c r="C2447" t="s">
        <v>7558</v>
      </c>
      <c r="D2447">
        <v>310000</v>
      </c>
      <c r="E2447">
        <v>478000</v>
      </c>
      <c r="F2447" t="s">
        <v>10670</v>
      </c>
      <c r="G2447">
        <f t="shared" si="152"/>
        <v>576</v>
      </c>
      <c r="H2447">
        <f t="shared" si="153"/>
        <v>840.59600000000012</v>
      </c>
      <c r="I2447">
        <f t="shared" si="154"/>
        <v>622</v>
      </c>
      <c r="J2447">
        <f t="shared" si="155"/>
        <v>877.04395999999997</v>
      </c>
    </row>
    <row r="2448" spans="1:10" x14ac:dyDescent="0.2">
      <c r="A2448" t="s">
        <v>10672</v>
      </c>
      <c r="B2448">
        <v>2</v>
      </c>
      <c r="C2448" t="s">
        <v>7558</v>
      </c>
      <c r="D2448">
        <v>307000</v>
      </c>
      <c r="E2448">
        <v>474000</v>
      </c>
      <c r="F2448" t="s">
        <v>10674</v>
      </c>
      <c r="G2448">
        <f t="shared" si="152"/>
        <v>576</v>
      </c>
      <c r="H2448">
        <f t="shared" si="153"/>
        <v>832.46120000000008</v>
      </c>
      <c r="I2448">
        <f t="shared" si="154"/>
        <v>622</v>
      </c>
      <c r="J2448">
        <f t="shared" si="155"/>
        <v>869.70468000000005</v>
      </c>
    </row>
    <row r="2449" spans="1:10" x14ac:dyDescent="0.2">
      <c r="A2449" t="s">
        <v>10676</v>
      </c>
      <c r="B2449">
        <v>2</v>
      </c>
      <c r="C2449" t="s">
        <v>7558</v>
      </c>
      <c r="D2449">
        <v>310000</v>
      </c>
      <c r="E2449">
        <v>478000</v>
      </c>
      <c r="F2449" t="s">
        <v>10679</v>
      </c>
      <c r="G2449">
        <f t="shared" si="152"/>
        <v>576</v>
      </c>
      <c r="H2449">
        <f t="shared" si="153"/>
        <v>840.59600000000012</v>
      </c>
      <c r="I2449">
        <f t="shared" si="154"/>
        <v>622</v>
      </c>
      <c r="J2449">
        <f t="shared" si="155"/>
        <v>877.04395999999997</v>
      </c>
    </row>
    <row r="2450" spans="1:10" x14ac:dyDescent="0.2">
      <c r="A2450" t="s">
        <v>10681</v>
      </c>
      <c r="B2450">
        <v>2</v>
      </c>
      <c r="C2450" t="s">
        <v>7558</v>
      </c>
      <c r="D2450">
        <v>317000</v>
      </c>
      <c r="E2450">
        <v>480000</v>
      </c>
      <c r="F2450" t="s">
        <v>10683</v>
      </c>
      <c r="G2450">
        <f t="shared" si="152"/>
        <v>576</v>
      </c>
      <c r="H2450">
        <f t="shared" si="153"/>
        <v>859.57720000000006</v>
      </c>
      <c r="I2450">
        <f t="shared" si="154"/>
        <v>622</v>
      </c>
      <c r="J2450">
        <f t="shared" si="155"/>
        <v>880.71360000000004</v>
      </c>
    </row>
    <row r="2451" spans="1:10" x14ac:dyDescent="0.2">
      <c r="A2451" t="s">
        <v>10685</v>
      </c>
      <c r="B2451">
        <v>2</v>
      </c>
      <c r="C2451" t="s">
        <v>7558</v>
      </c>
      <c r="D2451">
        <v>283000</v>
      </c>
      <c r="E2451">
        <v>450000</v>
      </c>
      <c r="F2451" t="s">
        <v>10686</v>
      </c>
      <c r="G2451">
        <f t="shared" si="152"/>
        <v>576</v>
      </c>
      <c r="H2451">
        <f t="shared" si="153"/>
        <v>767.38280000000009</v>
      </c>
      <c r="I2451">
        <f t="shared" si="154"/>
        <v>622</v>
      </c>
      <c r="J2451">
        <f t="shared" si="155"/>
        <v>825.66899999999998</v>
      </c>
    </row>
    <row r="2452" spans="1:10" x14ac:dyDescent="0.2">
      <c r="A2452" t="s">
        <v>10688</v>
      </c>
      <c r="B2452">
        <v>2</v>
      </c>
      <c r="C2452" t="s">
        <v>7558</v>
      </c>
      <c r="D2452">
        <v>504000</v>
      </c>
      <c r="E2452">
        <v>800000</v>
      </c>
      <c r="F2452" t="s">
        <v>10690</v>
      </c>
      <c r="G2452">
        <f t="shared" si="152"/>
        <v>576</v>
      </c>
      <c r="H2452">
        <f t="shared" si="153"/>
        <v>1366.6464000000001</v>
      </c>
      <c r="I2452">
        <f t="shared" si="154"/>
        <v>622</v>
      </c>
      <c r="J2452">
        <f t="shared" si="155"/>
        <v>1467.856</v>
      </c>
    </row>
    <row r="2453" spans="1:10" x14ac:dyDescent="0.2">
      <c r="A2453" t="s">
        <v>10692</v>
      </c>
      <c r="B2453">
        <v>2</v>
      </c>
      <c r="C2453" t="s">
        <v>7558</v>
      </c>
      <c r="D2453">
        <v>504000</v>
      </c>
      <c r="E2453">
        <v>800000</v>
      </c>
      <c r="F2453" t="s">
        <v>10695</v>
      </c>
      <c r="G2453">
        <f t="shared" si="152"/>
        <v>576</v>
      </c>
      <c r="H2453">
        <f t="shared" si="153"/>
        <v>1366.6464000000001</v>
      </c>
      <c r="I2453">
        <f t="shared" si="154"/>
        <v>622</v>
      </c>
      <c r="J2453">
        <f t="shared" si="155"/>
        <v>1467.856</v>
      </c>
    </row>
    <row r="2454" spans="1:10" x14ac:dyDescent="0.2">
      <c r="A2454" t="s">
        <v>10697</v>
      </c>
      <c r="B2454">
        <v>2</v>
      </c>
      <c r="C2454" t="s">
        <v>7558</v>
      </c>
      <c r="D2454">
        <v>504000</v>
      </c>
      <c r="E2454">
        <v>800000</v>
      </c>
      <c r="F2454" t="s">
        <v>10700</v>
      </c>
      <c r="G2454">
        <f t="shared" si="152"/>
        <v>576</v>
      </c>
      <c r="H2454">
        <f t="shared" si="153"/>
        <v>1366.6464000000001</v>
      </c>
      <c r="I2454">
        <f t="shared" si="154"/>
        <v>622</v>
      </c>
      <c r="J2454">
        <f t="shared" si="155"/>
        <v>1467.856</v>
      </c>
    </row>
    <row r="2455" spans="1:10" x14ac:dyDescent="0.2">
      <c r="A2455" t="s">
        <v>10702</v>
      </c>
      <c r="B2455">
        <v>2</v>
      </c>
      <c r="C2455" t="s">
        <v>7558</v>
      </c>
      <c r="D2455">
        <v>323000</v>
      </c>
      <c r="E2455">
        <v>480000</v>
      </c>
      <c r="F2455" t="s">
        <v>10704</v>
      </c>
      <c r="G2455">
        <f t="shared" si="152"/>
        <v>576</v>
      </c>
      <c r="H2455">
        <f t="shared" si="153"/>
        <v>875.84680000000003</v>
      </c>
      <c r="I2455">
        <f t="shared" si="154"/>
        <v>622</v>
      </c>
      <c r="J2455">
        <f t="shared" si="155"/>
        <v>880.71360000000004</v>
      </c>
    </row>
    <row r="2456" spans="1:10" x14ac:dyDescent="0.2">
      <c r="A2456" t="s">
        <v>10706</v>
      </c>
      <c r="B2456">
        <v>2</v>
      </c>
      <c r="C2456" t="s">
        <v>7558</v>
      </c>
      <c r="D2456">
        <v>334000</v>
      </c>
      <c r="E2456">
        <v>500000</v>
      </c>
      <c r="F2456" t="s">
        <v>10709</v>
      </c>
      <c r="G2456">
        <f t="shared" si="152"/>
        <v>576</v>
      </c>
      <c r="H2456">
        <f t="shared" si="153"/>
        <v>905.67440000000011</v>
      </c>
      <c r="I2456">
        <f t="shared" si="154"/>
        <v>622</v>
      </c>
      <c r="J2456">
        <f t="shared" si="155"/>
        <v>917.41</v>
      </c>
    </row>
    <row r="2457" spans="1:10" x14ac:dyDescent="0.2">
      <c r="A2457" t="s">
        <v>10711</v>
      </c>
      <c r="B2457">
        <v>2</v>
      </c>
      <c r="C2457" t="s">
        <v>7558</v>
      </c>
      <c r="D2457">
        <v>680000</v>
      </c>
      <c r="E2457">
        <v>937000</v>
      </c>
      <c r="F2457" t="s">
        <v>10712</v>
      </c>
      <c r="G2457">
        <f t="shared" si="152"/>
        <v>576</v>
      </c>
      <c r="H2457">
        <f t="shared" si="153"/>
        <v>1843.8880000000001</v>
      </c>
      <c r="I2457">
        <f t="shared" si="154"/>
        <v>622</v>
      </c>
      <c r="J2457">
        <f t="shared" si="155"/>
        <v>1719.2263399999999</v>
      </c>
    </row>
    <row r="2458" spans="1:10" x14ac:dyDescent="0.2">
      <c r="A2458" t="s">
        <v>10714</v>
      </c>
      <c r="B2458">
        <v>2</v>
      </c>
      <c r="C2458" t="s">
        <v>7558</v>
      </c>
      <c r="D2458">
        <v>276000</v>
      </c>
      <c r="E2458">
        <v>425000</v>
      </c>
      <c r="F2458" t="s">
        <v>10715</v>
      </c>
      <c r="G2458">
        <f t="shared" si="152"/>
        <v>576</v>
      </c>
      <c r="H2458">
        <f t="shared" si="153"/>
        <v>748.40160000000003</v>
      </c>
      <c r="I2458">
        <f t="shared" si="154"/>
        <v>622</v>
      </c>
      <c r="J2458">
        <f t="shared" si="155"/>
        <v>779.79849999999999</v>
      </c>
    </row>
    <row r="2459" spans="1:10" x14ac:dyDescent="0.2">
      <c r="A2459" t="s">
        <v>10717</v>
      </c>
      <c r="B2459">
        <v>2</v>
      </c>
      <c r="C2459" t="s">
        <v>7558</v>
      </c>
      <c r="D2459">
        <v>292000</v>
      </c>
      <c r="E2459">
        <v>451000</v>
      </c>
      <c r="F2459" t="s">
        <v>10719</v>
      </c>
      <c r="G2459">
        <f t="shared" si="152"/>
        <v>576</v>
      </c>
      <c r="H2459">
        <f t="shared" si="153"/>
        <v>791.7872000000001</v>
      </c>
      <c r="I2459">
        <f t="shared" si="154"/>
        <v>622</v>
      </c>
      <c r="J2459">
        <f t="shared" si="155"/>
        <v>827.50382000000002</v>
      </c>
    </row>
    <row r="2460" spans="1:10" x14ac:dyDescent="0.2">
      <c r="A2460" t="s">
        <v>10721</v>
      </c>
      <c r="B2460">
        <v>2</v>
      </c>
      <c r="C2460" t="s">
        <v>7558</v>
      </c>
      <c r="D2460">
        <v>292000</v>
      </c>
      <c r="E2460">
        <v>451000</v>
      </c>
      <c r="F2460" t="s">
        <v>10724</v>
      </c>
      <c r="G2460">
        <f t="shared" si="152"/>
        <v>576</v>
      </c>
      <c r="H2460">
        <f t="shared" si="153"/>
        <v>791.7872000000001</v>
      </c>
      <c r="I2460">
        <f t="shared" si="154"/>
        <v>622</v>
      </c>
      <c r="J2460">
        <f t="shared" si="155"/>
        <v>827.50382000000002</v>
      </c>
    </row>
    <row r="2461" spans="1:10" x14ac:dyDescent="0.2">
      <c r="A2461" t="s">
        <v>10726</v>
      </c>
      <c r="B2461">
        <v>2</v>
      </c>
      <c r="C2461" t="s">
        <v>7558</v>
      </c>
      <c r="D2461">
        <v>277000</v>
      </c>
      <c r="E2461">
        <v>428000</v>
      </c>
      <c r="F2461" t="s">
        <v>10729</v>
      </c>
      <c r="G2461">
        <f t="shared" si="152"/>
        <v>576</v>
      </c>
      <c r="H2461">
        <f t="shared" si="153"/>
        <v>751.11320000000001</v>
      </c>
      <c r="I2461">
        <f t="shared" si="154"/>
        <v>622</v>
      </c>
      <c r="J2461">
        <f t="shared" si="155"/>
        <v>785.30295999999998</v>
      </c>
    </row>
    <row r="2462" spans="1:10" x14ac:dyDescent="0.2">
      <c r="A2462" t="s">
        <v>10731</v>
      </c>
      <c r="B2462">
        <v>2</v>
      </c>
      <c r="C2462" t="s">
        <v>7558</v>
      </c>
      <c r="D2462">
        <v>170000</v>
      </c>
      <c r="E2462">
        <v>263000</v>
      </c>
      <c r="F2462" t="s">
        <v>10734</v>
      </c>
      <c r="G2462">
        <f t="shared" si="152"/>
        <v>576</v>
      </c>
      <c r="H2462">
        <f t="shared" si="153"/>
        <v>460.97200000000004</v>
      </c>
      <c r="I2462">
        <f t="shared" si="154"/>
        <v>622</v>
      </c>
      <c r="J2462">
        <f t="shared" si="155"/>
        <v>482.55766</v>
      </c>
    </row>
    <row r="2463" spans="1:10" x14ac:dyDescent="0.2">
      <c r="A2463" t="s">
        <v>10736</v>
      </c>
      <c r="B2463">
        <v>2</v>
      </c>
      <c r="C2463" t="s">
        <v>7558</v>
      </c>
      <c r="D2463">
        <v>260000</v>
      </c>
      <c r="E2463">
        <v>400000</v>
      </c>
      <c r="F2463" t="s">
        <v>10738</v>
      </c>
      <c r="G2463">
        <f t="shared" si="152"/>
        <v>576</v>
      </c>
      <c r="H2463">
        <f t="shared" si="153"/>
        <v>705.01600000000008</v>
      </c>
      <c r="I2463">
        <f t="shared" si="154"/>
        <v>622</v>
      </c>
      <c r="J2463">
        <f t="shared" si="155"/>
        <v>733.928</v>
      </c>
    </row>
    <row r="2464" spans="1:10" x14ac:dyDescent="0.2">
      <c r="A2464" t="s">
        <v>10740</v>
      </c>
      <c r="B2464">
        <v>2</v>
      </c>
      <c r="C2464" t="s">
        <v>7558</v>
      </c>
      <c r="D2464">
        <v>236000</v>
      </c>
      <c r="E2464">
        <v>364000</v>
      </c>
      <c r="F2464" t="s">
        <v>10742</v>
      </c>
      <c r="G2464">
        <f t="shared" si="152"/>
        <v>576</v>
      </c>
      <c r="H2464">
        <f t="shared" si="153"/>
        <v>639.93760000000009</v>
      </c>
      <c r="I2464">
        <f t="shared" si="154"/>
        <v>622</v>
      </c>
      <c r="J2464">
        <f t="shared" si="155"/>
        <v>667.87448000000006</v>
      </c>
    </row>
    <row r="2465" spans="1:10" x14ac:dyDescent="0.2">
      <c r="A2465" t="s">
        <v>10744</v>
      </c>
      <c r="B2465">
        <v>2</v>
      </c>
      <c r="C2465" t="s">
        <v>7558</v>
      </c>
      <c r="D2465">
        <v>302000</v>
      </c>
      <c r="E2465">
        <v>466000</v>
      </c>
      <c r="F2465" t="s">
        <v>10745</v>
      </c>
      <c r="G2465">
        <f t="shared" si="152"/>
        <v>576</v>
      </c>
      <c r="H2465">
        <f t="shared" si="153"/>
        <v>818.90320000000008</v>
      </c>
      <c r="I2465">
        <f t="shared" si="154"/>
        <v>622</v>
      </c>
      <c r="J2465">
        <f t="shared" si="155"/>
        <v>855.02611999999999</v>
      </c>
    </row>
    <row r="2466" spans="1:10" x14ac:dyDescent="0.2">
      <c r="A2466" t="s">
        <v>10747</v>
      </c>
      <c r="B2466">
        <v>2</v>
      </c>
      <c r="C2466" t="s">
        <v>7558</v>
      </c>
      <c r="D2466">
        <v>307000</v>
      </c>
      <c r="E2466">
        <v>474000</v>
      </c>
      <c r="F2466" t="s">
        <v>10749</v>
      </c>
      <c r="G2466">
        <f t="shared" si="152"/>
        <v>576</v>
      </c>
      <c r="H2466">
        <f t="shared" si="153"/>
        <v>832.46120000000008</v>
      </c>
      <c r="I2466">
        <f t="shared" si="154"/>
        <v>622</v>
      </c>
      <c r="J2466">
        <f t="shared" si="155"/>
        <v>869.70468000000005</v>
      </c>
    </row>
    <row r="2467" spans="1:10" x14ac:dyDescent="0.2">
      <c r="A2467" t="s">
        <v>10751</v>
      </c>
      <c r="B2467">
        <v>2</v>
      </c>
      <c r="C2467" t="s">
        <v>7558</v>
      </c>
      <c r="D2467">
        <v>310000</v>
      </c>
      <c r="E2467">
        <v>478000</v>
      </c>
      <c r="F2467" t="s">
        <v>10753</v>
      </c>
      <c r="G2467">
        <f t="shared" si="152"/>
        <v>576</v>
      </c>
      <c r="H2467">
        <f t="shared" si="153"/>
        <v>840.59600000000012</v>
      </c>
      <c r="I2467">
        <f t="shared" si="154"/>
        <v>622</v>
      </c>
      <c r="J2467">
        <f t="shared" si="155"/>
        <v>877.04395999999997</v>
      </c>
    </row>
    <row r="2468" spans="1:10" x14ac:dyDescent="0.2">
      <c r="A2468" t="s">
        <v>10755</v>
      </c>
      <c r="B2468">
        <v>2</v>
      </c>
      <c r="C2468" t="s">
        <v>7558</v>
      </c>
      <c r="D2468">
        <v>310000</v>
      </c>
      <c r="E2468">
        <v>478000</v>
      </c>
      <c r="F2468" t="s">
        <v>10756</v>
      </c>
      <c r="G2468">
        <f t="shared" si="152"/>
        <v>576</v>
      </c>
      <c r="H2468">
        <f t="shared" si="153"/>
        <v>840.59600000000012</v>
      </c>
      <c r="I2468">
        <f t="shared" si="154"/>
        <v>622</v>
      </c>
      <c r="J2468">
        <f t="shared" si="155"/>
        <v>877.04395999999997</v>
      </c>
    </row>
    <row r="2469" spans="1:10" x14ac:dyDescent="0.2">
      <c r="A2469" t="s">
        <v>10758</v>
      </c>
      <c r="B2469">
        <v>2</v>
      </c>
      <c r="C2469" t="s">
        <v>7558</v>
      </c>
      <c r="D2469">
        <v>323000</v>
      </c>
      <c r="E2469">
        <v>480000</v>
      </c>
      <c r="F2469" t="s">
        <v>10760</v>
      </c>
      <c r="G2469">
        <f t="shared" si="152"/>
        <v>576</v>
      </c>
      <c r="H2469">
        <f t="shared" si="153"/>
        <v>875.84680000000003</v>
      </c>
      <c r="I2469">
        <f t="shared" si="154"/>
        <v>622</v>
      </c>
      <c r="J2469">
        <f t="shared" si="155"/>
        <v>880.71360000000004</v>
      </c>
    </row>
    <row r="2470" spans="1:10" x14ac:dyDescent="0.2">
      <c r="A2470" t="s">
        <v>10762</v>
      </c>
      <c r="B2470">
        <v>2</v>
      </c>
      <c r="C2470" t="s">
        <v>7558</v>
      </c>
      <c r="D2470">
        <v>275000</v>
      </c>
      <c r="E2470">
        <v>423000</v>
      </c>
      <c r="F2470" t="s">
        <v>10764</v>
      </c>
      <c r="G2470">
        <f t="shared" si="152"/>
        <v>576</v>
      </c>
      <c r="H2470">
        <f t="shared" si="153"/>
        <v>745.69</v>
      </c>
      <c r="I2470">
        <f t="shared" si="154"/>
        <v>622</v>
      </c>
      <c r="J2470">
        <f t="shared" si="155"/>
        <v>776.12886000000003</v>
      </c>
    </row>
    <row r="2471" spans="1:10" x14ac:dyDescent="0.2">
      <c r="A2471" t="s">
        <v>10766</v>
      </c>
      <c r="B2471">
        <v>2</v>
      </c>
      <c r="C2471" t="s">
        <v>7558</v>
      </c>
      <c r="D2471">
        <v>439000</v>
      </c>
      <c r="E2471">
        <v>634000</v>
      </c>
      <c r="F2471" t="s">
        <v>10768</v>
      </c>
      <c r="G2471">
        <f t="shared" si="152"/>
        <v>576</v>
      </c>
      <c r="H2471">
        <f t="shared" si="153"/>
        <v>1190.3924000000002</v>
      </c>
      <c r="I2471">
        <f t="shared" si="154"/>
        <v>622</v>
      </c>
      <c r="J2471">
        <f t="shared" si="155"/>
        <v>1163.2758799999999</v>
      </c>
    </row>
    <row r="2472" spans="1:10" x14ac:dyDescent="0.2">
      <c r="A2472" t="s">
        <v>10770</v>
      </c>
      <c r="B2472">
        <v>2</v>
      </c>
      <c r="C2472" t="s">
        <v>7558</v>
      </c>
      <c r="D2472">
        <v>283000</v>
      </c>
      <c r="E2472">
        <v>436000</v>
      </c>
      <c r="F2472" t="s">
        <v>10773</v>
      </c>
      <c r="G2472">
        <f t="shared" si="152"/>
        <v>576</v>
      </c>
      <c r="H2472">
        <f t="shared" si="153"/>
        <v>767.38280000000009</v>
      </c>
      <c r="I2472">
        <f t="shared" si="154"/>
        <v>622</v>
      </c>
      <c r="J2472">
        <f t="shared" si="155"/>
        <v>799.98152000000005</v>
      </c>
    </row>
    <row r="2473" spans="1:10" x14ac:dyDescent="0.2">
      <c r="A2473" t="s">
        <v>10775</v>
      </c>
      <c r="B2473">
        <v>2</v>
      </c>
      <c r="C2473" t="s">
        <v>7558</v>
      </c>
      <c r="D2473">
        <v>249000</v>
      </c>
      <c r="E2473">
        <v>397000</v>
      </c>
      <c r="F2473" t="s">
        <v>10777</v>
      </c>
      <c r="G2473">
        <f t="shared" si="152"/>
        <v>576</v>
      </c>
      <c r="H2473">
        <f t="shared" si="153"/>
        <v>675.1884</v>
      </c>
      <c r="I2473">
        <f t="shared" si="154"/>
        <v>622</v>
      </c>
      <c r="J2473">
        <f t="shared" si="155"/>
        <v>728.42354</v>
      </c>
    </row>
    <row r="2474" spans="1:10" x14ac:dyDescent="0.2">
      <c r="A2474" t="s">
        <v>10779</v>
      </c>
      <c r="B2474">
        <v>2</v>
      </c>
      <c r="C2474" t="s">
        <v>7558</v>
      </c>
      <c r="D2474">
        <v>249000</v>
      </c>
      <c r="E2474">
        <v>397000</v>
      </c>
      <c r="F2474" t="s">
        <v>10781</v>
      </c>
      <c r="G2474">
        <f t="shared" si="152"/>
        <v>576</v>
      </c>
      <c r="H2474">
        <f t="shared" si="153"/>
        <v>675.1884</v>
      </c>
      <c r="I2474">
        <f t="shared" si="154"/>
        <v>622</v>
      </c>
      <c r="J2474">
        <f t="shared" si="155"/>
        <v>728.42354</v>
      </c>
    </row>
    <row r="2475" spans="1:10" x14ac:dyDescent="0.2">
      <c r="A2475" t="s">
        <v>10783</v>
      </c>
      <c r="B2475">
        <v>2</v>
      </c>
      <c r="C2475" t="s">
        <v>7558</v>
      </c>
      <c r="D2475">
        <v>307000</v>
      </c>
      <c r="E2475">
        <v>474000</v>
      </c>
      <c r="F2475" t="s">
        <v>10786</v>
      </c>
      <c r="G2475">
        <f t="shared" si="152"/>
        <v>576</v>
      </c>
      <c r="H2475">
        <f t="shared" si="153"/>
        <v>832.46120000000008</v>
      </c>
      <c r="I2475">
        <f t="shared" si="154"/>
        <v>622</v>
      </c>
      <c r="J2475">
        <f t="shared" si="155"/>
        <v>869.70468000000005</v>
      </c>
    </row>
    <row r="2476" spans="1:10" x14ac:dyDescent="0.2">
      <c r="A2476" t="s">
        <v>10788</v>
      </c>
      <c r="B2476">
        <v>2</v>
      </c>
      <c r="C2476" t="s">
        <v>7558</v>
      </c>
      <c r="D2476">
        <v>255000</v>
      </c>
      <c r="E2476">
        <v>397000</v>
      </c>
      <c r="F2476" t="s">
        <v>10791</v>
      </c>
      <c r="G2476">
        <f t="shared" si="152"/>
        <v>576</v>
      </c>
      <c r="H2476">
        <f t="shared" si="153"/>
        <v>691.45800000000008</v>
      </c>
      <c r="I2476">
        <f t="shared" si="154"/>
        <v>622</v>
      </c>
      <c r="J2476">
        <f t="shared" si="155"/>
        <v>728.42354</v>
      </c>
    </row>
    <row r="2477" spans="1:10" x14ac:dyDescent="0.2">
      <c r="A2477" t="s">
        <v>10793</v>
      </c>
      <c r="B2477">
        <v>2</v>
      </c>
      <c r="C2477" t="s">
        <v>7558</v>
      </c>
      <c r="D2477">
        <v>283000</v>
      </c>
      <c r="E2477">
        <v>436000</v>
      </c>
      <c r="F2477" t="s">
        <v>10796</v>
      </c>
      <c r="G2477">
        <f t="shared" si="152"/>
        <v>576</v>
      </c>
      <c r="H2477">
        <f t="shared" si="153"/>
        <v>767.38280000000009</v>
      </c>
      <c r="I2477">
        <f t="shared" si="154"/>
        <v>622</v>
      </c>
      <c r="J2477">
        <f t="shared" si="155"/>
        <v>799.98152000000005</v>
      </c>
    </row>
    <row r="2478" spans="1:10" x14ac:dyDescent="0.2">
      <c r="A2478" t="s">
        <v>10798</v>
      </c>
      <c r="B2478">
        <v>2</v>
      </c>
      <c r="C2478" t="s">
        <v>7558</v>
      </c>
      <c r="D2478">
        <v>283000</v>
      </c>
      <c r="E2478">
        <v>436000</v>
      </c>
      <c r="F2478" t="s">
        <v>10799</v>
      </c>
      <c r="G2478">
        <f t="shared" si="152"/>
        <v>576</v>
      </c>
      <c r="H2478">
        <f t="shared" si="153"/>
        <v>767.38280000000009</v>
      </c>
      <c r="I2478">
        <f t="shared" si="154"/>
        <v>622</v>
      </c>
      <c r="J2478">
        <f t="shared" si="155"/>
        <v>799.98152000000005</v>
      </c>
    </row>
    <row r="2479" spans="1:10" x14ac:dyDescent="0.2">
      <c r="A2479" t="s">
        <v>10801</v>
      </c>
      <c r="B2479">
        <v>2</v>
      </c>
      <c r="C2479" t="s">
        <v>7558</v>
      </c>
      <c r="D2479">
        <v>283000</v>
      </c>
      <c r="E2479">
        <v>436000</v>
      </c>
      <c r="F2479" t="s">
        <v>10804</v>
      </c>
      <c r="G2479">
        <f t="shared" si="152"/>
        <v>576</v>
      </c>
      <c r="H2479">
        <f t="shared" si="153"/>
        <v>767.38280000000009</v>
      </c>
      <c r="I2479">
        <f t="shared" si="154"/>
        <v>622</v>
      </c>
      <c r="J2479">
        <f t="shared" si="155"/>
        <v>799.98152000000005</v>
      </c>
    </row>
    <row r="2480" spans="1:10" x14ac:dyDescent="0.2">
      <c r="A2480" t="s">
        <v>10806</v>
      </c>
      <c r="B2480">
        <v>2</v>
      </c>
      <c r="C2480" t="s">
        <v>7558</v>
      </c>
      <c r="D2480">
        <v>283000</v>
      </c>
      <c r="E2480">
        <v>436000</v>
      </c>
      <c r="F2480" t="s">
        <v>10809</v>
      </c>
      <c r="G2480">
        <f t="shared" si="152"/>
        <v>576</v>
      </c>
      <c r="H2480">
        <f t="shared" si="153"/>
        <v>767.38280000000009</v>
      </c>
      <c r="I2480">
        <f t="shared" si="154"/>
        <v>622</v>
      </c>
      <c r="J2480">
        <f t="shared" si="155"/>
        <v>799.98152000000005</v>
      </c>
    </row>
    <row r="2481" spans="1:10" x14ac:dyDescent="0.2">
      <c r="A2481" t="s">
        <v>10811</v>
      </c>
      <c r="B2481">
        <v>2</v>
      </c>
      <c r="C2481" t="s">
        <v>7558</v>
      </c>
      <c r="D2481">
        <v>226000</v>
      </c>
      <c r="E2481">
        <v>385000</v>
      </c>
      <c r="F2481" t="s">
        <v>10813</v>
      </c>
      <c r="G2481">
        <f t="shared" si="152"/>
        <v>576</v>
      </c>
      <c r="H2481">
        <f t="shared" si="153"/>
        <v>612.8216000000001</v>
      </c>
      <c r="I2481">
        <f t="shared" si="154"/>
        <v>622</v>
      </c>
      <c r="J2481">
        <f t="shared" si="155"/>
        <v>706.40570000000002</v>
      </c>
    </row>
    <row r="2482" spans="1:10" x14ac:dyDescent="0.2">
      <c r="A2482" t="s">
        <v>10815</v>
      </c>
      <c r="B2482">
        <v>2</v>
      </c>
      <c r="C2482" t="s">
        <v>7558</v>
      </c>
      <c r="D2482">
        <v>217000</v>
      </c>
      <c r="E2482">
        <v>368000</v>
      </c>
      <c r="F2482" t="s">
        <v>10817</v>
      </c>
      <c r="G2482">
        <f t="shared" si="152"/>
        <v>576</v>
      </c>
      <c r="H2482">
        <f t="shared" si="153"/>
        <v>588.41720000000009</v>
      </c>
      <c r="I2482">
        <f t="shared" si="154"/>
        <v>622</v>
      </c>
      <c r="J2482">
        <f t="shared" si="155"/>
        <v>675.21375999999998</v>
      </c>
    </row>
    <row r="2483" spans="1:10" x14ac:dyDescent="0.2">
      <c r="A2483" t="s">
        <v>10819</v>
      </c>
      <c r="B2483">
        <v>2</v>
      </c>
      <c r="C2483" t="s">
        <v>7558</v>
      </c>
      <c r="D2483">
        <v>269000</v>
      </c>
      <c r="E2483">
        <v>414000</v>
      </c>
      <c r="F2483" t="s">
        <v>10821</v>
      </c>
      <c r="G2483">
        <f t="shared" si="152"/>
        <v>576</v>
      </c>
      <c r="H2483">
        <f t="shared" si="153"/>
        <v>729.42040000000009</v>
      </c>
      <c r="I2483">
        <f t="shared" si="154"/>
        <v>622</v>
      </c>
      <c r="J2483">
        <f t="shared" si="155"/>
        <v>759.61548000000005</v>
      </c>
    </row>
    <row r="2484" spans="1:10" x14ac:dyDescent="0.2">
      <c r="A2484" t="s">
        <v>10823</v>
      </c>
      <c r="B2484">
        <v>2</v>
      </c>
      <c r="C2484" t="s">
        <v>7558</v>
      </c>
      <c r="D2484">
        <v>229000</v>
      </c>
      <c r="E2484">
        <v>390000</v>
      </c>
      <c r="F2484" t="s">
        <v>10826</v>
      </c>
      <c r="G2484">
        <f t="shared" si="152"/>
        <v>576</v>
      </c>
      <c r="H2484">
        <f t="shared" si="153"/>
        <v>620.95640000000003</v>
      </c>
      <c r="I2484">
        <f t="shared" si="154"/>
        <v>622</v>
      </c>
      <c r="J2484">
        <f t="shared" si="155"/>
        <v>715.57979999999998</v>
      </c>
    </row>
    <row r="2485" spans="1:10" x14ac:dyDescent="0.2">
      <c r="A2485" t="s">
        <v>10828</v>
      </c>
      <c r="B2485">
        <v>2</v>
      </c>
      <c r="C2485" t="s">
        <v>7558</v>
      </c>
      <c r="D2485">
        <v>229000</v>
      </c>
      <c r="E2485">
        <v>390000</v>
      </c>
      <c r="F2485" t="s">
        <v>10829</v>
      </c>
      <c r="G2485">
        <f t="shared" si="152"/>
        <v>576</v>
      </c>
      <c r="H2485">
        <f t="shared" si="153"/>
        <v>620.95640000000003</v>
      </c>
      <c r="I2485">
        <f t="shared" si="154"/>
        <v>622</v>
      </c>
      <c r="J2485">
        <f t="shared" si="155"/>
        <v>715.57979999999998</v>
      </c>
    </row>
    <row r="2486" spans="1:10" x14ac:dyDescent="0.2">
      <c r="A2486" t="s">
        <v>10831</v>
      </c>
      <c r="B2486">
        <v>2</v>
      </c>
      <c r="C2486" t="s">
        <v>7558</v>
      </c>
      <c r="D2486">
        <v>229000</v>
      </c>
      <c r="E2486">
        <v>390000</v>
      </c>
      <c r="F2486" t="s">
        <v>10834</v>
      </c>
      <c r="G2486">
        <f t="shared" si="152"/>
        <v>576</v>
      </c>
      <c r="H2486">
        <f t="shared" si="153"/>
        <v>620.95640000000003</v>
      </c>
      <c r="I2486">
        <f t="shared" si="154"/>
        <v>622</v>
      </c>
      <c r="J2486">
        <f t="shared" si="155"/>
        <v>715.57979999999998</v>
      </c>
    </row>
    <row r="2487" spans="1:10" x14ac:dyDescent="0.2">
      <c r="A2487" t="s">
        <v>10836</v>
      </c>
      <c r="B2487">
        <v>2</v>
      </c>
      <c r="C2487" t="s">
        <v>7558</v>
      </c>
      <c r="D2487">
        <v>229000</v>
      </c>
      <c r="E2487">
        <v>390000</v>
      </c>
      <c r="F2487" t="s">
        <v>10838</v>
      </c>
      <c r="G2487">
        <f t="shared" si="152"/>
        <v>576</v>
      </c>
      <c r="H2487">
        <f t="shared" si="153"/>
        <v>620.95640000000003</v>
      </c>
      <c r="I2487">
        <f t="shared" si="154"/>
        <v>622</v>
      </c>
      <c r="J2487">
        <f t="shared" si="155"/>
        <v>715.57979999999998</v>
      </c>
    </row>
    <row r="2488" spans="1:10" x14ac:dyDescent="0.2">
      <c r="A2488" t="s">
        <v>10840</v>
      </c>
      <c r="B2488">
        <v>2</v>
      </c>
      <c r="C2488" t="s">
        <v>7558</v>
      </c>
      <c r="D2488">
        <v>229000</v>
      </c>
      <c r="E2488">
        <v>390000</v>
      </c>
      <c r="F2488" t="s">
        <v>10842</v>
      </c>
      <c r="G2488">
        <f t="shared" si="152"/>
        <v>576</v>
      </c>
      <c r="H2488">
        <f t="shared" si="153"/>
        <v>620.95640000000003</v>
      </c>
      <c r="I2488">
        <f t="shared" si="154"/>
        <v>622</v>
      </c>
      <c r="J2488">
        <f t="shared" si="155"/>
        <v>715.57979999999998</v>
      </c>
    </row>
    <row r="2489" spans="1:10" x14ac:dyDescent="0.2">
      <c r="A2489" t="s">
        <v>10844</v>
      </c>
      <c r="B2489">
        <v>2</v>
      </c>
      <c r="C2489" t="s">
        <v>7558</v>
      </c>
      <c r="D2489">
        <v>276000</v>
      </c>
      <c r="E2489">
        <v>425000</v>
      </c>
      <c r="F2489" t="s">
        <v>10847</v>
      </c>
      <c r="G2489">
        <f t="shared" si="152"/>
        <v>576</v>
      </c>
      <c r="H2489">
        <f t="shared" si="153"/>
        <v>748.40160000000003</v>
      </c>
      <c r="I2489">
        <f t="shared" si="154"/>
        <v>622</v>
      </c>
      <c r="J2489">
        <f t="shared" si="155"/>
        <v>779.79849999999999</v>
      </c>
    </row>
    <row r="2490" spans="1:10" x14ac:dyDescent="0.2">
      <c r="A2490" t="s">
        <v>10849</v>
      </c>
      <c r="B2490">
        <v>2</v>
      </c>
      <c r="C2490" t="s">
        <v>7558</v>
      </c>
      <c r="D2490">
        <v>229000</v>
      </c>
      <c r="E2490">
        <v>390000</v>
      </c>
      <c r="F2490" t="s">
        <v>10851</v>
      </c>
      <c r="G2490">
        <f t="shared" si="152"/>
        <v>576</v>
      </c>
      <c r="H2490">
        <f t="shared" si="153"/>
        <v>620.95640000000003</v>
      </c>
      <c r="I2490">
        <f t="shared" si="154"/>
        <v>622</v>
      </c>
      <c r="J2490">
        <f t="shared" si="155"/>
        <v>715.57979999999998</v>
      </c>
    </row>
    <row r="2491" spans="1:10" x14ac:dyDescent="0.2">
      <c r="A2491" t="s">
        <v>10853</v>
      </c>
      <c r="B2491">
        <v>2</v>
      </c>
      <c r="C2491" t="s">
        <v>7558</v>
      </c>
      <c r="D2491">
        <v>276000</v>
      </c>
      <c r="E2491">
        <v>425000</v>
      </c>
      <c r="F2491" t="s">
        <v>10854</v>
      </c>
      <c r="G2491">
        <f t="shared" si="152"/>
        <v>576</v>
      </c>
      <c r="H2491">
        <f t="shared" si="153"/>
        <v>748.40160000000003</v>
      </c>
      <c r="I2491">
        <f t="shared" si="154"/>
        <v>622</v>
      </c>
      <c r="J2491">
        <f t="shared" si="155"/>
        <v>779.79849999999999</v>
      </c>
    </row>
    <row r="2492" spans="1:10" x14ac:dyDescent="0.2">
      <c r="A2492" t="s">
        <v>10856</v>
      </c>
      <c r="B2492">
        <v>2</v>
      </c>
      <c r="C2492" t="s">
        <v>7558</v>
      </c>
      <c r="D2492">
        <v>194000</v>
      </c>
      <c r="E2492">
        <v>339000</v>
      </c>
      <c r="F2492" t="s">
        <v>10857</v>
      </c>
      <c r="G2492">
        <f t="shared" si="152"/>
        <v>576</v>
      </c>
      <c r="H2492">
        <f t="shared" si="153"/>
        <v>526.05040000000008</v>
      </c>
      <c r="I2492">
        <f t="shared" si="154"/>
        <v>622</v>
      </c>
      <c r="J2492">
        <f t="shared" si="155"/>
        <v>622.00397999999996</v>
      </c>
    </row>
    <row r="2493" spans="1:10" x14ac:dyDescent="0.2">
      <c r="A2493" t="s">
        <v>10859</v>
      </c>
      <c r="B2493">
        <v>2</v>
      </c>
      <c r="C2493" t="s">
        <v>7558</v>
      </c>
      <c r="D2493">
        <v>155000</v>
      </c>
      <c r="E2493">
        <v>322000</v>
      </c>
      <c r="F2493" t="s">
        <v>10860</v>
      </c>
      <c r="G2493">
        <f t="shared" si="152"/>
        <v>576</v>
      </c>
      <c r="H2493">
        <f t="shared" si="153"/>
        <v>420.29800000000006</v>
      </c>
      <c r="I2493">
        <f t="shared" si="154"/>
        <v>622</v>
      </c>
      <c r="J2493">
        <f t="shared" si="155"/>
        <v>590.81204000000002</v>
      </c>
    </row>
    <row r="2494" spans="1:10" x14ac:dyDescent="0.2">
      <c r="A2494" t="s">
        <v>10862</v>
      </c>
      <c r="B2494">
        <v>2</v>
      </c>
      <c r="C2494" t="s">
        <v>7558</v>
      </c>
      <c r="D2494">
        <v>295000</v>
      </c>
      <c r="E2494">
        <v>455000</v>
      </c>
      <c r="F2494" t="s">
        <v>10863</v>
      </c>
      <c r="G2494">
        <f t="shared" si="152"/>
        <v>576</v>
      </c>
      <c r="H2494">
        <f t="shared" si="153"/>
        <v>799.92200000000003</v>
      </c>
      <c r="I2494">
        <f t="shared" si="154"/>
        <v>622</v>
      </c>
      <c r="J2494">
        <f t="shared" si="155"/>
        <v>834.84310000000005</v>
      </c>
    </row>
    <row r="2495" spans="1:10" x14ac:dyDescent="0.2">
      <c r="A2495" t="s">
        <v>10865</v>
      </c>
      <c r="B2495">
        <v>2</v>
      </c>
      <c r="C2495" t="s">
        <v>7558</v>
      </c>
      <c r="D2495">
        <v>295000</v>
      </c>
      <c r="E2495">
        <v>455000</v>
      </c>
      <c r="F2495" t="s">
        <v>10868</v>
      </c>
      <c r="G2495">
        <f t="shared" si="152"/>
        <v>576</v>
      </c>
      <c r="H2495">
        <f t="shared" si="153"/>
        <v>799.92200000000003</v>
      </c>
      <c r="I2495">
        <f t="shared" si="154"/>
        <v>622</v>
      </c>
      <c r="J2495">
        <f t="shared" si="155"/>
        <v>834.84310000000005</v>
      </c>
    </row>
    <row r="2496" spans="1:10" x14ac:dyDescent="0.2">
      <c r="A2496" t="s">
        <v>10870</v>
      </c>
      <c r="B2496">
        <v>2</v>
      </c>
      <c r="C2496" t="s">
        <v>7558</v>
      </c>
      <c r="D2496">
        <v>295000</v>
      </c>
      <c r="E2496">
        <v>455000</v>
      </c>
      <c r="F2496" t="s">
        <v>10872</v>
      </c>
      <c r="G2496">
        <f t="shared" si="152"/>
        <v>576</v>
      </c>
      <c r="H2496">
        <f t="shared" si="153"/>
        <v>799.92200000000003</v>
      </c>
      <c r="I2496">
        <f t="shared" si="154"/>
        <v>622</v>
      </c>
      <c r="J2496">
        <f t="shared" si="155"/>
        <v>834.84310000000005</v>
      </c>
    </row>
    <row r="2497" spans="1:10" x14ac:dyDescent="0.2">
      <c r="A2497" t="s">
        <v>10874</v>
      </c>
      <c r="B2497">
        <v>2</v>
      </c>
      <c r="C2497" t="s">
        <v>7558</v>
      </c>
      <c r="D2497">
        <v>279000</v>
      </c>
      <c r="E2497">
        <v>430000</v>
      </c>
      <c r="F2497" t="s">
        <v>10876</v>
      </c>
      <c r="G2497">
        <f t="shared" si="152"/>
        <v>576</v>
      </c>
      <c r="H2497">
        <f t="shared" si="153"/>
        <v>756.53640000000007</v>
      </c>
      <c r="I2497">
        <f t="shared" si="154"/>
        <v>622</v>
      </c>
      <c r="J2497">
        <f t="shared" si="155"/>
        <v>788.97260000000006</v>
      </c>
    </row>
    <row r="2498" spans="1:10" x14ac:dyDescent="0.2">
      <c r="A2498" t="s">
        <v>10878</v>
      </c>
      <c r="B2498">
        <v>2</v>
      </c>
      <c r="C2498" t="s">
        <v>7558</v>
      </c>
      <c r="D2498">
        <v>253000</v>
      </c>
      <c r="E2498">
        <v>397000</v>
      </c>
      <c r="F2498" t="s">
        <v>10881</v>
      </c>
      <c r="G2498">
        <f t="shared" si="152"/>
        <v>576</v>
      </c>
      <c r="H2498">
        <f t="shared" si="153"/>
        <v>686.03480000000002</v>
      </c>
      <c r="I2498">
        <f t="shared" si="154"/>
        <v>622</v>
      </c>
      <c r="J2498">
        <f t="shared" si="155"/>
        <v>728.42354</v>
      </c>
    </row>
    <row r="2499" spans="1:10" x14ac:dyDescent="0.2">
      <c r="A2499" t="s">
        <v>10883</v>
      </c>
      <c r="B2499">
        <v>2</v>
      </c>
      <c r="C2499" t="s">
        <v>7558</v>
      </c>
      <c r="D2499">
        <v>265000</v>
      </c>
      <c r="E2499">
        <v>408000</v>
      </c>
      <c r="F2499" t="s">
        <v>10886</v>
      </c>
      <c r="G2499">
        <f t="shared" ref="G2499:G2562" si="156">(VLOOKUP($B2499,Table,4,FALSE))</f>
        <v>576</v>
      </c>
      <c r="H2499">
        <f t="shared" ref="H2499:H2562" si="157">D2499*((VLOOKUP($B2499,Table,6,FALSE))/100)</f>
        <v>718.57400000000007</v>
      </c>
      <c r="I2499">
        <f t="shared" ref="I2499:I2562" si="158">(VLOOKUP($B2499,Table,12,FALSE))</f>
        <v>622</v>
      </c>
      <c r="J2499">
        <f t="shared" ref="J2499:J2562" si="159">E2499*((VLOOKUP($B2499,Table,14,FALSE))/100)</f>
        <v>748.60656000000006</v>
      </c>
    </row>
    <row r="2500" spans="1:10" x14ac:dyDescent="0.2">
      <c r="A2500" t="s">
        <v>10888</v>
      </c>
      <c r="B2500">
        <v>2</v>
      </c>
      <c r="C2500" t="s">
        <v>7558</v>
      </c>
      <c r="D2500">
        <v>270000</v>
      </c>
      <c r="E2500">
        <v>416000</v>
      </c>
      <c r="F2500" t="s">
        <v>10890</v>
      </c>
      <c r="G2500">
        <f t="shared" si="156"/>
        <v>576</v>
      </c>
      <c r="H2500">
        <f t="shared" si="157"/>
        <v>732.13200000000006</v>
      </c>
      <c r="I2500">
        <f t="shared" si="158"/>
        <v>622</v>
      </c>
      <c r="J2500">
        <f t="shared" si="159"/>
        <v>763.28512000000001</v>
      </c>
    </row>
    <row r="2501" spans="1:10" x14ac:dyDescent="0.2">
      <c r="A2501" t="s">
        <v>10892</v>
      </c>
      <c r="B2501">
        <v>2</v>
      </c>
      <c r="C2501" t="s">
        <v>7558</v>
      </c>
      <c r="D2501">
        <v>270000</v>
      </c>
      <c r="E2501">
        <v>416000</v>
      </c>
      <c r="F2501" t="s">
        <v>10895</v>
      </c>
      <c r="G2501">
        <f t="shared" si="156"/>
        <v>576</v>
      </c>
      <c r="H2501">
        <f t="shared" si="157"/>
        <v>732.13200000000006</v>
      </c>
      <c r="I2501">
        <f t="shared" si="158"/>
        <v>622</v>
      </c>
      <c r="J2501">
        <f t="shared" si="159"/>
        <v>763.28512000000001</v>
      </c>
    </row>
    <row r="2502" spans="1:10" x14ac:dyDescent="0.2">
      <c r="A2502" t="s">
        <v>10897</v>
      </c>
      <c r="B2502">
        <v>2</v>
      </c>
      <c r="C2502" t="s">
        <v>7558</v>
      </c>
      <c r="D2502">
        <v>270000</v>
      </c>
      <c r="E2502">
        <v>416000</v>
      </c>
      <c r="F2502" t="s">
        <v>10899</v>
      </c>
      <c r="G2502">
        <f t="shared" si="156"/>
        <v>576</v>
      </c>
      <c r="H2502">
        <f t="shared" si="157"/>
        <v>732.13200000000006</v>
      </c>
      <c r="I2502">
        <f t="shared" si="158"/>
        <v>622</v>
      </c>
      <c r="J2502">
        <f t="shared" si="159"/>
        <v>763.28512000000001</v>
      </c>
    </row>
    <row r="2503" spans="1:10" x14ac:dyDescent="0.2">
      <c r="A2503" t="s">
        <v>10901</v>
      </c>
      <c r="B2503">
        <v>2</v>
      </c>
      <c r="C2503" t="s">
        <v>7558</v>
      </c>
      <c r="D2503">
        <v>270000</v>
      </c>
      <c r="E2503">
        <v>416000</v>
      </c>
      <c r="F2503" t="s">
        <v>10903</v>
      </c>
      <c r="G2503">
        <f t="shared" si="156"/>
        <v>576</v>
      </c>
      <c r="H2503">
        <f t="shared" si="157"/>
        <v>732.13200000000006</v>
      </c>
      <c r="I2503">
        <f t="shared" si="158"/>
        <v>622</v>
      </c>
      <c r="J2503">
        <f t="shared" si="159"/>
        <v>763.28512000000001</v>
      </c>
    </row>
    <row r="2504" spans="1:10" x14ac:dyDescent="0.2">
      <c r="A2504" t="s">
        <v>10905</v>
      </c>
      <c r="B2504">
        <v>2</v>
      </c>
      <c r="C2504" t="s">
        <v>7558</v>
      </c>
      <c r="D2504">
        <v>300000</v>
      </c>
      <c r="E2504">
        <v>462000</v>
      </c>
      <c r="F2504" t="s">
        <v>10907</v>
      </c>
      <c r="G2504">
        <f t="shared" si="156"/>
        <v>576</v>
      </c>
      <c r="H2504">
        <f t="shared" si="157"/>
        <v>813.48</v>
      </c>
      <c r="I2504">
        <f t="shared" si="158"/>
        <v>622</v>
      </c>
      <c r="J2504">
        <f t="shared" si="159"/>
        <v>847.68683999999996</v>
      </c>
    </row>
    <row r="2505" spans="1:10" x14ac:dyDescent="0.2">
      <c r="A2505" t="s">
        <v>10909</v>
      </c>
      <c r="B2505">
        <v>2</v>
      </c>
      <c r="C2505" t="s">
        <v>7558</v>
      </c>
      <c r="D2505">
        <v>328000</v>
      </c>
      <c r="E2505">
        <v>483000</v>
      </c>
      <c r="F2505" t="s">
        <v>10911</v>
      </c>
      <c r="G2505">
        <f t="shared" si="156"/>
        <v>576</v>
      </c>
      <c r="H2505">
        <f t="shared" si="157"/>
        <v>889.40480000000002</v>
      </c>
      <c r="I2505">
        <f t="shared" si="158"/>
        <v>622</v>
      </c>
      <c r="J2505">
        <f t="shared" si="159"/>
        <v>886.21806000000004</v>
      </c>
    </row>
    <row r="2506" spans="1:10" x14ac:dyDescent="0.2">
      <c r="A2506" t="s">
        <v>10913</v>
      </c>
      <c r="B2506">
        <v>2</v>
      </c>
      <c r="C2506" t="s">
        <v>7558</v>
      </c>
      <c r="D2506">
        <v>328000</v>
      </c>
      <c r="E2506">
        <v>483000</v>
      </c>
      <c r="F2506" t="s">
        <v>10916</v>
      </c>
      <c r="G2506">
        <f t="shared" si="156"/>
        <v>576</v>
      </c>
      <c r="H2506">
        <f t="shared" si="157"/>
        <v>889.40480000000002</v>
      </c>
      <c r="I2506">
        <f t="shared" si="158"/>
        <v>622</v>
      </c>
      <c r="J2506">
        <f t="shared" si="159"/>
        <v>886.21806000000004</v>
      </c>
    </row>
    <row r="2507" spans="1:10" x14ac:dyDescent="0.2">
      <c r="A2507" t="s">
        <v>10918</v>
      </c>
      <c r="B2507">
        <v>2</v>
      </c>
      <c r="C2507" t="s">
        <v>7558</v>
      </c>
      <c r="D2507">
        <v>335000</v>
      </c>
      <c r="E2507">
        <v>484000</v>
      </c>
      <c r="F2507" t="s">
        <v>10921</v>
      </c>
      <c r="G2507">
        <f t="shared" si="156"/>
        <v>576</v>
      </c>
      <c r="H2507">
        <f t="shared" si="157"/>
        <v>908.38600000000008</v>
      </c>
      <c r="I2507">
        <f t="shared" si="158"/>
        <v>622</v>
      </c>
      <c r="J2507">
        <f t="shared" si="159"/>
        <v>888.05287999999996</v>
      </c>
    </row>
    <row r="2508" spans="1:10" x14ac:dyDescent="0.2">
      <c r="A2508" t="s">
        <v>10923</v>
      </c>
      <c r="B2508">
        <v>2</v>
      </c>
      <c r="C2508" t="s">
        <v>7558</v>
      </c>
      <c r="D2508">
        <v>287000</v>
      </c>
      <c r="E2508">
        <v>441000</v>
      </c>
      <c r="F2508" t="s">
        <v>10926</v>
      </c>
      <c r="G2508">
        <f t="shared" si="156"/>
        <v>576</v>
      </c>
      <c r="H2508">
        <f t="shared" si="157"/>
        <v>778.22920000000011</v>
      </c>
      <c r="I2508">
        <f t="shared" si="158"/>
        <v>622</v>
      </c>
      <c r="J2508">
        <f t="shared" si="159"/>
        <v>809.15562</v>
      </c>
    </row>
    <row r="2509" spans="1:10" x14ac:dyDescent="0.2">
      <c r="A2509" t="s">
        <v>10928</v>
      </c>
      <c r="B2509">
        <v>2</v>
      </c>
      <c r="C2509" t="s">
        <v>7558</v>
      </c>
      <c r="D2509">
        <v>398000</v>
      </c>
      <c r="E2509">
        <v>575000</v>
      </c>
      <c r="F2509" t="s">
        <v>10931</v>
      </c>
      <c r="G2509">
        <f t="shared" si="156"/>
        <v>576</v>
      </c>
      <c r="H2509">
        <f t="shared" si="157"/>
        <v>1079.2168000000001</v>
      </c>
      <c r="I2509">
        <f t="shared" si="158"/>
        <v>622</v>
      </c>
      <c r="J2509">
        <f t="shared" si="159"/>
        <v>1055.0215000000001</v>
      </c>
    </row>
    <row r="2510" spans="1:10" x14ac:dyDescent="0.2">
      <c r="A2510" t="s">
        <v>10933</v>
      </c>
      <c r="B2510">
        <v>2</v>
      </c>
      <c r="C2510" t="s">
        <v>7558</v>
      </c>
      <c r="D2510">
        <v>398000</v>
      </c>
      <c r="E2510">
        <v>575000</v>
      </c>
      <c r="F2510" t="s">
        <v>10935</v>
      </c>
      <c r="G2510">
        <f t="shared" si="156"/>
        <v>576</v>
      </c>
      <c r="H2510">
        <f t="shared" si="157"/>
        <v>1079.2168000000001</v>
      </c>
      <c r="I2510">
        <f t="shared" si="158"/>
        <v>622</v>
      </c>
      <c r="J2510">
        <f t="shared" si="159"/>
        <v>1055.0215000000001</v>
      </c>
    </row>
    <row r="2511" spans="1:10" x14ac:dyDescent="0.2">
      <c r="A2511" t="s">
        <v>10937</v>
      </c>
      <c r="B2511">
        <v>2</v>
      </c>
      <c r="C2511" t="s">
        <v>7558</v>
      </c>
      <c r="D2511">
        <v>404000</v>
      </c>
      <c r="E2511">
        <v>583000</v>
      </c>
      <c r="F2511" t="s">
        <v>10938</v>
      </c>
      <c r="G2511">
        <f t="shared" si="156"/>
        <v>576</v>
      </c>
      <c r="H2511">
        <f t="shared" si="157"/>
        <v>1095.4864</v>
      </c>
      <c r="I2511">
        <f t="shared" si="158"/>
        <v>622</v>
      </c>
      <c r="J2511">
        <f t="shared" si="159"/>
        <v>1069.7000600000001</v>
      </c>
    </row>
    <row r="2512" spans="1:10" x14ac:dyDescent="0.2">
      <c r="A2512" t="s">
        <v>10940</v>
      </c>
      <c r="B2512">
        <v>2</v>
      </c>
      <c r="C2512" t="s">
        <v>7558</v>
      </c>
      <c r="D2512">
        <v>339000</v>
      </c>
      <c r="E2512">
        <v>490000</v>
      </c>
      <c r="F2512" t="s">
        <v>10942</v>
      </c>
      <c r="G2512">
        <f t="shared" si="156"/>
        <v>576</v>
      </c>
      <c r="H2512">
        <f t="shared" si="157"/>
        <v>919.2324000000001</v>
      </c>
      <c r="I2512">
        <f t="shared" si="158"/>
        <v>622</v>
      </c>
      <c r="J2512">
        <f t="shared" si="159"/>
        <v>899.06180000000006</v>
      </c>
    </row>
    <row r="2513" spans="1:10" x14ac:dyDescent="0.2">
      <c r="A2513" t="s">
        <v>10944</v>
      </c>
      <c r="B2513">
        <v>2</v>
      </c>
      <c r="C2513" t="s">
        <v>7558</v>
      </c>
      <c r="D2513">
        <v>360000</v>
      </c>
      <c r="E2513">
        <v>520000</v>
      </c>
      <c r="F2513" t="s">
        <v>10947</v>
      </c>
      <c r="G2513">
        <f t="shared" si="156"/>
        <v>576</v>
      </c>
      <c r="H2513">
        <f t="shared" si="157"/>
        <v>976.17600000000004</v>
      </c>
      <c r="I2513">
        <f t="shared" si="158"/>
        <v>622</v>
      </c>
      <c r="J2513">
        <f t="shared" si="159"/>
        <v>954.10640000000001</v>
      </c>
    </row>
    <row r="2514" spans="1:10" x14ac:dyDescent="0.2">
      <c r="A2514" t="s">
        <v>10949</v>
      </c>
      <c r="B2514">
        <v>2</v>
      </c>
      <c r="C2514" t="s">
        <v>7558</v>
      </c>
      <c r="D2514">
        <v>371000</v>
      </c>
      <c r="E2514">
        <v>535000</v>
      </c>
      <c r="F2514" t="s">
        <v>10951</v>
      </c>
      <c r="G2514">
        <f t="shared" si="156"/>
        <v>576</v>
      </c>
      <c r="H2514">
        <f t="shared" si="157"/>
        <v>1006.0036000000001</v>
      </c>
      <c r="I2514">
        <f t="shared" si="158"/>
        <v>622</v>
      </c>
      <c r="J2514">
        <f t="shared" si="159"/>
        <v>981.62869999999998</v>
      </c>
    </row>
    <row r="2515" spans="1:10" x14ac:dyDescent="0.2">
      <c r="A2515" t="s">
        <v>10953</v>
      </c>
      <c r="B2515">
        <v>2</v>
      </c>
      <c r="C2515" t="s">
        <v>7558</v>
      </c>
      <c r="D2515">
        <v>381000</v>
      </c>
      <c r="E2515">
        <v>550000</v>
      </c>
      <c r="F2515" t="s">
        <v>10955</v>
      </c>
      <c r="G2515">
        <f t="shared" si="156"/>
        <v>576</v>
      </c>
      <c r="H2515">
        <f t="shared" si="157"/>
        <v>1033.1196</v>
      </c>
      <c r="I2515">
        <f t="shared" si="158"/>
        <v>622</v>
      </c>
      <c r="J2515">
        <f t="shared" si="159"/>
        <v>1009.1510000000001</v>
      </c>
    </row>
    <row r="2516" spans="1:10" x14ac:dyDescent="0.2">
      <c r="A2516" t="s">
        <v>10957</v>
      </c>
      <c r="B2516">
        <v>2</v>
      </c>
      <c r="C2516" t="s">
        <v>7558</v>
      </c>
      <c r="D2516">
        <v>391000</v>
      </c>
      <c r="E2516">
        <v>565000</v>
      </c>
      <c r="F2516" t="s">
        <v>10960</v>
      </c>
      <c r="G2516">
        <f t="shared" si="156"/>
        <v>576</v>
      </c>
      <c r="H2516">
        <f t="shared" si="157"/>
        <v>1060.2356</v>
      </c>
      <c r="I2516">
        <f t="shared" si="158"/>
        <v>622</v>
      </c>
      <c r="J2516">
        <f t="shared" si="159"/>
        <v>1036.6732999999999</v>
      </c>
    </row>
    <row r="2517" spans="1:10" x14ac:dyDescent="0.2">
      <c r="A2517" t="s">
        <v>10962</v>
      </c>
      <c r="B2517">
        <v>2</v>
      </c>
      <c r="C2517" t="s">
        <v>7558</v>
      </c>
      <c r="D2517">
        <v>409000</v>
      </c>
      <c r="E2517">
        <v>590000</v>
      </c>
      <c r="F2517" t="s">
        <v>10964</v>
      </c>
      <c r="G2517">
        <f t="shared" si="156"/>
        <v>576</v>
      </c>
      <c r="H2517">
        <f t="shared" si="157"/>
        <v>1109.0444</v>
      </c>
      <c r="I2517">
        <f t="shared" si="158"/>
        <v>622</v>
      </c>
      <c r="J2517">
        <f t="shared" si="159"/>
        <v>1082.5437999999999</v>
      </c>
    </row>
    <row r="2518" spans="1:10" x14ac:dyDescent="0.2">
      <c r="A2518" t="s">
        <v>10966</v>
      </c>
      <c r="B2518">
        <v>2</v>
      </c>
      <c r="C2518" t="s">
        <v>7558</v>
      </c>
      <c r="D2518">
        <v>409000</v>
      </c>
      <c r="E2518">
        <v>590000</v>
      </c>
      <c r="F2518" t="s">
        <v>10967</v>
      </c>
      <c r="G2518">
        <f t="shared" si="156"/>
        <v>576</v>
      </c>
      <c r="H2518">
        <f t="shared" si="157"/>
        <v>1109.0444</v>
      </c>
      <c r="I2518">
        <f t="shared" si="158"/>
        <v>622</v>
      </c>
      <c r="J2518">
        <f t="shared" si="159"/>
        <v>1082.5437999999999</v>
      </c>
    </row>
    <row r="2519" spans="1:10" x14ac:dyDescent="0.2">
      <c r="A2519" t="s">
        <v>10969</v>
      </c>
      <c r="B2519">
        <v>2</v>
      </c>
      <c r="C2519" t="s">
        <v>7558</v>
      </c>
      <c r="D2519">
        <v>391000</v>
      </c>
      <c r="E2519">
        <v>565000</v>
      </c>
      <c r="F2519" t="s">
        <v>10972</v>
      </c>
      <c r="G2519">
        <f t="shared" si="156"/>
        <v>576</v>
      </c>
      <c r="H2519">
        <f t="shared" si="157"/>
        <v>1060.2356</v>
      </c>
      <c r="I2519">
        <f t="shared" si="158"/>
        <v>622</v>
      </c>
      <c r="J2519">
        <f t="shared" si="159"/>
        <v>1036.6732999999999</v>
      </c>
    </row>
    <row r="2520" spans="1:10" x14ac:dyDescent="0.2">
      <c r="A2520" t="s">
        <v>10974</v>
      </c>
      <c r="B2520">
        <v>2</v>
      </c>
      <c r="C2520" t="s">
        <v>7558</v>
      </c>
      <c r="D2520">
        <v>391000</v>
      </c>
      <c r="E2520">
        <v>565000</v>
      </c>
      <c r="F2520" t="s">
        <v>10977</v>
      </c>
      <c r="G2520">
        <f t="shared" si="156"/>
        <v>576</v>
      </c>
      <c r="H2520">
        <f t="shared" si="157"/>
        <v>1060.2356</v>
      </c>
      <c r="I2520">
        <f t="shared" si="158"/>
        <v>622</v>
      </c>
      <c r="J2520">
        <f t="shared" si="159"/>
        <v>1036.6732999999999</v>
      </c>
    </row>
    <row r="2521" spans="1:10" x14ac:dyDescent="0.2">
      <c r="A2521" t="s">
        <v>10979</v>
      </c>
      <c r="B2521">
        <v>2</v>
      </c>
      <c r="C2521" t="s">
        <v>7558</v>
      </c>
      <c r="D2521">
        <v>381000</v>
      </c>
      <c r="E2521">
        <v>550000</v>
      </c>
      <c r="F2521" t="s">
        <v>10980</v>
      </c>
      <c r="G2521">
        <f t="shared" si="156"/>
        <v>576</v>
      </c>
      <c r="H2521">
        <f t="shared" si="157"/>
        <v>1033.1196</v>
      </c>
      <c r="I2521">
        <f t="shared" si="158"/>
        <v>622</v>
      </c>
      <c r="J2521">
        <f t="shared" si="159"/>
        <v>1009.1510000000001</v>
      </c>
    </row>
    <row r="2522" spans="1:10" x14ac:dyDescent="0.2">
      <c r="A2522" t="s">
        <v>10982</v>
      </c>
      <c r="B2522">
        <v>2</v>
      </c>
      <c r="C2522" t="s">
        <v>7558</v>
      </c>
      <c r="D2522">
        <v>381000</v>
      </c>
      <c r="E2522">
        <v>550000</v>
      </c>
      <c r="F2522" t="s">
        <v>10985</v>
      </c>
      <c r="G2522">
        <f t="shared" si="156"/>
        <v>576</v>
      </c>
      <c r="H2522">
        <f t="shared" si="157"/>
        <v>1033.1196</v>
      </c>
      <c r="I2522">
        <f t="shared" si="158"/>
        <v>622</v>
      </c>
      <c r="J2522">
        <f t="shared" si="159"/>
        <v>1009.1510000000001</v>
      </c>
    </row>
    <row r="2523" spans="1:10" x14ac:dyDescent="0.2">
      <c r="A2523" t="s">
        <v>10987</v>
      </c>
      <c r="B2523">
        <v>2</v>
      </c>
      <c r="C2523" t="s">
        <v>7558</v>
      </c>
      <c r="D2523">
        <v>381000</v>
      </c>
      <c r="E2523">
        <v>550000</v>
      </c>
      <c r="F2523" t="s">
        <v>10990</v>
      </c>
      <c r="G2523">
        <f t="shared" si="156"/>
        <v>576</v>
      </c>
      <c r="H2523">
        <f t="shared" si="157"/>
        <v>1033.1196</v>
      </c>
      <c r="I2523">
        <f t="shared" si="158"/>
        <v>622</v>
      </c>
      <c r="J2523">
        <f t="shared" si="159"/>
        <v>1009.1510000000001</v>
      </c>
    </row>
    <row r="2524" spans="1:10" x14ac:dyDescent="0.2">
      <c r="A2524" t="s">
        <v>10992</v>
      </c>
      <c r="B2524">
        <v>2</v>
      </c>
      <c r="C2524" t="s">
        <v>7558</v>
      </c>
      <c r="D2524">
        <v>360000</v>
      </c>
      <c r="E2524">
        <v>520000</v>
      </c>
      <c r="F2524" t="s">
        <v>10995</v>
      </c>
      <c r="G2524">
        <f t="shared" si="156"/>
        <v>576</v>
      </c>
      <c r="H2524">
        <f t="shared" si="157"/>
        <v>976.17600000000004</v>
      </c>
      <c r="I2524">
        <f t="shared" si="158"/>
        <v>622</v>
      </c>
      <c r="J2524">
        <f t="shared" si="159"/>
        <v>954.10640000000001</v>
      </c>
    </row>
    <row r="2525" spans="1:10" x14ac:dyDescent="0.2">
      <c r="A2525" t="s">
        <v>10997</v>
      </c>
      <c r="B2525">
        <v>2</v>
      </c>
      <c r="C2525" t="s">
        <v>7558</v>
      </c>
      <c r="D2525">
        <v>360000</v>
      </c>
      <c r="E2525">
        <v>520000</v>
      </c>
      <c r="F2525" t="s">
        <v>11000</v>
      </c>
      <c r="G2525">
        <f t="shared" si="156"/>
        <v>576</v>
      </c>
      <c r="H2525">
        <f t="shared" si="157"/>
        <v>976.17600000000004</v>
      </c>
      <c r="I2525">
        <f t="shared" si="158"/>
        <v>622</v>
      </c>
      <c r="J2525">
        <f t="shared" si="159"/>
        <v>954.10640000000001</v>
      </c>
    </row>
    <row r="2526" spans="1:10" x14ac:dyDescent="0.2">
      <c r="A2526" t="s">
        <v>11002</v>
      </c>
      <c r="B2526">
        <v>2</v>
      </c>
      <c r="C2526" t="s">
        <v>7558</v>
      </c>
      <c r="D2526">
        <v>360000</v>
      </c>
      <c r="E2526">
        <v>520000</v>
      </c>
      <c r="F2526" t="s">
        <v>11004</v>
      </c>
      <c r="G2526">
        <f t="shared" si="156"/>
        <v>576</v>
      </c>
      <c r="H2526">
        <f t="shared" si="157"/>
        <v>976.17600000000004</v>
      </c>
      <c r="I2526">
        <f t="shared" si="158"/>
        <v>622</v>
      </c>
      <c r="J2526">
        <f t="shared" si="159"/>
        <v>954.10640000000001</v>
      </c>
    </row>
    <row r="2527" spans="1:10" x14ac:dyDescent="0.2">
      <c r="A2527" t="s">
        <v>11006</v>
      </c>
      <c r="B2527">
        <v>2</v>
      </c>
      <c r="C2527" t="s">
        <v>7558</v>
      </c>
      <c r="D2527">
        <v>350000</v>
      </c>
      <c r="E2527">
        <v>506000</v>
      </c>
      <c r="F2527" t="s">
        <v>11009</v>
      </c>
      <c r="G2527">
        <f t="shared" si="156"/>
        <v>576</v>
      </c>
      <c r="H2527">
        <f t="shared" si="157"/>
        <v>949.06000000000006</v>
      </c>
      <c r="I2527">
        <f t="shared" si="158"/>
        <v>622</v>
      </c>
      <c r="J2527">
        <f t="shared" si="159"/>
        <v>928.41891999999996</v>
      </c>
    </row>
    <row r="2528" spans="1:10" x14ac:dyDescent="0.2">
      <c r="A2528" t="s">
        <v>11011</v>
      </c>
      <c r="B2528">
        <v>2</v>
      </c>
      <c r="C2528" t="s">
        <v>7558</v>
      </c>
      <c r="D2528">
        <v>360000</v>
      </c>
      <c r="E2528">
        <v>520000</v>
      </c>
      <c r="F2528" t="s">
        <v>11014</v>
      </c>
      <c r="G2528">
        <f t="shared" si="156"/>
        <v>576</v>
      </c>
      <c r="H2528">
        <f t="shared" si="157"/>
        <v>976.17600000000004</v>
      </c>
      <c r="I2528">
        <f t="shared" si="158"/>
        <v>622</v>
      </c>
      <c r="J2528">
        <f t="shared" si="159"/>
        <v>954.10640000000001</v>
      </c>
    </row>
    <row r="2529" spans="1:10" x14ac:dyDescent="0.2">
      <c r="A2529" t="s">
        <v>11016</v>
      </c>
      <c r="B2529">
        <v>2</v>
      </c>
      <c r="C2529" t="s">
        <v>7558</v>
      </c>
      <c r="D2529">
        <v>360000</v>
      </c>
      <c r="E2529">
        <v>520000</v>
      </c>
      <c r="F2529" t="s">
        <v>11018</v>
      </c>
      <c r="G2529">
        <f t="shared" si="156"/>
        <v>576</v>
      </c>
      <c r="H2529">
        <f t="shared" si="157"/>
        <v>976.17600000000004</v>
      </c>
      <c r="I2529">
        <f t="shared" si="158"/>
        <v>622</v>
      </c>
      <c r="J2529">
        <f t="shared" si="159"/>
        <v>954.10640000000001</v>
      </c>
    </row>
    <row r="2530" spans="1:10" x14ac:dyDescent="0.2">
      <c r="A2530" t="s">
        <v>11020</v>
      </c>
      <c r="B2530">
        <v>2</v>
      </c>
      <c r="C2530" t="s">
        <v>7558</v>
      </c>
      <c r="D2530">
        <v>360000</v>
      </c>
      <c r="E2530">
        <v>520000</v>
      </c>
      <c r="F2530" t="s">
        <v>11023</v>
      </c>
      <c r="G2530">
        <f t="shared" si="156"/>
        <v>576</v>
      </c>
      <c r="H2530">
        <f t="shared" si="157"/>
        <v>976.17600000000004</v>
      </c>
      <c r="I2530">
        <f t="shared" si="158"/>
        <v>622</v>
      </c>
      <c r="J2530">
        <f t="shared" si="159"/>
        <v>954.10640000000001</v>
      </c>
    </row>
    <row r="2531" spans="1:10" x14ac:dyDescent="0.2">
      <c r="A2531" t="s">
        <v>11025</v>
      </c>
      <c r="B2531">
        <v>2</v>
      </c>
      <c r="C2531" t="s">
        <v>7558</v>
      </c>
      <c r="D2531">
        <v>360000</v>
      </c>
      <c r="E2531">
        <v>520000</v>
      </c>
      <c r="F2531" t="s">
        <v>11027</v>
      </c>
      <c r="G2531">
        <f t="shared" si="156"/>
        <v>576</v>
      </c>
      <c r="H2531">
        <f t="shared" si="157"/>
        <v>976.17600000000004</v>
      </c>
      <c r="I2531">
        <f t="shared" si="158"/>
        <v>622</v>
      </c>
      <c r="J2531">
        <f t="shared" si="159"/>
        <v>954.10640000000001</v>
      </c>
    </row>
    <row r="2532" spans="1:10" x14ac:dyDescent="0.2">
      <c r="A2532" t="s">
        <v>11029</v>
      </c>
      <c r="B2532">
        <v>2</v>
      </c>
      <c r="C2532" t="s">
        <v>7558</v>
      </c>
      <c r="D2532">
        <v>360000</v>
      </c>
      <c r="E2532">
        <v>520000</v>
      </c>
      <c r="F2532" t="s">
        <v>11032</v>
      </c>
      <c r="G2532">
        <f t="shared" si="156"/>
        <v>576</v>
      </c>
      <c r="H2532">
        <f t="shared" si="157"/>
        <v>976.17600000000004</v>
      </c>
      <c r="I2532">
        <f t="shared" si="158"/>
        <v>622</v>
      </c>
      <c r="J2532">
        <f t="shared" si="159"/>
        <v>954.10640000000001</v>
      </c>
    </row>
    <row r="2533" spans="1:10" x14ac:dyDescent="0.2">
      <c r="A2533" t="s">
        <v>11034</v>
      </c>
      <c r="B2533">
        <v>2</v>
      </c>
      <c r="C2533" t="s">
        <v>7558</v>
      </c>
      <c r="D2533">
        <v>249000</v>
      </c>
      <c r="E2533">
        <v>397000</v>
      </c>
      <c r="F2533" t="s">
        <v>11037</v>
      </c>
      <c r="G2533">
        <f t="shared" si="156"/>
        <v>576</v>
      </c>
      <c r="H2533">
        <f t="shared" si="157"/>
        <v>675.1884</v>
      </c>
      <c r="I2533">
        <f t="shared" si="158"/>
        <v>622</v>
      </c>
      <c r="J2533">
        <f t="shared" si="159"/>
        <v>728.42354</v>
      </c>
    </row>
    <row r="2534" spans="1:10" x14ac:dyDescent="0.2">
      <c r="A2534" t="s">
        <v>11039</v>
      </c>
      <c r="B2534">
        <v>2</v>
      </c>
      <c r="C2534" t="s">
        <v>7558</v>
      </c>
      <c r="D2534">
        <v>359000</v>
      </c>
      <c r="E2534">
        <v>606000</v>
      </c>
      <c r="F2534" t="s">
        <v>11040</v>
      </c>
      <c r="G2534">
        <f t="shared" si="156"/>
        <v>576</v>
      </c>
      <c r="H2534">
        <f t="shared" si="157"/>
        <v>973.46440000000007</v>
      </c>
      <c r="I2534">
        <f t="shared" si="158"/>
        <v>622</v>
      </c>
      <c r="J2534">
        <f t="shared" si="159"/>
        <v>1111.90092</v>
      </c>
    </row>
    <row r="2535" spans="1:10" x14ac:dyDescent="0.2">
      <c r="A2535" t="s">
        <v>11042</v>
      </c>
      <c r="B2535">
        <v>2</v>
      </c>
      <c r="C2535" t="s">
        <v>7558</v>
      </c>
      <c r="D2535">
        <v>359000</v>
      </c>
      <c r="E2535">
        <v>612000</v>
      </c>
      <c r="F2535" t="s">
        <v>11045</v>
      </c>
      <c r="G2535">
        <f t="shared" si="156"/>
        <v>576</v>
      </c>
      <c r="H2535">
        <f t="shared" si="157"/>
        <v>973.46440000000007</v>
      </c>
      <c r="I2535">
        <f t="shared" si="158"/>
        <v>622</v>
      </c>
      <c r="J2535">
        <f t="shared" si="159"/>
        <v>1122.90984</v>
      </c>
    </row>
    <row r="2536" spans="1:10" x14ac:dyDescent="0.2">
      <c r="A2536" t="s">
        <v>11047</v>
      </c>
      <c r="B2536">
        <v>2</v>
      </c>
      <c r="C2536" t="s">
        <v>7558</v>
      </c>
      <c r="D2536">
        <v>391000</v>
      </c>
      <c r="E2536">
        <v>618000</v>
      </c>
      <c r="F2536" t="s">
        <v>11049</v>
      </c>
      <c r="G2536">
        <f t="shared" si="156"/>
        <v>576</v>
      </c>
      <c r="H2536">
        <f t="shared" si="157"/>
        <v>1060.2356</v>
      </c>
      <c r="I2536">
        <f t="shared" si="158"/>
        <v>622</v>
      </c>
      <c r="J2536">
        <f t="shared" si="159"/>
        <v>1133.91876</v>
      </c>
    </row>
    <row r="2537" spans="1:10" x14ac:dyDescent="0.2">
      <c r="A2537" t="s">
        <v>11051</v>
      </c>
      <c r="B2537">
        <v>2</v>
      </c>
      <c r="C2537" t="s">
        <v>7558</v>
      </c>
      <c r="D2537">
        <v>391000</v>
      </c>
      <c r="E2537">
        <v>629000</v>
      </c>
      <c r="F2537" t="s">
        <v>11052</v>
      </c>
      <c r="G2537">
        <f t="shared" si="156"/>
        <v>576</v>
      </c>
      <c r="H2537">
        <f t="shared" si="157"/>
        <v>1060.2356</v>
      </c>
      <c r="I2537">
        <f t="shared" si="158"/>
        <v>622</v>
      </c>
      <c r="J2537">
        <f t="shared" si="159"/>
        <v>1154.10178</v>
      </c>
    </row>
    <row r="2538" spans="1:10" x14ac:dyDescent="0.2">
      <c r="A2538" t="s">
        <v>11054</v>
      </c>
      <c r="B2538">
        <v>2</v>
      </c>
      <c r="C2538" t="s">
        <v>7558</v>
      </c>
      <c r="D2538">
        <v>285000</v>
      </c>
      <c r="E2538">
        <v>439000</v>
      </c>
      <c r="F2538" t="s">
        <v>11056</v>
      </c>
      <c r="G2538">
        <f t="shared" si="156"/>
        <v>576</v>
      </c>
      <c r="H2538">
        <f t="shared" si="157"/>
        <v>772.80600000000004</v>
      </c>
      <c r="I2538">
        <f t="shared" si="158"/>
        <v>622</v>
      </c>
      <c r="J2538">
        <f t="shared" si="159"/>
        <v>805.48598000000004</v>
      </c>
    </row>
    <row r="2539" spans="1:10" x14ac:dyDescent="0.2">
      <c r="A2539" t="s">
        <v>11058</v>
      </c>
      <c r="B2539">
        <v>2</v>
      </c>
      <c r="C2539" t="s">
        <v>7558</v>
      </c>
      <c r="D2539">
        <v>270000</v>
      </c>
      <c r="E2539">
        <v>416000</v>
      </c>
      <c r="F2539" t="s">
        <v>11060</v>
      </c>
      <c r="G2539">
        <f t="shared" si="156"/>
        <v>576</v>
      </c>
      <c r="H2539">
        <f t="shared" si="157"/>
        <v>732.13200000000006</v>
      </c>
      <c r="I2539">
        <f t="shared" si="158"/>
        <v>622</v>
      </c>
      <c r="J2539">
        <f t="shared" si="159"/>
        <v>763.28512000000001</v>
      </c>
    </row>
    <row r="2540" spans="1:10" x14ac:dyDescent="0.2">
      <c r="A2540" t="s">
        <v>11062</v>
      </c>
      <c r="B2540">
        <v>2</v>
      </c>
      <c r="C2540" t="s">
        <v>7558</v>
      </c>
      <c r="D2540">
        <v>258000</v>
      </c>
      <c r="E2540">
        <v>397000</v>
      </c>
      <c r="F2540" t="s">
        <v>11064</v>
      </c>
      <c r="G2540">
        <f t="shared" si="156"/>
        <v>576</v>
      </c>
      <c r="H2540">
        <f t="shared" si="157"/>
        <v>699.59280000000001</v>
      </c>
      <c r="I2540">
        <f t="shared" si="158"/>
        <v>622</v>
      </c>
      <c r="J2540">
        <f t="shared" si="159"/>
        <v>728.42354</v>
      </c>
    </row>
    <row r="2541" spans="1:10" x14ac:dyDescent="0.2">
      <c r="A2541" t="s">
        <v>11066</v>
      </c>
      <c r="B2541">
        <v>2</v>
      </c>
      <c r="C2541" t="s">
        <v>7558</v>
      </c>
      <c r="D2541">
        <v>116500</v>
      </c>
      <c r="E2541">
        <v>168500</v>
      </c>
      <c r="F2541" t="s">
        <v>11069</v>
      </c>
      <c r="G2541">
        <f t="shared" si="156"/>
        <v>576</v>
      </c>
      <c r="H2541">
        <f t="shared" si="157"/>
        <v>315.90140000000002</v>
      </c>
      <c r="I2541">
        <f t="shared" si="158"/>
        <v>622</v>
      </c>
      <c r="J2541">
        <f t="shared" si="159"/>
        <v>309.16717</v>
      </c>
    </row>
    <row r="2542" spans="1:10" x14ac:dyDescent="0.2">
      <c r="A2542" t="s">
        <v>11071</v>
      </c>
      <c r="B2542">
        <v>2</v>
      </c>
      <c r="C2542" t="s">
        <v>7558</v>
      </c>
      <c r="D2542">
        <v>116500</v>
      </c>
      <c r="E2542">
        <v>168500</v>
      </c>
      <c r="F2542" t="s">
        <v>11073</v>
      </c>
      <c r="G2542">
        <f t="shared" si="156"/>
        <v>576</v>
      </c>
      <c r="H2542">
        <f t="shared" si="157"/>
        <v>315.90140000000002</v>
      </c>
      <c r="I2542">
        <f t="shared" si="158"/>
        <v>622</v>
      </c>
      <c r="J2542">
        <f t="shared" si="159"/>
        <v>309.16717</v>
      </c>
    </row>
    <row r="2543" spans="1:10" x14ac:dyDescent="0.2">
      <c r="A2543" t="s">
        <v>11075</v>
      </c>
      <c r="B2543">
        <v>2</v>
      </c>
      <c r="C2543" t="s">
        <v>7558</v>
      </c>
      <c r="D2543">
        <v>116500</v>
      </c>
      <c r="E2543">
        <v>168500</v>
      </c>
      <c r="F2543" t="s">
        <v>11076</v>
      </c>
      <c r="G2543">
        <f t="shared" si="156"/>
        <v>576</v>
      </c>
      <c r="H2543">
        <f t="shared" si="157"/>
        <v>315.90140000000002</v>
      </c>
      <c r="I2543">
        <f t="shared" si="158"/>
        <v>622</v>
      </c>
      <c r="J2543">
        <f t="shared" si="159"/>
        <v>309.16717</v>
      </c>
    </row>
    <row r="2544" spans="1:10" x14ac:dyDescent="0.2">
      <c r="A2544" t="s">
        <v>11078</v>
      </c>
      <c r="B2544">
        <v>2</v>
      </c>
      <c r="C2544" t="s">
        <v>7558</v>
      </c>
      <c r="D2544">
        <v>116500</v>
      </c>
      <c r="E2544">
        <v>168500</v>
      </c>
      <c r="F2544" t="s">
        <v>11079</v>
      </c>
      <c r="G2544">
        <f t="shared" si="156"/>
        <v>576</v>
      </c>
      <c r="H2544">
        <f t="shared" si="157"/>
        <v>315.90140000000002</v>
      </c>
      <c r="I2544">
        <f t="shared" si="158"/>
        <v>622</v>
      </c>
      <c r="J2544">
        <f t="shared" si="159"/>
        <v>309.16717</v>
      </c>
    </row>
    <row r="2545" spans="1:10" x14ac:dyDescent="0.2">
      <c r="A2545" t="s">
        <v>11081</v>
      </c>
      <c r="B2545">
        <v>2</v>
      </c>
      <c r="C2545" t="s">
        <v>7558</v>
      </c>
      <c r="D2545">
        <v>121160</v>
      </c>
      <c r="E2545">
        <v>175240</v>
      </c>
      <c r="F2545" t="s">
        <v>11083</v>
      </c>
      <c r="G2545">
        <f t="shared" si="156"/>
        <v>576</v>
      </c>
      <c r="H2545">
        <f t="shared" si="157"/>
        <v>328.53745600000002</v>
      </c>
      <c r="I2545">
        <f t="shared" si="158"/>
        <v>622</v>
      </c>
      <c r="J2545">
        <f t="shared" si="159"/>
        <v>321.53385680000002</v>
      </c>
    </row>
    <row r="2546" spans="1:10" x14ac:dyDescent="0.2">
      <c r="A2546" t="s">
        <v>11085</v>
      </c>
      <c r="B2546">
        <v>2</v>
      </c>
      <c r="C2546" t="s">
        <v>7558</v>
      </c>
      <c r="D2546">
        <v>111840</v>
      </c>
      <c r="E2546">
        <v>161760</v>
      </c>
      <c r="F2546" t="s">
        <v>11086</v>
      </c>
      <c r="G2546">
        <f t="shared" si="156"/>
        <v>576</v>
      </c>
      <c r="H2546">
        <f t="shared" si="157"/>
        <v>303.26534400000003</v>
      </c>
      <c r="I2546">
        <f t="shared" si="158"/>
        <v>622</v>
      </c>
      <c r="J2546">
        <f t="shared" si="159"/>
        <v>296.80048320000003</v>
      </c>
    </row>
    <row r="2547" spans="1:10" x14ac:dyDescent="0.2">
      <c r="A2547" t="s">
        <v>11088</v>
      </c>
      <c r="B2547">
        <v>2</v>
      </c>
      <c r="C2547" t="s">
        <v>7558</v>
      </c>
      <c r="D2547">
        <v>121160</v>
      </c>
      <c r="E2547">
        <v>175240</v>
      </c>
      <c r="F2547" t="s">
        <v>11090</v>
      </c>
      <c r="G2547">
        <f t="shared" si="156"/>
        <v>576</v>
      </c>
      <c r="H2547">
        <f t="shared" si="157"/>
        <v>328.53745600000002</v>
      </c>
      <c r="I2547">
        <f t="shared" si="158"/>
        <v>622</v>
      </c>
      <c r="J2547">
        <f t="shared" si="159"/>
        <v>321.53385680000002</v>
      </c>
    </row>
    <row r="2548" spans="1:10" x14ac:dyDescent="0.2">
      <c r="A2548" t="s">
        <v>11092</v>
      </c>
      <c r="B2548">
        <v>2</v>
      </c>
      <c r="C2548" t="s">
        <v>7558</v>
      </c>
      <c r="D2548">
        <v>236000</v>
      </c>
      <c r="E2548">
        <v>393000</v>
      </c>
      <c r="F2548" t="s">
        <v>11095</v>
      </c>
      <c r="G2548">
        <f t="shared" si="156"/>
        <v>576</v>
      </c>
      <c r="H2548">
        <f t="shared" si="157"/>
        <v>639.93760000000009</v>
      </c>
      <c r="I2548">
        <f t="shared" si="158"/>
        <v>622</v>
      </c>
      <c r="J2548">
        <f t="shared" si="159"/>
        <v>721.08425999999997</v>
      </c>
    </row>
    <row r="2549" spans="1:10" x14ac:dyDescent="0.2">
      <c r="A2549" t="s">
        <v>11097</v>
      </c>
      <c r="B2549">
        <v>2</v>
      </c>
      <c r="C2549" t="s">
        <v>7558</v>
      </c>
      <c r="D2549">
        <v>238000</v>
      </c>
      <c r="E2549">
        <v>393000</v>
      </c>
      <c r="F2549" t="s">
        <v>11100</v>
      </c>
      <c r="G2549">
        <f t="shared" si="156"/>
        <v>576</v>
      </c>
      <c r="H2549">
        <f t="shared" si="157"/>
        <v>645.36080000000004</v>
      </c>
      <c r="I2549">
        <f t="shared" si="158"/>
        <v>622</v>
      </c>
      <c r="J2549">
        <f t="shared" si="159"/>
        <v>721.08425999999997</v>
      </c>
    </row>
    <row r="2550" spans="1:10" x14ac:dyDescent="0.2">
      <c r="A2550" t="s">
        <v>11102</v>
      </c>
      <c r="B2550">
        <v>2</v>
      </c>
      <c r="C2550" t="s">
        <v>7558</v>
      </c>
      <c r="D2550">
        <v>238000</v>
      </c>
      <c r="E2550">
        <v>393000</v>
      </c>
      <c r="F2550" t="s">
        <v>11103</v>
      </c>
      <c r="G2550">
        <f t="shared" si="156"/>
        <v>576</v>
      </c>
      <c r="H2550">
        <f t="shared" si="157"/>
        <v>645.36080000000004</v>
      </c>
      <c r="I2550">
        <f t="shared" si="158"/>
        <v>622</v>
      </c>
      <c r="J2550">
        <f t="shared" si="159"/>
        <v>721.08425999999997</v>
      </c>
    </row>
    <row r="2551" spans="1:10" x14ac:dyDescent="0.2">
      <c r="A2551" t="s">
        <v>11105</v>
      </c>
      <c r="B2551">
        <v>2</v>
      </c>
      <c r="C2551" t="s">
        <v>7558</v>
      </c>
      <c r="D2551">
        <v>156000</v>
      </c>
      <c r="E2551">
        <v>322000</v>
      </c>
      <c r="F2551" t="s">
        <v>11107</v>
      </c>
      <c r="G2551">
        <f t="shared" si="156"/>
        <v>576</v>
      </c>
      <c r="H2551">
        <f t="shared" si="157"/>
        <v>423.00960000000003</v>
      </c>
      <c r="I2551">
        <f t="shared" si="158"/>
        <v>622</v>
      </c>
      <c r="J2551">
        <f t="shared" si="159"/>
        <v>590.81204000000002</v>
      </c>
    </row>
    <row r="2552" spans="1:10" x14ac:dyDescent="0.2">
      <c r="A2552" t="s">
        <v>11109</v>
      </c>
      <c r="B2552">
        <v>2</v>
      </c>
      <c r="C2552" t="s">
        <v>7558</v>
      </c>
      <c r="D2552">
        <v>156000</v>
      </c>
      <c r="E2552">
        <v>322000</v>
      </c>
      <c r="F2552" t="s">
        <v>11111</v>
      </c>
      <c r="G2552">
        <f t="shared" si="156"/>
        <v>576</v>
      </c>
      <c r="H2552">
        <f t="shared" si="157"/>
        <v>423.00960000000003</v>
      </c>
      <c r="I2552">
        <f t="shared" si="158"/>
        <v>622</v>
      </c>
      <c r="J2552">
        <f t="shared" si="159"/>
        <v>590.81204000000002</v>
      </c>
    </row>
    <row r="2553" spans="1:10" x14ac:dyDescent="0.2">
      <c r="A2553" t="s">
        <v>11113</v>
      </c>
      <c r="B2553">
        <v>2</v>
      </c>
      <c r="C2553" t="s">
        <v>7558</v>
      </c>
      <c r="D2553">
        <v>238000</v>
      </c>
      <c r="E2553">
        <v>393000</v>
      </c>
      <c r="F2553" t="s">
        <v>11116</v>
      </c>
      <c r="G2553">
        <f t="shared" si="156"/>
        <v>576</v>
      </c>
      <c r="H2553">
        <f t="shared" si="157"/>
        <v>645.36080000000004</v>
      </c>
      <c r="I2553">
        <f t="shared" si="158"/>
        <v>622</v>
      </c>
      <c r="J2553">
        <f t="shared" si="159"/>
        <v>721.08425999999997</v>
      </c>
    </row>
    <row r="2554" spans="1:10" x14ac:dyDescent="0.2">
      <c r="A2554" t="s">
        <v>11118</v>
      </c>
      <c r="B2554">
        <v>2</v>
      </c>
      <c r="C2554" t="s">
        <v>7558</v>
      </c>
      <c r="D2554">
        <v>55200</v>
      </c>
      <c r="E2554">
        <v>85000</v>
      </c>
      <c r="F2554" t="s">
        <v>11120</v>
      </c>
      <c r="G2554">
        <f t="shared" si="156"/>
        <v>576</v>
      </c>
      <c r="H2554">
        <f t="shared" si="157"/>
        <v>149.68032000000002</v>
      </c>
      <c r="I2554">
        <f t="shared" si="158"/>
        <v>622</v>
      </c>
      <c r="J2554">
        <f t="shared" si="159"/>
        <v>155.9597</v>
      </c>
    </row>
    <row r="2555" spans="1:10" x14ac:dyDescent="0.2">
      <c r="A2555" t="s">
        <v>11122</v>
      </c>
      <c r="B2555">
        <v>2</v>
      </c>
      <c r="C2555" t="s">
        <v>7558</v>
      </c>
      <c r="D2555">
        <v>55200</v>
      </c>
      <c r="E2555">
        <v>85000</v>
      </c>
      <c r="F2555" t="s">
        <v>11124</v>
      </c>
      <c r="G2555">
        <f t="shared" si="156"/>
        <v>576</v>
      </c>
      <c r="H2555">
        <f t="shared" si="157"/>
        <v>149.68032000000002</v>
      </c>
      <c r="I2555">
        <f t="shared" si="158"/>
        <v>622</v>
      </c>
      <c r="J2555">
        <f t="shared" si="159"/>
        <v>155.9597</v>
      </c>
    </row>
    <row r="2556" spans="1:10" x14ac:dyDescent="0.2">
      <c r="A2556" t="s">
        <v>11126</v>
      </c>
      <c r="B2556">
        <v>2</v>
      </c>
      <c r="C2556" t="s">
        <v>7558</v>
      </c>
      <c r="D2556">
        <v>55200</v>
      </c>
      <c r="E2556">
        <v>85000</v>
      </c>
      <c r="F2556" t="s">
        <v>11127</v>
      </c>
      <c r="G2556">
        <f t="shared" si="156"/>
        <v>576</v>
      </c>
      <c r="H2556">
        <f t="shared" si="157"/>
        <v>149.68032000000002</v>
      </c>
      <c r="I2556">
        <f t="shared" si="158"/>
        <v>622</v>
      </c>
      <c r="J2556">
        <f t="shared" si="159"/>
        <v>155.9597</v>
      </c>
    </row>
    <row r="2557" spans="1:10" x14ac:dyDescent="0.2">
      <c r="A2557" t="s">
        <v>11129</v>
      </c>
      <c r="B2557">
        <v>2</v>
      </c>
      <c r="C2557" t="s">
        <v>7558</v>
      </c>
      <c r="D2557">
        <v>55200</v>
      </c>
      <c r="E2557">
        <v>85000</v>
      </c>
      <c r="F2557" t="s">
        <v>11130</v>
      </c>
      <c r="G2557">
        <f t="shared" si="156"/>
        <v>576</v>
      </c>
      <c r="H2557">
        <f t="shared" si="157"/>
        <v>149.68032000000002</v>
      </c>
      <c r="I2557">
        <f t="shared" si="158"/>
        <v>622</v>
      </c>
      <c r="J2557">
        <f t="shared" si="159"/>
        <v>155.9597</v>
      </c>
    </row>
    <row r="2558" spans="1:10" x14ac:dyDescent="0.2">
      <c r="A2558" t="s">
        <v>11132</v>
      </c>
      <c r="B2558">
        <v>2</v>
      </c>
      <c r="C2558" t="s">
        <v>7558</v>
      </c>
      <c r="D2558">
        <v>55200</v>
      </c>
      <c r="E2558">
        <v>85000</v>
      </c>
      <c r="F2558" t="s">
        <v>11134</v>
      </c>
      <c r="G2558">
        <f t="shared" si="156"/>
        <v>576</v>
      </c>
      <c r="H2558">
        <f t="shared" si="157"/>
        <v>149.68032000000002</v>
      </c>
      <c r="I2558">
        <f t="shared" si="158"/>
        <v>622</v>
      </c>
      <c r="J2558">
        <f t="shared" si="159"/>
        <v>155.9597</v>
      </c>
    </row>
    <row r="2559" spans="1:10" x14ac:dyDescent="0.2">
      <c r="A2559" t="s">
        <v>11136</v>
      </c>
      <c r="B2559">
        <v>2</v>
      </c>
      <c r="C2559" t="s">
        <v>7558</v>
      </c>
      <c r="D2559">
        <v>276000</v>
      </c>
      <c r="E2559">
        <v>425000</v>
      </c>
      <c r="F2559" t="s">
        <v>11137</v>
      </c>
      <c r="G2559">
        <f t="shared" si="156"/>
        <v>576</v>
      </c>
      <c r="H2559">
        <f t="shared" si="157"/>
        <v>748.40160000000003</v>
      </c>
      <c r="I2559">
        <f t="shared" si="158"/>
        <v>622</v>
      </c>
      <c r="J2559">
        <f t="shared" si="159"/>
        <v>779.79849999999999</v>
      </c>
    </row>
    <row r="2560" spans="1:10" x14ac:dyDescent="0.2">
      <c r="A2560" t="s">
        <v>11139</v>
      </c>
      <c r="B2560">
        <v>2</v>
      </c>
      <c r="C2560" t="s">
        <v>7558</v>
      </c>
      <c r="D2560">
        <v>276000</v>
      </c>
      <c r="E2560">
        <v>425000</v>
      </c>
      <c r="F2560" t="s">
        <v>11141</v>
      </c>
      <c r="G2560">
        <f t="shared" si="156"/>
        <v>576</v>
      </c>
      <c r="H2560">
        <f t="shared" si="157"/>
        <v>748.40160000000003</v>
      </c>
      <c r="I2560">
        <f t="shared" si="158"/>
        <v>622</v>
      </c>
      <c r="J2560">
        <f t="shared" si="159"/>
        <v>779.79849999999999</v>
      </c>
    </row>
    <row r="2561" spans="1:10" x14ac:dyDescent="0.2">
      <c r="A2561" t="s">
        <v>11143</v>
      </c>
      <c r="B2561">
        <v>2</v>
      </c>
      <c r="C2561" t="s">
        <v>7558</v>
      </c>
      <c r="D2561">
        <v>198000</v>
      </c>
      <c r="E2561">
        <v>340000</v>
      </c>
      <c r="F2561" t="s">
        <v>11145</v>
      </c>
      <c r="G2561">
        <f t="shared" si="156"/>
        <v>576</v>
      </c>
      <c r="H2561">
        <f t="shared" si="157"/>
        <v>536.89679999999998</v>
      </c>
      <c r="I2561">
        <f t="shared" si="158"/>
        <v>622</v>
      </c>
      <c r="J2561">
        <f t="shared" si="159"/>
        <v>623.83879999999999</v>
      </c>
    </row>
    <row r="2562" spans="1:10" x14ac:dyDescent="0.2">
      <c r="A2562" t="s">
        <v>11147</v>
      </c>
      <c r="B2562">
        <v>2</v>
      </c>
      <c r="C2562" t="s">
        <v>7558</v>
      </c>
      <c r="D2562">
        <v>198000</v>
      </c>
      <c r="E2562">
        <v>340000</v>
      </c>
      <c r="F2562" t="s">
        <v>11150</v>
      </c>
      <c r="G2562">
        <f t="shared" si="156"/>
        <v>576</v>
      </c>
      <c r="H2562">
        <f t="shared" si="157"/>
        <v>536.89679999999998</v>
      </c>
      <c r="I2562">
        <f t="shared" si="158"/>
        <v>622</v>
      </c>
      <c r="J2562">
        <f t="shared" si="159"/>
        <v>623.83879999999999</v>
      </c>
    </row>
    <row r="2563" spans="1:10" x14ac:dyDescent="0.2">
      <c r="A2563" t="s">
        <v>11152</v>
      </c>
      <c r="B2563">
        <v>2</v>
      </c>
      <c r="C2563" t="s">
        <v>7558</v>
      </c>
      <c r="D2563">
        <v>260000</v>
      </c>
      <c r="E2563">
        <v>400000</v>
      </c>
      <c r="F2563" t="s">
        <v>11154</v>
      </c>
      <c r="G2563">
        <f t="shared" ref="G2563:G2626" si="160">(VLOOKUP($B2563,Table,4,FALSE))</f>
        <v>576</v>
      </c>
      <c r="H2563">
        <f t="shared" ref="H2563:H2626" si="161">D2563*((VLOOKUP($B2563,Table,6,FALSE))/100)</f>
        <v>705.01600000000008</v>
      </c>
      <c r="I2563">
        <f t="shared" ref="I2563:I2626" si="162">(VLOOKUP($B2563,Table,12,FALSE))</f>
        <v>622</v>
      </c>
      <c r="J2563">
        <f t="shared" ref="J2563:J2626" si="163">E2563*((VLOOKUP($B2563,Table,14,FALSE))/100)</f>
        <v>733.928</v>
      </c>
    </row>
    <row r="2564" spans="1:10" x14ac:dyDescent="0.2">
      <c r="A2564" t="s">
        <v>11156</v>
      </c>
      <c r="B2564">
        <v>2</v>
      </c>
      <c r="C2564" t="s">
        <v>7558</v>
      </c>
      <c r="D2564">
        <v>260000</v>
      </c>
      <c r="E2564">
        <v>400000</v>
      </c>
      <c r="F2564" t="s">
        <v>11158</v>
      </c>
      <c r="G2564">
        <f t="shared" si="160"/>
        <v>576</v>
      </c>
      <c r="H2564">
        <f t="shared" si="161"/>
        <v>705.01600000000008</v>
      </c>
      <c r="I2564">
        <f t="shared" si="162"/>
        <v>622</v>
      </c>
      <c r="J2564">
        <f t="shared" si="163"/>
        <v>733.928</v>
      </c>
    </row>
    <row r="2565" spans="1:10" x14ac:dyDescent="0.2">
      <c r="A2565" t="s">
        <v>11160</v>
      </c>
      <c r="B2565">
        <v>2</v>
      </c>
      <c r="C2565" t="s">
        <v>7558</v>
      </c>
      <c r="D2565">
        <v>260000</v>
      </c>
      <c r="E2565">
        <v>400000</v>
      </c>
      <c r="F2565" t="s">
        <v>11163</v>
      </c>
      <c r="G2565">
        <f t="shared" si="160"/>
        <v>576</v>
      </c>
      <c r="H2565">
        <f t="shared" si="161"/>
        <v>705.01600000000008</v>
      </c>
      <c r="I2565">
        <f t="shared" si="162"/>
        <v>622</v>
      </c>
      <c r="J2565">
        <f t="shared" si="163"/>
        <v>733.928</v>
      </c>
    </row>
    <row r="2566" spans="1:10" x14ac:dyDescent="0.2">
      <c r="A2566" t="s">
        <v>11165</v>
      </c>
      <c r="B2566">
        <v>2</v>
      </c>
      <c r="C2566" t="s">
        <v>7558</v>
      </c>
      <c r="D2566">
        <v>253000</v>
      </c>
      <c r="E2566">
        <v>397000</v>
      </c>
      <c r="F2566" t="s">
        <v>11168</v>
      </c>
      <c r="G2566">
        <f t="shared" si="160"/>
        <v>576</v>
      </c>
      <c r="H2566">
        <f t="shared" si="161"/>
        <v>686.03480000000002</v>
      </c>
      <c r="I2566">
        <f t="shared" si="162"/>
        <v>622</v>
      </c>
      <c r="J2566">
        <f t="shared" si="163"/>
        <v>728.42354</v>
      </c>
    </row>
    <row r="2567" spans="1:10" x14ac:dyDescent="0.2">
      <c r="A2567" t="s">
        <v>11170</v>
      </c>
      <c r="B2567">
        <v>2</v>
      </c>
      <c r="C2567" t="s">
        <v>7558</v>
      </c>
      <c r="D2567">
        <v>244000</v>
      </c>
      <c r="E2567">
        <v>394000</v>
      </c>
      <c r="F2567" t="s">
        <v>11173</v>
      </c>
      <c r="G2567">
        <f t="shared" si="160"/>
        <v>576</v>
      </c>
      <c r="H2567">
        <f t="shared" si="161"/>
        <v>661.63040000000001</v>
      </c>
      <c r="I2567">
        <f t="shared" si="162"/>
        <v>622</v>
      </c>
      <c r="J2567">
        <f t="shared" si="163"/>
        <v>722.91908000000001</v>
      </c>
    </row>
    <row r="2568" spans="1:10" x14ac:dyDescent="0.2">
      <c r="A2568" t="s">
        <v>11175</v>
      </c>
      <c r="B2568">
        <v>2</v>
      </c>
      <c r="C2568" t="s">
        <v>7558</v>
      </c>
      <c r="D2568">
        <v>206000</v>
      </c>
      <c r="E2568">
        <v>318000</v>
      </c>
      <c r="F2568" t="s">
        <v>11176</v>
      </c>
      <c r="G2568">
        <f t="shared" si="160"/>
        <v>576</v>
      </c>
      <c r="H2568">
        <f t="shared" si="161"/>
        <v>558.58960000000002</v>
      </c>
      <c r="I2568">
        <f t="shared" si="162"/>
        <v>622</v>
      </c>
      <c r="J2568">
        <f t="shared" si="163"/>
        <v>583.47275999999999</v>
      </c>
    </row>
    <row r="2569" spans="1:10" x14ac:dyDescent="0.2">
      <c r="A2569" t="s">
        <v>11178</v>
      </c>
      <c r="B2569">
        <v>2</v>
      </c>
      <c r="C2569" t="s">
        <v>7558</v>
      </c>
      <c r="D2569">
        <v>412000</v>
      </c>
      <c r="E2569">
        <v>595000</v>
      </c>
      <c r="F2569" t="s">
        <v>11180</v>
      </c>
      <c r="G2569">
        <f t="shared" si="160"/>
        <v>576</v>
      </c>
      <c r="H2569">
        <f t="shared" si="161"/>
        <v>1117.1792</v>
      </c>
      <c r="I2569">
        <f t="shared" si="162"/>
        <v>622</v>
      </c>
      <c r="J2569">
        <f t="shared" si="163"/>
        <v>1091.7179000000001</v>
      </c>
    </row>
    <row r="2570" spans="1:10" x14ac:dyDescent="0.2">
      <c r="A2570" t="s">
        <v>11182</v>
      </c>
      <c r="B2570">
        <v>2</v>
      </c>
      <c r="C2570" t="s">
        <v>7558</v>
      </c>
      <c r="D2570">
        <v>253000</v>
      </c>
      <c r="E2570">
        <v>397000</v>
      </c>
      <c r="F2570" t="s">
        <v>11184</v>
      </c>
      <c r="G2570">
        <f t="shared" si="160"/>
        <v>576</v>
      </c>
      <c r="H2570">
        <f t="shared" si="161"/>
        <v>686.03480000000002</v>
      </c>
      <c r="I2570">
        <f t="shared" si="162"/>
        <v>622</v>
      </c>
      <c r="J2570">
        <f t="shared" si="163"/>
        <v>728.42354</v>
      </c>
    </row>
    <row r="2571" spans="1:10" x14ac:dyDescent="0.2">
      <c r="A2571" t="s">
        <v>11186</v>
      </c>
      <c r="B2571">
        <v>2</v>
      </c>
      <c r="C2571" t="s">
        <v>7558</v>
      </c>
      <c r="D2571">
        <v>253000</v>
      </c>
      <c r="E2571">
        <v>397000</v>
      </c>
      <c r="F2571" t="s">
        <v>11189</v>
      </c>
      <c r="G2571">
        <f t="shared" si="160"/>
        <v>576</v>
      </c>
      <c r="H2571">
        <f t="shared" si="161"/>
        <v>686.03480000000002</v>
      </c>
      <c r="I2571">
        <f t="shared" si="162"/>
        <v>622</v>
      </c>
      <c r="J2571">
        <f t="shared" si="163"/>
        <v>728.42354</v>
      </c>
    </row>
    <row r="2572" spans="1:10" x14ac:dyDescent="0.2">
      <c r="A2572" t="s">
        <v>11191</v>
      </c>
      <c r="B2572">
        <v>2</v>
      </c>
      <c r="C2572" t="s">
        <v>7558</v>
      </c>
      <c r="D2572">
        <v>253000</v>
      </c>
      <c r="E2572">
        <v>397000</v>
      </c>
      <c r="F2572" t="s">
        <v>11194</v>
      </c>
      <c r="G2572">
        <f t="shared" si="160"/>
        <v>576</v>
      </c>
      <c r="H2572">
        <f t="shared" si="161"/>
        <v>686.03480000000002</v>
      </c>
      <c r="I2572">
        <f t="shared" si="162"/>
        <v>622</v>
      </c>
      <c r="J2572">
        <f t="shared" si="163"/>
        <v>728.42354</v>
      </c>
    </row>
    <row r="2573" spans="1:10" x14ac:dyDescent="0.2">
      <c r="A2573" t="s">
        <v>11196</v>
      </c>
      <c r="B2573">
        <v>2</v>
      </c>
      <c r="C2573" t="s">
        <v>7558</v>
      </c>
      <c r="D2573">
        <v>253000</v>
      </c>
      <c r="E2573">
        <v>397000</v>
      </c>
      <c r="F2573" t="s">
        <v>11197</v>
      </c>
      <c r="G2573">
        <f t="shared" si="160"/>
        <v>576</v>
      </c>
      <c r="H2573">
        <f t="shared" si="161"/>
        <v>686.03480000000002</v>
      </c>
      <c r="I2573">
        <f t="shared" si="162"/>
        <v>622</v>
      </c>
      <c r="J2573">
        <f t="shared" si="163"/>
        <v>728.42354</v>
      </c>
    </row>
    <row r="2574" spans="1:10" x14ac:dyDescent="0.2">
      <c r="A2574" t="s">
        <v>11199</v>
      </c>
      <c r="B2574">
        <v>2</v>
      </c>
      <c r="C2574" t="s">
        <v>7558</v>
      </c>
      <c r="D2574">
        <v>253000</v>
      </c>
      <c r="E2574">
        <v>397000</v>
      </c>
      <c r="F2574" t="s">
        <v>11202</v>
      </c>
      <c r="G2574">
        <f t="shared" si="160"/>
        <v>576</v>
      </c>
      <c r="H2574">
        <f t="shared" si="161"/>
        <v>686.03480000000002</v>
      </c>
      <c r="I2574">
        <f t="shared" si="162"/>
        <v>622</v>
      </c>
      <c r="J2574">
        <f t="shared" si="163"/>
        <v>728.42354</v>
      </c>
    </row>
    <row r="2575" spans="1:10" x14ac:dyDescent="0.2">
      <c r="A2575" t="s">
        <v>11204</v>
      </c>
      <c r="B2575">
        <v>2</v>
      </c>
      <c r="C2575" t="s">
        <v>7558</v>
      </c>
      <c r="D2575">
        <v>253000</v>
      </c>
      <c r="E2575">
        <v>397000</v>
      </c>
      <c r="F2575" t="s">
        <v>11206</v>
      </c>
      <c r="G2575">
        <f t="shared" si="160"/>
        <v>576</v>
      </c>
      <c r="H2575">
        <f t="shared" si="161"/>
        <v>686.03480000000002</v>
      </c>
      <c r="I2575">
        <f t="shared" si="162"/>
        <v>622</v>
      </c>
      <c r="J2575">
        <f t="shared" si="163"/>
        <v>728.42354</v>
      </c>
    </row>
    <row r="2576" spans="1:10" x14ac:dyDescent="0.2">
      <c r="A2576" t="s">
        <v>11208</v>
      </c>
      <c r="B2576">
        <v>2</v>
      </c>
      <c r="C2576" t="s">
        <v>7558</v>
      </c>
      <c r="D2576">
        <v>260000</v>
      </c>
      <c r="E2576">
        <v>400000</v>
      </c>
      <c r="F2576" t="s">
        <v>11211</v>
      </c>
      <c r="G2576">
        <f t="shared" si="160"/>
        <v>576</v>
      </c>
      <c r="H2576">
        <f t="shared" si="161"/>
        <v>705.01600000000008</v>
      </c>
      <c r="I2576">
        <f t="shared" si="162"/>
        <v>622</v>
      </c>
      <c r="J2576">
        <f t="shared" si="163"/>
        <v>733.928</v>
      </c>
    </row>
    <row r="2577" spans="1:10" x14ac:dyDescent="0.2">
      <c r="A2577" t="s">
        <v>11213</v>
      </c>
      <c r="B2577">
        <v>2</v>
      </c>
      <c r="C2577" t="s">
        <v>7558</v>
      </c>
      <c r="D2577">
        <v>340000</v>
      </c>
      <c r="E2577">
        <v>562000</v>
      </c>
      <c r="F2577" t="s">
        <v>11215</v>
      </c>
      <c r="G2577">
        <f t="shared" si="160"/>
        <v>576</v>
      </c>
      <c r="H2577">
        <f t="shared" si="161"/>
        <v>921.94400000000007</v>
      </c>
      <c r="I2577">
        <f t="shared" si="162"/>
        <v>622</v>
      </c>
      <c r="J2577">
        <f t="shared" si="163"/>
        <v>1031.16884</v>
      </c>
    </row>
    <row r="2578" spans="1:10" x14ac:dyDescent="0.2">
      <c r="A2578" t="s">
        <v>11217</v>
      </c>
      <c r="B2578">
        <v>2</v>
      </c>
      <c r="C2578" t="s">
        <v>7558</v>
      </c>
      <c r="D2578">
        <v>374000</v>
      </c>
      <c r="E2578">
        <v>618000</v>
      </c>
      <c r="F2578" t="s">
        <v>11220</v>
      </c>
      <c r="G2578">
        <f t="shared" si="160"/>
        <v>576</v>
      </c>
      <c r="H2578">
        <f t="shared" si="161"/>
        <v>1014.1384</v>
      </c>
      <c r="I2578">
        <f t="shared" si="162"/>
        <v>622</v>
      </c>
      <c r="J2578">
        <f t="shared" si="163"/>
        <v>1133.91876</v>
      </c>
    </row>
    <row r="2579" spans="1:10" x14ac:dyDescent="0.2">
      <c r="A2579" t="s">
        <v>11222</v>
      </c>
      <c r="B2579">
        <v>2</v>
      </c>
      <c r="C2579" t="s">
        <v>7558</v>
      </c>
      <c r="D2579">
        <v>270000</v>
      </c>
      <c r="E2579">
        <v>477000</v>
      </c>
      <c r="F2579" t="s">
        <v>11225</v>
      </c>
      <c r="G2579">
        <f t="shared" si="160"/>
        <v>576</v>
      </c>
      <c r="H2579">
        <f t="shared" si="161"/>
        <v>732.13200000000006</v>
      </c>
      <c r="I2579">
        <f t="shared" si="162"/>
        <v>622</v>
      </c>
      <c r="J2579">
        <f t="shared" si="163"/>
        <v>875.20914000000005</v>
      </c>
    </row>
    <row r="2580" spans="1:10" x14ac:dyDescent="0.2">
      <c r="A2580" t="s">
        <v>11227</v>
      </c>
      <c r="B2580">
        <v>2</v>
      </c>
      <c r="C2580" t="s">
        <v>7558</v>
      </c>
      <c r="D2580">
        <v>301000</v>
      </c>
      <c r="E2580">
        <v>530000</v>
      </c>
      <c r="F2580" t="s">
        <v>11230</v>
      </c>
      <c r="G2580">
        <f t="shared" si="160"/>
        <v>576</v>
      </c>
      <c r="H2580">
        <f t="shared" si="161"/>
        <v>816.19160000000011</v>
      </c>
      <c r="I2580">
        <f t="shared" si="162"/>
        <v>622</v>
      </c>
      <c r="J2580">
        <f t="shared" si="163"/>
        <v>972.45460000000003</v>
      </c>
    </row>
    <row r="2581" spans="1:10" x14ac:dyDescent="0.2">
      <c r="A2581" t="s">
        <v>11232</v>
      </c>
      <c r="B2581">
        <v>2</v>
      </c>
      <c r="C2581" t="s">
        <v>7558</v>
      </c>
      <c r="D2581">
        <v>301000</v>
      </c>
      <c r="E2581">
        <v>530000</v>
      </c>
      <c r="F2581" t="s">
        <v>11233</v>
      </c>
      <c r="G2581">
        <f t="shared" si="160"/>
        <v>576</v>
      </c>
      <c r="H2581">
        <f t="shared" si="161"/>
        <v>816.19160000000011</v>
      </c>
      <c r="I2581">
        <f t="shared" si="162"/>
        <v>622</v>
      </c>
      <c r="J2581">
        <f t="shared" si="163"/>
        <v>972.45460000000003</v>
      </c>
    </row>
    <row r="2582" spans="1:10" x14ac:dyDescent="0.2">
      <c r="A2582" t="s">
        <v>11235</v>
      </c>
      <c r="B2582">
        <v>2</v>
      </c>
      <c r="C2582" t="s">
        <v>7558</v>
      </c>
      <c r="D2582">
        <v>380000</v>
      </c>
      <c r="E2582">
        <v>629000</v>
      </c>
      <c r="F2582" t="s">
        <v>11238</v>
      </c>
      <c r="G2582">
        <f t="shared" si="160"/>
        <v>576</v>
      </c>
      <c r="H2582">
        <f t="shared" si="161"/>
        <v>1030.4080000000001</v>
      </c>
      <c r="I2582">
        <f t="shared" si="162"/>
        <v>622</v>
      </c>
      <c r="J2582">
        <f t="shared" si="163"/>
        <v>1154.10178</v>
      </c>
    </row>
    <row r="2583" spans="1:10" x14ac:dyDescent="0.2">
      <c r="A2583" t="s">
        <v>11240</v>
      </c>
      <c r="B2583">
        <v>2</v>
      </c>
      <c r="C2583" t="s">
        <v>7558</v>
      </c>
      <c r="D2583">
        <v>393000</v>
      </c>
      <c r="E2583">
        <v>567000</v>
      </c>
      <c r="F2583" t="s">
        <v>11243</v>
      </c>
      <c r="G2583">
        <f t="shared" si="160"/>
        <v>576</v>
      </c>
      <c r="H2583">
        <f t="shared" si="161"/>
        <v>1065.6588000000002</v>
      </c>
      <c r="I2583">
        <f t="shared" si="162"/>
        <v>622</v>
      </c>
      <c r="J2583">
        <f t="shared" si="163"/>
        <v>1040.34294</v>
      </c>
    </row>
    <row r="2584" spans="1:10" x14ac:dyDescent="0.2">
      <c r="A2584" t="s">
        <v>11245</v>
      </c>
      <c r="B2584">
        <v>2</v>
      </c>
      <c r="C2584" t="s">
        <v>7558</v>
      </c>
      <c r="D2584">
        <v>393000</v>
      </c>
      <c r="E2584">
        <v>650000</v>
      </c>
      <c r="F2584" t="s">
        <v>11247</v>
      </c>
      <c r="G2584">
        <f t="shared" si="160"/>
        <v>576</v>
      </c>
      <c r="H2584">
        <f t="shared" si="161"/>
        <v>1065.6588000000002</v>
      </c>
      <c r="I2584">
        <f t="shared" si="162"/>
        <v>622</v>
      </c>
      <c r="J2584">
        <f t="shared" si="163"/>
        <v>1192.633</v>
      </c>
    </row>
    <row r="2585" spans="1:10" x14ac:dyDescent="0.2">
      <c r="A2585" t="s">
        <v>11249</v>
      </c>
      <c r="B2585">
        <v>2</v>
      </c>
      <c r="C2585" t="s">
        <v>7558</v>
      </c>
      <c r="D2585">
        <v>393000</v>
      </c>
      <c r="E2585">
        <v>650000</v>
      </c>
      <c r="F2585" t="s">
        <v>11252</v>
      </c>
      <c r="G2585">
        <f t="shared" si="160"/>
        <v>576</v>
      </c>
      <c r="H2585">
        <f t="shared" si="161"/>
        <v>1065.6588000000002</v>
      </c>
      <c r="I2585">
        <f t="shared" si="162"/>
        <v>622</v>
      </c>
      <c r="J2585">
        <f t="shared" si="163"/>
        <v>1192.633</v>
      </c>
    </row>
    <row r="2586" spans="1:10" x14ac:dyDescent="0.2">
      <c r="A2586" t="s">
        <v>11254</v>
      </c>
      <c r="B2586">
        <v>2</v>
      </c>
      <c r="C2586" t="s">
        <v>7558</v>
      </c>
      <c r="D2586">
        <v>393000</v>
      </c>
      <c r="E2586">
        <v>650000</v>
      </c>
      <c r="F2586" t="s">
        <v>11257</v>
      </c>
      <c r="G2586">
        <f t="shared" si="160"/>
        <v>576</v>
      </c>
      <c r="H2586">
        <f t="shared" si="161"/>
        <v>1065.6588000000002</v>
      </c>
      <c r="I2586">
        <f t="shared" si="162"/>
        <v>622</v>
      </c>
      <c r="J2586">
        <f t="shared" si="163"/>
        <v>1192.633</v>
      </c>
    </row>
    <row r="2587" spans="1:10" x14ac:dyDescent="0.2">
      <c r="A2587" t="s">
        <v>11259</v>
      </c>
      <c r="B2587">
        <v>2</v>
      </c>
      <c r="C2587" t="s">
        <v>7558</v>
      </c>
      <c r="D2587">
        <v>393000</v>
      </c>
      <c r="E2587">
        <v>650000</v>
      </c>
      <c r="F2587" t="s">
        <v>11262</v>
      </c>
      <c r="G2587">
        <f t="shared" si="160"/>
        <v>576</v>
      </c>
      <c r="H2587">
        <f t="shared" si="161"/>
        <v>1065.6588000000002</v>
      </c>
      <c r="I2587">
        <f t="shared" si="162"/>
        <v>622</v>
      </c>
      <c r="J2587">
        <f t="shared" si="163"/>
        <v>1192.633</v>
      </c>
    </row>
    <row r="2588" spans="1:10" x14ac:dyDescent="0.2">
      <c r="A2588" t="s">
        <v>11264</v>
      </c>
      <c r="B2588">
        <v>2</v>
      </c>
      <c r="C2588" t="s">
        <v>7558</v>
      </c>
      <c r="D2588">
        <v>393000</v>
      </c>
      <c r="E2588">
        <v>650000</v>
      </c>
      <c r="F2588" t="s">
        <v>11267</v>
      </c>
      <c r="G2588">
        <f t="shared" si="160"/>
        <v>576</v>
      </c>
      <c r="H2588">
        <f t="shared" si="161"/>
        <v>1065.6588000000002</v>
      </c>
      <c r="I2588">
        <f t="shared" si="162"/>
        <v>622</v>
      </c>
      <c r="J2588">
        <f t="shared" si="163"/>
        <v>1192.633</v>
      </c>
    </row>
    <row r="2589" spans="1:10" x14ac:dyDescent="0.2">
      <c r="A2589" t="s">
        <v>11269</v>
      </c>
      <c r="B2589">
        <v>2</v>
      </c>
      <c r="C2589" t="s">
        <v>7558</v>
      </c>
      <c r="D2589">
        <v>374000</v>
      </c>
      <c r="E2589">
        <v>618000</v>
      </c>
      <c r="F2589" t="s">
        <v>11272</v>
      </c>
      <c r="G2589">
        <f t="shared" si="160"/>
        <v>576</v>
      </c>
      <c r="H2589">
        <f t="shared" si="161"/>
        <v>1014.1384</v>
      </c>
      <c r="I2589">
        <f t="shared" si="162"/>
        <v>622</v>
      </c>
      <c r="J2589">
        <f t="shared" si="163"/>
        <v>1133.91876</v>
      </c>
    </row>
    <row r="2590" spans="1:10" x14ac:dyDescent="0.2">
      <c r="A2590" t="s">
        <v>11274</v>
      </c>
      <c r="B2590">
        <v>2</v>
      </c>
      <c r="C2590" t="s">
        <v>7558</v>
      </c>
      <c r="D2590">
        <v>276000</v>
      </c>
      <c r="E2590">
        <v>425000</v>
      </c>
      <c r="F2590" t="s">
        <v>11277</v>
      </c>
      <c r="G2590">
        <f t="shared" si="160"/>
        <v>576</v>
      </c>
      <c r="H2590">
        <f t="shared" si="161"/>
        <v>748.40160000000003</v>
      </c>
      <c r="I2590">
        <f t="shared" si="162"/>
        <v>622</v>
      </c>
      <c r="J2590">
        <f t="shared" si="163"/>
        <v>779.79849999999999</v>
      </c>
    </row>
    <row r="2591" spans="1:10" x14ac:dyDescent="0.2">
      <c r="A2591" t="s">
        <v>11279</v>
      </c>
      <c r="B2591">
        <v>2</v>
      </c>
      <c r="C2591" t="s">
        <v>7558</v>
      </c>
      <c r="D2591">
        <v>322000</v>
      </c>
      <c r="E2591">
        <v>480000</v>
      </c>
      <c r="F2591" t="s">
        <v>11281</v>
      </c>
      <c r="G2591">
        <f t="shared" si="160"/>
        <v>576</v>
      </c>
      <c r="H2591">
        <f t="shared" si="161"/>
        <v>873.13520000000005</v>
      </c>
      <c r="I2591">
        <f t="shared" si="162"/>
        <v>622</v>
      </c>
      <c r="J2591">
        <f t="shared" si="163"/>
        <v>880.71360000000004</v>
      </c>
    </row>
    <row r="2592" spans="1:10" x14ac:dyDescent="0.2">
      <c r="A2592" t="s">
        <v>11283</v>
      </c>
      <c r="B2592">
        <v>2</v>
      </c>
      <c r="C2592" t="s">
        <v>7558</v>
      </c>
      <c r="D2592">
        <v>391000</v>
      </c>
      <c r="E2592">
        <v>565000</v>
      </c>
      <c r="F2592" t="s">
        <v>11286</v>
      </c>
      <c r="G2592">
        <f t="shared" si="160"/>
        <v>576</v>
      </c>
      <c r="H2592">
        <f t="shared" si="161"/>
        <v>1060.2356</v>
      </c>
      <c r="I2592">
        <f t="shared" si="162"/>
        <v>622</v>
      </c>
      <c r="J2592">
        <f t="shared" si="163"/>
        <v>1036.6732999999999</v>
      </c>
    </row>
    <row r="2593" spans="1:10" x14ac:dyDescent="0.2">
      <c r="A2593" t="s">
        <v>11288</v>
      </c>
      <c r="B2593">
        <v>2</v>
      </c>
      <c r="C2593" t="s">
        <v>7558</v>
      </c>
      <c r="D2593">
        <v>276000</v>
      </c>
      <c r="E2593">
        <v>425000</v>
      </c>
      <c r="F2593" t="s">
        <v>11291</v>
      </c>
      <c r="G2593">
        <f t="shared" si="160"/>
        <v>576</v>
      </c>
      <c r="H2593">
        <f t="shared" si="161"/>
        <v>748.40160000000003</v>
      </c>
      <c r="I2593">
        <f t="shared" si="162"/>
        <v>622</v>
      </c>
      <c r="J2593">
        <f t="shared" si="163"/>
        <v>779.79849999999999</v>
      </c>
    </row>
    <row r="2594" spans="1:10" x14ac:dyDescent="0.2">
      <c r="A2594" t="s">
        <v>11293</v>
      </c>
      <c r="B2594">
        <v>2</v>
      </c>
      <c r="C2594" t="s">
        <v>7558</v>
      </c>
      <c r="D2594">
        <v>276000</v>
      </c>
      <c r="E2594">
        <v>425000</v>
      </c>
      <c r="F2594" t="s">
        <v>11294</v>
      </c>
      <c r="G2594">
        <f t="shared" si="160"/>
        <v>576</v>
      </c>
      <c r="H2594">
        <f t="shared" si="161"/>
        <v>748.40160000000003</v>
      </c>
      <c r="I2594">
        <f t="shared" si="162"/>
        <v>622</v>
      </c>
      <c r="J2594">
        <f t="shared" si="163"/>
        <v>779.79849999999999</v>
      </c>
    </row>
    <row r="2595" spans="1:10" x14ac:dyDescent="0.2">
      <c r="A2595" t="s">
        <v>11296</v>
      </c>
      <c r="B2595">
        <v>2</v>
      </c>
      <c r="C2595" t="s">
        <v>7558</v>
      </c>
      <c r="D2595">
        <v>292000</v>
      </c>
      <c r="E2595">
        <v>451000</v>
      </c>
      <c r="F2595" t="s">
        <v>11299</v>
      </c>
      <c r="G2595">
        <f t="shared" si="160"/>
        <v>576</v>
      </c>
      <c r="H2595">
        <f t="shared" si="161"/>
        <v>791.7872000000001</v>
      </c>
      <c r="I2595">
        <f t="shared" si="162"/>
        <v>622</v>
      </c>
      <c r="J2595">
        <f t="shared" si="163"/>
        <v>827.50382000000002</v>
      </c>
    </row>
    <row r="2596" spans="1:10" x14ac:dyDescent="0.2">
      <c r="A2596" t="s">
        <v>11301</v>
      </c>
      <c r="B2596">
        <v>2</v>
      </c>
      <c r="C2596" t="s">
        <v>7558</v>
      </c>
      <c r="D2596">
        <v>305000</v>
      </c>
      <c r="E2596">
        <v>471000</v>
      </c>
      <c r="F2596" t="s">
        <v>11304</v>
      </c>
      <c r="G2596">
        <f t="shared" si="160"/>
        <v>576</v>
      </c>
      <c r="H2596">
        <f t="shared" si="161"/>
        <v>827.03800000000001</v>
      </c>
      <c r="I2596">
        <f t="shared" si="162"/>
        <v>622</v>
      </c>
      <c r="J2596">
        <f t="shared" si="163"/>
        <v>864.20022000000006</v>
      </c>
    </row>
    <row r="2597" spans="1:10" x14ac:dyDescent="0.2">
      <c r="A2597" t="s">
        <v>11306</v>
      </c>
      <c r="B2597">
        <v>2</v>
      </c>
      <c r="C2597" t="s">
        <v>7558</v>
      </c>
      <c r="D2597">
        <v>318000</v>
      </c>
      <c r="E2597">
        <v>480000</v>
      </c>
      <c r="F2597" t="s">
        <v>11309</v>
      </c>
      <c r="G2597">
        <f t="shared" si="160"/>
        <v>576</v>
      </c>
      <c r="H2597">
        <f t="shared" si="161"/>
        <v>862.28880000000004</v>
      </c>
      <c r="I2597">
        <f t="shared" si="162"/>
        <v>622</v>
      </c>
      <c r="J2597">
        <f t="shared" si="163"/>
        <v>880.71360000000004</v>
      </c>
    </row>
    <row r="2598" spans="1:10" x14ac:dyDescent="0.2">
      <c r="A2598" t="s">
        <v>11311</v>
      </c>
      <c r="B2598">
        <v>2</v>
      </c>
      <c r="C2598" t="s">
        <v>7558</v>
      </c>
      <c r="D2598">
        <v>379000</v>
      </c>
      <c r="E2598">
        <v>548000</v>
      </c>
      <c r="F2598" t="s">
        <v>11314</v>
      </c>
      <c r="G2598">
        <f t="shared" si="160"/>
        <v>576</v>
      </c>
      <c r="H2598">
        <f t="shared" si="161"/>
        <v>1027.6964</v>
      </c>
      <c r="I2598">
        <f t="shared" si="162"/>
        <v>622</v>
      </c>
      <c r="J2598">
        <f t="shared" si="163"/>
        <v>1005.48136</v>
      </c>
    </row>
    <row r="2599" spans="1:10" x14ac:dyDescent="0.2">
      <c r="A2599" t="s">
        <v>11316</v>
      </c>
      <c r="B2599">
        <v>2</v>
      </c>
      <c r="C2599" t="s">
        <v>7558</v>
      </c>
      <c r="D2599">
        <v>349000</v>
      </c>
      <c r="E2599">
        <v>504000</v>
      </c>
      <c r="F2599" t="s">
        <v>11318</v>
      </c>
      <c r="G2599">
        <f t="shared" si="160"/>
        <v>576</v>
      </c>
      <c r="H2599">
        <f t="shared" si="161"/>
        <v>946.34840000000008</v>
      </c>
      <c r="I2599">
        <f t="shared" si="162"/>
        <v>622</v>
      </c>
      <c r="J2599">
        <f t="shared" si="163"/>
        <v>924.74928</v>
      </c>
    </row>
    <row r="2600" spans="1:10" x14ac:dyDescent="0.2">
      <c r="A2600" t="s">
        <v>11320</v>
      </c>
      <c r="B2600">
        <v>2</v>
      </c>
      <c r="C2600" t="s">
        <v>7558</v>
      </c>
      <c r="D2600">
        <v>305000</v>
      </c>
      <c r="E2600">
        <v>471000</v>
      </c>
      <c r="F2600" t="s">
        <v>11321</v>
      </c>
      <c r="G2600">
        <f t="shared" si="160"/>
        <v>576</v>
      </c>
      <c r="H2600">
        <f t="shared" si="161"/>
        <v>827.03800000000001</v>
      </c>
      <c r="I2600">
        <f t="shared" si="162"/>
        <v>622</v>
      </c>
      <c r="J2600">
        <f t="shared" si="163"/>
        <v>864.20022000000006</v>
      </c>
    </row>
    <row r="2601" spans="1:10" x14ac:dyDescent="0.2">
      <c r="A2601" t="s">
        <v>11323</v>
      </c>
      <c r="B2601">
        <v>2</v>
      </c>
      <c r="C2601" t="s">
        <v>7558</v>
      </c>
      <c r="D2601">
        <v>300000</v>
      </c>
      <c r="E2601">
        <v>462000</v>
      </c>
      <c r="F2601" t="s">
        <v>11326</v>
      </c>
      <c r="G2601">
        <f t="shared" si="160"/>
        <v>576</v>
      </c>
      <c r="H2601">
        <f t="shared" si="161"/>
        <v>813.48</v>
      </c>
      <c r="I2601">
        <f t="shared" si="162"/>
        <v>622</v>
      </c>
      <c r="J2601">
        <f t="shared" si="163"/>
        <v>847.68683999999996</v>
      </c>
    </row>
    <row r="2602" spans="1:10" x14ac:dyDescent="0.2">
      <c r="A2602" t="s">
        <v>11328</v>
      </c>
      <c r="B2602">
        <v>2</v>
      </c>
      <c r="C2602" t="s">
        <v>7558</v>
      </c>
      <c r="D2602">
        <v>292000</v>
      </c>
      <c r="E2602">
        <v>451000</v>
      </c>
      <c r="F2602" t="s">
        <v>11331</v>
      </c>
      <c r="G2602">
        <f t="shared" si="160"/>
        <v>576</v>
      </c>
      <c r="H2602">
        <f t="shared" si="161"/>
        <v>791.7872000000001</v>
      </c>
      <c r="I2602">
        <f t="shared" si="162"/>
        <v>622</v>
      </c>
      <c r="J2602">
        <f t="shared" si="163"/>
        <v>827.50382000000002</v>
      </c>
    </row>
    <row r="2603" spans="1:10" x14ac:dyDescent="0.2">
      <c r="A2603" t="s">
        <v>11333</v>
      </c>
      <c r="B2603">
        <v>2</v>
      </c>
      <c r="C2603" t="s">
        <v>7558</v>
      </c>
      <c r="D2603">
        <v>279000</v>
      </c>
      <c r="E2603">
        <v>430000</v>
      </c>
      <c r="F2603" t="s">
        <v>11336</v>
      </c>
      <c r="G2603">
        <f t="shared" si="160"/>
        <v>576</v>
      </c>
      <c r="H2603">
        <f t="shared" si="161"/>
        <v>756.53640000000007</v>
      </c>
      <c r="I2603">
        <f t="shared" si="162"/>
        <v>622</v>
      </c>
      <c r="J2603">
        <f t="shared" si="163"/>
        <v>788.97260000000006</v>
      </c>
    </row>
    <row r="2604" spans="1:10" x14ac:dyDescent="0.2">
      <c r="A2604" t="s">
        <v>11338</v>
      </c>
      <c r="B2604">
        <v>2</v>
      </c>
      <c r="C2604" t="s">
        <v>7558</v>
      </c>
      <c r="D2604">
        <v>276000</v>
      </c>
      <c r="E2604">
        <v>425000</v>
      </c>
      <c r="F2604" t="s">
        <v>11340</v>
      </c>
      <c r="G2604">
        <f t="shared" si="160"/>
        <v>576</v>
      </c>
      <c r="H2604">
        <f t="shared" si="161"/>
        <v>748.40160000000003</v>
      </c>
      <c r="I2604">
        <f t="shared" si="162"/>
        <v>622</v>
      </c>
      <c r="J2604">
        <f t="shared" si="163"/>
        <v>779.79849999999999</v>
      </c>
    </row>
    <row r="2605" spans="1:10" x14ac:dyDescent="0.2">
      <c r="A2605" t="s">
        <v>11342</v>
      </c>
      <c r="B2605">
        <v>2</v>
      </c>
      <c r="C2605" t="s">
        <v>7558</v>
      </c>
      <c r="D2605">
        <v>276000</v>
      </c>
      <c r="E2605">
        <v>425000</v>
      </c>
      <c r="F2605" t="s">
        <v>11345</v>
      </c>
      <c r="G2605">
        <f t="shared" si="160"/>
        <v>576</v>
      </c>
      <c r="H2605">
        <f t="shared" si="161"/>
        <v>748.40160000000003</v>
      </c>
      <c r="I2605">
        <f t="shared" si="162"/>
        <v>622</v>
      </c>
      <c r="J2605">
        <f t="shared" si="163"/>
        <v>779.79849999999999</v>
      </c>
    </row>
    <row r="2606" spans="1:10" x14ac:dyDescent="0.2">
      <c r="A2606" t="s">
        <v>11347</v>
      </c>
      <c r="B2606">
        <v>2</v>
      </c>
      <c r="C2606" t="s">
        <v>7558</v>
      </c>
      <c r="D2606">
        <v>276000</v>
      </c>
      <c r="E2606">
        <v>425000</v>
      </c>
      <c r="F2606" t="s">
        <v>11349</v>
      </c>
      <c r="G2606">
        <f t="shared" si="160"/>
        <v>576</v>
      </c>
      <c r="H2606">
        <f t="shared" si="161"/>
        <v>748.40160000000003</v>
      </c>
      <c r="I2606">
        <f t="shared" si="162"/>
        <v>622</v>
      </c>
      <c r="J2606">
        <f t="shared" si="163"/>
        <v>779.79849999999999</v>
      </c>
    </row>
    <row r="2607" spans="1:10" x14ac:dyDescent="0.2">
      <c r="A2607" t="s">
        <v>11351</v>
      </c>
      <c r="B2607">
        <v>2</v>
      </c>
      <c r="C2607" t="s">
        <v>7558</v>
      </c>
      <c r="D2607">
        <v>263000</v>
      </c>
      <c r="E2607">
        <v>406000</v>
      </c>
      <c r="F2607" t="s">
        <v>11354</v>
      </c>
      <c r="G2607">
        <f t="shared" si="160"/>
        <v>576</v>
      </c>
      <c r="H2607">
        <f t="shared" si="161"/>
        <v>713.1508</v>
      </c>
      <c r="I2607">
        <f t="shared" si="162"/>
        <v>622</v>
      </c>
      <c r="J2607">
        <f t="shared" si="163"/>
        <v>744.93691999999999</v>
      </c>
    </row>
    <row r="2608" spans="1:10" x14ac:dyDescent="0.2">
      <c r="A2608" t="s">
        <v>11356</v>
      </c>
      <c r="B2608">
        <v>2</v>
      </c>
      <c r="C2608" t="s">
        <v>7558</v>
      </c>
      <c r="D2608">
        <v>319000</v>
      </c>
      <c r="E2608">
        <v>480000</v>
      </c>
      <c r="F2608" t="s">
        <v>11358</v>
      </c>
      <c r="G2608">
        <f t="shared" si="160"/>
        <v>576</v>
      </c>
      <c r="H2608">
        <f t="shared" si="161"/>
        <v>865.00040000000001</v>
      </c>
      <c r="I2608">
        <f t="shared" si="162"/>
        <v>622</v>
      </c>
      <c r="J2608">
        <f t="shared" si="163"/>
        <v>880.71360000000004</v>
      </c>
    </row>
    <row r="2609" spans="1:10" x14ac:dyDescent="0.2">
      <c r="A2609" t="s">
        <v>11360</v>
      </c>
      <c r="B2609">
        <v>2</v>
      </c>
      <c r="C2609" t="s">
        <v>7558</v>
      </c>
      <c r="D2609">
        <v>315000</v>
      </c>
      <c r="E2609">
        <v>480000</v>
      </c>
      <c r="F2609" t="s">
        <v>11362</v>
      </c>
      <c r="G2609">
        <f t="shared" si="160"/>
        <v>576</v>
      </c>
      <c r="H2609">
        <f t="shared" si="161"/>
        <v>854.15400000000011</v>
      </c>
      <c r="I2609">
        <f t="shared" si="162"/>
        <v>622</v>
      </c>
      <c r="J2609">
        <f t="shared" si="163"/>
        <v>880.71360000000004</v>
      </c>
    </row>
    <row r="2610" spans="1:10" x14ac:dyDescent="0.2">
      <c r="A2610" t="s">
        <v>11364</v>
      </c>
      <c r="B2610">
        <v>2</v>
      </c>
      <c r="C2610" t="s">
        <v>7558</v>
      </c>
      <c r="D2610">
        <v>307000</v>
      </c>
      <c r="E2610">
        <v>474000</v>
      </c>
      <c r="F2610" t="s">
        <v>11366</v>
      </c>
      <c r="G2610">
        <f t="shared" si="160"/>
        <v>576</v>
      </c>
      <c r="H2610">
        <f t="shared" si="161"/>
        <v>832.46120000000008</v>
      </c>
      <c r="I2610">
        <f t="shared" si="162"/>
        <v>622</v>
      </c>
      <c r="J2610">
        <f t="shared" si="163"/>
        <v>869.70468000000005</v>
      </c>
    </row>
    <row r="2611" spans="1:10" x14ac:dyDescent="0.2">
      <c r="A2611" t="s">
        <v>11368</v>
      </c>
      <c r="B2611">
        <v>2</v>
      </c>
      <c r="C2611" t="s">
        <v>7558</v>
      </c>
      <c r="D2611">
        <v>307000</v>
      </c>
      <c r="E2611">
        <v>474000</v>
      </c>
      <c r="F2611" t="s">
        <v>11369</v>
      </c>
      <c r="G2611">
        <f t="shared" si="160"/>
        <v>576</v>
      </c>
      <c r="H2611">
        <f t="shared" si="161"/>
        <v>832.46120000000008</v>
      </c>
      <c r="I2611">
        <f t="shared" si="162"/>
        <v>622</v>
      </c>
      <c r="J2611">
        <f t="shared" si="163"/>
        <v>869.70468000000005</v>
      </c>
    </row>
    <row r="2612" spans="1:10" x14ac:dyDescent="0.2">
      <c r="A2612" t="s">
        <v>11371</v>
      </c>
      <c r="B2612">
        <v>2</v>
      </c>
      <c r="C2612" t="s">
        <v>7558</v>
      </c>
      <c r="D2612">
        <v>307000</v>
      </c>
      <c r="E2612">
        <v>474000</v>
      </c>
      <c r="F2612" t="s">
        <v>11373</v>
      </c>
      <c r="G2612">
        <f t="shared" si="160"/>
        <v>576</v>
      </c>
      <c r="H2612">
        <f t="shared" si="161"/>
        <v>832.46120000000008</v>
      </c>
      <c r="I2612">
        <f t="shared" si="162"/>
        <v>622</v>
      </c>
      <c r="J2612">
        <f t="shared" si="163"/>
        <v>869.70468000000005</v>
      </c>
    </row>
    <row r="2613" spans="1:10" x14ac:dyDescent="0.2">
      <c r="A2613" t="s">
        <v>11375</v>
      </c>
      <c r="B2613">
        <v>2</v>
      </c>
      <c r="C2613" t="s">
        <v>7558</v>
      </c>
      <c r="D2613">
        <v>307000</v>
      </c>
      <c r="E2613">
        <v>474000</v>
      </c>
      <c r="F2613" t="s">
        <v>11377</v>
      </c>
      <c r="G2613">
        <f t="shared" si="160"/>
        <v>576</v>
      </c>
      <c r="H2613">
        <f t="shared" si="161"/>
        <v>832.46120000000008</v>
      </c>
      <c r="I2613">
        <f t="shared" si="162"/>
        <v>622</v>
      </c>
      <c r="J2613">
        <f t="shared" si="163"/>
        <v>869.70468000000005</v>
      </c>
    </row>
    <row r="2614" spans="1:10" x14ac:dyDescent="0.2">
      <c r="A2614" t="s">
        <v>11379</v>
      </c>
      <c r="B2614">
        <v>2</v>
      </c>
      <c r="C2614" t="s">
        <v>7558</v>
      </c>
      <c r="D2614">
        <v>307000</v>
      </c>
      <c r="E2614">
        <v>474000</v>
      </c>
      <c r="F2614" t="s">
        <v>11381</v>
      </c>
      <c r="G2614">
        <f t="shared" si="160"/>
        <v>576</v>
      </c>
      <c r="H2614">
        <f t="shared" si="161"/>
        <v>832.46120000000008</v>
      </c>
      <c r="I2614">
        <f t="shared" si="162"/>
        <v>622</v>
      </c>
      <c r="J2614">
        <f t="shared" si="163"/>
        <v>869.70468000000005</v>
      </c>
    </row>
    <row r="2615" spans="1:10" x14ac:dyDescent="0.2">
      <c r="A2615" t="s">
        <v>11383</v>
      </c>
      <c r="B2615">
        <v>2</v>
      </c>
      <c r="C2615" t="s">
        <v>7558</v>
      </c>
      <c r="D2615">
        <v>307000</v>
      </c>
      <c r="E2615">
        <v>474000</v>
      </c>
      <c r="F2615" t="s">
        <v>11386</v>
      </c>
      <c r="G2615">
        <f t="shared" si="160"/>
        <v>576</v>
      </c>
      <c r="H2615">
        <f t="shared" si="161"/>
        <v>832.46120000000008</v>
      </c>
      <c r="I2615">
        <f t="shared" si="162"/>
        <v>622</v>
      </c>
      <c r="J2615">
        <f t="shared" si="163"/>
        <v>869.70468000000005</v>
      </c>
    </row>
    <row r="2616" spans="1:10" x14ac:dyDescent="0.2">
      <c r="A2616" t="s">
        <v>11388</v>
      </c>
      <c r="B2616">
        <v>2</v>
      </c>
      <c r="C2616" t="s">
        <v>7558</v>
      </c>
      <c r="D2616">
        <v>468000</v>
      </c>
      <c r="E2616">
        <v>675000</v>
      </c>
      <c r="F2616" t="s">
        <v>11391</v>
      </c>
      <c r="G2616">
        <f t="shared" si="160"/>
        <v>576</v>
      </c>
      <c r="H2616">
        <f t="shared" si="161"/>
        <v>1269.0288</v>
      </c>
      <c r="I2616">
        <f t="shared" si="162"/>
        <v>622</v>
      </c>
      <c r="J2616">
        <f t="shared" si="163"/>
        <v>1238.5035</v>
      </c>
    </row>
    <row r="2617" spans="1:10" x14ac:dyDescent="0.2">
      <c r="A2617" t="s">
        <v>11393</v>
      </c>
      <c r="B2617">
        <v>2</v>
      </c>
      <c r="C2617" t="s">
        <v>7558</v>
      </c>
      <c r="D2617">
        <v>307000</v>
      </c>
      <c r="E2617">
        <v>474000</v>
      </c>
      <c r="F2617" t="s">
        <v>11395</v>
      </c>
      <c r="G2617">
        <f t="shared" si="160"/>
        <v>576</v>
      </c>
      <c r="H2617">
        <f t="shared" si="161"/>
        <v>832.46120000000008</v>
      </c>
      <c r="I2617">
        <f t="shared" si="162"/>
        <v>622</v>
      </c>
      <c r="J2617">
        <f t="shared" si="163"/>
        <v>869.70468000000005</v>
      </c>
    </row>
    <row r="2618" spans="1:10" x14ac:dyDescent="0.2">
      <c r="A2618" t="s">
        <v>11397</v>
      </c>
      <c r="B2618">
        <v>2</v>
      </c>
      <c r="C2618" t="s">
        <v>7558</v>
      </c>
      <c r="D2618">
        <v>307000</v>
      </c>
      <c r="E2618">
        <v>474000</v>
      </c>
      <c r="F2618" t="s">
        <v>11399</v>
      </c>
      <c r="G2618">
        <f t="shared" si="160"/>
        <v>576</v>
      </c>
      <c r="H2618">
        <f t="shared" si="161"/>
        <v>832.46120000000008</v>
      </c>
      <c r="I2618">
        <f t="shared" si="162"/>
        <v>622</v>
      </c>
      <c r="J2618">
        <f t="shared" si="163"/>
        <v>869.70468000000005</v>
      </c>
    </row>
    <row r="2619" spans="1:10" x14ac:dyDescent="0.2">
      <c r="A2619" t="s">
        <v>11401</v>
      </c>
      <c r="B2619">
        <v>2</v>
      </c>
      <c r="C2619" t="s">
        <v>7558</v>
      </c>
      <c r="D2619">
        <v>315000</v>
      </c>
      <c r="E2619">
        <v>480000</v>
      </c>
      <c r="F2619" t="s">
        <v>11404</v>
      </c>
      <c r="G2619">
        <f t="shared" si="160"/>
        <v>576</v>
      </c>
      <c r="H2619">
        <f t="shared" si="161"/>
        <v>854.15400000000011</v>
      </c>
      <c r="I2619">
        <f t="shared" si="162"/>
        <v>622</v>
      </c>
      <c r="J2619">
        <f t="shared" si="163"/>
        <v>880.71360000000004</v>
      </c>
    </row>
    <row r="2620" spans="1:10" x14ac:dyDescent="0.2">
      <c r="A2620" t="s">
        <v>11406</v>
      </c>
      <c r="B2620">
        <v>2</v>
      </c>
      <c r="C2620" t="s">
        <v>7558</v>
      </c>
      <c r="D2620">
        <v>230000</v>
      </c>
      <c r="E2620">
        <v>391000</v>
      </c>
      <c r="F2620" t="s">
        <v>11409</v>
      </c>
      <c r="G2620">
        <f t="shared" si="160"/>
        <v>576</v>
      </c>
      <c r="H2620">
        <f t="shared" si="161"/>
        <v>623.66800000000001</v>
      </c>
      <c r="I2620">
        <f t="shared" si="162"/>
        <v>622</v>
      </c>
      <c r="J2620">
        <f t="shared" si="163"/>
        <v>717.41462000000001</v>
      </c>
    </row>
    <row r="2621" spans="1:10" x14ac:dyDescent="0.2">
      <c r="A2621" t="s">
        <v>11411</v>
      </c>
      <c r="B2621">
        <v>2</v>
      </c>
      <c r="C2621" t="s">
        <v>7558</v>
      </c>
      <c r="D2621">
        <v>368000</v>
      </c>
      <c r="E2621">
        <v>532000</v>
      </c>
      <c r="F2621" t="s">
        <v>11414</v>
      </c>
      <c r="G2621">
        <f t="shared" si="160"/>
        <v>576</v>
      </c>
      <c r="H2621">
        <f t="shared" si="161"/>
        <v>997.86880000000008</v>
      </c>
      <c r="I2621">
        <f t="shared" si="162"/>
        <v>622</v>
      </c>
      <c r="J2621">
        <f t="shared" si="163"/>
        <v>976.12423999999999</v>
      </c>
    </row>
    <row r="2622" spans="1:10" x14ac:dyDescent="0.2">
      <c r="A2622" t="s">
        <v>11416</v>
      </c>
      <c r="B2622">
        <v>2</v>
      </c>
      <c r="C2622" t="s">
        <v>7558</v>
      </c>
      <c r="D2622">
        <v>368000</v>
      </c>
      <c r="E2622">
        <v>532000</v>
      </c>
      <c r="F2622" t="s">
        <v>11419</v>
      </c>
      <c r="G2622">
        <f t="shared" si="160"/>
        <v>576</v>
      </c>
      <c r="H2622">
        <f t="shared" si="161"/>
        <v>997.86880000000008</v>
      </c>
      <c r="I2622">
        <f t="shared" si="162"/>
        <v>622</v>
      </c>
      <c r="J2622">
        <f t="shared" si="163"/>
        <v>976.12423999999999</v>
      </c>
    </row>
    <row r="2623" spans="1:10" x14ac:dyDescent="0.2">
      <c r="A2623" t="s">
        <v>11421</v>
      </c>
      <c r="B2623">
        <v>2</v>
      </c>
      <c r="C2623" t="s">
        <v>7558</v>
      </c>
      <c r="D2623">
        <v>368000</v>
      </c>
      <c r="E2623">
        <v>532000</v>
      </c>
      <c r="F2623" t="s">
        <v>11424</v>
      </c>
      <c r="G2623">
        <f t="shared" si="160"/>
        <v>576</v>
      </c>
      <c r="H2623">
        <f t="shared" si="161"/>
        <v>997.86880000000008</v>
      </c>
      <c r="I2623">
        <f t="shared" si="162"/>
        <v>622</v>
      </c>
      <c r="J2623">
        <f t="shared" si="163"/>
        <v>976.12423999999999</v>
      </c>
    </row>
    <row r="2624" spans="1:10" x14ac:dyDescent="0.2">
      <c r="A2624" t="s">
        <v>11426</v>
      </c>
      <c r="B2624">
        <v>2</v>
      </c>
      <c r="C2624" t="s">
        <v>7558</v>
      </c>
      <c r="D2624">
        <v>353000</v>
      </c>
      <c r="E2624">
        <v>510000</v>
      </c>
      <c r="F2624" t="s">
        <v>11427</v>
      </c>
      <c r="G2624">
        <f t="shared" si="160"/>
        <v>576</v>
      </c>
      <c r="H2624">
        <f t="shared" si="161"/>
        <v>957.1948000000001</v>
      </c>
      <c r="I2624">
        <f t="shared" si="162"/>
        <v>622</v>
      </c>
      <c r="J2624">
        <f t="shared" si="163"/>
        <v>935.75819999999999</v>
      </c>
    </row>
    <row r="2625" spans="1:10" x14ac:dyDescent="0.2">
      <c r="A2625" t="s">
        <v>11429</v>
      </c>
      <c r="B2625">
        <v>2</v>
      </c>
      <c r="C2625" t="s">
        <v>7558</v>
      </c>
      <c r="D2625">
        <v>330000</v>
      </c>
      <c r="E2625">
        <v>484000</v>
      </c>
      <c r="F2625" t="s">
        <v>11430</v>
      </c>
      <c r="G2625">
        <f t="shared" si="160"/>
        <v>576</v>
      </c>
      <c r="H2625">
        <f t="shared" si="161"/>
        <v>894.82800000000009</v>
      </c>
      <c r="I2625">
        <f t="shared" si="162"/>
        <v>622</v>
      </c>
      <c r="J2625">
        <f t="shared" si="163"/>
        <v>888.05287999999996</v>
      </c>
    </row>
    <row r="2626" spans="1:10" x14ac:dyDescent="0.2">
      <c r="A2626" t="s">
        <v>11432</v>
      </c>
      <c r="B2626">
        <v>2</v>
      </c>
      <c r="C2626" t="s">
        <v>7558</v>
      </c>
      <c r="D2626">
        <v>315000</v>
      </c>
      <c r="E2626">
        <v>480000</v>
      </c>
      <c r="F2626" t="s">
        <v>11435</v>
      </c>
      <c r="G2626">
        <f t="shared" si="160"/>
        <v>576</v>
      </c>
      <c r="H2626">
        <f t="shared" si="161"/>
        <v>854.15400000000011</v>
      </c>
      <c r="I2626">
        <f t="shared" si="162"/>
        <v>622</v>
      </c>
      <c r="J2626">
        <f t="shared" si="163"/>
        <v>880.71360000000004</v>
      </c>
    </row>
    <row r="2627" spans="1:10" x14ac:dyDescent="0.2">
      <c r="A2627" t="s">
        <v>11437</v>
      </c>
      <c r="B2627">
        <v>2</v>
      </c>
      <c r="C2627" t="s">
        <v>7558</v>
      </c>
      <c r="D2627">
        <v>486000</v>
      </c>
      <c r="E2627">
        <v>681000</v>
      </c>
      <c r="F2627" t="s">
        <v>11440</v>
      </c>
      <c r="G2627">
        <f t="shared" ref="G2627:G2690" si="164">(VLOOKUP($B2627,Table,4,FALSE))</f>
        <v>576</v>
      </c>
      <c r="H2627">
        <f t="shared" ref="H2627:H2690" si="165">D2627*((VLOOKUP($B2627,Table,6,FALSE))/100)</f>
        <v>1317.8376000000001</v>
      </c>
      <c r="I2627">
        <f t="shared" ref="I2627:I2690" si="166">(VLOOKUP($B2627,Table,12,FALSE))</f>
        <v>622</v>
      </c>
      <c r="J2627">
        <f t="shared" ref="J2627:J2690" si="167">E2627*((VLOOKUP($B2627,Table,14,FALSE))/100)</f>
        <v>1249.51242</v>
      </c>
    </row>
    <row r="2628" spans="1:10" x14ac:dyDescent="0.2">
      <c r="A2628" t="s">
        <v>11442</v>
      </c>
      <c r="B2628">
        <v>2</v>
      </c>
      <c r="C2628" t="s">
        <v>7558</v>
      </c>
      <c r="D2628">
        <v>371000</v>
      </c>
      <c r="E2628">
        <v>535000</v>
      </c>
      <c r="F2628" t="s">
        <v>11444</v>
      </c>
      <c r="G2628">
        <f t="shared" si="164"/>
        <v>576</v>
      </c>
      <c r="H2628">
        <f t="shared" si="165"/>
        <v>1006.0036000000001</v>
      </c>
      <c r="I2628">
        <f t="shared" si="166"/>
        <v>622</v>
      </c>
      <c r="J2628">
        <f t="shared" si="167"/>
        <v>981.62869999999998</v>
      </c>
    </row>
    <row r="2629" spans="1:10" x14ac:dyDescent="0.2">
      <c r="A2629" t="s">
        <v>11446</v>
      </c>
      <c r="B2629">
        <v>2</v>
      </c>
      <c r="C2629" t="s">
        <v>7558</v>
      </c>
      <c r="D2629">
        <v>371000</v>
      </c>
      <c r="E2629">
        <v>535000</v>
      </c>
      <c r="F2629" t="s">
        <v>11447</v>
      </c>
      <c r="G2629">
        <f t="shared" si="164"/>
        <v>576</v>
      </c>
      <c r="H2629">
        <f t="shared" si="165"/>
        <v>1006.0036000000001</v>
      </c>
      <c r="I2629">
        <f t="shared" si="166"/>
        <v>622</v>
      </c>
      <c r="J2629">
        <f t="shared" si="167"/>
        <v>981.62869999999998</v>
      </c>
    </row>
    <row r="2630" spans="1:10" x14ac:dyDescent="0.2">
      <c r="A2630" t="s">
        <v>11449</v>
      </c>
      <c r="B2630">
        <v>2</v>
      </c>
      <c r="C2630" t="s">
        <v>7558</v>
      </c>
      <c r="D2630">
        <v>367000</v>
      </c>
      <c r="E2630">
        <v>530000</v>
      </c>
      <c r="F2630" t="s">
        <v>11451</v>
      </c>
      <c r="G2630">
        <f t="shared" si="164"/>
        <v>576</v>
      </c>
      <c r="H2630">
        <f t="shared" si="165"/>
        <v>995.1572000000001</v>
      </c>
      <c r="I2630">
        <f t="shared" si="166"/>
        <v>622</v>
      </c>
      <c r="J2630">
        <f t="shared" si="167"/>
        <v>972.45460000000003</v>
      </c>
    </row>
    <row r="2631" spans="1:10" x14ac:dyDescent="0.2">
      <c r="A2631" t="s">
        <v>11453</v>
      </c>
      <c r="B2631">
        <v>2</v>
      </c>
      <c r="C2631" t="s">
        <v>7558</v>
      </c>
      <c r="D2631">
        <v>367000</v>
      </c>
      <c r="E2631">
        <v>530000</v>
      </c>
      <c r="F2631" t="s">
        <v>11454</v>
      </c>
      <c r="G2631">
        <f t="shared" si="164"/>
        <v>576</v>
      </c>
      <c r="H2631">
        <f t="shared" si="165"/>
        <v>995.1572000000001</v>
      </c>
      <c r="I2631">
        <f t="shared" si="166"/>
        <v>622</v>
      </c>
      <c r="J2631">
        <f t="shared" si="167"/>
        <v>972.45460000000003</v>
      </c>
    </row>
    <row r="2632" spans="1:10" x14ac:dyDescent="0.2">
      <c r="A2632" t="s">
        <v>11456</v>
      </c>
      <c r="B2632">
        <v>2</v>
      </c>
      <c r="C2632" t="s">
        <v>7558</v>
      </c>
      <c r="D2632">
        <v>432000</v>
      </c>
      <c r="E2632">
        <v>625000</v>
      </c>
      <c r="F2632" t="s">
        <v>11459</v>
      </c>
      <c r="G2632">
        <f t="shared" si="164"/>
        <v>576</v>
      </c>
      <c r="H2632">
        <f t="shared" si="165"/>
        <v>1171.4112</v>
      </c>
      <c r="I2632">
        <f t="shared" si="166"/>
        <v>622</v>
      </c>
      <c r="J2632">
        <f t="shared" si="167"/>
        <v>1146.7625</v>
      </c>
    </row>
    <row r="2633" spans="1:10" x14ac:dyDescent="0.2">
      <c r="A2633" t="s">
        <v>11461</v>
      </c>
      <c r="B2633">
        <v>2</v>
      </c>
      <c r="C2633" t="s">
        <v>7558</v>
      </c>
      <c r="D2633">
        <v>319000</v>
      </c>
      <c r="E2633">
        <v>480000</v>
      </c>
      <c r="F2633" t="s">
        <v>11464</v>
      </c>
      <c r="G2633">
        <f t="shared" si="164"/>
        <v>576</v>
      </c>
      <c r="H2633">
        <f t="shared" si="165"/>
        <v>865.00040000000001</v>
      </c>
      <c r="I2633">
        <f t="shared" si="166"/>
        <v>622</v>
      </c>
      <c r="J2633">
        <f t="shared" si="167"/>
        <v>880.71360000000004</v>
      </c>
    </row>
    <row r="2634" spans="1:10" x14ac:dyDescent="0.2">
      <c r="A2634" t="s">
        <v>11466</v>
      </c>
      <c r="B2634">
        <v>2</v>
      </c>
      <c r="C2634" t="s">
        <v>7558</v>
      </c>
      <c r="D2634">
        <v>525000</v>
      </c>
      <c r="E2634">
        <v>723000</v>
      </c>
      <c r="F2634" t="s">
        <v>11468</v>
      </c>
      <c r="G2634">
        <f t="shared" si="164"/>
        <v>576</v>
      </c>
      <c r="H2634">
        <f t="shared" si="165"/>
        <v>1423.5900000000001</v>
      </c>
      <c r="I2634">
        <f t="shared" si="166"/>
        <v>622</v>
      </c>
      <c r="J2634">
        <f t="shared" si="167"/>
        <v>1326.5748599999999</v>
      </c>
    </row>
    <row r="2635" spans="1:10" x14ac:dyDescent="0.2">
      <c r="A2635" t="s">
        <v>11470</v>
      </c>
      <c r="B2635">
        <v>2</v>
      </c>
      <c r="C2635" t="s">
        <v>7558</v>
      </c>
      <c r="D2635">
        <v>498000</v>
      </c>
      <c r="E2635">
        <v>687000</v>
      </c>
      <c r="F2635" t="s">
        <v>11471</v>
      </c>
      <c r="G2635">
        <f t="shared" si="164"/>
        <v>576</v>
      </c>
      <c r="H2635">
        <f t="shared" si="165"/>
        <v>1350.3768</v>
      </c>
      <c r="I2635">
        <f t="shared" si="166"/>
        <v>622</v>
      </c>
      <c r="J2635">
        <f t="shared" si="167"/>
        <v>1260.52134</v>
      </c>
    </row>
    <row r="2636" spans="1:10" x14ac:dyDescent="0.2">
      <c r="A2636" t="s">
        <v>11473</v>
      </c>
      <c r="B2636">
        <v>2</v>
      </c>
      <c r="C2636" t="s">
        <v>7558</v>
      </c>
      <c r="D2636">
        <v>561000</v>
      </c>
      <c r="E2636">
        <v>774000</v>
      </c>
      <c r="F2636" t="s">
        <v>11476</v>
      </c>
      <c r="G2636">
        <f t="shared" si="164"/>
        <v>576</v>
      </c>
      <c r="H2636">
        <f t="shared" si="165"/>
        <v>1521.2076000000002</v>
      </c>
      <c r="I2636">
        <f t="shared" si="166"/>
        <v>622</v>
      </c>
      <c r="J2636">
        <f t="shared" si="167"/>
        <v>1420.15068</v>
      </c>
    </row>
    <row r="2637" spans="1:10" x14ac:dyDescent="0.2">
      <c r="A2637" t="s">
        <v>11478</v>
      </c>
      <c r="B2637">
        <v>2</v>
      </c>
      <c r="C2637" t="s">
        <v>7558</v>
      </c>
      <c r="D2637">
        <v>498000</v>
      </c>
      <c r="E2637">
        <v>687000</v>
      </c>
      <c r="F2637" t="s">
        <v>11481</v>
      </c>
      <c r="G2637">
        <f t="shared" si="164"/>
        <v>576</v>
      </c>
      <c r="H2637">
        <f t="shared" si="165"/>
        <v>1350.3768</v>
      </c>
      <c r="I2637">
        <f t="shared" si="166"/>
        <v>622</v>
      </c>
      <c r="J2637">
        <f t="shared" si="167"/>
        <v>1260.52134</v>
      </c>
    </row>
    <row r="2638" spans="1:10" x14ac:dyDescent="0.2">
      <c r="A2638" t="s">
        <v>11483</v>
      </c>
      <c r="B2638">
        <v>2</v>
      </c>
      <c r="C2638" t="s">
        <v>7558</v>
      </c>
      <c r="D2638">
        <v>477000</v>
      </c>
      <c r="E2638">
        <v>675000</v>
      </c>
      <c r="F2638" t="s">
        <v>11484</v>
      </c>
      <c r="G2638">
        <f t="shared" si="164"/>
        <v>576</v>
      </c>
      <c r="H2638">
        <f t="shared" si="165"/>
        <v>1293.4332000000002</v>
      </c>
      <c r="I2638">
        <f t="shared" si="166"/>
        <v>622</v>
      </c>
      <c r="J2638">
        <f t="shared" si="167"/>
        <v>1238.5035</v>
      </c>
    </row>
    <row r="2639" spans="1:10" x14ac:dyDescent="0.2">
      <c r="A2639" t="s">
        <v>11486</v>
      </c>
      <c r="B2639">
        <v>2</v>
      </c>
      <c r="C2639" t="s">
        <v>7558</v>
      </c>
      <c r="D2639">
        <v>477000</v>
      </c>
      <c r="E2639">
        <v>675000</v>
      </c>
      <c r="F2639" t="s">
        <v>11489</v>
      </c>
      <c r="G2639">
        <f t="shared" si="164"/>
        <v>576</v>
      </c>
      <c r="H2639">
        <f t="shared" si="165"/>
        <v>1293.4332000000002</v>
      </c>
      <c r="I2639">
        <f t="shared" si="166"/>
        <v>622</v>
      </c>
      <c r="J2639">
        <f t="shared" si="167"/>
        <v>1238.5035</v>
      </c>
    </row>
    <row r="2640" spans="1:10" x14ac:dyDescent="0.2">
      <c r="A2640" t="s">
        <v>11491</v>
      </c>
      <c r="B2640">
        <v>2</v>
      </c>
      <c r="C2640" t="s">
        <v>7558</v>
      </c>
      <c r="D2640">
        <v>477000</v>
      </c>
      <c r="E2640">
        <v>675000</v>
      </c>
      <c r="F2640" t="s">
        <v>11494</v>
      </c>
      <c r="G2640">
        <f t="shared" si="164"/>
        <v>576</v>
      </c>
      <c r="H2640">
        <f t="shared" si="165"/>
        <v>1293.4332000000002</v>
      </c>
      <c r="I2640">
        <f t="shared" si="166"/>
        <v>622</v>
      </c>
      <c r="J2640">
        <f t="shared" si="167"/>
        <v>1238.5035</v>
      </c>
    </row>
    <row r="2641" spans="1:10" x14ac:dyDescent="0.2">
      <c r="A2641" t="s">
        <v>11496</v>
      </c>
      <c r="B2641">
        <v>2</v>
      </c>
      <c r="C2641" t="s">
        <v>7558</v>
      </c>
      <c r="D2641">
        <v>477000</v>
      </c>
      <c r="E2641">
        <v>675000</v>
      </c>
      <c r="F2641" t="s">
        <v>11499</v>
      </c>
      <c r="G2641">
        <f t="shared" si="164"/>
        <v>576</v>
      </c>
      <c r="H2641">
        <f t="shared" si="165"/>
        <v>1293.4332000000002</v>
      </c>
      <c r="I2641">
        <f t="shared" si="166"/>
        <v>622</v>
      </c>
      <c r="J2641">
        <f t="shared" si="167"/>
        <v>1238.5035</v>
      </c>
    </row>
    <row r="2642" spans="1:10" x14ac:dyDescent="0.2">
      <c r="A2642" t="s">
        <v>11501</v>
      </c>
      <c r="B2642">
        <v>2</v>
      </c>
      <c r="C2642" t="s">
        <v>7558</v>
      </c>
      <c r="D2642">
        <v>477000</v>
      </c>
      <c r="E2642">
        <v>675000</v>
      </c>
      <c r="F2642" t="s">
        <v>11504</v>
      </c>
      <c r="G2642">
        <f t="shared" si="164"/>
        <v>576</v>
      </c>
      <c r="H2642">
        <f t="shared" si="165"/>
        <v>1293.4332000000002</v>
      </c>
      <c r="I2642">
        <f t="shared" si="166"/>
        <v>622</v>
      </c>
      <c r="J2642">
        <f t="shared" si="167"/>
        <v>1238.5035</v>
      </c>
    </row>
    <row r="2643" spans="1:10" x14ac:dyDescent="0.2">
      <c r="A2643" t="s">
        <v>11506</v>
      </c>
      <c r="B2643">
        <v>2</v>
      </c>
      <c r="C2643" t="s">
        <v>7558</v>
      </c>
      <c r="D2643">
        <v>466000</v>
      </c>
      <c r="E2643">
        <v>674000</v>
      </c>
      <c r="F2643" t="s">
        <v>11507</v>
      </c>
      <c r="G2643">
        <f t="shared" si="164"/>
        <v>576</v>
      </c>
      <c r="H2643">
        <f t="shared" si="165"/>
        <v>1263.6056000000001</v>
      </c>
      <c r="I2643">
        <f t="shared" si="166"/>
        <v>622</v>
      </c>
      <c r="J2643">
        <f t="shared" si="167"/>
        <v>1236.66868</v>
      </c>
    </row>
    <row r="2644" spans="1:10" x14ac:dyDescent="0.2">
      <c r="A2644" t="s">
        <v>11509</v>
      </c>
      <c r="B2644">
        <v>2</v>
      </c>
      <c r="C2644" t="s">
        <v>7558</v>
      </c>
      <c r="D2644">
        <v>328000</v>
      </c>
      <c r="E2644">
        <v>483000</v>
      </c>
      <c r="F2644" t="s">
        <v>11510</v>
      </c>
      <c r="G2644">
        <f t="shared" si="164"/>
        <v>576</v>
      </c>
      <c r="H2644">
        <f t="shared" si="165"/>
        <v>889.40480000000002</v>
      </c>
      <c r="I2644">
        <f t="shared" si="166"/>
        <v>622</v>
      </c>
      <c r="J2644">
        <f t="shared" si="167"/>
        <v>886.21806000000004</v>
      </c>
    </row>
    <row r="2645" spans="1:10" x14ac:dyDescent="0.2">
      <c r="A2645" t="s">
        <v>11512</v>
      </c>
      <c r="B2645">
        <v>2</v>
      </c>
      <c r="C2645" t="s">
        <v>7558</v>
      </c>
      <c r="D2645">
        <v>328000</v>
      </c>
      <c r="E2645">
        <v>483000</v>
      </c>
      <c r="F2645" t="s">
        <v>11513</v>
      </c>
      <c r="G2645">
        <f t="shared" si="164"/>
        <v>576</v>
      </c>
      <c r="H2645">
        <f t="shared" si="165"/>
        <v>889.40480000000002</v>
      </c>
      <c r="I2645">
        <f t="shared" si="166"/>
        <v>622</v>
      </c>
      <c r="J2645">
        <f t="shared" si="167"/>
        <v>886.21806000000004</v>
      </c>
    </row>
    <row r="2646" spans="1:10" x14ac:dyDescent="0.2">
      <c r="A2646" t="s">
        <v>11515</v>
      </c>
      <c r="B2646">
        <v>2</v>
      </c>
      <c r="C2646" t="s">
        <v>7558</v>
      </c>
      <c r="D2646">
        <v>328000</v>
      </c>
      <c r="E2646">
        <v>483000</v>
      </c>
      <c r="F2646" t="s">
        <v>11518</v>
      </c>
      <c r="G2646">
        <f t="shared" si="164"/>
        <v>576</v>
      </c>
      <c r="H2646">
        <f t="shared" si="165"/>
        <v>889.40480000000002</v>
      </c>
      <c r="I2646">
        <f t="shared" si="166"/>
        <v>622</v>
      </c>
      <c r="J2646">
        <f t="shared" si="167"/>
        <v>886.21806000000004</v>
      </c>
    </row>
    <row r="2647" spans="1:10" x14ac:dyDescent="0.2">
      <c r="A2647" t="s">
        <v>11520</v>
      </c>
      <c r="B2647">
        <v>2</v>
      </c>
      <c r="C2647" t="s">
        <v>7558</v>
      </c>
      <c r="D2647">
        <v>328000</v>
      </c>
      <c r="E2647">
        <v>483000</v>
      </c>
      <c r="F2647" t="s">
        <v>11521</v>
      </c>
      <c r="G2647">
        <f t="shared" si="164"/>
        <v>576</v>
      </c>
      <c r="H2647">
        <f t="shared" si="165"/>
        <v>889.40480000000002</v>
      </c>
      <c r="I2647">
        <f t="shared" si="166"/>
        <v>622</v>
      </c>
      <c r="J2647">
        <f t="shared" si="167"/>
        <v>886.21806000000004</v>
      </c>
    </row>
    <row r="2648" spans="1:10" x14ac:dyDescent="0.2">
      <c r="A2648" t="s">
        <v>11523</v>
      </c>
      <c r="B2648">
        <v>2</v>
      </c>
      <c r="C2648" t="s">
        <v>7558</v>
      </c>
      <c r="D2648">
        <v>328000</v>
      </c>
      <c r="E2648">
        <v>483000</v>
      </c>
      <c r="F2648" t="s">
        <v>11526</v>
      </c>
      <c r="G2648">
        <f t="shared" si="164"/>
        <v>576</v>
      </c>
      <c r="H2648">
        <f t="shared" si="165"/>
        <v>889.40480000000002</v>
      </c>
      <c r="I2648">
        <f t="shared" si="166"/>
        <v>622</v>
      </c>
      <c r="J2648">
        <f t="shared" si="167"/>
        <v>886.21806000000004</v>
      </c>
    </row>
    <row r="2649" spans="1:10" x14ac:dyDescent="0.2">
      <c r="A2649" t="s">
        <v>11528</v>
      </c>
      <c r="B2649">
        <v>2</v>
      </c>
      <c r="C2649" t="s">
        <v>7558</v>
      </c>
      <c r="D2649">
        <v>353000</v>
      </c>
      <c r="E2649">
        <v>510000</v>
      </c>
      <c r="F2649" t="s">
        <v>11531</v>
      </c>
      <c r="G2649">
        <f t="shared" si="164"/>
        <v>576</v>
      </c>
      <c r="H2649">
        <f t="shared" si="165"/>
        <v>957.1948000000001</v>
      </c>
      <c r="I2649">
        <f t="shared" si="166"/>
        <v>622</v>
      </c>
      <c r="J2649">
        <f t="shared" si="167"/>
        <v>935.75819999999999</v>
      </c>
    </row>
    <row r="2650" spans="1:10" x14ac:dyDescent="0.2">
      <c r="A2650" t="s">
        <v>11533</v>
      </c>
      <c r="B2650">
        <v>2</v>
      </c>
      <c r="C2650" t="s">
        <v>7558</v>
      </c>
      <c r="D2650">
        <v>317000</v>
      </c>
      <c r="E2650">
        <v>480000</v>
      </c>
      <c r="F2650" t="s">
        <v>11536</v>
      </c>
      <c r="G2650">
        <f t="shared" si="164"/>
        <v>576</v>
      </c>
      <c r="H2650">
        <f t="shared" si="165"/>
        <v>859.57720000000006</v>
      </c>
      <c r="I2650">
        <f t="shared" si="166"/>
        <v>622</v>
      </c>
      <c r="J2650">
        <f t="shared" si="167"/>
        <v>880.71360000000004</v>
      </c>
    </row>
    <row r="2651" spans="1:10" x14ac:dyDescent="0.2">
      <c r="A2651" t="s">
        <v>11538</v>
      </c>
      <c r="B2651">
        <v>2</v>
      </c>
      <c r="C2651" t="s">
        <v>7558</v>
      </c>
      <c r="D2651">
        <v>305000</v>
      </c>
      <c r="E2651">
        <v>471000</v>
      </c>
      <c r="F2651" t="s">
        <v>11540</v>
      </c>
      <c r="G2651">
        <f t="shared" si="164"/>
        <v>576</v>
      </c>
      <c r="H2651">
        <f t="shared" si="165"/>
        <v>827.03800000000001</v>
      </c>
      <c r="I2651">
        <f t="shared" si="166"/>
        <v>622</v>
      </c>
      <c r="J2651">
        <f t="shared" si="167"/>
        <v>864.20022000000006</v>
      </c>
    </row>
    <row r="2652" spans="1:10" x14ac:dyDescent="0.2">
      <c r="A2652" t="s">
        <v>11542</v>
      </c>
      <c r="B2652">
        <v>2</v>
      </c>
      <c r="C2652" t="s">
        <v>7558</v>
      </c>
      <c r="D2652">
        <v>305000</v>
      </c>
      <c r="E2652">
        <v>471000</v>
      </c>
      <c r="F2652" t="s">
        <v>11544</v>
      </c>
      <c r="G2652">
        <f t="shared" si="164"/>
        <v>576</v>
      </c>
      <c r="H2652">
        <f t="shared" si="165"/>
        <v>827.03800000000001</v>
      </c>
      <c r="I2652">
        <f t="shared" si="166"/>
        <v>622</v>
      </c>
      <c r="J2652">
        <f t="shared" si="167"/>
        <v>864.20022000000006</v>
      </c>
    </row>
    <row r="2653" spans="1:10" x14ac:dyDescent="0.2">
      <c r="A2653" t="s">
        <v>11546</v>
      </c>
      <c r="B2653">
        <v>2</v>
      </c>
      <c r="C2653" t="s">
        <v>7558</v>
      </c>
      <c r="D2653">
        <v>305000</v>
      </c>
      <c r="E2653">
        <v>471000</v>
      </c>
      <c r="F2653" t="s">
        <v>11548</v>
      </c>
      <c r="G2653">
        <f t="shared" si="164"/>
        <v>576</v>
      </c>
      <c r="H2653">
        <f t="shared" si="165"/>
        <v>827.03800000000001</v>
      </c>
      <c r="I2653">
        <f t="shared" si="166"/>
        <v>622</v>
      </c>
      <c r="J2653">
        <f t="shared" si="167"/>
        <v>864.20022000000006</v>
      </c>
    </row>
    <row r="2654" spans="1:10" x14ac:dyDescent="0.2">
      <c r="A2654" t="s">
        <v>11550</v>
      </c>
      <c r="B2654">
        <v>2</v>
      </c>
      <c r="C2654" t="s">
        <v>7558</v>
      </c>
      <c r="D2654">
        <v>305000</v>
      </c>
      <c r="E2654">
        <v>471000</v>
      </c>
      <c r="F2654" t="s">
        <v>11552</v>
      </c>
      <c r="G2654">
        <f t="shared" si="164"/>
        <v>576</v>
      </c>
      <c r="H2654">
        <f t="shared" si="165"/>
        <v>827.03800000000001</v>
      </c>
      <c r="I2654">
        <f t="shared" si="166"/>
        <v>622</v>
      </c>
      <c r="J2654">
        <f t="shared" si="167"/>
        <v>864.20022000000006</v>
      </c>
    </row>
    <row r="2655" spans="1:10" x14ac:dyDescent="0.2">
      <c r="A2655" t="s">
        <v>11554</v>
      </c>
      <c r="B2655">
        <v>2</v>
      </c>
      <c r="C2655" t="s">
        <v>7558</v>
      </c>
      <c r="D2655">
        <v>339000</v>
      </c>
      <c r="E2655">
        <v>490000</v>
      </c>
      <c r="F2655" t="s">
        <v>11556</v>
      </c>
      <c r="G2655">
        <f t="shared" si="164"/>
        <v>576</v>
      </c>
      <c r="H2655">
        <f t="shared" si="165"/>
        <v>919.2324000000001</v>
      </c>
      <c r="I2655">
        <f t="shared" si="166"/>
        <v>622</v>
      </c>
      <c r="J2655">
        <f t="shared" si="167"/>
        <v>899.06180000000006</v>
      </c>
    </row>
    <row r="2656" spans="1:10" x14ac:dyDescent="0.2">
      <c r="A2656" t="s">
        <v>11558</v>
      </c>
      <c r="B2656">
        <v>2</v>
      </c>
      <c r="C2656" t="s">
        <v>7558</v>
      </c>
      <c r="D2656">
        <v>339000</v>
      </c>
      <c r="E2656">
        <v>490000</v>
      </c>
      <c r="F2656" t="s">
        <v>11559</v>
      </c>
      <c r="G2656">
        <f t="shared" si="164"/>
        <v>576</v>
      </c>
      <c r="H2656">
        <f t="shared" si="165"/>
        <v>919.2324000000001</v>
      </c>
      <c r="I2656">
        <f t="shared" si="166"/>
        <v>622</v>
      </c>
      <c r="J2656">
        <f t="shared" si="167"/>
        <v>899.06180000000006</v>
      </c>
    </row>
    <row r="2657" spans="1:10" x14ac:dyDescent="0.2">
      <c r="A2657" t="s">
        <v>11561</v>
      </c>
      <c r="B2657">
        <v>2</v>
      </c>
      <c r="C2657" t="s">
        <v>7558</v>
      </c>
      <c r="D2657">
        <v>339000</v>
      </c>
      <c r="E2657">
        <v>490000</v>
      </c>
      <c r="F2657" t="s">
        <v>11562</v>
      </c>
      <c r="G2657">
        <f t="shared" si="164"/>
        <v>576</v>
      </c>
      <c r="H2657">
        <f t="shared" si="165"/>
        <v>919.2324000000001</v>
      </c>
      <c r="I2657">
        <f t="shared" si="166"/>
        <v>622</v>
      </c>
      <c r="J2657">
        <f t="shared" si="167"/>
        <v>899.06180000000006</v>
      </c>
    </row>
    <row r="2658" spans="1:10" x14ac:dyDescent="0.2">
      <c r="A2658" t="s">
        <v>11564</v>
      </c>
      <c r="B2658">
        <v>2</v>
      </c>
      <c r="C2658" t="s">
        <v>7558</v>
      </c>
      <c r="D2658">
        <v>327000</v>
      </c>
      <c r="E2658">
        <v>483000</v>
      </c>
      <c r="F2658" t="s">
        <v>11567</v>
      </c>
      <c r="G2658">
        <f t="shared" si="164"/>
        <v>576</v>
      </c>
      <c r="H2658">
        <f t="shared" si="165"/>
        <v>886.69320000000005</v>
      </c>
      <c r="I2658">
        <f t="shared" si="166"/>
        <v>622</v>
      </c>
      <c r="J2658">
        <f t="shared" si="167"/>
        <v>886.21806000000004</v>
      </c>
    </row>
    <row r="2659" spans="1:10" x14ac:dyDescent="0.2">
      <c r="A2659" t="s">
        <v>11569</v>
      </c>
      <c r="B2659">
        <v>2</v>
      </c>
      <c r="C2659" t="s">
        <v>7558</v>
      </c>
      <c r="D2659">
        <v>298000</v>
      </c>
      <c r="E2659">
        <v>459000</v>
      </c>
      <c r="F2659" t="s">
        <v>11571</v>
      </c>
      <c r="G2659">
        <f t="shared" si="164"/>
        <v>576</v>
      </c>
      <c r="H2659">
        <f t="shared" si="165"/>
        <v>808.05680000000007</v>
      </c>
      <c r="I2659">
        <f t="shared" si="166"/>
        <v>622</v>
      </c>
      <c r="J2659">
        <f t="shared" si="167"/>
        <v>842.18237999999997</v>
      </c>
    </row>
    <row r="2660" spans="1:10" x14ac:dyDescent="0.2">
      <c r="A2660" t="s">
        <v>11573</v>
      </c>
      <c r="B2660">
        <v>2</v>
      </c>
      <c r="C2660" t="s">
        <v>7558</v>
      </c>
      <c r="D2660">
        <v>363000</v>
      </c>
      <c r="E2660">
        <v>524000</v>
      </c>
      <c r="F2660" t="s">
        <v>11574</v>
      </c>
      <c r="G2660">
        <f t="shared" si="164"/>
        <v>576</v>
      </c>
      <c r="H2660">
        <f t="shared" si="165"/>
        <v>984.31080000000009</v>
      </c>
      <c r="I2660">
        <f t="shared" si="166"/>
        <v>622</v>
      </c>
      <c r="J2660">
        <f t="shared" si="167"/>
        <v>961.44568000000004</v>
      </c>
    </row>
    <row r="2661" spans="1:10" x14ac:dyDescent="0.2">
      <c r="A2661" t="s">
        <v>11576</v>
      </c>
      <c r="B2661">
        <v>2</v>
      </c>
      <c r="C2661" t="s">
        <v>7558</v>
      </c>
      <c r="D2661">
        <v>602000</v>
      </c>
      <c r="E2661">
        <v>743000</v>
      </c>
      <c r="F2661" t="s">
        <v>11579</v>
      </c>
      <c r="G2661">
        <f t="shared" si="164"/>
        <v>576</v>
      </c>
      <c r="H2661">
        <f t="shared" si="165"/>
        <v>1632.3832000000002</v>
      </c>
      <c r="I2661">
        <f t="shared" si="166"/>
        <v>622</v>
      </c>
      <c r="J2661">
        <f t="shared" si="167"/>
        <v>1363.27126</v>
      </c>
    </row>
    <row r="2662" spans="1:10" x14ac:dyDescent="0.2">
      <c r="A2662" t="s">
        <v>11581</v>
      </c>
      <c r="B2662">
        <v>2</v>
      </c>
      <c r="C2662" t="s">
        <v>7558</v>
      </c>
      <c r="D2662">
        <v>602000</v>
      </c>
      <c r="E2662">
        <v>743000</v>
      </c>
      <c r="F2662" t="s">
        <v>11584</v>
      </c>
      <c r="G2662">
        <f t="shared" si="164"/>
        <v>576</v>
      </c>
      <c r="H2662">
        <f t="shared" si="165"/>
        <v>1632.3832000000002</v>
      </c>
      <c r="I2662">
        <f t="shared" si="166"/>
        <v>622</v>
      </c>
      <c r="J2662">
        <f t="shared" si="167"/>
        <v>1363.27126</v>
      </c>
    </row>
    <row r="2663" spans="1:10" x14ac:dyDescent="0.2">
      <c r="A2663" t="s">
        <v>11586</v>
      </c>
      <c r="B2663">
        <v>2</v>
      </c>
      <c r="C2663" t="s">
        <v>7558</v>
      </c>
      <c r="D2663">
        <v>602000</v>
      </c>
      <c r="E2663">
        <v>743000</v>
      </c>
      <c r="F2663" t="s">
        <v>11587</v>
      </c>
      <c r="G2663">
        <f t="shared" si="164"/>
        <v>576</v>
      </c>
      <c r="H2663">
        <f t="shared" si="165"/>
        <v>1632.3832000000002</v>
      </c>
      <c r="I2663">
        <f t="shared" si="166"/>
        <v>622</v>
      </c>
      <c r="J2663">
        <f t="shared" si="167"/>
        <v>1363.27126</v>
      </c>
    </row>
    <row r="2664" spans="1:10" x14ac:dyDescent="0.2">
      <c r="A2664" t="s">
        <v>11589</v>
      </c>
      <c r="B2664">
        <v>2</v>
      </c>
      <c r="C2664" t="s">
        <v>7558</v>
      </c>
      <c r="D2664">
        <v>539000</v>
      </c>
      <c r="E2664">
        <v>743000</v>
      </c>
      <c r="F2664" t="s">
        <v>11591</v>
      </c>
      <c r="G2664">
        <f t="shared" si="164"/>
        <v>576</v>
      </c>
      <c r="H2664">
        <f t="shared" si="165"/>
        <v>1461.5524</v>
      </c>
      <c r="I2664">
        <f t="shared" si="166"/>
        <v>622</v>
      </c>
      <c r="J2664">
        <f t="shared" si="167"/>
        <v>1363.27126</v>
      </c>
    </row>
    <row r="2665" spans="1:10" x14ac:dyDescent="0.2">
      <c r="A2665" t="s">
        <v>11593</v>
      </c>
      <c r="B2665">
        <v>2</v>
      </c>
      <c r="C2665" t="s">
        <v>7558</v>
      </c>
      <c r="D2665">
        <v>602000</v>
      </c>
      <c r="E2665">
        <v>743000</v>
      </c>
      <c r="F2665" t="s">
        <v>11596</v>
      </c>
      <c r="G2665">
        <f t="shared" si="164"/>
        <v>576</v>
      </c>
      <c r="H2665">
        <f t="shared" si="165"/>
        <v>1632.3832000000002</v>
      </c>
      <c r="I2665">
        <f t="shared" si="166"/>
        <v>622</v>
      </c>
      <c r="J2665">
        <f t="shared" si="167"/>
        <v>1363.27126</v>
      </c>
    </row>
    <row r="2666" spans="1:10" x14ac:dyDescent="0.2">
      <c r="A2666" t="s">
        <v>11598</v>
      </c>
      <c r="B2666">
        <v>2</v>
      </c>
      <c r="C2666" t="s">
        <v>7558</v>
      </c>
      <c r="D2666">
        <v>404000</v>
      </c>
      <c r="E2666">
        <v>583000</v>
      </c>
      <c r="F2666" t="s">
        <v>11601</v>
      </c>
      <c r="G2666">
        <f t="shared" si="164"/>
        <v>576</v>
      </c>
      <c r="H2666">
        <f t="shared" si="165"/>
        <v>1095.4864</v>
      </c>
      <c r="I2666">
        <f t="shared" si="166"/>
        <v>622</v>
      </c>
      <c r="J2666">
        <f t="shared" si="167"/>
        <v>1069.7000600000001</v>
      </c>
    </row>
    <row r="2667" spans="1:10" x14ac:dyDescent="0.2">
      <c r="A2667" t="s">
        <v>11603</v>
      </c>
      <c r="B2667">
        <v>2</v>
      </c>
      <c r="C2667" t="s">
        <v>7558</v>
      </c>
      <c r="D2667">
        <v>438000</v>
      </c>
      <c r="E2667">
        <v>706000</v>
      </c>
      <c r="F2667" t="s">
        <v>11605</v>
      </c>
      <c r="G2667">
        <f t="shared" si="164"/>
        <v>576</v>
      </c>
      <c r="H2667">
        <f t="shared" si="165"/>
        <v>1187.6808000000001</v>
      </c>
      <c r="I2667">
        <f t="shared" si="166"/>
        <v>622</v>
      </c>
      <c r="J2667">
        <f t="shared" si="167"/>
        <v>1295.38292</v>
      </c>
    </row>
    <row r="2668" spans="1:10" x14ac:dyDescent="0.2">
      <c r="A2668" t="s">
        <v>11607</v>
      </c>
      <c r="B2668">
        <v>2</v>
      </c>
      <c r="C2668" t="s">
        <v>7558</v>
      </c>
      <c r="D2668">
        <v>420000</v>
      </c>
      <c r="E2668">
        <v>683000</v>
      </c>
      <c r="F2668" t="s">
        <v>11609</v>
      </c>
      <c r="G2668">
        <f t="shared" si="164"/>
        <v>576</v>
      </c>
      <c r="H2668">
        <f t="shared" si="165"/>
        <v>1138.8720000000001</v>
      </c>
      <c r="I2668">
        <f t="shared" si="166"/>
        <v>622</v>
      </c>
      <c r="J2668">
        <f t="shared" si="167"/>
        <v>1253.1820600000001</v>
      </c>
    </row>
    <row r="2669" spans="1:10" x14ac:dyDescent="0.2">
      <c r="A2669" t="s">
        <v>11611</v>
      </c>
      <c r="B2669">
        <v>2</v>
      </c>
      <c r="C2669" t="s">
        <v>7558</v>
      </c>
      <c r="D2669">
        <v>463000</v>
      </c>
      <c r="E2669">
        <v>752000</v>
      </c>
      <c r="F2669" t="s">
        <v>11612</v>
      </c>
      <c r="G2669">
        <f t="shared" si="164"/>
        <v>576</v>
      </c>
      <c r="H2669">
        <f t="shared" si="165"/>
        <v>1255.4708000000001</v>
      </c>
      <c r="I2669">
        <f t="shared" si="166"/>
        <v>622</v>
      </c>
      <c r="J2669">
        <f t="shared" si="167"/>
        <v>1379.7846400000001</v>
      </c>
    </row>
    <row r="2670" spans="1:10" x14ac:dyDescent="0.2">
      <c r="A2670" t="s">
        <v>11614</v>
      </c>
      <c r="B2670">
        <v>2</v>
      </c>
      <c r="C2670" t="s">
        <v>7558</v>
      </c>
      <c r="D2670">
        <v>536000</v>
      </c>
      <c r="E2670">
        <v>762000</v>
      </c>
      <c r="F2670" t="s">
        <v>11615</v>
      </c>
      <c r="G2670">
        <f t="shared" si="164"/>
        <v>576</v>
      </c>
      <c r="H2670">
        <f t="shared" si="165"/>
        <v>1453.4176000000002</v>
      </c>
      <c r="I2670">
        <f t="shared" si="166"/>
        <v>622</v>
      </c>
      <c r="J2670">
        <f t="shared" si="167"/>
        <v>1398.13284</v>
      </c>
    </row>
    <row r="2671" spans="1:10" x14ac:dyDescent="0.2">
      <c r="A2671" t="s">
        <v>11617</v>
      </c>
      <c r="B2671">
        <v>2</v>
      </c>
      <c r="C2671" t="s">
        <v>7558</v>
      </c>
      <c r="D2671">
        <v>438000</v>
      </c>
      <c r="E2671">
        <v>712000</v>
      </c>
      <c r="F2671" t="s">
        <v>11618</v>
      </c>
      <c r="G2671">
        <f t="shared" si="164"/>
        <v>576</v>
      </c>
      <c r="H2671">
        <f t="shared" si="165"/>
        <v>1187.6808000000001</v>
      </c>
      <c r="I2671">
        <f t="shared" si="166"/>
        <v>622</v>
      </c>
      <c r="J2671">
        <f t="shared" si="167"/>
        <v>1306.39184</v>
      </c>
    </row>
    <row r="2672" spans="1:10" x14ac:dyDescent="0.2">
      <c r="A2672" t="s">
        <v>11620</v>
      </c>
      <c r="B2672">
        <v>2</v>
      </c>
      <c r="C2672" t="s">
        <v>7558</v>
      </c>
      <c r="D2672">
        <v>438000</v>
      </c>
      <c r="E2672">
        <v>712000</v>
      </c>
      <c r="F2672" t="s">
        <v>11621</v>
      </c>
      <c r="G2672">
        <f t="shared" si="164"/>
        <v>576</v>
      </c>
      <c r="H2672">
        <f t="shared" si="165"/>
        <v>1187.6808000000001</v>
      </c>
      <c r="I2672">
        <f t="shared" si="166"/>
        <v>622</v>
      </c>
      <c r="J2672">
        <f t="shared" si="167"/>
        <v>1306.39184</v>
      </c>
    </row>
    <row r="2673" spans="1:10" x14ac:dyDescent="0.2">
      <c r="A2673" t="s">
        <v>11623</v>
      </c>
      <c r="B2673">
        <v>2</v>
      </c>
      <c r="C2673" t="s">
        <v>7558</v>
      </c>
      <c r="D2673">
        <v>237000</v>
      </c>
      <c r="E2673">
        <v>393000</v>
      </c>
      <c r="F2673" t="s">
        <v>11624</v>
      </c>
      <c r="G2673">
        <f t="shared" si="164"/>
        <v>576</v>
      </c>
      <c r="H2673">
        <f t="shared" si="165"/>
        <v>642.64920000000006</v>
      </c>
      <c r="I2673">
        <f t="shared" si="166"/>
        <v>622</v>
      </c>
      <c r="J2673">
        <f t="shared" si="167"/>
        <v>721.08425999999997</v>
      </c>
    </row>
    <row r="2674" spans="1:10" x14ac:dyDescent="0.2">
      <c r="A2674" t="s">
        <v>11626</v>
      </c>
      <c r="B2674">
        <v>2</v>
      </c>
      <c r="C2674" t="s">
        <v>7558</v>
      </c>
      <c r="D2674">
        <v>237000</v>
      </c>
      <c r="E2674">
        <v>393000</v>
      </c>
      <c r="F2674" t="s">
        <v>11627</v>
      </c>
      <c r="G2674">
        <f t="shared" si="164"/>
        <v>576</v>
      </c>
      <c r="H2674">
        <f t="shared" si="165"/>
        <v>642.64920000000006</v>
      </c>
      <c r="I2674">
        <f t="shared" si="166"/>
        <v>622</v>
      </c>
      <c r="J2674">
        <f t="shared" si="167"/>
        <v>721.08425999999997</v>
      </c>
    </row>
    <row r="2675" spans="1:10" x14ac:dyDescent="0.2">
      <c r="A2675" t="s">
        <v>11629</v>
      </c>
      <c r="B2675">
        <v>2</v>
      </c>
      <c r="C2675" t="s">
        <v>7558</v>
      </c>
      <c r="D2675">
        <v>255000</v>
      </c>
      <c r="E2675">
        <v>397000</v>
      </c>
      <c r="F2675" t="s">
        <v>11631</v>
      </c>
      <c r="G2675">
        <f t="shared" si="164"/>
        <v>576</v>
      </c>
      <c r="H2675">
        <f t="shared" si="165"/>
        <v>691.45800000000008</v>
      </c>
      <c r="I2675">
        <f t="shared" si="166"/>
        <v>622</v>
      </c>
      <c r="J2675">
        <f t="shared" si="167"/>
        <v>728.42354</v>
      </c>
    </row>
    <row r="2676" spans="1:10" x14ac:dyDescent="0.2">
      <c r="A2676" t="s">
        <v>11633</v>
      </c>
      <c r="B2676">
        <v>2</v>
      </c>
      <c r="C2676" t="s">
        <v>7558</v>
      </c>
      <c r="D2676">
        <v>238000</v>
      </c>
      <c r="E2676">
        <v>393000</v>
      </c>
      <c r="F2676" t="s">
        <v>11634</v>
      </c>
      <c r="G2676">
        <f t="shared" si="164"/>
        <v>576</v>
      </c>
      <c r="H2676">
        <f t="shared" si="165"/>
        <v>645.36080000000004</v>
      </c>
      <c r="I2676">
        <f t="shared" si="166"/>
        <v>622</v>
      </c>
      <c r="J2676">
        <f t="shared" si="167"/>
        <v>721.08425999999997</v>
      </c>
    </row>
    <row r="2677" spans="1:10" x14ac:dyDescent="0.2">
      <c r="A2677" t="s">
        <v>11636</v>
      </c>
      <c r="B2677">
        <v>2</v>
      </c>
      <c r="C2677" t="s">
        <v>7558</v>
      </c>
      <c r="D2677">
        <v>258000</v>
      </c>
      <c r="E2677">
        <v>397000</v>
      </c>
      <c r="F2677" t="s">
        <v>11638</v>
      </c>
      <c r="G2677">
        <f t="shared" si="164"/>
        <v>576</v>
      </c>
      <c r="H2677">
        <f t="shared" si="165"/>
        <v>699.59280000000001</v>
      </c>
      <c r="I2677">
        <f t="shared" si="166"/>
        <v>622</v>
      </c>
      <c r="J2677">
        <f t="shared" si="167"/>
        <v>728.42354</v>
      </c>
    </row>
    <row r="2678" spans="1:10" x14ac:dyDescent="0.2">
      <c r="A2678" t="s">
        <v>11640</v>
      </c>
      <c r="B2678">
        <v>2</v>
      </c>
      <c r="C2678" t="s">
        <v>7558</v>
      </c>
      <c r="D2678">
        <v>217000</v>
      </c>
      <c r="E2678">
        <v>368000</v>
      </c>
      <c r="F2678" t="s">
        <v>11641</v>
      </c>
      <c r="G2678">
        <f t="shared" si="164"/>
        <v>576</v>
      </c>
      <c r="H2678">
        <f t="shared" si="165"/>
        <v>588.41720000000009</v>
      </c>
      <c r="I2678">
        <f t="shared" si="166"/>
        <v>622</v>
      </c>
      <c r="J2678">
        <f t="shared" si="167"/>
        <v>675.21375999999998</v>
      </c>
    </row>
    <row r="2679" spans="1:10" x14ac:dyDescent="0.2">
      <c r="A2679" t="s">
        <v>11643</v>
      </c>
      <c r="B2679">
        <v>2</v>
      </c>
      <c r="C2679" t="s">
        <v>7558</v>
      </c>
      <c r="D2679">
        <v>238000</v>
      </c>
      <c r="E2679">
        <v>393000</v>
      </c>
      <c r="F2679" t="s">
        <v>11644</v>
      </c>
      <c r="G2679">
        <f t="shared" si="164"/>
        <v>576</v>
      </c>
      <c r="H2679">
        <f t="shared" si="165"/>
        <v>645.36080000000004</v>
      </c>
      <c r="I2679">
        <f t="shared" si="166"/>
        <v>622</v>
      </c>
      <c r="J2679">
        <f t="shared" si="167"/>
        <v>721.08425999999997</v>
      </c>
    </row>
    <row r="2680" spans="1:10" x14ac:dyDescent="0.2">
      <c r="A2680" t="s">
        <v>11646</v>
      </c>
      <c r="B2680">
        <v>2</v>
      </c>
      <c r="C2680" t="s">
        <v>7558</v>
      </c>
      <c r="D2680">
        <v>258000</v>
      </c>
      <c r="E2680">
        <v>397000</v>
      </c>
      <c r="F2680" t="s">
        <v>11649</v>
      </c>
      <c r="G2680">
        <f t="shared" si="164"/>
        <v>576</v>
      </c>
      <c r="H2680">
        <f t="shared" si="165"/>
        <v>699.59280000000001</v>
      </c>
      <c r="I2680">
        <f t="shared" si="166"/>
        <v>622</v>
      </c>
      <c r="J2680">
        <f t="shared" si="167"/>
        <v>728.42354</v>
      </c>
    </row>
    <row r="2681" spans="1:10" x14ac:dyDescent="0.2">
      <c r="A2681" t="s">
        <v>11651</v>
      </c>
      <c r="B2681">
        <v>2</v>
      </c>
      <c r="C2681" t="s">
        <v>7558</v>
      </c>
      <c r="D2681">
        <v>213000</v>
      </c>
      <c r="E2681">
        <v>360000</v>
      </c>
      <c r="F2681" t="s">
        <v>11654</v>
      </c>
      <c r="G2681">
        <f t="shared" si="164"/>
        <v>576</v>
      </c>
      <c r="H2681">
        <f t="shared" si="165"/>
        <v>577.57080000000008</v>
      </c>
      <c r="I2681">
        <f t="shared" si="166"/>
        <v>622</v>
      </c>
      <c r="J2681">
        <f t="shared" si="167"/>
        <v>660.53520000000003</v>
      </c>
    </row>
    <row r="2682" spans="1:10" x14ac:dyDescent="0.2">
      <c r="A2682" t="s">
        <v>11656</v>
      </c>
      <c r="B2682">
        <v>2</v>
      </c>
      <c r="C2682" t="s">
        <v>7558</v>
      </c>
      <c r="D2682">
        <v>218000</v>
      </c>
      <c r="E2682">
        <v>372000</v>
      </c>
      <c r="F2682" t="s">
        <v>11658</v>
      </c>
      <c r="G2682">
        <f t="shared" si="164"/>
        <v>576</v>
      </c>
      <c r="H2682">
        <f t="shared" si="165"/>
        <v>591.12880000000007</v>
      </c>
      <c r="I2682">
        <f t="shared" si="166"/>
        <v>622</v>
      </c>
      <c r="J2682">
        <f t="shared" si="167"/>
        <v>682.55304000000001</v>
      </c>
    </row>
    <row r="2683" spans="1:10" x14ac:dyDescent="0.2">
      <c r="A2683" t="s">
        <v>11660</v>
      </c>
      <c r="B2683">
        <v>2</v>
      </c>
      <c r="C2683" t="s">
        <v>7558</v>
      </c>
      <c r="D2683">
        <v>218000</v>
      </c>
      <c r="E2683">
        <v>372000</v>
      </c>
      <c r="F2683" t="s">
        <v>11663</v>
      </c>
      <c r="G2683">
        <f t="shared" si="164"/>
        <v>576</v>
      </c>
      <c r="H2683">
        <f t="shared" si="165"/>
        <v>591.12880000000007</v>
      </c>
      <c r="I2683">
        <f t="shared" si="166"/>
        <v>622</v>
      </c>
      <c r="J2683">
        <f t="shared" si="167"/>
        <v>682.55304000000001</v>
      </c>
    </row>
    <row r="2684" spans="1:10" x14ac:dyDescent="0.2">
      <c r="A2684" t="s">
        <v>11665</v>
      </c>
      <c r="B2684">
        <v>2</v>
      </c>
      <c r="C2684" t="s">
        <v>7558</v>
      </c>
      <c r="D2684">
        <v>445000</v>
      </c>
      <c r="E2684">
        <v>736000</v>
      </c>
      <c r="F2684" t="s">
        <v>11666</v>
      </c>
      <c r="G2684">
        <f t="shared" si="164"/>
        <v>576</v>
      </c>
      <c r="H2684">
        <f t="shared" si="165"/>
        <v>1206.662</v>
      </c>
      <c r="I2684">
        <f t="shared" si="166"/>
        <v>622</v>
      </c>
      <c r="J2684">
        <f t="shared" si="167"/>
        <v>1350.42752</v>
      </c>
    </row>
    <row r="2685" spans="1:10" x14ac:dyDescent="0.2">
      <c r="A2685" t="s">
        <v>11668</v>
      </c>
      <c r="B2685">
        <v>2</v>
      </c>
      <c r="C2685" t="s">
        <v>7558</v>
      </c>
      <c r="D2685">
        <v>393000</v>
      </c>
      <c r="E2685">
        <v>650000</v>
      </c>
      <c r="F2685" t="s">
        <v>11671</v>
      </c>
      <c r="G2685">
        <f t="shared" si="164"/>
        <v>576</v>
      </c>
      <c r="H2685">
        <f t="shared" si="165"/>
        <v>1065.6588000000002</v>
      </c>
      <c r="I2685">
        <f t="shared" si="166"/>
        <v>622</v>
      </c>
      <c r="J2685">
        <f t="shared" si="167"/>
        <v>1192.633</v>
      </c>
    </row>
    <row r="2686" spans="1:10" x14ac:dyDescent="0.2">
      <c r="A2686" t="s">
        <v>11673</v>
      </c>
      <c r="B2686">
        <v>2</v>
      </c>
      <c r="C2686" t="s">
        <v>7558</v>
      </c>
      <c r="D2686">
        <v>260000</v>
      </c>
      <c r="E2686">
        <v>400000</v>
      </c>
      <c r="F2686" t="s">
        <v>11676</v>
      </c>
      <c r="G2686">
        <f t="shared" si="164"/>
        <v>576</v>
      </c>
      <c r="H2686">
        <f t="shared" si="165"/>
        <v>705.01600000000008</v>
      </c>
      <c r="I2686">
        <f t="shared" si="166"/>
        <v>622</v>
      </c>
      <c r="J2686">
        <f t="shared" si="167"/>
        <v>733.928</v>
      </c>
    </row>
    <row r="2687" spans="1:10" x14ac:dyDescent="0.2">
      <c r="A2687" t="s">
        <v>11678</v>
      </c>
      <c r="B2687">
        <v>2</v>
      </c>
      <c r="C2687" t="s">
        <v>7558</v>
      </c>
      <c r="D2687">
        <v>226000</v>
      </c>
      <c r="E2687">
        <v>385000</v>
      </c>
      <c r="F2687" t="s">
        <v>11681</v>
      </c>
      <c r="G2687">
        <f t="shared" si="164"/>
        <v>576</v>
      </c>
      <c r="H2687">
        <f t="shared" si="165"/>
        <v>612.8216000000001</v>
      </c>
      <c r="I2687">
        <f t="shared" si="166"/>
        <v>622</v>
      </c>
      <c r="J2687">
        <f t="shared" si="167"/>
        <v>706.40570000000002</v>
      </c>
    </row>
    <row r="2688" spans="1:10" x14ac:dyDescent="0.2">
      <c r="A2688" t="s">
        <v>11683</v>
      </c>
      <c r="B2688">
        <v>2</v>
      </c>
      <c r="C2688" t="s">
        <v>7558</v>
      </c>
      <c r="D2688">
        <v>226000</v>
      </c>
      <c r="E2688">
        <v>385000</v>
      </c>
      <c r="F2688" t="s">
        <v>11684</v>
      </c>
      <c r="G2688">
        <f t="shared" si="164"/>
        <v>576</v>
      </c>
      <c r="H2688">
        <f t="shared" si="165"/>
        <v>612.8216000000001</v>
      </c>
      <c r="I2688">
        <f t="shared" si="166"/>
        <v>622</v>
      </c>
      <c r="J2688">
        <f t="shared" si="167"/>
        <v>706.40570000000002</v>
      </c>
    </row>
    <row r="2689" spans="1:10" x14ac:dyDescent="0.2">
      <c r="A2689" t="s">
        <v>11686</v>
      </c>
      <c r="B2689">
        <v>2</v>
      </c>
      <c r="C2689" t="s">
        <v>7558</v>
      </c>
      <c r="D2689">
        <v>258000</v>
      </c>
      <c r="E2689">
        <v>397000</v>
      </c>
      <c r="F2689" t="s">
        <v>11688</v>
      </c>
      <c r="G2689">
        <f t="shared" si="164"/>
        <v>576</v>
      </c>
      <c r="H2689">
        <f t="shared" si="165"/>
        <v>699.59280000000001</v>
      </c>
      <c r="I2689">
        <f t="shared" si="166"/>
        <v>622</v>
      </c>
      <c r="J2689">
        <f t="shared" si="167"/>
        <v>728.42354</v>
      </c>
    </row>
    <row r="2690" spans="1:10" x14ac:dyDescent="0.2">
      <c r="A2690" t="s">
        <v>11690</v>
      </c>
      <c r="B2690">
        <v>2</v>
      </c>
      <c r="C2690" t="s">
        <v>7558</v>
      </c>
      <c r="D2690">
        <v>217000</v>
      </c>
      <c r="E2690">
        <v>368000</v>
      </c>
      <c r="F2690" t="s">
        <v>11692</v>
      </c>
      <c r="G2690">
        <f t="shared" si="164"/>
        <v>576</v>
      </c>
      <c r="H2690">
        <f t="shared" si="165"/>
        <v>588.41720000000009</v>
      </c>
      <c r="I2690">
        <f t="shared" si="166"/>
        <v>622</v>
      </c>
      <c r="J2690">
        <f t="shared" si="167"/>
        <v>675.21375999999998</v>
      </c>
    </row>
    <row r="2691" spans="1:10" x14ac:dyDescent="0.2">
      <c r="A2691" t="s">
        <v>11694</v>
      </c>
      <c r="B2691">
        <v>2</v>
      </c>
      <c r="C2691" t="s">
        <v>7558</v>
      </c>
      <c r="D2691">
        <v>275000</v>
      </c>
      <c r="E2691">
        <v>423000</v>
      </c>
      <c r="F2691" t="s">
        <v>11695</v>
      </c>
      <c r="G2691">
        <f t="shared" ref="G2691:G2754" si="168">(VLOOKUP($B2691,Table,4,FALSE))</f>
        <v>576</v>
      </c>
      <c r="H2691">
        <f t="shared" ref="H2691:H2754" si="169">D2691*((VLOOKUP($B2691,Table,6,FALSE))/100)</f>
        <v>745.69</v>
      </c>
      <c r="I2691">
        <f t="shared" ref="I2691:I2754" si="170">(VLOOKUP($B2691,Table,12,FALSE))</f>
        <v>622</v>
      </c>
      <c r="J2691">
        <f t="shared" ref="J2691:J2754" si="171">E2691*((VLOOKUP($B2691,Table,14,FALSE))/100)</f>
        <v>776.12886000000003</v>
      </c>
    </row>
    <row r="2692" spans="1:10" x14ac:dyDescent="0.2">
      <c r="A2692" t="s">
        <v>11697</v>
      </c>
      <c r="B2692">
        <v>2</v>
      </c>
      <c r="C2692" t="s">
        <v>7558</v>
      </c>
      <c r="D2692">
        <v>231000</v>
      </c>
      <c r="E2692">
        <v>392000</v>
      </c>
      <c r="F2692" t="s">
        <v>11698</v>
      </c>
      <c r="G2692">
        <f t="shared" si="168"/>
        <v>576</v>
      </c>
      <c r="H2692">
        <f t="shared" si="169"/>
        <v>626.3796000000001</v>
      </c>
      <c r="I2692">
        <f t="shared" si="170"/>
        <v>622</v>
      </c>
      <c r="J2692">
        <f t="shared" si="171"/>
        <v>719.24944000000005</v>
      </c>
    </row>
    <row r="2693" spans="1:10" x14ac:dyDescent="0.2">
      <c r="A2693" t="s">
        <v>11700</v>
      </c>
      <c r="B2693">
        <v>2</v>
      </c>
      <c r="C2693" t="s">
        <v>7558</v>
      </c>
      <c r="D2693">
        <v>238000</v>
      </c>
      <c r="E2693">
        <v>393000</v>
      </c>
      <c r="F2693" t="s">
        <v>11701</v>
      </c>
      <c r="G2693">
        <f t="shared" si="168"/>
        <v>576</v>
      </c>
      <c r="H2693">
        <f t="shared" si="169"/>
        <v>645.36080000000004</v>
      </c>
      <c r="I2693">
        <f t="shared" si="170"/>
        <v>622</v>
      </c>
      <c r="J2693">
        <f t="shared" si="171"/>
        <v>721.08425999999997</v>
      </c>
    </row>
    <row r="2694" spans="1:10" x14ac:dyDescent="0.2">
      <c r="A2694" t="s">
        <v>11703</v>
      </c>
      <c r="B2694">
        <v>2</v>
      </c>
      <c r="C2694" t="s">
        <v>7558</v>
      </c>
      <c r="D2694">
        <v>258000</v>
      </c>
      <c r="E2694">
        <v>397000</v>
      </c>
      <c r="F2694" t="s">
        <v>11704</v>
      </c>
      <c r="G2694">
        <f t="shared" si="168"/>
        <v>576</v>
      </c>
      <c r="H2694">
        <f t="shared" si="169"/>
        <v>699.59280000000001</v>
      </c>
      <c r="I2694">
        <f t="shared" si="170"/>
        <v>622</v>
      </c>
      <c r="J2694">
        <f t="shared" si="171"/>
        <v>728.42354</v>
      </c>
    </row>
    <row r="2695" spans="1:10" x14ac:dyDescent="0.2">
      <c r="A2695" t="s">
        <v>11706</v>
      </c>
      <c r="B2695">
        <v>2</v>
      </c>
      <c r="C2695" t="s">
        <v>7558</v>
      </c>
      <c r="D2695">
        <v>258000</v>
      </c>
      <c r="E2695">
        <v>397000</v>
      </c>
      <c r="F2695" t="s">
        <v>11708</v>
      </c>
      <c r="G2695">
        <f t="shared" si="168"/>
        <v>576</v>
      </c>
      <c r="H2695">
        <f t="shared" si="169"/>
        <v>699.59280000000001</v>
      </c>
      <c r="I2695">
        <f t="shared" si="170"/>
        <v>622</v>
      </c>
      <c r="J2695">
        <f t="shared" si="171"/>
        <v>728.42354</v>
      </c>
    </row>
    <row r="2696" spans="1:10" x14ac:dyDescent="0.2">
      <c r="A2696" t="s">
        <v>11710</v>
      </c>
      <c r="B2696">
        <v>2</v>
      </c>
      <c r="C2696" t="s">
        <v>7558</v>
      </c>
      <c r="D2696">
        <v>217000</v>
      </c>
      <c r="E2696">
        <v>368000</v>
      </c>
      <c r="F2696" t="s">
        <v>11711</v>
      </c>
      <c r="G2696">
        <f t="shared" si="168"/>
        <v>576</v>
      </c>
      <c r="H2696">
        <f t="shared" si="169"/>
        <v>588.41720000000009</v>
      </c>
      <c r="I2696">
        <f t="shared" si="170"/>
        <v>622</v>
      </c>
      <c r="J2696">
        <f t="shared" si="171"/>
        <v>675.21375999999998</v>
      </c>
    </row>
    <row r="2697" spans="1:10" x14ac:dyDescent="0.2">
      <c r="A2697" t="s">
        <v>11713</v>
      </c>
      <c r="B2697">
        <v>2</v>
      </c>
      <c r="C2697" t="s">
        <v>7558</v>
      </c>
      <c r="D2697">
        <v>238000</v>
      </c>
      <c r="E2697">
        <v>393000</v>
      </c>
      <c r="F2697" t="s">
        <v>11714</v>
      </c>
      <c r="G2697">
        <f t="shared" si="168"/>
        <v>576</v>
      </c>
      <c r="H2697">
        <f t="shared" si="169"/>
        <v>645.36080000000004</v>
      </c>
      <c r="I2697">
        <f t="shared" si="170"/>
        <v>622</v>
      </c>
      <c r="J2697">
        <f t="shared" si="171"/>
        <v>721.08425999999997</v>
      </c>
    </row>
    <row r="2698" spans="1:10" x14ac:dyDescent="0.2">
      <c r="A2698" t="s">
        <v>11716</v>
      </c>
      <c r="B2698">
        <v>2</v>
      </c>
      <c r="C2698" t="s">
        <v>7558</v>
      </c>
      <c r="D2698">
        <v>238000</v>
      </c>
      <c r="E2698">
        <v>393000</v>
      </c>
      <c r="F2698" t="s">
        <v>11718</v>
      </c>
      <c r="G2698">
        <f t="shared" si="168"/>
        <v>576</v>
      </c>
      <c r="H2698">
        <f t="shared" si="169"/>
        <v>645.36080000000004</v>
      </c>
      <c r="I2698">
        <f t="shared" si="170"/>
        <v>622</v>
      </c>
      <c r="J2698">
        <f t="shared" si="171"/>
        <v>721.08425999999997</v>
      </c>
    </row>
    <row r="2699" spans="1:10" x14ac:dyDescent="0.2">
      <c r="A2699" t="s">
        <v>11720</v>
      </c>
      <c r="B2699">
        <v>2</v>
      </c>
      <c r="C2699" t="s">
        <v>7558</v>
      </c>
      <c r="D2699">
        <v>218000</v>
      </c>
      <c r="E2699">
        <v>372000</v>
      </c>
      <c r="F2699" t="s">
        <v>11722</v>
      </c>
      <c r="G2699">
        <f t="shared" si="168"/>
        <v>576</v>
      </c>
      <c r="H2699">
        <f t="shared" si="169"/>
        <v>591.12880000000007</v>
      </c>
      <c r="I2699">
        <f t="shared" si="170"/>
        <v>622</v>
      </c>
      <c r="J2699">
        <f t="shared" si="171"/>
        <v>682.55304000000001</v>
      </c>
    </row>
    <row r="2700" spans="1:10" x14ac:dyDescent="0.2">
      <c r="A2700" t="s">
        <v>11724</v>
      </c>
      <c r="B2700">
        <v>2</v>
      </c>
      <c r="C2700" t="s">
        <v>7558</v>
      </c>
      <c r="D2700">
        <v>365000</v>
      </c>
      <c r="E2700">
        <v>527000</v>
      </c>
      <c r="F2700" t="s">
        <v>11727</v>
      </c>
      <c r="G2700">
        <f t="shared" si="168"/>
        <v>576</v>
      </c>
      <c r="H2700">
        <f t="shared" si="169"/>
        <v>989.73400000000004</v>
      </c>
      <c r="I2700">
        <f t="shared" si="170"/>
        <v>622</v>
      </c>
      <c r="J2700">
        <f t="shared" si="171"/>
        <v>966.95014000000003</v>
      </c>
    </row>
    <row r="2701" spans="1:10" x14ac:dyDescent="0.2">
      <c r="A2701" t="s">
        <v>11729</v>
      </c>
      <c r="B2701">
        <v>2</v>
      </c>
      <c r="C2701" t="s">
        <v>7558</v>
      </c>
      <c r="D2701">
        <v>368000</v>
      </c>
      <c r="E2701">
        <v>532000</v>
      </c>
      <c r="F2701" t="s">
        <v>11731</v>
      </c>
      <c r="G2701">
        <f t="shared" si="168"/>
        <v>576</v>
      </c>
      <c r="H2701">
        <f t="shared" si="169"/>
        <v>997.86880000000008</v>
      </c>
      <c r="I2701">
        <f t="shared" si="170"/>
        <v>622</v>
      </c>
      <c r="J2701">
        <f t="shared" si="171"/>
        <v>976.12423999999999</v>
      </c>
    </row>
    <row r="2702" spans="1:10" x14ac:dyDescent="0.2">
      <c r="A2702" t="s">
        <v>11733</v>
      </c>
      <c r="B2702">
        <v>2</v>
      </c>
      <c r="C2702" t="s">
        <v>7558</v>
      </c>
      <c r="D2702">
        <v>335000</v>
      </c>
      <c r="E2702">
        <v>484000</v>
      </c>
      <c r="F2702" t="s">
        <v>11735</v>
      </c>
      <c r="G2702">
        <f t="shared" si="168"/>
        <v>576</v>
      </c>
      <c r="H2702">
        <f t="shared" si="169"/>
        <v>908.38600000000008</v>
      </c>
      <c r="I2702">
        <f t="shared" si="170"/>
        <v>622</v>
      </c>
      <c r="J2702">
        <f t="shared" si="171"/>
        <v>888.05287999999996</v>
      </c>
    </row>
    <row r="2703" spans="1:10" x14ac:dyDescent="0.2">
      <c r="A2703" t="s">
        <v>11737</v>
      </c>
      <c r="B2703">
        <v>2</v>
      </c>
      <c r="C2703" t="s">
        <v>7558</v>
      </c>
      <c r="D2703">
        <v>335000</v>
      </c>
      <c r="E2703">
        <v>484000</v>
      </c>
      <c r="F2703" t="s">
        <v>11739</v>
      </c>
      <c r="G2703">
        <f t="shared" si="168"/>
        <v>576</v>
      </c>
      <c r="H2703">
        <f t="shared" si="169"/>
        <v>908.38600000000008</v>
      </c>
      <c r="I2703">
        <f t="shared" si="170"/>
        <v>622</v>
      </c>
      <c r="J2703">
        <f t="shared" si="171"/>
        <v>888.05287999999996</v>
      </c>
    </row>
    <row r="2704" spans="1:10" x14ac:dyDescent="0.2">
      <c r="A2704" t="s">
        <v>11741</v>
      </c>
      <c r="B2704">
        <v>2</v>
      </c>
      <c r="C2704" t="s">
        <v>7558</v>
      </c>
      <c r="D2704">
        <v>368000</v>
      </c>
      <c r="E2704">
        <v>532000</v>
      </c>
      <c r="F2704" t="s">
        <v>11742</v>
      </c>
      <c r="G2704">
        <f t="shared" si="168"/>
        <v>576</v>
      </c>
      <c r="H2704">
        <f t="shared" si="169"/>
        <v>997.86880000000008</v>
      </c>
      <c r="I2704">
        <f t="shared" si="170"/>
        <v>622</v>
      </c>
      <c r="J2704">
        <f t="shared" si="171"/>
        <v>976.12423999999999</v>
      </c>
    </row>
    <row r="2705" spans="1:10" x14ac:dyDescent="0.2">
      <c r="A2705" t="s">
        <v>11744</v>
      </c>
      <c r="B2705">
        <v>2</v>
      </c>
      <c r="C2705" t="s">
        <v>7558</v>
      </c>
      <c r="D2705">
        <v>255000</v>
      </c>
      <c r="E2705">
        <v>397000</v>
      </c>
      <c r="F2705" t="s">
        <v>11746</v>
      </c>
      <c r="G2705">
        <f t="shared" si="168"/>
        <v>576</v>
      </c>
      <c r="H2705">
        <f t="shared" si="169"/>
        <v>691.45800000000008</v>
      </c>
      <c r="I2705">
        <f t="shared" si="170"/>
        <v>622</v>
      </c>
      <c r="J2705">
        <f t="shared" si="171"/>
        <v>728.42354</v>
      </c>
    </row>
    <row r="2706" spans="1:10" x14ac:dyDescent="0.2">
      <c r="A2706" t="s">
        <v>11748</v>
      </c>
      <c r="B2706">
        <v>2</v>
      </c>
      <c r="C2706" t="s">
        <v>7558</v>
      </c>
      <c r="D2706">
        <v>238000</v>
      </c>
      <c r="E2706">
        <v>393000</v>
      </c>
      <c r="F2706" t="s">
        <v>11751</v>
      </c>
      <c r="G2706">
        <f t="shared" si="168"/>
        <v>576</v>
      </c>
      <c r="H2706">
        <f t="shared" si="169"/>
        <v>645.36080000000004</v>
      </c>
      <c r="I2706">
        <f t="shared" si="170"/>
        <v>622</v>
      </c>
      <c r="J2706">
        <f t="shared" si="171"/>
        <v>721.08425999999997</v>
      </c>
    </row>
    <row r="2707" spans="1:10" x14ac:dyDescent="0.2">
      <c r="A2707" t="s">
        <v>11753</v>
      </c>
      <c r="B2707">
        <v>2</v>
      </c>
      <c r="C2707" t="s">
        <v>7558</v>
      </c>
      <c r="D2707">
        <v>206000</v>
      </c>
      <c r="E2707">
        <v>359000</v>
      </c>
      <c r="F2707" t="s">
        <v>11756</v>
      </c>
      <c r="G2707">
        <f t="shared" si="168"/>
        <v>576</v>
      </c>
      <c r="H2707">
        <f t="shared" si="169"/>
        <v>558.58960000000002</v>
      </c>
      <c r="I2707">
        <f t="shared" si="170"/>
        <v>622</v>
      </c>
      <c r="J2707">
        <f t="shared" si="171"/>
        <v>658.70038</v>
      </c>
    </row>
    <row r="2708" spans="1:10" x14ac:dyDescent="0.2">
      <c r="A2708" t="s">
        <v>11758</v>
      </c>
      <c r="B2708">
        <v>2</v>
      </c>
      <c r="C2708" t="s">
        <v>7558</v>
      </c>
      <c r="D2708">
        <v>258000</v>
      </c>
      <c r="E2708">
        <v>397000</v>
      </c>
      <c r="F2708" t="s">
        <v>11759</v>
      </c>
      <c r="G2708">
        <f t="shared" si="168"/>
        <v>576</v>
      </c>
      <c r="H2708">
        <f t="shared" si="169"/>
        <v>699.59280000000001</v>
      </c>
      <c r="I2708">
        <f t="shared" si="170"/>
        <v>622</v>
      </c>
      <c r="J2708">
        <f t="shared" si="171"/>
        <v>728.42354</v>
      </c>
    </row>
    <row r="2709" spans="1:10" x14ac:dyDescent="0.2">
      <c r="A2709" t="s">
        <v>11761</v>
      </c>
      <c r="B2709">
        <v>2</v>
      </c>
      <c r="C2709" t="s">
        <v>7558</v>
      </c>
      <c r="D2709">
        <v>222000</v>
      </c>
      <c r="E2709">
        <v>378000</v>
      </c>
      <c r="F2709" t="s">
        <v>11763</v>
      </c>
      <c r="G2709">
        <f t="shared" si="168"/>
        <v>576</v>
      </c>
      <c r="H2709">
        <f t="shared" si="169"/>
        <v>601.97520000000009</v>
      </c>
      <c r="I2709">
        <f t="shared" si="170"/>
        <v>622</v>
      </c>
      <c r="J2709">
        <f t="shared" si="171"/>
        <v>693.56196</v>
      </c>
    </row>
    <row r="2710" spans="1:10" x14ac:dyDescent="0.2">
      <c r="A2710" t="s">
        <v>11765</v>
      </c>
      <c r="B2710">
        <v>2</v>
      </c>
      <c r="C2710" t="s">
        <v>7558</v>
      </c>
      <c r="D2710">
        <v>255000</v>
      </c>
      <c r="E2710">
        <v>397000</v>
      </c>
      <c r="F2710" t="s">
        <v>11768</v>
      </c>
      <c r="G2710">
        <f t="shared" si="168"/>
        <v>576</v>
      </c>
      <c r="H2710">
        <f t="shared" si="169"/>
        <v>691.45800000000008</v>
      </c>
      <c r="I2710">
        <f t="shared" si="170"/>
        <v>622</v>
      </c>
      <c r="J2710">
        <f t="shared" si="171"/>
        <v>728.42354</v>
      </c>
    </row>
    <row r="2711" spans="1:10" x14ac:dyDescent="0.2">
      <c r="A2711" t="s">
        <v>11770</v>
      </c>
      <c r="B2711">
        <v>2</v>
      </c>
      <c r="C2711" t="s">
        <v>7558</v>
      </c>
      <c r="D2711">
        <v>217000</v>
      </c>
      <c r="E2711">
        <v>368000</v>
      </c>
      <c r="F2711" t="s">
        <v>11771</v>
      </c>
      <c r="G2711">
        <f t="shared" si="168"/>
        <v>576</v>
      </c>
      <c r="H2711">
        <f t="shared" si="169"/>
        <v>588.41720000000009</v>
      </c>
      <c r="I2711">
        <f t="shared" si="170"/>
        <v>622</v>
      </c>
      <c r="J2711">
        <f t="shared" si="171"/>
        <v>675.21375999999998</v>
      </c>
    </row>
    <row r="2712" spans="1:10" x14ac:dyDescent="0.2">
      <c r="A2712" t="s">
        <v>11773</v>
      </c>
      <c r="B2712">
        <v>2</v>
      </c>
      <c r="C2712" t="s">
        <v>7558</v>
      </c>
      <c r="D2712">
        <v>386000</v>
      </c>
      <c r="E2712">
        <v>557000</v>
      </c>
      <c r="F2712" t="s">
        <v>11775</v>
      </c>
      <c r="G2712">
        <f t="shared" si="168"/>
        <v>576</v>
      </c>
      <c r="H2712">
        <f t="shared" si="169"/>
        <v>1046.6776</v>
      </c>
      <c r="I2712">
        <f t="shared" si="170"/>
        <v>622</v>
      </c>
      <c r="J2712">
        <f t="shared" si="171"/>
        <v>1021.99474</v>
      </c>
    </row>
    <row r="2713" spans="1:10" x14ac:dyDescent="0.2">
      <c r="A2713" t="s">
        <v>11777</v>
      </c>
      <c r="B2713">
        <v>2</v>
      </c>
      <c r="C2713" t="s">
        <v>7558</v>
      </c>
      <c r="D2713">
        <v>217000</v>
      </c>
      <c r="E2713">
        <v>368000</v>
      </c>
      <c r="F2713" t="s">
        <v>11779</v>
      </c>
      <c r="G2713">
        <f t="shared" si="168"/>
        <v>576</v>
      </c>
      <c r="H2713">
        <f t="shared" si="169"/>
        <v>588.41720000000009</v>
      </c>
      <c r="I2713">
        <f t="shared" si="170"/>
        <v>622</v>
      </c>
      <c r="J2713">
        <f t="shared" si="171"/>
        <v>675.21375999999998</v>
      </c>
    </row>
    <row r="2714" spans="1:10" x14ac:dyDescent="0.2">
      <c r="A2714" t="s">
        <v>11781</v>
      </c>
      <c r="B2714">
        <v>2</v>
      </c>
      <c r="C2714" t="s">
        <v>7558</v>
      </c>
      <c r="D2714">
        <v>226000</v>
      </c>
      <c r="E2714">
        <v>385000</v>
      </c>
      <c r="F2714" t="s">
        <v>11782</v>
      </c>
      <c r="G2714">
        <f t="shared" si="168"/>
        <v>576</v>
      </c>
      <c r="H2714">
        <f t="shared" si="169"/>
        <v>612.8216000000001</v>
      </c>
      <c r="I2714">
        <f t="shared" si="170"/>
        <v>622</v>
      </c>
      <c r="J2714">
        <f t="shared" si="171"/>
        <v>706.40570000000002</v>
      </c>
    </row>
    <row r="2715" spans="1:10" x14ac:dyDescent="0.2">
      <c r="A2715" t="s">
        <v>11784</v>
      </c>
      <c r="B2715">
        <v>2</v>
      </c>
      <c r="C2715" t="s">
        <v>7558</v>
      </c>
      <c r="D2715">
        <v>226000</v>
      </c>
      <c r="E2715">
        <v>385000</v>
      </c>
      <c r="F2715" t="s">
        <v>11785</v>
      </c>
      <c r="G2715">
        <f t="shared" si="168"/>
        <v>576</v>
      </c>
      <c r="H2715">
        <f t="shared" si="169"/>
        <v>612.8216000000001</v>
      </c>
      <c r="I2715">
        <f t="shared" si="170"/>
        <v>622</v>
      </c>
      <c r="J2715">
        <f t="shared" si="171"/>
        <v>706.40570000000002</v>
      </c>
    </row>
    <row r="2716" spans="1:10" x14ac:dyDescent="0.2">
      <c r="A2716" t="s">
        <v>11787</v>
      </c>
      <c r="B2716">
        <v>2</v>
      </c>
      <c r="C2716" t="s">
        <v>7558</v>
      </c>
      <c r="D2716">
        <v>226000</v>
      </c>
      <c r="E2716">
        <v>385000</v>
      </c>
      <c r="F2716" t="s">
        <v>11790</v>
      </c>
      <c r="G2716">
        <f t="shared" si="168"/>
        <v>576</v>
      </c>
      <c r="H2716">
        <f t="shared" si="169"/>
        <v>612.8216000000001</v>
      </c>
      <c r="I2716">
        <f t="shared" si="170"/>
        <v>622</v>
      </c>
      <c r="J2716">
        <f t="shared" si="171"/>
        <v>706.40570000000002</v>
      </c>
    </row>
    <row r="2717" spans="1:10" x14ac:dyDescent="0.2">
      <c r="A2717" t="s">
        <v>11792</v>
      </c>
      <c r="B2717">
        <v>2</v>
      </c>
      <c r="C2717" t="s">
        <v>7558</v>
      </c>
      <c r="D2717">
        <v>226000</v>
      </c>
      <c r="E2717">
        <v>385000</v>
      </c>
      <c r="F2717" t="s">
        <v>11795</v>
      </c>
      <c r="G2717">
        <f t="shared" si="168"/>
        <v>576</v>
      </c>
      <c r="H2717">
        <f t="shared" si="169"/>
        <v>612.8216000000001</v>
      </c>
      <c r="I2717">
        <f t="shared" si="170"/>
        <v>622</v>
      </c>
      <c r="J2717">
        <f t="shared" si="171"/>
        <v>706.40570000000002</v>
      </c>
    </row>
    <row r="2718" spans="1:10" x14ac:dyDescent="0.2">
      <c r="A2718" t="s">
        <v>11797</v>
      </c>
      <c r="B2718">
        <v>2</v>
      </c>
      <c r="C2718" t="s">
        <v>7558</v>
      </c>
      <c r="D2718">
        <v>217000</v>
      </c>
      <c r="E2718">
        <v>368000</v>
      </c>
      <c r="F2718" t="s">
        <v>11798</v>
      </c>
      <c r="G2718">
        <f t="shared" si="168"/>
        <v>576</v>
      </c>
      <c r="H2718">
        <f t="shared" si="169"/>
        <v>588.41720000000009</v>
      </c>
      <c r="I2718">
        <f t="shared" si="170"/>
        <v>622</v>
      </c>
      <c r="J2718">
        <f t="shared" si="171"/>
        <v>675.21375999999998</v>
      </c>
    </row>
    <row r="2719" spans="1:10" x14ac:dyDescent="0.2">
      <c r="A2719" t="s">
        <v>11800</v>
      </c>
      <c r="B2719">
        <v>2</v>
      </c>
      <c r="C2719" t="s">
        <v>7558</v>
      </c>
      <c r="D2719">
        <v>217000</v>
      </c>
      <c r="E2719">
        <v>368000</v>
      </c>
      <c r="F2719" t="s">
        <v>11801</v>
      </c>
      <c r="G2719">
        <f t="shared" si="168"/>
        <v>576</v>
      </c>
      <c r="H2719">
        <f t="shared" si="169"/>
        <v>588.41720000000009</v>
      </c>
      <c r="I2719">
        <f t="shared" si="170"/>
        <v>622</v>
      </c>
      <c r="J2719">
        <f t="shared" si="171"/>
        <v>675.21375999999998</v>
      </c>
    </row>
    <row r="2720" spans="1:10" x14ac:dyDescent="0.2">
      <c r="A2720" t="s">
        <v>11803</v>
      </c>
      <c r="B2720">
        <v>2</v>
      </c>
      <c r="C2720" t="s">
        <v>7558</v>
      </c>
      <c r="D2720">
        <v>226000</v>
      </c>
      <c r="E2720">
        <v>385000</v>
      </c>
      <c r="F2720" t="s">
        <v>11804</v>
      </c>
      <c r="G2720">
        <f t="shared" si="168"/>
        <v>576</v>
      </c>
      <c r="H2720">
        <f t="shared" si="169"/>
        <v>612.8216000000001</v>
      </c>
      <c r="I2720">
        <f t="shared" si="170"/>
        <v>622</v>
      </c>
      <c r="J2720">
        <f t="shared" si="171"/>
        <v>706.40570000000002</v>
      </c>
    </row>
    <row r="2721" spans="1:10" x14ac:dyDescent="0.2">
      <c r="A2721" t="s">
        <v>11806</v>
      </c>
      <c r="B2721">
        <v>2</v>
      </c>
      <c r="C2721" t="s">
        <v>7558</v>
      </c>
      <c r="D2721">
        <v>226000</v>
      </c>
      <c r="E2721">
        <v>385000</v>
      </c>
      <c r="F2721" t="s">
        <v>11808</v>
      </c>
      <c r="G2721">
        <f t="shared" si="168"/>
        <v>576</v>
      </c>
      <c r="H2721">
        <f t="shared" si="169"/>
        <v>612.8216000000001</v>
      </c>
      <c r="I2721">
        <f t="shared" si="170"/>
        <v>622</v>
      </c>
      <c r="J2721">
        <f t="shared" si="171"/>
        <v>706.40570000000002</v>
      </c>
    </row>
    <row r="2722" spans="1:10" x14ac:dyDescent="0.2">
      <c r="A2722" t="s">
        <v>11810</v>
      </c>
      <c r="B2722">
        <v>2</v>
      </c>
      <c r="C2722" t="s">
        <v>7558</v>
      </c>
      <c r="D2722">
        <v>226000</v>
      </c>
      <c r="E2722">
        <v>385000</v>
      </c>
      <c r="F2722" t="s">
        <v>11813</v>
      </c>
      <c r="G2722">
        <f t="shared" si="168"/>
        <v>576</v>
      </c>
      <c r="H2722">
        <f t="shared" si="169"/>
        <v>612.8216000000001</v>
      </c>
      <c r="I2722">
        <f t="shared" si="170"/>
        <v>622</v>
      </c>
      <c r="J2722">
        <f t="shared" si="171"/>
        <v>706.40570000000002</v>
      </c>
    </row>
    <row r="2723" spans="1:10" x14ac:dyDescent="0.2">
      <c r="A2723" t="s">
        <v>11815</v>
      </c>
      <c r="B2723">
        <v>2</v>
      </c>
      <c r="C2723" t="s">
        <v>7558</v>
      </c>
      <c r="D2723">
        <v>226000</v>
      </c>
      <c r="E2723">
        <v>385000</v>
      </c>
      <c r="F2723" t="s">
        <v>11817</v>
      </c>
      <c r="G2723">
        <f t="shared" si="168"/>
        <v>576</v>
      </c>
      <c r="H2723">
        <f t="shared" si="169"/>
        <v>612.8216000000001</v>
      </c>
      <c r="I2723">
        <f t="shared" si="170"/>
        <v>622</v>
      </c>
      <c r="J2723">
        <f t="shared" si="171"/>
        <v>706.40570000000002</v>
      </c>
    </row>
    <row r="2724" spans="1:10" x14ac:dyDescent="0.2">
      <c r="A2724" t="s">
        <v>11819</v>
      </c>
      <c r="B2724">
        <v>2</v>
      </c>
      <c r="C2724" t="s">
        <v>7558</v>
      </c>
      <c r="D2724">
        <v>226000</v>
      </c>
      <c r="E2724">
        <v>385000</v>
      </c>
      <c r="F2724" t="s">
        <v>11822</v>
      </c>
      <c r="G2724">
        <f t="shared" si="168"/>
        <v>576</v>
      </c>
      <c r="H2724">
        <f t="shared" si="169"/>
        <v>612.8216000000001</v>
      </c>
      <c r="I2724">
        <f t="shared" si="170"/>
        <v>622</v>
      </c>
      <c r="J2724">
        <f t="shared" si="171"/>
        <v>706.40570000000002</v>
      </c>
    </row>
    <row r="2725" spans="1:10" x14ac:dyDescent="0.2">
      <c r="A2725" t="s">
        <v>11824</v>
      </c>
      <c r="B2725">
        <v>2</v>
      </c>
      <c r="C2725" t="s">
        <v>7558</v>
      </c>
      <c r="D2725">
        <v>166000</v>
      </c>
      <c r="E2725">
        <v>336000</v>
      </c>
      <c r="F2725" t="s">
        <v>11826</v>
      </c>
      <c r="G2725">
        <f t="shared" si="168"/>
        <v>576</v>
      </c>
      <c r="H2725">
        <f t="shared" si="169"/>
        <v>450.12560000000002</v>
      </c>
      <c r="I2725">
        <f t="shared" si="170"/>
        <v>622</v>
      </c>
      <c r="J2725">
        <f t="shared" si="171"/>
        <v>616.49951999999996</v>
      </c>
    </row>
    <row r="2726" spans="1:10" x14ac:dyDescent="0.2">
      <c r="A2726" t="s">
        <v>11828</v>
      </c>
      <c r="B2726">
        <v>2</v>
      </c>
      <c r="C2726" t="s">
        <v>7558</v>
      </c>
      <c r="D2726">
        <v>188000</v>
      </c>
      <c r="E2726">
        <v>338000</v>
      </c>
      <c r="F2726" t="s">
        <v>11830</v>
      </c>
      <c r="G2726">
        <f t="shared" si="168"/>
        <v>576</v>
      </c>
      <c r="H2726">
        <f t="shared" si="169"/>
        <v>509.78080000000006</v>
      </c>
      <c r="I2726">
        <f t="shared" si="170"/>
        <v>622</v>
      </c>
      <c r="J2726">
        <f t="shared" si="171"/>
        <v>620.16916000000003</v>
      </c>
    </row>
    <row r="2727" spans="1:10" x14ac:dyDescent="0.2">
      <c r="A2727" t="s">
        <v>11832</v>
      </c>
      <c r="B2727">
        <v>2</v>
      </c>
      <c r="C2727" t="s">
        <v>7558</v>
      </c>
      <c r="D2727">
        <v>111840</v>
      </c>
      <c r="E2727">
        <v>161760</v>
      </c>
      <c r="F2727" t="s">
        <v>11835</v>
      </c>
      <c r="G2727">
        <f t="shared" si="168"/>
        <v>576</v>
      </c>
      <c r="H2727">
        <f t="shared" si="169"/>
        <v>303.26534400000003</v>
      </c>
      <c r="I2727">
        <f t="shared" si="170"/>
        <v>622</v>
      </c>
      <c r="J2727">
        <f t="shared" si="171"/>
        <v>296.80048320000003</v>
      </c>
    </row>
    <row r="2728" spans="1:10" x14ac:dyDescent="0.2">
      <c r="A2728" t="s">
        <v>11837</v>
      </c>
      <c r="B2728">
        <v>2</v>
      </c>
      <c r="C2728" t="s">
        <v>7558</v>
      </c>
      <c r="D2728">
        <v>204000</v>
      </c>
      <c r="E2728">
        <v>350000</v>
      </c>
      <c r="F2728" t="s">
        <v>11839</v>
      </c>
      <c r="G2728">
        <f t="shared" si="168"/>
        <v>576</v>
      </c>
      <c r="H2728">
        <f t="shared" si="169"/>
        <v>553.16640000000007</v>
      </c>
      <c r="I2728">
        <f t="shared" si="170"/>
        <v>622</v>
      </c>
      <c r="J2728">
        <f t="shared" si="171"/>
        <v>642.18700000000001</v>
      </c>
    </row>
    <row r="2729" spans="1:10" x14ac:dyDescent="0.2">
      <c r="A2729" t="s">
        <v>11841</v>
      </c>
      <c r="B2729">
        <v>2</v>
      </c>
      <c r="C2729" t="s">
        <v>7558</v>
      </c>
      <c r="D2729">
        <v>255000</v>
      </c>
      <c r="E2729">
        <v>397000</v>
      </c>
      <c r="F2729" t="s">
        <v>11844</v>
      </c>
      <c r="G2729">
        <f t="shared" si="168"/>
        <v>576</v>
      </c>
      <c r="H2729">
        <f t="shared" si="169"/>
        <v>691.45800000000008</v>
      </c>
      <c r="I2729">
        <f t="shared" si="170"/>
        <v>622</v>
      </c>
      <c r="J2729">
        <f t="shared" si="171"/>
        <v>728.42354</v>
      </c>
    </row>
    <row r="2730" spans="1:10" x14ac:dyDescent="0.2">
      <c r="A2730" t="s">
        <v>11846</v>
      </c>
      <c r="B2730">
        <v>2</v>
      </c>
      <c r="C2730" t="s">
        <v>7558</v>
      </c>
      <c r="D2730">
        <v>186000</v>
      </c>
      <c r="E2730">
        <v>338000</v>
      </c>
      <c r="F2730" t="s">
        <v>11849</v>
      </c>
      <c r="G2730">
        <f t="shared" si="168"/>
        <v>576</v>
      </c>
      <c r="H2730">
        <f t="shared" si="169"/>
        <v>504.35760000000005</v>
      </c>
      <c r="I2730">
        <f t="shared" si="170"/>
        <v>622</v>
      </c>
      <c r="J2730">
        <f t="shared" si="171"/>
        <v>620.16916000000003</v>
      </c>
    </row>
    <row r="2731" spans="1:10" x14ac:dyDescent="0.2">
      <c r="A2731" t="s">
        <v>11851</v>
      </c>
      <c r="B2731">
        <v>2</v>
      </c>
      <c r="C2731" t="s">
        <v>7558</v>
      </c>
      <c r="D2731">
        <v>347000</v>
      </c>
      <c r="E2731">
        <v>501000</v>
      </c>
      <c r="F2731" t="s">
        <v>11854</v>
      </c>
      <c r="G2731">
        <f t="shared" si="168"/>
        <v>576</v>
      </c>
      <c r="H2731">
        <f t="shared" si="169"/>
        <v>940.92520000000002</v>
      </c>
      <c r="I2731">
        <f t="shared" si="170"/>
        <v>622</v>
      </c>
      <c r="J2731">
        <f t="shared" si="171"/>
        <v>919.24482</v>
      </c>
    </row>
    <row r="2732" spans="1:10" x14ac:dyDescent="0.2">
      <c r="A2732" t="s">
        <v>11856</v>
      </c>
      <c r="B2732">
        <v>2</v>
      </c>
      <c r="C2732" t="s">
        <v>7558</v>
      </c>
      <c r="D2732">
        <v>328000</v>
      </c>
      <c r="E2732">
        <v>483000</v>
      </c>
      <c r="F2732" t="s">
        <v>11858</v>
      </c>
      <c r="G2732">
        <f t="shared" si="168"/>
        <v>576</v>
      </c>
      <c r="H2732">
        <f t="shared" si="169"/>
        <v>889.40480000000002</v>
      </c>
      <c r="I2732">
        <f t="shared" si="170"/>
        <v>622</v>
      </c>
      <c r="J2732">
        <f t="shared" si="171"/>
        <v>886.21806000000004</v>
      </c>
    </row>
    <row r="2733" spans="1:10" x14ac:dyDescent="0.2">
      <c r="A2733" t="s">
        <v>11860</v>
      </c>
      <c r="B2733">
        <v>2</v>
      </c>
      <c r="C2733" t="s">
        <v>7558</v>
      </c>
      <c r="D2733">
        <v>217000</v>
      </c>
      <c r="E2733">
        <v>368000</v>
      </c>
      <c r="F2733" t="s">
        <v>11862</v>
      </c>
      <c r="G2733">
        <f t="shared" si="168"/>
        <v>576</v>
      </c>
      <c r="H2733">
        <f t="shared" si="169"/>
        <v>588.41720000000009</v>
      </c>
      <c r="I2733">
        <f t="shared" si="170"/>
        <v>622</v>
      </c>
      <c r="J2733">
        <f t="shared" si="171"/>
        <v>675.21375999999998</v>
      </c>
    </row>
    <row r="2734" spans="1:10" x14ac:dyDescent="0.2">
      <c r="A2734" t="s">
        <v>11864</v>
      </c>
      <c r="B2734">
        <v>2</v>
      </c>
      <c r="C2734" t="s">
        <v>7558</v>
      </c>
      <c r="D2734">
        <v>213000</v>
      </c>
      <c r="E2734">
        <v>360000</v>
      </c>
      <c r="F2734" t="s">
        <v>11866</v>
      </c>
      <c r="G2734">
        <f t="shared" si="168"/>
        <v>576</v>
      </c>
      <c r="H2734">
        <f t="shared" si="169"/>
        <v>577.57080000000008</v>
      </c>
      <c r="I2734">
        <f t="shared" si="170"/>
        <v>622</v>
      </c>
      <c r="J2734">
        <f t="shared" si="171"/>
        <v>660.53520000000003</v>
      </c>
    </row>
    <row r="2735" spans="1:10" x14ac:dyDescent="0.2">
      <c r="A2735" t="s">
        <v>11868</v>
      </c>
      <c r="B2735">
        <v>2</v>
      </c>
      <c r="C2735" t="s">
        <v>7558</v>
      </c>
      <c r="D2735">
        <v>243000</v>
      </c>
      <c r="E2735">
        <v>394000</v>
      </c>
      <c r="F2735" t="s">
        <v>11870</v>
      </c>
      <c r="G2735">
        <f t="shared" si="168"/>
        <v>576</v>
      </c>
      <c r="H2735">
        <f t="shared" si="169"/>
        <v>658.91880000000003</v>
      </c>
      <c r="I2735">
        <f t="shared" si="170"/>
        <v>622</v>
      </c>
      <c r="J2735">
        <f t="shared" si="171"/>
        <v>722.91908000000001</v>
      </c>
    </row>
    <row r="2736" spans="1:10" x14ac:dyDescent="0.2">
      <c r="A2736" t="s">
        <v>11872</v>
      </c>
      <c r="B2736">
        <v>2</v>
      </c>
      <c r="C2736" t="s">
        <v>7558</v>
      </c>
      <c r="D2736">
        <v>267000</v>
      </c>
      <c r="E2736">
        <v>412000</v>
      </c>
      <c r="F2736" t="s">
        <v>11874</v>
      </c>
      <c r="G2736">
        <f t="shared" si="168"/>
        <v>576</v>
      </c>
      <c r="H2736">
        <f t="shared" si="169"/>
        <v>723.99720000000002</v>
      </c>
      <c r="I2736">
        <f t="shared" si="170"/>
        <v>622</v>
      </c>
      <c r="J2736">
        <f t="shared" si="171"/>
        <v>755.94583999999998</v>
      </c>
    </row>
    <row r="2737" spans="1:10" x14ac:dyDescent="0.2">
      <c r="A2737" t="s">
        <v>11876</v>
      </c>
      <c r="B2737">
        <v>2</v>
      </c>
      <c r="C2737" t="s">
        <v>7558</v>
      </c>
      <c r="D2737">
        <v>260000</v>
      </c>
      <c r="E2737">
        <v>400000</v>
      </c>
      <c r="F2737" t="s">
        <v>11879</v>
      </c>
      <c r="G2737">
        <f t="shared" si="168"/>
        <v>576</v>
      </c>
      <c r="H2737">
        <f t="shared" si="169"/>
        <v>705.01600000000008</v>
      </c>
      <c r="I2737">
        <f t="shared" si="170"/>
        <v>622</v>
      </c>
      <c r="J2737">
        <f t="shared" si="171"/>
        <v>733.928</v>
      </c>
    </row>
    <row r="2738" spans="1:10" x14ac:dyDescent="0.2">
      <c r="A2738" t="s">
        <v>11881</v>
      </c>
      <c r="B2738">
        <v>2</v>
      </c>
      <c r="C2738" t="s">
        <v>7558</v>
      </c>
      <c r="D2738">
        <v>260000</v>
      </c>
      <c r="E2738">
        <v>400000</v>
      </c>
      <c r="F2738" t="s">
        <v>11884</v>
      </c>
      <c r="G2738">
        <f t="shared" si="168"/>
        <v>576</v>
      </c>
      <c r="H2738">
        <f t="shared" si="169"/>
        <v>705.01600000000008</v>
      </c>
      <c r="I2738">
        <f t="shared" si="170"/>
        <v>622</v>
      </c>
      <c r="J2738">
        <f t="shared" si="171"/>
        <v>733.928</v>
      </c>
    </row>
    <row r="2739" spans="1:10" x14ac:dyDescent="0.2">
      <c r="A2739" t="s">
        <v>11886</v>
      </c>
      <c r="B2739">
        <v>2</v>
      </c>
      <c r="C2739" t="s">
        <v>7558</v>
      </c>
      <c r="D2739">
        <v>186000</v>
      </c>
      <c r="E2739">
        <v>338000</v>
      </c>
      <c r="F2739" t="s">
        <v>11889</v>
      </c>
      <c r="G2739">
        <f t="shared" si="168"/>
        <v>576</v>
      </c>
      <c r="H2739">
        <f t="shared" si="169"/>
        <v>504.35760000000005</v>
      </c>
      <c r="I2739">
        <f t="shared" si="170"/>
        <v>622</v>
      </c>
      <c r="J2739">
        <f t="shared" si="171"/>
        <v>620.16916000000003</v>
      </c>
    </row>
    <row r="2740" spans="1:10" x14ac:dyDescent="0.2">
      <c r="A2740" t="s">
        <v>11891</v>
      </c>
      <c r="B2740">
        <v>2</v>
      </c>
      <c r="C2740" t="s">
        <v>7558</v>
      </c>
      <c r="D2740">
        <v>267000</v>
      </c>
      <c r="E2740">
        <v>412000</v>
      </c>
      <c r="F2740" t="s">
        <v>11894</v>
      </c>
      <c r="G2740">
        <f t="shared" si="168"/>
        <v>576</v>
      </c>
      <c r="H2740">
        <f t="shared" si="169"/>
        <v>723.99720000000002</v>
      </c>
      <c r="I2740">
        <f t="shared" si="170"/>
        <v>622</v>
      </c>
      <c r="J2740">
        <f t="shared" si="171"/>
        <v>755.94583999999998</v>
      </c>
    </row>
    <row r="2741" spans="1:10" x14ac:dyDescent="0.2">
      <c r="A2741" t="s">
        <v>11896</v>
      </c>
      <c r="B2741">
        <v>2</v>
      </c>
      <c r="C2741" t="s">
        <v>7558</v>
      </c>
      <c r="D2741">
        <v>237000</v>
      </c>
      <c r="E2741">
        <v>393000</v>
      </c>
      <c r="F2741" t="s">
        <v>11899</v>
      </c>
      <c r="G2741">
        <f t="shared" si="168"/>
        <v>576</v>
      </c>
      <c r="H2741">
        <f t="shared" si="169"/>
        <v>642.64920000000006</v>
      </c>
      <c r="I2741">
        <f t="shared" si="170"/>
        <v>622</v>
      </c>
      <c r="J2741">
        <f t="shared" si="171"/>
        <v>721.08425999999997</v>
      </c>
    </row>
    <row r="2742" spans="1:10" x14ac:dyDescent="0.2">
      <c r="A2742" t="s">
        <v>11901</v>
      </c>
      <c r="B2742">
        <v>2</v>
      </c>
      <c r="C2742" t="s">
        <v>7558</v>
      </c>
      <c r="D2742">
        <v>275000</v>
      </c>
      <c r="E2742">
        <v>423000</v>
      </c>
      <c r="F2742" t="s">
        <v>11904</v>
      </c>
      <c r="G2742">
        <f t="shared" si="168"/>
        <v>576</v>
      </c>
      <c r="H2742">
        <f t="shared" si="169"/>
        <v>745.69</v>
      </c>
      <c r="I2742">
        <f t="shared" si="170"/>
        <v>622</v>
      </c>
      <c r="J2742">
        <f t="shared" si="171"/>
        <v>776.12886000000003</v>
      </c>
    </row>
    <row r="2743" spans="1:10" x14ac:dyDescent="0.2">
      <c r="A2743" t="s">
        <v>11906</v>
      </c>
      <c r="B2743">
        <v>2</v>
      </c>
      <c r="C2743" t="s">
        <v>7558</v>
      </c>
      <c r="D2743">
        <v>267000</v>
      </c>
      <c r="E2743">
        <v>412000</v>
      </c>
      <c r="F2743" t="s">
        <v>11909</v>
      </c>
      <c r="G2743">
        <f t="shared" si="168"/>
        <v>576</v>
      </c>
      <c r="H2743">
        <f t="shared" si="169"/>
        <v>723.99720000000002</v>
      </c>
      <c r="I2743">
        <f t="shared" si="170"/>
        <v>622</v>
      </c>
      <c r="J2743">
        <f t="shared" si="171"/>
        <v>755.94583999999998</v>
      </c>
    </row>
    <row r="2744" spans="1:10" x14ac:dyDescent="0.2">
      <c r="A2744" t="s">
        <v>11911</v>
      </c>
      <c r="B2744">
        <v>2</v>
      </c>
      <c r="C2744" t="s">
        <v>7558</v>
      </c>
      <c r="D2744">
        <v>260000</v>
      </c>
      <c r="E2744">
        <v>400000</v>
      </c>
      <c r="F2744" t="s">
        <v>11912</v>
      </c>
      <c r="G2744">
        <f t="shared" si="168"/>
        <v>576</v>
      </c>
      <c r="H2744">
        <f t="shared" si="169"/>
        <v>705.01600000000008</v>
      </c>
      <c r="I2744">
        <f t="shared" si="170"/>
        <v>622</v>
      </c>
      <c r="J2744">
        <f t="shared" si="171"/>
        <v>733.928</v>
      </c>
    </row>
    <row r="2745" spans="1:10" x14ac:dyDescent="0.2">
      <c r="A2745" t="s">
        <v>11914</v>
      </c>
      <c r="B2745">
        <v>2</v>
      </c>
      <c r="C2745" t="s">
        <v>7558</v>
      </c>
      <c r="D2745">
        <v>204000</v>
      </c>
      <c r="E2745">
        <v>350000</v>
      </c>
      <c r="F2745" t="s">
        <v>11916</v>
      </c>
      <c r="G2745">
        <f t="shared" si="168"/>
        <v>576</v>
      </c>
      <c r="H2745">
        <f t="shared" si="169"/>
        <v>553.16640000000007</v>
      </c>
      <c r="I2745">
        <f t="shared" si="170"/>
        <v>622</v>
      </c>
      <c r="J2745">
        <f t="shared" si="171"/>
        <v>642.18700000000001</v>
      </c>
    </row>
    <row r="2746" spans="1:10" x14ac:dyDescent="0.2">
      <c r="A2746" t="s">
        <v>11918</v>
      </c>
      <c r="B2746">
        <v>2</v>
      </c>
      <c r="C2746" t="s">
        <v>7558</v>
      </c>
      <c r="D2746">
        <v>267000</v>
      </c>
      <c r="E2746">
        <v>412000</v>
      </c>
      <c r="F2746" t="s">
        <v>11919</v>
      </c>
      <c r="G2746">
        <f t="shared" si="168"/>
        <v>576</v>
      </c>
      <c r="H2746">
        <f t="shared" si="169"/>
        <v>723.99720000000002</v>
      </c>
      <c r="I2746">
        <f t="shared" si="170"/>
        <v>622</v>
      </c>
      <c r="J2746">
        <f t="shared" si="171"/>
        <v>755.94583999999998</v>
      </c>
    </row>
    <row r="2747" spans="1:10" x14ac:dyDescent="0.2">
      <c r="A2747" t="s">
        <v>11921</v>
      </c>
      <c r="B2747">
        <v>2</v>
      </c>
      <c r="C2747" t="s">
        <v>7558</v>
      </c>
      <c r="D2747">
        <v>243000</v>
      </c>
      <c r="E2747">
        <v>394000</v>
      </c>
      <c r="F2747" t="s">
        <v>11924</v>
      </c>
      <c r="G2747">
        <f t="shared" si="168"/>
        <v>576</v>
      </c>
      <c r="H2747">
        <f t="shared" si="169"/>
        <v>658.91880000000003</v>
      </c>
      <c r="I2747">
        <f t="shared" si="170"/>
        <v>622</v>
      </c>
      <c r="J2747">
        <f t="shared" si="171"/>
        <v>722.91908000000001</v>
      </c>
    </row>
    <row r="2748" spans="1:10" x14ac:dyDescent="0.2">
      <c r="A2748" t="s">
        <v>11926</v>
      </c>
      <c r="B2748">
        <v>2</v>
      </c>
      <c r="C2748" t="s">
        <v>7558</v>
      </c>
      <c r="D2748">
        <v>237000</v>
      </c>
      <c r="E2748">
        <v>393000</v>
      </c>
      <c r="F2748" t="s">
        <v>11927</v>
      </c>
      <c r="G2748">
        <f t="shared" si="168"/>
        <v>576</v>
      </c>
      <c r="H2748">
        <f t="shared" si="169"/>
        <v>642.64920000000006</v>
      </c>
      <c r="I2748">
        <f t="shared" si="170"/>
        <v>622</v>
      </c>
      <c r="J2748">
        <f t="shared" si="171"/>
        <v>721.08425999999997</v>
      </c>
    </row>
    <row r="2749" spans="1:10" x14ac:dyDescent="0.2">
      <c r="A2749" t="s">
        <v>11929</v>
      </c>
      <c r="B2749">
        <v>2</v>
      </c>
      <c r="C2749" t="s">
        <v>7558</v>
      </c>
      <c r="D2749">
        <v>290000</v>
      </c>
      <c r="E2749">
        <v>447000</v>
      </c>
      <c r="F2749" t="s">
        <v>11931</v>
      </c>
      <c r="G2749">
        <f t="shared" si="168"/>
        <v>576</v>
      </c>
      <c r="H2749">
        <f t="shared" si="169"/>
        <v>786.36400000000003</v>
      </c>
      <c r="I2749">
        <f t="shared" si="170"/>
        <v>622</v>
      </c>
      <c r="J2749">
        <f t="shared" si="171"/>
        <v>820.16453999999999</v>
      </c>
    </row>
    <row r="2750" spans="1:10" x14ac:dyDescent="0.2">
      <c r="A2750" t="s">
        <v>11933</v>
      </c>
      <c r="B2750">
        <v>2</v>
      </c>
      <c r="C2750" t="s">
        <v>7558</v>
      </c>
      <c r="D2750">
        <v>88440</v>
      </c>
      <c r="E2750">
        <v>297826</v>
      </c>
      <c r="F2750" t="s">
        <v>11935</v>
      </c>
      <c r="G2750">
        <f t="shared" si="168"/>
        <v>576</v>
      </c>
      <c r="H2750">
        <f t="shared" si="169"/>
        <v>239.81390400000001</v>
      </c>
      <c r="I2750">
        <f t="shared" si="170"/>
        <v>622</v>
      </c>
      <c r="J2750">
        <f t="shared" si="171"/>
        <v>546.45710131999999</v>
      </c>
    </row>
    <row r="2751" spans="1:10" x14ac:dyDescent="0.2">
      <c r="A2751" t="s">
        <v>11937</v>
      </c>
      <c r="B2751">
        <v>2</v>
      </c>
      <c r="C2751" t="s">
        <v>7558</v>
      </c>
      <c r="D2751">
        <v>246000</v>
      </c>
      <c r="E2751">
        <v>394000</v>
      </c>
      <c r="F2751" t="s">
        <v>11938</v>
      </c>
      <c r="G2751">
        <f t="shared" si="168"/>
        <v>576</v>
      </c>
      <c r="H2751">
        <f t="shared" si="169"/>
        <v>667.05360000000007</v>
      </c>
      <c r="I2751">
        <f t="shared" si="170"/>
        <v>622</v>
      </c>
      <c r="J2751">
        <f t="shared" si="171"/>
        <v>722.91908000000001</v>
      </c>
    </row>
    <row r="2752" spans="1:10" x14ac:dyDescent="0.2">
      <c r="A2752" t="s">
        <v>11940</v>
      </c>
      <c r="B2752">
        <v>2</v>
      </c>
      <c r="C2752" t="s">
        <v>7558</v>
      </c>
      <c r="D2752">
        <v>196000</v>
      </c>
      <c r="E2752">
        <v>340000</v>
      </c>
      <c r="F2752" t="s">
        <v>11941</v>
      </c>
      <c r="G2752">
        <f t="shared" si="168"/>
        <v>576</v>
      </c>
      <c r="H2752">
        <f t="shared" si="169"/>
        <v>531.47360000000003</v>
      </c>
      <c r="I2752">
        <f t="shared" si="170"/>
        <v>622</v>
      </c>
      <c r="J2752">
        <f t="shared" si="171"/>
        <v>623.83879999999999</v>
      </c>
    </row>
    <row r="2753" spans="1:10" x14ac:dyDescent="0.2">
      <c r="A2753" t="s">
        <v>11943</v>
      </c>
      <c r="B2753">
        <v>2</v>
      </c>
      <c r="C2753" t="s">
        <v>7558</v>
      </c>
      <c r="D2753">
        <v>186000</v>
      </c>
      <c r="E2753">
        <v>338000</v>
      </c>
      <c r="F2753" t="s">
        <v>11946</v>
      </c>
      <c r="G2753">
        <f t="shared" si="168"/>
        <v>576</v>
      </c>
      <c r="H2753">
        <f t="shared" si="169"/>
        <v>504.35760000000005</v>
      </c>
      <c r="I2753">
        <f t="shared" si="170"/>
        <v>622</v>
      </c>
      <c r="J2753">
        <f t="shared" si="171"/>
        <v>620.16916000000003</v>
      </c>
    </row>
    <row r="2754" spans="1:10" x14ac:dyDescent="0.2">
      <c r="A2754" t="s">
        <v>11948</v>
      </c>
      <c r="B2754">
        <v>2</v>
      </c>
      <c r="C2754" t="s">
        <v>7558</v>
      </c>
      <c r="D2754">
        <v>243000</v>
      </c>
      <c r="E2754">
        <v>394000</v>
      </c>
      <c r="F2754" t="s">
        <v>11951</v>
      </c>
      <c r="G2754">
        <f t="shared" si="168"/>
        <v>576</v>
      </c>
      <c r="H2754">
        <f t="shared" si="169"/>
        <v>658.91880000000003</v>
      </c>
      <c r="I2754">
        <f t="shared" si="170"/>
        <v>622</v>
      </c>
      <c r="J2754">
        <f t="shared" si="171"/>
        <v>722.91908000000001</v>
      </c>
    </row>
    <row r="2755" spans="1:10" x14ac:dyDescent="0.2">
      <c r="A2755" t="s">
        <v>11953</v>
      </c>
      <c r="B2755">
        <v>2</v>
      </c>
      <c r="C2755" t="s">
        <v>7558</v>
      </c>
      <c r="D2755">
        <v>222000</v>
      </c>
      <c r="E2755">
        <v>299000</v>
      </c>
      <c r="F2755" t="s">
        <v>11955</v>
      </c>
      <c r="G2755">
        <f t="shared" ref="G2755:G2818" si="172">(VLOOKUP($B2755,Table,4,FALSE))</f>
        <v>576</v>
      </c>
      <c r="H2755">
        <f t="shared" ref="H2755:H2818" si="173">D2755*((VLOOKUP($B2755,Table,6,FALSE))/100)</f>
        <v>601.97520000000009</v>
      </c>
      <c r="I2755">
        <f t="shared" ref="I2755:I2818" si="174">(VLOOKUP($B2755,Table,12,FALSE))</f>
        <v>622</v>
      </c>
      <c r="J2755">
        <f t="shared" ref="J2755:J2818" si="175">E2755*((VLOOKUP($B2755,Table,14,FALSE))/100)</f>
        <v>548.61117999999999</v>
      </c>
    </row>
    <row r="2756" spans="1:10" x14ac:dyDescent="0.2">
      <c r="A2756" t="s">
        <v>11957</v>
      </c>
      <c r="B2756">
        <v>2</v>
      </c>
      <c r="C2756" t="s">
        <v>7558</v>
      </c>
      <c r="D2756">
        <v>404000</v>
      </c>
      <c r="E2756">
        <v>583000</v>
      </c>
      <c r="F2756" t="s">
        <v>11960</v>
      </c>
      <c r="G2756">
        <f t="shared" si="172"/>
        <v>576</v>
      </c>
      <c r="H2756">
        <f t="shared" si="173"/>
        <v>1095.4864</v>
      </c>
      <c r="I2756">
        <f t="shared" si="174"/>
        <v>622</v>
      </c>
      <c r="J2756">
        <f t="shared" si="175"/>
        <v>1069.7000600000001</v>
      </c>
    </row>
    <row r="2757" spans="1:10" x14ac:dyDescent="0.2">
      <c r="A2757" t="s">
        <v>11962</v>
      </c>
      <c r="B2757">
        <v>2</v>
      </c>
      <c r="C2757" t="s">
        <v>7558</v>
      </c>
      <c r="D2757">
        <v>222000</v>
      </c>
      <c r="E2757">
        <v>299000</v>
      </c>
      <c r="F2757" t="s">
        <v>11964</v>
      </c>
      <c r="G2757">
        <f t="shared" si="172"/>
        <v>576</v>
      </c>
      <c r="H2757">
        <f t="shared" si="173"/>
        <v>601.97520000000009</v>
      </c>
      <c r="I2757">
        <f t="shared" si="174"/>
        <v>622</v>
      </c>
      <c r="J2757">
        <f t="shared" si="175"/>
        <v>548.61117999999999</v>
      </c>
    </row>
    <row r="2758" spans="1:10" x14ac:dyDescent="0.2">
      <c r="A2758" t="s">
        <v>11966</v>
      </c>
      <c r="B2758">
        <v>2</v>
      </c>
      <c r="C2758" t="s">
        <v>7558</v>
      </c>
      <c r="D2758">
        <v>222000</v>
      </c>
      <c r="E2758">
        <v>299000</v>
      </c>
      <c r="F2758" t="s">
        <v>11967</v>
      </c>
      <c r="G2758">
        <f t="shared" si="172"/>
        <v>576</v>
      </c>
      <c r="H2758">
        <f t="shared" si="173"/>
        <v>601.97520000000009</v>
      </c>
      <c r="I2758">
        <f t="shared" si="174"/>
        <v>622</v>
      </c>
      <c r="J2758">
        <f t="shared" si="175"/>
        <v>548.61117999999999</v>
      </c>
    </row>
    <row r="2759" spans="1:10" x14ac:dyDescent="0.2">
      <c r="A2759" t="s">
        <v>11969</v>
      </c>
      <c r="B2759">
        <v>2</v>
      </c>
      <c r="C2759" t="s">
        <v>7558</v>
      </c>
      <c r="D2759">
        <v>222000</v>
      </c>
      <c r="E2759">
        <v>299000</v>
      </c>
      <c r="F2759" t="s">
        <v>11971</v>
      </c>
      <c r="G2759">
        <f t="shared" si="172"/>
        <v>576</v>
      </c>
      <c r="H2759">
        <f t="shared" si="173"/>
        <v>601.97520000000009</v>
      </c>
      <c r="I2759">
        <f t="shared" si="174"/>
        <v>622</v>
      </c>
      <c r="J2759">
        <f t="shared" si="175"/>
        <v>548.61117999999999</v>
      </c>
    </row>
    <row r="2760" spans="1:10" x14ac:dyDescent="0.2">
      <c r="A2760" t="s">
        <v>11973</v>
      </c>
      <c r="B2760">
        <v>2</v>
      </c>
      <c r="C2760" t="s">
        <v>7558</v>
      </c>
      <c r="D2760">
        <v>222000</v>
      </c>
      <c r="E2760">
        <v>299000</v>
      </c>
      <c r="F2760" t="s">
        <v>11975</v>
      </c>
      <c r="G2760">
        <f t="shared" si="172"/>
        <v>576</v>
      </c>
      <c r="H2760">
        <f t="shared" si="173"/>
        <v>601.97520000000009</v>
      </c>
      <c r="I2760">
        <f t="shared" si="174"/>
        <v>622</v>
      </c>
      <c r="J2760">
        <f t="shared" si="175"/>
        <v>548.61117999999999</v>
      </c>
    </row>
    <row r="2761" spans="1:10" x14ac:dyDescent="0.2">
      <c r="A2761" t="s">
        <v>11977</v>
      </c>
      <c r="B2761">
        <v>2</v>
      </c>
      <c r="C2761" t="s">
        <v>7558</v>
      </c>
      <c r="D2761">
        <v>222000</v>
      </c>
      <c r="E2761">
        <v>299000</v>
      </c>
      <c r="F2761" t="s">
        <v>11978</v>
      </c>
      <c r="G2761">
        <f t="shared" si="172"/>
        <v>576</v>
      </c>
      <c r="H2761">
        <f t="shared" si="173"/>
        <v>601.97520000000009</v>
      </c>
      <c r="I2761">
        <f t="shared" si="174"/>
        <v>622</v>
      </c>
      <c r="J2761">
        <f t="shared" si="175"/>
        <v>548.61117999999999</v>
      </c>
    </row>
    <row r="2762" spans="1:10" x14ac:dyDescent="0.2">
      <c r="A2762" t="s">
        <v>11980</v>
      </c>
      <c r="B2762">
        <v>2</v>
      </c>
      <c r="C2762" t="s">
        <v>7558</v>
      </c>
      <c r="D2762">
        <v>230000</v>
      </c>
      <c r="E2762">
        <v>391000</v>
      </c>
      <c r="F2762" t="s">
        <v>11983</v>
      </c>
      <c r="G2762">
        <f t="shared" si="172"/>
        <v>576</v>
      </c>
      <c r="H2762">
        <f t="shared" si="173"/>
        <v>623.66800000000001</v>
      </c>
      <c r="I2762">
        <f t="shared" si="174"/>
        <v>622</v>
      </c>
      <c r="J2762">
        <f t="shared" si="175"/>
        <v>717.41462000000001</v>
      </c>
    </row>
    <row r="2763" spans="1:10" x14ac:dyDescent="0.2">
      <c r="A2763" t="s">
        <v>11985</v>
      </c>
      <c r="B2763">
        <v>2</v>
      </c>
      <c r="C2763" t="s">
        <v>7558</v>
      </c>
      <c r="D2763">
        <v>258000</v>
      </c>
      <c r="E2763">
        <v>397000</v>
      </c>
      <c r="F2763" t="s">
        <v>11986</v>
      </c>
      <c r="G2763">
        <f t="shared" si="172"/>
        <v>576</v>
      </c>
      <c r="H2763">
        <f t="shared" si="173"/>
        <v>699.59280000000001</v>
      </c>
      <c r="I2763">
        <f t="shared" si="174"/>
        <v>622</v>
      </c>
      <c r="J2763">
        <f t="shared" si="175"/>
        <v>728.42354</v>
      </c>
    </row>
    <row r="2764" spans="1:10" x14ac:dyDescent="0.2">
      <c r="A2764" t="s">
        <v>11988</v>
      </c>
      <c r="B2764">
        <v>2</v>
      </c>
      <c r="C2764" t="s">
        <v>7558</v>
      </c>
      <c r="D2764">
        <v>285000</v>
      </c>
      <c r="E2764">
        <v>439000</v>
      </c>
      <c r="F2764" t="s">
        <v>11991</v>
      </c>
      <c r="G2764">
        <f t="shared" si="172"/>
        <v>576</v>
      </c>
      <c r="H2764">
        <f t="shared" si="173"/>
        <v>772.80600000000004</v>
      </c>
      <c r="I2764">
        <f t="shared" si="174"/>
        <v>622</v>
      </c>
      <c r="J2764">
        <f t="shared" si="175"/>
        <v>805.48598000000004</v>
      </c>
    </row>
    <row r="2765" spans="1:10" x14ac:dyDescent="0.2">
      <c r="A2765" t="s">
        <v>11993</v>
      </c>
      <c r="B2765">
        <v>2</v>
      </c>
      <c r="C2765" t="s">
        <v>7558</v>
      </c>
      <c r="D2765">
        <v>267000</v>
      </c>
      <c r="E2765">
        <v>412000</v>
      </c>
      <c r="F2765" t="s">
        <v>11996</v>
      </c>
      <c r="G2765">
        <f t="shared" si="172"/>
        <v>576</v>
      </c>
      <c r="H2765">
        <f t="shared" si="173"/>
        <v>723.99720000000002</v>
      </c>
      <c r="I2765">
        <f t="shared" si="174"/>
        <v>622</v>
      </c>
      <c r="J2765">
        <f t="shared" si="175"/>
        <v>755.94583999999998</v>
      </c>
    </row>
    <row r="2766" spans="1:10" x14ac:dyDescent="0.2">
      <c r="A2766" t="s">
        <v>11998</v>
      </c>
      <c r="B2766">
        <v>2</v>
      </c>
      <c r="C2766" t="s">
        <v>7558</v>
      </c>
      <c r="D2766">
        <v>266000</v>
      </c>
      <c r="E2766">
        <v>409000</v>
      </c>
      <c r="F2766" t="s">
        <v>12001</v>
      </c>
      <c r="G2766">
        <f t="shared" si="172"/>
        <v>576</v>
      </c>
      <c r="H2766">
        <f t="shared" si="173"/>
        <v>721.28560000000004</v>
      </c>
      <c r="I2766">
        <f t="shared" si="174"/>
        <v>622</v>
      </c>
      <c r="J2766">
        <f t="shared" si="175"/>
        <v>750.44137999999998</v>
      </c>
    </row>
    <row r="2767" spans="1:10" x14ac:dyDescent="0.2">
      <c r="A2767" t="s">
        <v>12003</v>
      </c>
      <c r="B2767">
        <v>2</v>
      </c>
      <c r="C2767" t="s">
        <v>7558</v>
      </c>
      <c r="D2767">
        <v>266000</v>
      </c>
      <c r="E2767">
        <v>409000</v>
      </c>
      <c r="F2767" t="s">
        <v>12004</v>
      </c>
      <c r="G2767">
        <f t="shared" si="172"/>
        <v>576</v>
      </c>
      <c r="H2767">
        <f t="shared" si="173"/>
        <v>721.28560000000004</v>
      </c>
      <c r="I2767">
        <f t="shared" si="174"/>
        <v>622</v>
      </c>
      <c r="J2767">
        <f t="shared" si="175"/>
        <v>750.44137999999998</v>
      </c>
    </row>
    <row r="2768" spans="1:10" x14ac:dyDescent="0.2">
      <c r="A2768" t="s">
        <v>12006</v>
      </c>
      <c r="B2768">
        <v>2</v>
      </c>
      <c r="C2768" t="s">
        <v>7558</v>
      </c>
      <c r="D2768">
        <v>266000</v>
      </c>
      <c r="E2768">
        <v>409000</v>
      </c>
      <c r="F2768" t="s">
        <v>12008</v>
      </c>
      <c r="G2768">
        <f t="shared" si="172"/>
        <v>576</v>
      </c>
      <c r="H2768">
        <f t="shared" si="173"/>
        <v>721.28560000000004</v>
      </c>
      <c r="I2768">
        <f t="shared" si="174"/>
        <v>622</v>
      </c>
      <c r="J2768">
        <f t="shared" si="175"/>
        <v>750.44137999999998</v>
      </c>
    </row>
    <row r="2769" spans="1:10" x14ac:dyDescent="0.2">
      <c r="A2769" t="s">
        <v>12010</v>
      </c>
      <c r="B2769">
        <v>2</v>
      </c>
      <c r="C2769" t="s">
        <v>7558</v>
      </c>
      <c r="D2769">
        <v>246000</v>
      </c>
      <c r="E2769">
        <v>394000</v>
      </c>
      <c r="F2769" t="s">
        <v>12012</v>
      </c>
      <c r="G2769">
        <f t="shared" si="172"/>
        <v>576</v>
      </c>
      <c r="H2769">
        <f t="shared" si="173"/>
        <v>667.05360000000007</v>
      </c>
      <c r="I2769">
        <f t="shared" si="174"/>
        <v>622</v>
      </c>
      <c r="J2769">
        <f t="shared" si="175"/>
        <v>722.91908000000001</v>
      </c>
    </row>
    <row r="2770" spans="1:10" x14ac:dyDescent="0.2">
      <c r="A2770" t="s">
        <v>12014</v>
      </c>
      <c r="B2770">
        <v>2</v>
      </c>
      <c r="C2770" t="s">
        <v>7558</v>
      </c>
      <c r="D2770">
        <v>246000</v>
      </c>
      <c r="E2770">
        <v>394000</v>
      </c>
      <c r="F2770" t="s">
        <v>12017</v>
      </c>
      <c r="G2770">
        <f t="shared" si="172"/>
        <v>576</v>
      </c>
      <c r="H2770">
        <f t="shared" si="173"/>
        <v>667.05360000000007</v>
      </c>
      <c r="I2770">
        <f t="shared" si="174"/>
        <v>622</v>
      </c>
      <c r="J2770">
        <f t="shared" si="175"/>
        <v>722.91908000000001</v>
      </c>
    </row>
    <row r="2771" spans="1:10" x14ac:dyDescent="0.2">
      <c r="A2771" t="s">
        <v>12019</v>
      </c>
      <c r="B2771">
        <v>2</v>
      </c>
      <c r="C2771" t="s">
        <v>7558</v>
      </c>
      <c r="D2771">
        <v>246000</v>
      </c>
      <c r="E2771">
        <v>394000</v>
      </c>
      <c r="F2771" t="s">
        <v>12022</v>
      </c>
      <c r="G2771">
        <f t="shared" si="172"/>
        <v>576</v>
      </c>
      <c r="H2771">
        <f t="shared" si="173"/>
        <v>667.05360000000007</v>
      </c>
      <c r="I2771">
        <f t="shared" si="174"/>
        <v>622</v>
      </c>
      <c r="J2771">
        <f t="shared" si="175"/>
        <v>722.91908000000001</v>
      </c>
    </row>
    <row r="2772" spans="1:10" x14ac:dyDescent="0.2">
      <c r="A2772" t="s">
        <v>12024</v>
      </c>
      <c r="B2772">
        <v>2</v>
      </c>
      <c r="C2772" t="s">
        <v>7558</v>
      </c>
      <c r="D2772">
        <v>246000</v>
      </c>
      <c r="E2772">
        <v>394000</v>
      </c>
      <c r="F2772" t="s">
        <v>12025</v>
      </c>
      <c r="G2772">
        <f t="shared" si="172"/>
        <v>576</v>
      </c>
      <c r="H2772">
        <f t="shared" si="173"/>
        <v>667.05360000000007</v>
      </c>
      <c r="I2772">
        <f t="shared" si="174"/>
        <v>622</v>
      </c>
      <c r="J2772">
        <f t="shared" si="175"/>
        <v>722.91908000000001</v>
      </c>
    </row>
    <row r="2773" spans="1:10" x14ac:dyDescent="0.2">
      <c r="A2773" t="s">
        <v>12027</v>
      </c>
      <c r="B2773">
        <v>2</v>
      </c>
      <c r="C2773" t="s">
        <v>7558</v>
      </c>
      <c r="D2773">
        <v>237000</v>
      </c>
      <c r="E2773">
        <v>393000</v>
      </c>
      <c r="F2773" t="s">
        <v>12028</v>
      </c>
      <c r="G2773">
        <f t="shared" si="172"/>
        <v>576</v>
      </c>
      <c r="H2773">
        <f t="shared" si="173"/>
        <v>642.64920000000006</v>
      </c>
      <c r="I2773">
        <f t="shared" si="174"/>
        <v>622</v>
      </c>
      <c r="J2773">
        <f t="shared" si="175"/>
        <v>721.08425999999997</v>
      </c>
    </row>
    <row r="2774" spans="1:10" x14ac:dyDescent="0.2">
      <c r="A2774" t="s">
        <v>12030</v>
      </c>
      <c r="B2774">
        <v>2</v>
      </c>
      <c r="C2774" t="s">
        <v>7558</v>
      </c>
      <c r="D2774">
        <v>227000</v>
      </c>
      <c r="E2774">
        <v>386000</v>
      </c>
      <c r="F2774" t="s">
        <v>12032</v>
      </c>
      <c r="G2774">
        <f t="shared" si="172"/>
        <v>576</v>
      </c>
      <c r="H2774">
        <f t="shared" si="173"/>
        <v>615.53320000000008</v>
      </c>
      <c r="I2774">
        <f t="shared" si="174"/>
        <v>622</v>
      </c>
      <c r="J2774">
        <f t="shared" si="175"/>
        <v>708.24052000000006</v>
      </c>
    </row>
    <row r="2775" spans="1:10" x14ac:dyDescent="0.2">
      <c r="A2775" t="s">
        <v>12034</v>
      </c>
      <c r="B2775">
        <v>2</v>
      </c>
      <c r="C2775" t="s">
        <v>7558</v>
      </c>
      <c r="D2775">
        <v>212000</v>
      </c>
      <c r="E2775">
        <v>360000</v>
      </c>
      <c r="F2775" t="s">
        <v>12035</v>
      </c>
      <c r="G2775">
        <f t="shared" si="172"/>
        <v>576</v>
      </c>
      <c r="H2775">
        <f t="shared" si="173"/>
        <v>574.8592000000001</v>
      </c>
      <c r="I2775">
        <f t="shared" si="174"/>
        <v>622</v>
      </c>
      <c r="J2775">
        <f t="shared" si="175"/>
        <v>660.53520000000003</v>
      </c>
    </row>
    <row r="2776" spans="1:10" x14ac:dyDescent="0.2">
      <c r="A2776" t="s">
        <v>12037</v>
      </c>
      <c r="B2776">
        <v>2</v>
      </c>
      <c r="C2776" t="s">
        <v>7558</v>
      </c>
      <c r="D2776">
        <v>235000</v>
      </c>
      <c r="E2776">
        <v>393000</v>
      </c>
      <c r="F2776" t="s">
        <v>12039</v>
      </c>
      <c r="G2776">
        <f t="shared" si="172"/>
        <v>576</v>
      </c>
      <c r="H2776">
        <f t="shared" si="173"/>
        <v>637.226</v>
      </c>
      <c r="I2776">
        <f t="shared" si="174"/>
        <v>622</v>
      </c>
      <c r="J2776">
        <f t="shared" si="175"/>
        <v>721.08425999999997</v>
      </c>
    </row>
    <row r="2777" spans="1:10" x14ac:dyDescent="0.2">
      <c r="A2777" t="s">
        <v>12041</v>
      </c>
      <c r="B2777">
        <v>2</v>
      </c>
      <c r="C2777" t="s">
        <v>7558</v>
      </c>
      <c r="D2777">
        <v>237000</v>
      </c>
      <c r="E2777">
        <v>393000</v>
      </c>
      <c r="F2777" t="s">
        <v>12042</v>
      </c>
      <c r="G2777">
        <f t="shared" si="172"/>
        <v>576</v>
      </c>
      <c r="H2777">
        <f t="shared" si="173"/>
        <v>642.64920000000006</v>
      </c>
      <c r="I2777">
        <f t="shared" si="174"/>
        <v>622</v>
      </c>
      <c r="J2777">
        <f t="shared" si="175"/>
        <v>721.08425999999997</v>
      </c>
    </row>
    <row r="2778" spans="1:10" x14ac:dyDescent="0.2">
      <c r="A2778" t="s">
        <v>12044</v>
      </c>
      <c r="B2778">
        <v>2</v>
      </c>
      <c r="C2778" t="s">
        <v>7558</v>
      </c>
      <c r="D2778">
        <v>246000</v>
      </c>
      <c r="E2778">
        <v>394000</v>
      </c>
      <c r="F2778" t="s">
        <v>12046</v>
      </c>
      <c r="G2778">
        <f t="shared" si="172"/>
        <v>576</v>
      </c>
      <c r="H2778">
        <f t="shared" si="173"/>
        <v>667.05360000000007</v>
      </c>
      <c r="I2778">
        <f t="shared" si="174"/>
        <v>622</v>
      </c>
      <c r="J2778">
        <f t="shared" si="175"/>
        <v>722.91908000000001</v>
      </c>
    </row>
    <row r="2779" spans="1:10" x14ac:dyDescent="0.2">
      <c r="A2779" t="s">
        <v>12048</v>
      </c>
      <c r="B2779">
        <v>2</v>
      </c>
      <c r="C2779" t="s">
        <v>7558</v>
      </c>
      <c r="D2779">
        <v>243000</v>
      </c>
      <c r="E2779">
        <v>394000</v>
      </c>
      <c r="F2779" t="s">
        <v>12050</v>
      </c>
      <c r="G2779">
        <f t="shared" si="172"/>
        <v>576</v>
      </c>
      <c r="H2779">
        <f t="shared" si="173"/>
        <v>658.91880000000003</v>
      </c>
      <c r="I2779">
        <f t="shared" si="174"/>
        <v>622</v>
      </c>
      <c r="J2779">
        <f t="shared" si="175"/>
        <v>722.91908000000001</v>
      </c>
    </row>
    <row r="2780" spans="1:10" x14ac:dyDescent="0.2">
      <c r="A2780" t="s">
        <v>12052</v>
      </c>
      <c r="B2780">
        <v>2</v>
      </c>
      <c r="C2780" t="s">
        <v>7558</v>
      </c>
      <c r="D2780">
        <v>267000</v>
      </c>
      <c r="E2780">
        <v>412000</v>
      </c>
      <c r="F2780" t="s">
        <v>12054</v>
      </c>
      <c r="G2780">
        <f t="shared" si="172"/>
        <v>576</v>
      </c>
      <c r="H2780">
        <f t="shared" si="173"/>
        <v>723.99720000000002</v>
      </c>
      <c r="I2780">
        <f t="shared" si="174"/>
        <v>622</v>
      </c>
      <c r="J2780">
        <f t="shared" si="175"/>
        <v>755.94583999999998</v>
      </c>
    </row>
    <row r="2781" spans="1:10" x14ac:dyDescent="0.2">
      <c r="A2781" t="s">
        <v>12056</v>
      </c>
      <c r="B2781">
        <v>2</v>
      </c>
      <c r="C2781" t="s">
        <v>7558</v>
      </c>
      <c r="D2781">
        <v>236000</v>
      </c>
      <c r="E2781">
        <v>393000</v>
      </c>
      <c r="F2781" t="s">
        <v>12059</v>
      </c>
      <c r="G2781">
        <f t="shared" si="172"/>
        <v>576</v>
      </c>
      <c r="H2781">
        <f t="shared" si="173"/>
        <v>639.93760000000009</v>
      </c>
      <c r="I2781">
        <f t="shared" si="174"/>
        <v>622</v>
      </c>
      <c r="J2781">
        <f t="shared" si="175"/>
        <v>721.08425999999997</v>
      </c>
    </row>
    <row r="2782" spans="1:10" x14ac:dyDescent="0.2">
      <c r="A2782" t="s">
        <v>12061</v>
      </c>
      <c r="B2782">
        <v>2</v>
      </c>
      <c r="C2782" t="s">
        <v>7558</v>
      </c>
      <c r="D2782">
        <v>270000</v>
      </c>
      <c r="E2782">
        <v>416000</v>
      </c>
      <c r="F2782" t="s">
        <v>12062</v>
      </c>
      <c r="G2782">
        <f t="shared" si="172"/>
        <v>576</v>
      </c>
      <c r="H2782">
        <f t="shared" si="173"/>
        <v>732.13200000000006</v>
      </c>
      <c r="I2782">
        <f t="shared" si="174"/>
        <v>622</v>
      </c>
      <c r="J2782">
        <f t="shared" si="175"/>
        <v>763.28512000000001</v>
      </c>
    </row>
    <row r="2783" spans="1:10" x14ac:dyDescent="0.2">
      <c r="A2783" t="s">
        <v>12064</v>
      </c>
      <c r="B2783">
        <v>2</v>
      </c>
      <c r="C2783" t="s">
        <v>7558</v>
      </c>
      <c r="D2783">
        <v>249000</v>
      </c>
      <c r="E2783">
        <v>397000</v>
      </c>
      <c r="F2783" t="s">
        <v>12065</v>
      </c>
      <c r="G2783">
        <f t="shared" si="172"/>
        <v>576</v>
      </c>
      <c r="H2783">
        <f t="shared" si="173"/>
        <v>675.1884</v>
      </c>
      <c r="I2783">
        <f t="shared" si="174"/>
        <v>622</v>
      </c>
      <c r="J2783">
        <f t="shared" si="175"/>
        <v>728.42354</v>
      </c>
    </row>
    <row r="2784" spans="1:10" x14ac:dyDescent="0.2">
      <c r="A2784" t="s">
        <v>12067</v>
      </c>
      <c r="B2784">
        <v>2</v>
      </c>
      <c r="C2784" t="s">
        <v>7558</v>
      </c>
      <c r="D2784">
        <v>359000</v>
      </c>
      <c r="E2784">
        <v>593000</v>
      </c>
      <c r="F2784" t="s">
        <v>12070</v>
      </c>
      <c r="G2784">
        <f t="shared" si="172"/>
        <v>576</v>
      </c>
      <c r="H2784">
        <f t="shared" si="173"/>
        <v>973.46440000000007</v>
      </c>
      <c r="I2784">
        <f t="shared" si="174"/>
        <v>622</v>
      </c>
      <c r="J2784">
        <f t="shared" si="175"/>
        <v>1088.04826</v>
      </c>
    </row>
    <row r="2785" spans="1:10" x14ac:dyDescent="0.2">
      <c r="A2785" t="s">
        <v>12072</v>
      </c>
      <c r="B2785">
        <v>2</v>
      </c>
      <c r="C2785" t="s">
        <v>7558</v>
      </c>
      <c r="D2785">
        <v>222000</v>
      </c>
      <c r="E2785">
        <v>378000</v>
      </c>
      <c r="F2785" t="s">
        <v>12073</v>
      </c>
      <c r="G2785">
        <f t="shared" si="172"/>
        <v>576</v>
      </c>
      <c r="H2785">
        <f t="shared" si="173"/>
        <v>601.97520000000009</v>
      </c>
      <c r="I2785">
        <f t="shared" si="174"/>
        <v>622</v>
      </c>
      <c r="J2785">
        <f t="shared" si="175"/>
        <v>693.56196</v>
      </c>
    </row>
    <row r="2786" spans="1:10" x14ac:dyDescent="0.2">
      <c r="A2786" t="s">
        <v>12075</v>
      </c>
      <c r="B2786">
        <v>2</v>
      </c>
      <c r="C2786" t="s">
        <v>7558</v>
      </c>
      <c r="D2786">
        <v>238000</v>
      </c>
      <c r="E2786">
        <v>393000</v>
      </c>
      <c r="F2786" t="s">
        <v>12078</v>
      </c>
      <c r="G2786">
        <f t="shared" si="172"/>
        <v>576</v>
      </c>
      <c r="H2786">
        <f t="shared" si="173"/>
        <v>645.36080000000004</v>
      </c>
      <c r="I2786">
        <f t="shared" si="174"/>
        <v>622</v>
      </c>
      <c r="J2786">
        <f t="shared" si="175"/>
        <v>721.08425999999997</v>
      </c>
    </row>
    <row r="2787" spans="1:10" x14ac:dyDescent="0.2">
      <c r="A2787" t="s">
        <v>12080</v>
      </c>
      <c r="B2787">
        <v>2</v>
      </c>
      <c r="C2787" t="s">
        <v>7558</v>
      </c>
      <c r="D2787">
        <v>238000</v>
      </c>
      <c r="E2787">
        <v>393000</v>
      </c>
      <c r="F2787" t="s">
        <v>12083</v>
      </c>
      <c r="G2787">
        <f t="shared" si="172"/>
        <v>576</v>
      </c>
      <c r="H2787">
        <f t="shared" si="173"/>
        <v>645.36080000000004</v>
      </c>
      <c r="I2787">
        <f t="shared" si="174"/>
        <v>622</v>
      </c>
      <c r="J2787">
        <f t="shared" si="175"/>
        <v>721.08425999999997</v>
      </c>
    </row>
    <row r="2788" spans="1:10" x14ac:dyDescent="0.2">
      <c r="A2788" t="s">
        <v>12085</v>
      </c>
      <c r="B2788">
        <v>2</v>
      </c>
      <c r="C2788" t="s">
        <v>7558</v>
      </c>
      <c r="D2788">
        <v>238000</v>
      </c>
      <c r="E2788">
        <v>393000</v>
      </c>
      <c r="F2788" t="s">
        <v>12087</v>
      </c>
      <c r="G2788">
        <f t="shared" si="172"/>
        <v>576</v>
      </c>
      <c r="H2788">
        <f t="shared" si="173"/>
        <v>645.36080000000004</v>
      </c>
      <c r="I2788">
        <f t="shared" si="174"/>
        <v>622</v>
      </c>
      <c r="J2788">
        <f t="shared" si="175"/>
        <v>721.08425999999997</v>
      </c>
    </row>
    <row r="2789" spans="1:10" x14ac:dyDescent="0.2">
      <c r="A2789" t="s">
        <v>12089</v>
      </c>
      <c r="B2789">
        <v>2</v>
      </c>
      <c r="C2789" t="s">
        <v>7558</v>
      </c>
      <c r="D2789">
        <v>239000</v>
      </c>
      <c r="E2789">
        <v>394000</v>
      </c>
      <c r="F2789" t="s">
        <v>12092</v>
      </c>
      <c r="G2789">
        <f t="shared" si="172"/>
        <v>576</v>
      </c>
      <c r="H2789">
        <f t="shared" si="173"/>
        <v>648.07240000000002</v>
      </c>
      <c r="I2789">
        <f t="shared" si="174"/>
        <v>622</v>
      </c>
      <c r="J2789">
        <f t="shared" si="175"/>
        <v>722.91908000000001</v>
      </c>
    </row>
    <row r="2790" spans="1:10" x14ac:dyDescent="0.2">
      <c r="A2790" t="s">
        <v>12094</v>
      </c>
      <c r="B2790">
        <v>2</v>
      </c>
      <c r="C2790" t="s">
        <v>7558</v>
      </c>
      <c r="D2790">
        <v>239000</v>
      </c>
      <c r="E2790">
        <v>394000</v>
      </c>
      <c r="F2790" t="s">
        <v>12097</v>
      </c>
      <c r="G2790">
        <f t="shared" si="172"/>
        <v>576</v>
      </c>
      <c r="H2790">
        <f t="shared" si="173"/>
        <v>648.07240000000002</v>
      </c>
      <c r="I2790">
        <f t="shared" si="174"/>
        <v>622</v>
      </c>
      <c r="J2790">
        <f t="shared" si="175"/>
        <v>722.91908000000001</v>
      </c>
    </row>
    <row r="2791" spans="1:10" x14ac:dyDescent="0.2">
      <c r="A2791" t="s">
        <v>12099</v>
      </c>
      <c r="B2791">
        <v>2</v>
      </c>
      <c r="C2791" t="s">
        <v>7558</v>
      </c>
      <c r="D2791">
        <v>246000</v>
      </c>
      <c r="E2791">
        <v>394000</v>
      </c>
      <c r="F2791" t="s">
        <v>12102</v>
      </c>
      <c r="G2791">
        <f t="shared" si="172"/>
        <v>576</v>
      </c>
      <c r="H2791">
        <f t="shared" si="173"/>
        <v>667.05360000000007</v>
      </c>
      <c r="I2791">
        <f t="shared" si="174"/>
        <v>622</v>
      </c>
      <c r="J2791">
        <f t="shared" si="175"/>
        <v>722.91908000000001</v>
      </c>
    </row>
    <row r="2792" spans="1:10" x14ac:dyDescent="0.2">
      <c r="A2792" t="s">
        <v>12104</v>
      </c>
      <c r="B2792">
        <v>2</v>
      </c>
      <c r="C2792" t="s">
        <v>7558</v>
      </c>
      <c r="D2792">
        <v>246000</v>
      </c>
      <c r="E2792">
        <v>394000</v>
      </c>
      <c r="F2792" t="s">
        <v>12107</v>
      </c>
      <c r="G2792">
        <f t="shared" si="172"/>
        <v>576</v>
      </c>
      <c r="H2792">
        <f t="shared" si="173"/>
        <v>667.05360000000007</v>
      </c>
      <c r="I2792">
        <f t="shared" si="174"/>
        <v>622</v>
      </c>
      <c r="J2792">
        <f t="shared" si="175"/>
        <v>722.91908000000001</v>
      </c>
    </row>
    <row r="2793" spans="1:10" x14ac:dyDescent="0.2">
      <c r="A2793" t="s">
        <v>12109</v>
      </c>
      <c r="B2793">
        <v>2</v>
      </c>
      <c r="C2793" t="s">
        <v>7558</v>
      </c>
      <c r="D2793">
        <v>239000</v>
      </c>
      <c r="E2793">
        <v>394000</v>
      </c>
      <c r="F2793" t="s">
        <v>12112</v>
      </c>
      <c r="G2793">
        <f t="shared" si="172"/>
        <v>576</v>
      </c>
      <c r="H2793">
        <f t="shared" si="173"/>
        <v>648.07240000000002</v>
      </c>
      <c r="I2793">
        <f t="shared" si="174"/>
        <v>622</v>
      </c>
      <c r="J2793">
        <f t="shared" si="175"/>
        <v>722.91908000000001</v>
      </c>
    </row>
    <row r="2794" spans="1:10" x14ac:dyDescent="0.2">
      <c r="A2794" t="s">
        <v>12114</v>
      </c>
      <c r="B2794">
        <v>2</v>
      </c>
      <c r="C2794" t="s">
        <v>7558</v>
      </c>
      <c r="D2794">
        <v>230000</v>
      </c>
      <c r="E2794">
        <v>391000</v>
      </c>
      <c r="F2794" t="s">
        <v>12117</v>
      </c>
      <c r="G2794">
        <f t="shared" si="172"/>
        <v>576</v>
      </c>
      <c r="H2794">
        <f t="shared" si="173"/>
        <v>623.66800000000001</v>
      </c>
      <c r="I2794">
        <f t="shared" si="174"/>
        <v>622</v>
      </c>
      <c r="J2794">
        <f t="shared" si="175"/>
        <v>717.41462000000001</v>
      </c>
    </row>
    <row r="2795" spans="1:10" x14ac:dyDescent="0.2">
      <c r="A2795" t="s">
        <v>12119</v>
      </c>
      <c r="B2795">
        <v>2</v>
      </c>
      <c r="C2795" t="s">
        <v>7558</v>
      </c>
      <c r="D2795">
        <v>230000</v>
      </c>
      <c r="E2795">
        <v>391000</v>
      </c>
      <c r="F2795" t="s">
        <v>12122</v>
      </c>
      <c r="G2795">
        <f t="shared" si="172"/>
        <v>576</v>
      </c>
      <c r="H2795">
        <f t="shared" si="173"/>
        <v>623.66800000000001</v>
      </c>
      <c r="I2795">
        <f t="shared" si="174"/>
        <v>622</v>
      </c>
      <c r="J2795">
        <f t="shared" si="175"/>
        <v>717.41462000000001</v>
      </c>
    </row>
    <row r="2796" spans="1:10" x14ac:dyDescent="0.2">
      <c r="A2796" t="s">
        <v>12124</v>
      </c>
      <c r="B2796">
        <v>2</v>
      </c>
      <c r="C2796" t="s">
        <v>7558</v>
      </c>
      <c r="D2796">
        <v>230000</v>
      </c>
      <c r="E2796">
        <v>391000</v>
      </c>
      <c r="F2796" t="s">
        <v>12127</v>
      </c>
      <c r="G2796">
        <f t="shared" si="172"/>
        <v>576</v>
      </c>
      <c r="H2796">
        <f t="shared" si="173"/>
        <v>623.66800000000001</v>
      </c>
      <c r="I2796">
        <f t="shared" si="174"/>
        <v>622</v>
      </c>
      <c r="J2796">
        <f t="shared" si="175"/>
        <v>717.41462000000001</v>
      </c>
    </row>
    <row r="2797" spans="1:10" x14ac:dyDescent="0.2">
      <c r="A2797" t="s">
        <v>12129</v>
      </c>
      <c r="B2797">
        <v>2</v>
      </c>
      <c r="C2797" t="s">
        <v>7558</v>
      </c>
      <c r="D2797">
        <v>230000</v>
      </c>
      <c r="E2797">
        <v>391000</v>
      </c>
      <c r="F2797" t="s">
        <v>12132</v>
      </c>
      <c r="G2797">
        <f t="shared" si="172"/>
        <v>576</v>
      </c>
      <c r="H2797">
        <f t="shared" si="173"/>
        <v>623.66800000000001</v>
      </c>
      <c r="I2797">
        <f t="shared" si="174"/>
        <v>622</v>
      </c>
      <c r="J2797">
        <f t="shared" si="175"/>
        <v>717.41462000000001</v>
      </c>
    </row>
    <row r="2798" spans="1:10" x14ac:dyDescent="0.2">
      <c r="A2798" t="s">
        <v>12134</v>
      </c>
      <c r="B2798">
        <v>2</v>
      </c>
      <c r="C2798" t="s">
        <v>7558</v>
      </c>
      <c r="D2798">
        <v>255000</v>
      </c>
      <c r="E2798">
        <v>397000</v>
      </c>
      <c r="F2798" t="s">
        <v>12137</v>
      </c>
      <c r="G2798">
        <f t="shared" si="172"/>
        <v>576</v>
      </c>
      <c r="H2798">
        <f t="shared" si="173"/>
        <v>691.45800000000008</v>
      </c>
      <c r="I2798">
        <f t="shared" si="174"/>
        <v>622</v>
      </c>
      <c r="J2798">
        <f t="shared" si="175"/>
        <v>728.42354</v>
      </c>
    </row>
    <row r="2799" spans="1:10" x14ac:dyDescent="0.2">
      <c r="A2799" t="s">
        <v>12139</v>
      </c>
      <c r="B2799">
        <v>2</v>
      </c>
      <c r="C2799" t="s">
        <v>7558</v>
      </c>
      <c r="D2799">
        <v>255000</v>
      </c>
      <c r="E2799">
        <v>397000</v>
      </c>
      <c r="F2799" t="s">
        <v>12142</v>
      </c>
      <c r="G2799">
        <f t="shared" si="172"/>
        <v>576</v>
      </c>
      <c r="H2799">
        <f t="shared" si="173"/>
        <v>691.45800000000008</v>
      </c>
      <c r="I2799">
        <f t="shared" si="174"/>
        <v>622</v>
      </c>
      <c r="J2799">
        <f t="shared" si="175"/>
        <v>728.42354</v>
      </c>
    </row>
    <row r="2800" spans="1:10" x14ac:dyDescent="0.2">
      <c r="A2800" t="s">
        <v>12144</v>
      </c>
      <c r="B2800">
        <v>2</v>
      </c>
      <c r="C2800" t="s">
        <v>7558</v>
      </c>
      <c r="D2800">
        <v>255000</v>
      </c>
      <c r="E2800">
        <v>397000</v>
      </c>
      <c r="F2800" t="s">
        <v>12146</v>
      </c>
      <c r="G2800">
        <f t="shared" si="172"/>
        <v>576</v>
      </c>
      <c r="H2800">
        <f t="shared" si="173"/>
        <v>691.45800000000008</v>
      </c>
      <c r="I2800">
        <f t="shared" si="174"/>
        <v>622</v>
      </c>
      <c r="J2800">
        <f t="shared" si="175"/>
        <v>728.42354</v>
      </c>
    </row>
    <row r="2801" spans="1:10" x14ac:dyDescent="0.2">
      <c r="A2801" t="s">
        <v>12148</v>
      </c>
      <c r="B2801">
        <v>2</v>
      </c>
      <c r="C2801" t="s">
        <v>7558</v>
      </c>
      <c r="D2801">
        <v>255000</v>
      </c>
      <c r="E2801">
        <v>397000</v>
      </c>
      <c r="F2801" t="s">
        <v>12149</v>
      </c>
      <c r="G2801">
        <f t="shared" si="172"/>
        <v>576</v>
      </c>
      <c r="H2801">
        <f t="shared" si="173"/>
        <v>691.45800000000008</v>
      </c>
      <c r="I2801">
        <f t="shared" si="174"/>
        <v>622</v>
      </c>
      <c r="J2801">
        <f t="shared" si="175"/>
        <v>728.42354</v>
      </c>
    </row>
    <row r="2802" spans="1:10" x14ac:dyDescent="0.2">
      <c r="A2802" t="s">
        <v>12151</v>
      </c>
      <c r="B2802">
        <v>2</v>
      </c>
      <c r="C2802" t="s">
        <v>7558</v>
      </c>
      <c r="D2802">
        <v>237000</v>
      </c>
      <c r="E2802">
        <v>393000</v>
      </c>
      <c r="F2802" t="s">
        <v>12153</v>
      </c>
      <c r="G2802">
        <f t="shared" si="172"/>
        <v>576</v>
      </c>
      <c r="H2802">
        <f t="shared" si="173"/>
        <v>642.64920000000006</v>
      </c>
      <c r="I2802">
        <f t="shared" si="174"/>
        <v>622</v>
      </c>
      <c r="J2802">
        <f t="shared" si="175"/>
        <v>721.08425999999997</v>
      </c>
    </row>
    <row r="2803" spans="1:10" x14ac:dyDescent="0.2">
      <c r="A2803" t="s">
        <v>12155</v>
      </c>
      <c r="B2803">
        <v>2</v>
      </c>
      <c r="C2803" t="s">
        <v>7558</v>
      </c>
      <c r="D2803">
        <v>230000</v>
      </c>
      <c r="E2803">
        <v>391000</v>
      </c>
      <c r="F2803" t="s">
        <v>12157</v>
      </c>
      <c r="G2803">
        <f t="shared" si="172"/>
        <v>576</v>
      </c>
      <c r="H2803">
        <f t="shared" si="173"/>
        <v>623.66800000000001</v>
      </c>
      <c r="I2803">
        <f t="shared" si="174"/>
        <v>622</v>
      </c>
      <c r="J2803">
        <f t="shared" si="175"/>
        <v>717.41462000000001</v>
      </c>
    </row>
    <row r="2804" spans="1:10" x14ac:dyDescent="0.2">
      <c r="A2804" t="s">
        <v>12159</v>
      </c>
      <c r="B2804">
        <v>2</v>
      </c>
      <c r="C2804" t="s">
        <v>7558</v>
      </c>
      <c r="D2804">
        <v>237000</v>
      </c>
      <c r="E2804">
        <v>393000</v>
      </c>
      <c r="F2804" t="s">
        <v>12160</v>
      </c>
      <c r="G2804">
        <f t="shared" si="172"/>
        <v>576</v>
      </c>
      <c r="H2804">
        <f t="shared" si="173"/>
        <v>642.64920000000006</v>
      </c>
      <c r="I2804">
        <f t="shared" si="174"/>
        <v>622</v>
      </c>
      <c r="J2804">
        <f t="shared" si="175"/>
        <v>721.08425999999997</v>
      </c>
    </row>
    <row r="2805" spans="1:10" x14ac:dyDescent="0.2">
      <c r="A2805" t="s">
        <v>12162</v>
      </c>
      <c r="B2805">
        <v>2</v>
      </c>
      <c r="C2805" t="s">
        <v>7558</v>
      </c>
      <c r="D2805">
        <v>237000</v>
      </c>
      <c r="E2805">
        <v>393000</v>
      </c>
      <c r="F2805" t="s">
        <v>12164</v>
      </c>
      <c r="G2805">
        <f t="shared" si="172"/>
        <v>576</v>
      </c>
      <c r="H2805">
        <f t="shared" si="173"/>
        <v>642.64920000000006</v>
      </c>
      <c r="I2805">
        <f t="shared" si="174"/>
        <v>622</v>
      </c>
      <c r="J2805">
        <f t="shared" si="175"/>
        <v>721.08425999999997</v>
      </c>
    </row>
    <row r="2806" spans="1:10" x14ac:dyDescent="0.2">
      <c r="A2806" t="s">
        <v>12166</v>
      </c>
      <c r="B2806">
        <v>2</v>
      </c>
      <c r="C2806" t="s">
        <v>7558</v>
      </c>
      <c r="D2806">
        <v>237000</v>
      </c>
      <c r="E2806">
        <v>393000</v>
      </c>
      <c r="F2806" t="s">
        <v>12167</v>
      </c>
      <c r="G2806">
        <f t="shared" si="172"/>
        <v>576</v>
      </c>
      <c r="H2806">
        <f t="shared" si="173"/>
        <v>642.64920000000006</v>
      </c>
      <c r="I2806">
        <f t="shared" si="174"/>
        <v>622</v>
      </c>
      <c r="J2806">
        <f t="shared" si="175"/>
        <v>721.08425999999997</v>
      </c>
    </row>
    <row r="2807" spans="1:10" x14ac:dyDescent="0.2">
      <c r="A2807" t="s">
        <v>12169</v>
      </c>
      <c r="B2807">
        <v>2</v>
      </c>
      <c r="C2807" t="s">
        <v>7558</v>
      </c>
      <c r="D2807">
        <v>239000</v>
      </c>
      <c r="E2807">
        <v>394000</v>
      </c>
      <c r="F2807" t="s">
        <v>12171</v>
      </c>
      <c r="G2807">
        <f t="shared" si="172"/>
        <v>576</v>
      </c>
      <c r="H2807">
        <f t="shared" si="173"/>
        <v>648.07240000000002</v>
      </c>
      <c r="I2807">
        <f t="shared" si="174"/>
        <v>622</v>
      </c>
      <c r="J2807">
        <f t="shared" si="175"/>
        <v>722.91908000000001</v>
      </c>
    </row>
    <row r="2808" spans="1:10" x14ac:dyDescent="0.2">
      <c r="A2808" t="s">
        <v>12173</v>
      </c>
      <c r="B2808">
        <v>2</v>
      </c>
      <c r="C2808" t="s">
        <v>7558</v>
      </c>
      <c r="D2808">
        <v>233000</v>
      </c>
      <c r="E2808">
        <v>392000</v>
      </c>
      <c r="F2808" t="s">
        <v>12175</v>
      </c>
      <c r="G2808">
        <f t="shared" si="172"/>
        <v>576</v>
      </c>
      <c r="H2808">
        <f t="shared" si="173"/>
        <v>631.80280000000005</v>
      </c>
      <c r="I2808">
        <f t="shared" si="174"/>
        <v>622</v>
      </c>
      <c r="J2808">
        <f t="shared" si="175"/>
        <v>719.24944000000005</v>
      </c>
    </row>
    <row r="2809" spans="1:10" x14ac:dyDescent="0.2">
      <c r="A2809" t="s">
        <v>12177</v>
      </c>
      <c r="B2809">
        <v>2</v>
      </c>
      <c r="C2809" t="s">
        <v>7558</v>
      </c>
      <c r="D2809">
        <v>233000</v>
      </c>
      <c r="E2809">
        <v>392000</v>
      </c>
      <c r="F2809" t="s">
        <v>12180</v>
      </c>
      <c r="G2809">
        <f t="shared" si="172"/>
        <v>576</v>
      </c>
      <c r="H2809">
        <f t="shared" si="173"/>
        <v>631.80280000000005</v>
      </c>
      <c r="I2809">
        <f t="shared" si="174"/>
        <v>622</v>
      </c>
      <c r="J2809">
        <f t="shared" si="175"/>
        <v>719.24944000000005</v>
      </c>
    </row>
    <row r="2810" spans="1:10" x14ac:dyDescent="0.2">
      <c r="A2810" t="s">
        <v>12182</v>
      </c>
      <c r="B2810">
        <v>2</v>
      </c>
      <c r="C2810" t="s">
        <v>7558</v>
      </c>
      <c r="D2810">
        <v>240000</v>
      </c>
      <c r="E2810">
        <v>409000</v>
      </c>
      <c r="F2810" t="s">
        <v>12184</v>
      </c>
      <c r="G2810">
        <f t="shared" si="172"/>
        <v>576</v>
      </c>
      <c r="H2810">
        <f t="shared" si="173"/>
        <v>650.78400000000011</v>
      </c>
      <c r="I2810">
        <f t="shared" si="174"/>
        <v>622</v>
      </c>
      <c r="J2810">
        <f t="shared" si="175"/>
        <v>750.44137999999998</v>
      </c>
    </row>
    <row r="2811" spans="1:10" x14ac:dyDescent="0.2">
      <c r="A2811" t="s">
        <v>12186</v>
      </c>
      <c r="B2811">
        <v>2</v>
      </c>
      <c r="C2811" t="s">
        <v>7558</v>
      </c>
      <c r="D2811">
        <v>240000</v>
      </c>
      <c r="E2811">
        <v>409000</v>
      </c>
      <c r="F2811" t="s">
        <v>12189</v>
      </c>
      <c r="G2811">
        <f t="shared" si="172"/>
        <v>576</v>
      </c>
      <c r="H2811">
        <f t="shared" si="173"/>
        <v>650.78400000000011</v>
      </c>
      <c r="I2811">
        <f t="shared" si="174"/>
        <v>622</v>
      </c>
      <c r="J2811">
        <f t="shared" si="175"/>
        <v>750.44137999999998</v>
      </c>
    </row>
    <row r="2812" spans="1:10" x14ac:dyDescent="0.2">
      <c r="A2812" t="s">
        <v>12191</v>
      </c>
      <c r="B2812">
        <v>2</v>
      </c>
      <c r="C2812" t="s">
        <v>7558</v>
      </c>
      <c r="D2812">
        <v>246000</v>
      </c>
      <c r="E2812">
        <v>394000</v>
      </c>
      <c r="F2812" t="s">
        <v>12193</v>
      </c>
      <c r="G2812">
        <f t="shared" si="172"/>
        <v>576</v>
      </c>
      <c r="H2812">
        <f t="shared" si="173"/>
        <v>667.05360000000007</v>
      </c>
      <c r="I2812">
        <f t="shared" si="174"/>
        <v>622</v>
      </c>
      <c r="J2812">
        <f t="shared" si="175"/>
        <v>722.91908000000001</v>
      </c>
    </row>
    <row r="2813" spans="1:10" x14ac:dyDescent="0.2">
      <c r="A2813" t="s">
        <v>12195</v>
      </c>
      <c r="B2813">
        <v>2</v>
      </c>
      <c r="C2813" t="s">
        <v>7558</v>
      </c>
      <c r="D2813">
        <v>323000</v>
      </c>
      <c r="E2813">
        <v>480000</v>
      </c>
      <c r="F2813" t="s">
        <v>12198</v>
      </c>
      <c r="G2813">
        <f t="shared" si="172"/>
        <v>576</v>
      </c>
      <c r="H2813">
        <f t="shared" si="173"/>
        <v>875.84680000000003</v>
      </c>
      <c r="I2813">
        <f t="shared" si="174"/>
        <v>622</v>
      </c>
      <c r="J2813">
        <f t="shared" si="175"/>
        <v>880.71360000000004</v>
      </c>
    </row>
    <row r="2814" spans="1:10" x14ac:dyDescent="0.2">
      <c r="A2814" t="s">
        <v>12200</v>
      </c>
      <c r="B2814">
        <v>2</v>
      </c>
      <c r="C2814" t="s">
        <v>7558</v>
      </c>
      <c r="D2814">
        <v>307000</v>
      </c>
      <c r="E2814">
        <v>474000</v>
      </c>
      <c r="F2814" t="s">
        <v>12203</v>
      </c>
      <c r="G2814">
        <f t="shared" si="172"/>
        <v>576</v>
      </c>
      <c r="H2814">
        <f t="shared" si="173"/>
        <v>832.46120000000008</v>
      </c>
      <c r="I2814">
        <f t="shared" si="174"/>
        <v>622</v>
      </c>
      <c r="J2814">
        <f t="shared" si="175"/>
        <v>869.70468000000005</v>
      </c>
    </row>
    <row r="2815" spans="1:10" x14ac:dyDescent="0.2">
      <c r="A2815" t="s">
        <v>12205</v>
      </c>
      <c r="B2815">
        <v>2</v>
      </c>
      <c r="C2815" t="s">
        <v>7558</v>
      </c>
      <c r="D2815">
        <v>226000</v>
      </c>
      <c r="E2815">
        <v>385000</v>
      </c>
      <c r="F2815" t="s">
        <v>12208</v>
      </c>
      <c r="G2815">
        <f t="shared" si="172"/>
        <v>576</v>
      </c>
      <c r="H2815">
        <f t="shared" si="173"/>
        <v>612.8216000000001</v>
      </c>
      <c r="I2815">
        <f t="shared" si="174"/>
        <v>622</v>
      </c>
      <c r="J2815">
        <f t="shared" si="175"/>
        <v>706.40570000000002</v>
      </c>
    </row>
    <row r="2816" spans="1:10" x14ac:dyDescent="0.2">
      <c r="A2816" t="s">
        <v>12210</v>
      </c>
      <c r="B2816">
        <v>2</v>
      </c>
      <c r="C2816" t="s">
        <v>7558</v>
      </c>
      <c r="D2816">
        <v>226000</v>
      </c>
      <c r="E2816">
        <v>385000</v>
      </c>
      <c r="F2816" t="s">
        <v>12212</v>
      </c>
      <c r="G2816">
        <f t="shared" si="172"/>
        <v>576</v>
      </c>
      <c r="H2816">
        <f t="shared" si="173"/>
        <v>612.8216000000001</v>
      </c>
      <c r="I2816">
        <f t="shared" si="174"/>
        <v>622</v>
      </c>
      <c r="J2816">
        <f t="shared" si="175"/>
        <v>706.40570000000002</v>
      </c>
    </row>
    <row r="2817" spans="1:10" x14ac:dyDescent="0.2">
      <c r="A2817" t="s">
        <v>12214</v>
      </c>
      <c r="B2817">
        <v>2</v>
      </c>
      <c r="C2817" t="s">
        <v>7558</v>
      </c>
      <c r="D2817">
        <v>213000</v>
      </c>
      <c r="E2817">
        <v>360000</v>
      </c>
      <c r="F2817" t="s">
        <v>12217</v>
      </c>
      <c r="G2817">
        <f t="shared" si="172"/>
        <v>576</v>
      </c>
      <c r="H2817">
        <f t="shared" si="173"/>
        <v>577.57080000000008</v>
      </c>
      <c r="I2817">
        <f t="shared" si="174"/>
        <v>622</v>
      </c>
      <c r="J2817">
        <f t="shared" si="175"/>
        <v>660.53520000000003</v>
      </c>
    </row>
    <row r="2818" spans="1:10" x14ac:dyDescent="0.2">
      <c r="A2818" t="s">
        <v>12219</v>
      </c>
      <c r="B2818">
        <v>2</v>
      </c>
      <c r="C2818" t="s">
        <v>7558</v>
      </c>
      <c r="D2818">
        <v>213000</v>
      </c>
      <c r="E2818">
        <v>360000</v>
      </c>
      <c r="F2818" t="s">
        <v>12221</v>
      </c>
      <c r="G2818">
        <f t="shared" si="172"/>
        <v>576</v>
      </c>
      <c r="H2818">
        <f t="shared" si="173"/>
        <v>577.57080000000008</v>
      </c>
      <c r="I2818">
        <f t="shared" si="174"/>
        <v>622</v>
      </c>
      <c r="J2818">
        <f t="shared" si="175"/>
        <v>660.53520000000003</v>
      </c>
    </row>
    <row r="2819" spans="1:10" x14ac:dyDescent="0.2">
      <c r="A2819" t="s">
        <v>12223</v>
      </c>
      <c r="B2819">
        <v>2</v>
      </c>
      <c r="C2819" t="s">
        <v>7558</v>
      </c>
      <c r="D2819">
        <v>213000</v>
      </c>
      <c r="E2819">
        <v>360000</v>
      </c>
      <c r="F2819" t="s">
        <v>12224</v>
      </c>
      <c r="G2819">
        <f t="shared" ref="G2819:G2882" si="176">(VLOOKUP($B2819,Table,4,FALSE))</f>
        <v>576</v>
      </c>
      <c r="H2819">
        <f t="shared" ref="H2819:H2882" si="177">D2819*((VLOOKUP($B2819,Table,6,FALSE))/100)</f>
        <v>577.57080000000008</v>
      </c>
      <c r="I2819">
        <f t="shared" ref="I2819:I2882" si="178">(VLOOKUP($B2819,Table,12,FALSE))</f>
        <v>622</v>
      </c>
      <c r="J2819">
        <f t="shared" ref="J2819:J2882" si="179">E2819*((VLOOKUP($B2819,Table,14,FALSE))/100)</f>
        <v>660.53520000000003</v>
      </c>
    </row>
    <row r="2820" spans="1:10" x14ac:dyDescent="0.2">
      <c r="A2820" t="s">
        <v>12226</v>
      </c>
      <c r="B2820">
        <v>2</v>
      </c>
      <c r="C2820" t="s">
        <v>7558</v>
      </c>
      <c r="D2820">
        <v>213000</v>
      </c>
      <c r="E2820">
        <v>360000</v>
      </c>
      <c r="F2820" t="s">
        <v>12227</v>
      </c>
      <c r="G2820">
        <f t="shared" si="176"/>
        <v>576</v>
      </c>
      <c r="H2820">
        <f t="shared" si="177"/>
        <v>577.57080000000008</v>
      </c>
      <c r="I2820">
        <f t="shared" si="178"/>
        <v>622</v>
      </c>
      <c r="J2820">
        <f t="shared" si="179"/>
        <v>660.53520000000003</v>
      </c>
    </row>
    <row r="2821" spans="1:10" x14ac:dyDescent="0.2">
      <c r="A2821" t="s">
        <v>12229</v>
      </c>
      <c r="B2821">
        <v>2</v>
      </c>
      <c r="C2821" t="s">
        <v>7558</v>
      </c>
      <c r="D2821">
        <v>206000</v>
      </c>
      <c r="E2821">
        <v>359000</v>
      </c>
      <c r="F2821" t="s">
        <v>12230</v>
      </c>
      <c r="G2821">
        <f t="shared" si="176"/>
        <v>576</v>
      </c>
      <c r="H2821">
        <f t="shared" si="177"/>
        <v>558.58960000000002</v>
      </c>
      <c r="I2821">
        <f t="shared" si="178"/>
        <v>622</v>
      </c>
      <c r="J2821">
        <f t="shared" si="179"/>
        <v>658.70038</v>
      </c>
    </row>
    <row r="2822" spans="1:10" x14ac:dyDescent="0.2">
      <c r="A2822" t="s">
        <v>12232</v>
      </c>
      <c r="B2822">
        <v>2</v>
      </c>
      <c r="C2822" t="s">
        <v>7558</v>
      </c>
      <c r="D2822">
        <v>213000</v>
      </c>
      <c r="E2822">
        <v>360000</v>
      </c>
      <c r="F2822" t="s">
        <v>12234</v>
      </c>
      <c r="G2822">
        <f t="shared" si="176"/>
        <v>576</v>
      </c>
      <c r="H2822">
        <f t="shared" si="177"/>
        <v>577.57080000000008</v>
      </c>
      <c r="I2822">
        <f t="shared" si="178"/>
        <v>622</v>
      </c>
      <c r="J2822">
        <f t="shared" si="179"/>
        <v>660.53520000000003</v>
      </c>
    </row>
    <row r="2823" spans="1:10" x14ac:dyDescent="0.2">
      <c r="A2823" t="s">
        <v>12236</v>
      </c>
      <c r="B2823">
        <v>2</v>
      </c>
      <c r="C2823" t="s">
        <v>7558</v>
      </c>
      <c r="D2823">
        <v>213000</v>
      </c>
      <c r="E2823">
        <v>360000</v>
      </c>
      <c r="F2823" t="s">
        <v>12237</v>
      </c>
      <c r="G2823">
        <f t="shared" si="176"/>
        <v>576</v>
      </c>
      <c r="H2823">
        <f t="shared" si="177"/>
        <v>577.57080000000008</v>
      </c>
      <c r="I2823">
        <f t="shared" si="178"/>
        <v>622</v>
      </c>
      <c r="J2823">
        <f t="shared" si="179"/>
        <v>660.53520000000003</v>
      </c>
    </row>
    <row r="2824" spans="1:10" x14ac:dyDescent="0.2">
      <c r="A2824" t="s">
        <v>12239</v>
      </c>
      <c r="B2824">
        <v>2</v>
      </c>
      <c r="C2824" t="s">
        <v>7558</v>
      </c>
      <c r="D2824">
        <v>213000</v>
      </c>
      <c r="E2824">
        <v>360000</v>
      </c>
      <c r="F2824" t="s">
        <v>12240</v>
      </c>
      <c r="G2824">
        <f t="shared" si="176"/>
        <v>576</v>
      </c>
      <c r="H2824">
        <f t="shared" si="177"/>
        <v>577.57080000000008</v>
      </c>
      <c r="I2824">
        <f t="shared" si="178"/>
        <v>622</v>
      </c>
      <c r="J2824">
        <f t="shared" si="179"/>
        <v>660.53520000000003</v>
      </c>
    </row>
    <row r="2825" spans="1:10" x14ac:dyDescent="0.2">
      <c r="A2825" t="s">
        <v>12242</v>
      </c>
      <c r="B2825">
        <v>2</v>
      </c>
      <c r="C2825" t="s">
        <v>7558</v>
      </c>
      <c r="D2825">
        <v>213000</v>
      </c>
      <c r="E2825">
        <v>360000</v>
      </c>
      <c r="F2825" t="s">
        <v>12243</v>
      </c>
      <c r="G2825">
        <f t="shared" si="176"/>
        <v>576</v>
      </c>
      <c r="H2825">
        <f t="shared" si="177"/>
        <v>577.57080000000008</v>
      </c>
      <c r="I2825">
        <f t="shared" si="178"/>
        <v>622</v>
      </c>
      <c r="J2825">
        <f t="shared" si="179"/>
        <v>660.53520000000003</v>
      </c>
    </row>
    <row r="2826" spans="1:10" x14ac:dyDescent="0.2">
      <c r="A2826" t="s">
        <v>12245</v>
      </c>
      <c r="B2826">
        <v>2</v>
      </c>
      <c r="C2826" t="s">
        <v>7558</v>
      </c>
      <c r="D2826">
        <v>213000</v>
      </c>
      <c r="E2826">
        <v>360000</v>
      </c>
      <c r="F2826" t="s">
        <v>12246</v>
      </c>
      <c r="G2826">
        <f t="shared" si="176"/>
        <v>576</v>
      </c>
      <c r="H2826">
        <f t="shared" si="177"/>
        <v>577.57080000000008</v>
      </c>
      <c r="I2826">
        <f t="shared" si="178"/>
        <v>622</v>
      </c>
      <c r="J2826">
        <f t="shared" si="179"/>
        <v>660.53520000000003</v>
      </c>
    </row>
    <row r="2827" spans="1:10" x14ac:dyDescent="0.2">
      <c r="A2827" t="s">
        <v>12248</v>
      </c>
      <c r="B2827">
        <v>2</v>
      </c>
      <c r="C2827" t="s">
        <v>7558</v>
      </c>
      <c r="D2827">
        <v>213000</v>
      </c>
      <c r="E2827">
        <v>360000</v>
      </c>
      <c r="F2827" t="s">
        <v>12251</v>
      </c>
      <c r="G2827">
        <f t="shared" si="176"/>
        <v>576</v>
      </c>
      <c r="H2827">
        <f t="shared" si="177"/>
        <v>577.57080000000008</v>
      </c>
      <c r="I2827">
        <f t="shared" si="178"/>
        <v>622</v>
      </c>
      <c r="J2827">
        <f t="shared" si="179"/>
        <v>660.53520000000003</v>
      </c>
    </row>
    <row r="2828" spans="1:10" x14ac:dyDescent="0.2">
      <c r="A2828" t="s">
        <v>12253</v>
      </c>
      <c r="B2828">
        <v>2</v>
      </c>
      <c r="C2828" t="s">
        <v>7558</v>
      </c>
      <c r="D2828">
        <v>222000</v>
      </c>
      <c r="E2828">
        <v>378000</v>
      </c>
      <c r="F2828" t="s">
        <v>12256</v>
      </c>
      <c r="G2828">
        <f t="shared" si="176"/>
        <v>576</v>
      </c>
      <c r="H2828">
        <f t="shared" si="177"/>
        <v>601.97520000000009</v>
      </c>
      <c r="I2828">
        <f t="shared" si="178"/>
        <v>622</v>
      </c>
      <c r="J2828">
        <f t="shared" si="179"/>
        <v>693.56196</v>
      </c>
    </row>
    <row r="2829" spans="1:10" x14ac:dyDescent="0.2">
      <c r="A2829" t="s">
        <v>12258</v>
      </c>
      <c r="B2829">
        <v>2</v>
      </c>
      <c r="C2829" t="s">
        <v>7558</v>
      </c>
      <c r="D2829">
        <v>217000</v>
      </c>
      <c r="E2829">
        <v>368000</v>
      </c>
      <c r="F2829" t="s">
        <v>12259</v>
      </c>
      <c r="G2829">
        <f t="shared" si="176"/>
        <v>576</v>
      </c>
      <c r="H2829">
        <f t="shared" si="177"/>
        <v>588.41720000000009</v>
      </c>
      <c r="I2829">
        <f t="shared" si="178"/>
        <v>622</v>
      </c>
      <c r="J2829">
        <f t="shared" si="179"/>
        <v>675.21375999999998</v>
      </c>
    </row>
    <row r="2830" spans="1:10" x14ac:dyDescent="0.2">
      <c r="A2830" t="s">
        <v>12261</v>
      </c>
      <c r="B2830">
        <v>2</v>
      </c>
      <c r="C2830" t="s">
        <v>7558</v>
      </c>
      <c r="D2830">
        <v>206000</v>
      </c>
      <c r="E2830">
        <v>359000</v>
      </c>
      <c r="F2830" t="s">
        <v>12264</v>
      </c>
      <c r="G2830">
        <f t="shared" si="176"/>
        <v>576</v>
      </c>
      <c r="H2830">
        <f t="shared" si="177"/>
        <v>558.58960000000002</v>
      </c>
      <c r="I2830">
        <f t="shared" si="178"/>
        <v>622</v>
      </c>
      <c r="J2830">
        <f t="shared" si="179"/>
        <v>658.70038</v>
      </c>
    </row>
    <row r="2831" spans="1:10" x14ac:dyDescent="0.2">
      <c r="A2831" t="s">
        <v>12266</v>
      </c>
      <c r="B2831">
        <v>2</v>
      </c>
      <c r="C2831" t="s">
        <v>7558</v>
      </c>
      <c r="D2831">
        <v>206000</v>
      </c>
      <c r="E2831">
        <v>359000</v>
      </c>
      <c r="F2831" t="s">
        <v>12267</v>
      </c>
      <c r="G2831">
        <f t="shared" si="176"/>
        <v>576</v>
      </c>
      <c r="H2831">
        <f t="shared" si="177"/>
        <v>558.58960000000002</v>
      </c>
      <c r="I2831">
        <f t="shared" si="178"/>
        <v>622</v>
      </c>
      <c r="J2831">
        <f t="shared" si="179"/>
        <v>658.70038</v>
      </c>
    </row>
    <row r="2832" spans="1:10" x14ac:dyDescent="0.2">
      <c r="A2832" t="s">
        <v>12269</v>
      </c>
      <c r="B2832">
        <v>2</v>
      </c>
      <c r="C2832" t="s">
        <v>7558</v>
      </c>
      <c r="D2832">
        <v>258000</v>
      </c>
      <c r="E2832">
        <v>397000</v>
      </c>
      <c r="F2832" t="s">
        <v>12271</v>
      </c>
      <c r="G2832">
        <f t="shared" si="176"/>
        <v>576</v>
      </c>
      <c r="H2832">
        <f t="shared" si="177"/>
        <v>699.59280000000001</v>
      </c>
      <c r="I2832">
        <f t="shared" si="178"/>
        <v>622</v>
      </c>
      <c r="J2832">
        <f t="shared" si="179"/>
        <v>728.42354</v>
      </c>
    </row>
    <row r="2833" spans="1:10" x14ac:dyDescent="0.2">
      <c r="A2833" t="s">
        <v>12273</v>
      </c>
      <c r="B2833">
        <v>2</v>
      </c>
      <c r="C2833" t="s">
        <v>7558</v>
      </c>
      <c r="D2833">
        <v>258000</v>
      </c>
      <c r="E2833">
        <v>397000</v>
      </c>
      <c r="F2833" t="s">
        <v>12276</v>
      </c>
      <c r="G2833">
        <f t="shared" si="176"/>
        <v>576</v>
      </c>
      <c r="H2833">
        <f t="shared" si="177"/>
        <v>699.59280000000001</v>
      </c>
      <c r="I2833">
        <f t="shared" si="178"/>
        <v>622</v>
      </c>
      <c r="J2833">
        <f t="shared" si="179"/>
        <v>728.42354</v>
      </c>
    </row>
    <row r="2834" spans="1:10" x14ac:dyDescent="0.2">
      <c r="A2834" t="s">
        <v>12278</v>
      </c>
      <c r="B2834">
        <v>2</v>
      </c>
      <c r="C2834" t="s">
        <v>7558</v>
      </c>
      <c r="D2834">
        <v>213000</v>
      </c>
      <c r="E2834">
        <v>360000</v>
      </c>
      <c r="F2834" t="s">
        <v>12280</v>
      </c>
      <c r="G2834">
        <f t="shared" si="176"/>
        <v>576</v>
      </c>
      <c r="H2834">
        <f t="shared" si="177"/>
        <v>577.57080000000008</v>
      </c>
      <c r="I2834">
        <f t="shared" si="178"/>
        <v>622</v>
      </c>
      <c r="J2834">
        <f t="shared" si="179"/>
        <v>660.53520000000003</v>
      </c>
    </row>
    <row r="2835" spans="1:10" x14ac:dyDescent="0.2">
      <c r="A2835" t="s">
        <v>12282</v>
      </c>
      <c r="B2835">
        <v>2</v>
      </c>
      <c r="C2835" t="s">
        <v>7558</v>
      </c>
      <c r="D2835">
        <v>213000</v>
      </c>
      <c r="E2835">
        <v>360000</v>
      </c>
      <c r="F2835" t="s">
        <v>12283</v>
      </c>
      <c r="G2835">
        <f t="shared" si="176"/>
        <v>576</v>
      </c>
      <c r="H2835">
        <f t="shared" si="177"/>
        <v>577.57080000000008</v>
      </c>
      <c r="I2835">
        <f t="shared" si="178"/>
        <v>622</v>
      </c>
      <c r="J2835">
        <f t="shared" si="179"/>
        <v>660.53520000000003</v>
      </c>
    </row>
    <row r="2836" spans="1:10" x14ac:dyDescent="0.2">
      <c r="A2836" t="s">
        <v>12285</v>
      </c>
      <c r="B2836">
        <v>2</v>
      </c>
      <c r="C2836" t="s">
        <v>7558</v>
      </c>
      <c r="D2836">
        <v>272000</v>
      </c>
      <c r="E2836">
        <v>419000</v>
      </c>
      <c r="F2836" t="s">
        <v>12288</v>
      </c>
      <c r="G2836">
        <f t="shared" si="176"/>
        <v>576</v>
      </c>
      <c r="H2836">
        <f t="shared" si="177"/>
        <v>737.55520000000001</v>
      </c>
      <c r="I2836">
        <f t="shared" si="178"/>
        <v>622</v>
      </c>
      <c r="J2836">
        <f t="shared" si="179"/>
        <v>768.78958</v>
      </c>
    </row>
    <row r="2837" spans="1:10" x14ac:dyDescent="0.2">
      <c r="A2837" t="s">
        <v>12290</v>
      </c>
      <c r="B2837">
        <v>2</v>
      </c>
      <c r="C2837" t="s">
        <v>7558</v>
      </c>
      <c r="D2837">
        <v>223000</v>
      </c>
      <c r="E2837">
        <v>380000</v>
      </c>
      <c r="F2837" t="s">
        <v>12293</v>
      </c>
      <c r="G2837">
        <f t="shared" si="176"/>
        <v>576</v>
      </c>
      <c r="H2837">
        <f t="shared" si="177"/>
        <v>604.68680000000006</v>
      </c>
      <c r="I2837">
        <f t="shared" si="178"/>
        <v>622</v>
      </c>
      <c r="J2837">
        <f t="shared" si="179"/>
        <v>697.23159999999996</v>
      </c>
    </row>
    <row r="2838" spans="1:10" x14ac:dyDescent="0.2">
      <c r="A2838" t="s">
        <v>12295</v>
      </c>
      <c r="B2838">
        <v>2</v>
      </c>
      <c r="C2838" t="s">
        <v>7558</v>
      </c>
      <c r="D2838">
        <v>226000</v>
      </c>
      <c r="E2838">
        <v>385000</v>
      </c>
      <c r="F2838" t="s">
        <v>12296</v>
      </c>
      <c r="G2838">
        <f t="shared" si="176"/>
        <v>576</v>
      </c>
      <c r="H2838">
        <f t="shared" si="177"/>
        <v>612.8216000000001</v>
      </c>
      <c r="I2838">
        <f t="shared" si="178"/>
        <v>622</v>
      </c>
      <c r="J2838">
        <f t="shared" si="179"/>
        <v>706.40570000000002</v>
      </c>
    </row>
    <row r="2839" spans="1:10" x14ac:dyDescent="0.2">
      <c r="A2839" t="s">
        <v>12298</v>
      </c>
      <c r="B2839">
        <v>2</v>
      </c>
      <c r="C2839" t="s">
        <v>7558</v>
      </c>
      <c r="D2839">
        <v>238000</v>
      </c>
      <c r="E2839">
        <v>393000</v>
      </c>
      <c r="F2839" t="s">
        <v>12300</v>
      </c>
      <c r="G2839">
        <f t="shared" si="176"/>
        <v>576</v>
      </c>
      <c r="H2839">
        <f t="shared" si="177"/>
        <v>645.36080000000004</v>
      </c>
      <c r="I2839">
        <f t="shared" si="178"/>
        <v>622</v>
      </c>
      <c r="J2839">
        <f t="shared" si="179"/>
        <v>721.08425999999997</v>
      </c>
    </row>
    <row r="2840" spans="1:10" x14ac:dyDescent="0.2">
      <c r="A2840" t="s">
        <v>12302</v>
      </c>
      <c r="B2840">
        <v>2</v>
      </c>
      <c r="C2840" t="s">
        <v>7558</v>
      </c>
      <c r="D2840">
        <v>226000</v>
      </c>
      <c r="E2840">
        <v>385000</v>
      </c>
      <c r="F2840" t="s">
        <v>12304</v>
      </c>
      <c r="G2840">
        <f t="shared" si="176"/>
        <v>576</v>
      </c>
      <c r="H2840">
        <f t="shared" si="177"/>
        <v>612.8216000000001</v>
      </c>
      <c r="I2840">
        <f t="shared" si="178"/>
        <v>622</v>
      </c>
      <c r="J2840">
        <f t="shared" si="179"/>
        <v>706.40570000000002</v>
      </c>
    </row>
    <row r="2841" spans="1:10" x14ac:dyDescent="0.2">
      <c r="A2841" t="s">
        <v>12306</v>
      </c>
      <c r="B2841">
        <v>2</v>
      </c>
      <c r="C2841" t="s">
        <v>7558</v>
      </c>
      <c r="D2841">
        <v>17500</v>
      </c>
      <c r="E2841">
        <v>44500</v>
      </c>
      <c r="F2841" t="s">
        <v>12308</v>
      </c>
      <c r="G2841">
        <f t="shared" si="176"/>
        <v>576</v>
      </c>
      <c r="H2841">
        <f t="shared" si="177"/>
        <v>47.453000000000003</v>
      </c>
      <c r="I2841">
        <f t="shared" si="178"/>
        <v>622</v>
      </c>
      <c r="J2841">
        <f t="shared" si="179"/>
        <v>81.64949</v>
      </c>
    </row>
    <row r="2842" spans="1:10" x14ac:dyDescent="0.2">
      <c r="A2842" t="s">
        <v>12310</v>
      </c>
      <c r="B2842">
        <v>2</v>
      </c>
      <c r="C2842" t="s">
        <v>7558</v>
      </c>
      <c r="D2842">
        <v>35600</v>
      </c>
      <c r="E2842">
        <v>90400</v>
      </c>
      <c r="F2842" t="s">
        <v>12311</v>
      </c>
      <c r="G2842">
        <f t="shared" si="176"/>
        <v>576</v>
      </c>
      <c r="H2842">
        <f t="shared" si="177"/>
        <v>96.532960000000003</v>
      </c>
      <c r="I2842">
        <f t="shared" si="178"/>
        <v>622</v>
      </c>
      <c r="J2842">
        <f t="shared" si="179"/>
        <v>165.867728</v>
      </c>
    </row>
    <row r="2843" spans="1:10" x14ac:dyDescent="0.2">
      <c r="A2843" t="s">
        <v>12313</v>
      </c>
      <c r="B2843">
        <v>2</v>
      </c>
      <c r="C2843" t="s">
        <v>7558</v>
      </c>
      <c r="D2843">
        <v>513000</v>
      </c>
      <c r="E2843">
        <v>707000</v>
      </c>
      <c r="F2843" t="s">
        <v>12316</v>
      </c>
      <c r="G2843">
        <f t="shared" si="176"/>
        <v>576</v>
      </c>
      <c r="H2843">
        <f t="shared" si="177"/>
        <v>1391.0508000000002</v>
      </c>
      <c r="I2843">
        <f t="shared" si="178"/>
        <v>622</v>
      </c>
      <c r="J2843">
        <f t="shared" si="179"/>
        <v>1297.21774</v>
      </c>
    </row>
    <row r="2844" spans="1:10" x14ac:dyDescent="0.2">
      <c r="A2844" t="s">
        <v>12318</v>
      </c>
      <c r="B2844">
        <v>2</v>
      </c>
      <c r="C2844" t="s">
        <v>7558</v>
      </c>
      <c r="D2844">
        <v>327000</v>
      </c>
      <c r="E2844">
        <v>483000</v>
      </c>
      <c r="F2844" t="s">
        <v>12320</v>
      </c>
      <c r="G2844">
        <f t="shared" si="176"/>
        <v>576</v>
      </c>
      <c r="H2844">
        <f t="shared" si="177"/>
        <v>886.69320000000005</v>
      </c>
      <c r="I2844">
        <f t="shared" si="178"/>
        <v>622</v>
      </c>
      <c r="J2844">
        <f t="shared" si="179"/>
        <v>886.21806000000004</v>
      </c>
    </row>
    <row r="2845" spans="1:10" x14ac:dyDescent="0.2">
      <c r="A2845" t="s">
        <v>12322</v>
      </c>
      <c r="B2845">
        <v>2</v>
      </c>
      <c r="C2845" t="s">
        <v>7558</v>
      </c>
      <c r="D2845">
        <v>287000</v>
      </c>
      <c r="E2845">
        <v>441000</v>
      </c>
      <c r="F2845" t="s">
        <v>12323</v>
      </c>
      <c r="G2845">
        <f t="shared" si="176"/>
        <v>576</v>
      </c>
      <c r="H2845">
        <f t="shared" si="177"/>
        <v>778.22920000000011</v>
      </c>
      <c r="I2845">
        <f t="shared" si="178"/>
        <v>622</v>
      </c>
      <c r="J2845">
        <f t="shared" si="179"/>
        <v>809.15562</v>
      </c>
    </row>
    <row r="2846" spans="1:10" x14ac:dyDescent="0.2">
      <c r="A2846" t="s">
        <v>12325</v>
      </c>
      <c r="B2846">
        <v>2</v>
      </c>
      <c r="C2846" t="s">
        <v>7558</v>
      </c>
      <c r="D2846">
        <v>298000</v>
      </c>
      <c r="E2846">
        <v>459000</v>
      </c>
      <c r="F2846" t="s">
        <v>12328</v>
      </c>
      <c r="G2846">
        <f t="shared" si="176"/>
        <v>576</v>
      </c>
      <c r="H2846">
        <f t="shared" si="177"/>
        <v>808.05680000000007</v>
      </c>
      <c r="I2846">
        <f t="shared" si="178"/>
        <v>622</v>
      </c>
      <c r="J2846">
        <f t="shared" si="179"/>
        <v>842.18237999999997</v>
      </c>
    </row>
    <row r="2847" spans="1:10" x14ac:dyDescent="0.2">
      <c r="A2847" t="s">
        <v>12330</v>
      </c>
      <c r="B2847">
        <v>2</v>
      </c>
      <c r="C2847" t="s">
        <v>7558</v>
      </c>
      <c r="D2847">
        <v>298000</v>
      </c>
      <c r="E2847">
        <v>459000</v>
      </c>
      <c r="F2847" t="s">
        <v>12333</v>
      </c>
      <c r="G2847">
        <f t="shared" si="176"/>
        <v>576</v>
      </c>
      <c r="H2847">
        <f t="shared" si="177"/>
        <v>808.05680000000007</v>
      </c>
      <c r="I2847">
        <f t="shared" si="178"/>
        <v>622</v>
      </c>
      <c r="J2847">
        <f t="shared" si="179"/>
        <v>842.18237999999997</v>
      </c>
    </row>
    <row r="2848" spans="1:10" x14ac:dyDescent="0.2">
      <c r="A2848" t="s">
        <v>12335</v>
      </c>
      <c r="B2848">
        <v>2</v>
      </c>
      <c r="C2848" t="s">
        <v>7558</v>
      </c>
      <c r="D2848">
        <v>222000</v>
      </c>
      <c r="E2848">
        <v>378000</v>
      </c>
      <c r="F2848" t="s">
        <v>12336</v>
      </c>
      <c r="G2848">
        <f t="shared" si="176"/>
        <v>576</v>
      </c>
      <c r="H2848">
        <f t="shared" si="177"/>
        <v>601.97520000000009</v>
      </c>
      <c r="I2848">
        <f t="shared" si="178"/>
        <v>622</v>
      </c>
      <c r="J2848">
        <f t="shared" si="179"/>
        <v>693.56196</v>
      </c>
    </row>
    <row r="2849" spans="1:10" x14ac:dyDescent="0.2">
      <c r="A2849" t="s">
        <v>12338</v>
      </c>
      <c r="B2849">
        <v>2</v>
      </c>
      <c r="C2849" t="s">
        <v>7558</v>
      </c>
      <c r="D2849">
        <v>307000</v>
      </c>
      <c r="E2849">
        <v>474000</v>
      </c>
      <c r="F2849" t="s">
        <v>12341</v>
      </c>
      <c r="G2849">
        <f t="shared" si="176"/>
        <v>576</v>
      </c>
      <c r="H2849">
        <f t="shared" si="177"/>
        <v>832.46120000000008</v>
      </c>
      <c r="I2849">
        <f t="shared" si="178"/>
        <v>622</v>
      </c>
      <c r="J2849">
        <f t="shared" si="179"/>
        <v>869.70468000000005</v>
      </c>
    </row>
    <row r="2850" spans="1:10" x14ac:dyDescent="0.2">
      <c r="A2850" t="s">
        <v>12343</v>
      </c>
      <c r="B2850">
        <v>2</v>
      </c>
      <c r="C2850" t="s">
        <v>7558</v>
      </c>
      <c r="D2850">
        <v>307000</v>
      </c>
      <c r="E2850">
        <v>534000</v>
      </c>
      <c r="F2850" t="s">
        <v>12346</v>
      </c>
      <c r="G2850">
        <f t="shared" si="176"/>
        <v>576</v>
      </c>
      <c r="H2850">
        <f t="shared" si="177"/>
        <v>832.46120000000008</v>
      </c>
      <c r="I2850">
        <f t="shared" si="178"/>
        <v>622</v>
      </c>
      <c r="J2850">
        <f t="shared" si="179"/>
        <v>979.79388000000006</v>
      </c>
    </row>
    <row r="2851" spans="1:10" x14ac:dyDescent="0.2">
      <c r="A2851" t="s">
        <v>12348</v>
      </c>
      <c r="B2851">
        <v>2</v>
      </c>
      <c r="C2851" t="s">
        <v>7558</v>
      </c>
      <c r="D2851">
        <v>289000</v>
      </c>
      <c r="E2851">
        <v>445000</v>
      </c>
      <c r="F2851" t="s">
        <v>12351</v>
      </c>
      <c r="G2851">
        <f t="shared" si="176"/>
        <v>576</v>
      </c>
      <c r="H2851">
        <f t="shared" si="177"/>
        <v>783.65240000000006</v>
      </c>
      <c r="I2851">
        <f t="shared" si="178"/>
        <v>622</v>
      </c>
      <c r="J2851">
        <f t="shared" si="179"/>
        <v>816.49490000000003</v>
      </c>
    </row>
    <row r="2852" spans="1:10" x14ac:dyDescent="0.2">
      <c r="A2852" t="s">
        <v>12353</v>
      </c>
      <c r="B2852">
        <v>2</v>
      </c>
      <c r="C2852" t="s">
        <v>7558</v>
      </c>
      <c r="D2852">
        <v>279000</v>
      </c>
      <c r="E2852">
        <v>430000</v>
      </c>
      <c r="F2852" t="s">
        <v>12356</v>
      </c>
      <c r="G2852">
        <f t="shared" si="176"/>
        <v>576</v>
      </c>
      <c r="H2852">
        <f t="shared" si="177"/>
        <v>756.53640000000007</v>
      </c>
      <c r="I2852">
        <f t="shared" si="178"/>
        <v>622</v>
      </c>
      <c r="J2852">
        <f t="shared" si="179"/>
        <v>788.97260000000006</v>
      </c>
    </row>
    <row r="2853" spans="1:10" x14ac:dyDescent="0.2">
      <c r="A2853" t="s">
        <v>12358</v>
      </c>
      <c r="B2853">
        <v>2</v>
      </c>
      <c r="C2853" t="s">
        <v>7558</v>
      </c>
      <c r="D2853">
        <v>289000</v>
      </c>
      <c r="E2853">
        <v>445000</v>
      </c>
      <c r="F2853" t="s">
        <v>12360</v>
      </c>
      <c r="G2853">
        <f t="shared" si="176"/>
        <v>576</v>
      </c>
      <c r="H2853">
        <f t="shared" si="177"/>
        <v>783.65240000000006</v>
      </c>
      <c r="I2853">
        <f t="shared" si="178"/>
        <v>622</v>
      </c>
      <c r="J2853">
        <f t="shared" si="179"/>
        <v>816.49490000000003</v>
      </c>
    </row>
    <row r="2854" spans="1:10" x14ac:dyDescent="0.2">
      <c r="A2854" t="s">
        <v>12362</v>
      </c>
      <c r="B2854">
        <v>2</v>
      </c>
      <c r="C2854" t="s">
        <v>7558</v>
      </c>
      <c r="D2854">
        <v>307000</v>
      </c>
      <c r="E2854">
        <v>474000</v>
      </c>
      <c r="F2854" t="s">
        <v>12365</v>
      </c>
      <c r="G2854">
        <f t="shared" si="176"/>
        <v>576</v>
      </c>
      <c r="H2854">
        <f t="shared" si="177"/>
        <v>832.46120000000008</v>
      </c>
      <c r="I2854">
        <f t="shared" si="178"/>
        <v>622</v>
      </c>
      <c r="J2854">
        <f t="shared" si="179"/>
        <v>869.70468000000005</v>
      </c>
    </row>
    <row r="2855" spans="1:10" x14ac:dyDescent="0.2">
      <c r="A2855" t="s">
        <v>12367</v>
      </c>
      <c r="B2855">
        <v>2</v>
      </c>
      <c r="C2855" t="s">
        <v>7558</v>
      </c>
      <c r="D2855">
        <v>382000</v>
      </c>
      <c r="E2855">
        <v>551000</v>
      </c>
      <c r="F2855" t="s">
        <v>12369</v>
      </c>
      <c r="G2855">
        <f t="shared" si="176"/>
        <v>576</v>
      </c>
      <c r="H2855">
        <f t="shared" si="177"/>
        <v>1035.8312000000001</v>
      </c>
      <c r="I2855">
        <f t="shared" si="178"/>
        <v>622</v>
      </c>
      <c r="J2855">
        <f t="shared" si="179"/>
        <v>1010.98582</v>
      </c>
    </row>
    <row r="2856" spans="1:10" x14ac:dyDescent="0.2">
      <c r="A2856" t="s">
        <v>12371</v>
      </c>
      <c r="B2856">
        <v>2</v>
      </c>
      <c r="C2856" t="s">
        <v>7558</v>
      </c>
      <c r="D2856">
        <v>253000</v>
      </c>
      <c r="E2856">
        <v>397000</v>
      </c>
      <c r="F2856" t="s">
        <v>12372</v>
      </c>
      <c r="G2856">
        <f t="shared" si="176"/>
        <v>576</v>
      </c>
      <c r="H2856">
        <f t="shared" si="177"/>
        <v>686.03480000000002</v>
      </c>
      <c r="I2856">
        <f t="shared" si="178"/>
        <v>622</v>
      </c>
      <c r="J2856">
        <f t="shared" si="179"/>
        <v>728.42354</v>
      </c>
    </row>
    <row r="2857" spans="1:10" x14ac:dyDescent="0.2">
      <c r="A2857" t="s">
        <v>12374</v>
      </c>
      <c r="B2857">
        <v>2</v>
      </c>
      <c r="C2857" t="s">
        <v>7558</v>
      </c>
      <c r="D2857">
        <v>521000</v>
      </c>
      <c r="E2857">
        <v>717000</v>
      </c>
      <c r="F2857" t="s">
        <v>12377</v>
      </c>
      <c r="G2857">
        <f t="shared" si="176"/>
        <v>576</v>
      </c>
      <c r="H2857">
        <f t="shared" si="177"/>
        <v>1412.7436</v>
      </c>
      <c r="I2857">
        <f t="shared" si="178"/>
        <v>622</v>
      </c>
      <c r="J2857">
        <f t="shared" si="179"/>
        <v>1315.56594</v>
      </c>
    </row>
    <row r="2858" spans="1:10" x14ac:dyDescent="0.2">
      <c r="A2858" t="s">
        <v>12379</v>
      </c>
      <c r="B2858">
        <v>2</v>
      </c>
      <c r="C2858" t="s">
        <v>7558</v>
      </c>
      <c r="D2858">
        <v>235000</v>
      </c>
      <c r="E2858">
        <v>393000</v>
      </c>
      <c r="F2858" t="s">
        <v>12381</v>
      </c>
      <c r="G2858">
        <f t="shared" si="176"/>
        <v>576</v>
      </c>
      <c r="H2858">
        <f t="shared" si="177"/>
        <v>637.226</v>
      </c>
      <c r="I2858">
        <f t="shared" si="178"/>
        <v>622</v>
      </c>
      <c r="J2858">
        <f t="shared" si="179"/>
        <v>721.08425999999997</v>
      </c>
    </row>
    <row r="2859" spans="1:10" x14ac:dyDescent="0.2">
      <c r="A2859" t="s">
        <v>12383</v>
      </c>
      <c r="B2859">
        <v>2</v>
      </c>
      <c r="C2859" t="s">
        <v>7558</v>
      </c>
      <c r="D2859">
        <v>336000</v>
      </c>
      <c r="E2859">
        <v>485000</v>
      </c>
      <c r="F2859" t="s">
        <v>12386</v>
      </c>
      <c r="G2859">
        <f t="shared" si="176"/>
        <v>576</v>
      </c>
      <c r="H2859">
        <f t="shared" si="177"/>
        <v>911.09760000000006</v>
      </c>
      <c r="I2859">
        <f t="shared" si="178"/>
        <v>622</v>
      </c>
      <c r="J2859">
        <f t="shared" si="179"/>
        <v>889.8877</v>
      </c>
    </row>
    <row r="2860" spans="1:10" x14ac:dyDescent="0.2">
      <c r="A2860" t="s">
        <v>12388</v>
      </c>
      <c r="B2860">
        <v>2</v>
      </c>
      <c r="C2860" t="s">
        <v>7558</v>
      </c>
      <c r="D2860">
        <v>331000</v>
      </c>
      <c r="E2860">
        <v>484000</v>
      </c>
      <c r="F2860" t="s">
        <v>12391</v>
      </c>
      <c r="G2860">
        <f t="shared" si="176"/>
        <v>576</v>
      </c>
      <c r="H2860">
        <f t="shared" si="177"/>
        <v>897.53960000000006</v>
      </c>
      <c r="I2860">
        <f t="shared" si="178"/>
        <v>622</v>
      </c>
      <c r="J2860">
        <f t="shared" si="179"/>
        <v>888.05287999999996</v>
      </c>
    </row>
    <row r="2861" spans="1:10" x14ac:dyDescent="0.2">
      <c r="A2861" t="s">
        <v>12393</v>
      </c>
      <c r="B2861">
        <v>2</v>
      </c>
      <c r="C2861" t="s">
        <v>7558</v>
      </c>
      <c r="D2861">
        <v>212000</v>
      </c>
      <c r="E2861">
        <v>360000</v>
      </c>
      <c r="F2861" t="s">
        <v>12396</v>
      </c>
      <c r="G2861">
        <f t="shared" si="176"/>
        <v>576</v>
      </c>
      <c r="H2861">
        <f t="shared" si="177"/>
        <v>574.8592000000001</v>
      </c>
      <c r="I2861">
        <f t="shared" si="178"/>
        <v>622</v>
      </c>
      <c r="J2861">
        <f t="shared" si="179"/>
        <v>660.53520000000003</v>
      </c>
    </row>
    <row r="2862" spans="1:10" x14ac:dyDescent="0.2">
      <c r="A2862" t="s">
        <v>12398</v>
      </c>
      <c r="B2862">
        <v>2</v>
      </c>
      <c r="C2862" t="s">
        <v>7558</v>
      </c>
      <c r="D2862">
        <v>218000</v>
      </c>
      <c r="E2862">
        <v>372000</v>
      </c>
      <c r="F2862" t="s">
        <v>12399</v>
      </c>
      <c r="G2862">
        <f t="shared" si="176"/>
        <v>576</v>
      </c>
      <c r="H2862">
        <f t="shared" si="177"/>
        <v>591.12880000000007</v>
      </c>
      <c r="I2862">
        <f t="shared" si="178"/>
        <v>622</v>
      </c>
      <c r="J2862">
        <f t="shared" si="179"/>
        <v>682.55304000000001</v>
      </c>
    </row>
    <row r="2863" spans="1:10" x14ac:dyDescent="0.2">
      <c r="A2863" t="s">
        <v>12401</v>
      </c>
      <c r="B2863">
        <v>2</v>
      </c>
      <c r="C2863" t="s">
        <v>7558</v>
      </c>
      <c r="D2863">
        <v>213000</v>
      </c>
      <c r="E2863">
        <v>360000</v>
      </c>
      <c r="F2863" t="s">
        <v>12403</v>
      </c>
      <c r="G2863">
        <f t="shared" si="176"/>
        <v>576</v>
      </c>
      <c r="H2863">
        <f t="shared" si="177"/>
        <v>577.57080000000008</v>
      </c>
      <c r="I2863">
        <f t="shared" si="178"/>
        <v>622</v>
      </c>
      <c r="J2863">
        <f t="shared" si="179"/>
        <v>660.53520000000003</v>
      </c>
    </row>
    <row r="2864" spans="1:10" x14ac:dyDescent="0.2">
      <c r="A2864" t="s">
        <v>12405</v>
      </c>
      <c r="B2864">
        <v>2</v>
      </c>
      <c r="C2864" t="s">
        <v>7558</v>
      </c>
      <c r="D2864">
        <v>237000</v>
      </c>
      <c r="E2864">
        <v>393000</v>
      </c>
      <c r="F2864" t="s">
        <v>12406</v>
      </c>
      <c r="G2864">
        <f t="shared" si="176"/>
        <v>576</v>
      </c>
      <c r="H2864">
        <f t="shared" si="177"/>
        <v>642.64920000000006</v>
      </c>
      <c r="I2864">
        <f t="shared" si="178"/>
        <v>622</v>
      </c>
      <c r="J2864">
        <f t="shared" si="179"/>
        <v>721.08425999999997</v>
      </c>
    </row>
    <row r="2865" spans="1:10" x14ac:dyDescent="0.2">
      <c r="A2865" t="s">
        <v>12408</v>
      </c>
      <c r="B2865">
        <v>2</v>
      </c>
      <c r="C2865" t="s">
        <v>7558</v>
      </c>
      <c r="D2865">
        <v>229000</v>
      </c>
      <c r="E2865">
        <v>390000</v>
      </c>
      <c r="F2865" t="s">
        <v>12411</v>
      </c>
      <c r="G2865">
        <f t="shared" si="176"/>
        <v>576</v>
      </c>
      <c r="H2865">
        <f t="shared" si="177"/>
        <v>620.95640000000003</v>
      </c>
      <c r="I2865">
        <f t="shared" si="178"/>
        <v>622</v>
      </c>
      <c r="J2865">
        <f t="shared" si="179"/>
        <v>715.57979999999998</v>
      </c>
    </row>
    <row r="2866" spans="1:10" x14ac:dyDescent="0.2">
      <c r="A2866" t="s">
        <v>12413</v>
      </c>
      <c r="B2866">
        <v>2</v>
      </c>
      <c r="C2866" t="s">
        <v>7558</v>
      </c>
      <c r="D2866">
        <v>209000</v>
      </c>
      <c r="E2866">
        <v>359000</v>
      </c>
      <c r="F2866" t="s">
        <v>12414</v>
      </c>
      <c r="G2866">
        <f t="shared" si="176"/>
        <v>576</v>
      </c>
      <c r="H2866">
        <f t="shared" si="177"/>
        <v>566.72440000000006</v>
      </c>
      <c r="I2866">
        <f t="shared" si="178"/>
        <v>622</v>
      </c>
      <c r="J2866">
        <f t="shared" si="179"/>
        <v>658.70038</v>
      </c>
    </row>
    <row r="2867" spans="1:10" x14ac:dyDescent="0.2">
      <c r="A2867" t="s">
        <v>12416</v>
      </c>
      <c r="B2867">
        <v>2</v>
      </c>
      <c r="C2867" t="s">
        <v>7558</v>
      </c>
      <c r="D2867">
        <v>362000</v>
      </c>
      <c r="E2867">
        <v>667000</v>
      </c>
      <c r="F2867" t="s">
        <v>12418</v>
      </c>
      <c r="G2867">
        <f t="shared" si="176"/>
        <v>576</v>
      </c>
      <c r="H2867">
        <f t="shared" si="177"/>
        <v>981.59920000000011</v>
      </c>
      <c r="I2867">
        <f t="shared" si="178"/>
        <v>622</v>
      </c>
      <c r="J2867">
        <f t="shared" si="179"/>
        <v>1223.82494</v>
      </c>
    </row>
    <row r="2868" spans="1:10" x14ac:dyDescent="0.2">
      <c r="A2868" t="s">
        <v>12420</v>
      </c>
      <c r="B2868">
        <v>2</v>
      </c>
      <c r="C2868" t="s">
        <v>7558</v>
      </c>
      <c r="D2868">
        <v>337000</v>
      </c>
      <c r="E2868">
        <v>621000</v>
      </c>
      <c r="F2868" t="s">
        <v>12423</v>
      </c>
      <c r="G2868">
        <f t="shared" si="176"/>
        <v>576</v>
      </c>
      <c r="H2868">
        <f t="shared" si="177"/>
        <v>913.80920000000003</v>
      </c>
      <c r="I2868">
        <f t="shared" si="178"/>
        <v>622</v>
      </c>
      <c r="J2868">
        <f t="shared" si="179"/>
        <v>1139.4232200000001</v>
      </c>
    </row>
    <row r="2869" spans="1:10" x14ac:dyDescent="0.2">
      <c r="A2869" t="s">
        <v>12425</v>
      </c>
      <c r="B2869">
        <v>2</v>
      </c>
      <c r="C2869" t="s">
        <v>7558</v>
      </c>
      <c r="D2869">
        <v>222000</v>
      </c>
      <c r="E2869">
        <v>378000</v>
      </c>
      <c r="F2869" t="s">
        <v>12427</v>
      </c>
      <c r="G2869">
        <f t="shared" si="176"/>
        <v>576</v>
      </c>
      <c r="H2869">
        <f t="shared" si="177"/>
        <v>601.97520000000009</v>
      </c>
      <c r="I2869">
        <f t="shared" si="178"/>
        <v>622</v>
      </c>
      <c r="J2869">
        <f t="shared" si="179"/>
        <v>693.56196</v>
      </c>
    </row>
    <row r="2870" spans="1:10" x14ac:dyDescent="0.2">
      <c r="A2870" t="s">
        <v>12429</v>
      </c>
      <c r="B2870">
        <v>2</v>
      </c>
      <c r="C2870" t="s">
        <v>7558</v>
      </c>
      <c r="D2870">
        <v>236000</v>
      </c>
      <c r="E2870">
        <v>393000</v>
      </c>
      <c r="F2870" t="s">
        <v>12431</v>
      </c>
      <c r="G2870">
        <f t="shared" si="176"/>
        <v>576</v>
      </c>
      <c r="H2870">
        <f t="shared" si="177"/>
        <v>639.93760000000009</v>
      </c>
      <c r="I2870">
        <f t="shared" si="178"/>
        <v>622</v>
      </c>
      <c r="J2870">
        <f t="shared" si="179"/>
        <v>721.08425999999997</v>
      </c>
    </row>
    <row r="2871" spans="1:10" x14ac:dyDescent="0.2">
      <c r="A2871" t="s">
        <v>12433</v>
      </c>
      <c r="B2871">
        <v>2</v>
      </c>
      <c r="C2871" t="s">
        <v>7558</v>
      </c>
      <c r="D2871">
        <v>442000</v>
      </c>
      <c r="E2871">
        <v>731000</v>
      </c>
      <c r="F2871" t="s">
        <v>12436</v>
      </c>
      <c r="G2871">
        <f t="shared" si="176"/>
        <v>576</v>
      </c>
      <c r="H2871">
        <f t="shared" si="177"/>
        <v>1198.5272</v>
      </c>
      <c r="I2871">
        <f t="shared" si="178"/>
        <v>622</v>
      </c>
      <c r="J2871">
        <f t="shared" si="179"/>
        <v>1341.25342</v>
      </c>
    </row>
    <row r="2872" spans="1:10" x14ac:dyDescent="0.2">
      <c r="A2872" t="s">
        <v>12438</v>
      </c>
      <c r="B2872">
        <v>2</v>
      </c>
      <c r="C2872" t="s">
        <v>7558</v>
      </c>
      <c r="D2872">
        <v>467000</v>
      </c>
      <c r="E2872">
        <v>773000</v>
      </c>
      <c r="F2872" t="s">
        <v>12441</v>
      </c>
      <c r="G2872">
        <f t="shared" si="176"/>
        <v>576</v>
      </c>
      <c r="H2872">
        <f t="shared" si="177"/>
        <v>1266.3172000000002</v>
      </c>
      <c r="I2872">
        <f t="shared" si="178"/>
        <v>622</v>
      </c>
      <c r="J2872">
        <f t="shared" si="179"/>
        <v>1418.3158599999999</v>
      </c>
    </row>
    <row r="2873" spans="1:10" x14ac:dyDescent="0.2">
      <c r="A2873" t="s">
        <v>12443</v>
      </c>
      <c r="B2873">
        <v>2</v>
      </c>
      <c r="C2873" t="s">
        <v>7558</v>
      </c>
      <c r="D2873">
        <v>250000</v>
      </c>
      <c r="E2873">
        <v>397000</v>
      </c>
      <c r="F2873" t="s">
        <v>12445</v>
      </c>
      <c r="G2873">
        <f t="shared" si="176"/>
        <v>576</v>
      </c>
      <c r="H2873">
        <f t="shared" si="177"/>
        <v>677.90000000000009</v>
      </c>
      <c r="I2873">
        <f t="shared" si="178"/>
        <v>622</v>
      </c>
      <c r="J2873">
        <f t="shared" si="179"/>
        <v>728.42354</v>
      </c>
    </row>
    <row r="2874" spans="1:10" x14ac:dyDescent="0.2">
      <c r="A2874" t="s">
        <v>12447</v>
      </c>
      <c r="B2874">
        <v>2</v>
      </c>
      <c r="C2874" t="s">
        <v>7558</v>
      </c>
      <c r="D2874">
        <v>310000</v>
      </c>
      <c r="E2874">
        <v>478000</v>
      </c>
      <c r="F2874" t="s">
        <v>12450</v>
      </c>
      <c r="G2874">
        <f t="shared" si="176"/>
        <v>576</v>
      </c>
      <c r="H2874">
        <f t="shared" si="177"/>
        <v>840.59600000000012</v>
      </c>
      <c r="I2874">
        <f t="shared" si="178"/>
        <v>622</v>
      </c>
      <c r="J2874">
        <f t="shared" si="179"/>
        <v>877.04395999999997</v>
      </c>
    </row>
    <row r="2875" spans="1:10" x14ac:dyDescent="0.2">
      <c r="A2875" t="s">
        <v>12452</v>
      </c>
      <c r="B2875">
        <v>2</v>
      </c>
      <c r="C2875" t="s">
        <v>7558</v>
      </c>
      <c r="D2875">
        <v>204000</v>
      </c>
      <c r="E2875">
        <v>350000</v>
      </c>
      <c r="F2875" t="s">
        <v>12454</v>
      </c>
      <c r="G2875">
        <f t="shared" si="176"/>
        <v>576</v>
      </c>
      <c r="H2875">
        <f t="shared" si="177"/>
        <v>553.16640000000007</v>
      </c>
      <c r="I2875">
        <f t="shared" si="178"/>
        <v>622</v>
      </c>
      <c r="J2875">
        <f t="shared" si="179"/>
        <v>642.18700000000001</v>
      </c>
    </row>
    <row r="2876" spans="1:10" x14ac:dyDescent="0.2">
      <c r="A2876" t="s">
        <v>12456</v>
      </c>
      <c r="B2876">
        <v>2</v>
      </c>
      <c r="C2876" t="s">
        <v>7558</v>
      </c>
      <c r="D2876">
        <v>204000</v>
      </c>
      <c r="E2876">
        <v>350000</v>
      </c>
      <c r="F2876" t="s">
        <v>12459</v>
      </c>
      <c r="G2876">
        <f t="shared" si="176"/>
        <v>576</v>
      </c>
      <c r="H2876">
        <f t="shared" si="177"/>
        <v>553.16640000000007</v>
      </c>
      <c r="I2876">
        <f t="shared" si="178"/>
        <v>622</v>
      </c>
      <c r="J2876">
        <f t="shared" si="179"/>
        <v>642.18700000000001</v>
      </c>
    </row>
    <row r="2877" spans="1:10" x14ac:dyDescent="0.2">
      <c r="A2877" t="s">
        <v>12461</v>
      </c>
      <c r="B2877">
        <v>2</v>
      </c>
      <c r="C2877" t="s">
        <v>7558</v>
      </c>
      <c r="D2877">
        <v>289000</v>
      </c>
      <c r="E2877">
        <v>445000</v>
      </c>
      <c r="F2877" t="s">
        <v>12464</v>
      </c>
      <c r="G2877">
        <f t="shared" si="176"/>
        <v>576</v>
      </c>
      <c r="H2877">
        <f t="shared" si="177"/>
        <v>783.65240000000006</v>
      </c>
      <c r="I2877">
        <f t="shared" si="178"/>
        <v>622</v>
      </c>
      <c r="J2877">
        <f t="shared" si="179"/>
        <v>816.49490000000003</v>
      </c>
    </row>
    <row r="2878" spans="1:10" x14ac:dyDescent="0.2">
      <c r="A2878" t="s">
        <v>12466</v>
      </c>
      <c r="B2878">
        <v>2</v>
      </c>
      <c r="C2878" t="s">
        <v>7558</v>
      </c>
      <c r="D2878">
        <v>170000</v>
      </c>
      <c r="E2878">
        <v>336000</v>
      </c>
      <c r="F2878" t="s">
        <v>12468</v>
      </c>
      <c r="G2878">
        <f t="shared" si="176"/>
        <v>576</v>
      </c>
      <c r="H2878">
        <f t="shared" si="177"/>
        <v>460.97200000000004</v>
      </c>
      <c r="I2878">
        <f t="shared" si="178"/>
        <v>622</v>
      </c>
      <c r="J2878">
        <f t="shared" si="179"/>
        <v>616.49951999999996</v>
      </c>
    </row>
    <row r="2879" spans="1:10" x14ac:dyDescent="0.2">
      <c r="A2879" t="s">
        <v>12470</v>
      </c>
      <c r="B2879">
        <v>2</v>
      </c>
      <c r="C2879" t="s">
        <v>7558</v>
      </c>
      <c r="D2879">
        <v>206000</v>
      </c>
      <c r="E2879">
        <v>359000</v>
      </c>
      <c r="F2879" t="s">
        <v>12472</v>
      </c>
      <c r="G2879">
        <f t="shared" si="176"/>
        <v>576</v>
      </c>
      <c r="H2879">
        <f t="shared" si="177"/>
        <v>558.58960000000002</v>
      </c>
      <c r="I2879">
        <f t="shared" si="178"/>
        <v>622</v>
      </c>
      <c r="J2879">
        <f t="shared" si="179"/>
        <v>658.70038</v>
      </c>
    </row>
    <row r="2880" spans="1:10" x14ac:dyDescent="0.2">
      <c r="A2880" t="s">
        <v>12474</v>
      </c>
      <c r="B2880">
        <v>2</v>
      </c>
      <c r="C2880" t="s">
        <v>7558</v>
      </c>
      <c r="D2880">
        <v>206000</v>
      </c>
      <c r="E2880">
        <v>359000</v>
      </c>
      <c r="F2880" t="s">
        <v>12475</v>
      </c>
      <c r="G2880">
        <f t="shared" si="176"/>
        <v>576</v>
      </c>
      <c r="H2880">
        <f t="shared" si="177"/>
        <v>558.58960000000002</v>
      </c>
      <c r="I2880">
        <f t="shared" si="178"/>
        <v>622</v>
      </c>
      <c r="J2880">
        <f t="shared" si="179"/>
        <v>658.70038</v>
      </c>
    </row>
    <row r="2881" spans="1:10" x14ac:dyDescent="0.2">
      <c r="A2881" t="s">
        <v>12477</v>
      </c>
      <c r="B2881">
        <v>2</v>
      </c>
      <c r="C2881" t="s">
        <v>7558</v>
      </c>
      <c r="D2881">
        <v>417000</v>
      </c>
      <c r="E2881">
        <v>603000</v>
      </c>
      <c r="F2881" t="s">
        <v>12480</v>
      </c>
      <c r="G2881">
        <f t="shared" si="176"/>
        <v>576</v>
      </c>
      <c r="H2881">
        <f t="shared" si="177"/>
        <v>1130.7372</v>
      </c>
      <c r="I2881">
        <f t="shared" si="178"/>
        <v>622</v>
      </c>
      <c r="J2881">
        <f t="shared" si="179"/>
        <v>1106.3964599999999</v>
      </c>
    </row>
    <row r="2882" spans="1:10" x14ac:dyDescent="0.2">
      <c r="A2882" t="s">
        <v>12482</v>
      </c>
      <c r="B2882">
        <v>2</v>
      </c>
      <c r="C2882" t="s">
        <v>7558</v>
      </c>
      <c r="D2882">
        <v>417000</v>
      </c>
      <c r="E2882">
        <v>603000</v>
      </c>
      <c r="F2882" t="s">
        <v>12485</v>
      </c>
      <c r="G2882">
        <f t="shared" si="176"/>
        <v>576</v>
      </c>
      <c r="H2882">
        <f t="shared" si="177"/>
        <v>1130.7372</v>
      </c>
      <c r="I2882">
        <f t="shared" si="178"/>
        <v>622</v>
      </c>
      <c r="J2882">
        <f t="shared" si="179"/>
        <v>1106.3964599999999</v>
      </c>
    </row>
    <row r="2883" spans="1:10" x14ac:dyDescent="0.2">
      <c r="A2883" t="s">
        <v>12487</v>
      </c>
      <c r="B2883">
        <v>2</v>
      </c>
      <c r="C2883" t="s">
        <v>7558</v>
      </c>
      <c r="D2883">
        <v>260000</v>
      </c>
      <c r="E2883">
        <v>400000</v>
      </c>
      <c r="F2883" t="s">
        <v>12489</v>
      </c>
      <c r="G2883">
        <f t="shared" ref="G2883:G2946" si="180">(VLOOKUP($B2883,Table,4,FALSE))</f>
        <v>576</v>
      </c>
      <c r="H2883">
        <f t="shared" ref="H2883:H2946" si="181">D2883*((VLOOKUP($B2883,Table,6,FALSE))/100)</f>
        <v>705.01600000000008</v>
      </c>
      <c r="I2883">
        <f t="shared" ref="I2883:I2946" si="182">(VLOOKUP($B2883,Table,12,FALSE))</f>
        <v>622</v>
      </c>
      <c r="J2883">
        <f t="shared" ref="J2883:J2946" si="183">E2883*((VLOOKUP($B2883,Table,14,FALSE))/100)</f>
        <v>733.928</v>
      </c>
    </row>
    <row r="2884" spans="1:10" x14ac:dyDescent="0.2">
      <c r="A2884" t="s">
        <v>12491</v>
      </c>
      <c r="B2884">
        <v>2</v>
      </c>
      <c r="C2884" t="s">
        <v>7558</v>
      </c>
      <c r="D2884">
        <v>260000</v>
      </c>
      <c r="E2884">
        <v>400000</v>
      </c>
      <c r="F2884" t="s">
        <v>12493</v>
      </c>
      <c r="G2884">
        <f t="shared" si="180"/>
        <v>576</v>
      </c>
      <c r="H2884">
        <f t="shared" si="181"/>
        <v>705.01600000000008</v>
      </c>
      <c r="I2884">
        <f t="shared" si="182"/>
        <v>622</v>
      </c>
      <c r="J2884">
        <f t="shared" si="183"/>
        <v>733.928</v>
      </c>
    </row>
    <row r="2885" spans="1:10" x14ac:dyDescent="0.2">
      <c r="A2885" t="s">
        <v>12495</v>
      </c>
      <c r="B2885">
        <v>2</v>
      </c>
      <c r="C2885" t="s">
        <v>7558</v>
      </c>
      <c r="D2885">
        <v>435000</v>
      </c>
      <c r="E2885">
        <v>628000</v>
      </c>
      <c r="F2885" t="s">
        <v>12497</v>
      </c>
      <c r="G2885">
        <f t="shared" si="180"/>
        <v>576</v>
      </c>
      <c r="H2885">
        <f t="shared" si="181"/>
        <v>1179.546</v>
      </c>
      <c r="I2885">
        <f t="shared" si="182"/>
        <v>622</v>
      </c>
      <c r="J2885">
        <f t="shared" si="183"/>
        <v>1152.2669599999999</v>
      </c>
    </row>
    <row r="2886" spans="1:10" x14ac:dyDescent="0.2">
      <c r="A2886" t="s">
        <v>12499</v>
      </c>
      <c r="B2886">
        <v>2</v>
      </c>
      <c r="C2886" t="s">
        <v>7558</v>
      </c>
      <c r="D2886">
        <v>445000</v>
      </c>
      <c r="E2886">
        <v>643000</v>
      </c>
      <c r="F2886" t="s">
        <v>12501</v>
      </c>
      <c r="G2886">
        <f t="shared" si="180"/>
        <v>576</v>
      </c>
      <c r="H2886">
        <f t="shared" si="181"/>
        <v>1206.662</v>
      </c>
      <c r="I2886">
        <f t="shared" si="182"/>
        <v>622</v>
      </c>
      <c r="J2886">
        <f t="shared" si="183"/>
        <v>1179.78926</v>
      </c>
    </row>
    <row r="2887" spans="1:10" x14ac:dyDescent="0.2">
      <c r="A2887" t="s">
        <v>12503</v>
      </c>
      <c r="B2887">
        <v>2</v>
      </c>
      <c r="C2887" t="s">
        <v>7558</v>
      </c>
      <c r="D2887">
        <v>260000</v>
      </c>
      <c r="E2887">
        <v>400000</v>
      </c>
      <c r="F2887" t="s">
        <v>12505</v>
      </c>
      <c r="G2887">
        <f t="shared" si="180"/>
        <v>576</v>
      </c>
      <c r="H2887">
        <f t="shared" si="181"/>
        <v>705.01600000000008</v>
      </c>
      <c r="I2887">
        <f t="shared" si="182"/>
        <v>622</v>
      </c>
      <c r="J2887">
        <f t="shared" si="183"/>
        <v>733.928</v>
      </c>
    </row>
    <row r="2888" spans="1:10" x14ac:dyDescent="0.2">
      <c r="A2888" t="s">
        <v>12507</v>
      </c>
      <c r="B2888">
        <v>2</v>
      </c>
      <c r="C2888" t="s">
        <v>7558</v>
      </c>
      <c r="D2888">
        <v>260000</v>
      </c>
      <c r="E2888">
        <v>400000</v>
      </c>
      <c r="F2888" t="s">
        <v>12509</v>
      </c>
      <c r="G2888">
        <f t="shared" si="180"/>
        <v>576</v>
      </c>
      <c r="H2888">
        <f t="shared" si="181"/>
        <v>705.01600000000008</v>
      </c>
      <c r="I2888">
        <f t="shared" si="182"/>
        <v>622</v>
      </c>
      <c r="J2888">
        <f t="shared" si="183"/>
        <v>733.928</v>
      </c>
    </row>
    <row r="2889" spans="1:10" x14ac:dyDescent="0.2">
      <c r="A2889" t="s">
        <v>12511</v>
      </c>
      <c r="B2889">
        <v>2</v>
      </c>
      <c r="C2889" t="s">
        <v>7558</v>
      </c>
      <c r="D2889">
        <v>331000</v>
      </c>
      <c r="E2889">
        <v>484000</v>
      </c>
      <c r="F2889" t="s">
        <v>12514</v>
      </c>
      <c r="G2889">
        <f t="shared" si="180"/>
        <v>576</v>
      </c>
      <c r="H2889">
        <f t="shared" si="181"/>
        <v>897.53960000000006</v>
      </c>
      <c r="I2889">
        <f t="shared" si="182"/>
        <v>622</v>
      </c>
      <c r="J2889">
        <f t="shared" si="183"/>
        <v>888.05287999999996</v>
      </c>
    </row>
    <row r="2890" spans="1:10" x14ac:dyDescent="0.2">
      <c r="A2890" t="s">
        <v>12516</v>
      </c>
      <c r="B2890">
        <v>2</v>
      </c>
      <c r="C2890" t="s">
        <v>7558</v>
      </c>
      <c r="D2890">
        <v>331000</v>
      </c>
      <c r="E2890">
        <v>484000</v>
      </c>
      <c r="F2890" t="s">
        <v>12519</v>
      </c>
      <c r="G2890">
        <f t="shared" si="180"/>
        <v>576</v>
      </c>
      <c r="H2890">
        <f t="shared" si="181"/>
        <v>897.53960000000006</v>
      </c>
      <c r="I2890">
        <f t="shared" si="182"/>
        <v>622</v>
      </c>
      <c r="J2890">
        <f t="shared" si="183"/>
        <v>888.05287999999996</v>
      </c>
    </row>
    <row r="2891" spans="1:10" x14ac:dyDescent="0.2">
      <c r="A2891" t="s">
        <v>12521</v>
      </c>
      <c r="B2891">
        <v>2</v>
      </c>
      <c r="C2891" t="s">
        <v>7558</v>
      </c>
      <c r="D2891">
        <v>170000</v>
      </c>
      <c r="E2891">
        <v>336000</v>
      </c>
      <c r="F2891" t="s">
        <v>12523</v>
      </c>
      <c r="G2891">
        <f t="shared" si="180"/>
        <v>576</v>
      </c>
      <c r="H2891">
        <f t="shared" si="181"/>
        <v>460.97200000000004</v>
      </c>
      <c r="I2891">
        <f t="shared" si="182"/>
        <v>622</v>
      </c>
      <c r="J2891">
        <f t="shared" si="183"/>
        <v>616.49951999999996</v>
      </c>
    </row>
    <row r="2892" spans="1:10" x14ac:dyDescent="0.2">
      <c r="A2892" t="s">
        <v>12525</v>
      </c>
      <c r="B2892">
        <v>2</v>
      </c>
      <c r="C2892" t="s">
        <v>7558</v>
      </c>
      <c r="D2892">
        <v>270000</v>
      </c>
      <c r="E2892">
        <v>364000</v>
      </c>
      <c r="F2892" t="s">
        <v>12526</v>
      </c>
      <c r="G2892">
        <f t="shared" si="180"/>
        <v>576</v>
      </c>
      <c r="H2892">
        <f t="shared" si="181"/>
        <v>732.13200000000006</v>
      </c>
      <c r="I2892">
        <f t="shared" si="182"/>
        <v>622</v>
      </c>
      <c r="J2892">
        <f t="shared" si="183"/>
        <v>667.87448000000006</v>
      </c>
    </row>
    <row r="2893" spans="1:10" x14ac:dyDescent="0.2">
      <c r="A2893" t="s">
        <v>12528</v>
      </c>
      <c r="B2893">
        <v>2</v>
      </c>
      <c r="C2893" t="s">
        <v>7558</v>
      </c>
      <c r="D2893">
        <v>238000</v>
      </c>
      <c r="E2893">
        <v>321000</v>
      </c>
      <c r="F2893" t="s">
        <v>12529</v>
      </c>
      <c r="G2893">
        <f t="shared" si="180"/>
        <v>576</v>
      </c>
      <c r="H2893">
        <f t="shared" si="181"/>
        <v>645.36080000000004</v>
      </c>
      <c r="I2893">
        <f t="shared" si="182"/>
        <v>622</v>
      </c>
      <c r="J2893">
        <f t="shared" si="183"/>
        <v>588.97721999999999</v>
      </c>
    </row>
    <row r="2894" spans="1:10" x14ac:dyDescent="0.2">
      <c r="A2894" t="s">
        <v>12531</v>
      </c>
      <c r="B2894">
        <v>2</v>
      </c>
      <c r="C2894" t="s">
        <v>7558</v>
      </c>
      <c r="D2894">
        <v>209000</v>
      </c>
      <c r="E2894">
        <v>281000</v>
      </c>
      <c r="F2894" t="s">
        <v>12532</v>
      </c>
      <c r="G2894">
        <f t="shared" si="180"/>
        <v>576</v>
      </c>
      <c r="H2894">
        <f t="shared" si="181"/>
        <v>566.72440000000006</v>
      </c>
      <c r="I2894">
        <f t="shared" si="182"/>
        <v>622</v>
      </c>
      <c r="J2894">
        <f t="shared" si="183"/>
        <v>515.58442000000002</v>
      </c>
    </row>
    <row r="2895" spans="1:10" x14ac:dyDescent="0.2">
      <c r="A2895" t="s">
        <v>12534</v>
      </c>
      <c r="B2895">
        <v>2</v>
      </c>
      <c r="C2895" t="s">
        <v>7558</v>
      </c>
      <c r="D2895">
        <v>260000</v>
      </c>
      <c r="E2895">
        <v>350000</v>
      </c>
      <c r="F2895" t="s">
        <v>12535</v>
      </c>
      <c r="G2895">
        <f t="shared" si="180"/>
        <v>576</v>
      </c>
      <c r="H2895">
        <f t="shared" si="181"/>
        <v>705.01600000000008</v>
      </c>
      <c r="I2895">
        <f t="shared" si="182"/>
        <v>622</v>
      </c>
      <c r="J2895">
        <f t="shared" si="183"/>
        <v>642.18700000000001</v>
      </c>
    </row>
    <row r="2896" spans="1:10" x14ac:dyDescent="0.2">
      <c r="A2896" t="s">
        <v>12537</v>
      </c>
      <c r="B2896">
        <v>2</v>
      </c>
      <c r="C2896" t="s">
        <v>7558</v>
      </c>
      <c r="D2896">
        <v>238000</v>
      </c>
      <c r="E2896">
        <v>321000</v>
      </c>
      <c r="F2896" t="s">
        <v>12540</v>
      </c>
      <c r="G2896">
        <f t="shared" si="180"/>
        <v>576</v>
      </c>
      <c r="H2896">
        <f t="shared" si="181"/>
        <v>645.36080000000004</v>
      </c>
      <c r="I2896">
        <f t="shared" si="182"/>
        <v>622</v>
      </c>
      <c r="J2896">
        <f t="shared" si="183"/>
        <v>588.97721999999999</v>
      </c>
    </row>
    <row r="2897" spans="1:10" x14ac:dyDescent="0.2">
      <c r="A2897" t="s">
        <v>12542</v>
      </c>
      <c r="B2897">
        <v>2</v>
      </c>
      <c r="C2897" t="s">
        <v>7558</v>
      </c>
      <c r="D2897">
        <v>258000</v>
      </c>
      <c r="E2897">
        <v>347000</v>
      </c>
      <c r="F2897" t="s">
        <v>12543</v>
      </c>
      <c r="G2897">
        <f t="shared" si="180"/>
        <v>576</v>
      </c>
      <c r="H2897">
        <f t="shared" si="181"/>
        <v>699.59280000000001</v>
      </c>
      <c r="I2897">
        <f t="shared" si="182"/>
        <v>622</v>
      </c>
      <c r="J2897">
        <f t="shared" si="183"/>
        <v>636.68254000000002</v>
      </c>
    </row>
    <row r="2898" spans="1:10" x14ac:dyDescent="0.2">
      <c r="A2898" t="s">
        <v>12545</v>
      </c>
      <c r="B2898">
        <v>2</v>
      </c>
      <c r="C2898" t="s">
        <v>7558</v>
      </c>
      <c r="D2898">
        <v>95900</v>
      </c>
      <c r="E2898">
        <v>140000</v>
      </c>
      <c r="F2898" t="s">
        <v>12547</v>
      </c>
      <c r="G2898">
        <f t="shared" si="180"/>
        <v>576</v>
      </c>
      <c r="H2898">
        <f t="shared" si="181"/>
        <v>260.04244</v>
      </c>
      <c r="I2898">
        <f t="shared" si="182"/>
        <v>622</v>
      </c>
      <c r="J2898">
        <f t="shared" si="183"/>
        <v>256.87479999999999</v>
      </c>
    </row>
    <row r="2899" spans="1:10" x14ac:dyDescent="0.2">
      <c r="A2899" t="s">
        <v>12549</v>
      </c>
      <c r="B2899">
        <v>2</v>
      </c>
      <c r="C2899" t="s">
        <v>7558</v>
      </c>
      <c r="D2899">
        <v>89050</v>
      </c>
      <c r="E2899">
        <v>130000</v>
      </c>
      <c r="F2899" t="s">
        <v>12550</v>
      </c>
      <c r="G2899">
        <f t="shared" si="180"/>
        <v>576</v>
      </c>
      <c r="H2899">
        <f t="shared" si="181"/>
        <v>241.46798000000001</v>
      </c>
      <c r="I2899">
        <f t="shared" si="182"/>
        <v>622</v>
      </c>
      <c r="J2899">
        <f t="shared" si="183"/>
        <v>238.5266</v>
      </c>
    </row>
    <row r="2900" spans="1:10" x14ac:dyDescent="0.2">
      <c r="A2900" t="s">
        <v>12552</v>
      </c>
      <c r="B2900">
        <v>2</v>
      </c>
      <c r="C2900" t="s">
        <v>7558</v>
      </c>
      <c r="D2900">
        <v>185000</v>
      </c>
      <c r="E2900">
        <v>249000</v>
      </c>
      <c r="F2900" t="s">
        <v>12553</v>
      </c>
      <c r="G2900">
        <f t="shared" si="180"/>
        <v>576</v>
      </c>
      <c r="H2900">
        <f t="shared" si="181"/>
        <v>501.64600000000002</v>
      </c>
      <c r="I2900">
        <f t="shared" si="182"/>
        <v>622</v>
      </c>
      <c r="J2900">
        <f t="shared" si="183"/>
        <v>456.87018</v>
      </c>
    </row>
    <row r="2901" spans="1:10" x14ac:dyDescent="0.2">
      <c r="A2901" t="s">
        <v>12555</v>
      </c>
      <c r="B2901">
        <v>2</v>
      </c>
      <c r="C2901" t="s">
        <v>7558</v>
      </c>
      <c r="D2901">
        <v>155000</v>
      </c>
      <c r="E2901">
        <v>220000</v>
      </c>
      <c r="F2901" t="s">
        <v>12557</v>
      </c>
      <c r="G2901">
        <f t="shared" si="180"/>
        <v>576</v>
      </c>
      <c r="H2901">
        <f t="shared" si="181"/>
        <v>420.29800000000006</v>
      </c>
      <c r="I2901">
        <f t="shared" si="182"/>
        <v>622</v>
      </c>
      <c r="J2901">
        <f t="shared" si="183"/>
        <v>403.66039999999998</v>
      </c>
    </row>
    <row r="2902" spans="1:10" x14ac:dyDescent="0.2">
      <c r="A2902" t="s">
        <v>12559</v>
      </c>
      <c r="B2902">
        <v>2</v>
      </c>
      <c r="C2902" t="s">
        <v>7558</v>
      </c>
      <c r="D2902">
        <v>165000</v>
      </c>
      <c r="E2902">
        <v>338000</v>
      </c>
      <c r="F2902" t="s">
        <v>12561</v>
      </c>
      <c r="G2902">
        <f t="shared" si="180"/>
        <v>576</v>
      </c>
      <c r="H2902">
        <f t="shared" si="181"/>
        <v>447.41400000000004</v>
      </c>
      <c r="I2902">
        <f t="shared" si="182"/>
        <v>622</v>
      </c>
      <c r="J2902">
        <f t="shared" si="183"/>
        <v>620.16916000000003</v>
      </c>
    </row>
    <row r="2903" spans="1:10" x14ac:dyDescent="0.2">
      <c r="A2903" t="s">
        <v>12563</v>
      </c>
      <c r="B2903">
        <v>2</v>
      </c>
      <c r="C2903" t="s">
        <v>7558</v>
      </c>
      <c r="D2903">
        <v>186000</v>
      </c>
      <c r="E2903">
        <v>286000</v>
      </c>
      <c r="F2903" t="s">
        <v>12565</v>
      </c>
      <c r="G2903">
        <f t="shared" si="180"/>
        <v>576</v>
      </c>
      <c r="H2903">
        <f t="shared" si="181"/>
        <v>504.35760000000005</v>
      </c>
      <c r="I2903">
        <f t="shared" si="182"/>
        <v>622</v>
      </c>
      <c r="J2903">
        <f t="shared" si="183"/>
        <v>524.75851999999998</v>
      </c>
    </row>
    <row r="2904" spans="1:10" x14ac:dyDescent="0.2">
      <c r="A2904" t="s">
        <v>12567</v>
      </c>
      <c r="B2904">
        <v>2</v>
      </c>
      <c r="C2904" t="s">
        <v>7558</v>
      </c>
      <c r="D2904">
        <v>211000</v>
      </c>
      <c r="E2904">
        <v>359000</v>
      </c>
      <c r="F2904" t="s">
        <v>12569</v>
      </c>
      <c r="G2904">
        <f t="shared" si="180"/>
        <v>576</v>
      </c>
      <c r="H2904">
        <f t="shared" si="181"/>
        <v>572.14760000000001</v>
      </c>
      <c r="I2904">
        <f t="shared" si="182"/>
        <v>622</v>
      </c>
      <c r="J2904">
        <f t="shared" si="183"/>
        <v>658.70038</v>
      </c>
    </row>
    <row r="2905" spans="1:10" x14ac:dyDescent="0.2">
      <c r="A2905" t="s">
        <v>12571</v>
      </c>
      <c r="B2905">
        <v>2</v>
      </c>
      <c r="C2905" t="s">
        <v>7558</v>
      </c>
      <c r="D2905">
        <v>211000</v>
      </c>
      <c r="E2905">
        <v>359000</v>
      </c>
      <c r="F2905" t="s">
        <v>12574</v>
      </c>
      <c r="G2905">
        <f t="shared" si="180"/>
        <v>576</v>
      </c>
      <c r="H2905">
        <f t="shared" si="181"/>
        <v>572.14760000000001</v>
      </c>
      <c r="I2905">
        <f t="shared" si="182"/>
        <v>622</v>
      </c>
      <c r="J2905">
        <f t="shared" si="183"/>
        <v>658.70038</v>
      </c>
    </row>
    <row r="2906" spans="1:10" x14ac:dyDescent="0.2">
      <c r="A2906" t="s">
        <v>12576</v>
      </c>
      <c r="B2906">
        <v>2</v>
      </c>
      <c r="C2906" t="s">
        <v>7558</v>
      </c>
      <c r="D2906">
        <v>211000</v>
      </c>
      <c r="E2906">
        <v>359000</v>
      </c>
      <c r="F2906" t="s">
        <v>12579</v>
      </c>
      <c r="G2906">
        <f t="shared" si="180"/>
        <v>576</v>
      </c>
      <c r="H2906">
        <f t="shared" si="181"/>
        <v>572.14760000000001</v>
      </c>
      <c r="I2906">
        <f t="shared" si="182"/>
        <v>622</v>
      </c>
      <c r="J2906">
        <f t="shared" si="183"/>
        <v>658.70038</v>
      </c>
    </row>
    <row r="2907" spans="1:10" x14ac:dyDescent="0.2">
      <c r="A2907" t="s">
        <v>12581</v>
      </c>
      <c r="B2907">
        <v>2</v>
      </c>
      <c r="C2907" t="s">
        <v>7558</v>
      </c>
      <c r="D2907">
        <v>204000</v>
      </c>
      <c r="E2907">
        <v>355000</v>
      </c>
      <c r="F2907" t="s">
        <v>12583</v>
      </c>
      <c r="G2907">
        <f t="shared" si="180"/>
        <v>576</v>
      </c>
      <c r="H2907">
        <f t="shared" si="181"/>
        <v>553.16640000000007</v>
      </c>
      <c r="I2907">
        <f t="shared" si="182"/>
        <v>622</v>
      </c>
      <c r="J2907">
        <f t="shared" si="183"/>
        <v>651.36109999999996</v>
      </c>
    </row>
    <row r="2908" spans="1:10" x14ac:dyDescent="0.2">
      <c r="A2908" t="s">
        <v>12585</v>
      </c>
      <c r="B2908">
        <v>2</v>
      </c>
      <c r="C2908" t="s">
        <v>7558</v>
      </c>
      <c r="D2908">
        <v>204000</v>
      </c>
      <c r="E2908">
        <v>355000</v>
      </c>
      <c r="F2908" t="s">
        <v>12587</v>
      </c>
      <c r="G2908">
        <f t="shared" si="180"/>
        <v>576</v>
      </c>
      <c r="H2908">
        <f t="shared" si="181"/>
        <v>553.16640000000007</v>
      </c>
      <c r="I2908">
        <f t="shared" si="182"/>
        <v>622</v>
      </c>
      <c r="J2908">
        <f t="shared" si="183"/>
        <v>651.36109999999996</v>
      </c>
    </row>
    <row r="2909" spans="1:10" x14ac:dyDescent="0.2">
      <c r="A2909" t="s">
        <v>12589</v>
      </c>
      <c r="B2909">
        <v>2</v>
      </c>
      <c r="C2909" t="s">
        <v>7558</v>
      </c>
      <c r="D2909">
        <v>211000</v>
      </c>
      <c r="E2909">
        <v>359000</v>
      </c>
      <c r="F2909" t="s">
        <v>12592</v>
      </c>
      <c r="G2909">
        <f t="shared" si="180"/>
        <v>576</v>
      </c>
      <c r="H2909">
        <f t="shared" si="181"/>
        <v>572.14760000000001</v>
      </c>
      <c r="I2909">
        <f t="shared" si="182"/>
        <v>622</v>
      </c>
      <c r="J2909">
        <f t="shared" si="183"/>
        <v>658.70038</v>
      </c>
    </row>
    <row r="2910" spans="1:10" x14ac:dyDescent="0.2">
      <c r="A2910" t="s">
        <v>12594</v>
      </c>
      <c r="B2910">
        <v>2</v>
      </c>
      <c r="C2910" t="s">
        <v>7558</v>
      </c>
      <c r="D2910">
        <v>211000</v>
      </c>
      <c r="E2910">
        <v>359000</v>
      </c>
      <c r="F2910" t="s">
        <v>12597</v>
      </c>
      <c r="G2910">
        <f t="shared" si="180"/>
        <v>576</v>
      </c>
      <c r="H2910">
        <f t="shared" si="181"/>
        <v>572.14760000000001</v>
      </c>
      <c r="I2910">
        <f t="shared" si="182"/>
        <v>622</v>
      </c>
      <c r="J2910">
        <f t="shared" si="183"/>
        <v>658.70038</v>
      </c>
    </row>
    <row r="2911" spans="1:10" x14ac:dyDescent="0.2">
      <c r="A2911" t="s">
        <v>12599</v>
      </c>
      <c r="B2911">
        <v>2</v>
      </c>
      <c r="C2911" t="s">
        <v>7558</v>
      </c>
      <c r="D2911">
        <v>211000</v>
      </c>
      <c r="E2911">
        <v>359000</v>
      </c>
      <c r="F2911" t="s">
        <v>12601</v>
      </c>
      <c r="G2911">
        <f t="shared" si="180"/>
        <v>576</v>
      </c>
      <c r="H2911">
        <f t="shared" si="181"/>
        <v>572.14760000000001</v>
      </c>
      <c r="I2911">
        <f t="shared" si="182"/>
        <v>622</v>
      </c>
      <c r="J2911">
        <f t="shared" si="183"/>
        <v>658.70038</v>
      </c>
    </row>
    <row r="2912" spans="1:10" x14ac:dyDescent="0.2">
      <c r="A2912" t="s">
        <v>12603</v>
      </c>
      <c r="B2912">
        <v>2</v>
      </c>
      <c r="C2912" t="s">
        <v>7558</v>
      </c>
      <c r="D2912">
        <v>218000</v>
      </c>
      <c r="E2912">
        <v>372000</v>
      </c>
      <c r="F2912" t="s">
        <v>12605</v>
      </c>
      <c r="G2912">
        <f t="shared" si="180"/>
        <v>576</v>
      </c>
      <c r="H2912">
        <f t="shared" si="181"/>
        <v>591.12880000000007</v>
      </c>
      <c r="I2912">
        <f t="shared" si="182"/>
        <v>622</v>
      </c>
      <c r="J2912">
        <f t="shared" si="183"/>
        <v>682.55304000000001</v>
      </c>
    </row>
    <row r="2913" spans="1:10" x14ac:dyDescent="0.2">
      <c r="A2913" t="s">
        <v>12607</v>
      </c>
      <c r="B2913">
        <v>2</v>
      </c>
      <c r="C2913" t="s">
        <v>7558</v>
      </c>
      <c r="D2913">
        <v>232000</v>
      </c>
      <c r="E2913">
        <v>392000</v>
      </c>
      <c r="F2913" t="s">
        <v>12608</v>
      </c>
      <c r="G2913">
        <f t="shared" si="180"/>
        <v>576</v>
      </c>
      <c r="H2913">
        <f t="shared" si="181"/>
        <v>629.09120000000007</v>
      </c>
      <c r="I2913">
        <f t="shared" si="182"/>
        <v>622</v>
      </c>
      <c r="J2913">
        <f t="shared" si="183"/>
        <v>719.24944000000005</v>
      </c>
    </row>
    <row r="2914" spans="1:10" x14ac:dyDescent="0.2">
      <c r="A2914" t="s">
        <v>12610</v>
      </c>
      <c r="B2914">
        <v>2</v>
      </c>
      <c r="C2914" t="s">
        <v>7558</v>
      </c>
      <c r="D2914">
        <v>225000</v>
      </c>
      <c r="E2914">
        <v>383000</v>
      </c>
      <c r="F2914" t="s">
        <v>12611</v>
      </c>
      <c r="G2914">
        <f t="shared" si="180"/>
        <v>576</v>
      </c>
      <c r="H2914">
        <f t="shared" si="181"/>
        <v>610.11</v>
      </c>
      <c r="I2914">
        <f t="shared" si="182"/>
        <v>622</v>
      </c>
      <c r="J2914">
        <f t="shared" si="183"/>
        <v>702.73606000000007</v>
      </c>
    </row>
    <row r="2915" spans="1:10" x14ac:dyDescent="0.2">
      <c r="A2915" t="s">
        <v>12613</v>
      </c>
      <c r="B2915">
        <v>2</v>
      </c>
      <c r="C2915" t="s">
        <v>7558</v>
      </c>
      <c r="D2915">
        <v>225000</v>
      </c>
      <c r="E2915">
        <v>383000</v>
      </c>
      <c r="F2915" t="s">
        <v>12616</v>
      </c>
      <c r="G2915">
        <f t="shared" si="180"/>
        <v>576</v>
      </c>
      <c r="H2915">
        <f t="shared" si="181"/>
        <v>610.11</v>
      </c>
      <c r="I2915">
        <f t="shared" si="182"/>
        <v>622</v>
      </c>
      <c r="J2915">
        <f t="shared" si="183"/>
        <v>702.73606000000007</v>
      </c>
    </row>
    <row r="2916" spans="1:10" x14ac:dyDescent="0.2">
      <c r="A2916" t="s">
        <v>12618</v>
      </c>
      <c r="B2916">
        <v>2</v>
      </c>
      <c r="C2916" t="s">
        <v>7558</v>
      </c>
      <c r="D2916">
        <v>225000</v>
      </c>
      <c r="E2916">
        <v>383000</v>
      </c>
      <c r="F2916" t="s">
        <v>12621</v>
      </c>
      <c r="G2916">
        <f t="shared" si="180"/>
        <v>576</v>
      </c>
      <c r="H2916">
        <f t="shared" si="181"/>
        <v>610.11</v>
      </c>
      <c r="I2916">
        <f t="shared" si="182"/>
        <v>622</v>
      </c>
      <c r="J2916">
        <f t="shared" si="183"/>
        <v>702.73606000000007</v>
      </c>
    </row>
    <row r="2917" spans="1:10" x14ac:dyDescent="0.2">
      <c r="A2917" t="s">
        <v>12623</v>
      </c>
      <c r="B2917">
        <v>2</v>
      </c>
      <c r="C2917" t="s">
        <v>7558</v>
      </c>
      <c r="D2917">
        <v>218000</v>
      </c>
      <c r="E2917">
        <v>372000</v>
      </c>
      <c r="F2917" t="s">
        <v>12626</v>
      </c>
      <c r="G2917">
        <f t="shared" si="180"/>
        <v>576</v>
      </c>
      <c r="H2917">
        <f t="shared" si="181"/>
        <v>591.12880000000007</v>
      </c>
      <c r="I2917">
        <f t="shared" si="182"/>
        <v>622</v>
      </c>
      <c r="J2917">
        <f t="shared" si="183"/>
        <v>682.55304000000001</v>
      </c>
    </row>
    <row r="2918" spans="1:10" x14ac:dyDescent="0.2">
      <c r="A2918" t="s">
        <v>12628</v>
      </c>
      <c r="B2918">
        <v>2</v>
      </c>
      <c r="C2918" t="s">
        <v>7558</v>
      </c>
      <c r="D2918">
        <v>232000</v>
      </c>
      <c r="E2918">
        <v>392000</v>
      </c>
      <c r="F2918" t="s">
        <v>12630</v>
      </c>
      <c r="G2918">
        <f t="shared" si="180"/>
        <v>576</v>
      </c>
      <c r="H2918">
        <f t="shared" si="181"/>
        <v>629.09120000000007</v>
      </c>
      <c r="I2918">
        <f t="shared" si="182"/>
        <v>622</v>
      </c>
      <c r="J2918">
        <f t="shared" si="183"/>
        <v>719.24944000000005</v>
      </c>
    </row>
    <row r="2919" spans="1:10" x14ac:dyDescent="0.2">
      <c r="A2919" t="s">
        <v>12632</v>
      </c>
      <c r="B2919">
        <v>2</v>
      </c>
      <c r="C2919" t="s">
        <v>7558</v>
      </c>
      <c r="D2919">
        <v>218000</v>
      </c>
      <c r="E2919">
        <v>372000</v>
      </c>
      <c r="F2919" t="s">
        <v>12635</v>
      </c>
      <c r="G2919">
        <f t="shared" si="180"/>
        <v>576</v>
      </c>
      <c r="H2919">
        <f t="shared" si="181"/>
        <v>591.12880000000007</v>
      </c>
      <c r="I2919">
        <f t="shared" si="182"/>
        <v>622</v>
      </c>
      <c r="J2919">
        <f t="shared" si="183"/>
        <v>682.55304000000001</v>
      </c>
    </row>
    <row r="2920" spans="1:10" x14ac:dyDescent="0.2">
      <c r="A2920" t="s">
        <v>12637</v>
      </c>
      <c r="B2920">
        <v>2</v>
      </c>
      <c r="C2920" t="s">
        <v>7558</v>
      </c>
      <c r="D2920">
        <v>211000</v>
      </c>
      <c r="E2920">
        <v>359000</v>
      </c>
      <c r="F2920" t="s">
        <v>12640</v>
      </c>
      <c r="G2920">
        <f t="shared" si="180"/>
        <v>576</v>
      </c>
      <c r="H2920">
        <f t="shared" si="181"/>
        <v>572.14760000000001</v>
      </c>
      <c r="I2920">
        <f t="shared" si="182"/>
        <v>622</v>
      </c>
      <c r="J2920">
        <f t="shared" si="183"/>
        <v>658.70038</v>
      </c>
    </row>
    <row r="2921" spans="1:10" x14ac:dyDescent="0.2">
      <c r="A2921" t="s">
        <v>12642</v>
      </c>
      <c r="B2921">
        <v>2</v>
      </c>
      <c r="C2921" t="s">
        <v>7558</v>
      </c>
      <c r="D2921">
        <v>204000</v>
      </c>
      <c r="E2921">
        <v>355000</v>
      </c>
      <c r="F2921" t="s">
        <v>12644</v>
      </c>
      <c r="G2921">
        <f t="shared" si="180"/>
        <v>576</v>
      </c>
      <c r="H2921">
        <f t="shared" si="181"/>
        <v>553.16640000000007</v>
      </c>
      <c r="I2921">
        <f t="shared" si="182"/>
        <v>622</v>
      </c>
      <c r="J2921">
        <f t="shared" si="183"/>
        <v>651.36109999999996</v>
      </c>
    </row>
    <row r="2922" spans="1:10" x14ac:dyDescent="0.2">
      <c r="A2922" t="s">
        <v>12646</v>
      </c>
      <c r="B2922">
        <v>2</v>
      </c>
      <c r="C2922" t="s">
        <v>7558</v>
      </c>
      <c r="D2922">
        <v>211000</v>
      </c>
      <c r="E2922">
        <v>359000</v>
      </c>
      <c r="F2922" t="s">
        <v>12649</v>
      </c>
      <c r="G2922">
        <f t="shared" si="180"/>
        <v>576</v>
      </c>
      <c r="H2922">
        <f t="shared" si="181"/>
        <v>572.14760000000001</v>
      </c>
      <c r="I2922">
        <f t="shared" si="182"/>
        <v>622</v>
      </c>
      <c r="J2922">
        <f t="shared" si="183"/>
        <v>658.70038</v>
      </c>
    </row>
    <row r="2923" spans="1:10" x14ac:dyDescent="0.2">
      <c r="A2923" t="s">
        <v>12651</v>
      </c>
      <c r="B2923">
        <v>2</v>
      </c>
      <c r="C2923" t="s">
        <v>7558</v>
      </c>
      <c r="D2923">
        <v>289000</v>
      </c>
      <c r="E2923">
        <v>445000</v>
      </c>
      <c r="F2923" t="s">
        <v>12654</v>
      </c>
      <c r="G2923">
        <f t="shared" si="180"/>
        <v>576</v>
      </c>
      <c r="H2923">
        <f t="shared" si="181"/>
        <v>783.65240000000006</v>
      </c>
      <c r="I2923">
        <f t="shared" si="182"/>
        <v>622</v>
      </c>
      <c r="J2923">
        <f t="shared" si="183"/>
        <v>816.49490000000003</v>
      </c>
    </row>
    <row r="2924" spans="1:10" x14ac:dyDescent="0.2">
      <c r="A2924" t="s">
        <v>12656</v>
      </c>
      <c r="B2924">
        <v>2</v>
      </c>
      <c r="C2924" t="s">
        <v>7558</v>
      </c>
      <c r="D2924">
        <v>276000</v>
      </c>
      <c r="E2924">
        <v>425000</v>
      </c>
      <c r="F2924" t="s">
        <v>12659</v>
      </c>
      <c r="G2924">
        <f t="shared" si="180"/>
        <v>576</v>
      </c>
      <c r="H2924">
        <f t="shared" si="181"/>
        <v>748.40160000000003</v>
      </c>
      <c r="I2924">
        <f t="shared" si="182"/>
        <v>622</v>
      </c>
      <c r="J2924">
        <f t="shared" si="183"/>
        <v>779.79849999999999</v>
      </c>
    </row>
    <row r="2925" spans="1:10" x14ac:dyDescent="0.2">
      <c r="A2925" t="s">
        <v>12661</v>
      </c>
      <c r="B2925">
        <v>2</v>
      </c>
      <c r="C2925" t="s">
        <v>7558</v>
      </c>
      <c r="D2925">
        <v>165000</v>
      </c>
      <c r="E2925">
        <v>336000</v>
      </c>
      <c r="F2925" t="s">
        <v>12663</v>
      </c>
      <c r="G2925">
        <f t="shared" si="180"/>
        <v>576</v>
      </c>
      <c r="H2925">
        <f t="shared" si="181"/>
        <v>447.41400000000004</v>
      </c>
      <c r="I2925">
        <f t="shared" si="182"/>
        <v>622</v>
      </c>
      <c r="J2925">
        <f t="shared" si="183"/>
        <v>616.49951999999996</v>
      </c>
    </row>
    <row r="2926" spans="1:10" x14ac:dyDescent="0.2">
      <c r="A2926" t="s">
        <v>12665</v>
      </c>
      <c r="B2926">
        <v>2</v>
      </c>
      <c r="C2926" t="s">
        <v>7558</v>
      </c>
      <c r="D2926">
        <v>218000</v>
      </c>
      <c r="E2926">
        <v>372000</v>
      </c>
      <c r="F2926" t="s">
        <v>12667</v>
      </c>
      <c r="G2926">
        <f t="shared" si="180"/>
        <v>576</v>
      </c>
      <c r="H2926">
        <f t="shared" si="181"/>
        <v>591.12880000000007</v>
      </c>
      <c r="I2926">
        <f t="shared" si="182"/>
        <v>622</v>
      </c>
      <c r="J2926">
        <f t="shared" si="183"/>
        <v>682.55304000000001</v>
      </c>
    </row>
    <row r="2927" spans="1:10" x14ac:dyDescent="0.2">
      <c r="A2927" t="s">
        <v>12669</v>
      </c>
      <c r="B2927">
        <v>2</v>
      </c>
      <c r="C2927" t="s">
        <v>7558</v>
      </c>
      <c r="D2927">
        <v>276000</v>
      </c>
      <c r="E2927">
        <v>425000</v>
      </c>
      <c r="F2927" t="s">
        <v>12671</v>
      </c>
      <c r="G2927">
        <f t="shared" si="180"/>
        <v>576</v>
      </c>
      <c r="H2927">
        <f t="shared" si="181"/>
        <v>748.40160000000003</v>
      </c>
      <c r="I2927">
        <f t="shared" si="182"/>
        <v>622</v>
      </c>
      <c r="J2927">
        <f t="shared" si="183"/>
        <v>779.79849999999999</v>
      </c>
    </row>
    <row r="2928" spans="1:10" x14ac:dyDescent="0.2">
      <c r="A2928" t="s">
        <v>12673</v>
      </c>
      <c r="B2928">
        <v>2</v>
      </c>
      <c r="C2928" t="s">
        <v>7558</v>
      </c>
      <c r="D2928">
        <v>246000</v>
      </c>
      <c r="E2928">
        <v>394000</v>
      </c>
      <c r="F2928" t="s">
        <v>12676</v>
      </c>
      <c r="G2928">
        <f t="shared" si="180"/>
        <v>576</v>
      </c>
      <c r="H2928">
        <f t="shared" si="181"/>
        <v>667.05360000000007</v>
      </c>
      <c r="I2928">
        <f t="shared" si="182"/>
        <v>622</v>
      </c>
      <c r="J2928">
        <f t="shared" si="183"/>
        <v>722.91908000000001</v>
      </c>
    </row>
    <row r="2929" spans="1:10" x14ac:dyDescent="0.2">
      <c r="A2929" t="s">
        <v>12678</v>
      </c>
      <c r="B2929">
        <v>2</v>
      </c>
      <c r="C2929" t="s">
        <v>7558</v>
      </c>
      <c r="D2929">
        <v>256000</v>
      </c>
      <c r="E2929">
        <v>397000</v>
      </c>
      <c r="F2929" t="s">
        <v>12679</v>
      </c>
      <c r="G2929">
        <f t="shared" si="180"/>
        <v>576</v>
      </c>
      <c r="H2929">
        <f t="shared" si="181"/>
        <v>694.16960000000006</v>
      </c>
      <c r="I2929">
        <f t="shared" si="182"/>
        <v>622</v>
      </c>
      <c r="J2929">
        <f t="shared" si="183"/>
        <v>728.42354</v>
      </c>
    </row>
    <row r="2930" spans="1:10" x14ac:dyDescent="0.2">
      <c r="A2930" t="s">
        <v>12681</v>
      </c>
      <c r="B2930">
        <v>2</v>
      </c>
      <c r="C2930" t="s">
        <v>7558</v>
      </c>
      <c r="D2930">
        <v>249000</v>
      </c>
      <c r="E2930">
        <v>397000</v>
      </c>
      <c r="F2930" t="s">
        <v>12682</v>
      </c>
      <c r="G2930">
        <f t="shared" si="180"/>
        <v>576</v>
      </c>
      <c r="H2930">
        <f t="shared" si="181"/>
        <v>675.1884</v>
      </c>
      <c r="I2930">
        <f t="shared" si="182"/>
        <v>622</v>
      </c>
      <c r="J2930">
        <f t="shared" si="183"/>
        <v>728.42354</v>
      </c>
    </row>
    <row r="2931" spans="1:10" x14ac:dyDescent="0.2">
      <c r="A2931" t="s">
        <v>12684</v>
      </c>
      <c r="B2931">
        <v>2</v>
      </c>
      <c r="C2931" t="s">
        <v>7558</v>
      </c>
      <c r="D2931">
        <v>206000</v>
      </c>
      <c r="E2931">
        <v>359000</v>
      </c>
      <c r="F2931" t="s">
        <v>12685</v>
      </c>
      <c r="G2931">
        <f t="shared" si="180"/>
        <v>576</v>
      </c>
      <c r="H2931">
        <f t="shared" si="181"/>
        <v>558.58960000000002</v>
      </c>
      <c r="I2931">
        <f t="shared" si="182"/>
        <v>622</v>
      </c>
      <c r="J2931">
        <f t="shared" si="183"/>
        <v>658.70038</v>
      </c>
    </row>
    <row r="2932" spans="1:10" x14ac:dyDescent="0.2">
      <c r="A2932" t="s">
        <v>12687</v>
      </c>
      <c r="B2932">
        <v>2</v>
      </c>
      <c r="C2932" t="s">
        <v>7558</v>
      </c>
      <c r="D2932">
        <v>197000</v>
      </c>
      <c r="E2932">
        <v>340000</v>
      </c>
      <c r="F2932" t="s">
        <v>12688</v>
      </c>
      <c r="G2932">
        <f t="shared" si="180"/>
        <v>576</v>
      </c>
      <c r="H2932">
        <f t="shared" si="181"/>
        <v>534.18520000000001</v>
      </c>
      <c r="I2932">
        <f t="shared" si="182"/>
        <v>622</v>
      </c>
      <c r="J2932">
        <f t="shared" si="183"/>
        <v>623.83879999999999</v>
      </c>
    </row>
    <row r="2933" spans="1:10" x14ac:dyDescent="0.2">
      <c r="A2933" t="s">
        <v>12690</v>
      </c>
      <c r="B2933">
        <v>2</v>
      </c>
      <c r="C2933" t="s">
        <v>7558</v>
      </c>
      <c r="D2933">
        <v>161000</v>
      </c>
      <c r="E2933">
        <v>329000</v>
      </c>
      <c r="F2933" t="s">
        <v>12693</v>
      </c>
      <c r="G2933">
        <f t="shared" si="180"/>
        <v>576</v>
      </c>
      <c r="H2933">
        <f t="shared" si="181"/>
        <v>436.56760000000003</v>
      </c>
      <c r="I2933">
        <f t="shared" si="182"/>
        <v>622</v>
      </c>
      <c r="J2933">
        <f t="shared" si="183"/>
        <v>603.65578000000005</v>
      </c>
    </row>
    <row r="2934" spans="1:10" x14ac:dyDescent="0.2">
      <c r="A2934" t="s">
        <v>12695</v>
      </c>
      <c r="B2934">
        <v>2</v>
      </c>
      <c r="C2934" t="s">
        <v>7558</v>
      </c>
      <c r="D2934">
        <v>204000</v>
      </c>
      <c r="E2934">
        <v>355000</v>
      </c>
      <c r="F2934" t="s">
        <v>12697</v>
      </c>
      <c r="G2934">
        <f t="shared" si="180"/>
        <v>576</v>
      </c>
      <c r="H2934">
        <f t="shared" si="181"/>
        <v>553.16640000000007</v>
      </c>
      <c r="I2934">
        <f t="shared" si="182"/>
        <v>622</v>
      </c>
      <c r="J2934">
        <f t="shared" si="183"/>
        <v>651.36109999999996</v>
      </c>
    </row>
    <row r="2935" spans="1:10" x14ac:dyDescent="0.2">
      <c r="A2935" t="s">
        <v>12699</v>
      </c>
      <c r="B2935">
        <v>2</v>
      </c>
      <c r="C2935" t="s">
        <v>7558</v>
      </c>
      <c r="D2935">
        <v>196000</v>
      </c>
      <c r="E2935">
        <v>340000</v>
      </c>
      <c r="F2935" t="s">
        <v>12701</v>
      </c>
      <c r="G2935">
        <f t="shared" si="180"/>
        <v>576</v>
      </c>
      <c r="H2935">
        <f t="shared" si="181"/>
        <v>531.47360000000003</v>
      </c>
      <c r="I2935">
        <f t="shared" si="182"/>
        <v>622</v>
      </c>
      <c r="J2935">
        <f t="shared" si="183"/>
        <v>623.83879999999999</v>
      </c>
    </row>
    <row r="2936" spans="1:10" x14ac:dyDescent="0.2">
      <c r="A2936" t="s">
        <v>12703</v>
      </c>
      <c r="B2936">
        <v>2</v>
      </c>
      <c r="C2936" t="s">
        <v>7558</v>
      </c>
      <c r="D2936">
        <v>255000</v>
      </c>
      <c r="E2936">
        <v>397000</v>
      </c>
      <c r="F2936" t="s">
        <v>12704</v>
      </c>
      <c r="G2936">
        <f t="shared" si="180"/>
        <v>576</v>
      </c>
      <c r="H2936">
        <f t="shared" si="181"/>
        <v>691.45800000000008</v>
      </c>
      <c r="I2936">
        <f t="shared" si="182"/>
        <v>622</v>
      </c>
      <c r="J2936">
        <f t="shared" si="183"/>
        <v>728.42354</v>
      </c>
    </row>
    <row r="2937" spans="1:10" x14ac:dyDescent="0.2">
      <c r="A2937" t="s">
        <v>12706</v>
      </c>
      <c r="B2937">
        <v>2</v>
      </c>
      <c r="C2937" t="s">
        <v>7558</v>
      </c>
      <c r="D2937">
        <v>244000</v>
      </c>
      <c r="E2937">
        <v>394000</v>
      </c>
      <c r="F2937" t="s">
        <v>12709</v>
      </c>
      <c r="G2937">
        <f t="shared" si="180"/>
        <v>576</v>
      </c>
      <c r="H2937">
        <f t="shared" si="181"/>
        <v>661.63040000000001</v>
      </c>
      <c r="I2937">
        <f t="shared" si="182"/>
        <v>622</v>
      </c>
      <c r="J2937">
        <f t="shared" si="183"/>
        <v>722.91908000000001</v>
      </c>
    </row>
    <row r="2938" spans="1:10" x14ac:dyDescent="0.2">
      <c r="A2938" t="s">
        <v>12711</v>
      </c>
      <c r="B2938">
        <v>2</v>
      </c>
      <c r="C2938" t="s">
        <v>7558</v>
      </c>
      <c r="D2938">
        <v>263000</v>
      </c>
      <c r="E2938">
        <v>406000</v>
      </c>
      <c r="F2938" t="s">
        <v>12713</v>
      </c>
      <c r="G2938">
        <f t="shared" si="180"/>
        <v>576</v>
      </c>
      <c r="H2938">
        <f t="shared" si="181"/>
        <v>713.1508</v>
      </c>
      <c r="I2938">
        <f t="shared" si="182"/>
        <v>622</v>
      </c>
      <c r="J2938">
        <f t="shared" si="183"/>
        <v>744.93691999999999</v>
      </c>
    </row>
    <row r="2939" spans="1:10" x14ac:dyDescent="0.2">
      <c r="A2939" t="s">
        <v>12715</v>
      </c>
      <c r="B2939">
        <v>2</v>
      </c>
      <c r="C2939" t="s">
        <v>7558</v>
      </c>
      <c r="D2939">
        <v>246000</v>
      </c>
      <c r="E2939">
        <v>394000</v>
      </c>
      <c r="F2939" t="s">
        <v>12716</v>
      </c>
      <c r="G2939">
        <f t="shared" si="180"/>
        <v>576</v>
      </c>
      <c r="H2939">
        <f t="shared" si="181"/>
        <v>667.05360000000007</v>
      </c>
      <c r="I2939">
        <f t="shared" si="182"/>
        <v>622</v>
      </c>
      <c r="J2939">
        <f t="shared" si="183"/>
        <v>722.91908000000001</v>
      </c>
    </row>
    <row r="2940" spans="1:10" x14ac:dyDescent="0.2">
      <c r="A2940" t="s">
        <v>12718</v>
      </c>
      <c r="B2940">
        <v>2</v>
      </c>
      <c r="C2940" t="s">
        <v>7558</v>
      </c>
      <c r="D2940">
        <v>235000</v>
      </c>
      <c r="E2940">
        <v>415000</v>
      </c>
      <c r="F2940" t="s">
        <v>12721</v>
      </c>
      <c r="G2940">
        <f t="shared" si="180"/>
        <v>576</v>
      </c>
      <c r="H2940">
        <f t="shared" si="181"/>
        <v>637.226</v>
      </c>
      <c r="I2940">
        <f t="shared" si="182"/>
        <v>622</v>
      </c>
      <c r="J2940">
        <f t="shared" si="183"/>
        <v>761.45029999999997</v>
      </c>
    </row>
    <row r="2941" spans="1:10" x14ac:dyDescent="0.2">
      <c r="A2941" t="s">
        <v>12723</v>
      </c>
      <c r="B2941">
        <v>2</v>
      </c>
      <c r="C2941" t="s">
        <v>7558</v>
      </c>
      <c r="D2941">
        <v>301000</v>
      </c>
      <c r="E2941">
        <v>463000</v>
      </c>
      <c r="F2941" t="s">
        <v>12726</v>
      </c>
      <c r="G2941">
        <f t="shared" si="180"/>
        <v>576</v>
      </c>
      <c r="H2941">
        <f t="shared" si="181"/>
        <v>816.19160000000011</v>
      </c>
      <c r="I2941">
        <f t="shared" si="182"/>
        <v>622</v>
      </c>
      <c r="J2941">
        <f t="shared" si="183"/>
        <v>849.52166</v>
      </c>
    </row>
    <row r="2942" spans="1:10" x14ac:dyDescent="0.2">
      <c r="A2942" t="s">
        <v>12728</v>
      </c>
      <c r="B2942">
        <v>2</v>
      </c>
      <c r="C2942" t="s">
        <v>7558</v>
      </c>
      <c r="D2942">
        <v>188000</v>
      </c>
      <c r="E2942">
        <v>338000</v>
      </c>
      <c r="F2942" t="s">
        <v>12731</v>
      </c>
      <c r="G2942">
        <f t="shared" si="180"/>
        <v>576</v>
      </c>
      <c r="H2942">
        <f t="shared" si="181"/>
        <v>509.78080000000006</v>
      </c>
      <c r="I2942">
        <f t="shared" si="182"/>
        <v>622</v>
      </c>
      <c r="J2942">
        <f t="shared" si="183"/>
        <v>620.16916000000003</v>
      </c>
    </row>
    <row r="2943" spans="1:10" x14ac:dyDescent="0.2">
      <c r="A2943" t="s">
        <v>12733</v>
      </c>
      <c r="B2943">
        <v>2</v>
      </c>
      <c r="C2943" t="s">
        <v>7558</v>
      </c>
      <c r="D2943">
        <v>188000</v>
      </c>
      <c r="E2943">
        <v>338000</v>
      </c>
      <c r="F2943" t="s">
        <v>12734</v>
      </c>
      <c r="G2943">
        <f t="shared" si="180"/>
        <v>576</v>
      </c>
      <c r="H2943">
        <f t="shared" si="181"/>
        <v>509.78080000000006</v>
      </c>
      <c r="I2943">
        <f t="shared" si="182"/>
        <v>622</v>
      </c>
      <c r="J2943">
        <f t="shared" si="183"/>
        <v>620.16916000000003</v>
      </c>
    </row>
    <row r="2944" spans="1:10" x14ac:dyDescent="0.2">
      <c r="A2944" t="s">
        <v>12736</v>
      </c>
      <c r="B2944">
        <v>2</v>
      </c>
      <c r="C2944" t="s">
        <v>7558</v>
      </c>
      <c r="D2944">
        <v>155000</v>
      </c>
      <c r="E2944">
        <v>322000</v>
      </c>
      <c r="F2944" t="s">
        <v>12739</v>
      </c>
      <c r="G2944">
        <f t="shared" si="180"/>
        <v>576</v>
      </c>
      <c r="H2944">
        <f t="shared" si="181"/>
        <v>420.29800000000006</v>
      </c>
      <c r="I2944">
        <f t="shared" si="182"/>
        <v>622</v>
      </c>
      <c r="J2944">
        <f t="shared" si="183"/>
        <v>590.81204000000002</v>
      </c>
    </row>
    <row r="2945" spans="1:10" x14ac:dyDescent="0.2">
      <c r="A2945" t="s">
        <v>12741</v>
      </c>
      <c r="B2945">
        <v>2</v>
      </c>
      <c r="C2945" t="s">
        <v>7558</v>
      </c>
      <c r="D2945">
        <v>172000</v>
      </c>
      <c r="E2945">
        <v>337000</v>
      </c>
      <c r="F2945" t="s">
        <v>12743</v>
      </c>
      <c r="G2945">
        <f t="shared" si="180"/>
        <v>576</v>
      </c>
      <c r="H2945">
        <f t="shared" si="181"/>
        <v>466.39520000000005</v>
      </c>
      <c r="I2945">
        <f t="shared" si="182"/>
        <v>622</v>
      </c>
      <c r="J2945">
        <f t="shared" si="183"/>
        <v>618.33434</v>
      </c>
    </row>
    <row r="2946" spans="1:10" x14ac:dyDescent="0.2">
      <c r="A2946" t="s">
        <v>12745</v>
      </c>
      <c r="B2946">
        <v>2</v>
      </c>
      <c r="C2946" t="s">
        <v>7558</v>
      </c>
      <c r="D2946">
        <v>271000</v>
      </c>
      <c r="E2946">
        <v>417000</v>
      </c>
      <c r="F2946" t="s">
        <v>12747</v>
      </c>
      <c r="G2946">
        <f t="shared" si="180"/>
        <v>576</v>
      </c>
      <c r="H2946">
        <f t="shared" si="181"/>
        <v>734.84360000000004</v>
      </c>
      <c r="I2946">
        <f t="shared" si="182"/>
        <v>622</v>
      </c>
      <c r="J2946">
        <f t="shared" si="183"/>
        <v>765.11994000000004</v>
      </c>
    </row>
    <row r="2947" spans="1:10" x14ac:dyDescent="0.2">
      <c r="A2947" t="s">
        <v>12749</v>
      </c>
      <c r="B2947">
        <v>2</v>
      </c>
      <c r="C2947" t="s">
        <v>7558</v>
      </c>
      <c r="D2947">
        <v>352000</v>
      </c>
      <c r="E2947">
        <v>508000</v>
      </c>
      <c r="F2947" t="s">
        <v>12752</v>
      </c>
      <c r="G2947">
        <f t="shared" ref="G2947:G3010" si="184">(VLOOKUP($B2947,Table,4,FALSE))</f>
        <v>576</v>
      </c>
      <c r="H2947">
        <f t="shared" ref="H2947:H3010" si="185">D2947*((VLOOKUP($B2947,Table,6,FALSE))/100)</f>
        <v>954.48320000000012</v>
      </c>
      <c r="I2947">
        <f t="shared" ref="I2947:I3010" si="186">(VLOOKUP($B2947,Table,12,FALSE))</f>
        <v>622</v>
      </c>
      <c r="J2947">
        <f t="shared" ref="J2947:J3010" si="187">E2947*((VLOOKUP($B2947,Table,14,FALSE))/100)</f>
        <v>932.08856000000003</v>
      </c>
    </row>
    <row r="2948" spans="1:10" x14ac:dyDescent="0.2">
      <c r="A2948" t="s">
        <v>12754</v>
      </c>
      <c r="B2948">
        <v>2</v>
      </c>
      <c r="C2948" t="s">
        <v>7558</v>
      </c>
      <c r="D2948">
        <v>307000</v>
      </c>
      <c r="E2948">
        <v>474000</v>
      </c>
      <c r="F2948" t="s">
        <v>12757</v>
      </c>
      <c r="G2948">
        <f t="shared" si="184"/>
        <v>576</v>
      </c>
      <c r="H2948">
        <f t="shared" si="185"/>
        <v>832.46120000000008</v>
      </c>
      <c r="I2948">
        <f t="shared" si="186"/>
        <v>622</v>
      </c>
      <c r="J2948">
        <f t="shared" si="187"/>
        <v>869.70468000000005</v>
      </c>
    </row>
    <row r="2949" spans="1:10" x14ac:dyDescent="0.2">
      <c r="A2949" t="s">
        <v>12759</v>
      </c>
      <c r="B2949">
        <v>2</v>
      </c>
      <c r="C2949" t="s">
        <v>7558</v>
      </c>
      <c r="D2949">
        <v>204000</v>
      </c>
      <c r="E2949">
        <v>355000</v>
      </c>
      <c r="F2949" t="s">
        <v>12761</v>
      </c>
      <c r="G2949">
        <f t="shared" si="184"/>
        <v>576</v>
      </c>
      <c r="H2949">
        <f t="shared" si="185"/>
        <v>553.16640000000007</v>
      </c>
      <c r="I2949">
        <f t="shared" si="186"/>
        <v>622</v>
      </c>
      <c r="J2949">
        <f t="shared" si="187"/>
        <v>651.36109999999996</v>
      </c>
    </row>
    <row r="2950" spans="1:10" x14ac:dyDescent="0.2">
      <c r="A2950" t="s">
        <v>12763</v>
      </c>
      <c r="B2950">
        <v>2</v>
      </c>
      <c r="C2950" t="s">
        <v>7558</v>
      </c>
      <c r="D2950">
        <v>220000</v>
      </c>
      <c r="E2950">
        <v>376000</v>
      </c>
      <c r="F2950" t="s">
        <v>12764</v>
      </c>
      <c r="G2950">
        <f t="shared" si="184"/>
        <v>576</v>
      </c>
      <c r="H2950">
        <f t="shared" si="185"/>
        <v>596.55200000000002</v>
      </c>
      <c r="I2950">
        <f t="shared" si="186"/>
        <v>622</v>
      </c>
      <c r="J2950">
        <f t="shared" si="187"/>
        <v>689.89232000000004</v>
      </c>
    </row>
    <row r="2951" spans="1:10" x14ac:dyDescent="0.2">
      <c r="A2951" t="s">
        <v>12766</v>
      </c>
      <c r="B2951">
        <v>2</v>
      </c>
      <c r="C2951" t="s">
        <v>7558</v>
      </c>
      <c r="D2951">
        <v>188000</v>
      </c>
      <c r="E2951">
        <v>338000</v>
      </c>
      <c r="F2951" t="s">
        <v>12768</v>
      </c>
      <c r="G2951">
        <f t="shared" si="184"/>
        <v>576</v>
      </c>
      <c r="H2951">
        <f t="shared" si="185"/>
        <v>509.78080000000006</v>
      </c>
      <c r="I2951">
        <f t="shared" si="186"/>
        <v>622</v>
      </c>
      <c r="J2951">
        <f t="shared" si="187"/>
        <v>620.16916000000003</v>
      </c>
    </row>
    <row r="2952" spans="1:10" x14ac:dyDescent="0.2">
      <c r="A2952" t="s">
        <v>12770</v>
      </c>
      <c r="B2952">
        <v>2</v>
      </c>
      <c r="C2952" t="s">
        <v>7558</v>
      </c>
      <c r="D2952">
        <v>197000</v>
      </c>
      <c r="E2952">
        <v>340000</v>
      </c>
      <c r="F2952" t="s">
        <v>12772</v>
      </c>
      <c r="G2952">
        <f t="shared" si="184"/>
        <v>576</v>
      </c>
      <c r="H2952">
        <f t="shared" si="185"/>
        <v>534.18520000000001</v>
      </c>
      <c r="I2952">
        <f t="shared" si="186"/>
        <v>622</v>
      </c>
      <c r="J2952">
        <f t="shared" si="187"/>
        <v>623.83879999999999</v>
      </c>
    </row>
    <row r="2953" spans="1:10" x14ac:dyDescent="0.2">
      <c r="A2953" t="s">
        <v>12774</v>
      </c>
      <c r="B2953">
        <v>2</v>
      </c>
      <c r="C2953" t="s">
        <v>7558</v>
      </c>
      <c r="D2953">
        <v>425000</v>
      </c>
      <c r="E2953">
        <v>614000</v>
      </c>
      <c r="F2953" t="s">
        <v>12777</v>
      </c>
      <c r="G2953">
        <f t="shared" si="184"/>
        <v>576</v>
      </c>
      <c r="H2953">
        <f t="shared" si="185"/>
        <v>1152.43</v>
      </c>
      <c r="I2953">
        <f t="shared" si="186"/>
        <v>622</v>
      </c>
      <c r="J2953">
        <f t="shared" si="187"/>
        <v>1126.5794800000001</v>
      </c>
    </row>
    <row r="2954" spans="1:10" x14ac:dyDescent="0.2">
      <c r="A2954" t="s">
        <v>12779</v>
      </c>
      <c r="B2954">
        <v>2</v>
      </c>
      <c r="C2954" t="s">
        <v>7558</v>
      </c>
      <c r="D2954">
        <v>450000</v>
      </c>
      <c r="E2954">
        <v>650000</v>
      </c>
      <c r="F2954" t="s">
        <v>12782</v>
      </c>
      <c r="G2954">
        <f t="shared" si="184"/>
        <v>576</v>
      </c>
      <c r="H2954">
        <f t="shared" si="185"/>
        <v>1220.22</v>
      </c>
      <c r="I2954">
        <f t="shared" si="186"/>
        <v>622</v>
      </c>
      <c r="J2954">
        <f t="shared" si="187"/>
        <v>1192.633</v>
      </c>
    </row>
    <row r="2955" spans="1:10" x14ac:dyDescent="0.2">
      <c r="A2955" t="s">
        <v>12784</v>
      </c>
      <c r="B2955">
        <v>2</v>
      </c>
      <c r="C2955" t="s">
        <v>7558</v>
      </c>
      <c r="D2955">
        <v>233000</v>
      </c>
      <c r="E2955">
        <v>392000</v>
      </c>
      <c r="F2955" t="s">
        <v>12787</v>
      </c>
      <c r="G2955">
        <f t="shared" si="184"/>
        <v>576</v>
      </c>
      <c r="H2955">
        <f t="shared" si="185"/>
        <v>631.80280000000005</v>
      </c>
      <c r="I2955">
        <f t="shared" si="186"/>
        <v>622</v>
      </c>
      <c r="J2955">
        <f t="shared" si="187"/>
        <v>719.24944000000005</v>
      </c>
    </row>
    <row r="2956" spans="1:10" x14ac:dyDescent="0.2">
      <c r="A2956" t="s">
        <v>12789</v>
      </c>
      <c r="B2956">
        <v>2</v>
      </c>
      <c r="C2956" t="s">
        <v>7558</v>
      </c>
      <c r="D2956">
        <v>154000</v>
      </c>
      <c r="E2956">
        <v>340000</v>
      </c>
      <c r="F2956" t="s">
        <v>12792</v>
      </c>
      <c r="G2956">
        <f t="shared" si="184"/>
        <v>576</v>
      </c>
      <c r="H2956">
        <f t="shared" si="185"/>
        <v>417.58640000000003</v>
      </c>
      <c r="I2956">
        <f t="shared" si="186"/>
        <v>622</v>
      </c>
      <c r="J2956">
        <f t="shared" si="187"/>
        <v>623.83879999999999</v>
      </c>
    </row>
    <row r="2957" spans="1:10" x14ac:dyDescent="0.2">
      <c r="A2957" t="s">
        <v>12794</v>
      </c>
      <c r="B2957">
        <v>2</v>
      </c>
      <c r="C2957" t="s">
        <v>7558</v>
      </c>
      <c r="D2957">
        <v>136000</v>
      </c>
      <c r="E2957">
        <v>338000</v>
      </c>
      <c r="F2957" t="s">
        <v>12795</v>
      </c>
      <c r="G2957">
        <f t="shared" si="184"/>
        <v>576</v>
      </c>
      <c r="H2957">
        <f t="shared" si="185"/>
        <v>368.77760000000001</v>
      </c>
      <c r="I2957">
        <f t="shared" si="186"/>
        <v>622</v>
      </c>
      <c r="J2957">
        <f t="shared" si="187"/>
        <v>620.16916000000003</v>
      </c>
    </row>
    <row r="2958" spans="1:10" x14ac:dyDescent="0.2">
      <c r="A2958" t="s">
        <v>12797</v>
      </c>
      <c r="B2958">
        <v>2</v>
      </c>
      <c r="C2958" t="s">
        <v>7558</v>
      </c>
      <c r="D2958">
        <v>119000</v>
      </c>
      <c r="E2958">
        <v>338000</v>
      </c>
      <c r="F2958" t="s">
        <v>12800</v>
      </c>
      <c r="G2958">
        <f t="shared" si="184"/>
        <v>576</v>
      </c>
      <c r="H2958">
        <f t="shared" si="185"/>
        <v>322.68040000000002</v>
      </c>
      <c r="I2958">
        <f t="shared" si="186"/>
        <v>622</v>
      </c>
      <c r="J2958">
        <f t="shared" si="187"/>
        <v>620.16916000000003</v>
      </c>
    </row>
    <row r="2959" spans="1:10" x14ac:dyDescent="0.2">
      <c r="A2959" t="s">
        <v>12802</v>
      </c>
      <c r="B2959">
        <v>2</v>
      </c>
      <c r="C2959" t="s">
        <v>7558</v>
      </c>
      <c r="D2959">
        <v>119000</v>
      </c>
      <c r="E2959">
        <v>338000</v>
      </c>
      <c r="F2959" t="s">
        <v>12804</v>
      </c>
      <c r="G2959">
        <f t="shared" si="184"/>
        <v>576</v>
      </c>
      <c r="H2959">
        <f t="shared" si="185"/>
        <v>322.68040000000002</v>
      </c>
      <c r="I2959">
        <f t="shared" si="186"/>
        <v>622</v>
      </c>
      <c r="J2959">
        <f t="shared" si="187"/>
        <v>620.16916000000003</v>
      </c>
    </row>
    <row r="2960" spans="1:10" x14ac:dyDescent="0.2">
      <c r="A2960" t="s">
        <v>12806</v>
      </c>
      <c r="B2960">
        <v>2</v>
      </c>
      <c r="C2960" t="s">
        <v>7558</v>
      </c>
      <c r="D2960">
        <v>179000</v>
      </c>
      <c r="E2960">
        <v>337000</v>
      </c>
      <c r="F2960" t="s">
        <v>12809</v>
      </c>
      <c r="G2960">
        <f t="shared" si="184"/>
        <v>576</v>
      </c>
      <c r="H2960">
        <f t="shared" si="185"/>
        <v>485.37640000000005</v>
      </c>
      <c r="I2960">
        <f t="shared" si="186"/>
        <v>622</v>
      </c>
      <c r="J2960">
        <f t="shared" si="187"/>
        <v>618.33434</v>
      </c>
    </row>
    <row r="2961" spans="1:10" x14ac:dyDescent="0.2">
      <c r="A2961" t="s">
        <v>12811</v>
      </c>
      <c r="B2961">
        <v>2</v>
      </c>
      <c r="C2961" t="s">
        <v>7558</v>
      </c>
      <c r="D2961">
        <v>179000</v>
      </c>
      <c r="E2961">
        <v>337000</v>
      </c>
      <c r="F2961" t="s">
        <v>12814</v>
      </c>
      <c r="G2961">
        <f t="shared" si="184"/>
        <v>576</v>
      </c>
      <c r="H2961">
        <f t="shared" si="185"/>
        <v>485.37640000000005</v>
      </c>
      <c r="I2961">
        <f t="shared" si="186"/>
        <v>622</v>
      </c>
      <c r="J2961">
        <f t="shared" si="187"/>
        <v>618.33434</v>
      </c>
    </row>
    <row r="2962" spans="1:10" x14ac:dyDescent="0.2">
      <c r="A2962" t="s">
        <v>12816</v>
      </c>
      <c r="B2962">
        <v>2</v>
      </c>
      <c r="C2962" t="s">
        <v>7558</v>
      </c>
      <c r="D2962">
        <v>467000</v>
      </c>
      <c r="E2962">
        <v>675000</v>
      </c>
      <c r="F2962" t="s">
        <v>12818</v>
      </c>
      <c r="G2962">
        <f t="shared" si="184"/>
        <v>576</v>
      </c>
      <c r="H2962">
        <f t="shared" si="185"/>
        <v>1266.3172000000002</v>
      </c>
      <c r="I2962">
        <f t="shared" si="186"/>
        <v>622</v>
      </c>
      <c r="J2962">
        <f t="shared" si="187"/>
        <v>1238.5035</v>
      </c>
    </row>
    <row r="2963" spans="1:10" x14ac:dyDescent="0.2">
      <c r="A2963" t="s">
        <v>12820</v>
      </c>
      <c r="B2963">
        <v>2</v>
      </c>
      <c r="C2963" t="s">
        <v>7558</v>
      </c>
      <c r="D2963">
        <v>222000</v>
      </c>
      <c r="E2963">
        <v>378000</v>
      </c>
      <c r="F2963" t="s">
        <v>12823</v>
      </c>
      <c r="G2963">
        <f t="shared" si="184"/>
        <v>576</v>
      </c>
      <c r="H2963">
        <f t="shared" si="185"/>
        <v>601.97520000000009</v>
      </c>
      <c r="I2963">
        <f t="shared" si="186"/>
        <v>622</v>
      </c>
      <c r="J2963">
        <f t="shared" si="187"/>
        <v>693.56196</v>
      </c>
    </row>
    <row r="2964" spans="1:10" x14ac:dyDescent="0.2">
      <c r="A2964" t="s">
        <v>12825</v>
      </c>
      <c r="B2964">
        <v>2</v>
      </c>
      <c r="C2964" t="s">
        <v>7558</v>
      </c>
      <c r="D2964">
        <v>186000</v>
      </c>
      <c r="E2964">
        <v>338000</v>
      </c>
      <c r="F2964" t="s">
        <v>12827</v>
      </c>
      <c r="G2964">
        <f t="shared" si="184"/>
        <v>576</v>
      </c>
      <c r="H2964">
        <f t="shared" si="185"/>
        <v>504.35760000000005</v>
      </c>
      <c r="I2964">
        <f t="shared" si="186"/>
        <v>622</v>
      </c>
      <c r="J2964">
        <f t="shared" si="187"/>
        <v>620.16916000000003</v>
      </c>
    </row>
    <row r="2965" spans="1:10" x14ac:dyDescent="0.2">
      <c r="A2965" t="s">
        <v>12829</v>
      </c>
      <c r="B2965">
        <v>2</v>
      </c>
      <c r="C2965" t="s">
        <v>7558</v>
      </c>
      <c r="D2965">
        <v>186000</v>
      </c>
      <c r="E2965">
        <v>338000</v>
      </c>
      <c r="F2965" t="s">
        <v>12832</v>
      </c>
      <c r="G2965">
        <f t="shared" si="184"/>
        <v>576</v>
      </c>
      <c r="H2965">
        <f t="shared" si="185"/>
        <v>504.35760000000005</v>
      </c>
      <c r="I2965">
        <f t="shared" si="186"/>
        <v>622</v>
      </c>
      <c r="J2965">
        <f t="shared" si="187"/>
        <v>620.16916000000003</v>
      </c>
    </row>
    <row r="2966" spans="1:10" x14ac:dyDescent="0.2">
      <c r="A2966" t="s">
        <v>12834</v>
      </c>
      <c r="B2966">
        <v>2</v>
      </c>
      <c r="C2966" t="s">
        <v>7558</v>
      </c>
      <c r="D2966">
        <v>186000</v>
      </c>
      <c r="E2966">
        <v>338000</v>
      </c>
      <c r="F2966" t="s">
        <v>12836</v>
      </c>
      <c r="G2966">
        <f t="shared" si="184"/>
        <v>576</v>
      </c>
      <c r="H2966">
        <f t="shared" si="185"/>
        <v>504.35760000000005</v>
      </c>
      <c r="I2966">
        <f t="shared" si="186"/>
        <v>622</v>
      </c>
      <c r="J2966">
        <f t="shared" si="187"/>
        <v>620.16916000000003</v>
      </c>
    </row>
    <row r="2967" spans="1:10" x14ac:dyDescent="0.2">
      <c r="A2967" t="s">
        <v>12838</v>
      </c>
      <c r="B2967">
        <v>2</v>
      </c>
      <c r="C2967" t="s">
        <v>7558</v>
      </c>
      <c r="D2967">
        <v>307000</v>
      </c>
      <c r="E2967">
        <v>474000</v>
      </c>
      <c r="F2967" t="s">
        <v>12841</v>
      </c>
      <c r="G2967">
        <f t="shared" si="184"/>
        <v>576</v>
      </c>
      <c r="H2967">
        <f t="shared" si="185"/>
        <v>832.46120000000008</v>
      </c>
      <c r="I2967">
        <f t="shared" si="186"/>
        <v>622</v>
      </c>
      <c r="J2967">
        <f t="shared" si="187"/>
        <v>869.70468000000005</v>
      </c>
    </row>
    <row r="2968" spans="1:10" x14ac:dyDescent="0.2">
      <c r="A2968" t="s">
        <v>12843</v>
      </c>
      <c r="B2968">
        <v>2</v>
      </c>
      <c r="C2968" t="s">
        <v>7558</v>
      </c>
      <c r="D2968">
        <v>271000</v>
      </c>
      <c r="E2968">
        <v>417000</v>
      </c>
      <c r="F2968" t="s">
        <v>12845</v>
      </c>
      <c r="G2968">
        <f t="shared" si="184"/>
        <v>576</v>
      </c>
      <c r="H2968">
        <f t="shared" si="185"/>
        <v>734.84360000000004</v>
      </c>
      <c r="I2968">
        <f t="shared" si="186"/>
        <v>622</v>
      </c>
      <c r="J2968">
        <f t="shared" si="187"/>
        <v>765.11994000000004</v>
      </c>
    </row>
    <row r="2969" spans="1:10" x14ac:dyDescent="0.2">
      <c r="A2969" t="s">
        <v>12847</v>
      </c>
      <c r="B2969">
        <v>2</v>
      </c>
      <c r="C2969" t="s">
        <v>7558</v>
      </c>
      <c r="D2969">
        <v>204000</v>
      </c>
      <c r="E2969">
        <v>355000</v>
      </c>
      <c r="F2969" t="s">
        <v>12848</v>
      </c>
      <c r="G2969">
        <f t="shared" si="184"/>
        <v>576</v>
      </c>
      <c r="H2969">
        <f t="shared" si="185"/>
        <v>553.16640000000007</v>
      </c>
      <c r="I2969">
        <f t="shared" si="186"/>
        <v>622</v>
      </c>
      <c r="J2969">
        <f t="shared" si="187"/>
        <v>651.36109999999996</v>
      </c>
    </row>
    <row r="2970" spans="1:10" x14ac:dyDescent="0.2">
      <c r="A2970" t="s">
        <v>12850</v>
      </c>
      <c r="B2970">
        <v>2</v>
      </c>
      <c r="C2970" t="s">
        <v>7558</v>
      </c>
      <c r="D2970">
        <v>271000</v>
      </c>
      <c r="E2970">
        <v>417000</v>
      </c>
      <c r="F2970" t="s">
        <v>12853</v>
      </c>
      <c r="G2970">
        <f t="shared" si="184"/>
        <v>576</v>
      </c>
      <c r="H2970">
        <f t="shared" si="185"/>
        <v>734.84360000000004</v>
      </c>
      <c r="I2970">
        <f t="shared" si="186"/>
        <v>622</v>
      </c>
      <c r="J2970">
        <f t="shared" si="187"/>
        <v>765.11994000000004</v>
      </c>
    </row>
    <row r="2971" spans="1:10" x14ac:dyDescent="0.2">
      <c r="A2971" t="s">
        <v>12855</v>
      </c>
      <c r="B2971">
        <v>2</v>
      </c>
      <c r="C2971" t="s">
        <v>7558</v>
      </c>
      <c r="D2971">
        <v>305000</v>
      </c>
      <c r="E2971">
        <v>440000</v>
      </c>
      <c r="F2971" t="s">
        <v>12856</v>
      </c>
      <c r="G2971">
        <f t="shared" si="184"/>
        <v>576</v>
      </c>
      <c r="H2971">
        <f t="shared" si="185"/>
        <v>827.03800000000001</v>
      </c>
      <c r="I2971">
        <f t="shared" si="186"/>
        <v>622</v>
      </c>
      <c r="J2971">
        <f t="shared" si="187"/>
        <v>807.32079999999996</v>
      </c>
    </row>
    <row r="2972" spans="1:10" x14ac:dyDescent="0.2">
      <c r="A2972" t="s">
        <v>12858</v>
      </c>
      <c r="B2972">
        <v>2</v>
      </c>
      <c r="C2972" t="s">
        <v>7558</v>
      </c>
      <c r="D2972">
        <v>154000</v>
      </c>
      <c r="E2972">
        <v>338000</v>
      </c>
      <c r="F2972" t="s">
        <v>12860</v>
      </c>
      <c r="G2972">
        <f t="shared" si="184"/>
        <v>576</v>
      </c>
      <c r="H2972">
        <f t="shared" si="185"/>
        <v>417.58640000000003</v>
      </c>
      <c r="I2972">
        <f t="shared" si="186"/>
        <v>622</v>
      </c>
      <c r="J2972">
        <f t="shared" si="187"/>
        <v>620.16916000000003</v>
      </c>
    </row>
    <row r="2973" spans="1:10" x14ac:dyDescent="0.2">
      <c r="A2973" t="s">
        <v>12862</v>
      </c>
      <c r="B2973">
        <v>2</v>
      </c>
      <c r="C2973" t="s">
        <v>7558</v>
      </c>
      <c r="D2973">
        <v>154000</v>
      </c>
      <c r="E2973">
        <v>338000</v>
      </c>
      <c r="F2973" t="s">
        <v>12863</v>
      </c>
      <c r="G2973">
        <f t="shared" si="184"/>
        <v>576</v>
      </c>
      <c r="H2973">
        <f t="shared" si="185"/>
        <v>417.58640000000003</v>
      </c>
      <c r="I2973">
        <f t="shared" si="186"/>
        <v>622</v>
      </c>
      <c r="J2973">
        <f t="shared" si="187"/>
        <v>620.16916000000003</v>
      </c>
    </row>
    <row r="2974" spans="1:10" x14ac:dyDescent="0.2">
      <c r="A2974" t="s">
        <v>12865</v>
      </c>
      <c r="B2974">
        <v>2</v>
      </c>
      <c r="C2974" t="s">
        <v>7558</v>
      </c>
      <c r="D2974">
        <v>106800</v>
      </c>
      <c r="E2974">
        <v>164800</v>
      </c>
      <c r="F2974" t="s">
        <v>12868</v>
      </c>
      <c r="G2974">
        <f t="shared" si="184"/>
        <v>576</v>
      </c>
      <c r="H2974">
        <f t="shared" si="185"/>
        <v>289.59888000000001</v>
      </c>
      <c r="I2974">
        <f t="shared" si="186"/>
        <v>622</v>
      </c>
      <c r="J2974">
        <f t="shared" si="187"/>
        <v>302.37833599999999</v>
      </c>
    </row>
    <row r="2975" spans="1:10" x14ac:dyDescent="0.2">
      <c r="A2975" t="s">
        <v>12870</v>
      </c>
      <c r="B2975">
        <v>2</v>
      </c>
      <c r="C2975" t="s">
        <v>7558</v>
      </c>
      <c r="D2975">
        <v>160200</v>
      </c>
      <c r="E2975">
        <v>247200</v>
      </c>
      <c r="F2975" t="s">
        <v>12871</v>
      </c>
      <c r="G2975">
        <f t="shared" si="184"/>
        <v>576</v>
      </c>
      <c r="H2975">
        <f t="shared" si="185"/>
        <v>434.39832000000001</v>
      </c>
      <c r="I2975">
        <f t="shared" si="186"/>
        <v>622</v>
      </c>
      <c r="J2975">
        <f t="shared" si="187"/>
        <v>453.56750399999999</v>
      </c>
    </row>
    <row r="2976" spans="1:10" x14ac:dyDescent="0.2">
      <c r="A2976" t="s">
        <v>12873</v>
      </c>
      <c r="B2976">
        <v>2</v>
      </c>
      <c r="C2976" t="s">
        <v>7558</v>
      </c>
      <c r="D2976">
        <v>179000</v>
      </c>
      <c r="E2976">
        <v>337000</v>
      </c>
      <c r="F2976" t="s">
        <v>12874</v>
      </c>
      <c r="G2976">
        <f t="shared" si="184"/>
        <v>576</v>
      </c>
      <c r="H2976">
        <f t="shared" si="185"/>
        <v>485.37640000000005</v>
      </c>
      <c r="I2976">
        <f t="shared" si="186"/>
        <v>622</v>
      </c>
      <c r="J2976">
        <f t="shared" si="187"/>
        <v>618.33434</v>
      </c>
    </row>
    <row r="2977" spans="1:10" x14ac:dyDescent="0.2">
      <c r="A2977" t="s">
        <v>12876</v>
      </c>
      <c r="B2977">
        <v>2</v>
      </c>
      <c r="C2977" t="s">
        <v>7558</v>
      </c>
      <c r="D2977">
        <v>179000</v>
      </c>
      <c r="E2977">
        <v>337000</v>
      </c>
      <c r="F2977" t="s">
        <v>12879</v>
      </c>
      <c r="G2977">
        <f t="shared" si="184"/>
        <v>576</v>
      </c>
      <c r="H2977">
        <f t="shared" si="185"/>
        <v>485.37640000000005</v>
      </c>
      <c r="I2977">
        <f t="shared" si="186"/>
        <v>622</v>
      </c>
      <c r="J2977">
        <f t="shared" si="187"/>
        <v>618.33434</v>
      </c>
    </row>
    <row r="2978" spans="1:10" x14ac:dyDescent="0.2">
      <c r="A2978" t="s">
        <v>12881</v>
      </c>
      <c r="B2978">
        <v>2</v>
      </c>
      <c r="C2978" t="s">
        <v>7558</v>
      </c>
      <c r="D2978">
        <v>179000</v>
      </c>
      <c r="E2978">
        <v>337000</v>
      </c>
      <c r="F2978" t="s">
        <v>12884</v>
      </c>
      <c r="G2978">
        <f t="shared" si="184"/>
        <v>576</v>
      </c>
      <c r="H2978">
        <f t="shared" si="185"/>
        <v>485.37640000000005</v>
      </c>
      <c r="I2978">
        <f t="shared" si="186"/>
        <v>622</v>
      </c>
      <c r="J2978">
        <f t="shared" si="187"/>
        <v>618.33434</v>
      </c>
    </row>
    <row r="2979" spans="1:10" x14ac:dyDescent="0.2">
      <c r="A2979" t="s">
        <v>12886</v>
      </c>
      <c r="B2979">
        <v>2</v>
      </c>
      <c r="C2979" t="s">
        <v>7558</v>
      </c>
      <c r="D2979">
        <v>179000</v>
      </c>
      <c r="E2979">
        <v>337000</v>
      </c>
      <c r="F2979" t="s">
        <v>12889</v>
      </c>
      <c r="G2979">
        <f t="shared" si="184"/>
        <v>576</v>
      </c>
      <c r="H2979">
        <f t="shared" si="185"/>
        <v>485.37640000000005</v>
      </c>
      <c r="I2979">
        <f t="shared" si="186"/>
        <v>622</v>
      </c>
      <c r="J2979">
        <f t="shared" si="187"/>
        <v>618.33434</v>
      </c>
    </row>
    <row r="2980" spans="1:10" x14ac:dyDescent="0.2">
      <c r="A2980" t="s">
        <v>12891</v>
      </c>
      <c r="B2980">
        <v>2</v>
      </c>
      <c r="C2980" t="s">
        <v>7558</v>
      </c>
      <c r="D2980">
        <v>179000</v>
      </c>
      <c r="E2980">
        <v>337000</v>
      </c>
      <c r="F2980" t="s">
        <v>12894</v>
      </c>
      <c r="G2980">
        <f t="shared" si="184"/>
        <v>576</v>
      </c>
      <c r="H2980">
        <f t="shared" si="185"/>
        <v>485.37640000000005</v>
      </c>
      <c r="I2980">
        <f t="shared" si="186"/>
        <v>622</v>
      </c>
      <c r="J2980">
        <f t="shared" si="187"/>
        <v>618.33434</v>
      </c>
    </row>
    <row r="2981" spans="1:10" x14ac:dyDescent="0.2">
      <c r="A2981" t="s">
        <v>12896</v>
      </c>
      <c r="B2981">
        <v>2</v>
      </c>
      <c r="C2981" t="s">
        <v>7558</v>
      </c>
      <c r="D2981">
        <v>179000</v>
      </c>
      <c r="E2981">
        <v>337000</v>
      </c>
      <c r="F2981" t="s">
        <v>12897</v>
      </c>
      <c r="G2981">
        <f t="shared" si="184"/>
        <v>576</v>
      </c>
      <c r="H2981">
        <f t="shared" si="185"/>
        <v>485.37640000000005</v>
      </c>
      <c r="I2981">
        <f t="shared" si="186"/>
        <v>622</v>
      </c>
      <c r="J2981">
        <f t="shared" si="187"/>
        <v>618.33434</v>
      </c>
    </row>
    <row r="2982" spans="1:10" x14ac:dyDescent="0.2">
      <c r="A2982" t="s">
        <v>12899</v>
      </c>
      <c r="B2982">
        <v>2</v>
      </c>
      <c r="C2982" t="s">
        <v>7558</v>
      </c>
      <c r="D2982">
        <v>271000</v>
      </c>
      <c r="E2982">
        <v>417000</v>
      </c>
      <c r="F2982" t="s">
        <v>12902</v>
      </c>
      <c r="G2982">
        <f t="shared" si="184"/>
        <v>576</v>
      </c>
      <c r="H2982">
        <f t="shared" si="185"/>
        <v>734.84360000000004</v>
      </c>
      <c r="I2982">
        <f t="shared" si="186"/>
        <v>622</v>
      </c>
      <c r="J2982">
        <f t="shared" si="187"/>
        <v>765.11994000000004</v>
      </c>
    </row>
    <row r="2983" spans="1:10" x14ac:dyDescent="0.2">
      <c r="A2983" t="s">
        <v>12904</v>
      </c>
      <c r="B2983">
        <v>2</v>
      </c>
      <c r="C2983" t="s">
        <v>7558</v>
      </c>
      <c r="D2983">
        <v>279000</v>
      </c>
      <c r="E2983">
        <v>430000</v>
      </c>
      <c r="F2983" t="s">
        <v>12905</v>
      </c>
      <c r="G2983">
        <f t="shared" si="184"/>
        <v>576</v>
      </c>
      <c r="H2983">
        <f t="shared" si="185"/>
        <v>756.53640000000007</v>
      </c>
      <c r="I2983">
        <f t="shared" si="186"/>
        <v>622</v>
      </c>
      <c r="J2983">
        <f t="shared" si="187"/>
        <v>788.97260000000006</v>
      </c>
    </row>
    <row r="2984" spans="1:10" x14ac:dyDescent="0.2">
      <c r="A2984" t="s">
        <v>12907</v>
      </c>
      <c r="B2984">
        <v>2</v>
      </c>
      <c r="C2984" t="s">
        <v>7558</v>
      </c>
      <c r="D2984">
        <v>241000</v>
      </c>
      <c r="E2984">
        <v>394000</v>
      </c>
      <c r="F2984" t="s">
        <v>12909</v>
      </c>
      <c r="G2984">
        <f t="shared" si="184"/>
        <v>576</v>
      </c>
      <c r="H2984">
        <f t="shared" si="185"/>
        <v>653.49560000000008</v>
      </c>
      <c r="I2984">
        <f t="shared" si="186"/>
        <v>622</v>
      </c>
      <c r="J2984">
        <f t="shared" si="187"/>
        <v>722.91908000000001</v>
      </c>
    </row>
    <row r="2985" spans="1:10" x14ac:dyDescent="0.2">
      <c r="A2985" t="s">
        <v>12911</v>
      </c>
      <c r="B2985">
        <v>2</v>
      </c>
      <c r="C2985" t="s">
        <v>7558</v>
      </c>
      <c r="D2985">
        <v>241000</v>
      </c>
      <c r="E2985">
        <v>394000</v>
      </c>
      <c r="F2985" t="s">
        <v>12913</v>
      </c>
      <c r="G2985">
        <f t="shared" si="184"/>
        <v>576</v>
      </c>
      <c r="H2985">
        <f t="shared" si="185"/>
        <v>653.49560000000008</v>
      </c>
      <c r="I2985">
        <f t="shared" si="186"/>
        <v>622</v>
      </c>
      <c r="J2985">
        <f t="shared" si="187"/>
        <v>722.91908000000001</v>
      </c>
    </row>
    <row r="2986" spans="1:10" x14ac:dyDescent="0.2">
      <c r="A2986" t="s">
        <v>12915</v>
      </c>
      <c r="B2986">
        <v>2</v>
      </c>
      <c r="C2986" t="s">
        <v>7558</v>
      </c>
      <c r="D2986">
        <v>152000</v>
      </c>
      <c r="E2986">
        <v>314000</v>
      </c>
      <c r="F2986" t="s">
        <v>12917</v>
      </c>
      <c r="G2986">
        <f t="shared" si="184"/>
        <v>576</v>
      </c>
      <c r="H2986">
        <f t="shared" si="185"/>
        <v>412.16320000000002</v>
      </c>
      <c r="I2986">
        <f t="shared" si="186"/>
        <v>622</v>
      </c>
      <c r="J2986">
        <f t="shared" si="187"/>
        <v>576.13347999999996</v>
      </c>
    </row>
    <row r="2987" spans="1:10" x14ac:dyDescent="0.2">
      <c r="A2987" t="s">
        <v>12919</v>
      </c>
      <c r="B2987">
        <v>2</v>
      </c>
      <c r="C2987" t="s">
        <v>7558</v>
      </c>
      <c r="D2987">
        <v>152000</v>
      </c>
      <c r="E2987">
        <v>314000</v>
      </c>
      <c r="F2987" t="s">
        <v>12920</v>
      </c>
      <c r="G2987">
        <f t="shared" si="184"/>
        <v>576</v>
      </c>
      <c r="H2987">
        <f t="shared" si="185"/>
        <v>412.16320000000002</v>
      </c>
      <c r="I2987">
        <f t="shared" si="186"/>
        <v>622</v>
      </c>
      <c r="J2987">
        <f t="shared" si="187"/>
        <v>576.13347999999996</v>
      </c>
    </row>
    <row r="2988" spans="1:10" x14ac:dyDescent="0.2">
      <c r="A2988" t="s">
        <v>12922</v>
      </c>
      <c r="B2988">
        <v>2</v>
      </c>
      <c r="C2988" t="s">
        <v>7558</v>
      </c>
      <c r="D2988">
        <v>229000</v>
      </c>
      <c r="E2988">
        <v>390000</v>
      </c>
      <c r="F2988" t="s">
        <v>12923</v>
      </c>
      <c r="G2988">
        <f t="shared" si="184"/>
        <v>576</v>
      </c>
      <c r="H2988">
        <f t="shared" si="185"/>
        <v>620.95640000000003</v>
      </c>
      <c r="I2988">
        <f t="shared" si="186"/>
        <v>622</v>
      </c>
      <c r="J2988">
        <f t="shared" si="187"/>
        <v>715.57979999999998</v>
      </c>
    </row>
    <row r="2989" spans="1:10" x14ac:dyDescent="0.2">
      <c r="A2989" t="s">
        <v>12925</v>
      </c>
      <c r="B2989">
        <v>2</v>
      </c>
      <c r="C2989" t="s">
        <v>7558</v>
      </c>
      <c r="D2989">
        <v>152000</v>
      </c>
      <c r="E2989">
        <v>314000</v>
      </c>
      <c r="F2989" t="s">
        <v>12926</v>
      </c>
      <c r="G2989">
        <f t="shared" si="184"/>
        <v>576</v>
      </c>
      <c r="H2989">
        <f t="shared" si="185"/>
        <v>412.16320000000002</v>
      </c>
      <c r="I2989">
        <f t="shared" si="186"/>
        <v>622</v>
      </c>
      <c r="J2989">
        <f t="shared" si="187"/>
        <v>576.13347999999996</v>
      </c>
    </row>
    <row r="2990" spans="1:10" x14ac:dyDescent="0.2">
      <c r="A2990" t="s">
        <v>12927</v>
      </c>
      <c r="B2990">
        <v>2</v>
      </c>
      <c r="C2990" t="s">
        <v>7558</v>
      </c>
      <c r="D2990">
        <v>203000</v>
      </c>
      <c r="E2990">
        <v>345000</v>
      </c>
      <c r="F2990" t="s">
        <v>12928</v>
      </c>
      <c r="G2990">
        <f t="shared" si="184"/>
        <v>576</v>
      </c>
      <c r="H2990">
        <f t="shared" si="185"/>
        <v>550.45480000000009</v>
      </c>
      <c r="I2990">
        <f t="shared" si="186"/>
        <v>622</v>
      </c>
      <c r="J2990">
        <f t="shared" si="187"/>
        <v>633.01290000000006</v>
      </c>
    </row>
    <row r="2991" spans="1:10" x14ac:dyDescent="0.2">
      <c r="A2991" t="s">
        <v>12929</v>
      </c>
      <c r="B2991">
        <v>2</v>
      </c>
      <c r="C2991" t="s">
        <v>7558</v>
      </c>
      <c r="D2991">
        <v>178000</v>
      </c>
      <c r="E2991">
        <v>337000</v>
      </c>
      <c r="F2991" t="s">
        <v>12930</v>
      </c>
      <c r="G2991">
        <f t="shared" si="184"/>
        <v>576</v>
      </c>
      <c r="H2991">
        <f t="shared" si="185"/>
        <v>482.66480000000001</v>
      </c>
      <c r="I2991">
        <f t="shared" si="186"/>
        <v>622</v>
      </c>
      <c r="J2991">
        <f t="shared" si="187"/>
        <v>618.33434</v>
      </c>
    </row>
    <row r="2992" spans="1:10" x14ac:dyDescent="0.2">
      <c r="A2992" t="s">
        <v>12931</v>
      </c>
      <c r="B2992">
        <v>2</v>
      </c>
      <c r="C2992" t="s">
        <v>7558</v>
      </c>
      <c r="D2992">
        <v>317000</v>
      </c>
      <c r="E2992">
        <v>480000</v>
      </c>
      <c r="F2992" t="s">
        <v>12933</v>
      </c>
      <c r="G2992">
        <f t="shared" si="184"/>
        <v>576</v>
      </c>
      <c r="H2992">
        <f t="shared" si="185"/>
        <v>859.57720000000006</v>
      </c>
      <c r="I2992">
        <f t="shared" si="186"/>
        <v>622</v>
      </c>
      <c r="J2992">
        <f t="shared" si="187"/>
        <v>880.71360000000004</v>
      </c>
    </row>
    <row r="2993" spans="1:10" x14ac:dyDescent="0.2">
      <c r="A2993" t="s">
        <v>12935</v>
      </c>
      <c r="B2993">
        <v>2</v>
      </c>
      <c r="C2993" t="s">
        <v>7558</v>
      </c>
      <c r="D2993">
        <v>266000</v>
      </c>
      <c r="E2993">
        <v>409000</v>
      </c>
      <c r="F2993" t="s">
        <v>12938</v>
      </c>
      <c r="G2993">
        <f t="shared" si="184"/>
        <v>576</v>
      </c>
      <c r="H2993">
        <f t="shared" si="185"/>
        <v>721.28560000000004</v>
      </c>
      <c r="I2993">
        <f t="shared" si="186"/>
        <v>622</v>
      </c>
      <c r="J2993">
        <f t="shared" si="187"/>
        <v>750.44137999999998</v>
      </c>
    </row>
    <row r="2994" spans="1:10" x14ac:dyDescent="0.2">
      <c r="A2994" t="s">
        <v>12940</v>
      </c>
      <c r="B2994">
        <v>2</v>
      </c>
      <c r="C2994" t="s">
        <v>7558</v>
      </c>
      <c r="D2994">
        <v>254000</v>
      </c>
      <c r="E2994">
        <v>397000</v>
      </c>
      <c r="F2994" t="s">
        <v>12942</v>
      </c>
      <c r="G2994">
        <f t="shared" si="184"/>
        <v>576</v>
      </c>
      <c r="H2994">
        <f t="shared" si="185"/>
        <v>688.74640000000011</v>
      </c>
      <c r="I2994">
        <f t="shared" si="186"/>
        <v>622</v>
      </c>
      <c r="J2994">
        <f t="shared" si="187"/>
        <v>728.42354</v>
      </c>
    </row>
    <row r="2995" spans="1:10" x14ac:dyDescent="0.2">
      <c r="A2995" t="s">
        <v>12944</v>
      </c>
      <c r="B2995">
        <v>2</v>
      </c>
      <c r="C2995" t="s">
        <v>7558</v>
      </c>
      <c r="D2995">
        <v>254000</v>
      </c>
      <c r="E2995">
        <v>397000</v>
      </c>
      <c r="F2995" t="s">
        <v>12946</v>
      </c>
      <c r="G2995">
        <f t="shared" si="184"/>
        <v>576</v>
      </c>
      <c r="H2995">
        <f t="shared" si="185"/>
        <v>688.74640000000011</v>
      </c>
      <c r="I2995">
        <f t="shared" si="186"/>
        <v>622</v>
      </c>
      <c r="J2995">
        <f t="shared" si="187"/>
        <v>728.42354</v>
      </c>
    </row>
    <row r="2996" spans="1:10" x14ac:dyDescent="0.2">
      <c r="A2996" t="s">
        <v>12948</v>
      </c>
      <c r="B2996">
        <v>2</v>
      </c>
      <c r="C2996" t="s">
        <v>7558</v>
      </c>
      <c r="D2996">
        <v>229000</v>
      </c>
      <c r="E2996">
        <v>390000</v>
      </c>
      <c r="F2996" t="s">
        <v>12950</v>
      </c>
      <c r="G2996">
        <f t="shared" si="184"/>
        <v>576</v>
      </c>
      <c r="H2996">
        <f t="shared" si="185"/>
        <v>620.95640000000003</v>
      </c>
      <c r="I2996">
        <f t="shared" si="186"/>
        <v>622</v>
      </c>
      <c r="J2996">
        <f t="shared" si="187"/>
        <v>715.57979999999998</v>
      </c>
    </row>
    <row r="2997" spans="1:10" x14ac:dyDescent="0.2">
      <c r="A2997" t="s">
        <v>12952</v>
      </c>
      <c r="B2997">
        <v>2</v>
      </c>
      <c r="C2997" t="s">
        <v>7558</v>
      </c>
      <c r="D2997">
        <v>184000</v>
      </c>
      <c r="E2997">
        <v>338000</v>
      </c>
      <c r="F2997" t="s">
        <v>12954</v>
      </c>
      <c r="G2997">
        <f t="shared" si="184"/>
        <v>576</v>
      </c>
      <c r="H2997">
        <f t="shared" si="185"/>
        <v>498.93440000000004</v>
      </c>
      <c r="I2997">
        <f t="shared" si="186"/>
        <v>622</v>
      </c>
      <c r="J2997">
        <f t="shared" si="187"/>
        <v>620.16916000000003</v>
      </c>
    </row>
    <row r="2998" spans="1:10" x14ac:dyDescent="0.2">
      <c r="A2998" t="s">
        <v>12956</v>
      </c>
      <c r="B2998">
        <v>2</v>
      </c>
      <c r="C2998" t="s">
        <v>7558</v>
      </c>
      <c r="D2998">
        <v>222000</v>
      </c>
      <c r="E2998">
        <v>342000</v>
      </c>
      <c r="F2998" t="s">
        <v>12958</v>
      </c>
      <c r="G2998">
        <f t="shared" si="184"/>
        <v>576</v>
      </c>
      <c r="H2998">
        <f t="shared" si="185"/>
        <v>601.97520000000009</v>
      </c>
      <c r="I2998">
        <f t="shared" si="186"/>
        <v>622</v>
      </c>
      <c r="J2998">
        <f t="shared" si="187"/>
        <v>627.50844000000006</v>
      </c>
    </row>
    <row r="2999" spans="1:10" x14ac:dyDescent="0.2">
      <c r="A2999" t="s">
        <v>12960</v>
      </c>
      <c r="B2999">
        <v>2</v>
      </c>
      <c r="C2999" t="s">
        <v>7558</v>
      </c>
      <c r="D2999">
        <v>215000</v>
      </c>
      <c r="E2999">
        <v>330000</v>
      </c>
      <c r="F2999" t="s">
        <v>12963</v>
      </c>
      <c r="G2999">
        <f t="shared" si="184"/>
        <v>576</v>
      </c>
      <c r="H2999">
        <f t="shared" si="185"/>
        <v>582.99400000000003</v>
      </c>
      <c r="I2999">
        <f t="shared" si="186"/>
        <v>622</v>
      </c>
      <c r="J2999">
        <f t="shared" si="187"/>
        <v>605.49059999999997</v>
      </c>
    </row>
    <row r="3000" spans="1:10" x14ac:dyDescent="0.2">
      <c r="A3000" t="s">
        <v>12965</v>
      </c>
      <c r="B3000">
        <v>2</v>
      </c>
      <c r="C3000" t="s">
        <v>7558</v>
      </c>
      <c r="D3000">
        <v>515000</v>
      </c>
      <c r="E3000">
        <v>709000</v>
      </c>
      <c r="F3000" t="s">
        <v>12968</v>
      </c>
      <c r="G3000">
        <f t="shared" si="184"/>
        <v>576</v>
      </c>
      <c r="H3000">
        <f t="shared" si="185"/>
        <v>1396.4740000000002</v>
      </c>
      <c r="I3000">
        <f t="shared" si="186"/>
        <v>622</v>
      </c>
      <c r="J3000">
        <f t="shared" si="187"/>
        <v>1300.8873800000001</v>
      </c>
    </row>
    <row r="3001" spans="1:10" x14ac:dyDescent="0.2">
      <c r="A3001" t="s">
        <v>12970</v>
      </c>
      <c r="B3001">
        <v>2</v>
      </c>
      <c r="C3001" t="s">
        <v>7558</v>
      </c>
      <c r="D3001">
        <v>281000</v>
      </c>
      <c r="E3001">
        <v>433000</v>
      </c>
      <c r="F3001" t="s">
        <v>12971</v>
      </c>
      <c r="G3001">
        <f t="shared" si="184"/>
        <v>576</v>
      </c>
      <c r="H3001">
        <f t="shared" si="185"/>
        <v>761.95960000000002</v>
      </c>
      <c r="I3001">
        <f t="shared" si="186"/>
        <v>622</v>
      </c>
      <c r="J3001">
        <f t="shared" si="187"/>
        <v>794.47706000000005</v>
      </c>
    </row>
    <row r="3002" spans="1:10" x14ac:dyDescent="0.2">
      <c r="A3002" t="s">
        <v>12973</v>
      </c>
      <c r="B3002">
        <v>2</v>
      </c>
      <c r="C3002" t="s">
        <v>7558</v>
      </c>
      <c r="D3002">
        <v>276000</v>
      </c>
      <c r="E3002">
        <v>425000</v>
      </c>
      <c r="F3002" t="s">
        <v>12974</v>
      </c>
      <c r="G3002">
        <f t="shared" si="184"/>
        <v>576</v>
      </c>
      <c r="H3002">
        <f t="shared" si="185"/>
        <v>748.40160000000003</v>
      </c>
      <c r="I3002">
        <f t="shared" si="186"/>
        <v>622</v>
      </c>
      <c r="J3002">
        <f t="shared" si="187"/>
        <v>779.79849999999999</v>
      </c>
    </row>
    <row r="3003" spans="1:10" x14ac:dyDescent="0.2">
      <c r="A3003" t="s">
        <v>12976</v>
      </c>
      <c r="B3003">
        <v>2</v>
      </c>
      <c r="C3003" t="s">
        <v>7558</v>
      </c>
      <c r="D3003">
        <v>281000</v>
      </c>
      <c r="E3003">
        <v>397000</v>
      </c>
      <c r="F3003" t="s">
        <v>12978</v>
      </c>
      <c r="G3003">
        <f t="shared" si="184"/>
        <v>576</v>
      </c>
      <c r="H3003">
        <f t="shared" si="185"/>
        <v>761.95960000000002</v>
      </c>
      <c r="I3003">
        <f t="shared" si="186"/>
        <v>622</v>
      </c>
      <c r="J3003">
        <f t="shared" si="187"/>
        <v>728.42354</v>
      </c>
    </row>
    <row r="3004" spans="1:10" x14ac:dyDescent="0.2">
      <c r="A3004" t="s">
        <v>12980</v>
      </c>
      <c r="B3004">
        <v>2</v>
      </c>
      <c r="C3004" t="s">
        <v>7558</v>
      </c>
      <c r="D3004">
        <v>312000</v>
      </c>
      <c r="E3004">
        <v>433000</v>
      </c>
      <c r="F3004" t="s">
        <v>12982</v>
      </c>
      <c r="G3004">
        <f t="shared" si="184"/>
        <v>576</v>
      </c>
      <c r="H3004">
        <f t="shared" si="185"/>
        <v>846.01920000000007</v>
      </c>
      <c r="I3004">
        <f t="shared" si="186"/>
        <v>622</v>
      </c>
      <c r="J3004">
        <f t="shared" si="187"/>
        <v>794.47706000000005</v>
      </c>
    </row>
    <row r="3005" spans="1:10" x14ac:dyDescent="0.2">
      <c r="A3005" t="s">
        <v>12984</v>
      </c>
      <c r="B3005">
        <v>2</v>
      </c>
      <c r="C3005" t="s">
        <v>7558</v>
      </c>
      <c r="D3005">
        <v>315000</v>
      </c>
      <c r="E3005">
        <v>580000</v>
      </c>
      <c r="F3005" t="s">
        <v>12986</v>
      </c>
      <c r="G3005">
        <f t="shared" si="184"/>
        <v>576</v>
      </c>
      <c r="H3005">
        <f t="shared" si="185"/>
        <v>854.15400000000011</v>
      </c>
      <c r="I3005">
        <f t="shared" si="186"/>
        <v>622</v>
      </c>
      <c r="J3005">
        <f t="shared" si="187"/>
        <v>1064.1956</v>
      </c>
    </row>
    <row r="3006" spans="1:10" x14ac:dyDescent="0.2">
      <c r="A3006" t="s">
        <v>12988</v>
      </c>
      <c r="B3006">
        <v>2</v>
      </c>
      <c r="C3006" t="s">
        <v>7558</v>
      </c>
      <c r="D3006">
        <v>352000</v>
      </c>
      <c r="E3006">
        <v>650000</v>
      </c>
      <c r="F3006" t="s">
        <v>12990</v>
      </c>
      <c r="G3006">
        <f t="shared" si="184"/>
        <v>576</v>
      </c>
      <c r="H3006">
        <f t="shared" si="185"/>
        <v>954.48320000000012</v>
      </c>
      <c r="I3006">
        <f t="shared" si="186"/>
        <v>622</v>
      </c>
      <c r="J3006">
        <f t="shared" si="187"/>
        <v>1192.633</v>
      </c>
    </row>
    <row r="3007" spans="1:10" x14ac:dyDescent="0.2">
      <c r="A3007" t="s">
        <v>12992</v>
      </c>
      <c r="B3007">
        <v>2</v>
      </c>
      <c r="C3007" t="s">
        <v>7558</v>
      </c>
      <c r="D3007">
        <v>347000</v>
      </c>
      <c r="E3007">
        <v>640000</v>
      </c>
      <c r="F3007" t="s">
        <v>12995</v>
      </c>
      <c r="G3007">
        <f t="shared" si="184"/>
        <v>576</v>
      </c>
      <c r="H3007">
        <f t="shared" si="185"/>
        <v>940.92520000000002</v>
      </c>
      <c r="I3007">
        <f t="shared" si="186"/>
        <v>622</v>
      </c>
      <c r="J3007">
        <f t="shared" si="187"/>
        <v>1174.2847999999999</v>
      </c>
    </row>
    <row r="3008" spans="1:10" x14ac:dyDescent="0.2">
      <c r="A3008" t="s">
        <v>12997</v>
      </c>
      <c r="B3008">
        <v>2</v>
      </c>
      <c r="C3008" t="s">
        <v>7558</v>
      </c>
      <c r="D3008">
        <v>350000</v>
      </c>
      <c r="E3008">
        <v>644000</v>
      </c>
      <c r="F3008" t="s">
        <v>12998</v>
      </c>
      <c r="G3008">
        <f t="shared" si="184"/>
        <v>576</v>
      </c>
      <c r="H3008">
        <f t="shared" si="185"/>
        <v>949.06000000000006</v>
      </c>
      <c r="I3008">
        <f t="shared" si="186"/>
        <v>622</v>
      </c>
      <c r="J3008">
        <f t="shared" si="187"/>
        <v>1181.62408</v>
      </c>
    </row>
    <row r="3009" spans="1:10" x14ac:dyDescent="0.2">
      <c r="A3009" t="s">
        <v>13000</v>
      </c>
      <c r="B3009">
        <v>2</v>
      </c>
      <c r="C3009" t="s">
        <v>7558</v>
      </c>
      <c r="D3009">
        <v>347000</v>
      </c>
      <c r="E3009">
        <v>640000</v>
      </c>
      <c r="F3009" t="s">
        <v>13002</v>
      </c>
      <c r="G3009">
        <f t="shared" si="184"/>
        <v>576</v>
      </c>
      <c r="H3009">
        <f t="shared" si="185"/>
        <v>940.92520000000002</v>
      </c>
      <c r="I3009">
        <f t="shared" si="186"/>
        <v>622</v>
      </c>
      <c r="J3009">
        <f t="shared" si="187"/>
        <v>1174.2847999999999</v>
      </c>
    </row>
    <row r="3010" spans="1:10" x14ac:dyDescent="0.2">
      <c r="A3010" t="s">
        <v>13004</v>
      </c>
      <c r="B3010">
        <v>2</v>
      </c>
      <c r="C3010" t="s">
        <v>7558</v>
      </c>
      <c r="D3010">
        <v>312000</v>
      </c>
      <c r="E3010">
        <v>480000</v>
      </c>
      <c r="F3010" t="s">
        <v>13007</v>
      </c>
      <c r="G3010">
        <f t="shared" si="184"/>
        <v>576</v>
      </c>
      <c r="H3010">
        <f t="shared" si="185"/>
        <v>846.01920000000007</v>
      </c>
      <c r="I3010">
        <f t="shared" si="186"/>
        <v>622</v>
      </c>
      <c r="J3010">
        <f t="shared" si="187"/>
        <v>880.71360000000004</v>
      </c>
    </row>
    <row r="3011" spans="1:10" x14ac:dyDescent="0.2">
      <c r="A3011" t="s">
        <v>13009</v>
      </c>
      <c r="B3011">
        <v>2</v>
      </c>
      <c r="C3011" t="s">
        <v>7558</v>
      </c>
      <c r="D3011">
        <v>312000</v>
      </c>
      <c r="E3011">
        <v>480000</v>
      </c>
      <c r="F3011" t="s">
        <v>13011</v>
      </c>
      <c r="G3011">
        <f t="shared" ref="G3011:G3074" si="188">(VLOOKUP($B3011,Table,4,FALSE))</f>
        <v>576</v>
      </c>
      <c r="H3011">
        <f t="shared" ref="H3011:H3074" si="189">D3011*((VLOOKUP($B3011,Table,6,FALSE))/100)</f>
        <v>846.01920000000007</v>
      </c>
      <c r="I3011">
        <f t="shared" ref="I3011:I3074" si="190">(VLOOKUP($B3011,Table,12,FALSE))</f>
        <v>622</v>
      </c>
      <c r="J3011">
        <f t="shared" ref="J3011:J3074" si="191">E3011*((VLOOKUP($B3011,Table,14,FALSE))/100)</f>
        <v>880.71360000000004</v>
      </c>
    </row>
    <row r="3012" spans="1:10" x14ac:dyDescent="0.2">
      <c r="A3012" t="s">
        <v>13013</v>
      </c>
      <c r="B3012">
        <v>2</v>
      </c>
      <c r="C3012" t="s">
        <v>7558</v>
      </c>
      <c r="D3012">
        <v>105000</v>
      </c>
      <c r="E3012">
        <v>315000</v>
      </c>
      <c r="F3012" t="s">
        <v>13014</v>
      </c>
      <c r="G3012">
        <f t="shared" si="188"/>
        <v>576</v>
      </c>
      <c r="H3012">
        <f t="shared" si="189"/>
        <v>284.71800000000002</v>
      </c>
      <c r="I3012">
        <f t="shared" si="190"/>
        <v>622</v>
      </c>
      <c r="J3012">
        <f t="shared" si="191"/>
        <v>577.9683</v>
      </c>
    </row>
    <row r="3013" spans="1:10" x14ac:dyDescent="0.2">
      <c r="A3013" t="s">
        <v>13016</v>
      </c>
      <c r="B3013">
        <v>2</v>
      </c>
      <c r="C3013" t="s">
        <v>7558</v>
      </c>
      <c r="D3013">
        <v>270000</v>
      </c>
      <c r="E3013">
        <v>416000</v>
      </c>
      <c r="F3013" t="s">
        <v>13017</v>
      </c>
      <c r="G3013">
        <f t="shared" si="188"/>
        <v>576</v>
      </c>
      <c r="H3013">
        <f t="shared" si="189"/>
        <v>732.13200000000006</v>
      </c>
      <c r="I3013">
        <f t="shared" si="190"/>
        <v>622</v>
      </c>
      <c r="J3013">
        <f t="shared" si="191"/>
        <v>763.28512000000001</v>
      </c>
    </row>
    <row r="3014" spans="1:10" x14ac:dyDescent="0.2">
      <c r="A3014" t="s">
        <v>13019</v>
      </c>
      <c r="B3014">
        <v>2</v>
      </c>
      <c r="C3014" t="s">
        <v>7558</v>
      </c>
      <c r="D3014">
        <v>187000</v>
      </c>
      <c r="E3014">
        <v>338000</v>
      </c>
      <c r="F3014" t="s">
        <v>13021</v>
      </c>
      <c r="G3014">
        <f t="shared" si="188"/>
        <v>576</v>
      </c>
      <c r="H3014">
        <f t="shared" si="189"/>
        <v>507.06920000000002</v>
      </c>
      <c r="I3014">
        <f t="shared" si="190"/>
        <v>622</v>
      </c>
      <c r="J3014">
        <f t="shared" si="191"/>
        <v>620.16916000000003</v>
      </c>
    </row>
    <row r="3015" spans="1:10" x14ac:dyDescent="0.2">
      <c r="A3015" t="s">
        <v>13023</v>
      </c>
      <c r="B3015">
        <v>2</v>
      </c>
      <c r="C3015" t="s">
        <v>7558</v>
      </c>
      <c r="D3015">
        <v>498000</v>
      </c>
      <c r="E3015">
        <v>687000</v>
      </c>
      <c r="F3015" t="s">
        <v>13026</v>
      </c>
      <c r="G3015">
        <f t="shared" si="188"/>
        <v>576</v>
      </c>
      <c r="H3015">
        <f t="shared" si="189"/>
        <v>1350.3768</v>
      </c>
      <c r="I3015">
        <f t="shared" si="190"/>
        <v>622</v>
      </c>
      <c r="J3015">
        <f t="shared" si="191"/>
        <v>1260.52134</v>
      </c>
    </row>
    <row r="3016" spans="1:10" x14ac:dyDescent="0.2">
      <c r="A3016" t="s">
        <v>13028</v>
      </c>
      <c r="B3016">
        <v>2</v>
      </c>
      <c r="C3016" t="s">
        <v>7558</v>
      </c>
      <c r="D3016">
        <v>200000</v>
      </c>
      <c r="E3016">
        <v>336000</v>
      </c>
      <c r="F3016" t="s">
        <v>13029</v>
      </c>
      <c r="G3016">
        <f t="shared" si="188"/>
        <v>576</v>
      </c>
      <c r="H3016">
        <f t="shared" si="189"/>
        <v>542.32000000000005</v>
      </c>
      <c r="I3016">
        <f t="shared" si="190"/>
        <v>622</v>
      </c>
      <c r="J3016">
        <f t="shared" si="191"/>
        <v>616.49951999999996</v>
      </c>
    </row>
    <row r="3017" spans="1:10" x14ac:dyDescent="0.2">
      <c r="A3017" t="s">
        <v>13031</v>
      </c>
      <c r="B3017">
        <v>2</v>
      </c>
      <c r="C3017" t="s">
        <v>7558</v>
      </c>
      <c r="D3017">
        <v>200000</v>
      </c>
      <c r="E3017">
        <v>336000</v>
      </c>
      <c r="F3017" t="s">
        <v>13034</v>
      </c>
      <c r="G3017">
        <f t="shared" si="188"/>
        <v>576</v>
      </c>
      <c r="H3017">
        <f t="shared" si="189"/>
        <v>542.32000000000005</v>
      </c>
      <c r="I3017">
        <f t="shared" si="190"/>
        <v>622</v>
      </c>
      <c r="J3017">
        <f t="shared" si="191"/>
        <v>616.49951999999996</v>
      </c>
    </row>
    <row r="3018" spans="1:10" x14ac:dyDescent="0.2">
      <c r="A3018" t="s">
        <v>13036</v>
      </c>
      <c r="B3018">
        <v>2</v>
      </c>
      <c r="C3018" t="s">
        <v>7558</v>
      </c>
      <c r="D3018">
        <v>245000</v>
      </c>
      <c r="E3018">
        <v>359000</v>
      </c>
      <c r="F3018" t="s">
        <v>13038</v>
      </c>
      <c r="G3018">
        <f t="shared" si="188"/>
        <v>576</v>
      </c>
      <c r="H3018">
        <f t="shared" si="189"/>
        <v>664.3420000000001</v>
      </c>
      <c r="I3018">
        <f t="shared" si="190"/>
        <v>622</v>
      </c>
      <c r="J3018">
        <f t="shared" si="191"/>
        <v>658.70038</v>
      </c>
    </row>
    <row r="3019" spans="1:10" x14ac:dyDescent="0.2">
      <c r="A3019" t="s">
        <v>13040</v>
      </c>
      <c r="B3019">
        <v>2</v>
      </c>
      <c r="C3019" t="s">
        <v>7558</v>
      </c>
      <c r="D3019">
        <v>240000</v>
      </c>
      <c r="E3019">
        <v>340000</v>
      </c>
      <c r="F3019" t="s">
        <v>13042</v>
      </c>
      <c r="G3019">
        <f t="shared" si="188"/>
        <v>576</v>
      </c>
      <c r="H3019">
        <f t="shared" si="189"/>
        <v>650.78400000000011</v>
      </c>
      <c r="I3019">
        <f t="shared" si="190"/>
        <v>622</v>
      </c>
      <c r="J3019">
        <f t="shared" si="191"/>
        <v>623.83879999999999</v>
      </c>
    </row>
    <row r="3020" spans="1:10" x14ac:dyDescent="0.2">
      <c r="A3020" t="s">
        <v>13044</v>
      </c>
      <c r="B3020">
        <v>2</v>
      </c>
      <c r="C3020" t="s">
        <v>7558</v>
      </c>
      <c r="D3020">
        <v>240000</v>
      </c>
      <c r="E3020">
        <v>340000</v>
      </c>
      <c r="F3020" t="s">
        <v>13047</v>
      </c>
      <c r="G3020">
        <f t="shared" si="188"/>
        <v>576</v>
      </c>
      <c r="H3020">
        <f t="shared" si="189"/>
        <v>650.78400000000011</v>
      </c>
      <c r="I3020">
        <f t="shared" si="190"/>
        <v>622</v>
      </c>
      <c r="J3020">
        <f t="shared" si="191"/>
        <v>623.83879999999999</v>
      </c>
    </row>
    <row r="3021" spans="1:10" x14ac:dyDescent="0.2">
      <c r="A3021" t="s">
        <v>13049</v>
      </c>
      <c r="B3021">
        <v>2</v>
      </c>
      <c r="C3021" t="s">
        <v>7558</v>
      </c>
      <c r="D3021">
        <v>230000</v>
      </c>
      <c r="E3021">
        <v>339000</v>
      </c>
      <c r="F3021" t="s">
        <v>13050</v>
      </c>
      <c r="G3021">
        <f t="shared" si="188"/>
        <v>576</v>
      </c>
      <c r="H3021">
        <f t="shared" si="189"/>
        <v>623.66800000000001</v>
      </c>
      <c r="I3021">
        <f t="shared" si="190"/>
        <v>622</v>
      </c>
      <c r="J3021">
        <f t="shared" si="191"/>
        <v>622.00397999999996</v>
      </c>
    </row>
    <row r="3022" spans="1:10" x14ac:dyDescent="0.2">
      <c r="A3022" t="s">
        <v>13052</v>
      </c>
      <c r="B3022">
        <v>2</v>
      </c>
      <c r="C3022" t="s">
        <v>7558</v>
      </c>
      <c r="D3022">
        <v>520000</v>
      </c>
      <c r="E3022">
        <v>778000</v>
      </c>
      <c r="F3022" t="s">
        <v>13053</v>
      </c>
      <c r="G3022">
        <f t="shared" si="188"/>
        <v>576</v>
      </c>
      <c r="H3022">
        <f t="shared" si="189"/>
        <v>1410.0320000000002</v>
      </c>
      <c r="I3022">
        <f t="shared" si="190"/>
        <v>622</v>
      </c>
      <c r="J3022">
        <f t="shared" si="191"/>
        <v>1427.4899600000001</v>
      </c>
    </row>
    <row r="3023" spans="1:10" x14ac:dyDescent="0.2">
      <c r="A3023" t="s">
        <v>13055</v>
      </c>
      <c r="B3023">
        <v>2</v>
      </c>
      <c r="C3023" t="s">
        <v>7558</v>
      </c>
      <c r="D3023">
        <v>239000</v>
      </c>
      <c r="E3023">
        <v>394000</v>
      </c>
      <c r="F3023" t="s">
        <v>13058</v>
      </c>
      <c r="G3023">
        <f t="shared" si="188"/>
        <v>576</v>
      </c>
      <c r="H3023">
        <f t="shared" si="189"/>
        <v>648.07240000000002</v>
      </c>
      <c r="I3023">
        <f t="shared" si="190"/>
        <v>622</v>
      </c>
      <c r="J3023">
        <f t="shared" si="191"/>
        <v>722.91908000000001</v>
      </c>
    </row>
    <row r="3024" spans="1:10" x14ac:dyDescent="0.2">
      <c r="A3024" t="s">
        <v>13060</v>
      </c>
      <c r="B3024">
        <v>2</v>
      </c>
      <c r="C3024" t="s">
        <v>7558</v>
      </c>
      <c r="D3024">
        <v>218000</v>
      </c>
      <c r="E3024">
        <v>372000</v>
      </c>
      <c r="F3024" t="s">
        <v>13063</v>
      </c>
      <c r="G3024">
        <f t="shared" si="188"/>
        <v>576</v>
      </c>
      <c r="H3024">
        <f t="shared" si="189"/>
        <v>591.12880000000007</v>
      </c>
      <c r="I3024">
        <f t="shared" si="190"/>
        <v>622</v>
      </c>
      <c r="J3024">
        <f t="shared" si="191"/>
        <v>682.55304000000001</v>
      </c>
    </row>
    <row r="3025" spans="1:10" x14ac:dyDescent="0.2">
      <c r="A3025" t="s">
        <v>13065</v>
      </c>
      <c r="B3025">
        <v>2</v>
      </c>
      <c r="C3025" t="s">
        <v>7558</v>
      </c>
      <c r="D3025">
        <v>198000</v>
      </c>
      <c r="E3025">
        <v>340000</v>
      </c>
      <c r="F3025" t="s">
        <v>13068</v>
      </c>
      <c r="G3025">
        <f t="shared" si="188"/>
        <v>576</v>
      </c>
      <c r="H3025">
        <f t="shared" si="189"/>
        <v>536.89679999999998</v>
      </c>
      <c r="I3025">
        <f t="shared" si="190"/>
        <v>622</v>
      </c>
      <c r="J3025">
        <f t="shared" si="191"/>
        <v>623.83879999999999</v>
      </c>
    </row>
    <row r="3026" spans="1:10" x14ac:dyDescent="0.2">
      <c r="A3026" t="s">
        <v>13070</v>
      </c>
      <c r="B3026">
        <v>2</v>
      </c>
      <c r="C3026" t="s">
        <v>7558</v>
      </c>
      <c r="D3026">
        <v>250000</v>
      </c>
      <c r="E3026">
        <v>394000</v>
      </c>
      <c r="F3026" t="s">
        <v>13072</v>
      </c>
      <c r="G3026">
        <f t="shared" si="188"/>
        <v>576</v>
      </c>
      <c r="H3026">
        <f t="shared" si="189"/>
        <v>677.90000000000009</v>
      </c>
      <c r="I3026">
        <f t="shared" si="190"/>
        <v>622</v>
      </c>
      <c r="J3026">
        <f t="shared" si="191"/>
        <v>722.91908000000001</v>
      </c>
    </row>
    <row r="3027" spans="1:10" x14ac:dyDescent="0.2">
      <c r="A3027" t="s">
        <v>13074</v>
      </c>
      <c r="B3027">
        <v>2</v>
      </c>
      <c r="C3027" t="s">
        <v>7558</v>
      </c>
      <c r="D3027">
        <v>250000</v>
      </c>
      <c r="E3027">
        <v>397000</v>
      </c>
      <c r="F3027" t="s">
        <v>13077</v>
      </c>
      <c r="G3027">
        <f t="shared" si="188"/>
        <v>576</v>
      </c>
      <c r="H3027">
        <f t="shared" si="189"/>
        <v>677.90000000000009</v>
      </c>
      <c r="I3027">
        <f t="shared" si="190"/>
        <v>622</v>
      </c>
      <c r="J3027">
        <f t="shared" si="191"/>
        <v>728.42354</v>
      </c>
    </row>
    <row r="3028" spans="1:10" x14ac:dyDescent="0.2">
      <c r="A3028" t="s">
        <v>13079</v>
      </c>
      <c r="B3028">
        <v>2</v>
      </c>
      <c r="C3028" t="s">
        <v>7558</v>
      </c>
      <c r="D3028">
        <v>300000</v>
      </c>
      <c r="E3028">
        <v>462000</v>
      </c>
      <c r="F3028" t="s">
        <v>13081</v>
      </c>
      <c r="G3028">
        <f t="shared" si="188"/>
        <v>576</v>
      </c>
      <c r="H3028">
        <f t="shared" si="189"/>
        <v>813.48</v>
      </c>
      <c r="I3028">
        <f t="shared" si="190"/>
        <v>622</v>
      </c>
      <c r="J3028">
        <f t="shared" si="191"/>
        <v>847.68683999999996</v>
      </c>
    </row>
    <row r="3029" spans="1:10" x14ac:dyDescent="0.2">
      <c r="A3029" t="s">
        <v>13083</v>
      </c>
      <c r="B3029">
        <v>2</v>
      </c>
      <c r="C3029" t="s">
        <v>7558</v>
      </c>
      <c r="D3029">
        <v>326000</v>
      </c>
      <c r="E3029">
        <v>601000</v>
      </c>
      <c r="F3029" t="s">
        <v>13084</v>
      </c>
      <c r="G3029">
        <f t="shared" si="188"/>
        <v>576</v>
      </c>
      <c r="H3029">
        <f t="shared" si="189"/>
        <v>883.98160000000007</v>
      </c>
      <c r="I3029">
        <f t="shared" si="190"/>
        <v>622</v>
      </c>
      <c r="J3029">
        <f t="shared" si="191"/>
        <v>1102.7268200000001</v>
      </c>
    </row>
    <row r="3030" spans="1:10" x14ac:dyDescent="0.2">
      <c r="A3030" t="s">
        <v>13086</v>
      </c>
      <c r="B3030">
        <v>2</v>
      </c>
      <c r="C3030" t="s">
        <v>7558</v>
      </c>
      <c r="D3030">
        <v>315000</v>
      </c>
      <c r="E3030">
        <v>580000</v>
      </c>
      <c r="F3030" t="s">
        <v>13088</v>
      </c>
      <c r="G3030">
        <f t="shared" si="188"/>
        <v>576</v>
      </c>
      <c r="H3030">
        <f t="shared" si="189"/>
        <v>854.15400000000011</v>
      </c>
      <c r="I3030">
        <f t="shared" si="190"/>
        <v>622</v>
      </c>
      <c r="J3030">
        <f t="shared" si="191"/>
        <v>1064.1956</v>
      </c>
    </row>
    <row r="3031" spans="1:10" x14ac:dyDescent="0.2">
      <c r="A3031" t="s">
        <v>13090</v>
      </c>
      <c r="B3031">
        <v>2</v>
      </c>
      <c r="C3031" t="s">
        <v>7558</v>
      </c>
      <c r="D3031">
        <v>347000</v>
      </c>
      <c r="E3031">
        <v>640000</v>
      </c>
      <c r="F3031" t="s">
        <v>13091</v>
      </c>
      <c r="G3031">
        <f t="shared" si="188"/>
        <v>576</v>
      </c>
      <c r="H3031">
        <f t="shared" si="189"/>
        <v>940.92520000000002</v>
      </c>
      <c r="I3031">
        <f t="shared" si="190"/>
        <v>622</v>
      </c>
      <c r="J3031">
        <f t="shared" si="191"/>
        <v>1174.2847999999999</v>
      </c>
    </row>
    <row r="3032" spans="1:10" x14ac:dyDescent="0.2">
      <c r="A3032" t="s">
        <v>13093</v>
      </c>
      <c r="B3032">
        <v>2</v>
      </c>
      <c r="C3032" t="s">
        <v>7558</v>
      </c>
      <c r="D3032">
        <v>165000</v>
      </c>
      <c r="E3032">
        <v>263000</v>
      </c>
      <c r="F3032" t="s">
        <v>13095</v>
      </c>
      <c r="G3032">
        <f t="shared" si="188"/>
        <v>576</v>
      </c>
      <c r="H3032">
        <f t="shared" si="189"/>
        <v>447.41400000000004</v>
      </c>
      <c r="I3032">
        <f t="shared" si="190"/>
        <v>622</v>
      </c>
      <c r="J3032">
        <f t="shared" si="191"/>
        <v>482.55766</v>
      </c>
    </row>
    <row r="3033" spans="1:10" x14ac:dyDescent="0.2">
      <c r="A3033" t="s">
        <v>13097</v>
      </c>
      <c r="B3033">
        <v>2</v>
      </c>
      <c r="C3033" t="s">
        <v>7558</v>
      </c>
      <c r="D3033">
        <v>168750</v>
      </c>
      <c r="E3033">
        <v>307350</v>
      </c>
      <c r="F3033" t="s">
        <v>13099</v>
      </c>
      <c r="G3033">
        <f t="shared" si="188"/>
        <v>576</v>
      </c>
      <c r="H3033">
        <f t="shared" si="189"/>
        <v>457.58250000000004</v>
      </c>
      <c r="I3033">
        <f t="shared" si="190"/>
        <v>622</v>
      </c>
      <c r="J3033">
        <f t="shared" si="191"/>
        <v>563.93192699999997</v>
      </c>
    </row>
    <row r="3034" spans="1:10" x14ac:dyDescent="0.2">
      <c r="A3034" t="s">
        <v>13101</v>
      </c>
      <c r="B3034">
        <v>2</v>
      </c>
      <c r="C3034" t="s">
        <v>7558</v>
      </c>
      <c r="D3034">
        <v>170000</v>
      </c>
      <c r="E3034">
        <v>263000</v>
      </c>
      <c r="F3034" t="s">
        <v>13103</v>
      </c>
      <c r="G3034">
        <f t="shared" si="188"/>
        <v>576</v>
      </c>
      <c r="H3034">
        <f t="shared" si="189"/>
        <v>460.97200000000004</v>
      </c>
      <c r="I3034">
        <f t="shared" si="190"/>
        <v>622</v>
      </c>
      <c r="J3034">
        <f t="shared" si="191"/>
        <v>482.55766</v>
      </c>
    </row>
    <row r="3035" spans="1:10" x14ac:dyDescent="0.2">
      <c r="A3035" t="s">
        <v>13105</v>
      </c>
      <c r="B3035">
        <v>2</v>
      </c>
      <c r="C3035" t="s">
        <v>7558</v>
      </c>
      <c r="D3035">
        <v>300000</v>
      </c>
      <c r="E3035">
        <v>433000</v>
      </c>
      <c r="F3035" t="s">
        <v>13108</v>
      </c>
      <c r="G3035">
        <f t="shared" si="188"/>
        <v>576</v>
      </c>
      <c r="H3035">
        <f t="shared" si="189"/>
        <v>813.48</v>
      </c>
      <c r="I3035">
        <f t="shared" si="190"/>
        <v>622</v>
      </c>
      <c r="J3035">
        <f t="shared" si="191"/>
        <v>794.47706000000005</v>
      </c>
    </row>
    <row r="3036" spans="1:10" x14ac:dyDescent="0.2">
      <c r="A3036" t="s">
        <v>13110</v>
      </c>
      <c r="B3036">
        <v>2</v>
      </c>
      <c r="C3036" t="s">
        <v>7558</v>
      </c>
      <c r="D3036">
        <v>800000</v>
      </c>
      <c r="E3036">
        <v>1130000</v>
      </c>
      <c r="F3036" t="s">
        <v>13111</v>
      </c>
      <c r="G3036">
        <f t="shared" si="188"/>
        <v>576</v>
      </c>
      <c r="H3036">
        <f t="shared" si="189"/>
        <v>2169.2800000000002</v>
      </c>
      <c r="I3036">
        <f t="shared" si="190"/>
        <v>622</v>
      </c>
      <c r="J3036">
        <f t="shared" si="191"/>
        <v>2073.3465999999999</v>
      </c>
    </row>
    <row r="3037" spans="1:10" x14ac:dyDescent="0.2">
      <c r="A3037" t="s">
        <v>13114</v>
      </c>
      <c r="B3037">
        <v>3</v>
      </c>
      <c r="C3037" t="s">
        <v>13113</v>
      </c>
      <c r="D3037">
        <v>147000</v>
      </c>
      <c r="E3037">
        <v>261000</v>
      </c>
      <c r="F3037" t="s">
        <v>13115</v>
      </c>
      <c r="G3037">
        <f t="shared" si="188"/>
        <v>524.79999999999995</v>
      </c>
      <c r="H3037">
        <f t="shared" si="189"/>
        <v>591.50153999999998</v>
      </c>
      <c r="I3037">
        <f t="shared" si="190"/>
        <v>542.4</v>
      </c>
      <c r="J3037">
        <f t="shared" si="191"/>
        <v>560.33307000000002</v>
      </c>
    </row>
    <row r="3038" spans="1:10" x14ac:dyDescent="0.2">
      <c r="A3038" t="s">
        <v>13117</v>
      </c>
      <c r="B3038">
        <v>3</v>
      </c>
      <c r="C3038" t="s">
        <v>13113</v>
      </c>
      <c r="D3038">
        <v>146000</v>
      </c>
      <c r="E3038">
        <v>341000</v>
      </c>
      <c r="F3038" t="s">
        <v>13120</v>
      </c>
      <c r="G3038">
        <f t="shared" si="188"/>
        <v>524.79999999999995</v>
      </c>
      <c r="H3038">
        <f t="shared" si="189"/>
        <v>587.47771999999998</v>
      </c>
      <c r="I3038">
        <f t="shared" si="190"/>
        <v>542.4</v>
      </c>
      <c r="J3038">
        <f t="shared" si="191"/>
        <v>732.08267000000001</v>
      </c>
    </row>
    <row r="3039" spans="1:10" x14ac:dyDescent="0.2">
      <c r="A3039" t="s">
        <v>13122</v>
      </c>
      <c r="B3039">
        <v>3</v>
      </c>
      <c r="C3039" t="s">
        <v>13113</v>
      </c>
      <c r="D3039">
        <v>160000</v>
      </c>
      <c r="E3039">
        <v>375000</v>
      </c>
      <c r="F3039" t="s">
        <v>13125</v>
      </c>
      <c r="G3039">
        <f t="shared" si="188"/>
        <v>524.79999999999995</v>
      </c>
      <c r="H3039">
        <f t="shared" si="189"/>
        <v>643.81119999999999</v>
      </c>
      <c r="I3039">
        <f t="shared" si="190"/>
        <v>542.4</v>
      </c>
      <c r="J3039">
        <f t="shared" si="191"/>
        <v>805.07624999999996</v>
      </c>
    </row>
    <row r="3040" spans="1:10" x14ac:dyDescent="0.2">
      <c r="A3040" t="s">
        <v>13127</v>
      </c>
      <c r="B3040">
        <v>3</v>
      </c>
      <c r="C3040" t="s">
        <v>13113</v>
      </c>
      <c r="D3040">
        <v>156000</v>
      </c>
      <c r="E3040">
        <v>363000</v>
      </c>
      <c r="F3040" t="s">
        <v>13129</v>
      </c>
      <c r="G3040">
        <f t="shared" si="188"/>
        <v>524.79999999999995</v>
      </c>
      <c r="H3040">
        <f t="shared" si="189"/>
        <v>627.71591999999998</v>
      </c>
      <c r="I3040">
        <f t="shared" si="190"/>
        <v>542.4</v>
      </c>
      <c r="J3040">
        <f t="shared" si="191"/>
        <v>779.31380999999999</v>
      </c>
    </row>
    <row r="3041" spans="1:10" x14ac:dyDescent="0.2">
      <c r="A3041" t="s">
        <v>13131</v>
      </c>
      <c r="B3041">
        <v>3</v>
      </c>
      <c r="C3041" t="s">
        <v>13113</v>
      </c>
      <c r="D3041">
        <v>146000</v>
      </c>
      <c r="E3041">
        <v>341000</v>
      </c>
      <c r="F3041" t="s">
        <v>13132</v>
      </c>
      <c r="G3041">
        <f t="shared" si="188"/>
        <v>524.79999999999995</v>
      </c>
      <c r="H3041">
        <f t="shared" si="189"/>
        <v>587.47771999999998</v>
      </c>
      <c r="I3041">
        <f t="shared" si="190"/>
        <v>542.4</v>
      </c>
      <c r="J3041">
        <f t="shared" si="191"/>
        <v>732.08267000000001</v>
      </c>
    </row>
    <row r="3042" spans="1:10" x14ac:dyDescent="0.2">
      <c r="A3042" t="s">
        <v>13134</v>
      </c>
      <c r="B3042">
        <v>3</v>
      </c>
      <c r="C3042" t="s">
        <v>13113</v>
      </c>
      <c r="D3042">
        <v>146000</v>
      </c>
      <c r="E3042">
        <v>341000</v>
      </c>
      <c r="F3042" t="s">
        <v>13137</v>
      </c>
      <c r="G3042">
        <f t="shared" si="188"/>
        <v>524.79999999999995</v>
      </c>
      <c r="H3042">
        <f t="shared" si="189"/>
        <v>587.47771999999998</v>
      </c>
      <c r="I3042">
        <f t="shared" si="190"/>
        <v>542.4</v>
      </c>
      <c r="J3042">
        <f t="shared" si="191"/>
        <v>732.08267000000001</v>
      </c>
    </row>
    <row r="3043" spans="1:10" x14ac:dyDescent="0.2">
      <c r="A3043" t="s">
        <v>13139</v>
      </c>
      <c r="B3043">
        <v>3</v>
      </c>
      <c r="C3043" t="s">
        <v>13113</v>
      </c>
      <c r="D3043">
        <v>146000</v>
      </c>
      <c r="E3043">
        <v>341000</v>
      </c>
      <c r="F3043" t="s">
        <v>13142</v>
      </c>
      <c r="G3043">
        <f t="shared" si="188"/>
        <v>524.79999999999995</v>
      </c>
      <c r="H3043">
        <f t="shared" si="189"/>
        <v>587.47771999999998</v>
      </c>
      <c r="I3043">
        <f t="shared" si="190"/>
        <v>542.4</v>
      </c>
      <c r="J3043">
        <f t="shared" si="191"/>
        <v>732.08267000000001</v>
      </c>
    </row>
    <row r="3044" spans="1:10" x14ac:dyDescent="0.2">
      <c r="A3044" t="s">
        <v>13144</v>
      </c>
      <c r="B3044">
        <v>3</v>
      </c>
      <c r="C3044" t="s">
        <v>13113</v>
      </c>
      <c r="D3044">
        <v>165000</v>
      </c>
      <c r="E3044">
        <v>385000</v>
      </c>
      <c r="F3044" t="s">
        <v>13145</v>
      </c>
      <c r="G3044">
        <f t="shared" si="188"/>
        <v>524.79999999999995</v>
      </c>
      <c r="H3044">
        <f t="shared" si="189"/>
        <v>663.93029999999999</v>
      </c>
      <c r="I3044">
        <f t="shared" si="190"/>
        <v>542.4</v>
      </c>
      <c r="J3044">
        <f t="shared" si="191"/>
        <v>826.54494999999997</v>
      </c>
    </row>
    <row r="3045" spans="1:10" x14ac:dyDescent="0.2">
      <c r="A3045" t="s">
        <v>13147</v>
      </c>
      <c r="B3045">
        <v>3</v>
      </c>
      <c r="C3045" t="s">
        <v>13113</v>
      </c>
      <c r="D3045">
        <v>165000</v>
      </c>
      <c r="E3045">
        <v>385000</v>
      </c>
      <c r="F3045" t="s">
        <v>13150</v>
      </c>
      <c r="G3045">
        <f t="shared" si="188"/>
        <v>524.79999999999995</v>
      </c>
      <c r="H3045">
        <f t="shared" si="189"/>
        <v>663.93029999999999</v>
      </c>
      <c r="I3045">
        <f t="shared" si="190"/>
        <v>542.4</v>
      </c>
      <c r="J3045">
        <f t="shared" si="191"/>
        <v>826.54494999999997</v>
      </c>
    </row>
    <row r="3046" spans="1:10" x14ac:dyDescent="0.2">
      <c r="A3046" t="s">
        <v>13152</v>
      </c>
      <c r="B3046">
        <v>3</v>
      </c>
      <c r="C3046" t="s">
        <v>13113</v>
      </c>
      <c r="D3046">
        <v>292000</v>
      </c>
      <c r="E3046">
        <v>558000</v>
      </c>
      <c r="F3046" t="s">
        <v>13154</v>
      </c>
      <c r="G3046">
        <f t="shared" si="188"/>
        <v>524.79999999999995</v>
      </c>
      <c r="H3046">
        <f t="shared" si="189"/>
        <v>1174.95544</v>
      </c>
      <c r="I3046">
        <f t="shared" si="190"/>
        <v>542.4</v>
      </c>
      <c r="J3046">
        <f t="shared" si="191"/>
        <v>1197.95346</v>
      </c>
    </row>
    <row r="3047" spans="1:10" x14ac:dyDescent="0.2">
      <c r="A3047" t="s">
        <v>13156</v>
      </c>
      <c r="B3047">
        <v>3</v>
      </c>
      <c r="C3047" t="s">
        <v>13113</v>
      </c>
      <c r="D3047">
        <v>228000</v>
      </c>
      <c r="E3047">
        <v>413000</v>
      </c>
      <c r="F3047" t="s">
        <v>13159</v>
      </c>
      <c r="G3047">
        <f t="shared" si="188"/>
        <v>524.79999999999995</v>
      </c>
      <c r="H3047">
        <f t="shared" si="189"/>
        <v>917.43096000000003</v>
      </c>
      <c r="I3047">
        <f t="shared" si="190"/>
        <v>542.4</v>
      </c>
      <c r="J3047">
        <f t="shared" si="191"/>
        <v>886.65730999999994</v>
      </c>
    </row>
    <row r="3048" spans="1:10" x14ac:dyDescent="0.2">
      <c r="A3048" t="s">
        <v>13161</v>
      </c>
      <c r="B3048">
        <v>3</v>
      </c>
      <c r="C3048" t="s">
        <v>13113</v>
      </c>
      <c r="D3048">
        <v>93400</v>
      </c>
      <c r="E3048">
        <v>201000</v>
      </c>
      <c r="F3048" t="s">
        <v>13164</v>
      </c>
      <c r="G3048">
        <f t="shared" si="188"/>
        <v>524.79999999999995</v>
      </c>
      <c r="H3048">
        <f t="shared" si="189"/>
        <v>375.82478800000001</v>
      </c>
      <c r="I3048">
        <f t="shared" si="190"/>
        <v>542.4</v>
      </c>
      <c r="J3048">
        <f t="shared" si="191"/>
        <v>431.52087</v>
      </c>
    </row>
    <row r="3049" spans="1:10" x14ac:dyDescent="0.2">
      <c r="A3049" t="s">
        <v>13166</v>
      </c>
      <c r="B3049">
        <v>3</v>
      </c>
      <c r="C3049" t="s">
        <v>13113</v>
      </c>
      <c r="D3049">
        <v>99300</v>
      </c>
      <c r="E3049">
        <v>213000</v>
      </c>
      <c r="F3049" t="s">
        <v>13169</v>
      </c>
      <c r="G3049">
        <f t="shared" si="188"/>
        <v>524.79999999999995</v>
      </c>
      <c r="H3049">
        <f t="shared" si="189"/>
        <v>399.56532600000003</v>
      </c>
      <c r="I3049">
        <f t="shared" si="190"/>
        <v>542.4</v>
      </c>
      <c r="J3049">
        <f t="shared" si="191"/>
        <v>457.28330999999997</v>
      </c>
    </row>
    <row r="3050" spans="1:10" x14ac:dyDescent="0.2">
      <c r="A3050" t="s">
        <v>13171</v>
      </c>
      <c r="B3050">
        <v>3</v>
      </c>
      <c r="C3050" t="s">
        <v>13113</v>
      </c>
      <c r="D3050">
        <v>93400</v>
      </c>
      <c r="E3050">
        <v>201000</v>
      </c>
      <c r="F3050" t="s">
        <v>13172</v>
      </c>
      <c r="G3050">
        <f t="shared" si="188"/>
        <v>524.79999999999995</v>
      </c>
      <c r="H3050">
        <f t="shared" si="189"/>
        <v>375.82478800000001</v>
      </c>
      <c r="I3050">
        <f t="shared" si="190"/>
        <v>542.4</v>
      </c>
      <c r="J3050">
        <f t="shared" si="191"/>
        <v>431.52087</v>
      </c>
    </row>
    <row r="3051" spans="1:10" x14ac:dyDescent="0.2">
      <c r="A3051" t="s">
        <v>13174</v>
      </c>
      <c r="B3051">
        <v>3</v>
      </c>
      <c r="C3051" t="s">
        <v>13113</v>
      </c>
      <c r="D3051">
        <v>93400</v>
      </c>
      <c r="E3051">
        <v>201000</v>
      </c>
      <c r="F3051" t="s">
        <v>13177</v>
      </c>
      <c r="G3051">
        <f t="shared" si="188"/>
        <v>524.79999999999995</v>
      </c>
      <c r="H3051">
        <f t="shared" si="189"/>
        <v>375.82478800000001</v>
      </c>
      <c r="I3051">
        <f t="shared" si="190"/>
        <v>542.4</v>
      </c>
      <c r="J3051">
        <f t="shared" si="191"/>
        <v>431.52087</v>
      </c>
    </row>
    <row r="3052" spans="1:10" x14ac:dyDescent="0.2">
      <c r="A3052" t="s">
        <v>13179</v>
      </c>
      <c r="B3052">
        <v>3</v>
      </c>
      <c r="C3052" t="s">
        <v>13113</v>
      </c>
      <c r="D3052">
        <v>104000</v>
      </c>
      <c r="E3052">
        <v>224000</v>
      </c>
      <c r="F3052" t="s">
        <v>13181</v>
      </c>
      <c r="G3052">
        <f t="shared" si="188"/>
        <v>524.79999999999995</v>
      </c>
      <c r="H3052">
        <f t="shared" si="189"/>
        <v>418.47728000000001</v>
      </c>
      <c r="I3052">
        <f t="shared" si="190"/>
        <v>542.4</v>
      </c>
      <c r="J3052">
        <f t="shared" si="191"/>
        <v>480.89887999999996</v>
      </c>
    </row>
    <row r="3053" spans="1:10" x14ac:dyDescent="0.2">
      <c r="A3053" t="s">
        <v>13183</v>
      </c>
      <c r="B3053">
        <v>3</v>
      </c>
      <c r="C3053" t="s">
        <v>13113</v>
      </c>
      <c r="D3053">
        <v>124000</v>
      </c>
      <c r="E3053">
        <v>237000</v>
      </c>
      <c r="F3053" t="s">
        <v>13184</v>
      </c>
      <c r="G3053">
        <f t="shared" si="188"/>
        <v>524.79999999999995</v>
      </c>
      <c r="H3053">
        <f t="shared" si="189"/>
        <v>498.95368000000002</v>
      </c>
      <c r="I3053">
        <f t="shared" si="190"/>
        <v>542.4</v>
      </c>
      <c r="J3053">
        <f t="shared" si="191"/>
        <v>508.80818999999997</v>
      </c>
    </row>
    <row r="3054" spans="1:10" x14ac:dyDescent="0.2">
      <c r="A3054" t="s">
        <v>13186</v>
      </c>
      <c r="B3054">
        <v>3</v>
      </c>
      <c r="C3054" t="s">
        <v>13113</v>
      </c>
      <c r="D3054">
        <v>124000</v>
      </c>
      <c r="E3054">
        <v>237000</v>
      </c>
      <c r="F3054" t="s">
        <v>13189</v>
      </c>
      <c r="G3054">
        <f t="shared" si="188"/>
        <v>524.79999999999995</v>
      </c>
      <c r="H3054">
        <f t="shared" si="189"/>
        <v>498.95368000000002</v>
      </c>
      <c r="I3054">
        <f t="shared" si="190"/>
        <v>542.4</v>
      </c>
      <c r="J3054">
        <f t="shared" si="191"/>
        <v>508.80818999999997</v>
      </c>
    </row>
    <row r="3055" spans="1:10" x14ac:dyDescent="0.2">
      <c r="A3055" t="s">
        <v>13191</v>
      </c>
      <c r="B3055">
        <v>3</v>
      </c>
      <c r="C3055" t="s">
        <v>13113</v>
      </c>
      <c r="D3055">
        <v>124000</v>
      </c>
      <c r="E3055">
        <v>237000</v>
      </c>
      <c r="F3055" t="s">
        <v>13193</v>
      </c>
      <c r="G3055">
        <f t="shared" si="188"/>
        <v>524.79999999999995</v>
      </c>
      <c r="H3055">
        <f t="shared" si="189"/>
        <v>498.95368000000002</v>
      </c>
      <c r="I3055">
        <f t="shared" si="190"/>
        <v>542.4</v>
      </c>
      <c r="J3055">
        <f t="shared" si="191"/>
        <v>508.80818999999997</v>
      </c>
    </row>
    <row r="3056" spans="1:10" x14ac:dyDescent="0.2">
      <c r="A3056" t="s">
        <v>13195</v>
      </c>
      <c r="B3056">
        <v>3</v>
      </c>
      <c r="C3056" t="s">
        <v>13113</v>
      </c>
      <c r="D3056">
        <v>104000</v>
      </c>
      <c r="E3056">
        <v>224000</v>
      </c>
      <c r="F3056" t="s">
        <v>13198</v>
      </c>
      <c r="G3056">
        <f t="shared" si="188"/>
        <v>524.79999999999995</v>
      </c>
      <c r="H3056">
        <f t="shared" si="189"/>
        <v>418.47728000000001</v>
      </c>
      <c r="I3056">
        <f t="shared" si="190"/>
        <v>542.4</v>
      </c>
      <c r="J3056">
        <f t="shared" si="191"/>
        <v>480.89887999999996</v>
      </c>
    </row>
    <row r="3057" spans="1:10" x14ac:dyDescent="0.2">
      <c r="A3057" t="s">
        <v>13200</v>
      </c>
      <c r="B3057">
        <v>3</v>
      </c>
      <c r="C3057" t="s">
        <v>13113</v>
      </c>
      <c r="D3057">
        <v>104000</v>
      </c>
      <c r="E3057">
        <v>224000</v>
      </c>
      <c r="F3057" t="s">
        <v>13202</v>
      </c>
      <c r="G3057">
        <f t="shared" si="188"/>
        <v>524.79999999999995</v>
      </c>
      <c r="H3057">
        <f t="shared" si="189"/>
        <v>418.47728000000001</v>
      </c>
      <c r="I3057">
        <f t="shared" si="190"/>
        <v>542.4</v>
      </c>
      <c r="J3057">
        <f t="shared" si="191"/>
        <v>480.89887999999996</v>
      </c>
    </row>
    <row r="3058" spans="1:10" x14ac:dyDescent="0.2">
      <c r="A3058" t="s">
        <v>13204</v>
      </c>
      <c r="B3058">
        <v>3</v>
      </c>
      <c r="C3058" t="s">
        <v>13113</v>
      </c>
      <c r="D3058">
        <v>104000</v>
      </c>
      <c r="E3058">
        <v>224000</v>
      </c>
      <c r="F3058" t="s">
        <v>13207</v>
      </c>
      <c r="G3058">
        <f t="shared" si="188"/>
        <v>524.79999999999995</v>
      </c>
      <c r="H3058">
        <f t="shared" si="189"/>
        <v>418.47728000000001</v>
      </c>
      <c r="I3058">
        <f t="shared" si="190"/>
        <v>542.4</v>
      </c>
      <c r="J3058">
        <f t="shared" si="191"/>
        <v>480.89887999999996</v>
      </c>
    </row>
    <row r="3059" spans="1:10" x14ac:dyDescent="0.2">
      <c r="A3059" t="s">
        <v>13209</v>
      </c>
      <c r="B3059">
        <v>3</v>
      </c>
      <c r="C3059" t="s">
        <v>13113</v>
      </c>
      <c r="D3059">
        <v>93400</v>
      </c>
      <c r="E3059">
        <v>201000</v>
      </c>
      <c r="F3059" t="s">
        <v>13210</v>
      </c>
      <c r="G3059">
        <f t="shared" si="188"/>
        <v>524.79999999999995</v>
      </c>
      <c r="H3059">
        <f t="shared" si="189"/>
        <v>375.82478800000001</v>
      </c>
      <c r="I3059">
        <f t="shared" si="190"/>
        <v>542.4</v>
      </c>
      <c r="J3059">
        <f t="shared" si="191"/>
        <v>431.52087</v>
      </c>
    </row>
    <row r="3060" spans="1:10" x14ac:dyDescent="0.2">
      <c r="A3060" t="s">
        <v>13212</v>
      </c>
      <c r="B3060">
        <v>3</v>
      </c>
      <c r="C3060" t="s">
        <v>13113</v>
      </c>
      <c r="D3060">
        <v>165000</v>
      </c>
      <c r="E3060">
        <v>305000</v>
      </c>
      <c r="F3060" t="s">
        <v>13213</v>
      </c>
      <c r="G3060">
        <f t="shared" si="188"/>
        <v>524.79999999999995</v>
      </c>
      <c r="H3060">
        <f t="shared" si="189"/>
        <v>663.93029999999999</v>
      </c>
      <c r="I3060">
        <f t="shared" si="190"/>
        <v>542.4</v>
      </c>
      <c r="J3060">
        <f t="shared" si="191"/>
        <v>654.79534999999998</v>
      </c>
    </row>
    <row r="3061" spans="1:10" x14ac:dyDescent="0.2">
      <c r="A3061" t="s">
        <v>13215</v>
      </c>
      <c r="B3061">
        <v>3</v>
      </c>
      <c r="C3061" t="s">
        <v>13113</v>
      </c>
      <c r="D3061">
        <v>96800</v>
      </c>
      <c r="E3061">
        <v>208000</v>
      </c>
      <c r="F3061" t="s">
        <v>13217</v>
      </c>
      <c r="G3061">
        <f t="shared" si="188"/>
        <v>524.79999999999995</v>
      </c>
      <c r="H3061">
        <f t="shared" si="189"/>
        <v>389.50577600000003</v>
      </c>
      <c r="I3061">
        <f t="shared" si="190"/>
        <v>542.4</v>
      </c>
      <c r="J3061">
        <f t="shared" si="191"/>
        <v>446.54895999999997</v>
      </c>
    </row>
    <row r="3062" spans="1:10" x14ac:dyDescent="0.2">
      <c r="A3062" t="s">
        <v>13219</v>
      </c>
      <c r="B3062">
        <v>3</v>
      </c>
      <c r="C3062" t="s">
        <v>13113</v>
      </c>
      <c r="D3062">
        <v>96800</v>
      </c>
      <c r="E3062">
        <v>208000</v>
      </c>
      <c r="F3062" t="s">
        <v>13221</v>
      </c>
      <c r="G3062">
        <f t="shared" si="188"/>
        <v>524.79999999999995</v>
      </c>
      <c r="H3062">
        <f t="shared" si="189"/>
        <v>389.50577600000003</v>
      </c>
      <c r="I3062">
        <f t="shared" si="190"/>
        <v>542.4</v>
      </c>
      <c r="J3062">
        <f t="shared" si="191"/>
        <v>446.54895999999997</v>
      </c>
    </row>
    <row r="3063" spans="1:10" x14ac:dyDescent="0.2">
      <c r="A3063" t="s">
        <v>13223</v>
      </c>
      <c r="B3063">
        <v>3</v>
      </c>
      <c r="C3063" t="s">
        <v>13113</v>
      </c>
      <c r="D3063">
        <v>96800</v>
      </c>
      <c r="E3063">
        <v>208000</v>
      </c>
      <c r="F3063" t="s">
        <v>13225</v>
      </c>
      <c r="G3063">
        <f t="shared" si="188"/>
        <v>524.79999999999995</v>
      </c>
      <c r="H3063">
        <f t="shared" si="189"/>
        <v>389.50577600000003</v>
      </c>
      <c r="I3063">
        <f t="shared" si="190"/>
        <v>542.4</v>
      </c>
      <c r="J3063">
        <f t="shared" si="191"/>
        <v>446.54895999999997</v>
      </c>
    </row>
    <row r="3064" spans="1:10" x14ac:dyDescent="0.2">
      <c r="A3064" t="s">
        <v>13227</v>
      </c>
      <c r="B3064">
        <v>3</v>
      </c>
      <c r="C3064" t="s">
        <v>13113</v>
      </c>
      <c r="D3064">
        <v>96800</v>
      </c>
      <c r="E3064">
        <v>208000</v>
      </c>
      <c r="F3064" t="s">
        <v>13229</v>
      </c>
      <c r="G3064">
        <f t="shared" si="188"/>
        <v>524.79999999999995</v>
      </c>
      <c r="H3064">
        <f t="shared" si="189"/>
        <v>389.50577600000003</v>
      </c>
      <c r="I3064">
        <f t="shared" si="190"/>
        <v>542.4</v>
      </c>
      <c r="J3064">
        <f t="shared" si="191"/>
        <v>446.54895999999997</v>
      </c>
    </row>
    <row r="3065" spans="1:10" x14ac:dyDescent="0.2">
      <c r="A3065" t="s">
        <v>13231</v>
      </c>
      <c r="B3065">
        <v>3</v>
      </c>
      <c r="C3065" t="s">
        <v>13113</v>
      </c>
      <c r="D3065">
        <v>96800</v>
      </c>
      <c r="E3065">
        <v>208000</v>
      </c>
      <c r="F3065" t="s">
        <v>13233</v>
      </c>
      <c r="G3065">
        <f t="shared" si="188"/>
        <v>524.79999999999995</v>
      </c>
      <c r="H3065">
        <f t="shared" si="189"/>
        <v>389.50577600000003</v>
      </c>
      <c r="I3065">
        <f t="shared" si="190"/>
        <v>542.4</v>
      </c>
      <c r="J3065">
        <f t="shared" si="191"/>
        <v>446.54895999999997</v>
      </c>
    </row>
    <row r="3066" spans="1:10" x14ac:dyDescent="0.2">
      <c r="A3066" t="s">
        <v>13235</v>
      </c>
      <c r="B3066">
        <v>3</v>
      </c>
      <c r="C3066" t="s">
        <v>13113</v>
      </c>
      <c r="D3066">
        <v>182000</v>
      </c>
      <c r="E3066">
        <v>330000</v>
      </c>
      <c r="F3066" t="s">
        <v>13236</v>
      </c>
      <c r="G3066">
        <f t="shared" si="188"/>
        <v>524.79999999999995</v>
      </c>
      <c r="H3066">
        <f t="shared" si="189"/>
        <v>732.33524</v>
      </c>
      <c r="I3066">
        <f t="shared" si="190"/>
        <v>542.4</v>
      </c>
      <c r="J3066">
        <f t="shared" si="191"/>
        <v>708.46709999999996</v>
      </c>
    </row>
    <row r="3067" spans="1:10" x14ac:dyDescent="0.2">
      <c r="A3067" t="s">
        <v>13238</v>
      </c>
      <c r="B3067">
        <v>3</v>
      </c>
      <c r="C3067" t="s">
        <v>13113</v>
      </c>
      <c r="D3067">
        <v>90800</v>
      </c>
      <c r="E3067">
        <v>195000</v>
      </c>
      <c r="F3067" t="s">
        <v>13241</v>
      </c>
      <c r="G3067">
        <f t="shared" si="188"/>
        <v>524.79999999999995</v>
      </c>
      <c r="H3067">
        <f t="shared" si="189"/>
        <v>365.36285600000002</v>
      </c>
      <c r="I3067">
        <f t="shared" si="190"/>
        <v>542.4</v>
      </c>
      <c r="J3067">
        <f t="shared" si="191"/>
        <v>418.63964999999996</v>
      </c>
    </row>
    <row r="3068" spans="1:10" x14ac:dyDescent="0.2">
      <c r="A3068" t="s">
        <v>13243</v>
      </c>
      <c r="B3068">
        <v>3</v>
      </c>
      <c r="C3068" t="s">
        <v>13113</v>
      </c>
      <c r="D3068">
        <v>90800</v>
      </c>
      <c r="E3068">
        <v>195000</v>
      </c>
      <c r="F3068" t="s">
        <v>13245</v>
      </c>
      <c r="G3068">
        <f t="shared" si="188"/>
        <v>524.79999999999995</v>
      </c>
      <c r="H3068">
        <f t="shared" si="189"/>
        <v>365.36285600000002</v>
      </c>
      <c r="I3068">
        <f t="shared" si="190"/>
        <v>542.4</v>
      </c>
      <c r="J3068">
        <f t="shared" si="191"/>
        <v>418.63964999999996</v>
      </c>
    </row>
    <row r="3069" spans="1:10" x14ac:dyDescent="0.2">
      <c r="A3069" t="s">
        <v>13247</v>
      </c>
      <c r="B3069">
        <v>3</v>
      </c>
      <c r="C3069" t="s">
        <v>13113</v>
      </c>
      <c r="D3069">
        <v>103000</v>
      </c>
      <c r="E3069">
        <v>220000</v>
      </c>
      <c r="F3069" t="s">
        <v>13249</v>
      </c>
      <c r="G3069">
        <f t="shared" si="188"/>
        <v>524.79999999999995</v>
      </c>
      <c r="H3069">
        <f t="shared" si="189"/>
        <v>414.45346000000001</v>
      </c>
      <c r="I3069">
        <f t="shared" si="190"/>
        <v>542.4</v>
      </c>
      <c r="J3069">
        <f t="shared" si="191"/>
        <v>472.31139999999999</v>
      </c>
    </row>
    <row r="3070" spans="1:10" x14ac:dyDescent="0.2">
      <c r="A3070" t="s">
        <v>13251</v>
      </c>
      <c r="B3070">
        <v>3</v>
      </c>
      <c r="C3070" t="s">
        <v>13113</v>
      </c>
      <c r="D3070">
        <v>103000</v>
      </c>
      <c r="E3070">
        <v>220000</v>
      </c>
      <c r="F3070" t="s">
        <v>13253</v>
      </c>
      <c r="G3070">
        <f t="shared" si="188"/>
        <v>524.79999999999995</v>
      </c>
      <c r="H3070">
        <f t="shared" si="189"/>
        <v>414.45346000000001</v>
      </c>
      <c r="I3070">
        <f t="shared" si="190"/>
        <v>542.4</v>
      </c>
      <c r="J3070">
        <f t="shared" si="191"/>
        <v>472.31139999999999</v>
      </c>
    </row>
    <row r="3071" spans="1:10" x14ac:dyDescent="0.2">
      <c r="A3071" t="s">
        <v>13255</v>
      </c>
      <c r="B3071">
        <v>3</v>
      </c>
      <c r="C3071" t="s">
        <v>13113</v>
      </c>
      <c r="D3071">
        <v>78200</v>
      </c>
      <c r="E3071">
        <v>127000</v>
      </c>
      <c r="F3071" t="s">
        <v>13257</v>
      </c>
      <c r="G3071">
        <f t="shared" si="188"/>
        <v>524.79999999999995</v>
      </c>
      <c r="H3071">
        <f t="shared" si="189"/>
        <v>314.66272400000003</v>
      </c>
      <c r="I3071">
        <f t="shared" si="190"/>
        <v>542.4</v>
      </c>
      <c r="J3071">
        <f t="shared" si="191"/>
        <v>272.65249</v>
      </c>
    </row>
    <row r="3072" spans="1:10" x14ac:dyDescent="0.2">
      <c r="A3072" t="s">
        <v>13259</v>
      </c>
      <c r="B3072">
        <v>3</v>
      </c>
      <c r="C3072" t="s">
        <v>13113</v>
      </c>
      <c r="D3072">
        <v>64300</v>
      </c>
      <c r="E3072">
        <v>162000</v>
      </c>
      <c r="F3072" t="s">
        <v>13260</v>
      </c>
      <c r="G3072">
        <f t="shared" si="188"/>
        <v>524.79999999999995</v>
      </c>
      <c r="H3072">
        <f t="shared" si="189"/>
        <v>258.73162600000001</v>
      </c>
      <c r="I3072">
        <f t="shared" si="190"/>
        <v>542.4</v>
      </c>
      <c r="J3072">
        <f t="shared" si="191"/>
        <v>347.79293999999999</v>
      </c>
    </row>
    <row r="3073" spans="1:10" x14ac:dyDescent="0.2">
      <c r="A3073" t="s">
        <v>13262</v>
      </c>
      <c r="B3073">
        <v>3</v>
      </c>
      <c r="C3073" t="s">
        <v>13113</v>
      </c>
      <c r="D3073">
        <v>193000</v>
      </c>
      <c r="E3073">
        <v>350000</v>
      </c>
      <c r="F3073" t="s">
        <v>13265</v>
      </c>
      <c r="G3073">
        <f t="shared" si="188"/>
        <v>524.79999999999995</v>
      </c>
      <c r="H3073">
        <f t="shared" si="189"/>
        <v>776.59726000000001</v>
      </c>
      <c r="I3073">
        <f t="shared" si="190"/>
        <v>542.4</v>
      </c>
      <c r="J3073">
        <f t="shared" si="191"/>
        <v>751.40449999999998</v>
      </c>
    </row>
    <row r="3074" spans="1:10" x14ac:dyDescent="0.2">
      <c r="A3074" t="s">
        <v>13267</v>
      </c>
      <c r="B3074">
        <v>3</v>
      </c>
      <c r="C3074" t="s">
        <v>13113</v>
      </c>
      <c r="D3074">
        <v>284000</v>
      </c>
      <c r="E3074">
        <v>515000</v>
      </c>
      <c r="F3074" t="s">
        <v>13270</v>
      </c>
      <c r="G3074">
        <f t="shared" si="188"/>
        <v>524.79999999999995</v>
      </c>
      <c r="H3074">
        <f t="shared" si="189"/>
        <v>1142.7648799999999</v>
      </c>
      <c r="I3074">
        <f t="shared" si="190"/>
        <v>542.4</v>
      </c>
      <c r="J3074">
        <f t="shared" si="191"/>
        <v>1105.63805</v>
      </c>
    </row>
    <row r="3075" spans="1:10" x14ac:dyDescent="0.2">
      <c r="A3075" t="s">
        <v>13272</v>
      </c>
      <c r="B3075">
        <v>3</v>
      </c>
      <c r="C3075" t="s">
        <v>13113</v>
      </c>
      <c r="D3075">
        <v>137000</v>
      </c>
      <c r="E3075">
        <v>256000</v>
      </c>
      <c r="F3075" t="s">
        <v>13273</v>
      </c>
      <c r="G3075">
        <f t="shared" ref="G3075:G3138" si="192">(VLOOKUP($B3075,Table,4,FALSE))</f>
        <v>524.79999999999995</v>
      </c>
      <c r="H3075">
        <f t="shared" ref="H3075:H3138" si="193">D3075*((VLOOKUP($B3075,Table,6,FALSE))/100)</f>
        <v>551.26333999999997</v>
      </c>
      <c r="I3075">
        <f t="shared" ref="I3075:I3138" si="194">(VLOOKUP($B3075,Table,12,FALSE))</f>
        <v>542.4</v>
      </c>
      <c r="J3075">
        <f t="shared" ref="J3075:J3138" si="195">E3075*((VLOOKUP($B3075,Table,14,FALSE))/100)</f>
        <v>549.59871999999996</v>
      </c>
    </row>
    <row r="3076" spans="1:10" x14ac:dyDescent="0.2">
      <c r="A3076" t="s">
        <v>13275</v>
      </c>
      <c r="B3076">
        <v>3</v>
      </c>
      <c r="C3076" t="s">
        <v>13113</v>
      </c>
      <c r="D3076">
        <v>165000</v>
      </c>
      <c r="E3076">
        <v>305000</v>
      </c>
      <c r="F3076" t="s">
        <v>13277</v>
      </c>
      <c r="G3076">
        <f t="shared" si="192"/>
        <v>524.79999999999995</v>
      </c>
      <c r="H3076">
        <f t="shared" si="193"/>
        <v>663.93029999999999</v>
      </c>
      <c r="I3076">
        <f t="shared" si="194"/>
        <v>542.4</v>
      </c>
      <c r="J3076">
        <f t="shared" si="195"/>
        <v>654.79534999999998</v>
      </c>
    </row>
    <row r="3077" spans="1:10" x14ac:dyDescent="0.2">
      <c r="A3077" t="s">
        <v>13279</v>
      </c>
      <c r="B3077">
        <v>3</v>
      </c>
      <c r="C3077" t="s">
        <v>13113</v>
      </c>
      <c r="D3077">
        <v>165000</v>
      </c>
      <c r="E3077">
        <v>305000</v>
      </c>
      <c r="F3077" t="s">
        <v>13281</v>
      </c>
      <c r="G3077">
        <f t="shared" si="192"/>
        <v>524.79999999999995</v>
      </c>
      <c r="H3077">
        <f t="shared" si="193"/>
        <v>663.93029999999999</v>
      </c>
      <c r="I3077">
        <f t="shared" si="194"/>
        <v>542.4</v>
      </c>
      <c r="J3077">
        <f t="shared" si="195"/>
        <v>654.79534999999998</v>
      </c>
    </row>
    <row r="3078" spans="1:10" x14ac:dyDescent="0.2">
      <c r="A3078" t="s">
        <v>13283</v>
      </c>
      <c r="B3078">
        <v>3</v>
      </c>
      <c r="C3078" t="s">
        <v>13113</v>
      </c>
      <c r="D3078">
        <v>109000</v>
      </c>
      <c r="E3078">
        <v>226000</v>
      </c>
      <c r="F3078" t="s">
        <v>13286</v>
      </c>
      <c r="G3078">
        <f t="shared" si="192"/>
        <v>524.79999999999995</v>
      </c>
      <c r="H3078">
        <f t="shared" si="193"/>
        <v>438.59638000000001</v>
      </c>
      <c r="I3078">
        <f t="shared" si="194"/>
        <v>542.4</v>
      </c>
      <c r="J3078">
        <f t="shared" si="195"/>
        <v>485.19261999999998</v>
      </c>
    </row>
    <row r="3079" spans="1:10" x14ac:dyDescent="0.2">
      <c r="A3079" t="s">
        <v>13288</v>
      </c>
      <c r="B3079">
        <v>3</v>
      </c>
      <c r="C3079" t="s">
        <v>13113</v>
      </c>
      <c r="D3079">
        <v>126000</v>
      </c>
      <c r="E3079">
        <v>234000</v>
      </c>
      <c r="F3079" t="s">
        <v>13290</v>
      </c>
      <c r="G3079">
        <f t="shared" si="192"/>
        <v>524.79999999999995</v>
      </c>
      <c r="H3079">
        <f t="shared" si="193"/>
        <v>507.00132000000002</v>
      </c>
      <c r="I3079">
        <f t="shared" si="194"/>
        <v>542.4</v>
      </c>
      <c r="J3079">
        <f t="shared" si="195"/>
        <v>502.36757999999998</v>
      </c>
    </row>
    <row r="3080" spans="1:10" x14ac:dyDescent="0.2">
      <c r="A3080" t="s">
        <v>13292</v>
      </c>
      <c r="B3080">
        <v>3</v>
      </c>
      <c r="C3080" t="s">
        <v>13113</v>
      </c>
      <c r="D3080">
        <v>160000</v>
      </c>
      <c r="E3080">
        <v>297000</v>
      </c>
      <c r="F3080" t="s">
        <v>13293</v>
      </c>
      <c r="G3080">
        <f t="shared" si="192"/>
        <v>524.79999999999995</v>
      </c>
      <c r="H3080">
        <f t="shared" si="193"/>
        <v>643.81119999999999</v>
      </c>
      <c r="I3080">
        <f t="shared" si="194"/>
        <v>542.4</v>
      </c>
      <c r="J3080">
        <f t="shared" si="195"/>
        <v>637.62038999999993</v>
      </c>
    </row>
    <row r="3081" spans="1:10" x14ac:dyDescent="0.2">
      <c r="A3081" t="s">
        <v>13295</v>
      </c>
      <c r="B3081">
        <v>3</v>
      </c>
      <c r="C3081" t="s">
        <v>13113</v>
      </c>
      <c r="D3081">
        <v>165000</v>
      </c>
      <c r="E3081">
        <v>305000</v>
      </c>
      <c r="F3081" t="s">
        <v>13298</v>
      </c>
      <c r="G3081">
        <f t="shared" si="192"/>
        <v>524.79999999999995</v>
      </c>
      <c r="H3081">
        <f t="shared" si="193"/>
        <v>663.93029999999999</v>
      </c>
      <c r="I3081">
        <f t="shared" si="194"/>
        <v>542.4</v>
      </c>
      <c r="J3081">
        <f t="shared" si="195"/>
        <v>654.79534999999998</v>
      </c>
    </row>
    <row r="3082" spans="1:10" x14ac:dyDescent="0.2">
      <c r="A3082" t="s">
        <v>13300</v>
      </c>
      <c r="B3082">
        <v>3</v>
      </c>
      <c r="C3082" t="s">
        <v>13113</v>
      </c>
      <c r="D3082">
        <v>109000</v>
      </c>
      <c r="E3082">
        <v>226000</v>
      </c>
      <c r="F3082" t="s">
        <v>13303</v>
      </c>
      <c r="G3082">
        <f t="shared" si="192"/>
        <v>524.79999999999995</v>
      </c>
      <c r="H3082">
        <f t="shared" si="193"/>
        <v>438.59638000000001</v>
      </c>
      <c r="I3082">
        <f t="shared" si="194"/>
        <v>542.4</v>
      </c>
      <c r="J3082">
        <f t="shared" si="195"/>
        <v>485.19261999999998</v>
      </c>
    </row>
    <row r="3083" spans="1:10" x14ac:dyDescent="0.2">
      <c r="A3083" t="s">
        <v>13305</v>
      </c>
      <c r="B3083">
        <v>3</v>
      </c>
      <c r="C3083" t="s">
        <v>13113</v>
      </c>
      <c r="D3083">
        <v>98200</v>
      </c>
      <c r="E3083">
        <v>212000</v>
      </c>
      <c r="F3083" t="s">
        <v>13306</v>
      </c>
      <c r="G3083">
        <f t="shared" si="192"/>
        <v>524.79999999999995</v>
      </c>
      <c r="H3083">
        <f t="shared" si="193"/>
        <v>395.13912399999998</v>
      </c>
      <c r="I3083">
        <f t="shared" si="194"/>
        <v>542.4</v>
      </c>
      <c r="J3083">
        <f t="shared" si="195"/>
        <v>455.13643999999999</v>
      </c>
    </row>
    <row r="3084" spans="1:10" x14ac:dyDescent="0.2">
      <c r="A3084" t="s">
        <v>13308</v>
      </c>
      <c r="B3084">
        <v>3</v>
      </c>
      <c r="C3084" t="s">
        <v>13113</v>
      </c>
      <c r="D3084">
        <v>101000</v>
      </c>
      <c r="E3084">
        <v>217000</v>
      </c>
      <c r="F3084" t="s">
        <v>13311</v>
      </c>
      <c r="G3084">
        <f t="shared" si="192"/>
        <v>524.79999999999995</v>
      </c>
      <c r="H3084">
        <f t="shared" si="193"/>
        <v>406.40582000000001</v>
      </c>
      <c r="I3084">
        <f t="shared" si="194"/>
        <v>542.4</v>
      </c>
      <c r="J3084">
        <f t="shared" si="195"/>
        <v>465.87079</v>
      </c>
    </row>
    <row r="3085" spans="1:10" x14ac:dyDescent="0.2">
      <c r="A3085" t="s">
        <v>13313</v>
      </c>
      <c r="B3085">
        <v>3</v>
      </c>
      <c r="C3085" t="s">
        <v>13113</v>
      </c>
      <c r="D3085">
        <v>101000</v>
      </c>
      <c r="E3085">
        <v>217000</v>
      </c>
      <c r="F3085" t="s">
        <v>13316</v>
      </c>
      <c r="G3085">
        <f t="shared" si="192"/>
        <v>524.79999999999995</v>
      </c>
      <c r="H3085">
        <f t="shared" si="193"/>
        <v>406.40582000000001</v>
      </c>
      <c r="I3085">
        <f t="shared" si="194"/>
        <v>542.4</v>
      </c>
      <c r="J3085">
        <f t="shared" si="195"/>
        <v>465.87079</v>
      </c>
    </row>
    <row r="3086" spans="1:10" x14ac:dyDescent="0.2">
      <c r="A3086" t="s">
        <v>13318</v>
      </c>
      <c r="B3086">
        <v>3</v>
      </c>
      <c r="C3086" t="s">
        <v>13113</v>
      </c>
      <c r="D3086">
        <v>141000</v>
      </c>
      <c r="E3086">
        <v>263000</v>
      </c>
      <c r="F3086" t="s">
        <v>13320</v>
      </c>
      <c r="G3086">
        <f t="shared" si="192"/>
        <v>524.79999999999995</v>
      </c>
      <c r="H3086">
        <f t="shared" si="193"/>
        <v>567.35861999999997</v>
      </c>
      <c r="I3086">
        <f t="shared" si="194"/>
        <v>542.4</v>
      </c>
      <c r="J3086">
        <f t="shared" si="195"/>
        <v>564.62680999999998</v>
      </c>
    </row>
    <row r="3087" spans="1:10" x14ac:dyDescent="0.2">
      <c r="A3087" t="s">
        <v>13322</v>
      </c>
      <c r="B3087">
        <v>3</v>
      </c>
      <c r="C3087" t="s">
        <v>13113</v>
      </c>
      <c r="D3087">
        <v>109000</v>
      </c>
      <c r="E3087">
        <v>226000</v>
      </c>
      <c r="F3087" t="s">
        <v>13323</v>
      </c>
      <c r="G3087">
        <f t="shared" si="192"/>
        <v>524.79999999999995</v>
      </c>
      <c r="H3087">
        <f t="shared" si="193"/>
        <v>438.59638000000001</v>
      </c>
      <c r="I3087">
        <f t="shared" si="194"/>
        <v>542.4</v>
      </c>
      <c r="J3087">
        <f t="shared" si="195"/>
        <v>485.19261999999998</v>
      </c>
    </row>
    <row r="3088" spans="1:10" x14ac:dyDescent="0.2">
      <c r="A3088" t="s">
        <v>13325</v>
      </c>
      <c r="B3088">
        <v>3</v>
      </c>
      <c r="C3088" t="s">
        <v>13113</v>
      </c>
      <c r="D3088">
        <v>128000</v>
      </c>
      <c r="E3088">
        <v>239000</v>
      </c>
      <c r="F3088" t="s">
        <v>13327</v>
      </c>
      <c r="G3088">
        <f t="shared" si="192"/>
        <v>524.79999999999995</v>
      </c>
      <c r="H3088">
        <f t="shared" si="193"/>
        <v>515.04895999999997</v>
      </c>
      <c r="I3088">
        <f t="shared" si="194"/>
        <v>542.4</v>
      </c>
      <c r="J3088">
        <f t="shared" si="195"/>
        <v>513.10193000000004</v>
      </c>
    </row>
    <row r="3089" spans="1:10" x14ac:dyDescent="0.2">
      <c r="A3089" t="s">
        <v>13329</v>
      </c>
      <c r="B3089">
        <v>3</v>
      </c>
      <c r="C3089" t="s">
        <v>13113</v>
      </c>
      <c r="D3089">
        <v>109000</v>
      </c>
      <c r="E3089">
        <v>226000</v>
      </c>
      <c r="F3089" t="s">
        <v>13330</v>
      </c>
      <c r="G3089">
        <f t="shared" si="192"/>
        <v>524.79999999999995</v>
      </c>
      <c r="H3089">
        <f t="shared" si="193"/>
        <v>438.59638000000001</v>
      </c>
      <c r="I3089">
        <f t="shared" si="194"/>
        <v>542.4</v>
      </c>
      <c r="J3089">
        <f t="shared" si="195"/>
        <v>485.19261999999998</v>
      </c>
    </row>
    <row r="3090" spans="1:10" x14ac:dyDescent="0.2">
      <c r="A3090" t="s">
        <v>13332</v>
      </c>
      <c r="B3090">
        <v>3</v>
      </c>
      <c r="C3090" t="s">
        <v>13113</v>
      </c>
      <c r="D3090">
        <v>176000</v>
      </c>
      <c r="E3090">
        <v>324000</v>
      </c>
      <c r="F3090" t="s">
        <v>13334</v>
      </c>
      <c r="G3090">
        <f t="shared" si="192"/>
        <v>524.79999999999995</v>
      </c>
      <c r="H3090">
        <f t="shared" si="193"/>
        <v>708.19232</v>
      </c>
      <c r="I3090">
        <f t="shared" si="194"/>
        <v>542.4</v>
      </c>
      <c r="J3090">
        <f t="shared" si="195"/>
        <v>695.58587999999997</v>
      </c>
    </row>
    <row r="3091" spans="1:10" x14ac:dyDescent="0.2">
      <c r="A3091" t="s">
        <v>13336</v>
      </c>
      <c r="B3091">
        <v>3</v>
      </c>
      <c r="C3091" t="s">
        <v>13113</v>
      </c>
      <c r="D3091">
        <v>96400</v>
      </c>
      <c r="E3091">
        <v>206000</v>
      </c>
      <c r="F3091" t="s">
        <v>13339</v>
      </c>
      <c r="G3091">
        <f t="shared" si="192"/>
        <v>524.79999999999995</v>
      </c>
      <c r="H3091">
        <f t="shared" si="193"/>
        <v>387.89624800000001</v>
      </c>
      <c r="I3091">
        <f t="shared" si="194"/>
        <v>542.4</v>
      </c>
      <c r="J3091">
        <f t="shared" si="195"/>
        <v>442.25522000000001</v>
      </c>
    </row>
    <row r="3092" spans="1:10" x14ac:dyDescent="0.2">
      <c r="A3092" t="s">
        <v>13341</v>
      </c>
      <c r="B3092">
        <v>3</v>
      </c>
      <c r="C3092" t="s">
        <v>13113</v>
      </c>
      <c r="D3092">
        <v>87600</v>
      </c>
      <c r="E3092">
        <v>187000</v>
      </c>
      <c r="F3092" t="s">
        <v>13344</v>
      </c>
      <c r="G3092">
        <f t="shared" si="192"/>
        <v>524.79999999999995</v>
      </c>
      <c r="H3092">
        <f t="shared" si="193"/>
        <v>352.48663199999999</v>
      </c>
      <c r="I3092">
        <f t="shared" si="194"/>
        <v>542.4</v>
      </c>
      <c r="J3092">
        <f t="shared" si="195"/>
        <v>401.46468999999996</v>
      </c>
    </row>
    <row r="3093" spans="1:10" x14ac:dyDescent="0.2">
      <c r="A3093" t="s">
        <v>13346</v>
      </c>
      <c r="B3093">
        <v>3</v>
      </c>
      <c r="C3093" t="s">
        <v>13113</v>
      </c>
      <c r="D3093">
        <v>87600</v>
      </c>
      <c r="E3093">
        <v>189000</v>
      </c>
      <c r="F3093" t="s">
        <v>13347</v>
      </c>
      <c r="G3093">
        <f t="shared" si="192"/>
        <v>524.79999999999995</v>
      </c>
      <c r="H3093">
        <f t="shared" si="193"/>
        <v>352.48663199999999</v>
      </c>
      <c r="I3093">
        <f t="shared" si="194"/>
        <v>542.4</v>
      </c>
      <c r="J3093">
        <f t="shared" si="195"/>
        <v>405.75842999999998</v>
      </c>
    </row>
    <row r="3094" spans="1:10" x14ac:dyDescent="0.2">
      <c r="A3094" t="s">
        <v>13349</v>
      </c>
      <c r="B3094">
        <v>3</v>
      </c>
      <c r="C3094" t="s">
        <v>13113</v>
      </c>
      <c r="D3094">
        <v>109000</v>
      </c>
      <c r="E3094">
        <v>226000</v>
      </c>
      <c r="F3094" t="s">
        <v>13352</v>
      </c>
      <c r="G3094">
        <f t="shared" si="192"/>
        <v>524.79999999999995</v>
      </c>
      <c r="H3094">
        <f t="shared" si="193"/>
        <v>438.59638000000001</v>
      </c>
      <c r="I3094">
        <f t="shared" si="194"/>
        <v>542.4</v>
      </c>
      <c r="J3094">
        <f t="shared" si="195"/>
        <v>485.19261999999998</v>
      </c>
    </row>
    <row r="3095" spans="1:10" x14ac:dyDescent="0.2">
      <c r="A3095" t="s">
        <v>13354</v>
      </c>
      <c r="B3095">
        <v>3</v>
      </c>
      <c r="C3095" t="s">
        <v>13113</v>
      </c>
      <c r="D3095">
        <v>96400</v>
      </c>
      <c r="E3095">
        <v>206000</v>
      </c>
      <c r="F3095" t="s">
        <v>13356</v>
      </c>
      <c r="G3095">
        <f t="shared" si="192"/>
        <v>524.79999999999995</v>
      </c>
      <c r="H3095">
        <f t="shared" si="193"/>
        <v>387.89624800000001</v>
      </c>
      <c r="I3095">
        <f t="shared" si="194"/>
        <v>542.4</v>
      </c>
      <c r="J3095">
        <f t="shared" si="195"/>
        <v>442.25522000000001</v>
      </c>
    </row>
    <row r="3096" spans="1:10" x14ac:dyDescent="0.2">
      <c r="A3096" t="s">
        <v>13358</v>
      </c>
      <c r="B3096">
        <v>3</v>
      </c>
      <c r="C3096" t="s">
        <v>13113</v>
      </c>
      <c r="D3096">
        <v>116000</v>
      </c>
      <c r="E3096">
        <v>231000</v>
      </c>
      <c r="F3096" t="s">
        <v>13361</v>
      </c>
      <c r="G3096">
        <f t="shared" si="192"/>
        <v>524.79999999999995</v>
      </c>
      <c r="H3096">
        <f t="shared" si="193"/>
        <v>466.76312000000001</v>
      </c>
      <c r="I3096">
        <f t="shared" si="194"/>
        <v>542.4</v>
      </c>
      <c r="J3096">
        <f t="shared" si="195"/>
        <v>495.92696999999998</v>
      </c>
    </row>
    <row r="3097" spans="1:10" x14ac:dyDescent="0.2">
      <c r="A3097" t="s">
        <v>13363</v>
      </c>
      <c r="B3097">
        <v>3</v>
      </c>
      <c r="C3097" t="s">
        <v>13113</v>
      </c>
      <c r="D3097">
        <v>80800</v>
      </c>
      <c r="E3097">
        <v>173000</v>
      </c>
      <c r="F3097" t="s">
        <v>13364</v>
      </c>
      <c r="G3097">
        <f t="shared" si="192"/>
        <v>524.79999999999995</v>
      </c>
      <c r="H3097">
        <f t="shared" si="193"/>
        <v>325.12465600000002</v>
      </c>
      <c r="I3097">
        <f t="shared" si="194"/>
        <v>542.4</v>
      </c>
      <c r="J3097">
        <f t="shared" si="195"/>
        <v>371.40850999999998</v>
      </c>
    </row>
    <row r="3098" spans="1:10" x14ac:dyDescent="0.2">
      <c r="A3098" t="s">
        <v>13365</v>
      </c>
      <c r="B3098">
        <v>3</v>
      </c>
      <c r="C3098" t="s">
        <v>13113</v>
      </c>
      <c r="D3098">
        <v>109000</v>
      </c>
      <c r="E3098">
        <v>234000</v>
      </c>
      <c r="F3098" t="s">
        <v>13368</v>
      </c>
      <c r="G3098">
        <f t="shared" si="192"/>
        <v>524.79999999999995</v>
      </c>
      <c r="H3098">
        <f t="shared" si="193"/>
        <v>438.59638000000001</v>
      </c>
      <c r="I3098">
        <f t="shared" si="194"/>
        <v>542.4</v>
      </c>
      <c r="J3098">
        <f t="shared" si="195"/>
        <v>502.36757999999998</v>
      </c>
    </row>
    <row r="3099" spans="1:10" x14ac:dyDescent="0.2">
      <c r="A3099" t="s">
        <v>13370</v>
      </c>
      <c r="B3099">
        <v>3</v>
      </c>
      <c r="C3099" t="s">
        <v>13113</v>
      </c>
      <c r="D3099">
        <v>109000</v>
      </c>
      <c r="E3099">
        <v>234000</v>
      </c>
      <c r="F3099" t="s">
        <v>13371</v>
      </c>
      <c r="G3099">
        <f t="shared" si="192"/>
        <v>524.79999999999995</v>
      </c>
      <c r="H3099">
        <f t="shared" si="193"/>
        <v>438.59638000000001</v>
      </c>
      <c r="I3099">
        <f t="shared" si="194"/>
        <v>542.4</v>
      </c>
      <c r="J3099">
        <f t="shared" si="195"/>
        <v>502.36757999999998</v>
      </c>
    </row>
    <row r="3100" spans="1:10" x14ac:dyDescent="0.2">
      <c r="A3100" t="s">
        <v>13373</v>
      </c>
      <c r="B3100">
        <v>3</v>
      </c>
      <c r="C3100" t="s">
        <v>13113</v>
      </c>
      <c r="D3100">
        <v>109000</v>
      </c>
      <c r="E3100">
        <v>234000</v>
      </c>
      <c r="F3100" t="s">
        <v>13375</v>
      </c>
      <c r="G3100">
        <f t="shared" si="192"/>
        <v>524.79999999999995</v>
      </c>
      <c r="H3100">
        <f t="shared" si="193"/>
        <v>438.59638000000001</v>
      </c>
      <c r="I3100">
        <f t="shared" si="194"/>
        <v>542.4</v>
      </c>
      <c r="J3100">
        <f t="shared" si="195"/>
        <v>502.36757999999998</v>
      </c>
    </row>
    <row r="3101" spans="1:10" x14ac:dyDescent="0.2">
      <c r="A3101" t="s">
        <v>13377</v>
      </c>
      <c r="B3101">
        <v>3</v>
      </c>
      <c r="C3101" t="s">
        <v>13113</v>
      </c>
      <c r="D3101">
        <v>109000</v>
      </c>
      <c r="E3101">
        <v>234000</v>
      </c>
      <c r="F3101" t="s">
        <v>13380</v>
      </c>
      <c r="G3101">
        <f t="shared" si="192"/>
        <v>524.79999999999995</v>
      </c>
      <c r="H3101">
        <f t="shared" si="193"/>
        <v>438.59638000000001</v>
      </c>
      <c r="I3101">
        <f t="shared" si="194"/>
        <v>542.4</v>
      </c>
      <c r="J3101">
        <f t="shared" si="195"/>
        <v>502.36757999999998</v>
      </c>
    </row>
    <row r="3102" spans="1:10" x14ac:dyDescent="0.2">
      <c r="A3102" t="s">
        <v>13382</v>
      </c>
      <c r="B3102">
        <v>3</v>
      </c>
      <c r="C3102" t="s">
        <v>13113</v>
      </c>
      <c r="D3102">
        <v>165000</v>
      </c>
      <c r="E3102">
        <v>305000</v>
      </c>
      <c r="F3102" t="s">
        <v>13383</v>
      </c>
      <c r="G3102">
        <f t="shared" si="192"/>
        <v>524.79999999999995</v>
      </c>
      <c r="H3102">
        <f t="shared" si="193"/>
        <v>663.93029999999999</v>
      </c>
      <c r="I3102">
        <f t="shared" si="194"/>
        <v>542.4</v>
      </c>
      <c r="J3102">
        <f t="shared" si="195"/>
        <v>654.79534999999998</v>
      </c>
    </row>
    <row r="3103" spans="1:10" x14ac:dyDescent="0.2">
      <c r="A3103" t="s">
        <v>13385</v>
      </c>
      <c r="B3103">
        <v>3</v>
      </c>
      <c r="C3103" t="s">
        <v>13113</v>
      </c>
      <c r="D3103">
        <v>153000</v>
      </c>
      <c r="E3103">
        <v>286000</v>
      </c>
      <c r="F3103" t="s">
        <v>13388</v>
      </c>
      <c r="G3103">
        <f t="shared" si="192"/>
        <v>524.79999999999995</v>
      </c>
      <c r="H3103">
        <f t="shared" si="193"/>
        <v>615.64445999999998</v>
      </c>
      <c r="I3103">
        <f t="shared" si="194"/>
        <v>542.4</v>
      </c>
      <c r="J3103">
        <f t="shared" si="195"/>
        <v>614.00482</v>
      </c>
    </row>
    <row r="3104" spans="1:10" x14ac:dyDescent="0.2">
      <c r="A3104" t="s">
        <v>13390</v>
      </c>
      <c r="B3104">
        <v>3</v>
      </c>
      <c r="C3104" t="s">
        <v>13113</v>
      </c>
      <c r="D3104">
        <v>141000</v>
      </c>
      <c r="E3104">
        <v>263000</v>
      </c>
      <c r="F3104" t="s">
        <v>13393</v>
      </c>
      <c r="G3104">
        <f t="shared" si="192"/>
        <v>524.79999999999995</v>
      </c>
      <c r="H3104">
        <f t="shared" si="193"/>
        <v>567.35861999999997</v>
      </c>
      <c r="I3104">
        <f t="shared" si="194"/>
        <v>542.4</v>
      </c>
      <c r="J3104">
        <f t="shared" si="195"/>
        <v>564.62680999999998</v>
      </c>
    </row>
    <row r="3105" spans="1:10" x14ac:dyDescent="0.2">
      <c r="A3105" t="s">
        <v>13395</v>
      </c>
      <c r="B3105">
        <v>3</v>
      </c>
      <c r="C3105" t="s">
        <v>13113</v>
      </c>
      <c r="D3105">
        <v>109000</v>
      </c>
      <c r="E3105">
        <v>234000</v>
      </c>
      <c r="F3105" t="s">
        <v>13397</v>
      </c>
      <c r="G3105">
        <f t="shared" si="192"/>
        <v>524.79999999999995</v>
      </c>
      <c r="H3105">
        <f t="shared" si="193"/>
        <v>438.59638000000001</v>
      </c>
      <c r="I3105">
        <f t="shared" si="194"/>
        <v>542.4</v>
      </c>
      <c r="J3105">
        <f t="shared" si="195"/>
        <v>502.36757999999998</v>
      </c>
    </row>
    <row r="3106" spans="1:10" x14ac:dyDescent="0.2">
      <c r="A3106" t="s">
        <v>13399</v>
      </c>
      <c r="B3106">
        <v>3</v>
      </c>
      <c r="C3106" t="s">
        <v>13113</v>
      </c>
      <c r="D3106">
        <v>109000</v>
      </c>
      <c r="E3106">
        <v>234000</v>
      </c>
      <c r="F3106" t="s">
        <v>13400</v>
      </c>
      <c r="G3106">
        <f t="shared" si="192"/>
        <v>524.79999999999995</v>
      </c>
      <c r="H3106">
        <f t="shared" si="193"/>
        <v>438.59638000000001</v>
      </c>
      <c r="I3106">
        <f t="shared" si="194"/>
        <v>542.4</v>
      </c>
      <c r="J3106">
        <f t="shared" si="195"/>
        <v>502.36757999999998</v>
      </c>
    </row>
    <row r="3107" spans="1:10" x14ac:dyDescent="0.2">
      <c r="A3107" t="s">
        <v>13402</v>
      </c>
      <c r="B3107">
        <v>3</v>
      </c>
      <c r="C3107" t="s">
        <v>13113</v>
      </c>
      <c r="D3107">
        <v>165000</v>
      </c>
      <c r="E3107">
        <v>305000</v>
      </c>
      <c r="F3107" t="s">
        <v>13404</v>
      </c>
      <c r="G3107">
        <f t="shared" si="192"/>
        <v>524.79999999999995</v>
      </c>
      <c r="H3107">
        <f t="shared" si="193"/>
        <v>663.93029999999999</v>
      </c>
      <c r="I3107">
        <f t="shared" si="194"/>
        <v>542.4</v>
      </c>
      <c r="J3107">
        <f t="shared" si="195"/>
        <v>654.79534999999998</v>
      </c>
    </row>
    <row r="3108" spans="1:10" x14ac:dyDescent="0.2">
      <c r="A3108" t="s">
        <v>13406</v>
      </c>
      <c r="B3108">
        <v>3</v>
      </c>
      <c r="C3108" t="s">
        <v>13113</v>
      </c>
      <c r="D3108">
        <v>115000</v>
      </c>
      <c r="E3108">
        <v>198000</v>
      </c>
      <c r="F3108" t="s">
        <v>13408</v>
      </c>
      <c r="G3108">
        <f t="shared" si="192"/>
        <v>524.79999999999995</v>
      </c>
      <c r="H3108">
        <f t="shared" si="193"/>
        <v>462.73930000000001</v>
      </c>
      <c r="I3108">
        <f t="shared" si="194"/>
        <v>542.4</v>
      </c>
      <c r="J3108">
        <f t="shared" si="195"/>
        <v>425.08026000000001</v>
      </c>
    </row>
    <row r="3109" spans="1:10" x14ac:dyDescent="0.2">
      <c r="A3109" t="s">
        <v>13410</v>
      </c>
      <c r="B3109">
        <v>3</v>
      </c>
      <c r="C3109" t="s">
        <v>13113</v>
      </c>
      <c r="D3109">
        <v>109000</v>
      </c>
      <c r="E3109">
        <v>234000</v>
      </c>
      <c r="F3109" t="s">
        <v>13413</v>
      </c>
      <c r="G3109">
        <f t="shared" si="192"/>
        <v>524.79999999999995</v>
      </c>
      <c r="H3109">
        <f t="shared" si="193"/>
        <v>438.59638000000001</v>
      </c>
      <c r="I3109">
        <f t="shared" si="194"/>
        <v>542.4</v>
      </c>
      <c r="J3109">
        <f t="shared" si="195"/>
        <v>502.36757999999998</v>
      </c>
    </row>
    <row r="3110" spans="1:10" x14ac:dyDescent="0.2">
      <c r="A3110" t="s">
        <v>13415</v>
      </c>
      <c r="B3110">
        <v>3</v>
      </c>
      <c r="C3110" t="s">
        <v>13113</v>
      </c>
      <c r="D3110">
        <v>109000</v>
      </c>
      <c r="E3110">
        <v>234000</v>
      </c>
      <c r="F3110" t="s">
        <v>13417</v>
      </c>
      <c r="G3110">
        <f t="shared" si="192"/>
        <v>524.79999999999995</v>
      </c>
      <c r="H3110">
        <f t="shared" si="193"/>
        <v>438.59638000000001</v>
      </c>
      <c r="I3110">
        <f t="shared" si="194"/>
        <v>542.4</v>
      </c>
      <c r="J3110">
        <f t="shared" si="195"/>
        <v>502.36757999999998</v>
      </c>
    </row>
    <row r="3111" spans="1:10" x14ac:dyDescent="0.2">
      <c r="A3111" t="s">
        <v>13419</v>
      </c>
      <c r="B3111">
        <v>3</v>
      </c>
      <c r="C3111" t="s">
        <v>13113</v>
      </c>
      <c r="D3111">
        <v>109000</v>
      </c>
      <c r="E3111">
        <v>234000</v>
      </c>
      <c r="F3111" t="s">
        <v>13421</v>
      </c>
      <c r="G3111">
        <f t="shared" si="192"/>
        <v>524.79999999999995</v>
      </c>
      <c r="H3111">
        <f t="shared" si="193"/>
        <v>438.59638000000001</v>
      </c>
      <c r="I3111">
        <f t="shared" si="194"/>
        <v>542.4</v>
      </c>
      <c r="J3111">
        <f t="shared" si="195"/>
        <v>502.36757999999998</v>
      </c>
    </row>
    <row r="3112" spans="1:10" x14ac:dyDescent="0.2">
      <c r="A3112" t="s">
        <v>13423</v>
      </c>
      <c r="B3112">
        <v>3</v>
      </c>
      <c r="C3112" t="s">
        <v>13113</v>
      </c>
      <c r="D3112">
        <v>89700</v>
      </c>
      <c r="E3112">
        <v>191000</v>
      </c>
      <c r="F3112" t="s">
        <v>13426</v>
      </c>
      <c r="G3112">
        <f t="shared" si="192"/>
        <v>524.79999999999995</v>
      </c>
      <c r="H3112">
        <f t="shared" si="193"/>
        <v>360.93665399999998</v>
      </c>
      <c r="I3112">
        <f t="shared" si="194"/>
        <v>542.4</v>
      </c>
      <c r="J3112">
        <f t="shared" si="195"/>
        <v>410.05216999999999</v>
      </c>
    </row>
    <row r="3113" spans="1:10" x14ac:dyDescent="0.2">
      <c r="A3113" t="s">
        <v>13428</v>
      </c>
      <c r="B3113">
        <v>3</v>
      </c>
      <c r="C3113" t="s">
        <v>13113</v>
      </c>
      <c r="D3113">
        <v>92000</v>
      </c>
      <c r="E3113">
        <v>197000</v>
      </c>
      <c r="F3113" t="s">
        <v>13430</v>
      </c>
      <c r="G3113">
        <f t="shared" si="192"/>
        <v>524.79999999999995</v>
      </c>
      <c r="H3113">
        <f t="shared" si="193"/>
        <v>370.19144</v>
      </c>
      <c r="I3113">
        <f t="shared" si="194"/>
        <v>542.4</v>
      </c>
      <c r="J3113">
        <f t="shared" si="195"/>
        <v>422.93338999999997</v>
      </c>
    </row>
    <row r="3114" spans="1:10" x14ac:dyDescent="0.2">
      <c r="A3114" t="s">
        <v>13432</v>
      </c>
      <c r="B3114">
        <v>3</v>
      </c>
      <c r="C3114" t="s">
        <v>13113</v>
      </c>
      <c r="D3114">
        <v>116000</v>
      </c>
      <c r="E3114">
        <v>231000</v>
      </c>
      <c r="F3114" t="s">
        <v>13435</v>
      </c>
      <c r="G3114">
        <f t="shared" si="192"/>
        <v>524.79999999999995</v>
      </c>
      <c r="H3114">
        <f t="shared" si="193"/>
        <v>466.76312000000001</v>
      </c>
      <c r="I3114">
        <f t="shared" si="194"/>
        <v>542.4</v>
      </c>
      <c r="J3114">
        <f t="shared" si="195"/>
        <v>495.92696999999998</v>
      </c>
    </row>
    <row r="3115" spans="1:10" x14ac:dyDescent="0.2">
      <c r="A3115" t="s">
        <v>13437</v>
      </c>
      <c r="B3115">
        <v>3</v>
      </c>
      <c r="C3115" t="s">
        <v>13113</v>
      </c>
      <c r="D3115">
        <v>116000</v>
      </c>
      <c r="E3115">
        <v>231000</v>
      </c>
      <c r="F3115" t="s">
        <v>13439</v>
      </c>
      <c r="G3115">
        <f t="shared" si="192"/>
        <v>524.79999999999995</v>
      </c>
      <c r="H3115">
        <f t="shared" si="193"/>
        <v>466.76312000000001</v>
      </c>
      <c r="I3115">
        <f t="shared" si="194"/>
        <v>542.4</v>
      </c>
      <c r="J3115">
        <f t="shared" si="195"/>
        <v>495.92696999999998</v>
      </c>
    </row>
    <row r="3116" spans="1:10" x14ac:dyDescent="0.2">
      <c r="A3116" t="s">
        <v>13441</v>
      </c>
      <c r="B3116">
        <v>3</v>
      </c>
      <c r="C3116" t="s">
        <v>13113</v>
      </c>
      <c r="D3116">
        <v>152000</v>
      </c>
      <c r="E3116">
        <v>284000</v>
      </c>
      <c r="F3116" t="s">
        <v>13442</v>
      </c>
      <c r="G3116">
        <f t="shared" si="192"/>
        <v>524.79999999999995</v>
      </c>
      <c r="H3116">
        <f t="shared" si="193"/>
        <v>611.62063999999998</v>
      </c>
      <c r="I3116">
        <f t="shared" si="194"/>
        <v>542.4</v>
      </c>
      <c r="J3116">
        <f t="shared" si="195"/>
        <v>609.71108000000004</v>
      </c>
    </row>
    <row r="3117" spans="1:10" x14ac:dyDescent="0.2">
      <c r="A3117" t="s">
        <v>13444</v>
      </c>
      <c r="B3117">
        <v>3</v>
      </c>
      <c r="C3117" t="s">
        <v>13113</v>
      </c>
      <c r="D3117">
        <v>292000</v>
      </c>
      <c r="E3117">
        <v>530000</v>
      </c>
      <c r="F3117" t="s">
        <v>13446</v>
      </c>
      <c r="G3117">
        <f t="shared" si="192"/>
        <v>524.79999999999995</v>
      </c>
      <c r="H3117">
        <f t="shared" si="193"/>
        <v>1174.95544</v>
      </c>
      <c r="I3117">
        <f t="shared" si="194"/>
        <v>542.4</v>
      </c>
      <c r="J3117">
        <f t="shared" si="195"/>
        <v>1137.8410999999999</v>
      </c>
    </row>
    <row r="3118" spans="1:10" x14ac:dyDescent="0.2">
      <c r="A3118" t="s">
        <v>13448</v>
      </c>
      <c r="B3118">
        <v>3</v>
      </c>
      <c r="C3118" t="s">
        <v>13113</v>
      </c>
      <c r="D3118">
        <v>140000</v>
      </c>
      <c r="E3118">
        <v>261000</v>
      </c>
      <c r="F3118" t="s">
        <v>13450</v>
      </c>
      <c r="G3118">
        <f t="shared" si="192"/>
        <v>524.79999999999995</v>
      </c>
      <c r="H3118">
        <f t="shared" si="193"/>
        <v>563.33479999999997</v>
      </c>
      <c r="I3118">
        <f t="shared" si="194"/>
        <v>542.4</v>
      </c>
      <c r="J3118">
        <f t="shared" si="195"/>
        <v>560.33307000000002</v>
      </c>
    </row>
    <row r="3119" spans="1:10" x14ac:dyDescent="0.2">
      <c r="A3119" t="s">
        <v>13452</v>
      </c>
      <c r="B3119">
        <v>3</v>
      </c>
      <c r="C3119" t="s">
        <v>13113</v>
      </c>
      <c r="D3119">
        <v>175000</v>
      </c>
      <c r="E3119">
        <v>323000</v>
      </c>
      <c r="F3119" t="s">
        <v>13455</v>
      </c>
      <c r="G3119">
        <f t="shared" si="192"/>
        <v>524.79999999999995</v>
      </c>
      <c r="H3119">
        <f t="shared" si="193"/>
        <v>704.16849999999999</v>
      </c>
      <c r="I3119">
        <f t="shared" si="194"/>
        <v>542.4</v>
      </c>
      <c r="J3119">
        <f t="shared" si="195"/>
        <v>693.43900999999994</v>
      </c>
    </row>
    <row r="3120" spans="1:10" x14ac:dyDescent="0.2">
      <c r="A3120" t="s">
        <v>13457</v>
      </c>
      <c r="B3120">
        <v>3</v>
      </c>
      <c r="C3120" t="s">
        <v>13113</v>
      </c>
      <c r="D3120">
        <v>140000</v>
      </c>
      <c r="E3120">
        <v>261000</v>
      </c>
      <c r="F3120" t="s">
        <v>13459</v>
      </c>
      <c r="G3120">
        <f t="shared" si="192"/>
        <v>524.79999999999995</v>
      </c>
      <c r="H3120">
        <f t="shared" si="193"/>
        <v>563.33479999999997</v>
      </c>
      <c r="I3120">
        <f t="shared" si="194"/>
        <v>542.4</v>
      </c>
      <c r="J3120">
        <f t="shared" si="195"/>
        <v>560.33307000000002</v>
      </c>
    </row>
    <row r="3121" spans="1:10" x14ac:dyDescent="0.2">
      <c r="A3121" t="s">
        <v>13461</v>
      </c>
      <c r="B3121">
        <v>3</v>
      </c>
      <c r="C3121" t="s">
        <v>13113</v>
      </c>
      <c r="D3121">
        <v>84100</v>
      </c>
      <c r="E3121">
        <v>179000</v>
      </c>
      <c r="F3121" t="s">
        <v>13464</v>
      </c>
      <c r="G3121">
        <f t="shared" si="192"/>
        <v>524.79999999999995</v>
      </c>
      <c r="H3121">
        <f t="shared" si="193"/>
        <v>338.40326199999998</v>
      </c>
      <c r="I3121">
        <f t="shared" si="194"/>
        <v>542.4</v>
      </c>
      <c r="J3121">
        <f t="shared" si="195"/>
        <v>384.28972999999996</v>
      </c>
    </row>
    <row r="3122" spans="1:10" x14ac:dyDescent="0.2">
      <c r="A3122" t="s">
        <v>13466</v>
      </c>
      <c r="B3122">
        <v>3</v>
      </c>
      <c r="C3122" t="s">
        <v>13113</v>
      </c>
      <c r="D3122">
        <v>84100</v>
      </c>
      <c r="E3122">
        <v>179000</v>
      </c>
      <c r="F3122" t="s">
        <v>13469</v>
      </c>
      <c r="G3122">
        <f t="shared" si="192"/>
        <v>524.79999999999995</v>
      </c>
      <c r="H3122">
        <f t="shared" si="193"/>
        <v>338.40326199999998</v>
      </c>
      <c r="I3122">
        <f t="shared" si="194"/>
        <v>542.4</v>
      </c>
      <c r="J3122">
        <f t="shared" si="195"/>
        <v>384.28972999999996</v>
      </c>
    </row>
    <row r="3123" spans="1:10" x14ac:dyDescent="0.2">
      <c r="A3123" t="s">
        <v>13471</v>
      </c>
      <c r="B3123">
        <v>3</v>
      </c>
      <c r="C3123" t="s">
        <v>13113</v>
      </c>
      <c r="D3123">
        <v>117000</v>
      </c>
      <c r="E3123">
        <v>232000</v>
      </c>
      <c r="F3123" t="s">
        <v>13473</v>
      </c>
      <c r="G3123">
        <f t="shared" si="192"/>
        <v>524.79999999999995</v>
      </c>
      <c r="H3123">
        <f t="shared" si="193"/>
        <v>470.78694000000002</v>
      </c>
      <c r="I3123">
        <f t="shared" si="194"/>
        <v>542.4</v>
      </c>
      <c r="J3123">
        <f t="shared" si="195"/>
        <v>498.07383999999996</v>
      </c>
    </row>
    <row r="3124" spans="1:10" x14ac:dyDescent="0.2">
      <c r="A3124" t="s">
        <v>13475</v>
      </c>
      <c r="B3124">
        <v>3</v>
      </c>
      <c r="C3124" t="s">
        <v>13113</v>
      </c>
      <c r="D3124">
        <v>87700</v>
      </c>
      <c r="E3124">
        <v>189000</v>
      </c>
      <c r="F3124" t="s">
        <v>13477</v>
      </c>
      <c r="G3124">
        <f t="shared" si="192"/>
        <v>524.79999999999995</v>
      </c>
      <c r="H3124">
        <f t="shared" si="193"/>
        <v>352.88901399999997</v>
      </c>
      <c r="I3124">
        <f t="shared" si="194"/>
        <v>542.4</v>
      </c>
      <c r="J3124">
        <f t="shared" si="195"/>
        <v>405.75842999999998</v>
      </c>
    </row>
    <row r="3125" spans="1:10" x14ac:dyDescent="0.2">
      <c r="A3125" t="s">
        <v>13479</v>
      </c>
      <c r="B3125">
        <v>3</v>
      </c>
      <c r="C3125" t="s">
        <v>13113</v>
      </c>
      <c r="D3125">
        <v>92000</v>
      </c>
      <c r="E3125">
        <v>197000</v>
      </c>
      <c r="F3125" t="s">
        <v>13481</v>
      </c>
      <c r="G3125">
        <f t="shared" si="192"/>
        <v>524.79999999999995</v>
      </c>
      <c r="H3125">
        <f t="shared" si="193"/>
        <v>370.19144</v>
      </c>
      <c r="I3125">
        <f t="shared" si="194"/>
        <v>542.4</v>
      </c>
      <c r="J3125">
        <f t="shared" si="195"/>
        <v>422.93338999999997</v>
      </c>
    </row>
    <row r="3126" spans="1:10" x14ac:dyDescent="0.2">
      <c r="A3126" t="s">
        <v>13483</v>
      </c>
      <c r="B3126">
        <v>3</v>
      </c>
      <c r="C3126" t="s">
        <v>13113</v>
      </c>
      <c r="D3126">
        <v>92000</v>
      </c>
      <c r="E3126">
        <v>197000</v>
      </c>
      <c r="F3126" t="s">
        <v>13484</v>
      </c>
      <c r="G3126">
        <f t="shared" si="192"/>
        <v>524.79999999999995</v>
      </c>
      <c r="H3126">
        <f t="shared" si="193"/>
        <v>370.19144</v>
      </c>
      <c r="I3126">
        <f t="shared" si="194"/>
        <v>542.4</v>
      </c>
      <c r="J3126">
        <f t="shared" si="195"/>
        <v>422.93338999999997</v>
      </c>
    </row>
    <row r="3127" spans="1:10" x14ac:dyDescent="0.2">
      <c r="A3127" t="s">
        <v>13486</v>
      </c>
      <c r="B3127">
        <v>3</v>
      </c>
      <c r="C3127" t="s">
        <v>13113</v>
      </c>
      <c r="D3127">
        <v>126000</v>
      </c>
      <c r="E3127">
        <v>234000</v>
      </c>
      <c r="F3127" t="s">
        <v>13488</v>
      </c>
      <c r="G3127">
        <f t="shared" si="192"/>
        <v>524.79999999999995</v>
      </c>
      <c r="H3127">
        <f t="shared" si="193"/>
        <v>507.00132000000002</v>
      </c>
      <c r="I3127">
        <f t="shared" si="194"/>
        <v>542.4</v>
      </c>
      <c r="J3127">
        <f t="shared" si="195"/>
        <v>502.36757999999998</v>
      </c>
    </row>
    <row r="3128" spans="1:10" x14ac:dyDescent="0.2">
      <c r="A3128" t="s">
        <v>13490</v>
      </c>
      <c r="B3128">
        <v>3</v>
      </c>
      <c r="C3128" t="s">
        <v>13113</v>
      </c>
      <c r="D3128">
        <v>126000</v>
      </c>
      <c r="E3128">
        <v>234000</v>
      </c>
      <c r="F3128" t="s">
        <v>13493</v>
      </c>
      <c r="G3128">
        <f t="shared" si="192"/>
        <v>524.79999999999995</v>
      </c>
      <c r="H3128">
        <f t="shared" si="193"/>
        <v>507.00132000000002</v>
      </c>
      <c r="I3128">
        <f t="shared" si="194"/>
        <v>542.4</v>
      </c>
      <c r="J3128">
        <f t="shared" si="195"/>
        <v>502.36757999999998</v>
      </c>
    </row>
    <row r="3129" spans="1:10" x14ac:dyDescent="0.2">
      <c r="A3129" t="s">
        <v>13495</v>
      </c>
      <c r="B3129">
        <v>3</v>
      </c>
      <c r="C3129" t="s">
        <v>13113</v>
      </c>
      <c r="D3129">
        <v>126000</v>
      </c>
      <c r="E3129">
        <v>234000</v>
      </c>
      <c r="F3129" t="s">
        <v>13498</v>
      </c>
      <c r="G3129">
        <f t="shared" si="192"/>
        <v>524.79999999999995</v>
      </c>
      <c r="H3129">
        <f t="shared" si="193"/>
        <v>507.00132000000002</v>
      </c>
      <c r="I3129">
        <f t="shared" si="194"/>
        <v>542.4</v>
      </c>
      <c r="J3129">
        <f t="shared" si="195"/>
        <v>502.36757999999998</v>
      </c>
    </row>
    <row r="3130" spans="1:10" x14ac:dyDescent="0.2">
      <c r="A3130" t="s">
        <v>13500</v>
      </c>
      <c r="B3130">
        <v>3</v>
      </c>
      <c r="C3130" t="s">
        <v>13113</v>
      </c>
      <c r="D3130">
        <v>126000</v>
      </c>
      <c r="E3130">
        <v>234000</v>
      </c>
      <c r="F3130" t="s">
        <v>13502</v>
      </c>
      <c r="G3130">
        <f t="shared" si="192"/>
        <v>524.79999999999995</v>
      </c>
      <c r="H3130">
        <f t="shared" si="193"/>
        <v>507.00132000000002</v>
      </c>
      <c r="I3130">
        <f t="shared" si="194"/>
        <v>542.4</v>
      </c>
      <c r="J3130">
        <f t="shared" si="195"/>
        <v>502.36757999999998</v>
      </c>
    </row>
    <row r="3131" spans="1:10" x14ac:dyDescent="0.2">
      <c r="A3131" t="s">
        <v>13504</v>
      </c>
      <c r="B3131">
        <v>3</v>
      </c>
      <c r="C3131" t="s">
        <v>13113</v>
      </c>
      <c r="D3131">
        <v>126000</v>
      </c>
      <c r="E3131">
        <v>234000</v>
      </c>
      <c r="F3131" t="s">
        <v>13506</v>
      </c>
      <c r="G3131">
        <f t="shared" si="192"/>
        <v>524.79999999999995</v>
      </c>
      <c r="H3131">
        <f t="shared" si="193"/>
        <v>507.00132000000002</v>
      </c>
      <c r="I3131">
        <f t="shared" si="194"/>
        <v>542.4</v>
      </c>
      <c r="J3131">
        <f t="shared" si="195"/>
        <v>502.36757999999998</v>
      </c>
    </row>
    <row r="3132" spans="1:10" x14ac:dyDescent="0.2">
      <c r="A3132" t="s">
        <v>13508</v>
      </c>
      <c r="B3132">
        <v>3</v>
      </c>
      <c r="C3132" t="s">
        <v>13113</v>
      </c>
      <c r="D3132">
        <v>126000</v>
      </c>
      <c r="E3132">
        <v>234000</v>
      </c>
      <c r="F3132" t="s">
        <v>13510</v>
      </c>
      <c r="G3132">
        <f t="shared" si="192"/>
        <v>524.79999999999995</v>
      </c>
      <c r="H3132">
        <f t="shared" si="193"/>
        <v>507.00132000000002</v>
      </c>
      <c r="I3132">
        <f t="shared" si="194"/>
        <v>542.4</v>
      </c>
      <c r="J3132">
        <f t="shared" si="195"/>
        <v>502.36757999999998</v>
      </c>
    </row>
    <row r="3133" spans="1:10" x14ac:dyDescent="0.2">
      <c r="A3133" t="s">
        <v>13512</v>
      </c>
      <c r="B3133">
        <v>3</v>
      </c>
      <c r="C3133" t="s">
        <v>13113</v>
      </c>
      <c r="D3133">
        <v>126000</v>
      </c>
      <c r="E3133">
        <v>234000</v>
      </c>
      <c r="F3133" t="s">
        <v>13515</v>
      </c>
      <c r="G3133">
        <f t="shared" si="192"/>
        <v>524.79999999999995</v>
      </c>
      <c r="H3133">
        <f t="shared" si="193"/>
        <v>507.00132000000002</v>
      </c>
      <c r="I3133">
        <f t="shared" si="194"/>
        <v>542.4</v>
      </c>
      <c r="J3133">
        <f t="shared" si="195"/>
        <v>502.36757999999998</v>
      </c>
    </row>
    <row r="3134" spans="1:10" x14ac:dyDescent="0.2">
      <c r="A3134" t="s">
        <v>13517</v>
      </c>
      <c r="B3134">
        <v>3</v>
      </c>
      <c r="C3134" t="s">
        <v>13113</v>
      </c>
      <c r="D3134">
        <v>126000</v>
      </c>
      <c r="E3134">
        <v>234000</v>
      </c>
      <c r="F3134" t="s">
        <v>13519</v>
      </c>
      <c r="G3134">
        <f t="shared" si="192"/>
        <v>524.79999999999995</v>
      </c>
      <c r="H3134">
        <f t="shared" si="193"/>
        <v>507.00132000000002</v>
      </c>
      <c r="I3134">
        <f t="shared" si="194"/>
        <v>542.4</v>
      </c>
      <c r="J3134">
        <f t="shared" si="195"/>
        <v>502.36757999999998</v>
      </c>
    </row>
    <row r="3135" spans="1:10" x14ac:dyDescent="0.2">
      <c r="A3135" t="s">
        <v>13521</v>
      </c>
      <c r="B3135">
        <v>3</v>
      </c>
      <c r="C3135" t="s">
        <v>13113</v>
      </c>
      <c r="D3135">
        <v>126000</v>
      </c>
      <c r="E3135">
        <v>234000</v>
      </c>
      <c r="F3135" t="s">
        <v>13523</v>
      </c>
      <c r="G3135">
        <f t="shared" si="192"/>
        <v>524.79999999999995</v>
      </c>
      <c r="H3135">
        <f t="shared" si="193"/>
        <v>507.00132000000002</v>
      </c>
      <c r="I3135">
        <f t="shared" si="194"/>
        <v>542.4</v>
      </c>
      <c r="J3135">
        <f t="shared" si="195"/>
        <v>502.36757999999998</v>
      </c>
    </row>
    <row r="3136" spans="1:10" x14ac:dyDescent="0.2">
      <c r="A3136" t="s">
        <v>13525</v>
      </c>
      <c r="B3136">
        <v>3</v>
      </c>
      <c r="C3136" t="s">
        <v>13113</v>
      </c>
      <c r="D3136">
        <v>126000</v>
      </c>
      <c r="E3136">
        <v>234000</v>
      </c>
      <c r="F3136" t="s">
        <v>13528</v>
      </c>
      <c r="G3136">
        <f t="shared" si="192"/>
        <v>524.79999999999995</v>
      </c>
      <c r="H3136">
        <f t="shared" si="193"/>
        <v>507.00132000000002</v>
      </c>
      <c r="I3136">
        <f t="shared" si="194"/>
        <v>542.4</v>
      </c>
      <c r="J3136">
        <f t="shared" si="195"/>
        <v>502.36757999999998</v>
      </c>
    </row>
    <row r="3137" spans="1:10" x14ac:dyDescent="0.2">
      <c r="A3137" t="s">
        <v>13530</v>
      </c>
      <c r="B3137">
        <v>3</v>
      </c>
      <c r="C3137" t="s">
        <v>13113</v>
      </c>
      <c r="D3137">
        <v>257000</v>
      </c>
      <c r="E3137">
        <v>467000</v>
      </c>
      <c r="F3137" t="s">
        <v>13533</v>
      </c>
      <c r="G3137">
        <f t="shared" si="192"/>
        <v>524.79999999999995</v>
      </c>
      <c r="H3137">
        <f t="shared" si="193"/>
        <v>1034.12174</v>
      </c>
      <c r="I3137">
        <f t="shared" si="194"/>
        <v>542.4</v>
      </c>
      <c r="J3137">
        <f t="shared" si="195"/>
        <v>1002.58829</v>
      </c>
    </row>
    <row r="3138" spans="1:10" x14ac:dyDescent="0.2">
      <c r="A3138" t="s">
        <v>13535</v>
      </c>
      <c r="B3138">
        <v>3</v>
      </c>
      <c r="C3138" t="s">
        <v>13113</v>
      </c>
      <c r="D3138">
        <v>193000</v>
      </c>
      <c r="E3138">
        <v>350000</v>
      </c>
      <c r="F3138" t="s">
        <v>13537</v>
      </c>
      <c r="G3138">
        <f t="shared" si="192"/>
        <v>524.79999999999995</v>
      </c>
      <c r="H3138">
        <f t="shared" si="193"/>
        <v>776.59726000000001</v>
      </c>
      <c r="I3138">
        <f t="shared" si="194"/>
        <v>542.4</v>
      </c>
      <c r="J3138">
        <f t="shared" si="195"/>
        <v>751.40449999999998</v>
      </c>
    </row>
    <row r="3139" spans="1:10" x14ac:dyDescent="0.2">
      <c r="A3139" t="s">
        <v>13539</v>
      </c>
      <c r="B3139">
        <v>3</v>
      </c>
      <c r="C3139" t="s">
        <v>13113</v>
      </c>
      <c r="D3139">
        <v>132000</v>
      </c>
      <c r="E3139">
        <v>308000</v>
      </c>
      <c r="F3139" t="s">
        <v>13542</v>
      </c>
      <c r="G3139">
        <f t="shared" ref="G3139:G3202" si="196">(VLOOKUP($B3139,Table,4,FALSE))</f>
        <v>524.79999999999995</v>
      </c>
      <c r="H3139">
        <f t="shared" ref="H3139:H3202" si="197">D3139*((VLOOKUP($B3139,Table,6,FALSE))/100)</f>
        <v>531.14423999999997</v>
      </c>
      <c r="I3139">
        <f t="shared" ref="I3139:I3202" si="198">(VLOOKUP($B3139,Table,12,FALSE))</f>
        <v>542.4</v>
      </c>
      <c r="J3139">
        <f t="shared" ref="J3139:J3202" si="199">E3139*((VLOOKUP($B3139,Table,14,FALSE))/100)</f>
        <v>661.23595999999998</v>
      </c>
    </row>
    <row r="3140" spans="1:10" x14ac:dyDescent="0.2">
      <c r="A3140" t="s">
        <v>13544</v>
      </c>
      <c r="B3140">
        <v>3</v>
      </c>
      <c r="C3140" t="s">
        <v>13113</v>
      </c>
      <c r="D3140">
        <v>118000</v>
      </c>
      <c r="E3140">
        <v>275000</v>
      </c>
      <c r="F3140" t="s">
        <v>13546</v>
      </c>
      <c r="G3140">
        <f t="shared" si="196"/>
        <v>524.79999999999995</v>
      </c>
      <c r="H3140">
        <f t="shared" si="197"/>
        <v>474.81076000000002</v>
      </c>
      <c r="I3140">
        <f t="shared" si="198"/>
        <v>542.4</v>
      </c>
      <c r="J3140">
        <f t="shared" si="199"/>
        <v>590.38924999999995</v>
      </c>
    </row>
    <row r="3141" spans="1:10" x14ac:dyDescent="0.2">
      <c r="A3141" t="s">
        <v>13548</v>
      </c>
      <c r="B3141">
        <v>3</v>
      </c>
      <c r="C3141" t="s">
        <v>13113</v>
      </c>
      <c r="D3141">
        <v>135000</v>
      </c>
      <c r="E3141">
        <v>314000</v>
      </c>
      <c r="F3141" t="s">
        <v>13549</v>
      </c>
      <c r="G3141">
        <f t="shared" si="196"/>
        <v>524.79999999999995</v>
      </c>
      <c r="H3141">
        <f t="shared" si="197"/>
        <v>543.21569999999997</v>
      </c>
      <c r="I3141">
        <f t="shared" si="198"/>
        <v>542.4</v>
      </c>
      <c r="J3141">
        <f t="shared" si="199"/>
        <v>674.11717999999996</v>
      </c>
    </row>
    <row r="3142" spans="1:10" x14ac:dyDescent="0.2">
      <c r="A3142" t="s">
        <v>13551</v>
      </c>
      <c r="B3142">
        <v>3</v>
      </c>
      <c r="C3142" t="s">
        <v>13113</v>
      </c>
      <c r="D3142">
        <v>130000</v>
      </c>
      <c r="E3142">
        <v>304000</v>
      </c>
      <c r="F3142" t="s">
        <v>13554</v>
      </c>
      <c r="G3142">
        <f t="shared" si="196"/>
        <v>524.79999999999995</v>
      </c>
      <c r="H3142">
        <f t="shared" si="197"/>
        <v>523.09659999999997</v>
      </c>
      <c r="I3142">
        <f t="shared" si="198"/>
        <v>542.4</v>
      </c>
      <c r="J3142">
        <f t="shared" si="199"/>
        <v>652.64847999999995</v>
      </c>
    </row>
    <row r="3143" spans="1:10" x14ac:dyDescent="0.2">
      <c r="A3143" t="s">
        <v>13556</v>
      </c>
      <c r="B3143">
        <v>3</v>
      </c>
      <c r="C3143" t="s">
        <v>13113</v>
      </c>
      <c r="D3143">
        <v>135000</v>
      </c>
      <c r="E3143">
        <v>314000</v>
      </c>
      <c r="F3143" t="s">
        <v>13559</v>
      </c>
      <c r="G3143">
        <f t="shared" si="196"/>
        <v>524.79999999999995</v>
      </c>
      <c r="H3143">
        <f t="shared" si="197"/>
        <v>543.21569999999997</v>
      </c>
      <c r="I3143">
        <f t="shared" si="198"/>
        <v>542.4</v>
      </c>
      <c r="J3143">
        <f t="shared" si="199"/>
        <v>674.11717999999996</v>
      </c>
    </row>
    <row r="3144" spans="1:10" x14ac:dyDescent="0.2">
      <c r="A3144" t="s">
        <v>13561</v>
      </c>
      <c r="B3144">
        <v>3</v>
      </c>
      <c r="C3144" t="s">
        <v>13113</v>
      </c>
      <c r="D3144">
        <v>135000</v>
      </c>
      <c r="E3144">
        <v>314000</v>
      </c>
      <c r="F3144" t="s">
        <v>13562</v>
      </c>
      <c r="G3144">
        <f t="shared" si="196"/>
        <v>524.79999999999995</v>
      </c>
      <c r="H3144">
        <f t="shared" si="197"/>
        <v>543.21569999999997</v>
      </c>
      <c r="I3144">
        <f t="shared" si="198"/>
        <v>542.4</v>
      </c>
      <c r="J3144">
        <f t="shared" si="199"/>
        <v>674.11717999999996</v>
      </c>
    </row>
    <row r="3145" spans="1:10" x14ac:dyDescent="0.2">
      <c r="A3145" t="s">
        <v>13564</v>
      </c>
      <c r="B3145">
        <v>3</v>
      </c>
      <c r="C3145" t="s">
        <v>13113</v>
      </c>
      <c r="D3145">
        <v>135000</v>
      </c>
      <c r="E3145">
        <v>314000</v>
      </c>
      <c r="F3145" t="s">
        <v>13566</v>
      </c>
      <c r="G3145">
        <f t="shared" si="196"/>
        <v>524.79999999999995</v>
      </c>
      <c r="H3145">
        <f t="shared" si="197"/>
        <v>543.21569999999997</v>
      </c>
      <c r="I3145">
        <f t="shared" si="198"/>
        <v>542.4</v>
      </c>
      <c r="J3145">
        <f t="shared" si="199"/>
        <v>674.11717999999996</v>
      </c>
    </row>
    <row r="3146" spans="1:10" x14ac:dyDescent="0.2">
      <c r="A3146" t="s">
        <v>13568</v>
      </c>
      <c r="B3146">
        <v>3</v>
      </c>
      <c r="C3146" t="s">
        <v>13113</v>
      </c>
      <c r="D3146">
        <v>135000</v>
      </c>
      <c r="E3146">
        <v>314000</v>
      </c>
      <c r="F3146" t="s">
        <v>13570</v>
      </c>
      <c r="G3146">
        <f t="shared" si="196"/>
        <v>524.79999999999995</v>
      </c>
      <c r="H3146">
        <f t="shared" si="197"/>
        <v>543.21569999999997</v>
      </c>
      <c r="I3146">
        <f t="shared" si="198"/>
        <v>542.4</v>
      </c>
      <c r="J3146">
        <f t="shared" si="199"/>
        <v>674.11717999999996</v>
      </c>
    </row>
    <row r="3147" spans="1:10" x14ac:dyDescent="0.2">
      <c r="A3147" t="s">
        <v>13572</v>
      </c>
      <c r="B3147">
        <v>3</v>
      </c>
      <c r="C3147" t="s">
        <v>13113</v>
      </c>
      <c r="D3147">
        <v>162000</v>
      </c>
      <c r="E3147">
        <v>379000</v>
      </c>
      <c r="F3147" t="s">
        <v>13575</v>
      </c>
      <c r="G3147">
        <f t="shared" si="196"/>
        <v>524.79999999999995</v>
      </c>
      <c r="H3147">
        <f t="shared" si="197"/>
        <v>651.85883999999999</v>
      </c>
      <c r="I3147">
        <f t="shared" si="198"/>
        <v>542.4</v>
      </c>
      <c r="J3147">
        <f t="shared" si="199"/>
        <v>813.66372999999999</v>
      </c>
    </row>
    <row r="3148" spans="1:10" x14ac:dyDescent="0.2">
      <c r="A3148" t="s">
        <v>13577</v>
      </c>
      <c r="B3148">
        <v>3</v>
      </c>
      <c r="C3148" t="s">
        <v>13113</v>
      </c>
      <c r="D3148">
        <v>162000</v>
      </c>
      <c r="E3148">
        <v>379000</v>
      </c>
      <c r="F3148" t="s">
        <v>13578</v>
      </c>
      <c r="G3148">
        <f t="shared" si="196"/>
        <v>524.79999999999995</v>
      </c>
      <c r="H3148">
        <f t="shared" si="197"/>
        <v>651.85883999999999</v>
      </c>
      <c r="I3148">
        <f t="shared" si="198"/>
        <v>542.4</v>
      </c>
      <c r="J3148">
        <f t="shared" si="199"/>
        <v>813.66372999999999</v>
      </c>
    </row>
    <row r="3149" spans="1:10" x14ac:dyDescent="0.2">
      <c r="A3149" t="s">
        <v>13580</v>
      </c>
      <c r="B3149">
        <v>3</v>
      </c>
      <c r="C3149" t="s">
        <v>13113</v>
      </c>
      <c r="D3149">
        <v>168000</v>
      </c>
      <c r="E3149">
        <v>392000</v>
      </c>
      <c r="F3149" t="s">
        <v>13583</v>
      </c>
      <c r="G3149">
        <f t="shared" si="196"/>
        <v>524.79999999999995</v>
      </c>
      <c r="H3149">
        <f t="shared" si="197"/>
        <v>676.00175999999999</v>
      </c>
      <c r="I3149">
        <f t="shared" si="198"/>
        <v>542.4</v>
      </c>
      <c r="J3149">
        <f t="shared" si="199"/>
        <v>841.57303999999999</v>
      </c>
    </row>
    <row r="3150" spans="1:10" x14ac:dyDescent="0.2">
      <c r="A3150" t="s">
        <v>13585</v>
      </c>
      <c r="B3150">
        <v>3</v>
      </c>
      <c r="C3150" t="s">
        <v>13113</v>
      </c>
      <c r="D3150">
        <v>168000</v>
      </c>
      <c r="E3150">
        <v>392000</v>
      </c>
      <c r="F3150" t="s">
        <v>13587</v>
      </c>
      <c r="G3150">
        <f t="shared" si="196"/>
        <v>524.79999999999995</v>
      </c>
      <c r="H3150">
        <f t="shared" si="197"/>
        <v>676.00175999999999</v>
      </c>
      <c r="I3150">
        <f t="shared" si="198"/>
        <v>542.4</v>
      </c>
      <c r="J3150">
        <f t="shared" si="199"/>
        <v>841.57303999999999</v>
      </c>
    </row>
    <row r="3151" spans="1:10" x14ac:dyDescent="0.2">
      <c r="A3151" t="s">
        <v>13589</v>
      </c>
      <c r="B3151">
        <v>3</v>
      </c>
      <c r="C3151" t="s">
        <v>13113</v>
      </c>
      <c r="D3151">
        <v>175000</v>
      </c>
      <c r="E3151">
        <v>410000</v>
      </c>
      <c r="F3151" t="s">
        <v>13591</v>
      </c>
      <c r="G3151">
        <f t="shared" si="196"/>
        <v>524.79999999999995</v>
      </c>
      <c r="H3151">
        <f t="shared" si="197"/>
        <v>704.16849999999999</v>
      </c>
      <c r="I3151">
        <f t="shared" si="198"/>
        <v>542.4</v>
      </c>
      <c r="J3151">
        <f t="shared" si="199"/>
        <v>880.21669999999995</v>
      </c>
    </row>
    <row r="3152" spans="1:10" x14ac:dyDescent="0.2">
      <c r="A3152" t="s">
        <v>13593</v>
      </c>
      <c r="B3152">
        <v>3</v>
      </c>
      <c r="C3152" t="s">
        <v>13113</v>
      </c>
      <c r="D3152">
        <v>191000</v>
      </c>
      <c r="E3152">
        <v>420000</v>
      </c>
      <c r="F3152" t="s">
        <v>13596</v>
      </c>
      <c r="G3152">
        <f t="shared" si="196"/>
        <v>524.79999999999995</v>
      </c>
      <c r="H3152">
        <f t="shared" si="197"/>
        <v>768.54962</v>
      </c>
      <c r="I3152">
        <f t="shared" si="198"/>
        <v>542.4</v>
      </c>
      <c r="J3152">
        <f t="shared" si="199"/>
        <v>901.68539999999996</v>
      </c>
    </row>
    <row r="3153" spans="1:10" x14ac:dyDescent="0.2">
      <c r="A3153" t="s">
        <v>13598</v>
      </c>
      <c r="B3153">
        <v>3</v>
      </c>
      <c r="C3153" t="s">
        <v>13113</v>
      </c>
      <c r="D3153">
        <v>162000</v>
      </c>
      <c r="E3153">
        <v>379000</v>
      </c>
      <c r="F3153" t="s">
        <v>13601</v>
      </c>
      <c r="G3153">
        <f t="shared" si="196"/>
        <v>524.79999999999995</v>
      </c>
      <c r="H3153">
        <f t="shared" si="197"/>
        <v>651.85883999999999</v>
      </c>
      <c r="I3153">
        <f t="shared" si="198"/>
        <v>542.4</v>
      </c>
      <c r="J3153">
        <f t="shared" si="199"/>
        <v>813.66372999999999</v>
      </c>
    </row>
    <row r="3154" spans="1:10" x14ac:dyDescent="0.2">
      <c r="A3154" t="s">
        <v>13603</v>
      </c>
      <c r="B3154">
        <v>3</v>
      </c>
      <c r="C3154" t="s">
        <v>13113</v>
      </c>
      <c r="D3154">
        <v>146000</v>
      </c>
      <c r="E3154">
        <v>341000</v>
      </c>
      <c r="F3154" t="s">
        <v>13605</v>
      </c>
      <c r="G3154">
        <f t="shared" si="196"/>
        <v>524.79999999999995</v>
      </c>
      <c r="H3154">
        <f t="shared" si="197"/>
        <v>587.47771999999998</v>
      </c>
      <c r="I3154">
        <f t="shared" si="198"/>
        <v>542.4</v>
      </c>
      <c r="J3154">
        <f t="shared" si="199"/>
        <v>732.08267000000001</v>
      </c>
    </row>
    <row r="3155" spans="1:10" x14ac:dyDescent="0.2">
      <c r="A3155" t="s">
        <v>13607</v>
      </c>
      <c r="B3155">
        <v>3</v>
      </c>
      <c r="C3155" t="s">
        <v>13113</v>
      </c>
      <c r="D3155">
        <v>133000</v>
      </c>
      <c r="E3155">
        <v>310000</v>
      </c>
      <c r="F3155" t="s">
        <v>13610</v>
      </c>
      <c r="G3155">
        <f t="shared" si="196"/>
        <v>524.79999999999995</v>
      </c>
      <c r="H3155">
        <f t="shared" si="197"/>
        <v>535.16805999999997</v>
      </c>
      <c r="I3155">
        <f t="shared" si="198"/>
        <v>542.4</v>
      </c>
      <c r="J3155">
        <f t="shared" si="199"/>
        <v>665.52969999999993</v>
      </c>
    </row>
    <row r="3156" spans="1:10" x14ac:dyDescent="0.2">
      <c r="A3156" t="s">
        <v>13612</v>
      </c>
      <c r="B3156">
        <v>3</v>
      </c>
      <c r="C3156" t="s">
        <v>13113</v>
      </c>
      <c r="D3156">
        <v>146000</v>
      </c>
      <c r="E3156">
        <v>341000</v>
      </c>
      <c r="F3156" t="s">
        <v>13615</v>
      </c>
      <c r="G3156">
        <f t="shared" si="196"/>
        <v>524.79999999999995</v>
      </c>
      <c r="H3156">
        <f t="shared" si="197"/>
        <v>587.47771999999998</v>
      </c>
      <c r="I3156">
        <f t="shared" si="198"/>
        <v>542.4</v>
      </c>
      <c r="J3156">
        <f t="shared" si="199"/>
        <v>732.08267000000001</v>
      </c>
    </row>
    <row r="3157" spans="1:10" x14ac:dyDescent="0.2">
      <c r="A3157" t="s">
        <v>13617</v>
      </c>
      <c r="B3157">
        <v>3</v>
      </c>
      <c r="C3157" t="s">
        <v>13113</v>
      </c>
      <c r="D3157">
        <v>130000</v>
      </c>
      <c r="E3157">
        <v>304000</v>
      </c>
      <c r="F3157" t="s">
        <v>13620</v>
      </c>
      <c r="G3157">
        <f t="shared" si="196"/>
        <v>524.79999999999995</v>
      </c>
      <c r="H3157">
        <f t="shared" si="197"/>
        <v>523.09659999999997</v>
      </c>
      <c r="I3157">
        <f t="shared" si="198"/>
        <v>542.4</v>
      </c>
      <c r="J3157">
        <f t="shared" si="199"/>
        <v>652.64847999999995</v>
      </c>
    </row>
    <row r="3158" spans="1:10" x14ac:dyDescent="0.2">
      <c r="A3158" t="s">
        <v>13622</v>
      </c>
      <c r="B3158">
        <v>3</v>
      </c>
      <c r="C3158" t="s">
        <v>13113</v>
      </c>
      <c r="D3158">
        <v>148000</v>
      </c>
      <c r="E3158">
        <v>345000</v>
      </c>
      <c r="F3158" t="s">
        <v>13625</v>
      </c>
      <c r="G3158">
        <f t="shared" si="196"/>
        <v>524.79999999999995</v>
      </c>
      <c r="H3158">
        <f t="shared" si="197"/>
        <v>595.52535999999998</v>
      </c>
      <c r="I3158">
        <f t="shared" si="198"/>
        <v>542.4</v>
      </c>
      <c r="J3158">
        <f t="shared" si="199"/>
        <v>740.67015000000004</v>
      </c>
    </row>
    <row r="3159" spans="1:10" x14ac:dyDescent="0.2">
      <c r="A3159" t="s">
        <v>13627</v>
      </c>
      <c r="B3159">
        <v>3</v>
      </c>
      <c r="C3159" t="s">
        <v>13113</v>
      </c>
      <c r="D3159">
        <v>144000</v>
      </c>
      <c r="E3159">
        <v>336000</v>
      </c>
      <c r="F3159" t="s">
        <v>13630</v>
      </c>
      <c r="G3159">
        <f t="shared" si="196"/>
        <v>524.79999999999995</v>
      </c>
      <c r="H3159">
        <f t="shared" si="197"/>
        <v>579.43007999999998</v>
      </c>
      <c r="I3159">
        <f t="shared" si="198"/>
        <v>542.4</v>
      </c>
      <c r="J3159">
        <f t="shared" si="199"/>
        <v>721.34831999999994</v>
      </c>
    </row>
    <row r="3160" spans="1:10" x14ac:dyDescent="0.2">
      <c r="A3160" t="s">
        <v>13632</v>
      </c>
      <c r="B3160">
        <v>3</v>
      </c>
      <c r="C3160" t="s">
        <v>13113</v>
      </c>
      <c r="D3160">
        <v>165000</v>
      </c>
      <c r="E3160">
        <v>305000</v>
      </c>
      <c r="F3160" t="s">
        <v>13635</v>
      </c>
      <c r="G3160">
        <f t="shared" si="196"/>
        <v>524.79999999999995</v>
      </c>
      <c r="H3160">
        <f t="shared" si="197"/>
        <v>663.93029999999999</v>
      </c>
      <c r="I3160">
        <f t="shared" si="198"/>
        <v>542.4</v>
      </c>
      <c r="J3160">
        <f t="shared" si="199"/>
        <v>654.79534999999998</v>
      </c>
    </row>
    <row r="3161" spans="1:10" x14ac:dyDescent="0.2">
      <c r="A3161" t="s">
        <v>13637</v>
      </c>
      <c r="B3161">
        <v>3</v>
      </c>
      <c r="C3161" t="s">
        <v>13113</v>
      </c>
      <c r="D3161">
        <v>255000</v>
      </c>
      <c r="E3161">
        <v>463000</v>
      </c>
      <c r="F3161" t="s">
        <v>13639</v>
      </c>
      <c r="G3161">
        <f t="shared" si="196"/>
        <v>524.79999999999995</v>
      </c>
      <c r="H3161">
        <f t="shared" si="197"/>
        <v>1026.0741</v>
      </c>
      <c r="I3161">
        <f t="shared" si="198"/>
        <v>542.4</v>
      </c>
      <c r="J3161">
        <f t="shared" si="199"/>
        <v>994.00081</v>
      </c>
    </row>
    <row r="3162" spans="1:10" x14ac:dyDescent="0.2">
      <c r="A3162" t="s">
        <v>13641</v>
      </c>
      <c r="B3162">
        <v>3</v>
      </c>
      <c r="C3162" t="s">
        <v>13113</v>
      </c>
      <c r="D3162">
        <v>134000</v>
      </c>
      <c r="E3162">
        <v>250000</v>
      </c>
      <c r="F3162" t="s">
        <v>13644</v>
      </c>
      <c r="G3162">
        <f t="shared" si="196"/>
        <v>524.79999999999995</v>
      </c>
      <c r="H3162">
        <f t="shared" si="197"/>
        <v>539.19187999999997</v>
      </c>
      <c r="I3162">
        <f t="shared" si="198"/>
        <v>542.4</v>
      </c>
      <c r="J3162">
        <f t="shared" si="199"/>
        <v>536.71749999999997</v>
      </c>
    </row>
    <row r="3163" spans="1:10" x14ac:dyDescent="0.2">
      <c r="A3163" t="s">
        <v>13646</v>
      </c>
      <c r="B3163">
        <v>3</v>
      </c>
      <c r="C3163" t="s">
        <v>13113</v>
      </c>
      <c r="D3163">
        <v>134000</v>
      </c>
      <c r="E3163">
        <v>250000</v>
      </c>
      <c r="F3163" t="s">
        <v>13647</v>
      </c>
      <c r="G3163">
        <f t="shared" si="196"/>
        <v>524.79999999999995</v>
      </c>
      <c r="H3163">
        <f t="shared" si="197"/>
        <v>539.19187999999997</v>
      </c>
      <c r="I3163">
        <f t="shared" si="198"/>
        <v>542.4</v>
      </c>
      <c r="J3163">
        <f t="shared" si="199"/>
        <v>536.71749999999997</v>
      </c>
    </row>
    <row r="3164" spans="1:10" x14ac:dyDescent="0.2">
      <c r="A3164" t="s">
        <v>13649</v>
      </c>
      <c r="B3164">
        <v>3</v>
      </c>
      <c r="C3164" t="s">
        <v>13113</v>
      </c>
      <c r="D3164">
        <v>127000</v>
      </c>
      <c r="E3164">
        <v>238000</v>
      </c>
      <c r="F3164" t="s">
        <v>13650</v>
      </c>
      <c r="G3164">
        <f t="shared" si="196"/>
        <v>524.79999999999995</v>
      </c>
      <c r="H3164">
        <f t="shared" si="197"/>
        <v>511.02514000000002</v>
      </c>
      <c r="I3164">
        <f t="shared" si="198"/>
        <v>542.4</v>
      </c>
      <c r="J3164">
        <f t="shared" si="199"/>
        <v>510.95506</v>
      </c>
    </row>
    <row r="3165" spans="1:10" x14ac:dyDescent="0.2">
      <c r="A3165" t="s">
        <v>13652</v>
      </c>
      <c r="B3165">
        <v>3</v>
      </c>
      <c r="C3165" t="s">
        <v>13113</v>
      </c>
      <c r="D3165">
        <v>126000</v>
      </c>
      <c r="E3165">
        <v>234000</v>
      </c>
      <c r="F3165" t="s">
        <v>13654</v>
      </c>
      <c r="G3165">
        <f t="shared" si="196"/>
        <v>524.79999999999995</v>
      </c>
      <c r="H3165">
        <f t="shared" si="197"/>
        <v>507.00132000000002</v>
      </c>
      <c r="I3165">
        <f t="shared" si="198"/>
        <v>542.4</v>
      </c>
      <c r="J3165">
        <f t="shared" si="199"/>
        <v>502.36757999999998</v>
      </c>
    </row>
    <row r="3166" spans="1:10" x14ac:dyDescent="0.2">
      <c r="A3166" t="s">
        <v>13656</v>
      </c>
      <c r="B3166">
        <v>3</v>
      </c>
      <c r="C3166" t="s">
        <v>13113</v>
      </c>
      <c r="D3166">
        <v>126000</v>
      </c>
      <c r="E3166">
        <v>234000</v>
      </c>
      <c r="F3166" t="s">
        <v>13657</v>
      </c>
      <c r="G3166">
        <f t="shared" si="196"/>
        <v>524.79999999999995</v>
      </c>
      <c r="H3166">
        <f t="shared" si="197"/>
        <v>507.00132000000002</v>
      </c>
      <c r="I3166">
        <f t="shared" si="198"/>
        <v>542.4</v>
      </c>
      <c r="J3166">
        <f t="shared" si="199"/>
        <v>502.36757999999998</v>
      </c>
    </row>
    <row r="3167" spans="1:10" x14ac:dyDescent="0.2">
      <c r="A3167" t="s">
        <v>13659</v>
      </c>
      <c r="B3167">
        <v>3</v>
      </c>
      <c r="C3167" t="s">
        <v>13113</v>
      </c>
      <c r="D3167">
        <v>126000</v>
      </c>
      <c r="E3167">
        <v>234000</v>
      </c>
      <c r="F3167" t="s">
        <v>13661</v>
      </c>
      <c r="G3167">
        <f t="shared" si="196"/>
        <v>524.79999999999995</v>
      </c>
      <c r="H3167">
        <f t="shared" si="197"/>
        <v>507.00132000000002</v>
      </c>
      <c r="I3167">
        <f t="shared" si="198"/>
        <v>542.4</v>
      </c>
      <c r="J3167">
        <f t="shared" si="199"/>
        <v>502.36757999999998</v>
      </c>
    </row>
    <row r="3168" spans="1:10" x14ac:dyDescent="0.2">
      <c r="A3168" t="s">
        <v>13663</v>
      </c>
      <c r="B3168">
        <v>3</v>
      </c>
      <c r="C3168" t="s">
        <v>13113</v>
      </c>
      <c r="D3168">
        <v>126000</v>
      </c>
      <c r="E3168">
        <v>234000</v>
      </c>
      <c r="F3168" t="s">
        <v>13664</v>
      </c>
      <c r="G3168">
        <f t="shared" si="196"/>
        <v>524.79999999999995</v>
      </c>
      <c r="H3168">
        <f t="shared" si="197"/>
        <v>507.00132000000002</v>
      </c>
      <c r="I3168">
        <f t="shared" si="198"/>
        <v>542.4</v>
      </c>
      <c r="J3168">
        <f t="shared" si="199"/>
        <v>502.36757999999998</v>
      </c>
    </row>
    <row r="3169" spans="1:10" x14ac:dyDescent="0.2">
      <c r="A3169" t="s">
        <v>13666</v>
      </c>
      <c r="B3169">
        <v>3</v>
      </c>
      <c r="C3169" t="s">
        <v>13113</v>
      </c>
      <c r="D3169">
        <v>106000</v>
      </c>
      <c r="E3169">
        <v>226000</v>
      </c>
      <c r="F3169" t="s">
        <v>13668</v>
      </c>
      <c r="G3169">
        <f t="shared" si="196"/>
        <v>524.79999999999995</v>
      </c>
      <c r="H3169">
        <f t="shared" si="197"/>
        <v>426.52492000000001</v>
      </c>
      <c r="I3169">
        <f t="shared" si="198"/>
        <v>542.4</v>
      </c>
      <c r="J3169">
        <f t="shared" si="199"/>
        <v>485.19261999999998</v>
      </c>
    </row>
    <row r="3170" spans="1:10" x14ac:dyDescent="0.2">
      <c r="A3170" t="s">
        <v>13670</v>
      </c>
      <c r="B3170">
        <v>3</v>
      </c>
      <c r="C3170" t="s">
        <v>13113</v>
      </c>
      <c r="D3170">
        <v>114000</v>
      </c>
      <c r="E3170">
        <v>226000</v>
      </c>
      <c r="F3170" t="s">
        <v>13671</v>
      </c>
      <c r="G3170">
        <f t="shared" si="196"/>
        <v>524.79999999999995</v>
      </c>
      <c r="H3170">
        <f t="shared" si="197"/>
        <v>458.71548000000001</v>
      </c>
      <c r="I3170">
        <f t="shared" si="198"/>
        <v>542.4</v>
      </c>
      <c r="J3170">
        <f t="shared" si="199"/>
        <v>485.19261999999998</v>
      </c>
    </row>
    <row r="3171" spans="1:10" x14ac:dyDescent="0.2">
      <c r="A3171" t="s">
        <v>13673</v>
      </c>
      <c r="B3171">
        <v>3</v>
      </c>
      <c r="C3171" t="s">
        <v>13113</v>
      </c>
      <c r="D3171">
        <v>114000</v>
      </c>
      <c r="E3171">
        <v>226000</v>
      </c>
      <c r="F3171" t="s">
        <v>13676</v>
      </c>
      <c r="G3171">
        <f t="shared" si="196"/>
        <v>524.79999999999995</v>
      </c>
      <c r="H3171">
        <f t="shared" si="197"/>
        <v>458.71548000000001</v>
      </c>
      <c r="I3171">
        <f t="shared" si="198"/>
        <v>542.4</v>
      </c>
      <c r="J3171">
        <f t="shared" si="199"/>
        <v>485.19261999999998</v>
      </c>
    </row>
    <row r="3172" spans="1:10" x14ac:dyDescent="0.2">
      <c r="A3172" t="s">
        <v>13678</v>
      </c>
      <c r="B3172">
        <v>3</v>
      </c>
      <c r="C3172" t="s">
        <v>13113</v>
      </c>
      <c r="D3172">
        <v>126000</v>
      </c>
      <c r="E3172">
        <v>234000</v>
      </c>
      <c r="F3172" t="s">
        <v>13680</v>
      </c>
      <c r="G3172">
        <f t="shared" si="196"/>
        <v>524.79999999999995</v>
      </c>
      <c r="H3172">
        <f t="shared" si="197"/>
        <v>507.00132000000002</v>
      </c>
      <c r="I3172">
        <f t="shared" si="198"/>
        <v>542.4</v>
      </c>
      <c r="J3172">
        <f t="shared" si="199"/>
        <v>502.36757999999998</v>
      </c>
    </row>
    <row r="3173" spans="1:10" x14ac:dyDescent="0.2">
      <c r="A3173" t="s">
        <v>13682</v>
      </c>
      <c r="B3173">
        <v>3</v>
      </c>
      <c r="C3173" t="s">
        <v>13113</v>
      </c>
      <c r="D3173">
        <v>108000</v>
      </c>
      <c r="E3173">
        <v>226000</v>
      </c>
      <c r="F3173" t="s">
        <v>13684</v>
      </c>
      <c r="G3173">
        <f t="shared" si="196"/>
        <v>524.79999999999995</v>
      </c>
      <c r="H3173">
        <f t="shared" si="197"/>
        <v>434.57256000000001</v>
      </c>
      <c r="I3173">
        <f t="shared" si="198"/>
        <v>542.4</v>
      </c>
      <c r="J3173">
        <f t="shared" si="199"/>
        <v>485.19261999999998</v>
      </c>
    </row>
    <row r="3174" spans="1:10" x14ac:dyDescent="0.2">
      <c r="A3174" t="s">
        <v>13686</v>
      </c>
      <c r="B3174">
        <v>3</v>
      </c>
      <c r="C3174" t="s">
        <v>13113</v>
      </c>
      <c r="D3174">
        <v>165000</v>
      </c>
      <c r="E3174">
        <v>305000</v>
      </c>
      <c r="F3174" t="s">
        <v>13687</v>
      </c>
      <c r="G3174">
        <f t="shared" si="196"/>
        <v>524.79999999999995</v>
      </c>
      <c r="H3174">
        <f t="shared" si="197"/>
        <v>663.93029999999999</v>
      </c>
      <c r="I3174">
        <f t="shared" si="198"/>
        <v>542.4</v>
      </c>
      <c r="J3174">
        <f t="shared" si="199"/>
        <v>654.79534999999998</v>
      </c>
    </row>
    <row r="3175" spans="1:10" x14ac:dyDescent="0.2">
      <c r="A3175" t="s">
        <v>13689</v>
      </c>
      <c r="B3175">
        <v>3</v>
      </c>
      <c r="C3175" t="s">
        <v>13113</v>
      </c>
      <c r="D3175">
        <v>176000</v>
      </c>
      <c r="E3175">
        <v>324000</v>
      </c>
      <c r="F3175" t="s">
        <v>13691</v>
      </c>
      <c r="G3175">
        <f t="shared" si="196"/>
        <v>524.79999999999995</v>
      </c>
      <c r="H3175">
        <f t="shared" si="197"/>
        <v>708.19232</v>
      </c>
      <c r="I3175">
        <f t="shared" si="198"/>
        <v>542.4</v>
      </c>
      <c r="J3175">
        <f t="shared" si="199"/>
        <v>695.58587999999997</v>
      </c>
    </row>
    <row r="3176" spans="1:10" x14ac:dyDescent="0.2">
      <c r="A3176" t="s">
        <v>13693</v>
      </c>
      <c r="B3176">
        <v>3</v>
      </c>
      <c r="C3176" t="s">
        <v>13113</v>
      </c>
      <c r="D3176">
        <v>96800</v>
      </c>
      <c r="E3176">
        <v>208000</v>
      </c>
      <c r="F3176" t="s">
        <v>13695</v>
      </c>
      <c r="G3176">
        <f t="shared" si="196"/>
        <v>524.79999999999995</v>
      </c>
      <c r="H3176">
        <f t="shared" si="197"/>
        <v>389.50577600000003</v>
      </c>
      <c r="I3176">
        <f t="shared" si="198"/>
        <v>542.4</v>
      </c>
      <c r="J3176">
        <f t="shared" si="199"/>
        <v>446.54895999999997</v>
      </c>
    </row>
    <row r="3177" spans="1:10" x14ac:dyDescent="0.2">
      <c r="A3177" t="s">
        <v>13697</v>
      </c>
      <c r="B3177">
        <v>3</v>
      </c>
      <c r="C3177" t="s">
        <v>13113</v>
      </c>
      <c r="D3177">
        <v>96800</v>
      </c>
      <c r="E3177">
        <v>208000</v>
      </c>
      <c r="F3177" t="s">
        <v>13699</v>
      </c>
      <c r="G3177">
        <f t="shared" si="196"/>
        <v>524.79999999999995</v>
      </c>
      <c r="H3177">
        <f t="shared" si="197"/>
        <v>389.50577600000003</v>
      </c>
      <c r="I3177">
        <f t="shared" si="198"/>
        <v>542.4</v>
      </c>
      <c r="J3177">
        <f t="shared" si="199"/>
        <v>446.54895999999997</v>
      </c>
    </row>
    <row r="3178" spans="1:10" x14ac:dyDescent="0.2">
      <c r="A3178" t="s">
        <v>13701</v>
      </c>
      <c r="B3178">
        <v>3</v>
      </c>
      <c r="C3178" t="s">
        <v>13113</v>
      </c>
      <c r="D3178">
        <v>96800</v>
      </c>
      <c r="E3178">
        <v>208000</v>
      </c>
      <c r="F3178" t="s">
        <v>13704</v>
      </c>
      <c r="G3178">
        <f t="shared" si="196"/>
        <v>524.79999999999995</v>
      </c>
      <c r="H3178">
        <f t="shared" si="197"/>
        <v>389.50577600000003</v>
      </c>
      <c r="I3178">
        <f t="shared" si="198"/>
        <v>542.4</v>
      </c>
      <c r="J3178">
        <f t="shared" si="199"/>
        <v>446.54895999999997</v>
      </c>
    </row>
    <row r="3179" spans="1:10" x14ac:dyDescent="0.2">
      <c r="A3179" t="s">
        <v>13706</v>
      </c>
      <c r="B3179">
        <v>3</v>
      </c>
      <c r="C3179" t="s">
        <v>13113</v>
      </c>
      <c r="D3179">
        <v>165000</v>
      </c>
      <c r="E3179">
        <v>305000</v>
      </c>
      <c r="F3179" t="s">
        <v>13708</v>
      </c>
      <c r="G3179">
        <f t="shared" si="196"/>
        <v>524.79999999999995</v>
      </c>
      <c r="H3179">
        <f t="shared" si="197"/>
        <v>663.93029999999999</v>
      </c>
      <c r="I3179">
        <f t="shared" si="198"/>
        <v>542.4</v>
      </c>
      <c r="J3179">
        <f t="shared" si="199"/>
        <v>654.79534999999998</v>
      </c>
    </row>
    <row r="3180" spans="1:10" x14ac:dyDescent="0.2">
      <c r="A3180" t="s">
        <v>13710</v>
      </c>
      <c r="B3180">
        <v>3</v>
      </c>
      <c r="C3180" t="s">
        <v>13113</v>
      </c>
      <c r="D3180">
        <v>96400</v>
      </c>
      <c r="E3180">
        <v>206000</v>
      </c>
      <c r="F3180" t="s">
        <v>13711</v>
      </c>
      <c r="G3180">
        <f t="shared" si="196"/>
        <v>524.79999999999995</v>
      </c>
      <c r="H3180">
        <f t="shared" si="197"/>
        <v>387.89624800000001</v>
      </c>
      <c r="I3180">
        <f t="shared" si="198"/>
        <v>542.4</v>
      </c>
      <c r="J3180">
        <f t="shared" si="199"/>
        <v>442.25522000000001</v>
      </c>
    </row>
    <row r="3181" spans="1:10" x14ac:dyDescent="0.2">
      <c r="A3181" t="s">
        <v>13713</v>
      </c>
      <c r="B3181">
        <v>3</v>
      </c>
      <c r="C3181" t="s">
        <v>13113</v>
      </c>
      <c r="D3181">
        <v>86300</v>
      </c>
      <c r="E3181">
        <v>184000</v>
      </c>
      <c r="F3181" t="s">
        <v>13715</v>
      </c>
      <c r="G3181">
        <f t="shared" si="196"/>
        <v>524.79999999999995</v>
      </c>
      <c r="H3181">
        <f t="shared" si="197"/>
        <v>347.25566600000002</v>
      </c>
      <c r="I3181">
        <f t="shared" si="198"/>
        <v>542.4</v>
      </c>
      <c r="J3181">
        <f t="shared" si="199"/>
        <v>395.02407999999997</v>
      </c>
    </row>
    <row r="3182" spans="1:10" x14ac:dyDescent="0.2">
      <c r="A3182" t="s">
        <v>13717</v>
      </c>
      <c r="B3182">
        <v>3</v>
      </c>
      <c r="C3182" t="s">
        <v>13113</v>
      </c>
      <c r="D3182">
        <v>96400</v>
      </c>
      <c r="E3182">
        <v>206000</v>
      </c>
      <c r="F3182" t="s">
        <v>13719</v>
      </c>
      <c r="G3182">
        <f t="shared" si="196"/>
        <v>524.79999999999995</v>
      </c>
      <c r="H3182">
        <f t="shared" si="197"/>
        <v>387.89624800000001</v>
      </c>
      <c r="I3182">
        <f t="shared" si="198"/>
        <v>542.4</v>
      </c>
      <c r="J3182">
        <f t="shared" si="199"/>
        <v>442.25522000000001</v>
      </c>
    </row>
    <row r="3183" spans="1:10" x14ac:dyDescent="0.2">
      <c r="A3183" t="s">
        <v>13721</v>
      </c>
      <c r="B3183">
        <v>3</v>
      </c>
      <c r="C3183" t="s">
        <v>13113</v>
      </c>
      <c r="D3183">
        <v>96800</v>
      </c>
      <c r="E3183">
        <v>208000</v>
      </c>
      <c r="F3183" t="s">
        <v>13722</v>
      </c>
      <c r="G3183">
        <f t="shared" si="196"/>
        <v>524.79999999999995</v>
      </c>
      <c r="H3183">
        <f t="shared" si="197"/>
        <v>389.50577600000003</v>
      </c>
      <c r="I3183">
        <f t="shared" si="198"/>
        <v>542.4</v>
      </c>
      <c r="J3183">
        <f t="shared" si="199"/>
        <v>446.54895999999997</v>
      </c>
    </row>
    <row r="3184" spans="1:10" x14ac:dyDescent="0.2">
      <c r="A3184" t="s">
        <v>13724</v>
      </c>
      <c r="B3184">
        <v>3</v>
      </c>
      <c r="C3184" t="s">
        <v>13113</v>
      </c>
      <c r="D3184">
        <v>96800</v>
      </c>
      <c r="E3184">
        <v>208000</v>
      </c>
      <c r="F3184" t="s">
        <v>13725</v>
      </c>
      <c r="G3184">
        <f t="shared" si="196"/>
        <v>524.79999999999995</v>
      </c>
      <c r="H3184">
        <f t="shared" si="197"/>
        <v>389.50577600000003</v>
      </c>
      <c r="I3184">
        <f t="shared" si="198"/>
        <v>542.4</v>
      </c>
      <c r="J3184">
        <f t="shared" si="199"/>
        <v>446.54895999999997</v>
      </c>
    </row>
    <row r="3185" spans="1:10" x14ac:dyDescent="0.2">
      <c r="A3185" t="s">
        <v>13727</v>
      </c>
      <c r="B3185">
        <v>3</v>
      </c>
      <c r="C3185" t="s">
        <v>13113</v>
      </c>
      <c r="D3185">
        <v>96800</v>
      </c>
      <c r="E3185">
        <v>189000</v>
      </c>
      <c r="F3185" t="s">
        <v>13729</v>
      </c>
      <c r="G3185">
        <f t="shared" si="196"/>
        <v>524.79999999999995</v>
      </c>
      <c r="H3185">
        <f t="shared" si="197"/>
        <v>389.50577600000003</v>
      </c>
      <c r="I3185">
        <f t="shared" si="198"/>
        <v>542.4</v>
      </c>
      <c r="J3185">
        <f t="shared" si="199"/>
        <v>405.75842999999998</v>
      </c>
    </row>
    <row r="3186" spans="1:10" x14ac:dyDescent="0.2">
      <c r="A3186" t="s">
        <v>13731</v>
      </c>
      <c r="B3186">
        <v>3</v>
      </c>
      <c r="C3186" t="s">
        <v>13113</v>
      </c>
      <c r="D3186">
        <v>96800</v>
      </c>
      <c r="E3186">
        <v>208000</v>
      </c>
      <c r="F3186" t="s">
        <v>13733</v>
      </c>
      <c r="G3186">
        <f t="shared" si="196"/>
        <v>524.79999999999995</v>
      </c>
      <c r="H3186">
        <f t="shared" si="197"/>
        <v>389.50577600000003</v>
      </c>
      <c r="I3186">
        <f t="shared" si="198"/>
        <v>542.4</v>
      </c>
      <c r="J3186">
        <f t="shared" si="199"/>
        <v>446.54895999999997</v>
      </c>
    </row>
    <row r="3187" spans="1:10" x14ac:dyDescent="0.2">
      <c r="A3187" t="s">
        <v>13735</v>
      </c>
      <c r="B3187">
        <v>3</v>
      </c>
      <c r="C3187" t="s">
        <v>13113</v>
      </c>
      <c r="D3187">
        <v>96800</v>
      </c>
      <c r="E3187">
        <v>208000</v>
      </c>
      <c r="F3187" t="s">
        <v>13736</v>
      </c>
      <c r="G3187">
        <f t="shared" si="196"/>
        <v>524.79999999999995</v>
      </c>
      <c r="H3187">
        <f t="shared" si="197"/>
        <v>389.50577600000003</v>
      </c>
      <c r="I3187">
        <f t="shared" si="198"/>
        <v>542.4</v>
      </c>
      <c r="J3187">
        <f t="shared" si="199"/>
        <v>446.54895999999997</v>
      </c>
    </row>
    <row r="3188" spans="1:10" x14ac:dyDescent="0.2">
      <c r="A3188" t="s">
        <v>13738</v>
      </c>
      <c r="B3188">
        <v>3</v>
      </c>
      <c r="C3188" t="s">
        <v>13113</v>
      </c>
      <c r="D3188">
        <v>96800</v>
      </c>
      <c r="E3188">
        <v>208000</v>
      </c>
      <c r="F3188" t="s">
        <v>13739</v>
      </c>
      <c r="G3188">
        <f t="shared" si="196"/>
        <v>524.79999999999995</v>
      </c>
      <c r="H3188">
        <f t="shared" si="197"/>
        <v>389.50577600000003</v>
      </c>
      <c r="I3188">
        <f t="shared" si="198"/>
        <v>542.4</v>
      </c>
      <c r="J3188">
        <f t="shared" si="199"/>
        <v>446.54895999999997</v>
      </c>
    </row>
    <row r="3189" spans="1:10" x14ac:dyDescent="0.2">
      <c r="A3189" t="s">
        <v>13741</v>
      </c>
      <c r="B3189">
        <v>3</v>
      </c>
      <c r="C3189" t="s">
        <v>13113</v>
      </c>
      <c r="D3189">
        <v>96800</v>
      </c>
      <c r="E3189">
        <v>208000</v>
      </c>
      <c r="F3189" t="s">
        <v>13743</v>
      </c>
      <c r="G3189">
        <f t="shared" si="196"/>
        <v>524.79999999999995</v>
      </c>
      <c r="H3189">
        <f t="shared" si="197"/>
        <v>389.50577600000003</v>
      </c>
      <c r="I3189">
        <f t="shared" si="198"/>
        <v>542.4</v>
      </c>
      <c r="J3189">
        <f t="shared" si="199"/>
        <v>446.54895999999997</v>
      </c>
    </row>
    <row r="3190" spans="1:10" x14ac:dyDescent="0.2">
      <c r="A3190" t="s">
        <v>13745</v>
      </c>
      <c r="B3190">
        <v>3</v>
      </c>
      <c r="C3190" t="s">
        <v>13113</v>
      </c>
      <c r="D3190">
        <v>99000</v>
      </c>
      <c r="E3190">
        <v>213000</v>
      </c>
      <c r="F3190" t="s">
        <v>13748</v>
      </c>
      <c r="G3190">
        <f t="shared" si="196"/>
        <v>524.79999999999995</v>
      </c>
      <c r="H3190">
        <f t="shared" si="197"/>
        <v>398.35818</v>
      </c>
      <c r="I3190">
        <f t="shared" si="198"/>
        <v>542.4</v>
      </c>
      <c r="J3190">
        <f t="shared" si="199"/>
        <v>457.28330999999997</v>
      </c>
    </row>
    <row r="3191" spans="1:10" x14ac:dyDescent="0.2">
      <c r="A3191" t="s">
        <v>13750</v>
      </c>
      <c r="B3191">
        <v>3</v>
      </c>
      <c r="C3191" t="s">
        <v>13113</v>
      </c>
      <c r="D3191">
        <v>99000</v>
      </c>
      <c r="E3191">
        <v>213000</v>
      </c>
      <c r="F3191" t="s">
        <v>13752</v>
      </c>
      <c r="G3191">
        <f t="shared" si="196"/>
        <v>524.79999999999995</v>
      </c>
      <c r="H3191">
        <f t="shared" si="197"/>
        <v>398.35818</v>
      </c>
      <c r="I3191">
        <f t="shared" si="198"/>
        <v>542.4</v>
      </c>
      <c r="J3191">
        <f t="shared" si="199"/>
        <v>457.28330999999997</v>
      </c>
    </row>
    <row r="3192" spans="1:10" x14ac:dyDescent="0.2">
      <c r="A3192" t="s">
        <v>13754</v>
      </c>
      <c r="B3192">
        <v>3</v>
      </c>
      <c r="C3192" t="s">
        <v>13113</v>
      </c>
      <c r="D3192">
        <v>99000</v>
      </c>
      <c r="E3192">
        <v>213000</v>
      </c>
      <c r="F3192" t="s">
        <v>13756</v>
      </c>
      <c r="G3192">
        <f t="shared" si="196"/>
        <v>524.79999999999995</v>
      </c>
      <c r="H3192">
        <f t="shared" si="197"/>
        <v>398.35818</v>
      </c>
      <c r="I3192">
        <f t="shared" si="198"/>
        <v>542.4</v>
      </c>
      <c r="J3192">
        <f t="shared" si="199"/>
        <v>457.28330999999997</v>
      </c>
    </row>
    <row r="3193" spans="1:10" x14ac:dyDescent="0.2">
      <c r="A3193" t="s">
        <v>13758</v>
      </c>
      <c r="B3193">
        <v>3</v>
      </c>
      <c r="C3193" t="s">
        <v>13113</v>
      </c>
      <c r="D3193">
        <v>99000</v>
      </c>
      <c r="E3193">
        <v>213000</v>
      </c>
      <c r="F3193" t="s">
        <v>13760</v>
      </c>
      <c r="G3193">
        <f t="shared" si="196"/>
        <v>524.79999999999995</v>
      </c>
      <c r="H3193">
        <f t="shared" si="197"/>
        <v>398.35818</v>
      </c>
      <c r="I3193">
        <f t="shared" si="198"/>
        <v>542.4</v>
      </c>
      <c r="J3193">
        <f t="shared" si="199"/>
        <v>457.28330999999997</v>
      </c>
    </row>
    <row r="3194" spans="1:10" x14ac:dyDescent="0.2">
      <c r="A3194" t="s">
        <v>13762</v>
      </c>
      <c r="B3194">
        <v>3</v>
      </c>
      <c r="C3194" t="s">
        <v>13113</v>
      </c>
      <c r="D3194">
        <v>99000</v>
      </c>
      <c r="E3194">
        <v>213000</v>
      </c>
      <c r="F3194" t="s">
        <v>13765</v>
      </c>
      <c r="G3194">
        <f t="shared" si="196"/>
        <v>524.79999999999995</v>
      </c>
      <c r="H3194">
        <f t="shared" si="197"/>
        <v>398.35818</v>
      </c>
      <c r="I3194">
        <f t="shared" si="198"/>
        <v>542.4</v>
      </c>
      <c r="J3194">
        <f t="shared" si="199"/>
        <v>457.28330999999997</v>
      </c>
    </row>
    <row r="3195" spans="1:10" x14ac:dyDescent="0.2">
      <c r="A3195" t="s">
        <v>13767</v>
      </c>
      <c r="B3195">
        <v>3</v>
      </c>
      <c r="C3195" t="s">
        <v>13113</v>
      </c>
      <c r="D3195">
        <v>99000</v>
      </c>
      <c r="E3195">
        <v>213000</v>
      </c>
      <c r="F3195" t="s">
        <v>13768</v>
      </c>
      <c r="G3195">
        <f t="shared" si="196"/>
        <v>524.79999999999995</v>
      </c>
      <c r="H3195">
        <f t="shared" si="197"/>
        <v>398.35818</v>
      </c>
      <c r="I3195">
        <f t="shared" si="198"/>
        <v>542.4</v>
      </c>
      <c r="J3195">
        <f t="shared" si="199"/>
        <v>457.28330999999997</v>
      </c>
    </row>
    <row r="3196" spans="1:10" x14ac:dyDescent="0.2">
      <c r="A3196" t="s">
        <v>13770</v>
      </c>
      <c r="B3196">
        <v>3</v>
      </c>
      <c r="C3196" t="s">
        <v>13113</v>
      </c>
      <c r="D3196">
        <v>78600</v>
      </c>
      <c r="E3196">
        <v>168000</v>
      </c>
      <c r="F3196" t="s">
        <v>13773</v>
      </c>
      <c r="G3196">
        <f t="shared" si="196"/>
        <v>524.79999999999995</v>
      </c>
      <c r="H3196">
        <f t="shared" si="197"/>
        <v>316.27225199999998</v>
      </c>
      <c r="I3196">
        <f t="shared" si="198"/>
        <v>542.4</v>
      </c>
      <c r="J3196">
        <f t="shared" si="199"/>
        <v>360.67415999999997</v>
      </c>
    </row>
    <row r="3197" spans="1:10" x14ac:dyDescent="0.2">
      <c r="A3197" t="s">
        <v>13775</v>
      </c>
      <c r="B3197">
        <v>3</v>
      </c>
      <c r="C3197" t="s">
        <v>13113</v>
      </c>
      <c r="D3197">
        <v>103000</v>
      </c>
      <c r="E3197">
        <v>220000</v>
      </c>
      <c r="F3197" t="s">
        <v>13778</v>
      </c>
      <c r="G3197">
        <f t="shared" si="196"/>
        <v>524.79999999999995</v>
      </c>
      <c r="H3197">
        <f t="shared" si="197"/>
        <v>414.45346000000001</v>
      </c>
      <c r="I3197">
        <f t="shared" si="198"/>
        <v>542.4</v>
      </c>
      <c r="J3197">
        <f t="shared" si="199"/>
        <v>472.31139999999999</v>
      </c>
    </row>
    <row r="3198" spans="1:10" x14ac:dyDescent="0.2">
      <c r="A3198" t="s">
        <v>13780</v>
      </c>
      <c r="B3198">
        <v>3</v>
      </c>
      <c r="C3198" t="s">
        <v>13113</v>
      </c>
      <c r="D3198">
        <v>99000</v>
      </c>
      <c r="E3198">
        <v>213000</v>
      </c>
      <c r="F3198" t="s">
        <v>13782</v>
      </c>
      <c r="G3198">
        <f t="shared" si="196"/>
        <v>524.79999999999995</v>
      </c>
      <c r="H3198">
        <f t="shared" si="197"/>
        <v>398.35818</v>
      </c>
      <c r="I3198">
        <f t="shared" si="198"/>
        <v>542.4</v>
      </c>
      <c r="J3198">
        <f t="shared" si="199"/>
        <v>457.28330999999997</v>
      </c>
    </row>
    <row r="3199" spans="1:10" x14ac:dyDescent="0.2">
      <c r="A3199" t="s">
        <v>13784</v>
      </c>
      <c r="B3199">
        <v>3</v>
      </c>
      <c r="C3199" t="s">
        <v>13113</v>
      </c>
      <c r="D3199">
        <v>99000</v>
      </c>
      <c r="E3199">
        <v>213000</v>
      </c>
      <c r="F3199" t="s">
        <v>13786</v>
      </c>
      <c r="G3199">
        <f t="shared" si="196"/>
        <v>524.79999999999995</v>
      </c>
      <c r="H3199">
        <f t="shared" si="197"/>
        <v>398.35818</v>
      </c>
      <c r="I3199">
        <f t="shared" si="198"/>
        <v>542.4</v>
      </c>
      <c r="J3199">
        <f t="shared" si="199"/>
        <v>457.28330999999997</v>
      </c>
    </row>
    <row r="3200" spans="1:10" x14ac:dyDescent="0.2">
      <c r="A3200" t="s">
        <v>13788</v>
      </c>
      <c r="B3200">
        <v>3</v>
      </c>
      <c r="C3200" t="s">
        <v>13113</v>
      </c>
      <c r="D3200">
        <v>64300</v>
      </c>
      <c r="E3200">
        <v>162000</v>
      </c>
      <c r="F3200" t="s">
        <v>13791</v>
      </c>
      <c r="G3200">
        <f t="shared" si="196"/>
        <v>524.79999999999995</v>
      </c>
      <c r="H3200">
        <f t="shared" si="197"/>
        <v>258.73162600000001</v>
      </c>
      <c r="I3200">
        <f t="shared" si="198"/>
        <v>542.4</v>
      </c>
      <c r="J3200">
        <f t="shared" si="199"/>
        <v>347.79293999999999</v>
      </c>
    </row>
    <row r="3201" spans="1:10" x14ac:dyDescent="0.2">
      <c r="A3201" t="s">
        <v>13793</v>
      </c>
      <c r="B3201">
        <v>3</v>
      </c>
      <c r="C3201" t="s">
        <v>13113</v>
      </c>
      <c r="D3201">
        <v>96800</v>
      </c>
      <c r="E3201">
        <v>208000</v>
      </c>
      <c r="F3201" t="s">
        <v>13795</v>
      </c>
      <c r="G3201">
        <f t="shared" si="196"/>
        <v>524.79999999999995</v>
      </c>
      <c r="H3201">
        <f t="shared" si="197"/>
        <v>389.50577600000003</v>
      </c>
      <c r="I3201">
        <f t="shared" si="198"/>
        <v>542.4</v>
      </c>
      <c r="J3201">
        <f t="shared" si="199"/>
        <v>446.54895999999997</v>
      </c>
    </row>
    <row r="3202" spans="1:10" x14ac:dyDescent="0.2">
      <c r="A3202" t="s">
        <v>13797</v>
      </c>
      <c r="B3202">
        <v>3</v>
      </c>
      <c r="C3202" t="s">
        <v>13113</v>
      </c>
      <c r="D3202">
        <v>96800</v>
      </c>
      <c r="E3202">
        <v>208000</v>
      </c>
      <c r="F3202" t="s">
        <v>13798</v>
      </c>
      <c r="G3202">
        <f t="shared" si="196"/>
        <v>524.79999999999995</v>
      </c>
      <c r="H3202">
        <f t="shared" si="197"/>
        <v>389.50577600000003</v>
      </c>
      <c r="I3202">
        <f t="shared" si="198"/>
        <v>542.4</v>
      </c>
      <c r="J3202">
        <f t="shared" si="199"/>
        <v>446.54895999999997</v>
      </c>
    </row>
    <row r="3203" spans="1:10" x14ac:dyDescent="0.2">
      <c r="A3203" t="s">
        <v>13800</v>
      </c>
      <c r="B3203">
        <v>3</v>
      </c>
      <c r="C3203" t="s">
        <v>13113</v>
      </c>
      <c r="D3203">
        <v>96800</v>
      </c>
      <c r="E3203">
        <v>208000</v>
      </c>
      <c r="F3203" t="s">
        <v>13802</v>
      </c>
      <c r="G3203">
        <f t="shared" ref="G3203:G3266" si="200">(VLOOKUP($B3203,Table,4,FALSE))</f>
        <v>524.79999999999995</v>
      </c>
      <c r="H3203">
        <f t="shared" ref="H3203:H3266" si="201">D3203*((VLOOKUP($B3203,Table,6,FALSE))/100)</f>
        <v>389.50577600000003</v>
      </c>
      <c r="I3203">
        <f t="shared" ref="I3203:I3266" si="202">(VLOOKUP($B3203,Table,12,FALSE))</f>
        <v>542.4</v>
      </c>
      <c r="J3203">
        <f t="shared" ref="J3203:J3266" si="203">E3203*((VLOOKUP($B3203,Table,14,FALSE))/100)</f>
        <v>446.54895999999997</v>
      </c>
    </row>
    <row r="3204" spans="1:10" x14ac:dyDescent="0.2">
      <c r="A3204" t="s">
        <v>13804</v>
      </c>
      <c r="B3204">
        <v>3</v>
      </c>
      <c r="C3204" t="s">
        <v>13113</v>
      </c>
      <c r="D3204">
        <v>96800</v>
      </c>
      <c r="E3204">
        <v>208000</v>
      </c>
      <c r="F3204" t="s">
        <v>13805</v>
      </c>
      <c r="G3204">
        <f t="shared" si="200"/>
        <v>524.79999999999995</v>
      </c>
      <c r="H3204">
        <f t="shared" si="201"/>
        <v>389.50577600000003</v>
      </c>
      <c r="I3204">
        <f t="shared" si="202"/>
        <v>542.4</v>
      </c>
      <c r="J3204">
        <f t="shared" si="203"/>
        <v>446.54895999999997</v>
      </c>
    </row>
    <row r="3205" spans="1:10" x14ac:dyDescent="0.2">
      <c r="A3205" t="s">
        <v>13807</v>
      </c>
      <c r="B3205">
        <v>3</v>
      </c>
      <c r="C3205" t="s">
        <v>13113</v>
      </c>
      <c r="D3205">
        <v>96800</v>
      </c>
      <c r="E3205">
        <v>208000</v>
      </c>
      <c r="F3205" t="s">
        <v>13810</v>
      </c>
      <c r="G3205">
        <f t="shared" si="200"/>
        <v>524.79999999999995</v>
      </c>
      <c r="H3205">
        <f t="shared" si="201"/>
        <v>389.50577600000003</v>
      </c>
      <c r="I3205">
        <f t="shared" si="202"/>
        <v>542.4</v>
      </c>
      <c r="J3205">
        <f t="shared" si="203"/>
        <v>446.54895999999997</v>
      </c>
    </row>
    <row r="3206" spans="1:10" x14ac:dyDescent="0.2">
      <c r="A3206" t="s">
        <v>13812</v>
      </c>
      <c r="B3206">
        <v>3</v>
      </c>
      <c r="C3206" t="s">
        <v>13113</v>
      </c>
      <c r="D3206">
        <v>103000</v>
      </c>
      <c r="E3206">
        <v>232000</v>
      </c>
      <c r="F3206" t="s">
        <v>13814</v>
      </c>
      <c r="G3206">
        <f t="shared" si="200"/>
        <v>524.79999999999995</v>
      </c>
      <c r="H3206">
        <f t="shared" si="201"/>
        <v>414.45346000000001</v>
      </c>
      <c r="I3206">
        <f t="shared" si="202"/>
        <v>542.4</v>
      </c>
      <c r="J3206">
        <f t="shared" si="203"/>
        <v>498.07383999999996</v>
      </c>
    </row>
    <row r="3207" spans="1:10" x14ac:dyDescent="0.2">
      <c r="A3207" t="s">
        <v>13816</v>
      </c>
      <c r="B3207">
        <v>3</v>
      </c>
      <c r="C3207" t="s">
        <v>13113</v>
      </c>
      <c r="D3207">
        <v>96800</v>
      </c>
      <c r="E3207">
        <v>208000</v>
      </c>
      <c r="F3207" t="s">
        <v>13817</v>
      </c>
      <c r="G3207">
        <f t="shared" si="200"/>
        <v>524.79999999999995</v>
      </c>
      <c r="H3207">
        <f t="shared" si="201"/>
        <v>389.50577600000003</v>
      </c>
      <c r="I3207">
        <f t="shared" si="202"/>
        <v>542.4</v>
      </c>
      <c r="J3207">
        <f t="shared" si="203"/>
        <v>446.54895999999997</v>
      </c>
    </row>
    <row r="3208" spans="1:10" x14ac:dyDescent="0.2">
      <c r="A3208" t="s">
        <v>13819</v>
      </c>
      <c r="B3208">
        <v>3</v>
      </c>
      <c r="C3208" t="s">
        <v>13113</v>
      </c>
      <c r="D3208">
        <v>96800</v>
      </c>
      <c r="E3208">
        <v>208000</v>
      </c>
      <c r="F3208" t="s">
        <v>13821</v>
      </c>
      <c r="G3208">
        <f t="shared" si="200"/>
        <v>524.79999999999995</v>
      </c>
      <c r="H3208">
        <f t="shared" si="201"/>
        <v>389.50577600000003</v>
      </c>
      <c r="I3208">
        <f t="shared" si="202"/>
        <v>542.4</v>
      </c>
      <c r="J3208">
        <f t="shared" si="203"/>
        <v>446.54895999999997</v>
      </c>
    </row>
    <row r="3209" spans="1:10" x14ac:dyDescent="0.2">
      <c r="A3209" t="s">
        <v>13823</v>
      </c>
      <c r="B3209">
        <v>3</v>
      </c>
      <c r="C3209" t="s">
        <v>13113</v>
      </c>
      <c r="D3209">
        <v>96800</v>
      </c>
      <c r="E3209">
        <v>208000</v>
      </c>
      <c r="F3209" t="s">
        <v>13824</v>
      </c>
      <c r="G3209">
        <f t="shared" si="200"/>
        <v>524.79999999999995</v>
      </c>
      <c r="H3209">
        <f t="shared" si="201"/>
        <v>389.50577600000003</v>
      </c>
      <c r="I3209">
        <f t="shared" si="202"/>
        <v>542.4</v>
      </c>
      <c r="J3209">
        <f t="shared" si="203"/>
        <v>446.54895999999997</v>
      </c>
    </row>
    <row r="3210" spans="1:10" x14ac:dyDescent="0.2">
      <c r="A3210" t="s">
        <v>13826</v>
      </c>
      <c r="B3210">
        <v>3</v>
      </c>
      <c r="C3210" t="s">
        <v>13113</v>
      </c>
      <c r="D3210">
        <v>83500</v>
      </c>
      <c r="E3210">
        <v>144000</v>
      </c>
      <c r="F3210" t="s">
        <v>13828</v>
      </c>
      <c r="G3210">
        <f t="shared" si="200"/>
        <v>524.79999999999995</v>
      </c>
      <c r="H3210">
        <f t="shared" si="201"/>
        <v>335.98896999999999</v>
      </c>
      <c r="I3210">
        <f t="shared" si="202"/>
        <v>542.4</v>
      </c>
      <c r="J3210">
        <f t="shared" si="203"/>
        <v>309.14927999999998</v>
      </c>
    </row>
    <row r="3211" spans="1:10" x14ac:dyDescent="0.2">
      <c r="A3211" t="s">
        <v>13830</v>
      </c>
      <c r="B3211">
        <v>3</v>
      </c>
      <c r="C3211" t="s">
        <v>13113</v>
      </c>
      <c r="D3211">
        <v>80500</v>
      </c>
      <c r="E3211">
        <v>172000</v>
      </c>
      <c r="F3211" t="s">
        <v>13831</v>
      </c>
      <c r="G3211">
        <f t="shared" si="200"/>
        <v>524.79999999999995</v>
      </c>
      <c r="H3211">
        <f t="shared" si="201"/>
        <v>323.91750999999999</v>
      </c>
      <c r="I3211">
        <f t="shared" si="202"/>
        <v>542.4</v>
      </c>
      <c r="J3211">
        <f t="shared" si="203"/>
        <v>369.26164</v>
      </c>
    </row>
    <row r="3212" spans="1:10" x14ac:dyDescent="0.2">
      <c r="A3212" t="s">
        <v>13833</v>
      </c>
      <c r="B3212">
        <v>3</v>
      </c>
      <c r="C3212" t="s">
        <v>13113</v>
      </c>
      <c r="D3212">
        <v>89700</v>
      </c>
      <c r="E3212">
        <v>191000</v>
      </c>
      <c r="F3212" t="s">
        <v>13836</v>
      </c>
      <c r="G3212">
        <f t="shared" si="200"/>
        <v>524.79999999999995</v>
      </c>
      <c r="H3212">
        <f t="shared" si="201"/>
        <v>360.93665399999998</v>
      </c>
      <c r="I3212">
        <f t="shared" si="202"/>
        <v>542.4</v>
      </c>
      <c r="J3212">
        <f t="shared" si="203"/>
        <v>410.05216999999999</v>
      </c>
    </row>
    <row r="3213" spans="1:10" x14ac:dyDescent="0.2">
      <c r="A3213" t="s">
        <v>13838</v>
      </c>
      <c r="B3213">
        <v>3</v>
      </c>
      <c r="C3213" t="s">
        <v>13113</v>
      </c>
      <c r="D3213">
        <v>104000</v>
      </c>
      <c r="E3213">
        <v>224000</v>
      </c>
      <c r="F3213" t="s">
        <v>13840</v>
      </c>
      <c r="G3213">
        <f t="shared" si="200"/>
        <v>524.79999999999995</v>
      </c>
      <c r="H3213">
        <f t="shared" si="201"/>
        <v>418.47728000000001</v>
      </c>
      <c r="I3213">
        <f t="shared" si="202"/>
        <v>542.4</v>
      </c>
      <c r="J3213">
        <f t="shared" si="203"/>
        <v>480.89887999999996</v>
      </c>
    </row>
    <row r="3214" spans="1:10" x14ac:dyDescent="0.2">
      <c r="A3214" t="s">
        <v>13842</v>
      </c>
      <c r="B3214">
        <v>3</v>
      </c>
      <c r="C3214" t="s">
        <v>13113</v>
      </c>
      <c r="D3214">
        <v>128000</v>
      </c>
      <c r="E3214">
        <v>239000</v>
      </c>
      <c r="F3214" t="s">
        <v>13844</v>
      </c>
      <c r="G3214">
        <f t="shared" si="200"/>
        <v>524.79999999999995</v>
      </c>
      <c r="H3214">
        <f t="shared" si="201"/>
        <v>515.04895999999997</v>
      </c>
      <c r="I3214">
        <f t="shared" si="202"/>
        <v>542.4</v>
      </c>
      <c r="J3214">
        <f t="shared" si="203"/>
        <v>513.10193000000004</v>
      </c>
    </row>
    <row r="3215" spans="1:10" x14ac:dyDescent="0.2">
      <c r="A3215" t="s">
        <v>13846</v>
      </c>
      <c r="B3215">
        <v>3</v>
      </c>
      <c r="C3215" t="s">
        <v>13113</v>
      </c>
      <c r="D3215">
        <v>147000</v>
      </c>
      <c r="E3215">
        <v>275000</v>
      </c>
      <c r="F3215" t="s">
        <v>13849</v>
      </c>
      <c r="G3215">
        <f t="shared" si="200"/>
        <v>524.79999999999995</v>
      </c>
      <c r="H3215">
        <f t="shared" si="201"/>
        <v>591.50153999999998</v>
      </c>
      <c r="I3215">
        <f t="shared" si="202"/>
        <v>542.4</v>
      </c>
      <c r="J3215">
        <f t="shared" si="203"/>
        <v>590.38924999999995</v>
      </c>
    </row>
    <row r="3216" spans="1:10" x14ac:dyDescent="0.2">
      <c r="A3216" t="s">
        <v>13851</v>
      </c>
      <c r="B3216">
        <v>3</v>
      </c>
      <c r="C3216" t="s">
        <v>13113</v>
      </c>
      <c r="D3216">
        <v>124000</v>
      </c>
      <c r="E3216">
        <v>184000</v>
      </c>
      <c r="F3216" t="s">
        <v>13854</v>
      </c>
      <c r="G3216">
        <f t="shared" si="200"/>
        <v>524.79999999999995</v>
      </c>
      <c r="H3216">
        <f t="shared" si="201"/>
        <v>498.95368000000002</v>
      </c>
      <c r="I3216">
        <f t="shared" si="202"/>
        <v>542.4</v>
      </c>
      <c r="J3216">
        <f t="shared" si="203"/>
        <v>395.02407999999997</v>
      </c>
    </row>
    <row r="3217" spans="1:10" x14ac:dyDescent="0.2">
      <c r="A3217" t="s">
        <v>13856</v>
      </c>
      <c r="B3217">
        <v>3</v>
      </c>
      <c r="C3217" t="s">
        <v>13113</v>
      </c>
      <c r="D3217">
        <v>124000</v>
      </c>
      <c r="E3217">
        <v>176000</v>
      </c>
      <c r="F3217" t="s">
        <v>13858</v>
      </c>
      <c r="G3217">
        <f t="shared" si="200"/>
        <v>524.79999999999995</v>
      </c>
      <c r="H3217">
        <f t="shared" si="201"/>
        <v>498.95368000000002</v>
      </c>
      <c r="I3217">
        <f t="shared" si="202"/>
        <v>542.4</v>
      </c>
      <c r="J3217">
        <f t="shared" si="203"/>
        <v>377.84911999999997</v>
      </c>
    </row>
    <row r="3218" spans="1:10" x14ac:dyDescent="0.2">
      <c r="A3218" t="s">
        <v>13860</v>
      </c>
      <c r="B3218">
        <v>3</v>
      </c>
      <c r="C3218" t="s">
        <v>13113</v>
      </c>
      <c r="D3218">
        <v>124000</v>
      </c>
      <c r="E3218">
        <v>149000</v>
      </c>
      <c r="F3218" t="s">
        <v>13861</v>
      </c>
      <c r="G3218">
        <f t="shared" si="200"/>
        <v>524.79999999999995</v>
      </c>
      <c r="H3218">
        <f t="shared" si="201"/>
        <v>498.95368000000002</v>
      </c>
      <c r="I3218">
        <f t="shared" si="202"/>
        <v>542.4</v>
      </c>
      <c r="J3218">
        <f t="shared" si="203"/>
        <v>319.88362999999998</v>
      </c>
    </row>
    <row r="3219" spans="1:10" x14ac:dyDescent="0.2">
      <c r="A3219" t="s">
        <v>13863</v>
      </c>
      <c r="B3219">
        <v>3</v>
      </c>
      <c r="C3219" t="s">
        <v>13113</v>
      </c>
      <c r="D3219">
        <v>272000</v>
      </c>
      <c r="E3219">
        <v>493000</v>
      </c>
      <c r="F3219" t="s">
        <v>13865</v>
      </c>
      <c r="G3219">
        <f t="shared" si="200"/>
        <v>524.79999999999995</v>
      </c>
      <c r="H3219">
        <f t="shared" si="201"/>
        <v>1094.4790399999999</v>
      </c>
      <c r="I3219">
        <f t="shared" si="202"/>
        <v>542.4</v>
      </c>
      <c r="J3219">
        <f t="shared" si="203"/>
        <v>1058.4069099999999</v>
      </c>
    </row>
    <row r="3220" spans="1:10" x14ac:dyDescent="0.2">
      <c r="A3220" t="s">
        <v>13867</v>
      </c>
      <c r="B3220">
        <v>3</v>
      </c>
      <c r="C3220" t="s">
        <v>13113</v>
      </c>
      <c r="D3220">
        <v>124000</v>
      </c>
      <c r="E3220">
        <v>237000</v>
      </c>
      <c r="F3220" t="s">
        <v>13869</v>
      </c>
      <c r="G3220">
        <f t="shared" si="200"/>
        <v>524.79999999999995</v>
      </c>
      <c r="H3220">
        <f t="shared" si="201"/>
        <v>498.95368000000002</v>
      </c>
      <c r="I3220">
        <f t="shared" si="202"/>
        <v>542.4</v>
      </c>
      <c r="J3220">
        <f t="shared" si="203"/>
        <v>508.80818999999997</v>
      </c>
    </row>
    <row r="3221" spans="1:10" x14ac:dyDescent="0.2">
      <c r="A3221" t="s">
        <v>13871</v>
      </c>
      <c r="B3221">
        <v>3</v>
      </c>
      <c r="C3221" t="s">
        <v>13113</v>
      </c>
      <c r="D3221">
        <v>124000</v>
      </c>
      <c r="E3221">
        <v>237000</v>
      </c>
      <c r="F3221" t="s">
        <v>13874</v>
      </c>
      <c r="G3221">
        <f t="shared" si="200"/>
        <v>524.79999999999995</v>
      </c>
      <c r="H3221">
        <f t="shared" si="201"/>
        <v>498.95368000000002</v>
      </c>
      <c r="I3221">
        <f t="shared" si="202"/>
        <v>542.4</v>
      </c>
      <c r="J3221">
        <f t="shared" si="203"/>
        <v>508.80818999999997</v>
      </c>
    </row>
    <row r="3222" spans="1:10" x14ac:dyDescent="0.2">
      <c r="A3222" t="s">
        <v>13876</v>
      </c>
      <c r="B3222">
        <v>3</v>
      </c>
      <c r="C3222" t="s">
        <v>13113</v>
      </c>
      <c r="D3222">
        <v>124000</v>
      </c>
      <c r="E3222">
        <v>237000</v>
      </c>
      <c r="F3222" t="s">
        <v>13877</v>
      </c>
      <c r="G3222">
        <f t="shared" si="200"/>
        <v>524.79999999999995</v>
      </c>
      <c r="H3222">
        <f t="shared" si="201"/>
        <v>498.95368000000002</v>
      </c>
      <c r="I3222">
        <f t="shared" si="202"/>
        <v>542.4</v>
      </c>
      <c r="J3222">
        <f t="shared" si="203"/>
        <v>508.80818999999997</v>
      </c>
    </row>
    <row r="3223" spans="1:10" x14ac:dyDescent="0.2">
      <c r="A3223" t="s">
        <v>13879</v>
      </c>
      <c r="B3223">
        <v>3</v>
      </c>
      <c r="C3223" t="s">
        <v>13113</v>
      </c>
      <c r="D3223">
        <v>109000</v>
      </c>
      <c r="E3223">
        <v>226000</v>
      </c>
      <c r="F3223" t="s">
        <v>13881</v>
      </c>
      <c r="G3223">
        <f t="shared" si="200"/>
        <v>524.79999999999995</v>
      </c>
      <c r="H3223">
        <f t="shared" si="201"/>
        <v>438.59638000000001</v>
      </c>
      <c r="I3223">
        <f t="shared" si="202"/>
        <v>542.4</v>
      </c>
      <c r="J3223">
        <f t="shared" si="203"/>
        <v>485.19261999999998</v>
      </c>
    </row>
    <row r="3224" spans="1:10" x14ac:dyDescent="0.2">
      <c r="A3224" t="s">
        <v>13883</v>
      </c>
      <c r="B3224">
        <v>3</v>
      </c>
      <c r="C3224" t="s">
        <v>13113</v>
      </c>
      <c r="D3224">
        <v>109000</v>
      </c>
      <c r="E3224">
        <v>226000</v>
      </c>
      <c r="F3224" t="s">
        <v>13886</v>
      </c>
      <c r="G3224">
        <f t="shared" si="200"/>
        <v>524.79999999999995</v>
      </c>
      <c r="H3224">
        <f t="shared" si="201"/>
        <v>438.59638000000001</v>
      </c>
      <c r="I3224">
        <f t="shared" si="202"/>
        <v>542.4</v>
      </c>
      <c r="J3224">
        <f t="shared" si="203"/>
        <v>485.19261999999998</v>
      </c>
    </row>
    <row r="3225" spans="1:10" x14ac:dyDescent="0.2">
      <c r="A3225" t="s">
        <v>13888</v>
      </c>
      <c r="B3225">
        <v>3</v>
      </c>
      <c r="C3225" t="s">
        <v>13113</v>
      </c>
      <c r="D3225">
        <v>124000</v>
      </c>
      <c r="E3225">
        <v>237000</v>
      </c>
      <c r="F3225" t="s">
        <v>13891</v>
      </c>
      <c r="G3225">
        <f t="shared" si="200"/>
        <v>524.79999999999995</v>
      </c>
      <c r="H3225">
        <f t="shared" si="201"/>
        <v>498.95368000000002</v>
      </c>
      <c r="I3225">
        <f t="shared" si="202"/>
        <v>542.4</v>
      </c>
      <c r="J3225">
        <f t="shared" si="203"/>
        <v>508.80818999999997</v>
      </c>
    </row>
    <row r="3226" spans="1:10" x14ac:dyDescent="0.2">
      <c r="A3226" t="s">
        <v>13893</v>
      </c>
      <c r="B3226">
        <v>3</v>
      </c>
      <c r="C3226" t="s">
        <v>13113</v>
      </c>
      <c r="D3226">
        <v>148000</v>
      </c>
      <c r="E3226">
        <v>278000</v>
      </c>
      <c r="F3226" t="s">
        <v>13894</v>
      </c>
      <c r="G3226">
        <f t="shared" si="200"/>
        <v>524.79999999999995</v>
      </c>
      <c r="H3226">
        <f t="shared" si="201"/>
        <v>595.52535999999998</v>
      </c>
      <c r="I3226">
        <f t="shared" si="202"/>
        <v>542.4</v>
      </c>
      <c r="J3226">
        <f t="shared" si="203"/>
        <v>596.82985999999994</v>
      </c>
    </row>
    <row r="3227" spans="1:10" x14ac:dyDescent="0.2">
      <c r="A3227" t="s">
        <v>13896</v>
      </c>
      <c r="B3227">
        <v>3</v>
      </c>
      <c r="C3227" t="s">
        <v>13113</v>
      </c>
      <c r="D3227">
        <v>148000</v>
      </c>
      <c r="E3227">
        <v>278000</v>
      </c>
      <c r="F3227" t="s">
        <v>13899</v>
      </c>
      <c r="G3227">
        <f t="shared" si="200"/>
        <v>524.79999999999995</v>
      </c>
      <c r="H3227">
        <f t="shared" si="201"/>
        <v>595.52535999999998</v>
      </c>
      <c r="I3227">
        <f t="shared" si="202"/>
        <v>542.4</v>
      </c>
      <c r="J3227">
        <f t="shared" si="203"/>
        <v>596.82985999999994</v>
      </c>
    </row>
    <row r="3228" spans="1:10" x14ac:dyDescent="0.2">
      <c r="A3228" t="s">
        <v>13901</v>
      </c>
      <c r="B3228">
        <v>3</v>
      </c>
      <c r="C3228" t="s">
        <v>13113</v>
      </c>
      <c r="D3228">
        <v>120000</v>
      </c>
      <c r="E3228">
        <v>237000</v>
      </c>
      <c r="F3228" t="s">
        <v>13902</v>
      </c>
      <c r="G3228">
        <f t="shared" si="200"/>
        <v>524.79999999999995</v>
      </c>
      <c r="H3228">
        <f t="shared" si="201"/>
        <v>482.85840000000002</v>
      </c>
      <c r="I3228">
        <f t="shared" si="202"/>
        <v>542.4</v>
      </c>
      <c r="J3228">
        <f t="shared" si="203"/>
        <v>508.80818999999997</v>
      </c>
    </row>
    <row r="3229" spans="1:10" x14ac:dyDescent="0.2">
      <c r="A3229" t="s">
        <v>13904</v>
      </c>
      <c r="B3229">
        <v>3</v>
      </c>
      <c r="C3229" t="s">
        <v>13113</v>
      </c>
      <c r="D3229">
        <v>128000</v>
      </c>
      <c r="E3229">
        <v>239000</v>
      </c>
      <c r="F3229" t="s">
        <v>13905</v>
      </c>
      <c r="G3229">
        <f t="shared" si="200"/>
        <v>524.79999999999995</v>
      </c>
      <c r="H3229">
        <f t="shared" si="201"/>
        <v>515.04895999999997</v>
      </c>
      <c r="I3229">
        <f t="shared" si="202"/>
        <v>542.4</v>
      </c>
      <c r="J3229">
        <f t="shared" si="203"/>
        <v>513.10193000000004</v>
      </c>
    </row>
    <row r="3230" spans="1:10" x14ac:dyDescent="0.2">
      <c r="A3230" t="s">
        <v>13907</v>
      </c>
      <c r="B3230">
        <v>3</v>
      </c>
      <c r="C3230" t="s">
        <v>13113</v>
      </c>
      <c r="D3230">
        <v>128000</v>
      </c>
      <c r="E3230">
        <v>239000</v>
      </c>
      <c r="F3230" t="s">
        <v>13910</v>
      </c>
      <c r="G3230">
        <f t="shared" si="200"/>
        <v>524.79999999999995</v>
      </c>
      <c r="H3230">
        <f t="shared" si="201"/>
        <v>515.04895999999997</v>
      </c>
      <c r="I3230">
        <f t="shared" si="202"/>
        <v>542.4</v>
      </c>
      <c r="J3230">
        <f t="shared" si="203"/>
        <v>513.10193000000004</v>
      </c>
    </row>
    <row r="3231" spans="1:10" x14ac:dyDescent="0.2">
      <c r="A3231" t="s">
        <v>13912</v>
      </c>
      <c r="B3231">
        <v>3</v>
      </c>
      <c r="C3231" t="s">
        <v>13113</v>
      </c>
      <c r="D3231">
        <v>70400</v>
      </c>
      <c r="E3231">
        <v>114000</v>
      </c>
      <c r="F3231" t="s">
        <v>13913</v>
      </c>
      <c r="G3231">
        <f t="shared" si="200"/>
        <v>524.79999999999995</v>
      </c>
      <c r="H3231">
        <f t="shared" si="201"/>
        <v>283.276928</v>
      </c>
      <c r="I3231">
        <f t="shared" si="202"/>
        <v>542.4</v>
      </c>
      <c r="J3231">
        <f t="shared" si="203"/>
        <v>244.74318</v>
      </c>
    </row>
    <row r="3232" spans="1:10" x14ac:dyDescent="0.2">
      <c r="A3232" t="s">
        <v>13915</v>
      </c>
      <c r="B3232">
        <v>3</v>
      </c>
      <c r="C3232" t="s">
        <v>13113</v>
      </c>
      <c r="D3232">
        <v>116000</v>
      </c>
      <c r="E3232">
        <v>231000</v>
      </c>
      <c r="F3232" t="s">
        <v>13917</v>
      </c>
      <c r="G3232">
        <f t="shared" si="200"/>
        <v>524.79999999999995</v>
      </c>
      <c r="H3232">
        <f t="shared" si="201"/>
        <v>466.76312000000001</v>
      </c>
      <c r="I3232">
        <f t="shared" si="202"/>
        <v>542.4</v>
      </c>
      <c r="J3232">
        <f t="shared" si="203"/>
        <v>495.92696999999998</v>
      </c>
    </row>
    <row r="3233" spans="1:10" x14ac:dyDescent="0.2">
      <c r="A3233" t="s">
        <v>13919</v>
      </c>
      <c r="B3233">
        <v>3</v>
      </c>
      <c r="C3233" t="s">
        <v>13113</v>
      </c>
      <c r="D3233">
        <v>109000</v>
      </c>
      <c r="E3233">
        <v>226000</v>
      </c>
      <c r="F3233" t="s">
        <v>13920</v>
      </c>
      <c r="G3233">
        <f t="shared" si="200"/>
        <v>524.79999999999995</v>
      </c>
      <c r="H3233">
        <f t="shared" si="201"/>
        <v>438.59638000000001</v>
      </c>
      <c r="I3233">
        <f t="shared" si="202"/>
        <v>542.4</v>
      </c>
      <c r="J3233">
        <f t="shared" si="203"/>
        <v>485.19261999999998</v>
      </c>
    </row>
    <row r="3234" spans="1:10" x14ac:dyDescent="0.2">
      <c r="A3234" t="s">
        <v>13922</v>
      </c>
      <c r="B3234">
        <v>3</v>
      </c>
      <c r="C3234" t="s">
        <v>13113</v>
      </c>
      <c r="D3234">
        <v>103000</v>
      </c>
      <c r="E3234">
        <v>220000</v>
      </c>
      <c r="F3234" t="s">
        <v>13924</v>
      </c>
      <c r="G3234">
        <f t="shared" si="200"/>
        <v>524.79999999999995</v>
      </c>
      <c r="H3234">
        <f t="shared" si="201"/>
        <v>414.45346000000001</v>
      </c>
      <c r="I3234">
        <f t="shared" si="202"/>
        <v>542.4</v>
      </c>
      <c r="J3234">
        <f t="shared" si="203"/>
        <v>472.31139999999999</v>
      </c>
    </row>
    <row r="3235" spans="1:10" x14ac:dyDescent="0.2">
      <c r="A3235" t="s">
        <v>13926</v>
      </c>
      <c r="B3235">
        <v>3</v>
      </c>
      <c r="C3235" t="s">
        <v>13113</v>
      </c>
      <c r="D3235">
        <v>109000</v>
      </c>
      <c r="E3235">
        <v>226000</v>
      </c>
      <c r="F3235" t="s">
        <v>13927</v>
      </c>
      <c r="G3235">
        <f t="shared" si="200"/>
        <v>524.79999999999995</v>
      </c>
      <c r="H3235">
        <f t="shared" si="201"/>
        <v>438.59638000000001</v>
      </c>
      <c r="I3235">
        <f t="shared" si="202"/>
        <v>542.4</v>
      </c>
      <c r="J3235">
        <f t="shared" si="203"/>
        <v>485.19261999999998</v>
      </c>
    </row>
    <row r="3236" spans="1:10" x14ac:dyDescent="0.2">
      <c r="A3236" t="s">
        <v>13929</v>
      </c>
      <c r="B3236">
        <v>3</v>
      </c>
      <c r="C3236" t="s">
        <v>13113</v>
      </c>
      <c r="D3236">
        <v>116000</v>
      </c>
      <c r="E3236">
        <v>231000</v>
      </c>
      <c r="F3236" t="s">
        <v>13930</v>
      </c>
      <c r="G3236">
        <f t="shared" si="200"/>
        <v>524.79999999999995</v>
      </c>
      <c r="H3236">
        <f t="shared" si="201"/>
        <v>466.76312000000001</v>
      </c>
      <c r="I3236">
        <f t="shared" si="202"/>
        <v>542.4</v>
      </c>
      <c r="J3236">
        <f t="shared" si="203"/>
        <v>495.92696999999998</v>
      </c>
    </row>
    <row r="3237" spans="1:10" x14ac:dyDescent="0.2">
      <c r="A3237" t="s">
        <v>13932</v>
      </c>
      <c r="B3237">
        <v>3</v>
      </c>
      <c r="C3237" t="s">
        <v>13113</v>
      </c>
      <c r="D3237">
        <v>116000</v>
      </c>
      <c r="E3237">
        <v>231000</v>
      </c>
      <c r="F3237" t="s">
        <v>13934</v>
      </c>
      <c r="G3237">
        <f t="shared" si="200"/>
        <v>524.79999999999995</v>
      </c>
      <c r="H3237">
        <f t="shared" si="201"/>
        <v>466.76312000000001</v>
      </c>
      <c r="I3237">
        <f t="shared" si="202"/>
        <v>542.4</v>
      </c>
      <c r="J3237">
        <f t="shared" si="203"/>
        <v>495.92696999999998</v>
      </c>
    </row>
    <row r="3238" spans="1:10" x14ac:dyDescent="0.2">
      <c r="A3238" t="s">
        <v>13936</v>
      </c>
      <c r="B3238">
        <v>3</v>
      </c>
      <c r="C3238" t="s">
        <v>13113</v>
      </c>
      <c r="D3238">
        <v>109000</v>
      </c>
      <c r="E3238">
        <v>226000</v>
      </c>
      <c r="F3238" t="s">
        <v>13938</v>
      </c>
      <c r="G3238">
        <f t="shared" si="200"/>
        <v>524.79999999999995</v>
      </c>
      <c r="H3238">
        <f t="shared" si="201"/>
        <v>438.59638000000001</v>
      </c>
      <c r="I3238">
        <f t="shared" si="202"/>
        <v>542.4</v>
      </c>
      <c r="J3238">
        <f t="shared" si="203"/>
        <v>485.19261999999998</v>
      </c>
    </row>
    <row r="3239" spans="1:10" x14ac:dyDescent="0.2">
      <c r="A3239" t="s">
        <v>13940</v>
      </c>
      <c r="B3239">
        <v>3</v>
      </c>
      <c r="C3239" t="s">
        <v>13113</v>
      </c>
      <c r="D3239">
        <v>103000</v>
      </c>
      <c r="E3239">
        <v>220000</v>
      </c>
      <c r="F3239" t="s">
        <v>13942</v>
      </c>
      <c r="G3239">
        <f t="shared" si="200"/>
        <v>524.79999999999995</v>
      </c>
      <c r="H3239">
        <f t="shared" si="201"/>
        <v>414.45346000000001</v>
      </c>
      <c r="I3239">
        <f t="shared" si="202"/>
        <v>542.4</v>
      </c>
      <c r="J3239">
        <f t="shared" si="203"/>
        <v>472.31139999999999</v>
      </c>
    </row>
    <row r="3240" spans="1:10" x14ac:dyDescent="0.2">
      <c r="A3240" t="s">
        <v>13944</v>
      </c>
      <c r="B3240">
        <v>3</v>
      </c>
      <c r="C3240" t="s">
        <v>13113</v>
      </c>
      <c r="D3240">
        <v>111000</v>
      </c>
      <c r="E3240">
        <v>226000</v>
      </c>
      <c r="F3240" t="s">
        <v>13946</v>
      </c>
      <c r="G3240">
        <f t="shared" si="200"/>
        <v>524.79999999999995</v>
      </c>
      <c r="H3240">
        <f t="shared" si="201"/>
        <v>446.64402000000001</v>
      </c>
      <c r="I3240">
        <f t="shared" si="202"/>
        <v>542.4</v>
      </c>
      <c r="J3240">
        <f t="shared" si="203"/>
        <v>485.19261999999998</v>
      </c>
    </row>
    <row r="3241" spans="1:10" x14ac:dyDescent="0.2">
      <c r="A3241" t="s">
        <v>13948</v>
      </c>
      <c r="B3241">
        <v>3</v>
      </c>
      <c r="C3241" t="s">
        <v>13113</v>
      </c>
      <c r="D3241">
        <v>111000</v>
      </c>
      <c r="E3241">
        <v>226000</v>
      </c>
      <c r="F3241" t="s">
        <v>13950</v>
      </c>
      <c r="G3241">
        <f t="shared" si="200"/>
        <v>524.79999999999995</v>
      </c>
      <c r="H3241">
        <f t="shared" si="201"/>
        <v>446.64402000000001</v>
      </c>
      <c r="I3241">
        <f t="shared" si="202"/>
        <v>542.4</v>
      </c>
      <c r="J3241">
        <f t="shared" si="203"/>
        <v>485.19261999999998</v>
      </c>
    </row>
    <row r="3242" spans="1:10" x14ac:dyDescent="0.2">
      <c r="A3242" t="s">
        <v>13952</v>
      </c>
      <c r="B3242">
        <v>3</v>
      </c>
      <c r="C3242" t="s">
        <v>13113</v>
      </c>
      <c r="D3242">
        <v>158000</v>
      </c>
      <c r="E3242">
        <v>291000</v>
      </c>
      <c r="F3242" t="s">
        <v>13955</v>
      </c>
      <c r="G3242">
        <f t="shared" si="200"/>
        <v>524.79999999999995</v>
      </c>
      <c r="H3242">
        <f t="shared" si="201"/>
        <v>635.76355999999998</v>
      </c>
      <c r="I3242">
        <f t="shared" si="202"/>
        <v>542.4</v>
      </c>
      <c r="J3242">
        <f t="shared" si="203"/>
        <v>624.73916999999994</v>
      </c>
    </row>
    <row r="3243" spans="1:10" x14ac:dyDescent="0.2">
      <c r="A3243" t="s">
        <v>13957</v>
      </c>
      <c r="B3243">
        <v>3</v>
      </c>
      <c r="C3243" t="s">
        <v>13113</v>
      </c>
      <c r="D3243">
        <v>123000</v>
      </c>
      <c r="E3243">
        <v>237000</v>
      </c>
      <c r="F3243" t="s">
        <v>13960</v>
      </c>
      <c r="G3243">
        <f t="shared" si="200"/>
        <v>524.79999999999995</v>
      </c>
      <c r="H3243">
        <f t="shared" si="201"/>
        <v>494.92986000000002</v>
      </c>
      <c r="I3243">
        <f t="shared" si="202"/>
        <v>542.4</v>
      </c>
      <c r="J3243">
        <f t="shared" si="203"/>
        <v>508.80818999999997</v>
      </c>
    </row>
    <row r="3244" spans="1:10" x14ac:dyDescent="0.2">
      <c r="A3244" t="s">
        <v>13962</v>
      </c>
      <c r="B3244">
        <v>3</v>
      </c>
      <c r="C3244" t="s">
        <v>13113</v>
      </c>
      <c r="D3244">
        <v>123000</v>
      </c>
      <c r="E3244">
        <v>237000</v>
      </c>
      <c r="F3244" t="s">
        <v>13964</v>
      </c>
      <c r="G3244">
        <f t="shared" si="200"/>
        <v>524.79999999999995</v>
      </c>
      <c r="H3244">
        <f t="shared" si="201"/>
        <v>494.92986000000002</v>
      </c>
      <c r="I3244">
        <f t="shared" si="202"/>
        <v>542.4</v>
      </c>
      <c r="J3244">
        <f t="shared" si="203"/>
        <v>508.80818999999997</v>
      </c>
    </row>
    <row r="3245" spans="1:10" x14ac:dyDescent="0.2">
      <c r="A3245" t="s">
        <v>13966</v>
      </c>
      <c r="B3245">
        <v>3</v>
      </c>
      <c r="C3245" t="s">
        <v>13113</v>
      </c>
      <c r="D3245">
        <v>150000</v>
      </c>
      <c r="E3245">
        <v>285000</v>
      </c>
      <c r="F3245" t="s">
        <v>13969</v>
      </c>
      <c r="G3245">
        <f t="shared" si="200"/>
        <v>524.79999999999995</v>
      </c>
      <c r="H3245">
        <f t="shared" si="201"/>
        <v>603.57299999999998</v>
      </c>
      <c r="I3245">
        <f t="shared" si="202"/>
        <v>542.4</v>
      </c>
      <c r="J3245">
        <f t="shared" si="203"/>
        <v>611.85794999999996</v>
      </c>
    </row>
    <row r="3246" spans="1:10" x14ac:dyDescent="0.2">
      <c r="A3246" t="s">
        <v>13971</v>
      </c>
      <c r="B3246">
        <v>3</v>
      </c>
      <c r="C3246" t="s">
        <v>13113</v>
      </c>
      <c r="D3246">
        <v>151000</v>
      </c>
      <c r="E3246">
        <v>282000</v>
      </c>
      <c r="F3246" t="s">
        <v>13974</v>
      </c>
      <c r="G3246">
        <f t="shared" si="200"/>
        <v>524.79999999999995</v>
      </c>
      <c r="H3246">
        <f t="shared" si="201"/>
        <v>607.59681999999998</v>
      </c>
      <c r="I3246">
        <f t="shared" si="202"/>
        <v>542.4</v>
      </c>
      <c r="J3246">
        <f t="shared" si="203"/>
        <v>605.41733999999997</v>
      </c>
    </row>
    <row r="3247" spans="1:10" x14ac:dyDescent="0.2">
      <c r="A3247" t="s">
        <v>13976</v>
      </c>
      <c r="B3247">
        <v>3</v>
      </c>
      <c r="C3247" t="s">
        <v>13113</v>
      </c>
      <c r="D3247">
        <v>151000</v>
      </c>
      <c r="E3247">
        <v>282000</v>
      </c>
      <c r="F3247" t="s">
        <v>13979</v>
      </c>
      <c r="G3247">
        <f t="shared" si="200"/>
        <v>524.79999999999995</v>
      </c>
      <c r="H3247">
        <f t="shared" si="201"/>
        <v>607.59681999999998</v>
      </c>
      <c r="I3247">
        <f t="shared" si="202"/>
        <v>542.4</v>
      </c>
      <c r="J3247">
        <f t="shared" si="203"/>
        <v>605.41733999999997</v>
      </c>
    </row>
    <row r="3248" spans="1:10" x14ac:dyDescent="0.2">
      <c r="A3248" t="s">
        <v>13981</v>
      </c>
      <c r="B3248">
        <v>3</v>
      </c>
      <c r="C3248" t="s">
        <v>13113</v>
      </c>
      <c r="D3248">
        <v>89900</v>
      </c>
      <c r="E3248">
        <v>194000</v>
      </c>
      <c r="F3248" t="s">
        <v>13983</v>
      </c>
      <c r="G3248">
        <f t="shared" si="200"/>
        <v>524.79999999999995</v>
      </c>
      <c r="H3248">
        <f t="shared" si="201"/>
        <v>361.74141800000001</v>
      </c>
      <c r="I3248">
        <f t="shared" si="202"/>
        <v>542.4</v>
      </c>
      <c r="J3248">
        <f t="shared" si="203"/>
        <v>416.49277999999998</v>
      </c>
    </row>
    <row r="3249" spans="1:10" x14ac:dyDescent="0.2">
      <c r="A3249" t="s">
        <v>13985</v>
      </c>
      <c r="B3249">
        <v>3</v>
      </c>
      <c r="C3249" t="s">
        <v>13113</v>
      </c>
      <c r="D3249">
        <v>89900</v>
      </c>
      <c r="E3249">
        <v>194000</v>
      </c>
      <c r="F3249" t="s">
        <v>13987</v>
      </c>
      <c r="G3249">
        <f t="shared" si="200"/>
        <v>524.79999999999995</v>
      </c>
      <c r="H3249">
        <f t="shared" si="201"/>
        <v>361.74141800000001</v>
      </c>
      <c r="I3249">
        <f t="shared" si="202"/>
        <v>542.4</v>
      </c>
      <c r="J3249">
        <f t="shared" si="203"/>
        <v>416.49277999999998</v>
      </c>
    </row>
    <row r="3250" spans="1:10" x14ac:dyDescent="0.2">
      <c r="A3250" t="s">
        <v>13989</v>
      </c>
      <c r="B3250">
        <v>3</v>
      </c>
      <c r="C3250" t="s">
        <v>13113</v>
      </c>
      <c r="D3250">
        <v>153000</v>
      </c>
      <c r="E3250">
        <v>286000</v>
      </c>
      <c r="F3250" t="s">
        <v>13990</v>
      </c>
      <c r="G3250">
        <f t="shared" si="200"/>
        <v>524.79999999999995</v>
      </c>
      <c r="H3250">
        <f t="shared" si="201"/>
        <v>615.64445999999998</v>
      </c>
      <c r="I3250">
        <f t="shared" si="202"/>
        <v>542.4</v>
      </c>
      <c r="J3250">
        <f t="shared" si="203"/>
        <v>614.00482</v>
      </c>
    </row>
    <row r="3251" spans="1:10" x14ac:dyDescent="0.2">
      <c r="A3251" t="s">
        <v>13992</v>
      </c>
      <c r="B3251">
        <v>3</v>
      </c>
      <c r="C3251" t="s">
        <v>13113</v>
      </c>
      <c r="D3251">
        <v>141000</v>
      </c>
      <c r="E3251">
        <v>263000</v>
      </c>
      <c r="F3251" t="s">
        <v>13995</v>
      </c>
      <c r="G3251">
        <f t="shared" si="200"/>
        <v>524.79999999999995</v>
      </c>
      <c r="H3251">
        <f t="shared" si="201"/>
        <v>567.35861999999997</v>
      </c>
      <c r="I3251">
        <f t="shared" si="202"/>
        <v>542.4</v>
      </c>
      <c r="J3251">
        <f t="shared" si="203"/>
        <v>564.62680999999998</v>
      </c>
    </row>
    <row r="3252" spans="1:10" x14ac:dyDescent="0.2">
      <c r="A3252" t="s">
        <v>13997</v>
      </c>
      <c r="B3252">
        <v>3</v>
      </c>
      <c r="C3252" t="s">
        <v>13113</v>
      </c>
      <c r="D3252">
        <v>116000</v>
      </c>
      <c r="E3252">
        <v>231000</v>
      </c>
      <c r="F3252" t="s">
        <v>13999</v>
      </c>
      <c r="G3252">
        <f t="shared" si="200"/>
        <v>524.79999999999995</v>
      </c>
      <c r="H3252">
        <f t="shared" si="201"/>
        <v>466.76312000000001</v>
      </c>
      <c r="I3252">
        <f t="shared" si="202"/>
        <v>542.4</v>
      </c>
      <c r="J3252">
        <f t="shared" si="203"/>
        <v>495.92696999999998</v>
      </c>
    </row>
    <row r="3253" spans="1:10" x14ac:dyDescent="0.2">
      <c r="A3253" t="s">
        <v>14001</v>
      </c>
      <c r="B3253">
        <v>3</v>
      </c>
      <c r="C3253" t="s">
        <v>13113</v>
      </c>
      <c r="D3253">
        <v>126000</v>
      </c>
      <c r="E3253">
        <v>234000</v>
      </c>
      <c r="F3253" t="s">
        <v>14002</v>
      </c>
      <c r="G3253">
        <f t="shared" si="200"/>
        <v>524.79999999999995</v>
      </c>
      <c r="H3253">
        <f t="shared" si="201"/>
        <v>507.00132000000002</v>
      </c>
      <c r="I3253">
        <f t="shared" si="202"/>
        <v>542.4</v>
      </c>
      <c r="J3253">
        <f t="shared" si="203"/>
        <v>502.36757999999998</v>
      </c>
    </row>
    <row r="3254" spans="1:10" x14ac:dyDescent="0.2">
      <c r="A3254" t="s">
        <v>14004</v>
      </c>
      <c r="B3254">
        <v>3</v>
      </c>
      <c r="C3254" t="s">
        <v>13113</v>
      </c>
      <c r="D3254">
        <v>101000</v>
      </c>
      <c r="E3254">
        <v>217000</v>
      </c>
      <c r="F3254" t="s">
        <v>14007</v>
      </c>
      <c r="G3254">
        <f t="shared" si="200"/>
        <v>524.79999999999995</v>
      </c>
      <c r="H3254">
        <f t="shared" si="201"/>
        <v>406.40582000000001</v>
      </c>
      <c r="I3254">
        <f t="shared" si="202"/>
        <v>542.4</v>
      </c>
      <c r="J3254">
        <f t="shared" si="203"/>
        <v>465.87079</v>
      </c>
    </row>
    <row r="3255" spans="1:10" x14ac:dyDescent="0.2">
      <c r="A3255" t="s">
        <v>14009</v>
      </c>
      <c r="B3255">
        <v>3</v>
      </c>
      <c r="C3255" t="s">
        <v>13113</v>
      </c>
      <c r="D3255">
        <v>139000</v>
      </c>
      <c r="E3255">
        <v>260000</v>
      </c>
      <c r="F3255" t="s">
        <v>14012</v>
      </c>
      <c r="G3255">
        <f t="shared" si="200"/>
        <v>524.79999999999995</v>
      </c>
      <c r="H3255">
        <f t="shared" si="201"/>
        <v>559.31097999999997</v>
      </c>
      <c r="I3255">
        <f t="shared" si="202"/>
        <v>542.4</v>
      </c>
      <c r="J3255">
        <f t="shared" si="203"/>
        <v>558.18619999999999</v>
      </c>
    </row>
    <row r="3256" spans="1:10" x14ac:dyDescent="0.2">
      <c r="A3256" t="s">
        <v>14014</v>
      </c>
      <c r="B3256">
        <v>3</v>
      </c>
      <c r="C3256" t="s">
        <v>13113</v>
      </c>
      <c r="D3256">
        <v>130000</v>
      </c>
      <c r="E3256">
        <v>243000</v>
      </c>
      <c r="F3256" t="s">
        <v>14017</v>
      </c>
      <c r="G3256">
        <f t="shared" si="200"/>
        <v>524.79999999999995</v>
      </c>
      <c r="H3256">
        <f t="shared" si="201"/>
        <v>523.09659999999997</v>
      </c>
      <c r="I3256">
        <f t="shared" si="202"/>
        <v>542.4</v>
      </c>
      <c r="J3256">
        <f t="shared" si="203"/>
        <v>521.68940999999995</v>
      </c>
    </row>
    <row r="3257" spans="1:10" x14ac:dyDescent="0.2">
      <c r="A3257" t="s">
        <v>14019</v>
      </c>
      <c r="B3257">
        <v>3</v>
      </c>
      <c r="C3257" t="s">
        <v>13113</v>
      </c>
      <c r="D3257">
        <v>146000</v>
      </c>
      <c r="E3257">
        <v>341000</v>
      </c>
      <c r="F3257" t="s">
        <v>14022</v>
      </c>
      <c r="G3257">
        <f t="shared" si="200"/>
        <v>524.79999999999995</v>
      </c>
      <c r="H3257">
        <f t="shared" si="201"/>
        <v>587.47771999999998</v>
      </c>
      <c r="I3257">
        <f t="shared" si="202"/>
        <v>542.4</v>
      </c>
      <c r="J3257">
        <f t="shared" si="203"/>
        <v>732.08267000000001</v>
      </c>
    </row>
    <row r="3258" spans="1:10" x14ac:dyDescent="0.2">
      <c r="A3258" t="s">
        <v>14024</v>
      </c>
      <c r="B3258">
        <v>3</v>
      </c>
      <c r="C3258" t="s">
        <v>13113</v>
      </c>
      <c r="D3258">
        <v>139000</v>
      </c>
      <c r="E3258">
        <v>260000</v>
      </c>
      <c r="F3258" t="s">
        <v>14026</v>
      </c>
      <c r="G3258">
        <f t="shared" si="200"/>
        <v>524.79999999999995</v>
      </c>
      <c r="H3258">
        <f t="shared" si="201"/>
        <v>559.31097999999997</v>
      </c>
      <c r="I3258">
        <f t="shared" si="202"/>
        <v>542.4</v>
      </c>
      <c r="J3258">
        <f t="shared" si="203"/>
        <v>558.18619999999999</v>
      </c>
    </row>
    <row r="3259" spans="1:10" x14ac:dyDescent="0.2">
      <c r="A3259" t="s">
        <v>14028</v>
      </c>
      <c r="B3259">
        <v>3</v>
      </c>
      <c r="C3259" t="s">
        <v>13113</v>
      </c>
      <c r="D3259">
        <v>103000</v>
      </c>
      <c r="E3259">
        <v>220000</v>
      </c>
      <c r="F3259" t="s">
        <v>14031</v>
      </c>
      <c r="G3259">
        <f t="shared" si="200"/>
        <v>524.79999999999995</v>
      </c>
      <c r="H3259">
        <f t="shared" si="201"/>
        <v>414.45346000000001</v>
      </c>
      <c r="I3259">
        <f t="shared" si="202"/>
        <v>542.4</v>
      </c>
      <c r="J3259">
        <f t="shared" si="203"/>
        <v>472.31139999999999</v>
      </c>
    </row>
    <row r="3260" spans="1:10" x14ac:dyDescent="0.2">
      <c r="A3260" t="s">
        <v>14033</v>
      </c>
      <c r="B3260">
        <v>3</v>
      </c>
      <c r="C3260" t="s">
        <v>13113</v>
      </c>
      <c r="D3260">
        <v>124000</v>
      </c>
      <c r="E3260">
        <v>237000</v>
      </c>
      <c r="F3260" t="s">
        <v>14036</v>
      </c>
      <c r="G3260">
        <f t="shared" si="200"/>
        <v>524.79999999999995</v>
      </c>
      <c r="H3260">
        <f t="shared" si="201"/>
        <v>498.95368000000002</v>
      </c>
      <c r="I3260">
        <f t="shared" si="202"/>
        <v>542.4</v>
      </c>
      <c r="J3260">
        <f t="shared" si="203"/>
        <v>508.80818999999997</v>
      </c>
    </row>
    <row r="3261" spans="1:10" x14ac:dyDescent="0.2">
      <c r="A3261" t="s">
        <v>14038</v>
      </c>
      <c r="B3261">
        <v>3</v>
      </c>
      <c r="C3261" t="s">
        <v>13113</v>
      </c>
      <c r="D3261">
        <v>124000</v>
      </c>
      <c r="E3261">
        <v>237000</v>
      </c>
      <c r="F3261" t="s">
        <v>14040</v>
      </c>
      <c r="G3261">
        <f t="shared" si="200"/>
        <v>524.79999999999995</v>
      </c>
      <c r="H3261">
        <f t="shared" si="201"/>
        <v>498.95368000000002</v>
      </c>
      <c r="I3261">
        <f t="shared" si="202"/>
        <v>542.4</v>
      </c>
      <c r="J3261">
        <f t="shared" si="203"/>
        <v>508.80818999999997</v>
      </c>
    </row>
    <row r="3262" spans="1:10" x14ac:dyDescent="0.2">
      <c r="A3262" t="s">
        <v>14042</v>
      </c>
      <c r="B3262">
        <v>3</v>
      </c>
      <c r="C3262" t="s">
        <v>13113</v>
      </c>
      <c r="D3262">
        <v>131000</v>
      </c>
      <c r="E3262">
        <v>245000</v>
      </c>
      <c r="F3262" t="s">
        <v>14044</v>
      </c>
      <c r="G3262">
        <f t="shared" si="200"/>
        <v>524.79999999999995</v>
      </c>
      <c r="H3262">
        <f t="shared" si="201"/>
        <v>527.12041999999997</v>
      </c>
      <c r="I3262">
        <f t="shared" si="202"/>
        <v>542.4</v>
      </c>
      <c r="J3262">
        <f t="shared" si="203"/>
        <v>525.98315000000002</v>
      </c>
    </row>
    <row r="3263" spans="1:10" x14ac:dyDescent="0.2">
      <c r="A3263" t="s">
        <v>14046</v>
      </c>
      <c r="B3263">
        <v>3</v>
      </c>
      <c r="C3263" t="s">
        <v>13113</v>
      </c>
      <c r="D3263">
        <v>103000</v>
      </c>
      <c r="E3263">
        <v>220000</v>
      </c>
      <c r="F3263" t="s">
        <v>14047</v>
      </c>
      <c r="G3263">
        <f t="shared" si="200"/>
        <v>524.79999999999995</v>
      </c>
      <c r="H3263">
        <f t="shared" si="201"/>
        <v>414.45346000000001</v>
      </c>
      <c r="I3263">
        <f t="shared" si="202"/>
        <v>542.4</v>
      </c>
      <c r="J3263">
        <f t="shared" si="203"/>
        <v>472.31139999999999</v>
      </c>
    </row>
    <row r="3264" spans="1:10" x14ac:dyDescent="0.2">
      <c r="A3264" t="s">
        <v>14049</v>
      </c>
      <c r="B3264">
        <v>3</v>
      </c>
      <c r="C3264" t="s">
        <v>13113</v>
      </c>
      <c r="D3264">
        <v>103000</v>
      </c>
      <c r="E3264">
        <v>220000</v>
      </c>
      <c r="F3264" t="s">
        <v>14050</v>
      </c>
      <c r="G3264">
        <f t="shared" si="200"/>
        <v>524.79999999999995</v>
      </c>
      <c r="H3264">
        <f t="shared" si="201"/>
        <v>414.45346000000001</v>
      </c>
      <c r="I3264">
        <f t="shared" si="202"/>
        <v>542.4</v>
      </c>
      <c r="J3264">
        <f t="shared" si="203"/>
        <v>472.31139999999999</v>
      </c>
    </row>
    <row r="3265" spans="1:10" x14ac:dyDescent="0.2">
      <c r="A3265" t="s">
        <v>14052</v>
      </c>
      <c r="B3265">
        <v>3</v>
      </c>
      <c r="C3265" t="s">
        <v>13113</v>
      </c>
      <c r="D3265">
        <v>83400</v>
      </c>
      <c r="E3265">
        <v>191000</v>
      </c>
      <c r="F3265" t="s">
        <v>14053</v>
      </c>
      <c r="G3265">
        <f t="shared" si="200"/>
        <v>524.79999999999995</v>
      </c>
      <c r="H3265">
        <f t="shared" si="201"/>
        <v>335.58658800000001</v>
      </c>
      <c r="I3265">
        <f t="shared" si="202"/>
        <v>542.4</v>
      </c>
      <c r="J3265">
        <f t="shared" si="203"/>
        <v>410.05216999999999</v>
      </c>
    </row>
    <row r="3266" spans="1:10" x14ac:dyDescent="0.2">
      <c r="A3266" t="s">
        <v>14055</v>
      </c>
      <c r="B3266">
        <v>3</v>
      </c>
      <c r="C3266" t="s">
        <v>13113</v>
      </c>
      <c r="D3266">
        <v>134000</v>
      </c>
      <c r="E3266">
        <v>250000</v>
      </c>
      <c r="F3266" t="s">
        <v>14057</v>
      </c>
      <c r="G3266">
        <f t="shared" si="200"/>
        <v>524.79999999999995</v>
      </c>
      <c r="H3266">
        <f t="shared" si="201"/>
        <v>539.19187999999997</v>
      </c>
      <c r="I3266">
        <f t="shared" si="202"/>
        <v>542.4</v>
      </c>
      <c r="J3266">
        <f t="shared" si="203"/>
        <v>536.71749999999997</v>
      </c>
    </row>
    <row r="3267" spans="1:10" x14ac:dyDescent="0.2">
      <c r="A3267" t="s">
        <v>14059</v>
      </c>
      <c r="B3267">
        <v>3</v>
      </c>
      <c r="C3267" t="s">
        <v>13113</v>
      </c>
      <c r="D3267">
        <v>103000</v>
      </c>
      <c r="E3267">
        <v>220000</v>
      </c>
      <c r="F3267" t="s">
        <v>14060</v>
      </c>
      <c r="G3267">
        <f t="shared" ref="G3267:G3330" si="204">(VLOOKUP($B3267,Table,4,FALSE))</f>
        <v>524.79999999999995</v>
      </c>
      <c r="H3267">
        <f t="shared" ref="H3267:H3330" si="205">D3267*((VLOOKUP($B3267,Table,6,FALSE))/100)</f>
        <v>414.45346000000001</v>
      </c>
      <c r="I3267">
        <f t="shared" ref="I3267:I3330" si="206">(VLOOKUP($B3267,Table,12,FALSE))</f>
        <v>542.4</v>
      </c>
      <c r="J3267">
        <f t="shared" ref="J3267:J3330" si="207">E3267*((VLOOKUP($B3267,Table,14,FALSE))/100)</f>
        <v>472.31139999999999</v>
      </c>
    </row>
    <row r="3268" spans="1:10" x14ac:dyDescent="0.2">
      <c r="A3268" t="s">
        <v>14062</v>
      </c>
      <c r="B3268">
        <v>3</v>
      </c>
      <c r="C3268" t="s">
        <v>13113</v>
      </c>
      <c r="D3268">
        <v>109000</v>
      </c>
      <c r="E3268">
        <v>226000</v>
      </c>
      <c r="F3268" t="s">
        <v>14063</v>
      </c>
      <c r="G3268">
        <f t="shared" si="204"/>
        <v>524.79999999999995</v>
      </c>
      <c r="H3268">
        <f t="shared" si="205"/>
        <v>438.59638000000001</v>
      </c>
      <c r="I3268">
        <f t="shared" si="206"/>
        <v>542.4</v>
      </c>
      <c r="J3268">
        <f t="shared" si="207"/>
        <v>485.19261999999998</v>
      </c>
    </row>
    <row r="3269" spans="1:10" x14ac:dyDescent="0.2">
      <c r="A3269" t="s">
        <v>14065</v>
      </c>
      <c r="B3269">
        <v>3</v>
      </c>
      <c r="C3269" t="s">
        <v>13113</v>
      </c>
      <c r="D3269">
        <v>109000</v>
      </c>
      <c r="E3269">
        <v>226000</v>
      </c>
      <c r="F3269" t="s">
        <v>14068</v>
      </c>
      <c r="G3269">
        <f t="shared" si="204"/>
        <v>524.79999999999995</v>
      </c>
      <c r="H3269">
        <f t="shared" si="205"/>
        <v>438.59638000000001</v>
      </c>
      <c r="I3269">
        <f t="shared" si="206"/>
        <v>542.4</v>
      </c>
      <c r="J3269">
        <f t="shared" si="207"/>
        <v>485.19261999999998</v>
      </c>
    </row>
    <row r="3270" spans="1:10" x14ac:dyDescent="0.2">
      <c r="A3270" t="s">
        <v>14070</v>
      </c>
      <c r="B3270">
        <v>3</v>
      </c>
      <c r="C3270" t="s">
        <v>13113</v>
      </c>
      <c r="D3270">
        <v>109000</v>
      </c>
      <c r="E3270">
        <v>226000</v>
      </c>
      <c r="F3270" t="s">
        <v>14071</v>
      </c>
      <c r="G3270">
        <f t="shared" si="204"/>
        <v>524.79999999999995</v>
      </c>
      <c r="H3270">
        <f t="shared" si="205"/>
        <v>438.59638000000001</v>
      </c>
      <c r="I3270">
        <f t="shared" si="206"/>
        <v>542.4</v>
      </c>
      <c r="J3270">
        <f t="shared" si="207"/>
        <v>485.19261999999998</v>
      </c>
    </row>
    <row r="3271" spans="1:10" x14ac:dyDescent="0.2">
      <c r="A3271" t="s">
        <v>14073</v>
      </c>
      <c r="B3271">
        <v>3</v>
      </c>
      <c r="C3271" t="s">
        <v>13113</v>
      </c>
      <c r="D3271">
        <v>104000</v>
      </c>
      <c r="E3271">
        <v>224000</v>
      </c>
      <c r="F3271" t="s">
        <v>14076</v>
      </c>
      <c r="G3271">
        <f t="shared" si="204"/>
        <v>524.79999999999995</v>
      </c>
      <c r="H3271">
        <f t="shared" si="205"/>
        <v>418.47728000000001</v>
      </c>
      <c r="I3271">
        <f t="shared" si="206"/>
        <v>542.4</v>
      </c>
      <c r="J3271">
        <f t="shared" si="207"/>
        <v>480.89887999999996</v>
      </c>
    </row>
    <row r="3272" spans="1:10" x14ac:dyDescent="0.2">
      <c r="A3272" t="s">
        <v>14078</v>
      </c>
      <c r="B3272">
        <v>3</v>
      </c>
      <c r="C3272" t="s">
        <v>13113</v>
      </c>
      <c r="D3272">
        <v>104000</v>
      </c>
      <c r="E3272">
        <v>224000</v>
      </c>
      <c r="F3272" t="s">
        <v>14080</v>
      </c>
      <c r="G3272">
        <f t="shared" si="204"/>
        <v>524.79999999999995</v>
      </c>
      <c r="H3272">
        <f t="shared" si="205"/>
        <v>418.47728000000001</v>
      </c>
      <c r="I3272">
        <f t="shared" si="206"/>
        <v>542.4</v>
      </c>
      <c r="J3272">
        <f t="shared" si="207"/>
        <v>480.89887999999996</v>
      </c>
    </row>
    <row r="3273" spans="1:10" x14ac:dyDescent="0.2">
      <c r="A3273" t="s">
        <v>14082</v>
      </c>
      <c r="B3273">
        <v>3</v>
      </c>
      <c r="C3273" t="s">
        <v>13113</v>
      </c>
      <c r="D3273">
        <v>109000</v>
      </c>
      <c r="E3273">
        <v>226000</v>
      </c>
      <c r="F3273" t="s">
        <v>14083</v>
      </c>
      <c r="G3273">
        <f t="shared" si="204"/>
        <v>524.79999999999995</v>
      </c>
      <c r="H3273">
        <f t="shared" si="205"/>
        <v>438.59638000000001</v>
      </c>
      <c r="I3273">
        <f t="shared" si="206"/>
        <v>542.4</v>
      </c>
      <c r="J3273">
        <f t="shared" si="207"/>
        <v>485.19261999999998</v>
      </c>
    </row>
    <row r="3274" spans="1:10" x14ac:dyDescent="0.2">
      <c r="A3274" t="s">
        <v>14085</v>
      </c>
      <c r="B3274">
        <v>3</v>
      </c>
      <c r="C3274" t="s">
        <v>13113</v>
      </c>
      <c r="D3274">
        <v>124000</v>
      </c>
      <c r="E3274">
        <v>237000</v>
      </c>
      <c r="F3274" t="s">
        <v>14088</v>
      </c>
      <c r="G3274">
        <f t="shared" si="204"/>
        <v>524.79999999999995</v>
      </c>
      <c r="H3274">
        <f t="shared" si="205"/>
        <v>498.95368000000002</v>
      </c>
      <c r="I3274">
        <f t="shared" si="206"/>
        <v>542.4</v>
      </c>
      <c r="J3274">
        <f t="shared" si="207"/>
        <v>508.80818999999997</v>
      </c>
    </row>
    <row r="3275" spans="1:10" x14ac:dyDescent="0.2">
      <c r="A3275" t="s">
        <v>14090</v>
      </c>
      <c r="B3275">
        <v>3</v>
      </c>
      <c r="C3275" t="s">
        <v>13113</v>
      </c>
      <c r="D3275">
        <v>116000</v>
      </c>
      <c r="E3275">
        <v>231000</v>
      </c>
      <c r="F3275" t="s">
        <v>14092</v>
      </c>
      <c r="G3275">
        <f t="shared" si="204"/>
        <v>524.79999999999995</v>
      </c>
      <c r="H3275">
        <f t="shared" si="205"/>
        <v>466.76312000000001</v>
      </c>
      <c r="I3275">
        <f t="shared" si="206"/>
        <v>542.4</v>
      </c>
      <c r="J3275">
        <f t="shared" si="207"/>
        <v>495.92696999999998</v>
      </c>
    </row>
    <row r="3276" spans="1:10" x14ac:dyDescent="0.2">
      <c r="A3276" t="s">
        <v>14094</v>
      </c>
      <c r="B3276">
        <v>3</v>
      </c>
      <c r="C3276" t="s">
        <v>13113</v>
      </c>
      <c r="D3276">
        <v>130000</v>
      </c>
      <c r="E3276">
        <v>243000</v>
      </c>
      <c r="F3276" t="s">
        <v>14097</v>
      </c>
      <c r="G3276">
        <f t="shared" si="204"/>
        <v>524.79999999999995</v>
      </c>
      <c r="H3276">
        <f t="shared" si="205"/>
        <v>523.09659999999997</v>
      </c>
      <c r="I3276">
        <f t="shared" si="206"/>
        <v>542.4</v>
      </c>
      <c r="J3276">
        <f t="shared" si="207"/>
        <v>521.68940999999995</v>
      </c>
    </row>
    <row r="3277" spans="1:10" x14ac:dyDescent="0.2">
      <c r="A3277" t="s">
        <v>14099</v>
      </c>
      <c r="B3277">
        <v>3</v>
      </c>
      <c r="C3277" t="s">
        <v>13113</v>
      </c>
      <c r="D3277">
        <v>130000</v>
      </c>
      <c r="E3277">
        <v>243000</v>
      </c>
      <c r="F3277" t="s">
        <v>14102</v>
      </c>
      <c r="G3277">
        <f t="shared" si="204"/>
        <v>524.79999999999995</v>
      </c>
      <c r="H3277">
        <f t="shared" si="205"/>
        <v>523.09659999999997</v>
      </c>
      <c r="I3277">
        <f t="shared" si="206"/>
        <v>542.4</v>
      </c>
      <c r="J3277">
        <f t="shared" si="207"/>
        <v>521.68940999999995</v>
      </c>
    </row>
    <row r="3278" spans="1:10" x14ac:dyDescent="0.2">
      <c r="A3278" t="s">
        <v>14104</v>
      </c>
      <c r="B3278">
        <v>3</v>
      </c>
      <c r="C3278" t="s">
        <v>13113</v>
      </c>
      <c r="D3278">
        <v>130000</v>
      </c>
      <c r="E3278">
        <v>243000</v>
      </c>
      <c r="F3278" t="s">
        <v>14105</v>
      </c>
      <c r="G3278">
        <f t="shared" si="204"/>
        <v>524.79999999999995</v>
      </c>
      <c r="H3278">
        <f t="shared" si="205"/>
        <v>523.09659999999997</v>
      </c>
      <c r="I3278">
        <f t="shared" si="206"/>
        <v>542.4</v>
      </c>
      <c r="J3278">
        <f t="shared" si="207"/>
        <v>521.68940999999995</v>
      </c>
    </row>
    <row r="3279" spans="1:10" x14ac:dyDescent="0.2">
      <c r="A3279" t="s">
        <v>14107</v>
      </c>
      <c r="B3279">
        <v>3</v>
      </c>
      <c r="C3279" t="s">
        <v>13113</v>
      </c>
      <c r="D3279">
        <v>130000</v>
      </c>
      <c r="E3279">
        <v>243000</v>
      </c>
      <c r="F3279" t="s">
        <v>14108</v>
      </c>
      <c r="G3279">
        <f t="shared" si="204"/>
        <v>524.79999999999995</v>
      </c>
      <c r="H3279">
        <f t="shared" si="205"/>
        <v>523.09659999999997</v>
      </c>
      <c r="I3279">
        <f t="shared" si="206"/>
        <v>542.4</v>
      </c>
      <c r="J3279">
        <f t="shared" si="207"/>
        <v>521.68940999999995</v>
      </c>
    </row>
    <row r="3280" spans="1:10" x14ac:dyDescent="0.2">
      <c r="A3280" t="s">
        <v>14110</v>
      </c>
      <c r="B3280">
        <v>3</v>
      </c>
      <c r="C3280" t="s">
        <v>13113</v>
      </c>
      <c r="D3280">
        <v>130000</v>
      </c>
      <c r="E3280">
        <v>243000</v>
      </c>
      <c r="F3280" t="s">
        <v>14113</v>
      </c>
      <c r="G3280">
        <f t="shared" si="204"/>
        <v>524.79999999999995</v>
      </c>
      <c r="H3280">
        <f t="shared" si="205"/>
        <v>523.09659999999997</v>
      </c>
      <c r="I3280">
        <f t="shared" si="206"/>
        <v>542.4</v>
      </c>
      <c r="J3280">
        <f t="shared" si="207"/>
        <v>521.68940999999995</v>
      </c>
    </row>
    <row r="3281" spans="1:10" x14ac:dyDescent="0.2">
      <c r="A3281" t="s">
        <v>14115</v>
      </c>
      <c r="B3281">
        <v>3</v>
      </c>
      <c r="C3281" t="s">
        <v>13113</v>
      </c>
      <c r="D3281">
        <v>150000</v>
      </c>
      <c r="E3281">
        <v>280000</v>
      </c>
      <c r="F3281" t="s">
        <v>14118</v>
      </c>
      <c r="G3281">
        <f t="shared" si="204"/>
        <v>524.79999999999995</v>
      </c>
      <c r="H3281">
        <f t="shared" si="205"/>
        <v>603.57299999999998</v>
      </c>
      <c r="I3281">
        <f t="shared" si="206"/>
        <v>542.4</v>
      </c>
      <c r="J3281">
        <f t="shared" si="207"/>
        <v>601.12360000000001</v>
      </c>
    </row>
    <row r="3282" spans="1:10" x14ac:dyDescent="0.2">
      <c r="A3282" t="s">
        <v>14120</v>
      </c>
      <c r="B3282">
        <v>3</v>
      </c>
      <c r="C3282" t="s">
        <v>13113</v>
      </c>
      <c r="D3282">
        <v>153000</v>
      </c>
      <c r="E3282">
        <v>286000</v>
      </c>
      <c r="F3282" t="s">
        <v>14123</v>
      </c>
      <c r="G3282">
        <f t="shared" si="204"/>
        <v>524.79999999999995</v>
      </c>
      <c r="H3282">
        <f t="shared" si="205"/>
        <v>615.64445999999998</v>
      </c>
      <c r="I3282">
        <f t="shared" si="206"/>
        <v>542.4</v>
      </c>
      <c r="J3282">
        <f t="shared" si="207"/>
        <v>614.00482</v>
      </c>
    </row>
    <row r="3283" spans="1:10" x14ac:dyDescent="0.2">
      <c r="A3283" t="s">
        <v>14125</v>
      </c>
      <c r="B3283">
        <v>3</v>
      </c>
      <c r="C3283" t="s">
        <v>13113</v>
      </c>
      <c r="D3283">
        <v>176000</v>
      </c>
      <c r="E3283">
        <v>324000</v>
      </c>
      <c r="F3283" t="s">
        <v>14127</v>
      </c>
      <c r="G3283">
        <f t="shared" si="204"/>
        <v>524.79999999999995</v>
      </c>
      <c r="H3283">
        <f t="shared" si="205"/>
        <v>708.19232</v>
      </c>
      <c r="I3283">
        <f t="shared" si="206"/>
        <v>542.4</v>
      </c>
      <c r="J3283">
        <f t="shared" si="207"/>
        <v>695.58587999999997</v>
      </c>
    </row>
    <row r="3284" spans="1:10" x14ac:dyDescent="0.2">
      <c r="A3284" t="s">
        <v>14129</v>
      </c>
      <c r="B3284">
        <v>3</v>
      </c>
      <c r="C3284" t="s">
        <v>13113</v>
      </c>
      <c r="D3284">
        <v>163000</v>
      </c>
      <c r="E3284">
        <v>302000</v>
      </c>
      <c r="F3284" t="s">
        <v>14132</v>
      </c>
      <c r="G3284">
        <f t="shared" si="204"/>
        <v>524.79999999999995</v>
      </c>
      <c r="H3284">
        <f t="shared" si="205"/>
        <v>655.88265999999999</v>
      </c>
      <c r="I3284">
        <f t="shared" si="206"/>
        <v>542.4</v>
      </c>
      <c r="J3284">
        <f t="shared" si="207"/>
        <v>648.35473999999999</v>
      </c>
    </row>
    <row r="3285" spans="1:10" x14ac:dyDescent="0.2">
      <c r="A3285" t="s">
        <v>14134</v>
      </c>
      <c r="B3285">
        <v>3</v>
      </c>
      <c r="C3285" t="s">
        <v>13113</v>
      </c>
      <c r="D3285">
        <v>163000</v>
      </c>
      <c r="E3285">
        <v>302000</v>
      </c>
      <c r="F3285" t="s">
        <v>14136</v>
      </c>
      <c r="G3285">
        <f t="shared" si="204"/>
        <v>524.79999999999995</v>
      </c>
      <c r="H3285">
        <f t="shared" si="205"/>
        <v>655.88265999999999</v>
      </c>
      <c r="I3285">
        <f t="shared" si="206"/>
        <v>542.4</v>
      </c>
      <c r="J3285">
        <f t="shared" si="207"/>
        <v>648.35473999999999</v>
      </c>
    </row>
    <row r="3286" spans="1:10" x14ac:dyDescent="0.2">
      <c r="A3286" t="s">
        <v>14138</v>
      </c>
      <c r="B3286">
        <v>3</v>
      </c>
      <c r="C3286" t="s">
        <v>13113</v>
      </c>
      <c r="D3286">
        <v>116000</v>
      </c>
      <c r="E3286">
        <v>231000</v>
      </c>
      <c r="F3286" t="s">
        <v>14139</v>
      </c>
      <c r="G3286">
        <f t="shared" si="204"/>
        <v>524.79999999999995</v>
      </c>
      <c r="H3286">
        <f t="shared" si="205"/>
        <v>466.76312000000001</v>
      </c>
      <c r="I3286">
        <f t="shared" si="206"/>
        <v>542.4</v>
      </c>
      <c r="J3286">
        <f t="shared" si="207"/>
        <v>495.92696999999998</v>
      </c>
    </row>
    <row r="3287" spans="1:10" x14ac:dyDescent="0.2">
      <c r="A3287" t="s">
        <v>14141</v>
      </c>
      <c r="B3287">
        <v>3</v>
      </c>
      <c r="C3287" t="s">
        <v>13113</v>
      </c>
      <c r="D3287">
        <v>123000</v>
      </c>
      <c r="E3287">
        <v>237000</v>
      </c>
      <c r="F3287" t="s">
        <v>14143</v>
      </c>
      <c r="G3287">
        <f t="shared" si="204"/>
        <v>524.79999999999995</v>
      </c>
      <c r="H3287">
        <f t="shared" si="205"/>
        <v>494.92986000000002</v>
      </c>
      <c r="I3287">
        <f t="shared" si="206"/>
        <v>542.4</v>
      </c>
      <c r="J3287">
        <f t="shared" si="207"/>
        <v>508.80818999999997</v>
      </c>
    </row>
    <row r="3288" spans="1:10" x14ac:dyDescent="0.2">
      <c r="A3288" t="s">
        <v>14145</v>
      </c>
      <c r="B3288">
        <v>3</v>
      </c>
      <c r="C3288" t="s">
        <v>13113</v>
      </c>
      <c r="D3288">
        <v>123000</v>
      </c>
      <c r="E3288">
        <v>237000</v>
      </c>
      <c r="F3288" t="s">
        <v>14147</v>
      </c>
      <c r="G3288">
        <f t="shared" si="204"/>
        <v>524.79999999999995</v>
      </c>
      <c r="H3288">
        <f t="shared" si="205"/>
        <v>494.92986000000002</v>
      </c>
      <c r="I3288">
        <f t="shared" si="206"/>
        <v>542.4</v>
      </c>
      <c r="J3288">
        <f t="shared" si="207"/>
        <v>508.80818999999997</v>
      </c>
    </row>
    <row r="3289" spans="1:10" x14ac:dyDescent="0.2">
      <c r="A3289" t="s">
        <v>14149</v>
      </c>
      <c r="B3289">
        <v>3</v>
      </c>
      <c r="C3289" t="s">
        <v>13113</v>
      </c>
      <c r="D3289">
        <v>163000</v>
      </c>
      <c r="E3289">
        <v>302000</v>
      </c>
      <c r="F3289" t="s">
        <v>14150</v>
      </c>
      <c r="G3289">
        <f t="shared" si="204"/>
        <v>524.79999999999995</v>
      </c>
      <c r="H3289">
        <f t="shared" si="205"/>
        <v>655.88265999999999</v>
      </c>
      <c r="I3289">
        <f t="shared" si="206"/>
        <v>542.4</v>
      </c>
      <c r="J3289">
        <f t="shared" si="207"/>
        <v>648.35473999999999</v>
      </c>
    </row>
    <row r="3290" spans="1:10" x14ac:dyDescent="0.2">
      <c r="A3290" t="s">
        <v>14152</v>
      </c>
      <c r="B3290">
        <v>3</v>
      </c>
      <c r="C3290" t="s">
        <v>13113</v>
      </c>
      <c r="D3290">
        <v>107000</v>
      </c>
      <c r="E3290">
        <v>226000</v>
      </c>
      <c r="F3290" t="s">
        <v>14154</v>
      </c>
      <c r="G3290">
        <f t="shared" si="204"/>
        <v>524.79999999999995</v>
      </c>
      <c r="H3290">
        <f t="shared" si="205"/>
        <v>430.54874000000001</v>
      </c>
      <c r="I3290">
        <f t="shared" si="206"/>
        <v>542.4</v>
      </c>
      <c r="J3290">
        <f t="shared" si="207"/>
        <v>485.19261999999998</v>
      </c>
    </row>
    <row r="3291" spans="1:10" x14ac:dyDescent="0.2">
      <c r="A3291" t="s">
        <v>14156</v>
      </c>
      <c r="B3291">
        <v>3</v>
      </c>
      <c r="C3291" t="s">
        <v>13113</v>
      </c>
      <c r="D3291">
        <v>107000</v>
      </c>
      <c r="E3291">
        <v>226000</v>
      </c>
      <c r="F3291" t="s">
        <v>14158</v>
      </c>
      <c r="G3291">
        <f t="shared" si="204"/>
        <v>524.79999999999995</v>
      </c>
      <c r="H3291">
        <f t="shared" si="205"/>
        <v>430.54874000000001</v>
      </c>
      <c r="I3291">
        <f t="shared" si="206"/>
        <v>542.4</v>
      </c>
      <c r="J3291">
        <f t="shared" si="207"/>
        <v>485.19261999999998</v>
      </c>
    </row>
    <row r="3292" spans="1:10" x14ac:dyDescent="0.2">
      <c r="A3292" t="s">
        <v>14160</v>
      </c>
      <c r="B3292">
        <v>3</v>
      </c>
      <c r="C3292" t="s">
        <v>13113</v>
      </c>
      <c r="D3292">
        <v>123000</v>
      </c>
      <c r="E3292">
        <v>237000</v>
      </c>
      <c r="F3292" t="s">
        <v>14161</v>
      </c>
      <c r="G3292">
        <f t="shared" si="204"/>
        <v>524.79999999999995</v>
      </c>
      <c r="H3292">
        <f t="shared" si="205"/>
        <v>494.92986000000002</v>
      </c>
      <c r="I3292">
        <f t="shared" si="206"/>
        <v>542.4</v>
      </c>
      <c r="J3292">
        <f t="shared" si="207"/>
        <v>508.80818999999997</v>
      </c>
    </row>
    <row r="3293" spans="1:10" x14ac:dyDescent="0.2">
      <c r="A3293" t="s">
        <v>14163</v>
      </c>
      <c r="B3293">
        <v>3</v>
      </c>
      <c r="C3293" t="s">
        <v>13113</v>
      </c>
      <c r="D3293">
        <v>107000</v>
      </c>
      <c r="E3293">
        <v>226000</v>
      </c>
      <c r="F3293" t="s">
        <v>14165</v>
      </c>
      <c r="G3293">
        <f t="shared" si="204"/>
        <v>524.79999999999995</v>
      </c>
      <c r="H3293">
        <f t="shared" si="205"/>
        <v>430.54874000000001</v>
      </c>
      <c r="I3293">
        <f t="shared" si="206"/>
        <v>542.4</v>
      </c>
      <c r="J3293">
        <f t="shared" si="207"/>
        <v>485.19261999999998</v>
      </c>
    </row>
    <row r="3294" spans="1:10" x14ac:dyDescent="0.2">
      <c r="A3294" t="s">
        <v>14167</v>
      </c>
      <c r="B3294">
        <v>3</v>
      </c>
      <c r="C3294" t="s">
        <v>13113</v>
      </c>
      <c r="D3294">
        <v>107000</v>
      </c>
      <c r="E3294">
        <v>226000</v>
      </c>
      <c r="F3294" t="s">
        <v>14170</v>
      </c>
      <c r="G3294">
        <f t="shared" si="204"/>
        <v>524.79999999999995</v>
      </c>
      <c r="H3294">
        <f t="shared" si="205"/>
        <v>430.54874000000001</v>
      </c>
      <c r="I3294">
        <f t="shared" si="206"/>
        <v>542.4</v>
      </c>
      <c r="J3294">
        <f t="shared" si="207"/>
        <v>485.19261999999998</v>
      </c>
    </row>
    <row r="3295" spans="1:10" x14ac:dyDescent="0.2">
      <c r="A3295" t="s">
        <v>14172</v>
      </c>
      <c r="B3295">
        <v>3</v>
      </c>
      <c r="C3295" t="s">
        <v>13113</v>
      </c>
      <c r="D3295">
        <v>139000</v>
      </c>
      <c r="E3295">
        <v>260000</v>
      </c>
      <c r="F3295" t="s">
        <v>14175</v>
      </c>
      <c r="G3295">
        <f t="shared" si="204"/>
        <v>524.79999999999995</v>
      </c>
      <c r="H3295">
        <f t="shared" si="205"/>
        <v>559.31097999999997</v>
      </c>
      <c r="I3295">
        <f t="shared" si="206"/>
        <v>542.4</v>
      </c>
      <c r="J3295">
        <f t="shared" si="207"/>
        <v>558.18619999999999</v>
      </c>
    </row>
    <row r="3296" spans="1:10" x14ac:dyDescent="0.2">
      <c r="A3296" t="s">
        <v>14177</v>
      </c>
      <c r="B3296">
        <v>3</v>
      </c>
      <c r="C3296" t="s">
        <v>13113</v>
      </c>
      <c r="D3296">
        <v>104000</v>
      </c>
      <c r="E3296">
        <v>224000</v>
      </c>
      <c r="F3296" t="s">
        <v>14179</v>
      </c>
      <c r="G3296">
        <f t="shared" si="204"/>
        <v>524.79999999999995</v>
      </c>
      <c r="H3296">
        <f t="shared" si="205"/>
        <v>418.47728000000001</v>
      </c>
      <c r="I3296">
        <f t="shared" si="206"/>
        <v>542.4</v>
      </c>
      <c r="J3296">
        <f t="shared" si="207"/>
        <v>480.89887999999996</v>
      </c>
    </row>
    <row r="3297" spans="1:10" x14ac:dyDescent="0.2">
      <c r="A3297" t="s">
        <v>14181</v>
      </c>
      <c r="B3297">
        <v>3</v>
      </c>
      <c r="C3297" t="s">
        <v>13113</v>
      </c>
      <c r="D3297">
        <v>123000</v>
      </c>
      <c r="E3297">
        <v>237000</v>
      </c>
      <c r="F3297" t="s">
        <v>14183</v>
      </c>
      <c r="G3297">
        <f t="shared" si="204"/>
        <v>524.79999999999995</v>
      </c>
      <c r="H3297">
        <f t="shared" si="205"/>
        <v>494.92986000000002</v>
      </c>
      <c r="I3297">
        <f t="shared" si="206"/>
        <v>542.4</v>
      </c>
      <c r="J3297">
        <f t="shared" si="207"/>
        <v>508.80818999999997</v>
      </c>
    </row>
    <row r="3298" spans="1:10" x14ac:dyDescent="0.2">
      <c r="A3298" t="s">
        <v>14185</v>
      </c>
      <c r="B3298">
        <v>3</v>
      </c>
      <c r="C3298" t="s">
        <v>13113</v>
      </c>
      <c r="D3298">
        <v>123000</v>
      </c>
      <c r="E3298">
        <v>237000</v>
      </c>
      <c r="F3298" t="s">
        <v>14187</v>
      </c>
      <c r="G3298">
        <f t="shared" si="204"/>
        <v>524.79999999999995</v>
      </c>
      <c r="H3298">
        <f t="shared" si="205"/>
        <v>494.92986000000002</v>
      </c>
      <c r="I3298">
        <f t="shared" si="206"/>
        <v>542.4</v>
      </c>
      <c r="J3298">
        <f t="shared" si="207"/>
        <v>508.80818999999997</v>
      </c>
    </row>
    <row r="3299" spans="1:10" x14ac:dyDescent="0.2">
      <c r="A3299" t="s">
        <v>14189</v>
      </c>
      <c r="B3299">
        <v>3</v>
      </c>
      <c r="C3299" t="s">
        <v>13113</v>
      </c>
      <c r="D3299">
        <v>123000</v>
      </c>
      <c r="E3299">
        <v>237000</v>
      </c>
      <c r="F3299" t="s">
        <v>14191</v>
      </c>
      <c r="G3299">
        <f t="shared" si="204"/>
        <v>524.79999999999995</v>
      </c>
      <c r="H3299">
        <f t="shared" si="205"/>
        <v>494.92986000000002</v>
      </c>
      <c r="I3299">
        <f t="shared" si="206"/>
        <v>542.4</v>
      </c>
      <c r="J3299">
        <f t="shared" si="207"/>
        <v>508.80818999999997</v>
      </c>
    </row>
    <row r="3300" spans="1:10" x14ac:dyDescent="0.2">
      <c r="A3300" t="s">
        <v>14193</v>
      </c>
      <c r="B3300">
        <v>3</v>
      </c>
      <c r="C3300" t="s">
        <v>13113</v>
      </c>
      <c r="D3300">
        <v>123000</v>
      </c>
      <c r="E3300">
        <v>237000</v>
      </c>
      <c r="F3300" t="s">
        <v>14196</v>
      </c>
      <c r="G3300">
        <f t="shared" si="204"/>
        <v>524.79999999999995</v>
      </c>
      <c r="H3300">
        <f t="shared" si="205"/>
        <v>494.92986000000002</v>
      </c>
      <c r="I3300">
        <f t="shared" si="206"/>
        <v>542.4</v>
      </c>
      <c r="J3300">
        <f t="shared" si="207"/>
        <v>508.80818999999997</v>
      </c>
    </row>
    <row r="3301" spans="1:10" x14ac:dyDescent="0.2">
      <c r="A3301" t="s">
        <v>14198</v>
      </c>
      <c r="B3301">
        <v>3</v>
      </c>
      <c r="C3301" t="s">
        <v>13113</v>
      </c>
      <c r="D3301">
        <v>123000</v>
      </c>
      <c r="E3301">
        <v>237000</v>
      </c>
      <c r="F3301" t="s">
        <v>14199</v>
      </c>
      <c r="G3301">
        <f t="shared" si="204"/>
        <v>524.79999999999995</v>
      </c>
      <c r="H3301">
        <f t="shared" si="205"/>
        <v>494.92986000000002</v>
      </c>
      <c r="I3301">
        <f t="shared" si="206"/>
        <v>542.4</v>
      </c>
      <c r="J3301">
        <f t="shared" si="207"/>
        <v>508.80818999999997</v>
      </c>
    </row>
    <row r="3302" spans="1:10" x14ac:dyDescent="0.2">
      <c r="A3302" t="s">
        <v>14201</v>
      </c>
      <c r="B3302">
        <v>3</v>
      </c>
      <c r="C3302" t="s">
        <v>13113</v>
      </c>
      <c r="D3302">
        <v>123000</v>
      </c>
      <c r="E3302">
        <v>237000</v>
      </c>
      <c r="F3302" t="s">
        <v>14204</v>
      </c>
      <c r="G3302">
        <f t="shared" si="204"/>
        <v>524.79999999999995</v>
      </c>
      <c r="H3302">
        <f t="shared" si="205"/>
        <v>494.92986000000002</v>
      </c>
      <c r="I3302">
        <f t="shared" si="206"/>
        <v>542.4</v>
      </c>
      <c r="J3302">
        <f t="shared" si="207"/>
        <v>508.80818999999997</v>
      </c>
    </row>
    <row r="3303" spans="1:10" x14ac:dyDescent="0.2">
      <c r="A3303" t="s">
        <v>14206</v>
      </c>
      <c r="B3303">
        <v>3</v>
      </c>
      <c r="C3303" t="s">
        <v>13113</v>
      </c>
      <c r="D3303">
        <v>109000</v>
      </c>
      <c r="E3303">
        <v>226000</v>
      </c>
      <c r="F3303" t="s">
        <v>14207</v>
      </c>
      <c r="G3303">
        <f t="shared" si="204"/>
        <v>524.79999999999995</v>
      </c>
      <c r="H3303">
        <f t="shared" si="205"/>
        <v>438.59638000000001</v>
      </c>
      <c r="I3303">
        <f t="shared" si="206"/>
        <v>542.4</v>
      </c>
      <c r="J3303">
        <f t="shared" si="207"/>
        <v>485.19261999999998</v>
      </c>
    </row>
    <row r="3304" spans="1:10" x14ac:dyDescent="0.2">
      <c r="A3304" t="s">
        <v>14209</v>
      </c>
      <c r="B3304">
        <v>3</v>
      </c>
      <c r="C3304" t="s">
        <v>13113</v>
      </c>
      <c r="D3304">
        <v>109000</v>
      </c>
      <c r="E3304">
        <v>226000</v>
      </c>
      <c r="F3304" t="s">
        <v>14212</v>
      </c>
      <c r="G3304">
        <f t="shared" si="204"/>
        <v>524.79999999999995</v>
      </c>
      <c r="H3304">
        <f t="shared" si="205"/>
        <v>438.59638000000001</v>
      </c>
      <c r="I3304">
        <f t="shared" si="206"/>
        <v>542.4</v>
      </c>
      <c r="J3304">
        <f t="shared" si="207"/>
        <v>485.19261999999998</v>
      </c>
    </row>
    <row r="3305" spans="1:10" x14ac:dyDescent="0.2">
      <c r="A3305" t="s">
        <v>14214</v>
      </c>
      <c r="B3305">
        <v>3</v>
      </c>
      <c r="C3305" t="s">
        <v>13113</v>
      </c>
      <c r="D3305">
        <v>109000</v>
      </c>
      <c r="E3305">
        <v>226000</v>
      </c>
      <c r="F3305" t="s">
        <v>14217</v>
      </c>
      <c r="G3305">
        <f t="shared" si="204"/>
        <v>524.79999999999995</v>
      </c>
      <c r="H3305">
        <f t="shared" si="205"/>
        <v>438.59638000000001</v>
      </c>
      <c r="I3305">
        <f t="shared" si="206"/>
        <v>542.4</v>
      </c>
      <c r="J3305">
        <f t="shared" si="207"/>
        <v>485.19261999999998</v>
      </c>
    </row>
    <row r="3306" spans="1:10" x14ac:dyDescent="0.2">
      <c r="A3306" t="s">
        <v>14219</v>
      </c>
      <c r="B3306">
        <v>3</v>
      </c>
      <c r="C3306" t="s">
        <v>13113</v>
      </c>
      <c r="D3306">
        <v>109000</v>
      </c>
      <c r="E3306">
        <v>226000</v>
      </c>
      <c r="F3306" t="s">
        <v>14220</v>
      </c>
      <c r="G3306">
        <f t="shared" si="204"/>
        <v>524.79999999999995</v>
      </c>
      <c r="H3306">
        <f t="shared" si="205"/>
        <v>438.59638000000001</v>
      </c>
      <c r="I3306">
        <f t="shared" si="206"/>
        <v>542.4</v>
      </c>
      <c r="J3306">
        <f t="shared" si="207"/>
        <v>485.19261999999998</v>
      </c>
    </row>
    <row r="3307" spans="1:10" x14ac:dyDescent="0.2">
      <c r="A3307" t="s">
        <v>14222</v>
      </c>
      <c r="B3307">
        <v>3</v>
      </c>
      <c r="C3307" t="s">
        <v>13113</v>
      </c>
      <c r="D3307">
        <v>109000</v>
      </c>
      <c r="E3307">
        <v>226000</v>
      </c>
      <c r="F3307" t="s">
        <v>14225</v>
      </c>
      <c r="G3307">
        <f t="shared" si="204"/>
        <v>524.79999999999995</v>
      </c>
      <c r="H3307">
        <f t="shared" si="205"/>
        <v>438.59638000000001</v>
      </c>
      <c r="I3307">
        <f t="shared" si="206"/>
        <v>542.4</v>
      </c>
      <c r="J3307">
        <f t="shared" si="207"/>
        <v>485.19261999999998</v>
      </c>
    </row>
    <row r="3308" spans="1:10" x14ac:dyDescent="0.2">
      <c r="A3308" t="s">
        <v>14227</v>
      </c>
      <c r="B3308">
        <v>3</v>
      </c>
      <c r="C3308" t="s">
        <v>13113</v>
      </c>
      <c r="D3308">
        <v>109000</v>
      </c>
      <c r="E3308">
        <v>226000</v>
      </c>
      <c r="F3308" t="s">
        <v>14230</v>
      </c>
      <c r="G3308">
        <f t="shared" si="204"/>
        <v>524.79999999999995</v>
      </c>
      <c r="H3308">
        <f t="shared" si="205"/>
        <v>438.59638000000001</v>
      </c>
      <c r="I3308">
        <f t="shared" si="206"/>
        <v>542.4</v>
      </c>
      <c r="J3308">
        <f t="shared" si="207"/>
        <v>485.19261999999998</v>
      </c>
    </row>
    <row r="3309" spans="1:10" x14ac:dyDescent="0.2">
      <c r="A3309" t="s">
        <v>14232</v>
      </c>
      <c r="B3309">
        <v>3</v>
      </c>
      <c r="C3309" t="s">
        <v>13113</v>
      </c>
      <c r="D3309">
        <v>109000</v>
      </c>
      <c r="E3309">
        <v>226000</v>
      </c>
      <c r="F3309" t="s">
        <v>14235</v>
      </c>
      <c r="G3309">
        <f t="shared" si="204"/>
        <v>524.79999999999995</v>
      </c>
      <c r="H3309">
        <f t="shared" si="205"/>
        <v>438.59638000000001</v>
      </c>
      <c r="I3309">
        <f t="shared" si="206"/>
        <v>542.4</v>
      </c>
      <c r="J3309">
        <f t="shared" si="207"/>
        <v>485.19261999999998</v>
      </c>
    </row>
    <row r="3310" spans="1:10" x14ac:dyDescent="0.2">
      <c r="A3310" t="s">
        <v>14237</v>
      </c>
      <c r="B3310">
        <v>3</v>
      </c>
      <c r="C3310" t="s">
        <v>13113</v>
      </c>
      <c r="D3310">
        <v>109000</v>
      </c>
      <c r="E3310">
        <v>226000</v>
      </c>
      <c r="F3310" t="s">
        <v>14240</v>
      </c>
      <c r="G3310">
        <f t="shared" si="204"/>
        <v>524.79999999999995</v>
      </c>
      <c r="H3310">
        <f t="shared" si="205"/>
        <v>438.59638000000001</v>
      </c>
      <c r="I3310">
        <f t="shared" si="206"/>
        <v>542.4</v>
      </c>
      <c r="J3310">
        <f t="shared" si="207"/>
        <v>485.19261999999998</v>
      </c>
    </row>
    <row r="3311" spans="1:10" x14ac:dyDescent="0.2">
      <c r="A3311" t="s">
        <v>14242</v>
      </c>
      <c r="B3311">
        <v>3</v>
      </c>
      <c r="C3311" t="s">
        <v>13113</v>
      </c>
      <c r="D3311">
        <v>109000</v>
      </c>
      <c r="E3311">
        <v>226000</v>
      </c>
      <c r="F3311" t="s">
        <v>14244</v>
      </c>
      <c r="G3311">
        <f t="shared" si="204"/>
        <v>524.79999999999995</v>
      </c>
      <c r="H3311">
        <f t="shared" si="205"/>
        <v>438.59638000000001</v>
      </c>
      <c r="I3311">
        <f t="shared" si="206"/>
        <v>542.4</v>
      </c>
      <c r="J3311">
        <f t="shared" si="207"/>
        <v>485.19261999999998</v>
      </c>
    </row>
    <row r="3312" spans="1:10" x14ac:dyDescent="0.2">
      <c r="A3312" t="s">
        <v>14246</v>
      </c>
      <c r="B3312">
        <v>3</v>
      </c>
      <c r="C3312" t="s">
        <v>13113</v>
      </c>
      <c r="D3312">
        <v>109000</v>
      </c>
      <c r="E3312">
        <v>226000</v>
      </c>
      <c r="F3312" t="s">
        <v>14247</v>
      </c>
      <c r="G3312">
        <f t="shared" si="204"/>
        <v>524.79999999999995</v>
      </c>
      <c r="H3312">
        <f t="shared" si="205"/>
        <v>438.59638000000001</v>
      </c>
      <c r="I3312">
        <f t="shared" si="206"/>
        <v>542.4</v>
      </c>
      <c r="J3312">
        <f t="shared" si="207"/>
        <v>485.19261999999998</v>
      </c>
    </row>
    <row r="3313" spans="1:10" x14ac:dyDescent="0.2">
      <c r="A3313" t="s">
        <v>14249</v>
      </c>
      <c r="B3313">
        <v>3</v>
      </c>
      <c r="C3313" t="s">
        <v>13113</v>
      </c>
      <c r="D3313">
        <v>109000</v>
      </c>
      <c r="E3313">
        <v>226000</v>
      </c>
      <c r="F3313" t="s">
        <v>14251</v>
      </c>
      <c r="G3313">
        <f t="shared" si="204"/>
        <v>524.79999999999995</v>
      </c>
      <c r="H3313">
        <f t="shared" si="205"/>
        <v>438.59638000000001</v>
      </c>
      <c r="I3313">
        <f t="shared" si="206"/>
        <v>542.4</v>
      </c>
      <c r="J3313">
        <f t="shared" si="207"/>
        <v>485.19261999999998</v>
      </c>
    </row>
    <row r="3314" spans="1:10" x14ac:dyDescent="0.2">
      <c r="A3314" t="s">
        <v>14253</v>
      </c>
      <c r="B3314">
        <v>3</v>
      </c>
      <c r="C3314" t="s">
        <v>13113</v>
      </c>
      <c r="D3314">
        <v>109000</v>
      </c>
      <c r="E3314">
        <v>226000</v>
      </c>
      <c r="F3314" t="s">
        <v>14256</v>
      </c>
      <c r="G3314">
        <f t="shared" si="204"/>
        <v>524.79999999999995</v>
      </c>
      <c r="H3314">
        <f t="shared" si="205"/>
        <v>438.59638000000001</v>
      </c>
      <c r="I3314">
        <f t="shared" si="206"/>
        <v>542.4</v>
      </c>
      <c r="J3314">
        <f t="shared" si="207"/>
        <v>485.19261999999998</v>
      </c>
    </row>
    <row r="3315" spans="1:10" x14ac:dyDescent="0.2">
      <c r="A3315" t="s">
        <v>14258</v>
      </c>
      <c r="B3315">
        <v>3</v>
      </c>
      <c r="C3315" t="s">
        <v>13113</v>
      </c>
      <c r="D3315">
        <v>109000</v>
      </c>
      <c r="E3315">
        <v>226000</v>
      </c>
      <c r="F3315" t="s">
        <v>14260</v>
      </c>
      <c r="G3315">
        <f t="shared" si="204"/>
        <v>524.79999999999995</v>
      </c>
      <c r="H3315">
        <f t="shared" si="205"/>
        <v>438.59638000000001</v>
      </c>
      <c r="I3315">
        <f t="shared" si="206"/>
        <v>542.4</v>
      </c>
      <c r="J3315">
        <f t="shared" si="207"/>
        <v>485.19261999999998</v>
      </c>
    </row>
    <row r="3316" spans="1:10" x14ac:dyDescent="0.2">
      <c r="A3316" t="s">
        <v>14262</v>
      </c>
      <c r="B3316">
        <v>3</v>
      </c>
      <c r="C3316" t="s">
        <v>13113</v>
      </c>
      <c r="D3316">
        <v>109000</v>
      </c>
      <c r="E3316">
        <v>226000</v>
      </c>
      <c r="F3316" t="s">
        <v>14263</v>
      </c>
      <c r="G3316">
        <f t="shared" si="204"/>
        <v>524.79999999999995</v>
      </c>
      <c r="H3316">
        <f t="shared" si="205"/>
        <v>438.59638000000001</v>
      </c>
      <c r="I3316">
        <f t="shared" si="206"/>
        <v>542.4</v>
      </c>
      <c r="J3316">
        <f t="shared" si="207"/>
        <v>485.19261999999998</v>
      </c>
    </row>
    <row r="3317" spans="1:10" x14ac:dyDescent="0.2">
      <c r="A3317" t="s">
        <v>14265</v>
      </c>
      <c r="B3317">
        <v>3</v>
      </c>
      <c r="C3317" t="s">
        <v>13113</v>
      </c>
      <c r="D3317">
        <v>109000</v>
      </c>
      <c r="E3317">
        <v>226000</v>
      </c>
      <c r="F3317" t="s">
        <v>14267</v>
      </c>
      <c r="G3317">
        <f t="shared" si="204"/>
        <v>524.79999999999995</v>
      </c>
      <c r="H3317">
        <f t="shared" si="205"/>
        <v>438.59638000000001</v>
      </c>
      <c r="I3317">
        <f t="shared" si="206"/>
        <v>542.4</v>
      </c>
      <c r="J3317">
        <f t="shared" si="207"/>
        <v>485.19261999999998</v>
      </c>
    </row>
    <row r="3318" spans="1:10" x14ac:dyDescent="0.2">
      <c r="A3318" t="s">
        <v>14269</v>
      </c>
      <c r="B3318">
        <v>3</v>
      </c>
      <c r="C3318" t="s">
        <v>13113</v>
      </c>
      <c r="D3318">
        <v>107000</v>
      </c>
      <c r="E3318">
        <v>226000</v>
      </c>
      <c r="F3318" t="s">
        <v>14271</v>
      </c>
      <c r="G3318">
        <f t="shared" si="204"/>
        <v>524.79999999999995</v>
      </c>
      <c r="H3318">
        <f t="shared" si="205"/>
        <v>430.54874000000001</v>
      </c>
      <c r="I3318">
        <f t="shared" si="206"/>
        <v>542.4</v>
      </c>
      <c r="J3318">
        <f t="shared" si="207"/>
        <v>485.19261999999998</v>
      </c>
    </row>
    <row r="3319" spans="1:10" x14ac:dyDescent="0.2">
      <c r="A3319" t="s">
        <v>14273</v>
      </c>
      <c r="B3319">
        <v>3</v>
      </c>
      <c r="C3319" t="s">
        <v>13113</v>
      </c>
      <c r="D3319">
        <v>109000</v>
      </c>
      <c r="E3319">
        <v>226000</v>
      </c>
      <c r="F3319" t="s">
        <v>14274</v>
      </c>
      <c r="G3319">
        <f t="shared" si="204"/>
        <v>524.79999999999995</v>
      </c>
      <c r="H3319">
        <f t="shared" si="205"/>
        <v>438.59638000000001</v>
      </c>
      <c r="I3319">
        <f t="shared" si="206"/>
        <v>542.4</v>
      </c>
      <c r="J3319">
        <f t="shared" si="207"/>
        <v>485.19261999999998</v>
      </c>
    </row>
    <row r="3320" spans="1:10" x14ac:dyDescent="0.2">
      <c r="A3320" t="s">
        <v>14276</v>
      </c>
      <c r="B3320">
        <v>3</v>
      </c>
      <c r="C3320" t="s">
        <v>13113</v>
      </c>
      <c r="D3320">
        <v>126000</v>
      </c>
      <c r="E3320">
        <v>234000</v>
      </c>
      <c r="F3320" t="s">
        <v>14277</v>
      </c>
      <c r="G3320">
        <f t="shared" si="204"/>
        <v>524.79999999999995</v>
      </c>
      <c r="H3320">
        <f t="shared" si="205"/>
        <v>507.00132000000002</v>
      </c>
      <c r="I3320">
        <f t="shared" si="206"/>
        <v>542.4</v>
      </c>
      <c r="J3320">
        <f t="shared" si="207"/>
        <v>502.36757999999998</v>
      </c>
    </row>
    <row r="3321" spans="1:10" x14ac:dyDescent="0.2">
      <c r="A3321" t="s">
        <v>14279</v>
      </c>
      <c r="B3321">
        <v>3</v>
      </c>
      <c r="C3321" t="s">
        <v>13113</v>
      </c>
      <c r="D3321">
        <v>109000</v>
      </c>
      <c r="E3321">
        <v>226000</v>
      </c>
      <c r="F3321" t="s">
        <v>14280</v>
      </c>
      <c r="G3321">
        <f t="shared" si="204"/>
        <v>524.79999999999995</v>
      </c>
      <c r="H3321">
        <f t="shared" si="205"/>
        <v>438.59638000000001</v>
      </c>
      <c r="I3321">
        <f t="shared" si="206"/>
        <v>542.4</v>
      </c>
      <c r="J3321">
        <f t="shared" si="207"/>
        <v>485.19261999999998</v>
      </c>
    </row>
    <row r="3322" spans="1:10" x14ac:dyDescent="0.2">
      <c r="A3322" t="s">
        <v>14282</v>
      </c>
      <c r="B3322">
        <v>3</v>
      </c>
      <c r="C3322" t="s">
        <v>13113</v>
      </c>
      <c r="D3322">
        <v>109000</v>
      </c>
      <c r="E3322">
        <v>226000</v>
      </c>
      <c r="F3322" t="s">
        <v>14283</v>
      </c>
      <c r="G3322">
        <f t="shared" si="204"/>
        <v>524.79999999999995</v>
      </c>
      <c r="H3322">
        <f t="shared" si="205"/>
        <v>438.59638000000001</v>
      </c>
      <c r="I3322">
        <f t="shared" si="206"/>
        <v>542.4</v>
      </c>
      <c r="J3322">
        <f t="shared" si="207"/>
        <v>485.19261999999998</v>
      </c>
    </row>
    <row r="3323" spans="1:10" x14ac:dyDescent="0.2">
      <c r="A3323" t="s">
        <v>14285</v>
      </c>
      <c r="B3323">
        <v>3</v>
      </c>
      <c r="C3323" t="s">
        <v>13113</v>
      </c>
      <c r="D3323">
        <v>109000</v>
      </c>
      <c r="E3323">
        <v>226000</v>
      </c>
      <c r="F3323" t="s">
        <v>14287</v>
      </c>
      <c r="G3323">
        <f t="shared" si="204"/>
        <v>524.79999999999995</v>
      </c>
      <c r="H3323">
        <f t="shared" si="205"/>
        <v>438.59638000000001</v>
      </c>
      <c r="I3323">
        <f t="shared" si="206"/>
        <v>542.4</v>
      </c>
      <c r="J3323">
        <f t="shared" si="207"/>
        <v>485.19261999999998</v>
      </c>
    </row>
    <row r="3324" spans="1:10" x14ac:dyDescent="0.2">
      <c r="A3324" t="s">
        <v>14289</v>
      </c>
      <c r="B3324">
        <v>3</v>
      </c>
      <c r="C3324" t="s">
        <v>13113</v>
      </c>
      <c r="D3324">
        <v>109000</v>
      </c>
      <c r="E3324">
        <v>226000</v>
      </c>
      <c r="F3324" t="s">
        <v>14290</v>
      </c>
      <c r="G3324">
        <f t="shared" si="204"/>
        <v>524.79999999999995</v>
      </c>
      <c r="H3324">
        <f t="shared" si="205"/>
        <v>438.59638000000001</v>
      </c>
      <c r="I3324">
        <f t="shared" si="206"/>
        <v>542.4</v>
      </c>
      <c r="J3324">
        <f t="shared" si="207"/>
        <v>485.19261999999998</v>
      </c>
    </row>
    <row r="3325" spans="1:10" x14ac:dyDescent="0.2">
      <c r="A3325" t="s">
        <v>14292</v>
      </c>
      <c r="B3325">
        <v>3</v>
      </c>
      <c r="C3325" t="s">
        <v>13113</v>
      </c>
      <c r="D3325">
        <v>104000</v>
      </c>
      <c r="E3325">
        <v>224000</v>
      </c>
      <c r="F3325" t="s">
        <v>14295</v>
      </c>
      <c r="G3325">
        <f t="shared" si="204"/>
        <v>524.79999999999995</v>
      </c>
      <c r="H3325">
        <f t="shared" si="205"/>
        <v>418.47728000000001</v>
      </c>
      <c r="I3325">
        <f t="shared" si="206"/>
        <v>542.4</v>
      </c>
      <c r="J3325">
        <f t="shared" si="207"/>
        <v>480.89887999999996</v>
      </c>
    </row>
    <row r="3326" spans="1:10" x14ac:dyDescent="0.2">
      <c r="A3326" t="s">
        <v>14297</v>
      </c>
      <c r="B3326">
        <v>3</v>
      </c>
      <c r="C3326" t="s">
        <v>13113</v>
      </c>
      <c r="D3326">
        <v>114000</v>
      </c>
      <c r="E3326">
        <v>226000</v>
      </c>
      <c r="F3326" t="s">
        <v>14300</v>
      </c>
      <c r="G3326">
        <f t="shared" si="204"/>
        <v>524.79999999999995</v>
      </c>
      <c r="H3326">
        <f t="shared" si="205"/>
        <v>458.71548000000001</v>
      </c>
      <c r="I3326">
        <f t="shared" si="206"/>
        <v>542.4</v>
      </c>
      <c r="J3326">
        <f t="shared" si="207"/>
        <v>485.19261999999998</v>
      </c>
    </row>
    <row r="3327" spans="1:10" x14ac:dyDescent="0.2">
      <c r="A3327" t="s">
        <v>14307</v>
      </c>
      <c r="B3327">
        <v>3</v>
      </c>
      <c r="C3327" t="s">
        <v>13113</v>
      </c>
      <c r="D3327">
        <v>126000</v>
      </c>
      <c r="E3327">
        <v>234000</v>
      </c>
      <c r="F3327" t="s">
        <v>14310</v>
      </c>
      <c r="G3327">
        <f t="shared" si="204"/>
        <v>524.79999999999995</v>
      </c>
      <c r="H3327">
        <f t="shared" si="205"/>
        <v>507.00132000000002</v>
      </c>
      <c r="I3327">
        <f t="shared" si="206"/>
        <v>542.4</v>
      </c>
      <c r="J3327">
        <f t="shared" si="207"/>
        <v>502.36757999999998</v>
      </c>
    </row>
    <row r="3328" spans="1:10" x14ac:dyDescent="0.2">
      <c r="A3328" t="s">
        <v>14312</v>
      </c>
      <c r="B3328">
        <v>3</v>
      </c>
      <c r="C3328" t="s">
        <v>13113</v>
      </c>
      <c r="D3328">
        <v>107000</v>
      </c>
      <c r="E3328">
        <v>226000</v>
      </c>
      <c r="F3328" t="s">
        <v>14314</v>
      </c>
      <c r="G3328">
        <f t="shared" si="204"/>
        <v>524.79999999999995</v>
      </c>
      <c r="H3328">
        <f t="shared" si="205"/>
        <v>430.54874000000001</v>
      </c>
      <c r="I3328">
        <f t="shared" si="206"/>
        <v>542.4</v>
      </c>
      <c r="J3328">
        <f t="shared" si="207"/>
        <v>485.19261999999998</v>
      </c>
    </row>
    <row r="3329" spans="1:10" x14ac:dyDescent="0.2">
      <c r="A3329" t="s">
        <v>14316</v>
      </c>
      <c r="B3329">
        <v>3</v>
      </c>
      <c r="C3329" t="s">
        <v>13113</v>
      </c>
      <c r="D3329">
        <v>312000</v>
      </c>
      <c r="E3329">
        <v>565000</v>
      </c>
      <c r="F3329" t="s">
        <v>14317</v>
      </c>
      <c r="G3329">
        <f t="shared" si="204"/>
        <v>524.79999999999995</v>
      </c>
      <c r="H3329">
        <f t="shared" si="205"/>
        <v>1255.43184</v>
      </c>
      <c r="I3329">
        <f t="shared" si="206"/>
        <v>542.4</v>
      </c>
      <c r="J3329">
        <f t="shared" si="207"/>
        <v>1212.98155</v>
      </c>
    </row>
    <row r="3330" spans="1:10" x14ac:dyDescent="0.2">
      <c r="A3330" t="s">
        <v>14319</v>
      </c>
      <c r="B3330">
        <v>3</v>
      </c>
      <c r="C3330" t="s">
        <v>13113</v>
      </c>
      <c r="D3330">
        <v>153000</v>
      </c>
      <c r="E3330">
        <v>286000</v>
      </c>
      <c r="F3330" t="s">
        <v>14322</v>
      </c>
      <c r="G3330">
        <f t="shared" si="204"/>
        <v>524.79999999999995</v>
      </c>
      <c r="H3330">
        <f t="shared" si="205"/>
        <v>615.64445999999998</v>
      </c>
      <c r="I3330">
        <f t="shared" si="206"/>
        <v>542.4</v>
      </c>
      <c r="J3330">
        <f t="shared" si="207"/>
        <v>614.00482</v>
      </c>
    </row>
    <row r="3331" spans="1:10" x14ac:dyDescent="0.2">
      <c r="A3331" t="s">
        <v>14324</v>
      </c>
      <c r="B3331">
        <v>3</v>
      </c>
      <c r="C3331" t="s">
        <v>13113</v>
      </c>
      <c r="D3331">
        <v>114000</v>
      </c>
      <c r="E3331">
        <v>226000</v>
      </c>
      <c r="F3331" t="s">
        <v>14325</v>
      </c>
      <c r="G3331">
        <f t="shared" ref="G3331:G3394" si="208">(VLOOKUP($B3331,Table,4,FALSE))</f>
        <v>524.79999999999995</v>
      </c>
      <c r="H3331">
        <f t="shared" ref="H3331:H3394" si="209">D3331*((VLOOKUP($B3331,Table,6,FALSE))/100)</f>
        <v>458.71548000000001</v>
      </c>
      <c r="I3331">
        <f t="shared" ref="I3331:I3394" si="210">(VLOOKUP($B3331,Table,12,FALSE))</f>
        <v>542.4</v>
      </c>
      <c r="J3331">
        <f t="shared" ref="J3331:J3394" si="211">E3331*((VLOOKUP($B3331,Table,14,FALSE))/100)</f>
        <v>485.19261999999998</v>
      </c>
    </row>
    <row r="3332" spans="1:10" x14ac:dyDescent="0.2">
      <c r="A3332" t="s">
        <v>14327</v>
      </c>
      <c r="B3332">
        <v>3</v>
      </c>
      <c r="C3332" t="s">
        <v>13113</v>
      </c>
      <c r="D3332">
        <v>287000</v>
      </c>
      <c r="E3332">
        <v>521000</v>
      </c>
      <c r="F3332" t="s">
        <v>1453</v>
      </c>
      <c r="G3332">
        <f t="shared" si="208"/>
        <v>524.79999999999995</v>
      </c>
      <c r="H3332">
        <f t="shared" si="209"/>
        <v>1154.8363400000001</v>
      </c>
      <c r="I3332">
        <f t="shared" si="210"/>
        <v>542.4</v>
      </c>
      <c r="J3332">
        <f t="shared" si="211"/>
        <v>1118.51927</v>
      </c>
    </row>
    <row r="3333" spans="1:10" x14ac:dyDescent="0.2">
      <c r="A3333" t="s">
        <v>14331</v>
      </c>
      <c r="B3333">
        <v>3</v>
      </c>
      <c r="C3333" t="s">
        <v>13113</v>
      </c>
      <c r="D3333">
        <v>114000</v>
      </c>
      <c r="E3333">
        <v>226000</v>
      </c>
      <c r="F3333" t="s">
        <v>14334</v>
      </c>
      <c r="G3333">
        <f t="shared" si="208"/>
        <v>524.79999999999995</v>
      </c>
      <c r="H3333">
        <f t="shared" si="209"/>
        <v>458.71548000000001</v>
      </c>
      <c r="I3333">
        <f t="shared" si="210"/>
        <v>542.4</v>
      </c>
      <c r="J3333">
        <f t="shared" si="211"/>
        <v>485.19261999999998</v>
      </c>
    </row>
    <row r="3334" spans="1:10" x14ac:dyDescent="0.2">
      <c r="A3334" t="s">
        <v>14336</v>
      </c>
      <c r="B3334">
        <v>3</v>
      </c>
      <c r="C3334" t="s">
        <v>13113</v>
      </c>
      <c r="D3334">
        <v>130000</v>
      </c>
      <c r="E3334">
        <v>243000</v>
      </c>
      <c r="F3334" t="s">
        <v>14339</v>
      </c>
      <c r="G3334">
        <f t="shared" si="208"/>
        <v>524.79999999999995</v>
      </c>
      <c r="H3334">
        <f t="shared" si="209"/>
        <v>523.09659999999997</v>
      </c>
      <c r="I3334">
        <f t="shared" si="210"/>
        <v>542.4</v>
      </c>
      <c r="J3334">
        <f t="shared" si="211"/>
        <v>521.68940999999995</v>
      </c>
    </row>
    <row r="3335" spans="1:10" x14ac:dyDescent="0.2">
      <c r="A3335" t="s">
        <v>14341</v>
      </c>
      <c r="B3335">
        <v>3</v>
      </c>
      <c r="C3335" t="s">
        <v>13113</v>
      </c>
      <c r="D3335">
        <v>139000</v>
      </c>
      <c r="E3335">
        <v>260000</v>
      </c>
      <c r="F3335" t="s">
        <v>14342</v>
      </c>
      <c r="G3335">
        <f t="shared" si="208"/>
        <v>524.79999999999995</v>
      </c>
      <c r="H3335">
        <f t="shared" si="209"/>
        <v>559.31097999999997</v>
      </c>
      <c r="I3335">
        <f t="shared" si="210"/>
        <v>542.4</v>
      </c>
      <c r="J3335">
        <f t="shared" si="211"/>
        <v>558.18619999999999</v>
      </c>
    </row>
    <row r="3336" spans="1:10" x14ac:dyDescent="0.2">
      <c r="A3336" t="s">
        <v>14344</v>
      </c>
      <c r="B3336">
        <v>3</v>
      </c>
      <c r="C3336" t="s">
        <v>13113</v>
      </c>
      <c r="D3336">
        <v>139000</v>
      </c>
      <c r="E3336">
        <v>260000</v>
      </c>
      <c r="F3336" t="s">
        <v>14346</v>
      </c>
      <c r="G3336">
        <f t="shared" si="208"/>
        <v>524.79999999999995</v>
      </c>
      <c r="H3336">
        <f t="shared" si="209"/>
        <v>559.31097999999997</v>
      </c>
      <c r="I3336">
        <f t="shared" si="210"/>
        <v>542.4</v>
      </c>
      <c r="J3336">
        <f t="shared" si="211"/>
        <v>558.18619999999999</v>
      </c>
    </row>
    <row r="3337" spans="1:10" x14ac:dyDescent="0.2">
      <c r="A3337" t="s">
        <v>14348</v>
      </c>
      <c r="B3337">
        <v>3</v>
      </c>
      <c r="C3337" t="s">
        <v>13113</v>
      </c>
      <c r="D3337">
        <v>139000</v>
      </c>
      <c r="E3337">
        <v>260000</v>
      </c>
      <c r="F3337" t="s">
        <v>14351</v>
      </c>
      <c r="G3337">
        <f t="shared" si="208"/>
        <v>524.79999999999995</v>
      </c>
      <c r="H3337">
        <f t="shared" si="209"/>
        <v>559.31097999999997</v>
      </c>
      <c r="I3337">
        <f t="shared" si="210"/>
        <v>542.4</v>
      </c>
      <c r="J3337">
        <f t="shared" si="211"/>
        <v>558.18619999999999</v>
      </c>
    </row>
    <row r="3338" spans="1:10" x14ac:dyDescent="0.2">
      <c r="A3338" t="s">
        <v>14353</v>
      </c>
      <c r="B3338">
        <v>3</v>
      </c>
      <c r="C3338" t="s">
        <v>13113</v>
      </c>
      <c r="D3338">
        <v>139000</v>
      </c>
      <c r="E3338">
        <v>260000</v>
      </c>
      <c r="F3338" t="s">
        <v>14355</v>
      </c>
      <c r="G3338">
        <f t="shared" si="208"/>
        <v>524.79999999999995</v>
      </c>
      <c r="H3338">
        <f t="shared" si="209"/>
        <v>559.31097999999997</v>
      </c>
      <c r="I3338">
        <f t="shared" si="210"/>
        <v>542.4</v>
      </c>
      <c r="J3338">
        <f t="shared" si="211"/>
        <v>558.18619999999999</v>
      </c>
    </row>
    <row r="3339" spans="1:10" x14ac:dyDescent="0.2">
      <c r="A3339" t="s">
        <v>14357</v>
      </c>
      <c r="B3339">
        <v>3</v>
      </c>
      <c r="C3339" t="s">
        <v>13113</v>
      </c>
      <c r="D3339">
        <v>139000</v>
      </c>
      <c r="E3339">
        <v>260000</v>
      </c>
      <c r="F3339" t="s">
        <v>14360</v>
      </c>
      <c r="G3339">
        <f t="shared" si="208"/>
        <v>524.79999999999995</v>
      </c>
      <c r="H3339">
        <f t="shared" si="209"/>
        <v>559.31097999999997</v>
      </c>
      <c r="I3339">
        <f t="shared" si="210"/>
        <v>542.4</v>
      </c>
      <c r="J3339">
        <f t="shared" si="211"/>
        <v>558.18619999999999</v>
      </c>
    </row>
    <row r="3340" spans="1:10" x14ac:dyDescent="0.2">
      <c r="A3340" t="s">
        <v>14362</v>
      </c>
      <c r="B3340">
        <v>3</v>
      </c>
      <c r="C3340" t="s">
        <v>13113</v>
      </c>
      <c r="D3340">
        <v>206000</v>
      </c>
      <c r="E3340">
        <v>372000</v>
      </c>
      <c r="F3340" t="s">
        <v>14364</v>
      </c>
      <c r="G3340">
        <f t="shared" si="208"/>
        <v>524.79999999999995</v>
      </c>
      <c r="H3340">
        <f t="shared" si="209"/>
        <v>828.90692000000001</v>
      </c>
      <c r="I3340">
        <f t="shared" si="210"/>
        <v>542.4</v>
      </c>
      <c r="J3340">
        <f t="shared" si="211"/>
        <v>798.63563999999997</v>
      </c>
    </row>
    <row r="3341" spans="1:10" x14ac:dyDescent="0.2">
      <c r="A3341" t="s">
        <v>14366</v>
      </c>
      <c r="B3341">
        <v>3</v>
      </c>
      <c r="C3341" t="s">
        <v>13113</v>
      </c>
      <c r="D3341">
        <v>193000</v>
      </c>
      <c r="E3341">
        <v>350000</v>
      </c>
      <c r="F3341" t="s">
        <v>14368</v>
      </c>
      <c r="G3341">
        <f t="shared" si="208"/>
        <v>524.79999999999995</v>
      </c>
      <c r="H3341">
        <f t="shared" si="209"/>
        <v>776.59726000000001</v>
      </c>
      <c r="I3341">
        <f t="shared" si="210"/>
        <v>542.4</v>
      </c>
      <c r="J3341">
        <f t="shared" si="211"/>
        <v>751.40449999999998</v>
      </c>
    </row>
    <row r="3342" spans="1:10" x14ac:dyDescent="0.2">
      <c r="A3342" t="s">
        <v>14370</v>
      </c>
      <c r="B3342">
        <v>3</v>
      </c>
      <c r="C3342" t="s">
        <v>13113</v>
      </c>
      <c r="D3342">
        <v>107000</v>
      </c>
      <c r="E3342">
        <v>226000</v>
      </c>
      <c r="F3342" t="s">
        <v>14373</v>
      </c>
      <c r="G3342">
        <f t="shared" si="208"/>
        <v>524.79999999999995</v>
      </c>
      <c r="H3342">
        <f t="shared" si="209"/>
        <v>430.54874000000001</v>
      </c>
      <c r="I3342">
        <f t="shared" si="210"/>
        <v>542.4</v>
      </c>
      <c r="J3342">
        <f t="shared" si="211"/>
        <v>485.19261999999998</v>
      </c>
    </row>
    <row r="3343" spans="1:10" x14ac:dyDescent="0.2">
      <c r="A3343" t="s">
        <v>14375</v>
      </c>
      <c r="B3343">
        <v>3</v>
      </c>
      <c r="C3343" t="s">
        <v>13113</v>
      </c>
      <c r="D3343">
        <v>103000</v>
      </c>
      <c r="E3343">
        <v>220000</v>
      </c>
      <c r="F3343" t="s">
        <v>14376</v>
      </c>
      <c r="G3343">
        <f t="shared" si="208"/>
        <v>524.79999999999995</v>
      </c>
      <c r="H3343">
        <f t="shared" si="209"/>
        <v>414.45346000000001</v>
      </c>
      <c r="I3343">
        <f t="shared" si="210"/>
        <v>542.4</v>
      </c>
      <c r="J3343">
        <f t="shared" si="211"/>
        <v>472.31139999999999</v>
      </c>
    </row>
    <row r="3344" spans="1:10" x14ac:dyDescent="0.2">
      <c r="A3344" t="s">
        <v>14378</v>
      </c>
      <c r="B3344">
        <v>3</v>
      </c>
      <c r="C3344" t="s">
        <v>13113</v>
      </c>
      <c r="D3344">
        <v>90800</v>
      </c>
      <c r="E3344">
        <v>195000</v>
      </c>
      <c r="F3344" t="s">
        <v>14379</v>
      </c>
      <c r="G3344">
        <f t="shared" si="208"/>
        <v>524.79999999999995</v>
      </c>
      <c r="H3344">
        <f t="shared" si="209"/>
        <v>365.36285600000002</v>
      </c>
      <c r="I3344">
        <f t="shared" si="210"/>
        <v>542.4</v>
      </c>
      <c r="J3344">
        <f t="shared" si="211"/>
        <v>418.63964999999996</v>
      </c>
    </row>
    <row r="3345" spans="1:10" x14ac:dyDescent="0.2">
      <c r="A3345" t="s">
        <v>14381</v>
      </c>
      <c r="B3345">
        <v>3</v>
      </c>
      <c r="C3345" t="s">
        <v>13113</v>
      </c>
      <c r="D3345">
        <v>103000</v>
      </c>
      <c r="E3345">
        <v>220000</v>
      </c>
      <c r="F3345" t="s">
        <v>14382</v>
      </c>
      <c r="G3345">
        <f t="shared" si="208"/>
        <v>524.79999999999995</v>
      </c>
      <c r="H3345">
        <f t="shared" si="209"/>
        <v>414.45346000000001</v>
      </c>
      <c r="I3345">
        <f t="shared" si="210"/>
        <v>542.4</v>
      </c>
      <c r="J3345">
        <f t="shared" si="211"/>
        <v>472.31139999999999</v>
      </c>
    </row>
    <row r="3346" spans="1:10" x14ac:dyDescent="0.2">
      <c r="A3346" t="s">
        <v>14384</v>
      </c>
      <c r="B3346">
        <v>3</v>
      </c>
      <c r="C3346" t="s">
        <v>13113</v>
      </c>
      <c r="D3346">
        <v>103000</v>
      </c>
      <c r="E3346">
        <v>220000</v>
      </c>
      <c r="F3346" t="s">
        <v>14385</v>
      </c>
      <c r="G3346">
        <f t="shared" si="208"/>
        <v>524.79999999999995</v>
      </c>
      <c r="H3346">
        <f t="shared" si="209"/>
        <v>414.45346000000001</v>
      </c>
      <c r="I3346">
        <f t="shared" si="210"/>
        <v>542.4</v>
      </c>
      <c r="J3346">
        <f t="shared" si="211"/>
        <v>472.31139999999999</v>
      </c>
    </row>
    <row r="3347" spans="1:10" x14ac:dyDescent="0.2">
      <c r="A3347" t="s">
        <v>14387</v>
      </c>
      <c r="B3347">
        <v>3</v>
      </c>
      <c r="C3347" t="s">
        <v>13113</v>
      </c>
      <c r="D3347">
        <v>107000</v>
      </c>
      <c r="E3347">
        <v>226000</v>
      </c>
      <c r="F3347" t="s">
        <v>14389</v>
      </c>
      <c r="G3347">
        <f t="shared" si="208"/>
        <v>524.79999999999995</v>
      </c>
      <c r="H3347">
        <f t="shared" si="209"/>
        <v>430.54874000000001</v>
      </c>
      <c r="I3347">
        <f t="shared" si="210"/>
        <v>542.4</v>
      </c>
      <c r="J3347">
        <f t="shared" si="211"/>
        <v>485.19261999999998</v>
      </c>
    </row>
    <row r="3348" spans="1:10" x14ac:dyDescent="0.2">
      <c r="A3348" t="s">
        <v>14391</v>
      </c>
      <c r="B3348">
        <v>3</v>
      </c>
      <c r="C3348" t="s">
        <v>13113</v>
      </c>
      <c r="D3348">
        <v>107000</v>
      </c>
      <c r="E3348">
        <v>226000</v>
      </c>
      <c r="F3348" t="s">
        <v>14392</v>
      </c>
      <c r="G3348">
        <f t="shared" si="208"/>
        <v>524.79999999999995</v>
      </c>
      <c r="H3348">
        <f t="shared" si="209"/>
        <v>430.54874000000001</v>
      </c>
      <c r="I3348">
        <f t="shared" si="210"/>
        <v>542.4</v>
      </c>
      <c r="J3348">
        <f t="shared" si="211"/>
        <v>485.19261999999998</v>
      </c>
    </row>
    <row r="3349" spans="1:10" x14ac:dyDescent="0.2">
      <c r="A3349" t="s">
        <v>14394</v>
      </c>
      <c r="B3349">
        <v>3</v>
      </c>
      <c r="C3349" t="s">
        <v>13113</v>
      </c>
      <c r="D3349">
        <v>103000</v>
      </c>
      <c r="E3349">
        <v>220000</v>
      </c>
      <c r="F3349" t="s">
        <v>14396</v>
      </c>
      <c r="G3349">
        <f t="shared" si="208"/>
        <v>524.79999999999995</v>
      </c>
      <c r="H3349">
        <f t="shared" si="209"/>
        <v>414.45346000000001</v>
      </c>
      <c r="I3349">
        <f t="shared" si="210"/>
        <v>542.4</v>
      </c>
      <c r="J3349">
        <f t="shared" si="211"/>
        <v>472.31139999999999</v>
      </c>
    </row>
    <row r="3350" spans="1:10" x14ac:dyDescent="0.2">
      <c r="A3350" t="s">
        <v>14398</v>
      </c>
      <c r="B3350">
        <v>3</v>
      </c>
      <c r="C3350" t="s">
        <v>13113</v>
      </c>
      <c r="D3350">
        <v>126000</v>
      </c>
      <c r="E3350">
        <v>234000</v>
      </c>
      <c r="F3350" t="s">
        <v>14401</v>
      </c>
      <c r="G3350">
        <f t="shared" si="208"/>
        <v>524.79999999999995</v>
      </c>
      <c r="H3350">
        <f t="shared" si="209"/>
        <v>507.00132000000002</v>
      </c>
      <c r="I3350">
        <f t="shared" si="210"/>
        <v>542.4</v>
      </c>
      <c r="J3350">
        <f t="shared" si="211"/>
        <v>502.36757999999998</v>
      </c>
    </row>
    <row r="3351" spans="1:10" x14ac:dyDescent="0.2">
      <c r="A3351" t="s">
        <v>14403</v>
      </c>
      <c r="B3351">
        <v>3</v>
      </c>
      <c r="C3351" t="s">
        <v>13113</v>
      </c>
      <c r="D3351">
        <v>116000</v>
      </c>
      <c r="E3351">
        <v>231000</v>
      </c>
      <c r="F3351" t="s">
        <v>14405</v>
      </c>
      <c r="G3351">
        <f t="shared" si="208"/>
        <v>524.79999999999995</v>
      </c>
      <c r="H3351">
        <f t="shared" si="209"/>
        <v>466.76312000000001</v>
      </c>
      <c r="I3351">
        <f t="shared" si="210"/>
        <v>542.4</v>
      </c>
      <c r="J3351">
        <f t="shared" si="211"/>
        <v>495.92696999999998</v>
      </c>
    </row>
    <row r="3352" spans="1:10" x14ac:dyDescent="0.2">
      <c r="A3352" t="s">
        <v>14407</v>
      </c>
      <c r="B3352">
        <v>3</v>
      </c>
      <c r="C3352" t="s">
        <v>13113</v>
      </c>
      <c r="D3352">
        <v>206000</v>
      </c>
      <c r="E3352">
        <v>372000</v>
      </c>
      <c r="F3352" t="s">
        <v>14410</v>
      </c>
      <c r="G3352">
        <f t="shared" si="208"/>
        <v>524.79999999999995</v>
      </c>
      <c r="H3352">
        <f t="shared" si="209"/>
        <v>828.90692000000001</v>
      </c>
      <c r="I3352">
        <f t="shared" si="210"/>
        <v>542.4</v>
      </c>
      <c r="J3352">
        <f t="shared" si="211"/>
        <v>798.63563999999997</v>
      </c>
    </row>
    <row r="3353" spans="1:10" x14ac:dyDescent="0.2">
      <c r="A3353" t="s">
        <v>14412</v>
      </c>
      <c r="B3353">
        <v>3</v>
      </c>
      <c r="C3353" t="s">
        <v>13113</v>
      </c>
      <c r="D3353">
        <v>211000</v>
      </c>
      <c r="E3353">
        <v>382000</v>
      </c>
      <c r="F3353" t="s">
        <v>14414</v>
      </c>
      <c r="G3353">
        <f t="shared" si="208"/>
        <v>524.79999999999995</v>
      </c>
      <c r="H3353">
        <f t="shared" si="209"/>
        <v>849.02602000000002</v>
      </c>
      <c r="I3353">
        <f t="shared" si="210"/>
        <v>542.4</v>
      </c>
      <c r="J3353">
        <f t="shared" si="211"/>
        <v>820.10433999999998</v>
      </c>
    </row>
    <row r="3354" spans="1:10" x14ac:dyDescent="0.2">
      <c r="A3354" t="s">
        <v>14416</v>
      </c>
      <c r="B3354">
        <v>3</v>
      </c>
      <c r="C3354" t="s">
        <v>13113</v>
      </c>
      <c r="D3354">
        <v>139000</v>
      </c>
      <c r="E3354">
        <v>260000</v>
      </c>
      <c r="F3354" t="s">
        <v>14417</v>
      </c>
      <c r="G3354">
        <f t="shared" si="208"/>
        <v>524.79999999999995</v>
      </c>
      <c r="H3354">
        <f t="shared" si="209"/>
        <v>559.31097999999997</v>
      </c>
      <c r="I3354">
        <f t="shared" si="210"/>
        <v>542.4</v>
      </c>
      <c r="J3354">
        <f t="shared" si="211"/>
        <v>558.18619999999999</v>
      </c>
    </row>
    <row r="3355" spans="1:10" x14ac:dyDescent="0.2">
      <c r="A3355" t="s">
        <v>14419</v>
      </c>
      <c r="B3355">
        <v>3</v>
      </c>
      <c r="C3355" t="s">
        <v>13113</v>
      </c>
      <c r="D3355">
        <v>139000</v>
      </c>
      <c r="E3355">
        <v>260000</v>
      </c>
      <c r="F3355" t="s">
        <v>14420</v>
      </c>
      <c r="G3355">
        <f t="shared" si="208"/>
        <v>524.79999999999995</v>
      </c>
      <c r="H3355">
        <f t="shared" si="209"/>
        <v>559.31097999999997</v>
      </c>
      <c r="I3355">
        <f t="shared" si="210"/>
        <v>542.4</v>
      </c>
      <c r="J3355">
        <f t="shared" si="211"/>
        <v>558.18619999999999</v>
      </c>
    </row>
    <row r="3356" spans="1:10" x14ac:dyDescent="0.2">
      <c r="A3356" t="s">
        <v>14422</v>
      </c>
      <c r="B3356">
        <v>3</v>
      </c>
      <c r="C3356" t="s">
        <v>13113</v>
      </c>
      <c r="D3356">
        <v>139000</v>
      </c>
      <c r="E3356">
        <v>260000</v>
      </c>
      <c r="F3356" t="s">
        <v>14424</v>
      </c>
      <c r="G3356">
        <f t="shared" si="208"/>
        <v>524.79999999999995</v>
      </c>
      <c r="H3356">
        <f t="shared" si="209"/>
        <v>559.31097999999997</v>
      </c>
      <c r="I3356">
        <f t="shared" si="210"/>
        <v>542.4</v>
      </c>
      <c r="J3356">
        <f t="shared" si="211"/>
        <v>558.18619999999999</v>
      </c>
    </row>
    <row r="3357" spans="1:10" x14ac:dyDescent="0.2">
      <c r="A3357" t="s">
        <v>14426</v>
      </c>
      <c r="B3357">
        <v>3</v>
      </c>
      <c r="C3357" t="s">
        <v>13113</v>
      </c>
      <c r="D3357">
        <v>139000</v>
      </c>
      <c r="E3357">
        <v>260000</v>
      </c>
      <c r="F3357" t="s">
        <v>14428</v>
      </c>
      <c r="G3357">
        <f t="shared" si="208"/>
        <v>524.79999999999995</v>
      </c>
      <c r="H3357">
        <f t="shared" si="209"/>
        <v>559.31097999999997</v>
      </c>
      <c r="I3357">
        <f t="shared" si="210"/>
        <v>542.4</v>
      </c>
      <c r="J3357">
        <f t="shared" si="211"/>
        <v>558.18619999999999</v>
      </c>
    </row>
    <row r="3358" spans="1:10" x14ac:dyDescent="0.2">
      <c r="A3358" t="s">
        <v>14430</v>
      </c>
      <c r="B3358">
        <v>3</v>
      </c>
      <c r="C3358" t="s">
        <v>13113</v>
      </c>
      <c r="D3358">
        <v>149000</v>
      </c>
      <c r="E3358">
        <v>279000</v>
      </c>
      <c r="F3358" t="s">
        <v>14431</v>
      </c>
      <c r="G3358">
        <f t="shared" si="208"/>
        <v>524.79999999999995</v>
      </c>
      <c r="H3358">
        <f t="shared" si="209"/>
        <v>599.54917999999998</v>
      </c>
      <c r="I3358">
        <f t="shared" si="210"/>
        <v>542.4</v>
      </c>
      <c r="J3358">
        <f t="shared" si="211"/>
        <v>598.97672999999998</v>
      </c>
    </row>
    <row r="3359" spans="1:10" x14ac:dyDescent="0.2">
      <c r="A3359" t="s">
        <v>14433</v>
      </c>
      <c r="B3359">
        <v>3</v>
      </c>
      <c r="C3359" t="s">
        <v>13113</v>
      </c>
      <c r="D3359">
        <v>139000</v>
      </c>
      <c r="E3359">
        <v>260000</v>
      </c>
      <c r="F3359" t="s">
        <v>14435</v>
      </c>
      <c r="G3359">
        <f t="shared" si="208"/>
        <v>524.79999999999995</v>
      </c>
      <c r="H3359">
        <f t="shared" si="209"/>
        <v>559.31097999999997</v>
      </c>
      <c r="I3359">
        <f t="shared" si="210"/>
        <v>542.4</v>
      </c>
      <c r="J3359">
        <f t="shared" si="211"/>
        <v>558.18619999999999</v>
      </c>
    </row>
    <row r="3360" spans="1:10" x14ac:dyDescent="0.2">
      <c r="A3360" t="s">
        <v>14437</v>
      </c>
      <c r="B3360">
        <v>3</v>
      </c>
      <c r="C3360" t="s">
        <v>13113</v>
      </c>
      <c r="D3360">
        <v>139000</v>
      </c>
      <c r="E3360">
        <v>260000</v>
      </c>
      <c r="F3360" t="s">
        <v>14440</v>
      </c>
      <c r="G3360">
        <f t="shared" si="208"/>
        <v>524.79999999999995</v>
      </c>
      <c r="H3360">
        <f t="shared" si="209"/>
        <v>559.31097999999997</v>
      </c>
      <c r="I3360">
        <f t="shared" si="210"/>
        <v>542.4</v>
      </c>
      <c r="J3360">
        <f t="shared" si="211"/>
        <v>558.18619999999999</v>
      </c>
    </row>
    <row r="3361" spans="1:10" x14ac:dyDescent="0.2">
      <c r="A3361" t="s">
        <v>14442</v>
      </c>
      <c r="B3361">
        <v>3</v>
      </c>
      <c r="C3361" t="s">
        <v>13113</v>
      </c>
      <c r="D3361">
        <v>107000</v>
      </c>
      <c r="E3361">
        <v>226000</v>
      </c>
      <c r="F3361" t="s">
        <v>14444</v>
      </c>
      <c r="G3361">
        <f t="shared" si="208"/>
        <v>524.79999999999995</v>
      </c>
      <c r="H3361">
        <f t="shared" si="209"/>
        <v>430.54874000000001</v>
      </c>
      <c r="I3361">
        <f t="shared" si="210"/>
        <v>542.4</v>
      </c>
      <c r="J3361">
        <f t="shared" si="211"/>
        <v>485.19261999999998</v>
      </c>
    </row>
    <row r="3362" spans="1:10" x14ac:dyDescent="0.2">
      <c r="A3362" t="s">
        <v>14446</v>
      </c>
      <c r="B3362">
        <v>3</v>
      </c>
      <c r="C3362" t="s">
        <v>13113</v>
      </c>
      <c r="D3362">
        <v>211000</v>
      </c>
      <c r="E3362">
        <v>382000</v>
      </c>
      <c r="F3362" t="s">
        <v>14448</v>
      </c>
      <c r="G3362">
        <f t="shared" si="208"/>
        <v>524.79999999999995</v>
      </c>
      <c r="H3362">
        <f t="shared" si="209"/>
        <v>849.02602000000002</v>
      </c>
      <c r="I3362">
        <f t="shared" si="210"/>
        <v>542.4</v>
      </c>
      <c r="J3362">
        <f t="shared" si="211"/>
        <v>820.10433999999998</v>
      </c>
    </row>
    <row r="3363" spans="1:10" x14ac:dyDescent="0.2">
      <c r="A3363" t="s">
        <v>14450</v>
      </c>
      <c r="B3363">
        <v>3</v>
      </c>
      <c r="C3363" t="s">
        <v>13113</v>
      </c>
      <c r="D3363">
        <v>287000</v>
      </c>
      <c r="E3363">
        <v>521000</v>
      </c>
      <c r="F3363" t="s">
        <v>1453</v>
      </c>
      <c r="G3363">
        <f t="shared" si="208"/>
        <v>524.79999999999995</v>
      </c>
      <c r="H3363">
        <f t="shared" si="209"/>
        <v>1154.8363400000001</v>
      </c>
      <c r="I3363">
        <f t="shared" si="210"/>
        <v>542.4</v>
      </c>
      <c r="J3363">
        <f t="shared" si="211"/>
        <v>1118.51927</v>
      </c>
    </row>
    <row r="3364" spans="1:10" x14ac:dyDescent="0.2">
      <c r="A3364" t="s">
        <v>14453</v>
      </c>
      <c r="B3364">
        <v>3</v>
      </c>
      <c r="C3364" t="s">
        <v>13113</v>
      </c>
      <c r="D3364">
        <v>141000</v>
      </c>
      <c r="E3364">
        <v>263000</v>
      </c>
      <c r="F3364" t="s">
        <v>14455</v>
      </c>
      <c r="G3364">
        <f t="shared" si="208"/>
        <v>524.79999999999995</v>
      </c>
      <c r="H3364">
        <f t="shared" si="209"/>
        <v>567.35861999999997</v>
      </c>
      <c r="I3364">
        <f t="shared" si="210"/>
        <v>542.4</v>
      </c>
      <c r="J3364">
        <f t="shared" si="211"/>
        <v>564.62680999999998</v>
      </c>
    </row>
    <row r="3365" spans="1:10" x14ac:dyDescent="0.2">
      <c r="A3365" t="s">
        <v>14457</v>
      </c>
      <c r="B3365">
        <v>3</v>
      </c>
      <c r="C3365" t="s">
        <v>13113</v>
      </c>
      <c r="D3365">
        <v>131000</v>
      </c>
      <c r="E3365">
        <v>225000</v>
      </c>
      <c r="F3365" t="s">
        <v>14460</v>
      </c>
      <c r="G3365">
        <f t="shared" si="208"/>
        <v>524.79999999999995</v>
      </c>
      <c r="H3365">
        <f t="shared" si="209"/>
        <v>527.12041999999997</v>
      </c>
      <c r="I3365">
        <f t="shared" si="210"/>
        <v>542.4</v>
      </c>
      <c r="J3365">
        <f t="shared" si="211"/>
        <v>483.04575</v>
      </c>
    </row>
    <row r="3366" spans="1:10" x14ac:dyDescent="0.2">
      <c r="A3366" t="s">
        <v>14462</v>
      </c>
      <c r="B3366">
        <v>3</v>
      </c>
      <c r="C3366" t="s">
        <v>13113</v>
      </c>
      <c r="D3366">
        <v>131000</v>
      </c>
      <c r="E3366">
        <v>207000</v>
      </c>
      <c r="F3366" t="s">
        <v>14463</v>
      </c>
      <c r="G3366">
        <f t="shared" si="208"/>
        <v>524.79999999999995</v>
      </c>
      <c r="H3366">
        <f t="shared" si="209"/>
        <v>527.12041999999997</v>
      </c>
      <c r="I3366">
        <f t="shared" si="210"/>
        <v>542.4</v>
      </c>
      <c r="J3366">
        <f t="shared" si="211"/>
        <v>444.40208999999999</v>
      </c>
    </row>
    <row r="3367" spans="1:10" x14ac:dyDescent="0.2">
      <c r="A3367" t="s">
        <v>14465</v>
      </c>
      <c r="B3367">
        <v>3</v>
      </c>
      <c r="C3367" t="s">
        <v>13113</v>
      </c>
      <c r="D3367">
        <v>149000</v>
      </c>
      <c r="E3367">
        <v>279000</v>
      </c>
      <c r="F3367" t="s">
        <v>14466</v>
      </c>
      <c r="G3367">
        <f t="shared" si="208"/>
        <v>524.79999999999995</v>
      </c>
      <c r="H3367">
        <f t="shared" si="209"/>
        <v>599.54917999999998</v>
      </c>
      <c r="I3367">
        <f t="shared" si="210"/>
        <v>542.4</v>
      </c>
      <c r="J3367">
        <f t="shared" si="211"/>
        <v>598.97672999999998</v>
      </c>
    </row>
    <row r="3368" spans="1:10" x14ac:dyDescent="0.2">
      <c r="A3368" t="s">
        <v>14468</v>
      </c>
      <c r="B3368">
        <v>3</v>
      </c>
      <c r="C3368" t="s">
        <v>13113</v>
      </c>
      <c r="D3368">
        <v>123000</v>
      </c>
      <c r="E3368">
        <v>237000</v>
      </c>
      <c r="F3368" t="s">
        <v>14470</v>
      </c>
      <c r="G3368">
        <f t="shared" si="208"/>
        <v>524.79999999999995</v>
      </c>
      <c r="H3368">
        <f t="shared" si="209"/>
        <v>494.92986000000002</v>
      </c>
      <c r="I3368">
        <f t="shared" si="210"/>
        <v>542.4</v>
      </c>
      <c r="J3368">
        <f t="shared" si="211"/>
        <v>508.80818999999997</v>
      </c>
    </row>
    <row r="3369" spans="1:10" x14ac:dyDescent="0.2">
      <c r="A3369" t="s">
        <v>14472</v>
      </c>
      <c r="B3369">
        <v>3</v>
      </c>
      <c r="C3369" t="s">
        <v>13113</v>
      </c>
      <c r="D3369">
        <v>123000</v>
      </c>
      <c r="E3369">
        <v>237000</v>
      </c>
      <c r="F3369" t="s">
        <v>14474</v>
      </c>
      <c r="G3369">
        <f t="shared" si="208"/>
        <v>524.79999999999995</v>
      </c>
      <c r="H3369">
        <f t="shared" si="209"/>
        <v>494.92986000000002</v>
      </c>
      <c r="I3369">
        <f t="shared" si="210"/>
        <v>542.4</v>
      </c>
      <c r="J3369">
        <f t="shared" si="211"/>
        <v>508.80818999999997</v>
      </c>
    </row>
    <row r="3370" spans="1:10" x14ac:dyDescent="0.2">
      <c r="A3370" t="s">
        <v>14476</v>
      </c>
      <c r="B3370">
        <v>3</v>
      </c>
      <c r="C3370" t="s">
        <v>13113</v>
      </c>
      <c r="D3370">
        <v>161000</v>
      </c>
      <c r="E3370">
        <v>376000</v>
      </c>
      <c r="F3370" t="s">
        <v>14479</v>
      </c>
      <c r="G3370">
        <f t="shared" si="208"/>
        <v>524.79999999999995</v>
      </c>
      <c r="H3370">
        <f t="shared" si="209"/>
        <v>647.83501999999999</v>
      </c>
      <c r="I3370">
        <f t="shared" si="210"/>
        <v>542.4</v>
      </c>
      <c r="J3370">
        <f t="shared" si="211"/>
        <v>807.22311999999999</v>
      </c>
    </row>
    <row r="3371" spans="1:10" x14ac:dyDescent="0.2">
      <c r="A3371" t="s">
        <v>14481</v>
      </c>
      <c r="B3371">
        <v>3</v>
      </c>
      <c r="C3371" t="s">
        <v>13113</v>
      </c>
      <c r="D3371">
        <v>151000</v>
      </c>
      <c r="E3371">
        <v>353000</v>
      </c>
      <c r="F3371" t="s">
        <v>14483</v>
      </c>
      <c r="G3371">
        <f t="shared" si="208"/>
        <v>524.79999999999995</v>
      </c>
      <c r="H3371">
        <f t="shared" si="209"/>
        <v>607.59681999999998</v>
      </c>
      <c r="I3371">
        <f t="shared" si="210"/>
        <v>542.4</v>
      </c>
      <c r="J3371">
        <f t="shared" si="211"/>
        <v>757.84510999999998</v>
      </c>
    </row>
    <row r="3372" spans="1:10" x14ac:dyDescent="0.2">
      <c r="A3372" t="s">
        <v>14485</v>
      </c>
      <c r="B3372">
        <v>3</v>
      </c>
      <c r="C3372" t="s">
        <v>13113</v>
      </c>
      <c r="D3372">
        <v>149000</v>
      </c>
      <c r="E3372">
        <v>348000</v>
      </c>
      <c r="F3372" t="s">
        <v>14486</v>
      </c>
      <c r="G3372">
        <f t="shared" si="208"/>
        <v>524.79999999999995</v>
      </c>
      <c r="H3372">
        <f t="shared" si="209"/>
        <v>599.54917999999998</v>
      </c>
      <c r="I3372">
        <f t="shared" si="210"/>
        <v>542.4</v>
      </c>
      <c r="J3372">
        <f t="shared" si="211"/>
        <v>747.11076000000003</v>
      </c>
    </row>
    <row r="3373" spans="1:10" x14ac:dyDescent="0.2">
      <c r="A3373" t="s">
        <v>14488</v>
      </c>
      <c r="B3373">
        <v>3</v>
      </c>
      <c r="C3373" t="s">
        <v>13113</v>
      </c>
      <c r="D3373">
        <v>123000</v>
      </c>
      <c r="E3373">
        <v>237000</v>
      </c>
      <c r="F3373" t="s">
        <v>14490</v>
      </c>
      <c r="G3373">
        <f t="shared" si="208"/>
        <v>524.79999999999995</v>
      </c>
      <c r="H3373">
        <f t="shared" si="209"/>
        <v>494.92986000000002</v>
      </c>
      <c r="I3373">
        <f t="shared" si="210"/>
        <v>542.4</v>
      </c>
      <c r="J3373">
        <f t="shared" si="211"/>
        <v>508.80818999999997</v>
      </c>
    </row>
    <row r="3374" spans="1:10" x14ac:dyDescent="0.2">
      <c r="A3374" t="s">
        <v>14492</v>
      </c>
      <c r="B3374">
        <v>3</v>
      </c>
      <c r="C3374" t="s">
        <v>13113</v>
      </c>
      <c r="D3374">
        <v>120000</v>
      </c>
      <c r="E3374">
        <v>237000</v>
      </c>
      <c r="F3374" t="s">
        <v>14495</v>
      </c>
      <c r="G3374">
        <f t="shared" si="208"/>
        <v>524.79999999999995</v>
      </c>
      <c r="H3374">
        <f t="shared" si="209"/>
        <v>482.85840000000002</v>
      </c>
      <c r="I3374">
        <f t="shared" si="210"/>
        <v>542.4</v>
      </c>
      <c r="J3374">
        <f t="shared" si="211"/>
        <v>508.80818999999997</v>
      </c>
    </row>
    <row r="3375" spans="1:10" x14ac:dyDescent="0.2">
      <c r="A3375" t="s">
        <v>14497</v>
      </c>
      <c r="B3375">
        <v>3</v>
      </c>
      <c r="C3375" t="s">
        <v>13113</v>
      </c>
      <c r="D3375">
        <v>120000</v>
      </c>
      <c r="E3375">
        <v>237000</v>
      </c>
      <c r="F3375" t="s">
        <v>14499</v>
      </c>
      <c r="G3375">
        <f t="shared" si="208"/>
        <v>524.79999999999995</v>
      </c>
      <c r="H3375">
        <f t="shared" si="209"/>
        <v>482.85840000000002</v>
      </c>
      <c r="I3375">
        <f t="shared" si="210"/>
        <v>542.4</v>
      </c>
      <c r="J3375">
        <f t="shared" si="211"/>
        <v>508.80818999999997</v>
      </c>
    </row>
    <row r="3376" spans="1:10" x14ac:dyDescent="0.2">
      <c r="A3376" t="s">
        <v>14501</v>
      </c>
      <c r="B3376">
        <v>3</v>
      </c>
      <c r="C3376" t="s">
        <v>13113</v>
      </c>
      <c r="D3376">
        <v>120000</v>
      </c>
      <c r="E3376">
        <v>237000</v>
      </c>
      <c r="F3376" t="s">
        <v>14503</v>
      </c>
      <c r="G3376">
        <f t="shared" si="208"/>
        <v>524.79999999999995</v>
      </c>
      <c r="H3376">
        <f t="shared" si="209"/>
        <v>482.85840000000002</v>
      </c>
      <c r="I3376">
        <f t="shared" si="210"/>
        <v>542.4</v>
      </c>
      <c r="J3376">
        <f t="shared" si="211"/>
        <v>508.80818999999997</v>
      </c>
    </row>
    <row r="3377" spans="1:10" x14ac:dyDescent="0.2">
      <c r="A3377" t="s">
        <v>14505</v>
      </c>
      <c r="B3377">
        <v>3</v>
      </c>
      <c r="C3377" t="s">
        <v>13113</v>
      </c>
      <c r="D3377">
        <v>123000</v>
      </c>
      <c r="E3377">
        <v>237000</v>
      </c>
      <c r="F3377" t="s">
        <v>14506</v>
      </c>
      <c r="G3377">
        <f t="shared" si="208"/>
        <v>524.79999999999995</v>
      </c>
      <c r="H3377">
        <f t="shared" si="209"/>
        <v>494.92986000000002</v>
      </c>
      <c r="I3377">
        <f t="shared" si="210"/>
        <v>542.4</v>
      </c>
      <c r="J3377">
        <f t="shared" si="211"/>
        <v>508.80818999999997</v>
      </c>
    </row>
    <row r="3378" spans="1:10" x14ac:dyDescent="0.2">
      <c r="A3378" t="s">
        <v>14508</v>
      </c>
      <c r="B3378">
        <v>3</v>
      </c>
      <c r="C3378" t="s">
        <v>13113</v>
      </c>
      <c r="D3378">
        <v>116000</v>
      </c>
      <c r="E3378">
        <v>231000</v>
      </c>
      <c r="F3378" t="s">
        <v>14510</v>
      </c>
      <c r="G3378">
        <f t="shared" si="208"/>
        <v>524.79999999999995</v>
      </c>
      <c r="H3378">
        <f t="shared" si="209"/>
        <v>466.76312000000001</v>
      </c>
      <c r="I3378">
        <f t="shared" si="210"/>
        <v>542.4</v>
      </c>
      <c r="J3378">
        <f t="shared" si="211"/>
        <v>495.92696999999998</v>
      </c>
    </row>
    <row r="3379" spans="1:10" x14ac:dyDescent="0.2">
      <c r="A3379" t="s">
        <v>14512</v>
      </c>
      <c r="B3379">
        <v>3</v>
      </c>
      <c r="C3379" t="s">
        <v>13113</v>
      </c>
      <c r="D3379">
        <v>109000</v>
      </c>
      <c r="E3379">
        <v>226000</v>
      </c>
      <c r="F3379" t="s">
        <v>14515</v>
      </c>
      <c r="G3379">
        <f t="shared" si="208"/>
        <v>524.79999999999995</v>
      </c>
      <c r="H3379">
        <f t="shared" si="209"/>
        <v>438.59638000000001</v>
      </c>
      <c r="I3379">
        <f t="shared" si="210"/>
        <v>542.4</v>
      </c>
      <c r="J3379">
        <f t="shared" si="211"/>
        <v>485.19261999999998</v>
      </c>
    </row>
    <row r="3380" spans="1:10" x14ac:dyDescent="0.2">
      <c r="A3380" t="s">
        <v>14517</v>
      </c>
      <c r="B3380">
        <v>3</v>
      </c>
      <c r="C3380" t="s">
        <v>13113</v>
      </c>
      <c r="D3380">
        <v>91000</v>
      </c>
      <c r="E3380">
        <v>195000</v>
      </c>
      <c r="F3380" t="s">
        <v>14519</v>
      </c>
      <c r="G3380">
        <f t="shared" si="208"/>
        <v>524.79999999999995</v>
      </c>
      <c r="H3380">
        <f t="shared" si="209"/>
        <v>366.16762</v>
      </c>
      <c r="I3380">
        <f t="shared" si="210"/>
        <v>542.4</v>
      </c>
      <c r="J3380">
        <f t="shared" si="211"/>
        <v>418.63964999999996</v>
      </c>
    </row>
    <row r="3381" spans="1:10" x14ac:dyDescent="0.2">
      <c r="A3381" t="s">
        <v>14521</v>
      </c>
      <c r="B3381">
        <v>3</v>
      </c>
      <c r="C3381" t="s">
        <v>13113</v>
      </c>
      <c r="D3381">
        <v>119000</v>
      </c>
      <c r="E3381">
        <v>237000</v>
      </c>
      <c r="F3381" t="s">
        <v>14523</v>
      </c>
      <c r="G3381">
        <f t="shared" si="208"/>
        <v>524.79999999999995</v>
      </c>
      <c r="H3381">
        <f t="shared" si="209"/>
        <v>478.83458000000002</v>
      </c>
      <c r="I3381">
        <f t="shared" si="210"/>
        <v>542.4</v>
      </c>
      <c r="J3381">
        <f t="shared" si="211"/>
        <v>508.80818999999997</v>
      </c>
    </row>
    <row r="3382" spans="1:10" x14ac:dyDescent="0.2">
      <c r="A3382" t="s">
        <v>14525</v>
      </c>
      <c r="B3382">
        <v>3</v>
      </c>
      <c r="C3382" t="s">
        <v>13113</v>
      </c>
      <c r="D3382">
        <v>119000</v>
      </c>
      <c r="E3382">
        <v>237000</v>
      </c>
      <c r="F3382" t="s">
        <v>14528</v>
      </c>
      <c r="G3382">
        <f t="shared" si="208"/>
        <v>524.79999999999995</v>
      </c>
      <c r="H3382">
        <f t="shared" si="209"/>
        <v>478.83458000000002</v>
      </c>
      <c r="I3382">
        <f t="shared" si="210"/>
        <v>542.4</v>
      </c>
      <c r="J3382">
        <f t="shared" si="211"/>
        <v>508.80818999999997</v>
      </c>
    </row>
    <row r="3383" spans="1:10" x14ac:dyDescent="0.2">
      <c r="A3383" t="s">
        <v>14530</v>
      </c>
      <c r="B3383">
        <v>3</v>
      </c>
      <c r="C3383" t="s">
        <v>13113</v>
      </c>
      <c r="D3383">
        <v>152000</v>
      </c>
      <c r="E3383">
        <v>284000</v>
      </c>
      <c r="F3383" t="s">
        <v>14532</v>
      </c>
      <c r="G3383">
        <f t="shared" si="208"/>
        <v>524.79999999999995</v>
      </c>
      <c r="H3383">
        <f t="shared" si="209"/>
        <v>611.62063999999998</v>
      </c>
      <c r="I3383">
        <f t="shared" si="210"/>
        <v>542.4</v>
      </c>
      <c r="J3383">
        <f t="shared" si="211"/>
        <v>609.71108000000004</v>
      </c>
    </row>
    <row r="3384" spans="1:10" x14ac:dyDescent="0.2">
      <c r="A3384" t="s">
        <v>14534</v>
      </c>
      <c r="B3384">
        <v>3</v>
      </c>
      <c r="C3384" t="s">
        <v>13113</v>
      </c>
      <c r="D3384">
        <v>222000</v>
      </c>
      <c r="E3384">
        <v>402000</v>
      </c>
      <c r="F3384" t="s">
        <v>14536</v>
      </c>
      <c r="G3384">
        <f t="shared" si="208"/>
        <v>524.79999999999995</v>
      </c>
      <c r="H3384">
        <f t="shared" si="209"/>
        <v>893.28804000000002</v>
      </c>
      <c r="I3384">
        <f t="shared" si="210"/>
        <v>542.4</v>
      </c>
      <c r="J3384">
        <f t="shared" si="211"/>
        <v>863.04174</v>
      </c>
    </row>
    <row r="3385" spans="1:10" x14ac:dyDescent="0.2">
      <c r="A3385" t="s">
        <v>14538</v>
      </c>
      <c r="B3385">
        <v>3</v>
      </c>
      <c r="C3385" t="s">
        <v>13113</v>
      </c>
      <c r="D3385">
        <v>175000</v>
      </c>
      <c r="E3385">
        <v>323000</v>
      </c>
      <c r="F3385" t="s">
        <v>14540</v>
      </c>
      <c r="G3385">
        <f t="shared" si="208"/>
        <v>524.79999999999995</v>
      </c>
      <c r="H3385">
        <f t="shared" si="209"/>
        <v>704.16849999999999</v>
      </c>
      <c r="I3385">
        <f t="shared" si="210"/>
        <v>542.4</v>
      </c>
      <c r="J3385">
        <f t="shared" si="211"/>
        <v>693.43900999999994</v>
      </c>
    </row>
    <row r="3386" spans="1:10" x14ac:dyDescent="0.2">
      <c r="A3386" t="s">
        <v>14542</v>
      </c>
      <c r="B3386">
        <v>3</v>
      </c>
      <c r="C3386" t="s">
        <v>13113</v>
      </c>
      <c r="D3386">
        <v>116000</v>
      </c>
      <c r="E3386">
        <v>246000</v>
      </c>
      <c r="F3386" t="s">
        <v>14544</v>
      </c>
      <c r="G3386">
        <f t="shared" si="208"/>
        <v>524.79999999999995</v>
      </c>
      <c r="H3386">
        <f t="shared" si="209"/>
        <v>466.76312000000001</v>
      </c>
      <c r="I3386">
        <f t="shared" si="210"/>
        <v>542.4</v>
      </c>
      <c r="J3386">
        <f t="shared" si="211"/>
        <v>528.13001999999994</v>
      </c>
    </row>
    <row r="3387" spans="1:10" x14ac:dyDescent="0.2">
      <c r="A3387" t="s">
        <v>14546</v>
      </c>
      <c r="B3387">
        <v>3</v>
      </c>
      <c r="C3387" t="s">
        <v>13113</v>
      </c>
      <c r="D3387">
        <v>128000</v>
      </c>
      <c r="E3387">
        <v>239000</v>
      </c>
      <c r="F3387" t="s">
        <v>14548</v>
      </c>
      <c r="G3387">
        <f t="shared" si="208"/>
        <v>524.79999999999995</v>
      </c>
      <c r="H3387">
        <f t="shared" si="209"/>
        <v>515.04895999999997</v>
      </c>
      <c r="I3387">
        <f t="shared" si="210"/>
        <v>542.4</v>
      </c>
      <c r="J3387">
        <f t="shared" si="211"/>
        <v>513.10193000000004</v>
      </c>
    </row>
    <row r="3388" spans="1:10" x14ac:dyDescent="0.2">
      <c r="A3388" t="s">
        <v>14550</v>
      </c>
      <c r="B3388">
        <v>3</v>
      </c>
      <c r="C3388" t="s">
        <v>13113</v>
      </c>
      <c r="D3388">
        <v>135000</v>
      </c>
      <c r="E3388">
        <v>252000</v>
      </c>
      <c r="F3388" t="s">
        <v>14551</v>
      </c>
      <c r="G3388">
        <f t="shared" si="208"/>
        <v>524.79999999999995</v>
      </c>
      <c r="H3388">
        <f t="shared" si="209"/>
        <v>543.21569999999997</v>
      </c>
      <c r="I3388">
        <f t="shared" si="210"/>
        <v>542.4</v>
      </c>
      <c r="J3388">
        <f t="shared" si="211"/>
        <v>541.01123999999993</v>
      </c>
    </row>
    <row r="3389" spans="1:10" x14ac:dyDescent="0.2">
      <c r="A3389" t="s">
        <v>14553</v>
      </c>
      <c r="B3389">
        <v>3</v>
      </c>
      <c r="C3389" t="s">
        <v>13113</v>
      </c>
      <c r="D3389">
        <v>109000</v>
      </c>
      <c r="E3389">
        <v>226000</v>
      </c>
      <c r="F3389" t="s">
        <v>14554</v>
      </c>
      <c r="G3389">
        <f t="shared" si="208"/>
        <v>524.79999999999995</v>
      </c>
      <c r="H3389">
        <f t="shared" si="209"/>
        <v>438.59638000000001</v>
      </c>
      <c r="I3389">
        <f t="shared" si="210"/>
        <v>542.4</v>
      </c>
      <c r="J3389">
        <f t="shared" si="211"/>
        <v>485.19261999999998</v>
      </c>
    </row>
    <row r="3390" spans="1:10" x14ac:dyDescent="0.2">
      <c r="A3390" t="s">
        <v>14556</v>
      </c>
      <c r="B3390">
        <v>3</v>
      </c>
      <c r="C3390" t="s">
        <v>13113</v>
      </c>
      <c r="D3390">
        <v>231000</v>
      </c>
      <c r="E3390">
        <v>419000</v>
      </c>
      <c r="F3390" t="s">
        <v>14557</v>
      </c>
      <c r="G3390">
        <f t="shared" si="208"/>
        <v>524.79999999999995</v>
      </c>
      <c r="H3390">
        <f t="shared" si="209"/>
        <v>929.50242000000003</v>
      </c>
      <c r="I3390">
        <f t="shared" si="210"/>
        <v>542.4</v>
      </c>
      <c r="J3390">
        <f t="shared" si="211"/>
        <v>899.53852999999992</v>
      </c>
    </row>
    <row r="3391" spans="1:10" x14ac:dyDescent="0.2">
      <c r="A3391" t="s">
        <v>14559</v>
      </c>
      <c r="B3391">
        <v>3</v>
      </c>
      <c r="C3391" t="s">
        <v>13113</v>
      </c>
      <c r="D3391">
        <v>109000</v>
      </c>
      <c r="E3391">
        <v>226000</v>
      </c>
      <c r="F3391" t="s">
        <v>14562</v>
      </c>
      <c r="G3391">
        <f t="shared" si="208"/>
        <v>524.79999999999995</v>
      </c>
      <c r="H3391">
        <f t="shared" si="209"/>
        <v>438.59638000000001</v>
      </c>
      <c r="I3391">
        <f t="shared" si="210"/>
        <v>542.4</v>
      </c>
      <c r="J3391">
        <f t="shared" si="211"/>
        <v>485.19261999999998</v>
      </c>
    </row>
    <row r="3392" spans="1:10" x14ac:dyDescent="0.2">
      <c r="A3392" t="s">
        <v>14564</v>
      </c>
      <c r="B3392">
        <v>3</v>
      </c>
      <c r="C3392" t="s">
        <v>13113</v>
      </c>
      <c r="D3392">
        <v>109000</v>
      </c>
      <c r="E3392">
        <v>226000</v>
      </c>
      <c r="F3392" t="s">
        <v>14567</v>
      </c>
      <c r="G3392">
        <f t="shared" si="208"/>
        <v>524.79999999999995</v>
      </c>
      <c r="H3392">
        <f t="shared" si="209"/>
        <v>438.59638000000001</v>
      </c>
      <c r="I3392">
        <f t="shared" si="210"/>
        <v>542.4</v>
      </c>
      <c r="J3392">
        <f t="shared" si="211"/>
        <v>485.19261999999998</v>
      </c>
    </row>
    <row r="3393" spans="1:10" x14ac:dyDescent="0.2">
      <c r="A3393" t="s">
        <v>14569</v>
      </c>
      <c r="B3393">
        <v>3</v>
      </c>
      <c r="C3393" t="s">
        <v>13113</v>
      </c>
      <c r="D3393">
        <v>109000</v>
      </c>
      <c r="E3393">
        <v>226000</v>
      </c>
      <c r="F3393" t="s">
        <v>14570</v>
      </c>
      <c r="G3393">
        <f t="shared" si="208"/>
        <v>524.79999999999995</v>
      </c>
      <c r="H3393">
        <f t="shared" si="209"/>
        <v>438.59638000000001</v>
      </c>
      <c r="I3393">
        <f t="shared" si="210"/>
        <v>542.4</v>
      </c>
      <c r="J3393">
        <f t="shared" si="211"/>
        <v>485.19261999999998</v>
      </c>
    </row>
    <row r="3394" spans="1:10" x14ac:dyDescent="0.2">
      <c r="A3394" t="s">
        <v>14572</v>
      </c>
      <c r="B3394">
        <v>3</v>
      </c>
      <c r="C3394" t="s">
        <v>13113</v>
      </c>
      <c r="D3394">
        <v>109000</v>
      </c>
      <c r="E3394">
        <v>226000</v>
      </c>
      <c r="F3394" t="s">
        <v>14574</v>
      </c>
      <c r="G3394">
        <f t="shared" si="208"/>
        <v>524.79999999999995</v>
      </c>
      <c r="H3394">
        <f t="shared" si="209"/>
        <v>438.59638000000001</v>
      </c>
      <c r="I3394">
        <f t="shared" si="210"/>
        <v>542.4</v>
      </c>
      <c r="J3394">
        <f t="shared" si="211"/>
        <v>485.19261999999998</v>
      </c>
    </row>
    <row r="3395" spans="1:10" x14ac:dyDescent="0.2">
      <c r="A3395" t="s">
        <v>14576</v>
      </c>
      <c r="B3395">
        <v>3</v>
      </c>
      <c r="C3395" t="s">
        <v>13113</v>
      </c>
      <c r="D3395">
        <v>98300</v>
      </c>
      <c r="E3395">
        <v>212000</v>
      </c>
      <c r="F3395" t="s">
        <v>14579</v>
      </c>
      <c r="G3395">
        <f t="shared" ref="G3395:G3458" si="212">(VLOOKUP($B3395,Table,4,FALSE))</f>
        <v>524.79999999999995</v>
      </c>
      <c r="H3395">
        <f t="shared" ref="H3395:H3458" si="213">D3395*((VLOOKUP($B3395,Table,6,FALSE))/100)</f>
        <v>395.54150600000003</v>
      </c>
      <c r="I3395">
        <f t="shared" ref="I3395:I3458" si="214">(VLOOKUP($B3395,Table,12,FALSE))</f>
        <v>542.4</v>
      </c>
      <c r="J3395">
        <f t="shared" ref="J3395:J3458" si="215">E3395*((VLOOKUP($B3395,Table,14,FALSE))/100)</f>
        <v>455.13643999999999</v>
      </c>
    </row>
    <row r="3396" spans="1:10" x14ac:dyDescent="0.2">
      <c r="A3396" t="s">
        <v>14581</v>
      </c>
      <c r="B3396">
        <v>3</v>
      </c>
      <c r="C3396" t="s">
        <v>13113</v>
      </c>
      <c r="D3396">
        <v>113000</v>
      </c>
      <c r="E3396">
        <v>193000</v>
      </c>
      <c r="F3396" t="s">
        <v>14582</v>
      </c>
      <c r="G3396">
        <f t="shared" si="212"/>
        <v>524.79999999999995</v>
      </c>
      <c r="H3396">
        <f t="shared" si="213"/>
        <v>454.69166000000001</v>
      </c>
      <c r="I3396">
        <f t="shared" si="214"/>
        <v>542.4</v>
      </c>
      <c r="J3396">
        <f t="shared" si="215"/>
        <v>414.34591</v>
      </c>
    </row>
    <row r="3397" spans="1:10" x14ac:dyDescent="0.2">
      <c r="A3397" t="s">
        <v>14584</v>
      </c>
      <c r="B3397">
        <v>3</v>
      </c>
      <c r="C3397" t="s">
        <v>13113</v>
      </c>
      <c r="D3397">
        <v>86600</v>
      </c>
      <c r="E3397">
        <v>150000</v>
      </c>
      <c r="F3397" t="s">
        <v>14585</v>
      </c>
      <c r="G3397">
        <f t="shared" si="212"/>
        <v>524.79999999999995</v>
      </c>
      <c r="H3397">
        <f t="shared" si="213"/>
        <v>348.46281199999999</v>
      </c>
      <c r="I3397">
        <f t="shared" si="214"/>
        <v>542.4</v>
      </c>
      <c r="J3397">
        <f t="shared" si="215"/>
        <v>322.03050000000002</v>
      </c>
    </row>
    <row r="3398" spans="1:10" x14ac:dyDescent="0.2">
      <c r="A3398" t="s">
        <v>14587</v>
      </c>
      <c r="B3398">
        <v>3</v>
      </c>
      <c r="C3398" t="s">
        <v>13113</v>
      </c>
      <c r="D3398">
        <v>118000</v>
      </c>
      <c r="E3398">
        <v>234000</v>
      </c>
      <c r="F3398" t="s">
        <v>14588</v>
      </c>
      <c r="G3398">
        <f t="shared" si="212"/>
        <v>524.79999999999995</v>
      </c>
      <c r="H3398">
        <f t="shared" si="213"/>
        <v>474.81076000000002</v>
      </c>
      <c r="I3398">
        <f t="shared" si="214"/>
        <v>542.4</v>
      </c>
      <c r="J3398">
        <f t="shared" si="215"/>
        <v>502.36757999999998</v>
      </c>
    </row>
    <row r="3399" spans="1:10" x14ac:dyDescent="0.2">
      <c r="A3399" t="s">
        <v>14590</v>
      </c>
      <c r="B3399">
        <v>3</v>
      </c>
      <c r="C3399" t="s">
        <v>13113</v>
      </c>
      <c r="D3399">
        <v>118000</v>
      </c>
      <c r="E3399">
        <v>234000</v>
      </c>
      <c r="F3399" t="s">
        <v>14593</v>
      </c>
      <c r="G3399">
        <f t="shared" si="212"/>
        <v>524.79999999999995</v>
      </c>
      <c r="H3399">
        <f t="shared" si="213"/>
        <v>474.81076000000002</v>
      </c>
      <c r="I3399">
        <f t="shared" si="214"/>
        <v>542.4</v>
      </c>
      <c r="J3399">
        <f t="shared" si="215"/>
        <v>502.36757999999998</v>
      </c>
    </row>
    <row r="3400" spans="1:10" x14ac:dyDescent="0.2">
      <c r="A3400" t="s">
        <v>14595</v>
      </c>
      <c r="B3400">
        <v>3</v>
      </c>
      <c r="C3400" t="s">
        <v>13113</v>
      </c>
      <c r="D3400">
        <v>118000</v>
      </c>
      <c r="E3400">
        <v>234000</v>
      </c>
      <c r="F3400" t="s">
        <v>14597</v>
      </c>
      <c r="G3400">
        <f t="shared" si="212"/>
        <v>524.79999999999995</v>
      </c>
      <c r="H3400">
        <f t="shared" si="213"/>
        <v>474.81076000000002</v>
      </c>
      <c r="I3400">
        <f t="shared" si="214"/>
        <v>542.4</v>
      </c>
      <c r="J3400">
        <f t="shared" si="215"/>
        <v>502.36757999999998</v>
      </c>
    </row>
    <row r="3401" spans="1:10" x14ac:dyDescent="0.2">
      <c r="A3401" t="s">
        <v>14599</v>
      </c>
      <c r="B3401">
        <v>3</v>
      </c>
      <c r="C3401" t="s">
        <v>13113</v>
      </c>
      <c r="D3401">
        <v>118000</v>
      </c>
      <c r="E3401">
        <v>234000</v>
      </c>
      <c r="F3401" t="s">
        <v>14601</v>
      </c>
      <c r="G3401">
        <f t="shared" si="212"/>
        <v>524.79999999999995</v>
      </c>
      <c r="H3401">
        <f t="shared" si="213"/>
        <v>474.81076000000002</v>
      </c>
      <c r="I3401">
        <f t="shared" si="214"/>
        <v>542.4</v>
      </c>
      <c r="J3401">
        <f t="shared" si="215"/>
        <v>502.36757999999998</v>
      </c>
    </row>
    <row r="3402" spans="1:10" x14ac:dyDescent="0.2">
      <c r="A3402" t="s">
        <v>14603</v>
      </c>
      <c r="B3402">
        <v>3</v>
      </c>
      <c r="C3402" t="s">
        <v>13113</v>
      </c>
      <c r="D3402">
        <v>118000</v>
      </c>
      <c r="E3402">
        <v>234000</v>
      </c>
      <c r="F3402" t="s">
        <v>14604</v>
      </c>
      <c r="G3402">
        <f t="shared" si="212"/>
        <v>524.79999999999995</v>
      </c>
      <c r="H3402">
        <f t="shared" si="213"/>
        <v>474.81076000000002</v>
      </c>
      <c r="I3402">
        <f t="shared" si="214"/>
        <v>542.4</v>
      </c>
      <c r="J3402">
        <f t="shared" si="215"/>
        <v>502.36757999999998</v>
      </c>
    </row>
    <row r="3403" spans="1:10" x14ac:dyDescent="0.2">
      <c r="A3403" t="s">
        <v>14606</v>
      </c>
      <c r="B3403">
        <v>3</v>
      </c>
      <c r="C3403" t="s">
        <v>13113</v>
      </c>
      <c r="D3403">
        <v>118000</v>
      </c>
      <c r="E3403">
        <v>234000</v>
      </c>
      <c r="F3403" t="s">
        <v>14608</v>
      </c>
      <c r="G3403">
        <f t="shared" si="212"/>
        <v>524.79999999999995</v>
      </c>
      <c r="H3403">
        <f t="shared" si="213"/>
        <v>474.81076000000002</v>
      </c>
      <c r="I3403">
        <f t="shared" si="214"/>
        <v>542.4</v>
      </c>
      <c r="J3403">
        <f t="shared" si="215"/>
        <v>502.36757999999998</v>
      </c>
    </row>
    <row r="3404" spans="1:10" x14ac:dyDescent="0.2">
      <c r="A3404" t="s">
        <v>14610</v>
      </c>
      <c r="B3404">
        <v>3</v>
      </c>
      <c r="C3404" t="s">
        <v>13113</v>
      </c>
      <c r="D3404">
        <v>126000</v>
      </c>
      <c r="E3404">
        <v>234000</v>
      </c>
      <c r="F3404" t="s">
        <v>14613</v>
      </c>
      <c r="G3404">
        <f t="shared" si="212"/>
        <v>524.79999999999995</v>
      </c>
      <c r="H3404">
        <f t="shared" si="213"/>
        <v>507.00132000000002</v>
      </c>
      <c r="I3404">
        <f t="shared" si="214"/>
        <v>542.4</v>
      </c>
      <c r="J3404">
        <f t="shared" si="215"/>
        <v>502.36757999999998</v>
      </c>
    </row>
    <row r="3405" spans="1:10" x14ac:dyDescent="0.2">
      <c r="A3405" t="s">
        <v>14615</v>
      </c>
      <c r="B3405">
        <v>3</v>
      </c>
      <c r="C3405" t="s">
        <v>13113</v>
      </c>
      <c r="D3405">
        <v>165000</v>
      </c>
      <c r="E3405">
        <v>305000</v>
      </c>
      <c r="F3405" t="s">
        <v>14617</v>
      </c>
      <c r="G3405">
        <f t="shared" si="212"/>
        <v>524.79999999999995</v>
      </c>
      <c r="H3405">
        <f t="shared" si="213"/>
        <v>663.93029999999999</v>
      </c>
      <c r="I3405">
        <f t="shared" si="214"/>
        <v>542.4</v>
      </c>
      <c r="J3405">
        <f t="shared" si="215"/>
        <v>654.79534999999998</v>
      </c>
    </row>
    <row r="3406" spans="1:10" x14ac:dyDescent="0.2">
      <c r="A3406" t="s">
        <v>14619</v>
      </c>
      <c r="B3406">
        <v>3</v>
      </c>
      <c r="C3406" t="s">
        <v>13113</v>
      </c>
      <c r="D3406">
        <v>165000</v>
      </c>
      <c r="E3406">
        <v>305000</v>
      </c>
      <c r="F3406" t="s">
        <v>14622</v>
      </c>
      <c r="G3406">
        <f t="shared" si="212"/>
        <v>524.79999999999995</v>
      </c>
      <c r="H3406">
        <f t="shared" si="213"/>
        <v>663.93029999999999</v>
      </c>
      <c r="I3406">
        <f t="shared" si="214"/>
        <v>542.4</v>
      </c>
      <c r="J3406">
        <f t="shared" si="215"/>
        <v>654.79534999999998</v>
      </c>
    </row>
    <row r="3407" spans="1:10" x14ac:dyDescent="0.2">
      <c r="A3407" t="s">
        <v>14624</v>
      </c>
      <c r="B3407">
        <v>3</v>
      </c>
      <c r="C3407" t="s">
        <v>13113</v>
      </c>
      <c r="D3407">
        <v>193000</v>
      </c>
      <c r="E3407">
        <v>350000</v>
      </c>
      <c r="F3407" t="s">
        <v>14627</v>
      </c>
      <c r="G3407">
        <f t="shared" si="212"/>
        <v>524.79999999999995</v>
      </c>
      <c r="H3407">
        <f t="shared" si="213"/>
        <v>776.59726000000001</v>
      </c>
      <c r="I3407">
        <f t="shared" si="214"/>
        <v>542.4</v>
      </c>
      <c r="J3407">
        <f t="shared" si="215"/>
        <v>751.40449999999998</v>
      </c>
    </row>
    <row r="3408" spans="1:10" x14ac:dyDescent="0.2">
      <c r="A3408" t="s">
        <v>14629</v>
      </c>
      <c r="B3408">
        <v>3</v>
      </c>
      <c r="C3408" t="s">
        <v>13113</v>
      </c>
      <c r="D3408">
        <v>85300</v>
      </c>
      <c r="E3408">
        <v>183000</v>
      </c>
      <c r="F3408" t="s">
        <v>14630</v>
      </c>
      <c r="G3408">
        <f t="shared" si="212"/>
        <v>524.79999999999995</v>
      </c>
      <c r="H3408">
        <f t="shared" si="213"/>
        <v>343.23184600000002</v>
      </c>
      <c r="I3408">
        <f t="shared" si="214"/>
        <v>542.4</v>
      </c>
      <c r="J3408">
        <f t="shared" si="215"/>
        <v>392.87720999999999</v>
      </c>
    </row>
    <row r="3409" spans="1:10" x14ac:dyDescent="0.2">
      <c r="A3409" t="s">
        <v>14632</v>
      </c>
      <c r="B3409">
        <v>3</v>
      </c>
      <c r="C3409" t="s">
        <v>13113</v>
      </c>
      <c r="D3409">
        <v>76000</v>
      </c>
      <c r="E3409">
        <v>206000</v>
      </c>
      <c r="F3409" t="s">
        <v>14633</v>
      </c>
      <c r="G3409">
        <f t="shared" si="212"/>
        <v>524.79999999999995</v>
      </c>
      <c r="H3409">
        <f t="shared" si="213"/>
        <v>305.81031999999999</v>
      </c>
      <c r="I3409">
        <f t="shared" si="214"/>
        <v>542.4</v>
      </c>
      <c r="J3409">
        <f t="shared" si="215"/>
        <v>442.25522000000001</v>
      </c>
    </row>
    <row r="3410" spans="1:10" x14ac:dyDescent="0.2">
      <c r="A3410" t="s">
        <v>14635</v>
      </c>
      <c r="B3410">
        <v>3</v>
      </c>
      <c r="C3410" t="s">
        <v>13113</v>
      </c>
      <c r="D3410">
        <v>87700</v>
      </c>
      <c r="E3410">
        <v>205000</v>
      </c>
      <c r="F3410" t="s">
        <v>14636</v>
      </c>
      <c r="G3410">
        <f t="shared" si="212"/>
        <v>524.79999999999995</v>
      </c>
      <c r="H3410">
        <f t="shared" si="213"/>
        <v>352.88901399999997</v>
      </c>
      <c r="I3410">
        <f t="shared" si="214"/>
        <v>542.4</v>
      </c>
      <c r="J3410">
        <f t="shared" si="215"/>
        <v>440.10834999999997</v>
      </c>
    </row>
    <row r="3411" spans="1:10" x14ac:dyDescent="0.2">
      <c r="A3411" t="s">
        <v>14638</v>
      </c>
      <c r="B3411">
        <v>3</v>
      </c>
      <c r="C3411" t="s">
        <v>13113</v>
      </c>
      <c r="D3411">
        <v>92000</v>
      </c>
      <c r="E3411">
        <v>197000</v>
      </c>
      <c r="F3411" t="s">
        <v>14639</v>
      </c>
      <c r="G3411">
        <f t="shared" si="212"/>
        <v>524.79999999999995</v>
      </c>
      <c r="H3411">
        <f t="shared" si="213"/>
        <v>370.19144</v>
      </c>
      <c r="I3411">
        <f t="shared" si="214"/>
        <v>542.4</v>
      </c>
      <c r="J3411">
        <f t="shared" si="215"/>
        <v>422.93338999999997</v>
      </c>
    </row>
    <row r="3412" spans="1:10" x14ac:dyDescent="0.2">
      <c r="A3412" t="s">
        <v>14641</v>
      </c>
      <c r="B3412">
        <v>3</v>
      </c>
      <c r="C3412" t="s">
        <v>13113</v>
      </c>
      <c r="D3412">
        <v>92000</v>
      </c>
      <c r="E3412">
        <v>197000</v>
      </c>
      <c r="F3412" t="s">
        <v>14642</v>
      </c>
      <c r="G3412">
        <f t="shared" si="212"/>
        <v>524.79999999999995</v>
      </c>
      <c r="H3412">
        <f t="shared" si="213"/>
        <v>370.19144</v>
      </c>
      <c r="I3412">
        <f t="shared" si="214"/>
        <v>542.4</v>
      </c>
      <c r="J3412">
        <f t="shared" si="215"/>
        <v>422.93338999999997</v>
      </c>
    </row>
    <row r="3413" spans="1:10" x14ac:dyDescent="0.2">
      <c r="A3413" t="s">
        <v>14644</v>
      </c>
      <c r="B3413">
        <v>3</v>
      </c>
      <c r="C3413" t="s">
        <v>13113</v>
      </c>
      <c r="D3413">
        <v>116000</v>
      </c>
      <c r="E3413">
        <v>231000</v>
      </c>
      <c r="F3413" t="s">
        <v>14647</v>
      </c>
      <c r="G3413">
        <f t="shared" si="212"/>
        <v>524.79999999999995</v>
      </c>
      <c r="H3413">
        <f t="shared" si="213"/>
        <v>466.76312000000001</v>
      </c>
      <c r="I3413">
        <f t="shared" si="214"/>
        <v>542.4</v>
      </c>
      <c r="J3413">
        <f t="shared" si="215"/>
        <v>495.92696999999998</v>
      </c>
    </row>
    <row r="3414" spans="1:10" x14ac:dyDescent="0.2">
      <c r="A3414" t="s">
        <v>14649</v>
      </c>
      <c r="B3414">
        <v>3</v>
      </c>
      <c r="C3414" t="s">
        <v>13113</v>
      </c>
      <c r="D3414">
        <v>116000</v>
      </c>
      <c r="E3414">
        <v>231000</v>
      </c>
      <c r="F3414" t="s">
        <v>14651</v>
      </c>
      <c r="G3414">
        <f t="shared" si="212"/>
        <v>524.79999999999995</v>
      </c>
      <c r="H3414">
        <f t="shared" si="213"/>
        <v>466.76312000000001</v>
      </c>
      <c r="I3414">
        <f t="shared" si="214"/>
        <v>542.4</v>
      </c>
      <c r="J3414">
        <f t="shared" si="215"/>
        <v>495.92696999999998</v>
      </c>
    </row>
    <row r="3415" spans="1:10" x14ac:dyDescent="0.2">
      <c r="A3415" t="s">
        <v>14653</v>
      </c>
      <c r="B3415">
        <v>3</v>
      </c>
      <c r="C3415" t="s">
        <v>13113</v>
      </c>
      <c r="D3415">
        <v>97800</v>
      </c>
      <c r="E3415">
        <v>209000</v>
      </c>
      <c r="F3415" t="s">
        <v>14656</v>
      </c>
      <c r="G3415">
        <f t="shared" si="212"/>
        <v>524.79999999999995</v>
      </c>
      <c r="H3415">
        <f t="shared" si="213"/>
        <v>393.52959600000003</v>
      </c>
      <c r="I3415">
        <f t="shared" si="214"/>
        <v>542.4</v>
      </c>
      <c r="J3415">
        <f t="shared" si="215"/>
        <v>448.69583</v>
      </c>
    </row>
    <row r="3416" spans="1:10" x14ac:dyDescent="0.2">
      <c r="A3416" t="s">
        <v>14658</v>
      </c>
      <c r="B3416">
        <v>3</v>
      </c>
      <c r="C3416" t="s">
        <v>13113</v>
      </c>
      <c r="D3416">
        <v>153000</v>
      </c>
      <c r="E3416">
        <v>286000</v>
      </c>
      <c r="F3416" t="s">
        <v>14661</v>
      </c>
      <c r="G3416">
        <f t="shared" si="212"/>
        <v>524.79999999999995</v>
      </c>
      <c r="H3416">
        <f t="shared" si="213"/>
        <v>615.64445999999998</v>
      </c>
      <c r="I3416">
        <f t="shared" si="214"/>
        <v>542.4</v>
      </c>
      <c r="J3416">
        <f t="shared" si="215"/>
        <v>614.00482</v>
      </c>
    </row>
    <row r="3417" spans="1:10" x14ac:dyDescent="0.2">
      <c r="A3417" t="s">
        <v>14663</v>
      </c>
      <c r="B3417">
        <v>3</v>
      </c>
      <c r="C3417" t="s">
        <v>13113</v>
      </c>
      <c r="D3417">
        <v>151000</v>
      </c>
      <c r="E3417">
        <v>282000</v>
      </c>
      <c r="F3417" t="s">
        <v>14665</v>
      </c>
      <c r="G3417">
        <f t="shared" si="212"/>
        <v>524.79999999999995</v>
      </c>
      <c r="H3417">
        <f t="shared" si="213"/>
        <v>607.59681999999998</v>
      </c>
      <c r="I3417">
        <f t="shared" si="214"/>
        <v>542.4</v>
      </c>
      <c r="J3417">
        <f t="shared" si="215"/>
        <v>605.41733999999997</v>
      </c>
    </row>
    <row r="3418" spans="1:10" x14ac:dyDescent="0.2">
      <c r="A3418" t="s">
        <v>14667</v>
      </c>
      <c r="B3418">
        <v>3</v>
      </c>
      <c r="C3418" t="s">
        <v>13113</v>
      </c>
      <c r="D3418">
        <v>103000</v>
      </c>
      <c r="E3418">
        <v>220000</v>
      </c>
      <c r="F3418" t="s">
        <v>14669</v>
      </c>
      <c r="G3418">
        <f t="shared" si="212"/>
        <v>524.79999999999995</v>
      </c>
      <c r="H3418">
        <f t="shared" si="213"/>
        <v>414.45346000000001</v>
      </c>
      <c r="I3418">
        <f t="shared" si="214"/>
        <v>542.4</v>
      </c>
      <c r="J3418">
        <f t="shared" si="215"/>
        <v>472.31139999999999</v>
      </c>
    </row>
    <row r="3419" spans="1:10" x14ac:dyDescent="0.2">
      <c r="A3419" t="s">
        <v>14671</v>
      </c>
      <c r="B3419">
        <v>3</v>
      </c>
      <c r="C3419" t="s">
        <v>13113</v>
      </c>
      <c r="D3419">
        <v>103000</v>
      </c>
      <c r="E3419">
        <v>220000</v>
      </c>
      <c r="F3419" t="s">
        <v>14674</v>
      </c>
      <c r="G3419">
        <f t="shared" si="212"/>
        <v>524.79999999999995</v>
      </c>
      <c r="H3419">
        <f t="shared" si="213"/>
        <v>414.45346000000001</v>
      </c>
      <c r="I3419">
        <f t="shared" si="214"/>
        <v>542.4</v>
      </c>
      <c r="J3419">
        <f t="shared" si="215"/>
        <v>472.31139999999999</v>
      </c>
    </row>
    <row r="3420" spans="1:10" x14ac:dyDescent="0.2">
      <c r="A3420" t="s">
        <v>14676</v>
      </c>
      <c r="B3420">
        <v>3</v>
      </c>
      <c r="C3420" t="s">
        <v>13113</v>
      </c>
      <c r="D3420">
        <v>103000</v>
      </c>
      <c r="E3420">
        <v>220000</v>
      </c>
      <c r="F3420" t="s">
        <v>14679</v>
      </c>
      <c r="G3420">
        <f t="shared" si="212"/>
        <v>524.79999999999995</v>
      </c>
      <c r="H3420">
        <f t="shared" si="213"/>
        <v>414.45346000000001</v>
      </c>
      <c r="I3420">
        <f t="shared" si="214"/>
        <v>542.4</v>
      </c>
      <c r="J3420">
        <f t="shared" si="215"/>
        <v>472.31139999999999</v>
      </c>
    </row>
    <row r="3421" spans="1:10" x14ac:dyDescent="0.2">
      <c r="A3421" t="s">
        <v>14681</v>
      </c>
      <c r="B3421">
        <v>3</v>
      </c>
      <c r="C3421" t="s">
        <v>13113</v>
      </c>
      <c r="D3421">
        <v>288000</v>
      </c>
      <c r="E3421">
        <v>523000</v>
      </c>
      <c r="F3421" t="s">
        <v>14682</v>
      </c>
      <c r="G3421">
        <f t="shared" si="212"/>
        <v>524.79999999999995</v>
      </c>
      <c r="H3421">
        <f t="shared" si="213"/>
        <v>1158.86016</v>
      </c>
      <c r="I3421">
        <f t="shared" si="214"/>
        <v>542.4</v>
      </c>
      <c r="J3421">
        <f t="shared" si="215"/>
        <v>1122.8130100000001</v>
      </c>
    </row>
    <row r="3422" spans="1:10" x14ac:dyDescent="0.2">
      <c r="A3422" t="s">
        <v>14684</v>
      </c>
      <c r="B3422">
        <v>3</v>
      </c>
      <c r="C3422" t="s">
        <v>13113</v>
      </c>
      <c r="D3422">
        <v>103000</v>
      </c>
      <c r="E3422">
        <v>220000</v>
      </c>
      <c r="F3422" t="s">
        <v>14686</v>
      </c>
      <c r="G3422">
        <f t="shared" si="212"/>
        <v>524.79999999999995</v>
      </c>
      <c r="H3422">
        <f t="shared" si="213"/>
        <v>414.45346000000001</v>
      </c>
      <c r="I3422">
        <f t="shared" si="214"/>
        <v>542.4</v>
      </c>
      <c r="J3422">
        <f t="shared" si="215"/>
        <v>472.31139999999999</v>
      </c>
    </row>
    <row r="3423" spans="1:10" x14ac:dyDescent="0.2">
      <c r="A3423" t="s">
        <v>14688</v>
      </c>
      <c r="B3423">
        <v>3</v>
      </c>
      <c r="C3423" t="s">
        <v>13113</v>
      </c>
      <c r="D3423">
        <v>103000</v>
      </c>
      <c r="E3423">
        <v>220000</v>
      </c>
      <c r="F3423" t="s">
        <v>14690</v>
      </c>
      <c r="G3423">
        <f t="shared" si="212"/>
        <v>524.79999999999995</v>
      </c>
      <c r="H3423">
        <f t="shared" si="213"/>
        <v>414.45346000000001</v>
      </c>
      <c r="I3423">
        <f t="shared" si="214"/>
        <v>542.4</v>
      </c>
      <c r="J3423">
        <f t="shared" si="215"/>
        <v>472.31139999999999</v>
      </c>
    </row>
    <row r="3424" spans="1:10" x14ac:dyDescent="0.2">
      <c r="A3424" t="s">
        <v>14692</v>
      </c>
      <c r="B3424">
        <v>3</v>
      </c>
      <c r="C3424" t="s">
        <v>13113</v>
      </c>
      <c r="D3424">
        <v>103000</v>
      </c>
      <c r="E3424">
        <v>220000</v>
      </c>
      <c r="F3424" t="s">
        <v>14694</v>
      </c>
      <c r="G3424">
        <f t="shared" si="212"/>
        <v>524.79999999999995</v>
      </c>
      <c r="H3424">
        <f t="shared" si="213"/>
        <v>414.45346000000001</v>
      </c>
      <c r="I3424">
        <f t="shared" si="214"/>
        <v>542.4</v>
      </c>
      <c r="J3424">
        <f t="shared" si="215"/>
        <v>472.31139999999999</v>
      </c>
    </row>
    <row r="3425" spans="1:10" x14ac:dyDescent="0.2">
      <c r="A3425" t="s">
        <v>14696</v>
      </c>
      <c r="B3425">
        <v>3</v>
      </c>
      <c r="C3425" t="s">
        <v>13113</v>
      </c>
      <c r="D3425">
        <v>103000</v>
      </c>
      <c r="E3425">
        <v>220000</v>
      </c>
      <c r="F3425" t="s">
        <v>14697</v>
      </c>
      <c r="G3425">
        <f t="shared" si="212"/>
        <v>524.79999999999995</v>
      </c>
      <c r="H3425">
        <f t="shared" si="213"/>
        <v>414.45346000000001</v>
      </c>
      <c r="I3425">
        <f t="shared" si="214"/>
        <v>542.4</v>
      </c>
      <c r="J3425">
        <f t="shared" si="215"/>
        <v>472.31139999999999</v>
      </c>
    </row>
    <row r="3426" spans="1:10" x14ac:dyDescent="0.2">
      <c r="A3426" t="s">
        <v>14699</v>
      </c>
      <c r="B3426">
        <v>3</v>
      </c>
      <c r="C3426" t="s">
        <v>13113</v>
      </c>
      <c r="D3426">
        <v>206000</v>
      </c>
      <c r="E3426">
        <v>372000</v>
      </c>
      <c r="F3426" t="s">
        <v>14700</v>
      </c>
      <c r="G3426">
        <f t="shared" si="212"/>
        <v>524.79999999999995</v>
      </c>
      <c r="H3426">
        <f t="shared" si="213"/>
        <v>828.90692000000001</v>
      </c>
      <c r="I3426">
        <f t="shared" si="214"/>
        <v>542.4</v>
      </c>
      <c r="J3426">
        <f t="shared" si="215"/>
        <v>798.63563999999997</v>
      </c>
    </row>
    <row r="3427" spans="1:10" x14ac:dyDescent="0.2">
      <c r="A3427" t="s">
        <v>14702</v>
      </c>
      <c r="B3427">
        <v>3</v>
      </c>
      <c r="C3427" t="s">
        <v>13113</v>
      </c>
      <c r="D3427">
        <v>103000</v>
      </c>
      <c r="E3427">
        <v>220000</v>
      </c>
      <c r="F3427" t="s">
        <v>14704</v>
      </c>
      <c r="G3427">
        <f t="shared" si="212"/>
        <v>524.79999999999995</v>
      </c>
      <c r="H3427">
        <f t="shared" si="213"/>
        <v>414.45346000000001</v>
      </c>
      <c r="I3427">
        <f t="shared" si="214"/>
        <v>542.4</v>
      </c>
      <c r="J3427">
        <f t="shared" si="215"/>
        <v>472.31139999999999</v>
      </c>
    </row>
    <row r="3428" spans="1:10" x14ac:dyDescent="0.2">
      <c r="A3428" t="s">
        <v>14706</v>
      </c>
      <c r="B3428">
        <v>3</v>
      </c>
      <c r="C3428" t="s">
        <v>13113</v>
      </c>
      <c r="D3428">
        <v>103000</v>
      </c>
      <c r="E3428">
        <v>220000</v>
      </c>
      <c r="F3428" t="s">
        <v>14708</v>
      </c>
      <c r="G3428">
        <f t="shared" si="212"/>
        <v>524.79999999999995</v>
      </c>
      <c r="H3428">
        <f t="shared" si="213"/>
        <v>414.45346000000001</v>
      </c>
      <c r="I3428">
        <f t="shared" si="214"/>
        <v>542.4</v>
      </c>
      <c r="J3428">
        <f t="shared" si="215"/>
        <v>472.31139999999999</v>
      </c>
    </row>
    <row r="3429" spans="1:10" x14ac:dyDescent="0.2">
      <c r="A3429" t="s">
        <v>14710</v>
      </c>
      <c r="B3429">
        <v>3</v>
      </c>
      <c r="C3429" t="s">
        <v>13113</v>
      </c>
      <c r="D3429">
        <v>103000</v>
      </c>
      <c r="E3429">
        <v>220000</v>
      </c>
      <c r="F3429" t="s">
        <v>14713</v>
      </c>
      <c r="G3429">
        <f t="shared" si="212"/>
        <v>524.79999999999995</v>
      </c>
      <c r="H3429">
        <f t="shared" si="213"/>
        <v>414.45346000000001</v>
      </c>
      <c r="I3429">
        <f t="shared" si="214"/>
        <v>542.4</v>
      </c>
      <c r="J3429">
        <f t="shared" si="215"/>
        <v>472.31139999999999</v>
      </c>
    </row>
    <row r="3430" spans="1:10" x14ac:dyDescent="0.2">
      <c r="A3430" t="s">
        <v>14715</v>
      </c>
      <c r="B3430">
        <v>3</v>
      </c>
      <c r="C3430" t="s">
        <v>13113</v>
      </c>
      <c r="D3430">
        <v>103000</v>
      </c>
      <c r="E3430">
        <v>220000</v>
      </c>
      <c r="F3430" t="s">
        <v>14718</v>
      </c>
      <c r="G3430">
        <f t="shared" si="212"/>
        <v>524.79999999999995</v>
      </c>
      <c r="H3430">
        <f t="shared" si="213"/>
        <v>414.45346000000001</v>
      </c>
      <c r="I3430">
        <f t="shared" si="214"/>
        <v>542.4</v>
      </c>
      <c r="J3430">
        <f t="shared" si="215"/>
        <v>472.31139999999999</v>
      </c>
    </row>
    <row r="3431" spans="1:10" x14ac:dyDescent="0.2">
      <c r="A3431" t="s">
        <v>14720</v>
      </c>
      <c r="B3431">
        <v>3</v>
      </c>
      <c r="C3431" t="s">
        <v>13113</v>
      </c>
      <c r="D3431">
        <v>172000</v>
      </c>
      <c r="E3431">
        <v>317000</v>
      </c>
      <c r="F3431" t="s">
        <v>14723</v>
      </c>
      <c r="G3431">
        <f t="shared" si="212"/>
        <v>524.79999999999995</v>
      </c>
      <c r="H3431">
        <f t="shared" si="213"/>
        <v>692.09703999999999</v>
      </c>
      <c r="I3431">
        <f t="shared" si="214"/>
        <v>542.4</v>
      </c>
      <c r="J3431">
        <f t="shared" si="215"/>
        <v>680.55778999999995</v>
      </c>
    </row>
    <row r="3432" spans="1:10" x14ac:dyDescent="0.2">
      <c r="A3432" t="s">
        <v>14725</v>
      </c>
      <c r="B3432">
        <v>3</v>
      </c>
      <c r="C3432" t="s">
        <v>13113</v>
      </c>
      <c r="D3432">
        <v>103000</v>
      </c>
      <c r="E3432">
        <v>220000</v>
      </c>
      <c r="F3432" t="s">
        <v>14726</v>
      </c>
      <c r="G3432">
        <f t="shared" si="212"/>
        <v>524.79999999999995</v>
      </c>
      <c r="H3432">
        <f t="shared" si="213"/>
        <v>414.45346000000001</v>
      </c>
      <c r="I3432">
        <f t="shared" si="214"/>
        <v>542.4</v>
      </c>
      <c r="J3432">
        <f t="shared" si="215"/>
        <v>472.31139999999999</v>
      </c>
    </row>
    <row r="3433" spans="1:10" x14ac:dyDescent="0.2">
      <c r="A3433" t="s">
        <v>14728</v>
      </c>
      <c r="B3433">
        <v>3</v>
      </c>
      <c r="C3433" t="s">
        <v>13113</v>
      </c>
      <c r="D3433">
        <v>80000</v>
      </c>
      <c r="E3433">
        <v>172000</v>
      </c>
      <c r="F3433" t="s">
        <v>14730</v>
      </c>
      <c r="G3433">
        <f t="shared" si="212"/>
        <v>524.79999999999995</v>
      </c>
      <c r="H3433">
        <f t="shared" si="213"/>
        <v>321.90559999999999</v>
      </c>
      <c r="I3433">
        <f t="shared" si="214"/>
        <v>542.4</v>
      </c>
      <c r="J3433">
        <f t="shared" si="215"/>
        <v>369.26164</v>
      </c>
    </row>
    <row r="3434" spans="1:10" x14ac:dyDescent="0.2">
      <c r="A3434" t="s">
        <v>14732</v>
      </c>
      <c r="B3434">
        <v>3</v>
      </c>
      <c r="C3434" t="s">
        <v>13113</v>
      </c>
      <c r="D3434">
        <v>105000</v>
      </c>
      <c r="E3434">
        <v>226000</v>
      </c>
      <c r="F3434" t="s">
        <v>14735</v>
      </c>
      <c r="G3434">
        <f t="shared" si="212"/>
        <v>524.79999999999995</v>
      </c>
      <c r="H3434">
        <f t="shared" si="213"/>
        <v>422.50110000000001</v>
      </c>
      <c r="I3434">
        <f t="shared" si="214"/>
        <v>542.4</v>
      </c>
      <c r="J3434">
        <f t="shared" si="215"/>
        <v>485.19261999999998</v>
      </c>
    </row>
    <row r="3435" spans="1:10" x14ac:dyDescent="0.2">
      <c r="A3435" t="s">
        <v>14737</v>
      </c>
      <c r="B3435">
        <v>3</v>
      </c>
      <c r="C3435" t="s">
        <v>13113</v>
      </c>
      <c r="D3435">
        <v>80000</v>
      </c>
      <c r="E3435">
        <v>172000</v>
      </c>
      <c r="F3435" t="s">
        <v>14739</v>
      </c>
      <c r="G3435">
        <f t="shared" si="212"/>
        <v>524.79999999999995</v>
      </c>
      <c r="H3435">
        <f t="shared" si="213"/>
        <v>321.90559999999999</v>
      </c>
      <c r="I3435">
        <f t="shared" si="214"/>
        <v>542.4</v>
      </c>
      <c r="J3435">
        <f t="shared" si="215"/>
        <v>369.26164</v>
      </c>
    </row>
    <row r="3436" spans="1:10" x14ac:dyDescent="0.2">
      <c r="A3436" t="s">
        <v>14741</v>
      </c>
      <c r="B3436">
        <v>3</v>
      </c>
      <c r="C3436" t="s">
        <v>13113</v>
      </c>
      <c r="D3436">
        <v>99300</v>
      </c>
      <c r="E3436">
        <v>213000</v>
      </c>
      <c r="F3436" t="s">
        <v>14743</v>
      </c>
      <c r="G3436">
        <f t="shared" si="212"/>
        <v>524.79999999999995</v>
      </c>
      <c r="H3436">
        <f t="shared" si="213"/>
        <v>399.56532600000003</v>
      </c>
      <c r="I3436">
        <f t="shared" si="214"/>
        <v>542.4</v>
      </c>
      <c r="J3436">
        <f t="shared" si="215"/>
        <v>457.28330999999997</v>
      </c>
    </row>
    <row r="3437" spans="1:10" x14ac:dyDescent="0.2">
      <c r="A3437" t="s">
        <v>14745</v>
      </c>
      <c r="B3437">
        <v>3</v>
      </c>
      <c r="C3437" t="s">
        <v>13113</v>
      </c>
      <c r="D3437">
        <v>80000</v>
      </c>
      <c r="E3437">
        <v>172000</v>
      </c>
      <c r="F3437" t="s">
        <v>14747</v>
      </c>
      <c r="G3437">
        <f t="shared" si="212"/>
        <v>524.79999999999995</v>
      </c>
      <c r="H3437">
        <f t="shared" si="213"/>
        <v>321.90559999999999</v>
      </c>
      <c r="I3437">
        <f t="shared" si="214"/>
        <v>542.4</v>
      </c>
      <c r="J3437">
        <f t="shared" si="215"/>
        <v>369.26164</v>
      </c>
    </row>
    <row r="3438" spans="1:10" x14ac:dyDescent="0.2">
      <c r="A3438" t="s">
        <v>14749</v>
      </c>
      <c r="B3438">
        <v>3</v>
      </c>
      <c r="C3438" t="s">
        <v>13113</v>
      </c>
      <c r="D3438">
        <v>103000</v>
      </c>
      <c r="E3438">
        <v>220000</v>
      </c>
      <c r="F3438" t="s">
        <v>14750</v>
      </c>
      <c r="G3438">
        <f t="shared" si="212"/>
        <v>524.79999999999995</v>
      </c>
      <c r="H3438">
        <f t="shared" si="213"/>
        <v>414.45346000000001</v>
      </c>
      <c r="I3438">
        <f t="shared" si="214"/>
        <v>542.4</v>
      </c>
      <c r="J3438">
        <f t="shared" si="215"/>
        <v>472.31139999999999</v>
      </c>
    </row>
    <row r="3439" spans="1:10" x14ac:dyDescent="0.2">
      <c r="A3439" t="s">
        <v>14752</v>
      </c>
      <c r="B3439">
        <v>3</v>
      </c>
      <c r="C3439" t="s">
        <v>13113</v>
      </c>
      <c r="D3439">
        <v>103000</v>
      </c>
      <c r="E3439">
        <v>220000</v>
      </c>
      <c r="F3439" t="s">
        <v>14753</v>
      </c>
      <c r="G3439">
        <f t="shared" si="212"/>
        <v>524.79999999999995</v>
      </c>
      <c r="H3439">
        <f t="shared" si="213"/>
        <v>414.45346000000001</v>
      </c>
      <c r="I3439">
        <f t="shared" si="214"/>
        <v>542.4</v>
      </c>
      <c r="J3439">
        <f t="shared" si="215"/>
        <v>472.31139999999999</v>
      </c>
    </row>
    <row r="3440" spans="1:10" x14ac:dyDescent="0.2">
      <c r="A3440" t="s">
        <v>14755</v>
      </c>
      <c r="B3440">
        <v>3</v>
      </c>
      <c r="C3440" t="s">
        <v>13113</v>
      </c>
      <c r="D3440">
        <v>103000</v>
      </c>
      <c r="E3440">
        <v>220000</v>
      </c>
      <c r="F3440" t="s">
        <v>14757</v>
      </c>
      <c r="G3440">
        <f t="shared" si="212"/>
        <v>524.79999999999995</v>
      </c>
      <c r="H3440">
        <f t="shared" si="213"/>
        <v>414.45346000000001</v>
      </c>
      <c r="I3440">
        <f t="shared" si="214"/>
        <v>542.4</v>
      </c>
      <c r="J3440">
        <f t="shared" si="215"/>
        <v>472.31139999999999</v>
      </c>
    </row>
    <row r="3441" spans="1:10" x14ac:dyDescent="0.2">
      <c r="A3441" t="s">
        <v>14759</v>
      </c>
      <c r="B3441">
        <v>3</v>
      </c>
      <c r="C3441" t="s">
        <v>13113</v>
      </c>
      <c r="D3441">
        <v>103000</v>
      </c>
      <c r="E3441">
        <v>220000</v>
      </c>
      <c r="F3441" t="s">
        <v>14762</v>
      </c>
      <c r="G3441">
        <f t="shared" si="212"/>
        <v>524.79999999999995</v>
      </c>
      <c r="H3441">
        <f t="shared" si="213"/>
        <v>414.45346000000001</v>
      </c>
      <c r="I3441">
        <f t="shared" si="214"/>
        <v>542.4</v>
      </c>
      <c r="J3441">
        <f t="shared" si="215"/>
        <v>472.31139999999999</v>
      </c>
    </row>
    <row r="3442" spans="1:10" x14ac:dyDescent="0.2">
      <c r="A3442" t="s">
        <v>14764</v>
      </c>
      <c r="B3442">
        <v>3</v>
      </c>
      <c r="C3442" t="s">
        <v>13113</v>
      </c>
      <c r="D3442">
        <v>93400</v>
      </c>
      <c r="E3442">
        <v>201000</v>
      </c>
      <c r="F3442" t="s">
        <v>14766</v>
      </c>
      <c r="G3442">
        <f t="shared" si="212"/>
        <v>524.79999999999995</v>
      </c>
      <c r="H3442">
        <f t="shared" si="213"/>
        <v>375.82478800000001</v>
      </c>
      <c r="I3442">
        <f t="shared" si="214"/>
        <v>542.4</v>
      </c>
      <c r="J3442">
        <f t="shared" si="215"/>
        <v>431.52087</v>
      </c>
    </row>
    <row r="3443" spans="1:10" x14ac:dyDescent="0.2">
      <c r="A3443" t="s">
        <v>14768</v>
      </c>
      <c r="B3443">
        <v>3</v>
      </c>
      <c r="C3443" t="s">
        <v>13113</v>
      </c>
      <c r="D3443">
        <v>81800</v>
      </c>
      <c r="E3443">
        <v>176000</v>
      </c>
      <c r="F3443" t="s">
        <v>14770</v>
      </c>
      <c r="G3443">
        <f t="shared" si="212"/>
        <v>524.79999999999995</v>
      </c>
      <c r="H3443">
        <f t="shared" si="213"/>
        <v>329.14847600000002</v>
      </c>
      <c r="I3443">
        <f t="shared" si="214"/>
        <v>542.4</v>
      </c>
      <c r="J3443">
        <f t="shared" si="215"/>
        <v>377.84911999999997</v>
      </c>
    </row>
    <row r="3444" spans="1:10" x14ac:dyDescent="0.2">
      <c r="A3444" t="s">
        <v>14772</v>
      </c>
      <c r="B3444">
        <v>3</v>
      </c>
      <c r="C3444" t="s">
        <v>13113</v>
      </c>
      <c r="D3444">
        <v>104000</v>
      </c>
      <c r="E3444">
        <v>224000</v>
      </c>
      <c r="F3444" t="s">
        <v>14774</v>
      </c>
      <c r="G3444">
        <f t="shared" si="212"/>
        <v>524.79999999999995</v>
      </c>
      <c r="H3444">
        <f t="shared" si="213"/>
        <v>418.47728000000001</v>
      </c>
      <c r="I3444">
        <f t="shared" si="214"/>
        <v>542.4</v>
      </c>
      <c r="J3444">
        <f t="shared" si="215"/>
        <v>480.89887999999996</v>
      </c>
    </row>
    <row r="3445" spans="1:10" x14ac:dyDescent="0.2">
      <c r="A3445" t="s">
        <v>14776</v>
      </c>
      <c r="B3445">
        <v>3</v>
      </c>
      <c r="C3445" t="s">
        <v>13113</v>
      </c>
      <c r="D3445">
        <v>103000</v>
      </c>
      <c r="E3445">
        <v>220000</v>
      </c>
      <c r="F3445" t="s">
        <v>14779</v>
      </c>
      <c r="G3445">
        <f t="shared" si="212"/>
        <v>524.79999999999995</v>
      </c>
      <c r="H3445">
        <f t="shared" si="213"/>
        <v>414.45346000000001</v>
      </c>
      <c r="I3445">
        <f t="shared" si="214"/>
        <v>542.4</v>
      </c>
      <c r="J3445">
        <f t="shared" si="215"/>
        <v>472.31139999999999</v>
      </c>
    </row>
    <row r="3446" spans="1:10" x14ac:dyDescent="0.2">
      <c r="A3446" t="s">
        <v>14781</v>
      </c>
      <c r="B3446">
        <v>3</v>
      </c>
      <c r="C3446" t="s">
        <v>13113</v>
      </c>
      <c r="D3446">
        <v>97800</v>
      </c>
      <c r="E3446">
        <v>209000</v>
      </c>
      <c r="F3446" t="s">
        <v>14783</v>
      </c>
      <c r="G3446">
        <f t="shared" si="212"/>
        <v>524.79999999999995</v>
      </c>
      <c r="H3446">
        <f t="shared" si="213"/>
        <v>393.52959600000003</v>
      </c>
      <c r="I3446">
        <f t="shared" si="214"/>
        <v>542.4</v>
      </c>
      <c r="J3446">
        <f t="shared" si="215"/>
        <v>448.69583</v>
      </c>
    </row>
    <row r="3447" spans="1:10" x14ac:dyDescent="0.2">
      <c r="A3447" t="s">
        <v>14785</v>
      </c>
      <c r="B3447">
        <v>3</v>
      </c>
      <c r="C3447" t="s">
        <v>13113</v>
      </c>
      <c r="D3447">
        <v>230000</v>
      </c>
      <c r="E3447">
        <v>417000</v>
      </c>
      <c r="F3447" t="s">
        <v>14788</v>
      </c>
      <c r="G3447">
        <f t="shared" si="212"/>
        <v>524.79999999999995</v>
      </c>
      <c r="H3447">
        <f t="shared" si="213"/>
        <v>925.47860000000003</v>
      </c>
      <c r="I3447">
        <f t="shared" si="214"/>
        <v>542.4</v>
      </c>
      <c r="J3447">
        <f t="shared" si="215"/>
        <v>895.24478999999997</v>
      </c>
    </row>
    <row r="3448" spans="1:10" x14ac:dyDescent="0.2">
      <c r="A3448" t="s">
        <v>14790</v>
      </c>
      <c r="B3448">
        <v>3</v>
      </c>
      <c r="C3448" t="s">
        <v>13113</v>
      </c>
      <c r="D3448">
        <v>526000</v>
      </c>
      <c r="E3448">
        <v>956000</v>
      </c>
      <c r="F3448" t="s">
        <v>14792</v>
      </c>
      <c r="G3448">
        <f t="shared" si="212"/>
        <v>524.79999999999995</v>
      </c>
      <c r="H3448">
        <f t="shared" si="213"/>
        <v>2116.5293200000001</v>
      </c>
      <c r="I3448">
        <f t="shared" si="214"/>
        <v>542.4</v>
      </c>
      <c r="J3448">
        <f t="shared" si="215"/>
        <v>2052.4077200000002</v>
      </c>
    </row>
    <row r="3449" spans="1:10" x14ac:dyDescent="0.2">
      <c r="A3449" t="s">
        <v>14794</v>
      </c>
      <c r="B3449">
        <v>3</v>
      </c>
      <c r="C3449" t="s">
        <v>13113</v>
      </c>
      <c r="D3449">
        <v>103000</v>
      </c>
      <c r="E3449">
        <v>220000</v>
      </c>
      <c r="F3449" t="s">
        <v>14797</v>
      </c>
      <c r="G3449">
        <f t="shared" si="212"/>
        <v>524.79999999999995</v>
      </c>
      <c r="H3449">
        <f t="shared" si="213"/>
        <v>414.45346000000001</v>
      </c>
      <c r="I3449">
        <f t="shared" si="214"/>
        <v>542.4</v>
      </c>
      <c r="J3449">
        <f t="shared" si="215"/>
        <v>472.31139999999999</v>
      </c>
    </row>
    <row r="3450" spans="1:10" x14ac:dyDescent="0.2">
      <c r="A3450" t="s">
        <v>14799</v>
      </c>
      <c r="B3450">
        <v>3</v>
      </c>
      <c r="C3450" t="s">
        <v>13113</v>
      </c>
      <c r="D3450">
        <v>152000</v>
      </c>
      <c r="E3450">
        <v>284000</v>
      </c>
      <c r="F3450" t="s">
        <v>14800</v>
      </c>
      <c r="G3450">
        <f t="shared" si="212"/>
        <v>524.79999999999995</v>
      </c>
      <c r="H3450">
        <f t="shared" si="213"/>
        <v>611.62063999999998</v>
      </c>
      <c r="I3450">
        <f t="shared" si="214"/>
        <v>542.4</v>
      </c>
      <c r="J3450">
        <f t="shared" si="215"/>
        <v>609.71108000000004</v>
      </c>
    </row>
    <row r="3451" spans="1:10" x14ac:dyDescent="0.2">
      <c r="A3451" t="s">
        <v>14802</v>
      </c>
      <c r="B3451">
        <v>3</v>
      </c>
      <c r="C3451" t="s">
        <v>13113</v>
      </c>
      <c r="D3451">
        <v>70200</v>
      </c>
      <c r="E3451">
        <v>150000</v>
      </c>
      <c r="F3451" t="s">
        <v>14804</v>
      </c>
      <c r="G3451">
        <f t="shared" si="212"/>
        <v>524.79999999999995</v>
      </c>
      <c r="H3451">
        <f t="shared" si="213"/>
        <v>282.47216400000002</v>
      </c>
      <c r="I3451">
        <f t="shared" si="214"/>
        <v>542.4</v>
      </c>
      <c r="J3451">
        <f t="shared" si="215"/>
        <v>322.03050000000002</v>
      </c>
    </row>
    <row r="3452" spans="1:10" x14ac:dyDescent="0.2">
      <c r="A3452" t="s">
        <v>14806</v>
      </c>
      <c r="B3452">
        <v>3</v>
      </c>
      <c r="C3452" t="s">
        <v>13113</v>
      </c>
      <c r="D3452">
        <v>83400</v>
      </c>
      <c r="E3452">
        <v>179000</v>
      </c>
      <c r="F3452" t="s">
        <v>14808</v>
      </c>
      <c r="G3452">
        <f t="shared" si="212"/>
        <v>524.79999999999995</v>
      </c>
      <c r="H3452">
        <f t="shared" si="213"/>
        <v>335.58658800000001</v>
      </c>
      <c r="I3452">
        <f t="shared" si="214"/>
        <v>542.4</v>
      </c>
      <c r="J3452">
        <f t="shared" si="215"/>
        <v>384.28972999999996</v>
      </c>
    </row>
    <row r="3453" spans="1:10" x14ac:dyDescent="0.2">
      <c r="A3453" t="s">
        <v>14810</v>
      </c>
      <c r="B3453">
        <v>3</v>
      </c>
      <c r="C3453" t="s">
        <v>13113</v>
      </c>
      <c r="D3453">
        <v>97800</v>
      </c>
      <c r="E3453">
        <v>209000</v>
      </c>
      <c r="F3453" t="s">
        <v>14812</v>
      </c>
      <c r="G3453">
        <f t="shared" si="212"/>
        <v>524.79999999999995</v>
      </c>
      <c r="H3453">
        <f t="shared" si="213"/>
        <v>393.52959600000003</v>
      </c>
      <c r="I3453">
        <f t="shared" si="214"/>
        <v>542.4</v>
      </c>
      <c r="J3453">
        <f t="shared" si="215"/>
        <v>448.69583</v>
      </c>
    </row>
    <row r="3454" spans="1:10" x14ac:dyDescent="0.2">
      <c r="A3454" t="s">
        <v>14814</v>
      </c>
      <c r="B3454">
        <v>3</v>
      </c>
      <c r="C3454" t="s">
        <v>13113</v>
      </c>
      <c r="D3454">
        <v>96400</v>
      </c>
      <c r="E3454">
        <v>206000</v>
      </c>
      <c r="F3454" t="s">
        <v>14817</v>
      </c>
      <c r="G3454">
        <f t="shared" si="212"/>
        <v>524.79999999999995</v>
      </c>
      <c r="H3454">
        <f t="shared" si="213"/>
        <v>387.89624800000001</v>
      </c>
      <c r="I3454">
        <f t="shared" si="214"/>
        <v>542.4</v>
      </c>
      <c r="J3454">
        <f t="shared" si="215"/>
        <v>442.25522000000001</v>
      </c>
    </row>
    <row r="3455" spans="1:10" x14ac:dyDescent="0.2">
      <c r="A3455" t="s">
        <v>14819</v>
      </c>
      <c r="B3455">
        <v>3</v>
      </c>
      <c r="C3455" t="s">
        <v>13113</v>
      </c>
      <c r="D3455">
        <v>160000</v>
      </c>
      <c r="E3455">
        <v>297000</v>
      </c>
      <c r="F3455" t="s">
        <v>14822</v>
      </c>
      <c r="G3455">
        <f t="shared" si="212"/>
        <v>524.79999999999995</v>
      </c>
      <c r="H3455">
        <f t="shared" si="213"/>
        <v>643.81119999999999</v>
      </c>
      <c r="I3455">
        <f t="shared" si="214"/>
        <v>542.4</v>
      </c>
      <c r="J3455">
        <f t="shared" si="215"/>
        <v>637.62038999999993</v>
      </c>
    </row>
    <row r="3456" spans="1:10" x14ac:dyDescent="0.2">
      <c r="A3456" t="s">
        <v>14824</v>
      </c>
      <c r="B3456">
        <v>3</v>
      </c>
      <c r="C3456" t="s">
        <v>13113</v>
      </c>
      <c r="D3456">
        <v>143000</v>
      </c>
      <c r="E3456">
        <v>268000</v>
      </c>
      <c r="F3456" t="s">
        <v>14825</v>
      </c>
      <c r="G3456">
        <f t="shared" si="212"/>
        <v>524.79999999999995</v>
      </c>
      <c r="H3456">
        <f t="shared" si="213"/>
        <v>575.40625999999997</v>
      </c>
      <c r="I3456">
        <f t="shared" si="214"/>
        <v>542.4</v>
      </c>
      <c r="J3456">
        <f t="shared" si="215"/>
        <v>575.36116000000004</v>
      </c>
    </row>
    <row r="3457" spans="1:10" x14ac:dyDescent="0.2">
      <c r="A3457" t="s">
        <v>14827</v>
      </c>
      <c r="B3457">
        <v>3</v>
      </c>
      <c r="C3457" t="s">
        <v>13113</v>
      </c>
      <c r="D3457">
        <v>91000</v>
      </c>
      <c r="E3457">
        <v>195000</v>
      </c>
      <c r="F3457" t="s">
        <v>14829</v>
      </c>
      <c r="G3457">
        <f t="shared" si="212"/>
        <v>524.79999999999995</v>
      </c>
      <c r="H3457">
        <f t="shared" si="213"/>
        <v>366.16762</v>
      </c>
      <c r="I3457">
        <f t="shared" si="214"/>
        <v>542.4</v>
      </c>
      <c r="J3457">
        <f t="shared" si="215"/>
        <v>418.63964999999996</v>
      </c>
    </row>
    <row r="3458" spans="1:10" x14ac:dyDescent="0.2">
      <c r="A3458" t="s">
        <v>14831</v>
      </c>
      <c r="B3458">
        <v>3</v>
      </c>
      <c r="C3458" t="s">
        <v>13113</v>
      </c>
      <c r="D3458">
        <v>91000</v>
      </c>
      <c r="E3458">
        <v>195000</v>
      </c>
      <c r="F3458" t="s">
        <v>14833</v>
      </c>
      <c r="G3458">
        <f t="shared" si="212"/>
        <v>524.79999999999995</v>
      </c>
      <c r="H3458">
        <f t="shared" si="213"/>
        <v>366.16762</v>
      </c>
      <c r="I3458">
        <f t="shared" si="214"/>
        <v>542.4</v>
      </c>
      <c r="J3458">
        <f t="shared" si="215"/>
        <v>418.63964999999996</v>
      </c>
    </row>
    <row r="3459" spans="1:10" x14ac:dyDescent="0.2">
      <c r="A3459" t="s">
        <v>14835</v>
      </c>
      <c r="B3459">
        <v>3</v>
      </c>
      <c r="C3459" t="s">
        <v>13113</v>
      </c>
      <c r="D3459">
        <v>153000</v>
      </c>
      <c r="E3459">
        <v>286000</v>
      </c>
      <c r="F3459" t="s">
        <v>14838</v>
      </c>
      <c r="G3459">
        <f t="shared" ref="G3459:G3522" si="216">(VLOOKUP($B3459,Table,4,FALSE))</f>
        <v>524.79999999999995</v>
      </c>
      <c r="H3459">
        <f t="shared" ref="H3459:H3522" si="217">D3459*((VLOOKUP($B3459,Table,6,FALSE))/100)</f>
        <v>615.64445999999998</v>
      </c>
      <c r="I3459">
        <f t="shared" ref="I3459:I3522" si="218">(VLOOKUP($B3459,Table,12,FALSE))</f>
        <v>542.4</v>
      </c>
      <c r="J3459">
        <f t="shared" ref="J3459:J3522" si="219">E3459*((VLOOKUP($B3459,Table,14,FALSE))/100)</f>
        <v>614.00482</v>
      </c>
    </row>
    <row r="3460" spans="1:10" x14ac:dyDescent="0.2">
      <c r="A3460" t="s">
        <v>14840</v>
      </c>
      <c r="B3460">
        <v>3</v>
      </c>
      <c r="C3460" t="s">
        <v>13113</v>
      </c>
      <c r="D3460">
        <v>153000</v>
      </c>
      <c r="E3460">
        <v>286000</v>
      </c>
      <c r="F3460" t="s">
        <v>14842</v>
      </c>
      <c r="G3460">
        <f t="shared" si="216"/>
        <v>524.79999999999995</v>
      </c>
      <c r="H3460">
        <f t="shared" si="217"/>
        <v>615.64445999999998</v>
      </c>
      <c r="I3460">
        <f t="shared" si="218"/>
        <v>542.4</v>
      </c>
      <c r="J3460">
        <f t="shared" si="219"/>
        <v>614.00482</v>
      </c>
    </row>
    <row r="3461" spans="1:10" x14ac:dyDescent="0.2">
      <c r="A3461" t="s">
        <v>14844</v>
      </c>
      <c r="B3461">
        <v>3</v>
      </c>
      <c r="C3461" t="s">
        <v>13113</v>
      </c>
      <c r="D3461">
        <v>115000</v>
      </c>
      <c r="E3461">
        <v>227000</v>
      </c>
      <c r="F3461" t="s">
        <v>14847</v>
      </c>
      <c r="G3461">
        <f t="shared" si="216"/>
        <v>524.79999999999995</v>
      </c>
      <c r="H3461">
        <f t="shared" si="217"/>
        <v>462.73930000000001</v>
      </c>
      <c r="I3461">
        <f t="shared" si="218"/>
        <v>542.4</v>
      </c>
      <c r="J3461">
        <f t="shared" si="219"/>
        <v>487.33949000000001</v>
      </c>
    </row>
    <row r="3462" spans="1:10" x14ac:dyDescent="0.2">
      <c r="A3462" t="s">
        <v>14849</v>
      </c>
      <c r="B3462">
        <v>3</v>
      </c>
      <c r="C3462" t="s">
        <v>13113</v>
      </c>
      <c r="D3462">
        <v>115000</v>
      </c>
      <c r="E3462">
        <v>227000</v>
      </c>
      <c r="F3462" t="s">
        <v>14851</v>
      </c>
      <c r="G3462">
        <f t="shared" si="216"/>
        <v>524.79999999999995</v>
      </c>
      <c r="H3462">
        <f t="shared" si="217"/>
        <v>462.73930000000001</v>
      </c>
      <c r="I3462">
        <f t="shared" si="218"/>
        <v>542.4</v>
      </c>
      <c r="J3462">
        <f t="shared" si="219"/>
        <v>487.33949000000001</v>
      </c>
    </row>
    <row r="3463" spans="1:10" x14ac:dyDescent="0.2">
      <c r="A3463" t="s">
        <v>14853</v>
      </c>
      <c r="B3463">
        <v>3</v>
      </c>
      <c r="C3463" t="s">
        <v>13113</v>
      </c>
      <c r="D3463">
        <v>102000</v>
      </c>
      <c r="E3463">
        <v>219000</v>
      </c>
      <c r="F3463" t="s">
        <v>14854</v>
      </c>
      <c r="G3463">
        <f t="shared" si="216"/>
        <v>524.79999999999995</v>
      </c>
      <c r="H3463">
        <f t="shared" si="217"/>
        <v>410.42964000000001</v>
      </c>
      <c r="I3463">
        <f t="shared" si="218"/>
        <v>542.4</v>
      </c>
      <c r="J3463">
        <f t="shared" si="219"/>
        <v>470.16453000000001</v>
      </c>
    </row>
    <row r="3464" spans="1:10" x14ac:dyDescent="0.2">
      <c r="A3464" t="s">
        <v>14856</v>
      </c>
      <c r="B3464">
        <v>3</v>
      </c>
      <c r="C3464" t="s">
        <v>13113</v>
      </c>
      <c r="D3464">
        <v>102000</v>
      </c>
      <c r="E3464">
        <v>219000</v>
      </c>
      <c r="F3464" t="s">
        <v>14857</v>
      </c>
      <c r="G3464">
        <f t="shared" si="216"/>
        <v>524.79999999999995</v>
      </c>
      <c r="H3464">
        <f t="shared" si="217"/>
        <v>410.42964000000001</v>
      </c>
      <c r="I3464">
        <f t="shared" si="218"/>
        <v>542.4</v>
      </c>
      <c r="J3464">
        <f t="shared" si="219"/>
        <v>470.16453000000001</v>
      </c>
    </row>
    <row r="3465" spans="1:10" x14ac:dyDescent="0.2">
      <c r="A3465" t="s">
        <v>14859</v>
      </c>
      <c r="B3465">
        <v>3</v>
      </c>
      <c r="C3465" t="s">
        <v>13113</v>
      </c>
      <c r="D3465">
        <v>102000</v>
      </c>
      <c r="E3465">
        <v>219000</v>
      </c>
      <c r="F3465" t="s">
        <v>14861</v>
      </c>
      <c r="G3465">
        <f t="shared" si="216"/>
        <v>524.79999999999995</v>
      </c>
      <c r="H3465">
        <f t="shared" si="217"/>
        <v>410.42964000000001</v>
      </c>
      <c r="I3465">
        <f t="shared" si="218"/>
        <v>542.4</v>
      </c>
      <c r="J3465">
        <f t="shared" si="219"/>
        <v>470.16453000000001</v>
      </c>
    </row>
    <row r="3466" spans="1:10" x14ac:dyDescent="0.2">
      <c r="A3466" t="s">
        <v>14863</v>
      </c>
      <c r="B3466">
        <v>3</v>
      </c>
      <c r="C3466" t="s">
        <v>13113</v>
      </c>
      <c r="D3466">
        <v>115000</v>
      </c>
      <c r="E3466">
        <v>230000</v>
      </c>
      <c r="F3466" t="s">
        <v>14865</v>
      </c>
      <c r="G3466">
        <f t="shared" si="216"/>
        <v>524.79999999999995</v>
      </c>
      <c r="H3466">
        <f t="shared" si="217"/>
        <v>462.73930000000001</v>
      </c>
      <c r="I3466">
        <f t="shared" si="218"/>
        <v>542.4</v>
      </c>
      <c r="J3466">
        <f t="shared" si="219"/>
        <v>493.7801</v>
      </c>
    </row>
    <row r="3467" spans="1:10" x14ac:dyDescent="0.2">
      <c r="A3467" t="s">
        <v>14867</v>
      </c>
      <c r="B3467">
        <v>3</v>
      </c>
      <c r="C3467" t="s">
        <v>13113</v>
      </c>
      <c r="D3467">
        <v>131000</v>
      </c>
      <c r="E3467">
        <v>280000</v>
      </c>
      <c r="F3467" t="s">
        <v>14869</v>
      </c>
      <c r="G3467">
        <f t="shared" si="216"/>
        <v>524.79999999999995</v>
      </c>
      <c r="H3467">
        <f t="shared" si="217"/>
        <v>527.12041999999997</v>
      </c>
      <c r="I3467">
        <f t="shared" si="218"/>
        <v>542.4</v>
      </c>
      <c r="J3467">
        <f t="shared" si="219"/>
        <v>601.12360000000001</v>
      </c>
    </row>
    <row r="3468" spans="1:10" x14ac:dyDescent="0.2">
      <c r="A3468" t="s">
        <v>14871</v>
      </c>
      <c r="B3468">
        <v>3</v>
      </c>
      <c r="C3468" t="s">
        <v>13113</v>
      </c>
      <c r="D3468">
        <v>115000</v>
      </c>
      <c r="E3468">
        <v>227000</v>
      </c>
      <c r="F3468" t="s">
        <v>14872</v>
      </c>
      <c r="G3468">
        <f t="shared" si="216"/>
        <v>524.79999999999995</v>
      </c>
      <c r="H3468">
        <f t="shared" si="217"/>
        <v>462.73930000000001</v>
      </c>
      <c r="I3468">
        <f t="shared" si="218"/>
        <v>542.4</v>
      </c>
      <c r="J3468">
        <f t="shared" si="219"/>
        <v>487.33949000000001</v>
      </c>
    </row>
    <row r="3469" spans="1:10" x14ac:dyDescent="0.2">
      <c r="A3469" t="s">
        <v>14874</v>
      </c>
      <c r="B3469">
        <v>3</v>
      </c>
      <c r="C3469" t="s">
        <v>13113</v>
      </c>
      <c r="D3469">
        <v>103000</v>
      </c>
      <c r="E3469">
        <v>220000</v>
      </c>
      <c r="F3469" t="s">
        <v>14876</v>
      </c>
      <c r="G3469">
        <f t="shared" si="216"/>
        <v>524.79999999999995</v>
      </c>
      <c r="H3469">
        <f t="shared" si="217"/>
        <v>414.45346000000001</v>
      </c>
      <c r="I3469">
        <f t="shared" si="218"/>
        <v>542.4</v>
      </c>
      <c r="J3469">
        <f t="shared" si="219"/>
        <v>472.31139999999999</v>
      </c>
    </row>
    <row r="3470" spans="1:10" x14ac:dyDescent="0.2">
      <c r="A3470" t="s">
        <v>14878</v>
      </c>
      <c r="B3470">
        <v>3</v>
      </c>
      <c r="C3470" t="s">
        <v>13113</v>
      </c>
      <c r="D3470">
        <v>103000</v>
      </c>
      <c r="E3470">
        <v>220000</v>
      </c>
      <c r="F3470" t="s">
        <v>14880</v>
      </c>
      <c r="G3470">
        <f t="shared" si="216"/>
        <v>524.79999999999995</v>
      </c>
      <c r="H3470">
        <f t="shared" si="217"/>
        <v>414.45346000000001</v>
      </c>
      <c r="I3470">
        <f t="shared" si="218"/>
        <v>542.4</v>
      </c>
      <c r="J3470">
        <f t="shared" si="219"/>
        <v>472.31139999999999</v>
      </c>
    </row>
    <row r="3471" spans="1:10" x14ac:dyDescent="0.2">
      <c r="A3471" t="s">
        <v>14882</v>
      </c>
      <c r="B3471">
        <v>3</v>
      </c>
      <c r="C3471" t="s">
        <v>13113</v>
      </c>
      <c r="D3471">
        <v>83400</v>
      </c>
      <c r="E3471">
        <v>179000</v>
      </c>
      <c r="F3471" t="s">
        <v>14885</v>
      </c>
      <c r="G3471">
        <f t="shared" si="216"/>
        <v>524.79999999999995</v>
      </c>
      <c r="H3471">
        <f t="shared" si="217"/>
        <v>335.58658800000001</v>
      </c>
      <c r="I3471">
        <f t="shared" si="218"/>
        <v>542.4</v>
      </c>
      <c r="J3471">
        <f t="shared" si="219"/>
        <v>384.28972999999996</v>
      </c>
    </row>
    <row r="3472" spans="1:10" x14ac:dyDescent="0.2">
      <c r="A3472" t="s">
        <v>14887</v>
      </c>
      <c r="B3472">
        <v>3</v>
      </c>
      <c r="C3472" t="s">
        <v>13113</v>
      </c>
      <c r="D3472">
        <v>83400</v>
      </c>
      <c r="E3472">
        <v>179000</v>
      </c>
      <c r="F3472" t="s">
        <v>14888</v>
      </c>
      <c r="G3472">
        <f t="shared" si="216"/>
        <v>524.79999999999995</v>
      </c>
      <c r="H3472">
        <f t="shared" si="217"/>
        <v>335.58658800000001</v>
      </c>
      <c r="I3472">
        <f t="shared" si="218"/>
        <v>542.4</v>
      </c>
      <c r="J3472">
        <f t="shared" si="219"/>
        <v>384.28972999999996</v>
      </c>
    </row>
    <row r="3473" spans="1:10" x14ac:dyDescent="0.2">
      <c r="A3473" t="s">
        <v>14890</v>
      </c>
      <c r="B3473">
        <v>3</v>
      </c>
      <c r="C3473" t="s">
        <v>13113</v>
      </c>
      <c r="D3473">
        <v>83400</v>
      </c>
      <c r="E3473">
        <v>179000</v>
      </c>
      <c r="F3473" t="s">
        <v>14891</v>
      </c>
      <c r="G3473">
        <f t="shared" si="216"/>
        <v>524.79999999999995</v>
      </c>
      <c r="H3473">
        <f t="shared" si="217"/>
        <v>335.58658800000001</v>
      </c>
      <c r="I3473">
        <f t="shared" si="218"/>
        <v>542.4</v>
      </c>
      <c r="J3473">
        <f t="shared" si="219"/>
        <v>384.28972999999996</v>
      </c>
    </row>
    <row r="3474" spans="1:10" x14ac:dyDescent="0.2">
      <c r="A3474" t="s">
        <v>14893</v>
      </c>
      <c r="B3474">
        <v>3</v>
      </c>
      <c r="C3474" t="s">
        <v>13113</v>
      </c>
      <c r="D3474">
        <v>227000</v>
      </c>
      <c r="E3474">
        <v>412000</v>
      </c>
      <c r="F3474" t="s">
        <v>14894</v>
      </c>
      <c r="G3474">
        <f t="shared" si="216"/>
        <v>524.79999999999995</v>
      </c>
      <c r="H3474">
        <f t="shared" si="217"/>
        <v>913.40714000000003</v>
      </c>
      <c r="I3474">
        <f t="shared" si="218"/>
        <v>542.4</v>
      </c>
      <c r="J3474">
        <f t="shared" si="219"/>
        <v>884.51044000000002</v>
      </c>
    </row>
    <row r="3475" spans="1:10" x14ac:dyDescent="0.2">
      <c r="A3475" t="s">
        <v>14896</v>
      </c>
      <c r="B3475">
        <v>3</v>
      </c>
      <c r="C3475" t="s">
        <v>13113</v>
      </c>
      <c r="D3475">
        <v>96800</v>
      </c>
      <c r="E3475">
        <v>208000</v>
      </c>
      <c r="F3475" t="s">
        <v>14897</v>
      </c>
      <c r="G3475">
        <f t="shared" si="216"/>
        <v>524.79999999999995</v>
      </c>
      <c r="H3475">
        <f t="shared" si="217"/>
        <v>389.50577600000003</v>
      </c>
      <c r="I3475">
        <f t="shared" si="218"/>
        <v>542.4</v>
      </c>
      <c r="J3475">
        <f t="shared" si="219"/>
        <v>446.54895999999997</v>
      </c>
    </row>
    <row r="3476" spans="1:10" x14ac:dyDescent="0.2">
      <c r="A3476" t="s">
        <v>14899</v>
      </c>
      <c r="B3476">
        <v>3</v>
      </c>
      <c r="C3476" t="s">
        <v>13113</v>
      </c>
      <c r="D3476">
        <v>471000</v>
      </c>
      <c r="E3476">
        <v>857000</v>
      </c>
      <c r="F3476" t="s">
        <v>14902</v>
      </c>
      <c r="G3476">
        <f t="shared" si="216"/>
        <v>524.79999999999995</v>
      </c>
      <c r="H3476">
        <f t="shared" si="217"/>
        <v>1895.21922</v>
      </c>
      <c r="I3476">
        <f t="shared" si="218"/>
        <v>542.4</v>
      </c>
      <c r="J3476">
        <f t="shared" si="219"/>
        <v>1839.8675899999998</v>
      </c>
    </row>
    <row r="3477" spans="1:10" x14ac:dyDescent="0.2">
      <c r="A3477" t="s">
        <v>14904</v>
      </c>
      <c r="B3477">
        <v>3</v>
      </c>
      <c r="C3477" t="s">
        <v>13113</v>
      </c>
      <c r="D3477">
        <v>612000</v>
      </c>
      <c r="E3477">
        <v>901000</v>
      </c>
      <c r="F3477" t="s">
        <v>14905</v>
      </c>
      <c r="G3477">
        <f t="shared" si="216"/>
        <v>524.79999999999995</v>
      </c>
      <c r="H3477">
        <f t="shared" si="217"/>
        <v>2462.5778399999999</v>
      </c>
      <c r="I3477">
        <f t="shared" si="218"/>
        <v>542.4</v>
      </c>
      <c r="J3477">
        <f t="shared" si="219"/>
        <v>1934.32987</v>
      </c>
    </row>
    <row r="3478" spans="1:10" x14ac:dyDescent="0.2">
      <c r="A3478" t="s">
        <v>14907</v>
      </c>
      <c r="B3478">
        <v>3</v>
      </c>
      <c r="C3478" t="s">
        <v>13113</v>
      </c>
      <c r="D3478">
        <v>175000</v>
      </c>
      <c r="E3478">
        <v>323000</v>
      </c>
      <c r="F3478" t="s">
        <v>14909</v>
      </c>
      <c r="G3478">
        <f t="shared" si="216"/>
        <v>524.79999999999995</v>
      </c>
      <c r="H3478">
        <f t="shared" si="217"/>
        <v>704.16849999999999</v>
      </c>
      <c r="I3478">
        <f t="shared" si="218"/>
        <v>542.4</v>
      </c>
      <c r="J3478">
        <f t="shared" si="219"/>
        <v>693.43900999999994</v>
      </c>
    </row>
    <row r="3479" spans="1:10" x14ac:dyDescent="0.2">
      <c r="A3479" t="s">
        <v>14911</v>
      </c>
      <c r="B3479">
        <v>3</v>
      </c>
      <c r="C3479" t="s">
        <v>13113</v>
      </c>
      <c r="D3479">
        <v>140000</v>
      </c>
      <c r="E3479">
        <v>261000</v>
      </c>
      <c r="F3479" t="s">
        <v>14912</v>
      </c>
      <c r="G3479">
        <f t="shared" si="216"/>
        <v>524.79999999999995</v>
      </c>
      <c r="H3479">
        <f t="shared" si="217"/>
        <v>563.33479999999997</v>
      </c>
      <c r="I3479">
        <f t="shared" si="218"/>
        <v>542.4</v>
      </c>
      <c r="J3479">
        <f t="shared" si="219"/>
        <v>560.33307000000002</v>
      </c>
    </row>
    <row r="3480" spans="1:10" x14ac:dyDescent="0.2">
      <c r="A3480" t="s">
        <v>14914</v>
      </c>
      <c r="B3480">
        <v>3</v>
      </c>
      <c r="C3480" t="s">
        <v>13113</v>
      </c>
      <c r="D3480">
        <v>140000</v>
      </c>
      <c r="E3480">
        <v>261000</v>
      </c>
      <c r="F3480" t="s">
        <v>14916</v>
      </c>
      <c r="G3480">
        <f t="shared" si="216"/>
        <v>524.79999999999995</v>
      </c>
      <c r="H3480">
        <f t="shared" si="217"/>
        <v>563.33479999999997</v>
      </c>
      <c r="I3480">
        <f t="shared" si="218"/>
        <v>542.4</v>
      </c>
      <c r="J3480">
        <f t="shared" si="219"/>
        <v>560.33307000000002</v>
      </c>
    </row>
    <row r="3481" spans="1:10" x14ac:dyDescent="0.2">
      <c r="A3481" t="s">
        <v>14918</v>
      </c>
      <c r="B3481">
        <v>3</v>
      </c>
      <c r="C3481" t="s">
        <v>13113</v>
      </c>
      <c r="D3481">
        <v>175000</v>
      </c>
      <c r="E3481">
        <v>323000</v>
      </c>
      <c r="F3481" t="s">
        <v>14921</v>
      </c>
      <c r="G3481">
        <f t="shared" si="216"/>
        <v>524.79999999999995</v>
      </c>
      <c r="H3481">
        <f t="shared" si="217"/>
        <v>704.16849999999999</v>
      </c>
      <c r="I3481">
        <f t="shared" si="218"/>
        <v>542.4</v>
      </c>
      <c r="J3481">
        <f t="shared" si="219"/>
        <v>693.43900999999994</v>
      </c>
    </row>
    <row r="3482" spans="1:10" x14ac:dyDescent="0.2">
      <c r="A3482" t="s">
        <v>14923</v>
      </c>
      <c r="B3482">
        <v>3</v>
      </c>
      <c r="C3482" t="s">
        <v>13113</v>
      </c>
      <c r="D3482">
        <v>116000</v>
      </c>
      <c r="E3482">
        <v>231000</v>
      </c>
      <c r="F3482" t="s">
        <v>14924</v>
      </c>
      <c r="G3482">
        <f t="shared" si="216"/>
        <v>524.79999999999995</v>
      </c>
      <c r="H3482">
        <f t="shared" si="217"/>
        <v>466.76312000000001</v>
      </c>
      <c r="I3482">
        <f t="shared" si="218"/>
        <v>542.4</v>
      </c>
      <c r="J3482">
        <f t="shared" si="219"/>
        <v>495.92696999999998</v>
      </c>
    </row>
    <row r="3483" spans="1:10" x14ac:dyDescent="0.2">
      <c r="A3483" t="s">
        <v>14926</v>
      </c>
      <c r="B3483">
        <v>3</v>
      </c>
      <c r="C3483" t="s">
        <v>13113</v>
      </c>
      <c r="D3483">
        <v>199000</v>
      </c>
      <c r="E3483">
        <v>360000</v>
      </c>
      <c r="F3483" t="s">
        <v>14928</v>
      </c>
      <c r="G3483">
        <f t="shared" si="216"/>
        <v>524.79999999999995</v>
      </c>
      <c r="H3483">
        <f t="shared" si="217"/>
        <v>800.74018000000001</v>
      </c>
      <c r="I3483">
        <f t="shared" si="218"/>
        <v>542.4</v>
      </c>
      <c r="J3483">
        <f t="shared" si="219"/>
        <v>772.8732</v>
      </c>
    </row>
    <row r="3484" spans="1:10" x14ac:dyDescent="0.2">
      <c r="A3484" t="s">
        <v>14930</v>
      </c>
      <c r="B3484">
        <v>3</v>
      </c>
      <c r="C3484" t="s">
        <v>13113</v>
      </c>
      <c r="D3484">
        <v>206000</v>
      </c>
      <c r="E3484">
        <v>372000</v>
      </c>
      <c r="F3484" t="s">
        <v>14932</v>
      </c>
      <c r="G3484">
        <f t="shared" si="216"/>
        <v>524.79999999999995</v>
      </c>
      <c r="H3484">
        <f t="shared" si="217"/>
        <v>828.90692000000001</v>
      </c>
      <c r="I3484">
        <f t="shared" si="218"/>
        <v>542.4</v>
      </c>
      <c r="J3484">
        <f t="shared" si="219"/>
        <v>798.63563999999997</v>
      </c>
    </row>
    <row r="3485" spans="1:10" x14ac:dyDescent="0.2">
      <c r="A3485" t="s">
        <v>14934</v>
      </c>
      <c r="B3485">
        <v>3</v>
      </c>
      <c r="C3485" t="s">
        <v>13113</v>
      </c>
      <c r="D3485">
        <v>175000</v>
      </c>
      <c r="E3485">
        <v>323000</v>
      </c>
      <c r="F3485" t="s">
        <v>14937</v>
      </c>
      <c r="G3485">
        <f t="shared" si="216"/>
        <v>524.79999999999995</v>
      </c>
      <c r="H3485">
        <f t="shared" si="217"/>
        <v>704.16849999999999</v>
      </c>
      <c r="I3485">
        <f t="shared" si="218"/>
        <v>542.4</v>
      </c>
      <c r="J3485">
        <f t="shared" si="219"/>
        <v>693.43900999999994</v>
      </c>
    </row>
    <row r="3486" spans="1:10" x14ac:dyDescent="0.2">
      <c r="A3486" t="s">
        <v>14939</v>
      </c>
      <c r="B3486">
        <v>3</v>
      </c>
      <c r="C3486" t="s">
        <v>13113</v>
      </c>
      <c r="D3486">
        <v>152000</v>
      </c>
      <c r="E3486">
        <v>284000</v>
      </c>
      <c r="F3486" t="s">
        <v>14940</v>
      </c>
      <c r="G3486">
        <f t="shared" si="216"/>
        <v>524.79999999999995</v>
      </c>
      <c r="H3486">
        <f t="shared" si="217"/>
        <v>611.62063999999998</v>
      </c>
      <c r="I3486">
        <f t="shared" si="218"/>
        <v>542.4</v>
      </c>
      <c r="J3486">
        <f t="shared" si="219"/>
        <v>609.71108000000004</v>
      </c>
    </row>
    <row r="3487" spans="1:10" x14ac:dyDescent="0.2">
      <c r="A3487" t="s">
        <v>14942</v>
      </c>
      <c r="B3487">
        <v>3</v>
      </c>
      <c r="C3487" t="s">
        <v>13113</v>
      </c>
      <c r="D3487">
        <v>175000</v>
      </c>
      <c r="E3487">
        <v>323000</v>
      </c>
      <c r="F3487" t="s">
        <v>14943</v>
      </c>
      <c r="G3487">
        <f t="shared" si="216"/>
        <v>524.79999999999995</v>
      </c>
      <c r="H3487">
        <f t="shared" si="217"/>
        <v>704.16849999999999</v>
      </c>
      <c r="I3487">
        <f t="shared" si="218"/>
        <v>542.4</v>
      </c>
      <c r="J3487">
        <f t="shared" si="219"/>
        <v>693.43900999999994</v>
      </c>
    </row>
    <row r="3488" spans="1:10" x14ac:dyDescent="0.2">
      <c r="A3488" t="s">
        <v>14945</v>
      </c>
      <c r="B3488">
        <v>3</v>
      </c>
      <c r="C3488" t="s">
        <v>13113</v>
      </c>
      <c r="D3488">
        <v>135000</v>
      </c>
      <c r="E3488">
        <v>252000</v>
      </c>
      <c r="F3488" t="s">
        <v>14946</v>
      </c>
      <c r="G3488">
        <f t="shared" si="216"/>
        <v>524.79999999999995</v>
      </c>
      <c r="H3488">
        <f t="shared" si="217"/>
        <v>543.21569999999997</v>
      </c>
      <c r="I3488">
        <f t="shared" si="218"/>
        <v>542.4</v>
      </c>
      <c r="J3488">
        <f t="shared" si="219"/>
        <v>541.01123999999993</v>
      </c>
    </row>
    <row r="3489" spans="1:10" x14ac:dyDescent="0.2">
      <c r="A3489" t="s">
        <v>14948</v>
      </c>
      <c r="B3489">
        <v>3</v>
      </c>
      <c r="C3489" t="s">
        <v>13113</v>
      </c>
      <c r="D3489">
        <v>208000</v>
      </c>
      <c r="E3489">
        <v>376000</v>
      </c>
      <c r="F3489" t="s">
        <v>14950</v>
      </c>
      <c r="G3489">
        <f t="shared" si="216"/>
        <v>524.79999999999995</v>
      </c>
      <c r="H3489">
        <f t="shared" si="217"/>
        <v>836.95456000000001</v>
      </c>
      <c r="I3489">
        <f t="shared" si="218"/>
        <v>542.4</v>
      </c>
      <c r="J3489">
        <f t="shared" si="219"/>
        <v>807.22311999999999</v>
      </c>
    </row>
    <row r="3490" spans="1:10" x14ac:dyDescent="0.2">
      <c r="A3490" t="s">
        <v>14952</v>
      </c>
      <c r="B3490">
        <v>3</v>
      </c>
      <c r="C3490" t="s">
        <v>13113</v>
      </c>
      <c r="D3490">
        <v>152000</v>
      </c>
      <c r="E3490">
        <v>284000</v>
      </c>
      <c r="F3490" t="s">
        <v>14953</v>
      </c>
      <c r="G3490">
        <f t="shared" si="216"/>
        <v>524.79999999999995</v>
      </c>
      <c r="H3490">
        <f t="shared" si="217"/>
        <v>611.62063999999998</v>
      </c>
      <c r="I3490">
        <f t="shared" si="218"/>
        <v>542.4</v>
      </c>
      <c r="J3490">
        <f t="shared" si="219"/>
        <v>609.71108000000004</v>
      </c>
    </row>
    <row r="3491" spans="1:10" x14ac:dyDescent="0.2">
      <c r="A3491" t="s">
        <v>14955</v>
      </c>
      <c r="B3491">
        <v>3</v>
      </c>
      <c r="C3491" t="s">
        <v>13113</v>
      </c>
      <c r="D3491">
        <v>152000</v>
      </c>
      <c r="E3491">
        <v>284000</v>
      </c>
      <c r="F3491" t="s">
        <v>14957</v>
      </c>
      <c r="G3491">
        <f t="shared" si="216"/>
        <v>524.79999999999995</v>
      </c>
      <c r="H3491">
        <f t="shared" si="217"/>
        <v>611.62063999999998</v>
      </c>
      <c r="I3491">
        <f t="shared" si="218"/>
        <v>542.4</v>
      </c>
      <c r="J3491">
        <f t="shared" si="219"/>
        <v>609.71108000000004</v>
      </c>
    </row>
    <row r="3492" spans="1:10" x14ac:dyDescent="0.2">
      <c r="A3492" t="s">
        <v>14959</v>
      </c>
      <c r="B3492">
        <v>3</v>
      </c>
      <c r="C3492" t="s">
        <v>13113</v>
      </c>
      <c r="D3492">
        <v>136000</v>
      </c>
      <c r="E3492">
        <v>254000</v>
      </c>
      <c r="F3492" t="s">
        <v>14962</v>
      </c>
      <c r="G3492">
        <f t="shared" si="216"/>
        <v>524.79999999999995</v>
      </c>
      <c r="H3492">
        <f t="shared" si="217"/>
        <v>547.23951999999997</v>
      </c>
      <c r="I3492">
        <f t="shared" si="218"/>
        <v>542.4</v>
      </c>
      <c r="J3492">
        <f t="shared" si="219"/>
        <v>545.30498</v>
      </c>
    </row>
    <row r="3493" spans="1:10" x14ac:dyDescent="0.2">
      <c r="A3493" t="s">
        <v>14964</v>
      </c>
      <c r="B3493">
        <v>3</v>
      </c>
      <c r="C3493" t="s">
        <v>13113</v>
      </c>
      <c r="D3493">
        <v>140000</v>
      </c>
      <c r="E3493">
        <v>261000</v>
      </c>
      <c r="F3493" t="s">
        <v>14966</v>
      </c>
      <c r="G3493">
        <f t="shared" si="216"/>
        <v>524.79999999999995</v>
      </c>
      <c r="H3493">
        <f t="shared" si="217"/>
        <v>563.33479999999997</v>
      </c>
      <c r="I3493">
        <f t="shared" si="218"/>
        <v>542.4</v>
      </c>
      <c r="J3493">
        <f t="shared" si="219"/>
        <v>560.33307000000002</v>
      </c>
    </row>
    <row r="3494" spans="1:10" x14ac:dyDescent="0.2">
      <c r="A3494" t="s">
        <v>14968</v>
      </c>
      <c r="B3494">
        <v>3</v>
      </c>
      <c r="C3494" t="s">
        <v>13113</v>
      </c>
      <c r="D3494">
        <v>117000</v>
      </c>
      <c r="E3494">
        <v>232000</v>
      </c>
      <c r="F3494" t="s">
        <v>14971</v>
      </c>
      <c r="G3494">
        <f t="shared" si="216"/>
        <v>524.79999999999995</v>
      </c>
      <c r="H3494">
        <f t="shared" si="217"/>
        <v>470.78694000000002</v>
      </c>
      <c r="I3494">
        <f t="shared" si="218"/>
        <v>542.4</v>
      </c>
      <c r="J3494">
        <f t="shared" si="219"/>
        <v>498.07383999999996</v>
      </c>
    </row>
    <row r="3495" spans="1:10" x14ac:dyDescent="0.2">
      <c r="A3495" t="s">
        <v>14973</v>
      </c>
      <c r="B3495">
        <v>3</v>
      </c>
      <c r="C3495" t="s">
        <v>13113</v>
      </c>
      <c r="D3495">
        <v>89900</v>
      </c>
      <c r="E3495">
        <v>194000</v>
      </c>
      <c r="F3495" t="s">
        <v>14975</v>
      </c>
      <c r="G3495">
        <f t="shared" si="216"/>
        <v>524.79999999999995</v>
      </c>
      <c r="H3495">
        <f t="shared" si="217"/>
        <v>361.74141800000001</v>
      </c>
      <c r="I3495">
        <f t="shared" si="218"/>
        <v>542.4</v>
      </c>
      <c r="J3495">
        <f t="shared" si="219"/>
        <v>416.49277999999998</v>
      </c>
    </row>
    <row r="3496" spans="1:10" x14ac:dyDescent="0.2">
      <c r="A3496" t="s">
        <v>14977</v>
      </c>
      <c r="B3496">
        <v>3</v>
      </c>
      <c r="C3496" t="s">
        <v>13113</v>
      </c>
      <c r="D3496">
        <v>90100</v>
      </c>
      <c r="E3496">
        <v>194000</v>
      </c>
      <c r="F3496" t="s">
        <v>14980</v>
      </c>
      <c r="G3496">
        <f t="shared" si="216"/>
        <v>524.79999999999995</v>
      </c>
      <c r="H3496">
        <f t="shared" si="217"/>
        <v>362.54618199999999</v>
      </c>
      <c r="I3496">
        <f t="shared" si="218"/>
        <v>542.4</v>
      </c>
      <c r="J3496">
        <f t="shared" si="219"/>
        <v>416.49277999999998</v>
      </c>
    </row>
    <row r="3497" spans="1:10" x14ac:dyDescent="0.2">
      <c r="A3497" t="s">
        <v>14982</v>
      </c>
      <c r="B3497">
        <v>3</v>
      </c>
      <c r="C3497" t="s">
        <v>13113</v>
      </c>
      <c r="D3497">
        <v>151000</v>
      </c>
      <c r="E3497">
        <v>282000</v>
      </c>
      <c r="F3497" t="s">
        <v>14985</v>
      </c>
      <c r="G3497">
        <f t="shared" si="216"/>
        <v>524.79999999999995</v>
      </c>
      <c r="H3497">
        <f t="shared" si="217"/>
        <v>607.59681999999998</v>
      </c>
      <c r="I3497">
        <f t="shared" si="218"/>
        <v>542.4</v>
      </c>
      <c r="J3497">
        <f t="shared" si="219"/>
        <v>605.41733999999997</v>
      </c>
    </row>
    <row r="3498" spans="1:10" x14ac:dyDescent="0.2">
      <c r="A3498" t="s">
        <v>14987</v>
      </c>
      <c r="B3498">
        <v>3</v>
      </c>
      <c r="C3498" t="s">
        <v>13113</v>
      </c>
      <c r="D3498">
        <v>83400</v>
      </c>
      <c r="E3498">
        <v>178000</v>
      </c>
      <c r="F3498" t="s">
        <v>14990</v>
      </c>
      <c r="G3498">
        <f t="shared" si="216"/>
        <v>524.79999999999995</v>
      </c>
      <c r="H3498">
        <f t="shared" si="217"/>
        <v>335.58658800000001</v>
      </c>
      <c r="I3498">
        <f t="shared" si="218"/>
        <v>542.4</v>
      </c>
      <c r="J3498">
        <f t="shared" si="219"/>
        <v>382.14285999999998</v>
      </c>
    </row>
    <row r="3499" spans="1:10" x14ac:dyDescent="0.2">
      <c r="A3499" t="s">
        <v>14992</v>
      </c>
      <c r="B3499">
        <v>3</v>
      </c>
      <c r="C3499" t="s">
        <v>13113</v>
      </c>
      <c r="D3499">
        <v>109000</v>
      </c>
      <c r="E3499">
        <v>226000</v>
      </c>
      <c r="F3499" t="s">
        <v>14993</v>
      </c>
      <c r="G3499">
        <f t="shared" si="216"/>
        <v>524.79999999999995</v>
      </c>
      <c r="H3499">
        <f t="shared" si="217"/>
        <v>438.59638000000001</v>
      </c>
      <c r="I3499">
        <f t="shared" si="218"/>
        <v>542.4</v>
      </c>
      <c r="J3499">
        <f t="shared" si="219"/>
        <v>485.19261999999998</v>
      </c>
    </row>
    <row r="3500" spans="1:10" x14ac:dyDescent="0.2">
      <c r="A3500" t="s">
        <v>14995</v>
      </c>
      <c r="B3500">
        <v>3</v>
      </c>
      <c r="C3500" t="s">
        <v>13113</v>
      </c>
      <c r="D3500">
        <v>91000</v>
      </c>
      <c r="E3500">
        <v>195000</v>
      </c>
      <c r="F3500" t="s">
        <v>14997</v>
      </c>
      <c r="G3500">
        <f t="shared" si="216"/>
        <v>524.79999999999995</v>
      </c>
      <c r="H3500">
        <f t="shared" si="217"/>
        <v>366.16762</v>
      </c>
      <c r="I3500">
        <f t="shared" si="218"/>
        <v>542.4</v>
      </c>
      <c r="J3500">
        <f t="shared" si="219"/>
        <v>418.63964999999996</v>
      </c>
    </row>
    <row r="3501" spans="1:10" x14ac:dyDescent="0.2">
      <c r="A3501" t="s">
        <v>14999</v>
      </c>
      <c r="B3501">
        <v>3</v>
      </c>
      <c r="C3501" t="s">
        <v>13113</v>
      </c>
      <c r="D3501">
        <v>128000</v>
      </c>
      <c r="E3501">
        <v>239000</v>
      </c>
      <c r="F3501" t="s">
        <v>15000</v>
      </c>
      <c r="G3501">
        <f t="shared" si="216"/>
        <v>524.79999999999995</v>
      </c>
      <c r="H3501">
        <f t="shared" si="217"/>
        <v>515.04895999999997</v>
      </c>
      <c r="I3501">
        <f t="shared" si="218"/>
        <v>542.4</v>
      </c>
      <c r="J3501">
        <f t="shared" si="219"/>
        <v>513.10193000000004</v>
      </c>
    </row>
    <row r="3502" spans="1:10" x14ac:dyDescent="0.2">
      <c r="A3502" t="s">
        <v>15002</v>
      </c>
      <c r="B3502">
        <v>3</v>
      </c>
      <c r="C3502" t="s">
        <v>13113</v>
      </c>
      <c r="D3502">
        <v>118000</v>
      </c>
      <c r="E3502">
        <v>220000</v>
      </c>
      <c r="F3502" t="s">
        <v>15005</v>
      </c>
      <c r="G3502">
        <f t="shared" si="216"/>
        <v>524.79999999999995</v>
      </c>
      <c r="H3502">
        <f t="shared" si="217"/>
        <v>474.81076000000002</v>
      </c>
      <c r="I3502">
        <f t="shared" si="218"/>
        <v>542.4</v>
      </c>
      <c r="J3502">
        <f t="shared" si="219"/>
        <v>472.31139999999999</v>
      </c>
    </row>
    <row r="3503" spans="1:10" x14ac:dyDescent="0.2">
      <c r="A3503" t="s">
        <v>15007</v>
      </c>
      <c r="B3503">
        <v>3</v>
      </c>
      <c r="C3503" t="s">
        <v>13113</v>
      </c>
      <c r="D3503">
        <v>131000</v>
      </c>
      <c r="E3503">
        <v>220000</v>
      </c>
      <c r="F3503" t="s">
        <v>15010</v>
      </c>
      <c r="G3503">
        <f t="shared" si="216"/>
        <v>524.79999999999995</v>
      </c>
      <c r="H3503">
        <f t="shared" si="217"/>
        <v>527.12041999999997</v>
      </c>
      <c r="I3503">
        <f t="shared" si="218"/>
        <v>542.4</v>
      </c>
      <c r="J3503">
        <f t="shared" si="219"/>
        <v>472.31139999999999</v>
      </c>
    </row>
    <row r="3504" spans="1:10" x14ac:dyDescent="0.2">
      <c r="A3504" t="s">
        <v>15012</v>
      </c>
      <c r="B3504">
        <v>3</v>
      </c>
      <c r="C3504" t="s">
        <v>13113</v>
      </c>
      <c r="D3504">
        <v>131000</v>
      </c>
      <c r="E3504">
        <v>207000</v>
      </c>
      <c r="F3504" t="s">
        <v>15015</v>
      </c>
      <c r="G3504">
        <f t="shared" si="216"/>
        <v>524.79999999999995</v>
      </c>
      <c r="H3504">
        <f t="shared" si="217"/>
        <v>527.12041999999997</v>
      </c>
      <c r="I3504">
        <f t="shared" si="218"/>
        <v>542.4</v>
      </c>
      <c r="J3504">
        <f t="shared" si="219"/>
        <v>444.40208999999999</v>
      </c>
    </row>
    <row r="3505" spans="1:10" x14ac:dyDescent="0.2">
      <c r="A3505" t="s">
        <v>15017</v>
      </c>
      <c r="B3505">
        <v>3</v>
      </c>
      <c r="C3505" t="s">
        <v>13113</v>
      </c>
      <c r="D3505">
        <v>131000</v>
      </c>
      <c r="E3505">
        <v>245000</v>
      </c>
      <c r="F3505" t="s">
        <v>15018</v>
      </c>
      <c r="G3505">
        <f t="shared" si="216"/>
        <v>524.79999999999995</v>
      </c>
      <c r="H3505">
        <f t="shared" si="217"/>
        <v>527.12041999999997</v>
      </c>
      <c r="I3505">
        <f t="shared" si="218"/>
        <v>542.4</v>
      </c>
      <c r="J3505">
        <f t="shared" si="219"/>
        <v>525.98315000000002</v>
      </c>
    </row>
    <row r="3506" spans="1:10" x14ac:dyDescent="0.2">
      <c r="A3506" t="s">
        <v>15020</v>
      </c>
      <c r="B3506">
        <v>3</v>
      </c>
      <c r="C3506" t="s">
        <v>13113</v>
      </c>
      <c r="D3506">
        <v>97800</v>
      </c>
      <c r="E3506">
        <v>209000</v>
      </c>
      <c r="F3506" t="s">
        <v>15021</v>
      </c>
      <c r="G3506">
        <f t="shared" si="216"/>
        <v>524.79999999999995</v>
      </c>
      <c r="H3506">
        <f t="shared" si="217"/>
        <v>393.52959600000003</v>
      </c>
      <c r="I3506">
        <f t="shared" si="218"/>
        <v>542.4</v>
      </c>
      <c r="J3506">
        <f t="shared" si="219"/>
        <v>448.69583</v>
      </c>
    </row>
    <row r="3507" spans="1:10" x14ac:dyDescent="0.2">
      <c r="A3507" t="s">
        <v>15023</v>
      </c>
      <c r="B3507">
        <v>3</v>
      </c>
      <c r="C3507" t="s">
        <v>13113</v>
      </c>
      <c r="D3507">
        <v>148000</v>
      </c>
      <c r="E3507">
        <v>278000</v>
      </c>
      <c r="F3507" t="s">
        <v>15025</v>
      </c>
      <c r="G3507">
        <f t="shared" si="216"/>
        <v>524.79999999999995</v>
      </c>
      <c r="H3507">
        <f t="shared" si="217"/>
        <v>595.52535999999998</v>
      </c>
      <c r="I3507">
        <f t="shared" si="218"/>
        <v>542.4</v>
      </c>
      <c r="J3507">
        <f t="shared" si="219"/>
        <v>596.82985999999994</v>
      </c>
    </row>
    <row r="3508" spans="1:10" x14ac:dyDescent="0.2">
      <c r="A3508" t="s">
        <v>15027</v>
      </c>
      <c r="B3508">
        <v>3</v>
      </c>
      <c r="C3508" t="s">
        <v>13113</v>
      </c>
      <c r="D3508">
        <v>120000</v>
      </c>
      <c r="E3508">
        <v>237000</v>
      </c>
      <c r="F3508" t="s">
        <v>15028</v>
      </c>
      <c r="G3508">
        <f t="shared" si="216"/>
        <v>524.79999999999995</v>
      </c>
      <c r="H3508">
        <f t="shared" si="217"/>
        <v>482.85840000000002</v>
      </c>
      <c r="I3508">
        <f t="shared" si="218"/>
        <v>542.4</v>
      </c>
      <c r="J3508">
        <f t="shared" si="219"/>
        <v>508.80818999999997</v>
      </c>
    </row>
    <row r="3509" spans="1:10" x14ac:dyDescent="0.2">
      <c r="A3509" t="s">
        <v>15030</v>
      </c>
      <c r="B3509">
        <v>3</v>
      </c>
      <c r="C3509" t="s">
        <v>13113</v>
      </c>
      <c r="D3509">
        <v>120000</v>
      </c>
      <c r="E3509">
        <v>237000</v>
      </c>
      <c r="F3509" t="s">
        <v>15031</v>
      </c>
      <c r="G3509">
        <f t="shared" si="216"/>
        <v>524.79999999999995</v>
      </c>
      <c r="H3509">
        <f t="shared" si="217"/>
        <v>482.85840000000002</v>
      </c>
      <c r="I3509">
        <f t="shared" si="218"/>
        <v>542.4</v>
      </c>
      <c r="J3509">
        <f t="shared" si="219"/>
        <v>508.80818999999997</v>
      </c>
    </row>
    <row r="3510" spans="1:10" x14ac:dyDescent="0.2">
      <c r="A3510" t="s">
        <v>15033</v>
      </c>
      <c r="B3510">
        <v>3</v>
      </c>
      <c r="C3510" t="s">
        <v>13113</v>
      </c>
      <c r="D3510">
        <v>105000</v>
      </c>
      <c r="E3510">
        <v>226000</v>
      </c>
      <c r="F3510" t="s">
        <v>15036</v>
      </c>
      <c r="G3510">
        <f t="shared" si="216"/>
        <v>524.79999999999995</v>
      </c>
      <c r="H3510">
        <f t="shared" si="217"/>
        <v>422.50110000000001</v>
      </c>
      <c r="I3510">
        <f t="shared" si="218"/>
        <v>542.4</v>
      </c>
      <c r="J3510">
        <f t="shared" si="219"/>
        <v>485.19261999999998</v>
      </c>
    </row>
    <row r="3511" spans="1:10" x14ac:dyDescent="0.2">
      <c r="A3511" t="s">
        <v>15038</v>
      </c>
      <c r="B3511">
        <v>3</v>
      </c>
      <c r="C3511" t="s">
        <v>13113</v>
      </c>
      <c r="D3511">
        <v>134000</v>
      </c>
      <c r="E3511">
        <v>250000</v>
      </c>
      <c r="F3511" t="s">
        <v>15040</v>
      </c>
      <c r="G3511">
        <f t="shared" si="216"/>
        <v>524.79999999999995</v>
      </c>
      <c r="H3511">
        <f t="shared" si="217"/>
        <v>539.19187999999997</v>
      </c>
      <c r="I3511">
        <f t="shared" si="218"/>
        <v>542.4</v>
      </c>
      <c r="J3511">
        <f t="shared" si="219"/>
        <v>536.71749999999997</v>
      </c>
    </row>
    <row r="3512" spans="1:10" x14ac:dyDescent="0.2">
      <c r="A3512" t="s">
        <v>15042</v>
      </c>
      <c r="B3512">
        <v>3</v>
      </c>
      <c r="C3512" t="s">
        <v>13113</v>
      </c>
      <c r="D3512">
        <v>120000</v>
      </c>
      <c r="E3512">
        <v>237000</v>
      </c>
      <c r="F3512" t="s">
        <v>15044</v>
      </c>
      <c r="G3512">
        <f t="shared" si="216"/>
        <v>524.79999999999995</v>
      </c>
      <c r="H3512">
        <f t="shared" si="217"/>
        <v>482.85840000000002</v>
      </c>
      <c r="I3512">
        <f t="shared" si="218"/>
        <v>542.4</v>
      </c>
      <c r="J3512">
        <f t="shared" si="219"/>
        <v>508.80818999999997</v>
      </c>
    </row>
    <row r="3513" spans="1:10" x14ac:dyDescent="0.2">
      <c r="A3513" t="s">
        <v>15046</v>
      </c>
      <c r="B3513">
        <v>3</v>
      </c>
      <c r="C3513" t="s">
        <v>13113</v>
      </c>
      <c r="D3513">
        <v>103000</v>
      </c>
      <c r="E3513">
        <v>220000</v>
      </c>
      <c r="F3513" t="s">
        <v>15049</v>
      </c>
      <c r="G3513">
        <f t="shared" si="216"/>
        <v>524.79999999999995</v>
      </c>
      <c r="H3513">
        <f t="shared" si="217"/>
        <v>414.45346000000001</v>
      </c>
      <c r="I3513">
        <f t="shared" si="218"/>
        <v>542.4</v>
      </c>
      <c r="J3513">
        <f t="shared" si="219"/>
        <v>472.31139999999999</v>
      </c>
    </row>
    <row r="3514" spans="1:10" x14ac:dyDescent="0.2">
      <c r="A3514" t="s">
        <v>15051</v>
      </c>
      <c r="B3514">
        <v>3</v>
      </c>
      <c r="C3514" t="s">
        <v>13113</v>
      </c>
      <c r="D3514">
        <v>120000</v>
      </c>
      <c r="E3514">
        <v>237000</v>
      </c>
      <c r="F3514" t="s">
        <v>15052</v>
      </c>
      <c r="G3514">
        <f t="shared" si="216"/>
        <v>524.79999999999995</v>
      </c>
      <c r="H3514">
        <f t="shared" si="217"/>
        <v>482.85840000000002</v>
      </c>
      <c r="I3514">
        <f t="shared" si="218"/>
        <v>542.4</v>
      </c>
      <c r="J3514">
        <f t="shared" si="219"/>
        <v>508.80818999999997</v>
      </c>
    </row>
    <row r="3515" spans="1:10" x14ac:dyDescent="0.2">
      <c r="A3515" t="s">
        <v>15054</v>
      </c>
      <c r="B3515">
        <v>3</v>
      </c>
      <c r="C3515" t="s">
        <v>13113</v>
      </c>
      <c r="D3515">
        <v>103000</v>
      </c>
      <c r="E3515">
        <v>220000</v>
      </c>
      <c r="F3515" t="s">
        <v>15055</v>
      </c>
      <c r="G3515">
        <f t="shared" si="216"/>
        <v>524.79999999999995</v>
      </c>
      <c r="H3515">
        <f t="shared" si="217"/>
        <v>414.45346000000001</v>
      </c>
      <c r="I3515">
        <f t="shared" si="218"/>
        <v>542.4</v>
      </c>
      <c r="J3515">
        <f t="shared" si="219"/>
        <v>472.31139999999999</v>
      </c>
    </row>
    <row r="3516" spans="1:10" x14ac:dyDescent="0.2">
      <c r="A3516" t="s">
        <v>15057</v>
      </c>
      <c r="B3516">
        <v>3</v>
      </c>
      <c r="C3516" t="s">
        <v>13113</v>
      </c>
      <c r="D3516">
        <v>105000</v>
      </c>
      <c r="E3516">
        <v>226000</v>
      </c>
      <c r="F3516" t="s">
        <v>15059</v>
      </c>
      <c r="G3516">
        <f t="shared" si="216"/>
        <v>524.79999999999995</v>
      </c>
      <c r="H3516">
        <f t="shared" si="217"/>
        <v>422.50110000000001</v>
      </c>
      <c r="I3516">
        <f t="shared" si="218"/>
        <v>542.4</v>
      </c>
      <c r="J3516">
        <f t="shared" si="219"/>
        <v>485.19261999999998</v>
      </c>
    </row>
    <row r="3517" spans="1:10" x14ac:dyDescent="0.2">
      <c r="A3517" t="s">
        <v>15061</v>
      </c>
      <c r="B3517">
        <v>3</v>
      </c>
      <c r="C3517" t="s">
        <v>13113</v>
      </c>
      <c r="D3517">
        <v>125000</v>
      </c>
      <c r="E3517">
        <v>237000</v>
      </c>
      <c r="F3517" t="s">
        <v>15063</v>
      </c>
      <c r="G3517">
        <f t="shared" si="216"/>
        <v>524.79999999999995</v>
      </c>
      <c r="H3517">
        <f t="shared" si="217"/>
        <v>502.97750000000002</v>
      </c>
      <c r="I3517">
        <f t="shared" si="218"/>
        <v>542.4</v>
      </c>
      <c r="J3517">
        <f t="shared" si="219"/>
        <v>508.80818999999997</v>
      </c>
    </row>
    <row r="3518" spans="1:10" x14ac:dyDescent="0.2">
      <c r="A3518" t="s">
        <v>15065</v>
      </c>
      <c r="B3518">
        <v>3</v>
      </c>
      <c r="C3518" t="s">
        <v>13113</v>
      </c>
      <c r="D3518">
        <v>139000</v>
      </c>
      <c r="E3518">
        <v>260000</v>
      </c>
      <c r="F3518" t="s">
        <v>15068</v>
      </c>
      <c r="G3518">
        <f t="shared" si="216"/>
        <v>524.79999999999995</v>
      </c>
      <c r="H3518">
        <f t="shared" si="217"/>
        <v>559.31097999999997</v>
      </c>
      <c r="I3518">
        <f t="shared" si="218"/>
        <v>542.4</v>
      </c>
      <c r="J3518">
        <f t="shared" si="219"/>
        <v>558.18619999999999</v>
      </c>
    </row>
    <row r="3519" spans="1:10" x14ac:dyDescent="0.2">
      <c r="A3519" t="s">
        <v>15070</v>
      </c>
      <c r="B3519">
        <v>3</v>
      </c>
      <c r="C3519" t="s">
        <v>13113</v>
      </c>
      <c r="D3519">
        <v>127000</v>
      </c>
      <c r="E3519">
        <v>238000</v>
      </c>
      <c r="F3519" t="s">
        <v>15073</v>
      </c>
      <c r="G3519">
        <f t="shared" si="216"/>
        <v>524.79999999999995</v>
      </c>
      <c r="H3519">
        <f t="shared" si="217"/>
        <v>511.02514000000002</v>
      </c>
      <c r="I3519">
        <f t="shared" si="218"/>
        <v>542.4</v>
      </c>
      <c r="J3519">
        <f t="shared" si="219"/>
        <v>510.95506</v>
      </c>
    </row>
    <row r="3520" spans="1:10" x14ac:dyDescent="0.2">
      <c r="A3520" t="s">
        <v>15075</v>
      </c>
      <c r="B3520">
        <v>3</v>
      </c>
      <c r="C3520" t="s">
        <v>13113</v>
      </c>
      <c r="D3520">
        <v>194000</v>
      </c>
      <c r="E3520">
        <v>352000</v>
      </c>
      <c r="F3520" t="s">
        <v>15078</v>
      </c>
      <c r="G3520">
        <f t="shared" si="216"/>
        <v>524.79999999999995</v>
      </c>
      <c r="H3520">
        <f t="shared" si="217"/>
        <v>780.62108000000001</v>
      </c>
      <c r="I3520">
        <f t="shared" si="218"/>
        <v>542.4</v>
      </c>
      <c r="J3520">
        <f t="shared" si="219"/>
        <v>755.69823999999994</v>
      </c>
    </row>
    <row r="3521" spans="1:10" x14ac:dyDescent="0.2">
      <c r="A3521" t="s">
        <v>15080</v>
      </c>
      <c r="B3521">
        <v>3</v>
      </c>
      <c r="C3521" t="s">
        <v>13113</v>
      </c>
      <c r="D3521">
        <v>139000</v>
      </c>
      <c r="E3521">
        <v>260000</v>
      </c>
      <c r="F3521" t="s">
        <v>15083</v>
      </c>
      <c r="G3521">
        <f t="shared" si="216"/>
        <v>524.79999999999995</v>
      </c>
      <c r="H3521">
        <f t="shared" si="217"/>
        <v>559.31097999999997</v>
      </c>
      <c r="I3521">
        <f t="shared" si="218"/>
        <v>542.4</v>
      </c>
      <c r="J3521">
        <f t="shared" si="219"/>
        <v>558.18619999999999</v>
      </c>
    </row>
    <row r="3522" spans="1:10" x14ac:dyDescent="0.2">
      <c r="A3522" t="s">
        <v>15085</v>
      </c>
      <c r="B3522">
        <v>3</v>
      </c>
      <c r="C3522" t="s">
        <v>13113</v>
      </c>
      <c r="D3522">
        <v>139000</v>
      </c>
      <c r="E3522">
        <v>260000</v>
      </c>
      <c r="F3522" t="s">
        <v>15087</v>
      </c>
      <c r="G3522">
        <f t="shared" si="216"/>
        <v>524.79999999999995</v>
      </c>
      <c r="H3522">
        <f t="shared" si="217"/>
        <v>559.31097999999997</v>
      </c>
      <c r="I3522">
        <f t="shared" si="218"/>
        <v>542.4</v>
      </c>
      <c r="J3522">
        <f t="shared" si="219"/>
        <v>558.18619999999999</v>
      </c>
    </row>
    <row r="3523" spans="1:10" x14ac:dyDescent="0.2">
      <c r="A3523" t="s">
        <v>15089</v>
      </c>
      <c r="B3523">
        <v>3</v>
      </c>
      <c r="C3523" t="s">
        <v>13113</v>
      </c>
      <c r="D3523">
        <v>96800</v>
      </c>
      <c r="E3523">
        <v>208000</v>
      </c>
      <c r="F3523" t="s">
        <v>15091</v>
      </c>
      <c r="G3523">
        <f t="shared" ref="G3523:G3586" si="220">(VLOOKUP($B3523,Table,4,FALSE))</f>
        <v>524.79999999999995</v>
      </c>
      <c r="H3523">
        <f t="shared" ref="H3523:H3586" si="221">D3523*((VLOOKUP($B3523,Table,6,FALSE))/100)</f>
        <v>389.50577600000003</v>
      </c>
      <c r="I3523">
        <f t="shared" ref="I3523:I3586" si="222">(VLOOKUP($B3523,Table,12,FALSE))</f>
        <v>542.4</v>
      </c>
      <c r="J3523">
        <f t="shared" ref="J3523:J3586" si="223">E3523*((VLOOKUP($B3523,Table,14,FALSE))/100)</f>
        <v>446.54895999999997</v>
      </c>
    </row>
    <row r="3524" spans="1:10" x14ac:dyDescent="0.2">
      <c r="A3524" t="s">
        <v>15093</v>
      </c>
      <c r="B3524">
        <v>3</v>
      </c>
      <c r="C3524" t="s">
        <v>13113</v>
      </c>
      <c r="D3524">
        <v>460000</v>
      </c>
      <c r="E3524">
        <v>500000</v>
      </c>
      <c r="F3524" t="s">
        <v>15095</v>
      </c>
      <c r="G3524">
        <f t="shared" si="220"/>
        <v>524.79999999999995</v>
      </c>
      <c r="H3524">
        <f t="shared" si="221"/>
        <v>1850.9572000000001</v>
      </c>
      <c r="I3524">
        <f t="shared" si="222"/>
        <v>542.4</v>
      </c>
      <c r="J3524">
        <f t="shared" si="223"/>
        <v>1073.4349999999999</v>
      </c>
    </row>
    <row r="3525" spans="1:10" x14ac:dyDescent="0.2">
      <c r="A3525" t="s">
        <v>15097</v>
      </c>
      <c r="B3525">
        <v>3</v>
      </c>
      <c r="C3525" t="s">
        <v>13113</v>
      </c>
      <c r="D3525">
        <v>139000</v>
      </c>
      <c r="E3525">
        <v>260000</v>
      </c>
      <c r="F3525" t="s">
        <v>15098</v>
      </c>
      <c r="G3525">
        <f t="shared" si="220"/>
        <v>524.79999999999995</v>
      </c>
      <c r="H3525">
        <f t="shared" si="221"/>
        <v>559.31097999999997</v>
      </c>
      <c r="I3525">
        <f t="shared" si="222"/>
        <v>542.4</v>
      </c>
      <c r="J3525">
        <f t="shared" si="223"/>
        <v>558.18619999999999</v>
      </c>
    </row>
    <row r="3526" spans="1:10" x14ac:dyDescent="0.2">
      <c r="A3526" t="s">
        <v>15100</v>
      </c>
      <c r="B3526">
        <v>3</v>
      </c>
      <c r="C3526" t="s">
        <v>13113</v>
      </c>
      <c r="D3526">
        <v>139000</v>
      </c>
      <c r="E3526">
        <v>260000</v>
      </c>
      <c r="F3526" t="s">
        <v>15101</v>
      </c>
      <c r="G3526">
        <f t="shared" si="220"/>
        <v>524.79999999999995</v>
      </c>
      <c r="H3526">
        <f t="shared" si="221"/>
        <v>559.31097999999997</v>
      </c>
      <c r="I3526">
        <f t="shared" si="222"/>
        <v>542.4</v>
      </c>
      <c r="J3526">
        <f t="shared" si="223"/>
        <v>558.18619999999999</v>
      </c>
    </row>
    <row r="3527" spans="1:10" x14ac:dyDescent="0.2">
      <c r="A3527" t="s">
        <v>15103</v>
      </c>
      <c r="B3527">
        <v>3</v>
      </c>
      <c r="C3527" t="s">
        <v>13113</v>
      </c>
      <c r="D3527">
        <v>139000</v>
      </c>
      <c r="E3527">
        <v>260000</v>
      </c>
      <c r="F3527" t="s">
        <v>15105</v>
      </c>
      <c r="G3527">
        <f t="shared" si="220"/>
        <v>524.79999999999995</v>
      </c>
      <c r="H3527">
        <f t="shared" si="221"/>
        <v>559.31097999999997</v>
      </c>
      <c r="I3527">
        <f t="shared" si="222"/>
        <v>542.4</v>
      </c>
      <c r="J3527">
        <f t="shared" si="223"/>
        <v>558.18619999999999</v>
      </c>
    </row>
    <row r="3528" spans="1:10" x14ac:dyDescent="0.2">
      <c r="A3528" t="s">
        <v>15107</v>
      </c>
      <c r="B3528">
        <v>3</v>
      </c>
      <c r="C3528" t="s">
        <v>13113</v>
      </c>
      <c r="D3528">
        <v>114000</v>
      </c>
      <c r="E3528">
        <v>195000</v>
      </c>
      <c r="F3528" t="s">
        <v>15108</v>
      </c>
      <c r="G3528">
        <f t="shared" si="220"/>
        <v>524.79999999999995</v>
      </c>
      <c r="H3528">
        <f t="shared" si="221"/>
        <v>458.71548000000001</v>
      </c>
      <c r="I3528">
        <f t="shared" si="222"/>
        <v>542.4</v>
      </c>
      <c r="J3528">
        <f t="shared" si="223"/>
        <v>418.63964999999996</v>
      </c>
    </row>
    <row r="3529" spans="1:10" x14ac:dyDescent="0.2">
      <c r="A3529" t="s">
        <v>15110</v>
      </c>
      <c r="B3529">
        <v>3</v>
      </c>
      <c r="C3529" t="s">
        <v>13113</v>
      </c>
      <c r="D3529">
        <v>102000</v>
      </c>
      <c r="E3529">
        <v>219000</v>
      </c>
      <c r="F3529" t="s">
        <v>15113</v>
      </c>
      <c r="G3529">
        <f t="shared" si="220"/>
        <v>524.79999999999995</v>
      </c>
      <c r="H3529">
        <f t="shared" si="221"/>
        <v>410.42964000000001</v>
      </c>
      <c r="I3529">
        <f t="shared" si="222"/>
        <v>542.4</v>
      </c>
      <c r="J3529">
        <f t="shared" si="223"/>
        <v>470.16453000000001</v>
      </c>
    </row>
    <row r="3530" spans="1:10" x14ac:dyDescent="0.2">
      <c r="A3530" t="s">
        <v>15115</v>
      </c>
      <c r="B3530">
        <v>3</v>
      </c>
      <c r="C3530" t="s">
        <v>13113</v>
      </c>
      <c r="D3530">
        <v>90900</v>
      </c>
      <c r="E3530">
        <v>194000</v>
      </c>
      <c r="F3530" t="s">
        <v>15118</v>
      </c>
      <c r="G3530">
        <f t="shared" si="220"/>
        <v>524.79999999999995</v>
      </c>
      <c r="H3530">
        <f t="shared" si="221"/>
        <v>365.76523800000001</v>
      </c>
      <c r="I3530">
        <f t="shared" si="222"/>
        <v>542.4</v>
      </c>
      <c r="J3530">
        <f t="shared" si="223"/>
        <v>416.49277999999998</v>
      </c>
    </row>
    <row r="3531" spans="1:10" x14ac:dyDescent="0.2">
      <c r="A3531" t="s">
        <v>15120</v>
      </c>
      <c r="B3531">
        <v>3</v>
      </c>
      <c r="C3531" t="s">
        <v>13113</v>
      </c>
      <c r="D3531">
        <v>90900</v>
      </c>
      <c r="E3531">
        <v>194000</v>
      </c>
      <c r="F3531" t="s">
        <v>15123</v>
      </c>
      <c r="G3531">
        <f t="shared" si="220"/>
        <v>524.79999999999995</v>
      </c>
      <c r="H3531">
        <f t="shared" si="221"/>
        <v>365.76523800000001</v>
      </c>
      <c r="I3531">
        <f t="shared" si="222"/>
        <v>542.4</v>
      </c>
      <c r="J3531">
        <f t="shared" si="223"/>
        <v>416.49277999999998</v>
      </c>
    </row>
    <row r="3532" spans="1:10" x14ac:dyDescent="0.2">
      <c r="A3532" t="s">
        <v>15125</v>
      </c>
      <c r="B3532">
        <v>3</v>
      </c>
      <c r="C3532" t="s">
        <v>13113</v>
      </c>
      <c r="D3532">
        <v>208000</v>
      </c>
      <c r="E3532">
        <v>376000</v>
      </c>
      <c r="F3532" t="s">
        <v>15126</v>
      </c>
      <c r="G3532">
        <f t="shared" si="220"/>
        <v>524.79999999999995</v>
      </c>
      <c r="H3532">
        <f t="shared" si="221"/>
        <v>836.95456000000001</v>
      </c>
      <c r="I3532">
        <f t="shared" si="222"/>
        <v>542.4</v>
      </c>
      <c r="J3532">
        <f t="shared" si="223"/>
        <v>807.22311999999999</v>
      </c>
    </row>
    <row r="3533" spans="1:10" x14ac:dyDescent="0.2">
      <c r="A3533" t="s">
        <v>15128</v>
      </c>
      <c r="B3533">
        <v>3</v>
      </c>
      <c r="C3533" t="s">
        <v>13113</v>
      </c>
      <c r="D3533">
        <v>139000</v>
      </c>
      <c r="E3533">
        <v>260000</v>
      </c>
      <c r="F3533" t="s">
        <v>15131</v>
      </c>
      <c r="G3533">
        <f t="shared" si="220"/>
        <v>524.79999999999995</v>
      </c>
      <c r="H3533">
        <f t="shared" si="221"/>
        <v>559.31097999999997</v>
      </c>
      <c r="I3533">
        <f t="shared" si="222"/>
        <v>542.4</v>
      </c>
      <c r="J3533">
        <f t="shared" si="223"/>
        <v>558.18619999999999</v>
      </c>
    </row>
    <row r="3534" spans="1:10" x14ac:dyDescent="0.2">
      <c r="A3534" t="s">
        <v>15133</v>
      </c>
      <c r="B3534">
        <v>3</v>
      </c>
      <c r="C3534" t="s">
        <v>13113</v>
      </c>
      <c r="D3534">
        <v>143000</v>
      </c>
      <c r="E3534">
        <v>268000</v>
      </c>
      <c r="F3534" t="s">
        <v>15136</v>
      </c>
      <c r="G3534">
        <f t="shared" si="220"/>
        <v>524.79999999999995</v>
      </c>
      <c r="H3534">
        <f t="shared" si="221"/>
        <v>575.40625999999997</v>
      </c>
      <c r="I3534">
        <f t="shared" si="222"/>
        <v>542.4</v>
      </c>
      <c r="J3534">
        <f t="shared" si="223"/>
        <v>575.36116000000004</v>
      </c>
    </row>
    <row r="3535" spans="1:10" x14ac:dyDescent="0.2">
      <c r="A3535" t="s">
        <v>15138</v>
      </c>
      <c r="B3535">
        <v>3</v>
      </c>
      <c r="C3535" t="s">
        <v>13113</v>
      </c>
      <c r="D3535">
        <v>77200</v>
      </c>
      <c r="E3535">
        <v>165000</v>
      </c>
      <c r="F3535" t="s">
        <v>15140</v>
      </c>
      <c r="G3535">
        <f t="shared" si="220"/>
        <v>524.79999999999995</v>
      </c>
      <c r="H3535">
        <f t="shared" si="221"/>
        <v>310.63890400000003</v>
      </c>
      <c r="I3535">
        <f t="shared" si="222"/>
        <v>542.4</v>
      </c>
      <c r="J3535">
        <f t="shared" si="223"/>
        <v>354.23354999999998</v>
      </c>
    </row>
    <row r="3536" spans="1:10" x14ac:dyDescent="0.2">
      <c r="A3536" t="s">
        <v>15142</v>
      </c>
      <c r="B3536">
        <v>3</v>
      </c>
      <c r="C3536" t="s">
        <v>13113</v>
      </c>
      <c r="D3536">
        <v>101000</v>
      </c>
      <c r="E3536">
        <v>217000</v>
      </c>
      <c r="F3536" t="s">
        <v>15145</v>
      </c>
      <c r="G3536">
        <f t="shared" si="220"/>
        <v>524.79999999999995</v>
      </c>
      <c r="H3536">
        <f t="shared" si="221"/>
        <v>406.40582000000001</v>
      </c>
      <c r="I3536">
        <f t="shared" si="222"/>
        <v>542.4</v>
      </c>
      <c r="J3536">
        <f t="shared" si="223"/>
        <v>465.87079</v>
      </c>
    </row>
    <row r="3537" spans="1:10" x14ac:dyDescent="0.2">
      <c r="A3537" t="s">
        <v>15147</v>
      </c>
      <c r="B3537">
        <v>3</v>
      </c>
      <c r="C3537" t="s">
        <v>13113</v>
      </c>
      <c r="D3537">
        <v>70100</v>
      </c>
      <c r="E3537">
        <v>150000</v>
      </c>
      <c r="F3537" t="s">
        <v>15149</v>
      </c>
      <c r="G3537">
        <f t="shared" si="220"/>
        <v>524.79999999999995</v>
      </c>
      <c r="H3537">
        <f t="shared" si="221"/>
        <v>282.06978199999998</v>
      </c>
      <c r="I3537">
        <f t="shared" si="222"/>
        <v>542.4</v>
      </c>
      <c r="J3537">
        <f t="shared" si="223"/>
        <v>322.03050000000002</v>
      </c>
    </row>
    <row r="3538" spans="1:10" x14ac:dyDescent="0.2">
      <c r="A3538" t="s">
        <v>15151</v>
      </c>
      <c r="B3538">
        <v>3</v>
      </c>
      <c r="C3538" t="s">
        <v>13113</v>
      </c>
      <c r="D3538">
        <v>104000</v>
      </c>
      <c r="E3538">
        <v>224000</v>
      </c>
      <c r="F3538" t="s">
        <v>15153</v>
      </c>
      <c r="G3538">
        <f t="shared" si="220"/>
        <v>524.79999999999995</v>
      </c>
      <c r="H3538">
        <f t="shared" si="221"/>
        <v>418.47728000000001</v>
      </c>
      <c r="I3538">
        <f t="shared" si="222"/>
        <v>542.4</v>
      </c>
      <c r="J3538">
        <f t="shared" si="223"/>
        <v>480.89887999999996</v>
      </c>
    </row>
    <row r="3539" spans="1:10" x14ac:dyDescent="0.2">
      <c r="A3539" t="s">
        <v>15155</v>
      </c>
      <c r="B3539">
        <v>3</v>
      </c>
      <c r="C3539" t="s">
        <v>13113</v>
      </c>
      <c r="D3539">
        <v>104000</v>
      </c>
      <c r="E3539">
        <v>224000</v>
      </c>
      <c r="F3539" t="s">
        <v>15157</v>
      </c>
      <c r="G3539">
        <f t="shared" si="220"/>
        <v>524.79999999999995</v>
      </c>
      <c r="H3539">
        <f t="shared" si="221"/>
        <v>418.47728000000001</v>
      </c>
      <c r="I3539">
        <f t="shared" si="222"/>
        <v>542.4</v>
      </c>
      <c r="J3539">
        <f t="shared" si="223"/>
        <v>480.89887999999996</v>
      </c>
    </row>
    <row r="3540" spans="1:10" x14ac:dyDescent="0.2">
      <c r="A3540" t="s">
        <v>15159</v>
      </c>
      <c r="B3540">
        <v>3</v>
      </c>
      <c r="C3540" t="s">
        <v>13113</v>
      </c>
      <c r="D3540">
        <v>219000</v>
      </c>
      <c r="E3540">
        <v>368000</v>
      </c>
      <c r="F3540" t="s">
        <v>15162</v>
      </c>
      <c r="G3540">
        <f t="shared" si="220"/>
        <v>524.79999999999995</v>
      </c>
      <c r="H3540">
        <f t="shared" si="221"/>
        <v>881.21658000000002</v>
      </c>
      <c r="I3540">
        <f t="shared" si="222"/>
        <v>542.4</v>
      </c>
      <c r="J3540">
        <f t="shared" si="223"/>
        <v>790.04815999999994</v>
      </c>
    </row>
    <row r="3541" spans="1:10" x14ac:dyDescent="0.2">
      <c r="A3541" t="s">
        <v>15164</v>
      </c>
      <c r="B3541">
        <v>3</v>
      </c>
      <c r="C3541" t="s">
        <v>13113</v>
      </c>
      <c r="D3541">
        <v>77000</v>
      </c>
      <c r="E3541">
        <v>167000</v>
      </c>
      <c r="F3541" t="s">
        <v>15167</v>
      </c>
      <c r="G3541">
        <f t="shared" si="220"/>
        <v>524.79999999999995</v>
      </c>
      <c r="H3541">
        <f t="shared" si="221"/>
        <v>309.83413999999999</v>
      </c>
      <c r="I3541">
        <f t="shared" si="222"/>
        <v>542.4</v>
      </c>
      <c r="J3541">
        <f t="shared" si="223"/>
        <v>358.52728999999999</v>
      </c>
    </row>
    <row r="3542" spans="1:10" x14ac:dyDescent="0.2">
      <c r="A3542" t="s">
        <v>15169</v>
      </c>
      <c r="B3542">
        <v>3</v>
      </c>
      <c r="C3542" t="s">
        <v>13113</v>
      </c>
      <c r="D3542">
        <v>90000</v>
      </c>
      <c r="E3542">
        <v>194000</v>
      </c>
      <c r="F3542" t="s">
        <v>15172</v>
      </c>
      <c r="G3542">
        <f t="shared" si="220"/>
        <v>524.79999999999995</v>
      </c>
      <c r="H3542">
        <f t="shared" si="221"/>
        <v>362.1438</v>
      </c>
      <c r="I3542">
        <f t="shared" si="222"/>
        <v>542.4</v>
      </c>
      <c r="J3542">
        <f t="shared" si="223"/>
        <v>416.49277999999998</v>
      </c>
    </row>
    <row r="3543" spans="1:10" x14ac:dyDescent="0.2">
      <c r="A3543" t="s">
        <v>15174</v>
      </c>
      <c r="B3543">
        <v>3</v>
      </c>
      <c r="C3543" t="s">
        <v>13113</v>
      </c>
      <c r="D3543">
        <v>243000</v>
      </c>
      <c r="E3543">
        <v>535000</v>
      </c>
      <c r="F3543" t="s">
        <v>15177</v>
      </c>
      <c r="G3543">
        <f t="shared" si="220"/>
        <v>524.79999999999995</v>
      </c>
      <c r="H3543">
        <f t="shared" si="221"/>
        <v>977.78826000000004</v>
      </c>
      <c r="I3543">
        <f t="shared" si="222"/>
        <v>542.4</v>
      </c>
      <c r="J3543">
        <f t="shared" si="223"/>
        <v>1148.57545</v>
      </c>
    </row>
    <row r="3544" spans="1:10" x14ac:dyDescent="0.2">
      <c r="A3544" t="s">
        <v>15179</v>
      </c>
      <c r="B3544">
        <v>3</v>
      </c>
      <c r="C3544" t="s">
        <v>13113</v>
      </c>
      <c r="D3544">
        <v>211000</v>
      </c>
      <c r="E3544">
        <v>464000</v>
      </c>
      <c r="F3544" t="s">
        <v>15180</v>
      </c>
      <c r="G3544">
        <f t="shared" si="220"/>
        <v>524.79999999999995</v>
      </c>
      <c r="H3544">
        <f t="shared" si="221"/>
        <v>849.02602000000002</v>
      </c>
      <c r="I3544">
        <f t="shared" si="222"/>
        <v>542.4</v>
      </c>
      <c r="J3544">
        <f t="shared" si="223"/>
        <v>996.14767999999992</v>
      </c>
    </row>
    <row r="3545" spans="1:10" x14ac:dyDescent="0.2">
      <c r="A3545" t="s">
        <v>15182</v>
      </c>
      <c r="B3545">
        <v>3</v>
      </c>
      <c r="C3545" t="s">
        <v>13113</v>
      </c>
      <c r="D3545">
        <v>189000</v>
      </c>
      <c r="E3545">
        <v>397000</v>
      </c>
      <c r="F3545" t="s">
        <v>15185</v>
      </c>
      <c r="G3545">
        <f t="shared" si="220"/>
        <v>524.79999999999995</v>
      </c>
      <c r="H3545">
        <f t="shared" si="221"/>
        <v>760.50198</v>
      </c>
      <c r="I3545">
        <f t="shared" si="222"/>
        <v>542.4</v>
      </c>
      <c r="J3545">
        <f t="shared" si="223"/>
        <v>852.30738999999994</v>
      </c>
    </row>
    <row r="3546" spans="1:10" x14ac:dyDescent="0.2">
      <c r="A3546" t="s">
        <v>15187</v>
      </c>
      <c r="B3546">
        <v>3</v>
      </c>
      <c r="C3546" t="s">
        <v>13113</v>
      </c>
      <c r="D3546">
        <v>189000</v>
      </c>
      <c r="E3546">
        <v>397000</v>
      </c>
      <c r="F3546" t="s">
        <v>15190</v>
      </c>
      <c r="G3546">
        <f t="shared" si="220"/>
        <v>524.79999999999995</v>
      </c>
      <c r="H3546">
        <f t="shared" si="221"/>
        <v>760.50198</v>
      </c>
      <c r="I3546">
        <f t="shared" si="222"/>
        <v>542.4</v>
      </c>
      <c r="J3546">
        <f t="shared" si="223"/>
        <v>852.30738999999994</v>
      </c>
    </row>
    <row r="3547" spans="1:10" x14ac:dyDescent="0.2">
      <c r="A3547" t="s">
        <v>15192</v>
      </c>
      <c r="B3547">
        <v>3</v>
      </c>
      <c r="C3547" t="s">
        <v>13113</v>
      </c>
      <c r="D3547">
        <v>217000</v>
      </c>
      <c r="E3547">
        <v>478000</v>
      </c>
      <c r="F3547" t="s">
        <v>15194</v>
      </c>
      <c r="G3547">
        <f t="shared" si="220"/>
        <v>524.79999999999995</v>
      </c>
      <c r="H3547">
        <f t="shared" si="221"/>
        <v>873.16894000000002</v>
      </c>
      <c r="I3547">
        <f t="shared" si="222"/>
        <v>542.4</v>
      </c>
      <c r="J3547">
        <f t="shared" si="223"/>
        <v>1026.2038600000001</v>
      </c>
    </row>
    <row r="3548" spans="1:10" x14ac:dyDescent="0.2">
      <c r="A3548" t="s">
        <v>15196</v>
      </c>
      <c r="B3548">
        <v>3</v>
      </c>
      <c r="C3548" t="s">
        <v>13113</v>
      </c>
      <c r="D3548">
        <v>307000</v>
      </c>
      <c r="E3548">
        <v>558000</v>
      </c>
      <c r="F3548" t="s">
        <v>15197</v>
      </c>
      <c r="G3548">
        <f t="shared" si="220"/>
        <v>524.79999999999995</v>
      </c>
      <c r="H3548">
        <f t="shared" si="221"/>
        <v>1235.3127400000001</v>
      </c>
      <c r="I3548">
        <f t="shared" si="222"/>
        <v>542.4</v>
      </c>
      <c r="J3548">
        <f t="shared" si="223"/>
        <v>1197.95346</v>
      </c>
    </row>
    <row r="3549" spans="1:10" x14ac:dyDescent="0.2">
      <c r="A3549" t="s">
        <v>15199</v>
      </c>
      <c r="B3549">
        <v>3</v>
      </c>
      <c r="C3549" t="s">
        <v>13113</v>
      </c>
      <c r="D3549">
        <v>225000</v>
      </c>
      <c r="E3549">
        <v>495000</v>
      </c>
      <c r="F3549" t="s">
        <v>15200</v>
      </c>
      <c r="G3549">
        <f t="shared" si="220"/>
        <v>524.79999999999995</v>
      </c>
      <c r="H3549">
        <f t="shared" si="221"/>
        <v>905.35950000000003</v>
      </c>
      <c r="I3549">
        <f t="shared" si="222"/>
        <v>542.4</v>
      </c>
      <c r="J3549">
        <f t="shared" si="223"/>
        <v>1062.70065</v>
      </c>
    </row>
    <row r="3550" spans="1:10" x14ac:dyDescent="0.2">
      <c r="A3550" t="s">
        <v>15202</v>
      </c>
      <c r="B3550">
        <v>3</v>
      </c>
      <c r="C3550" t="s">
        <v>13113</v>
      </c>
      <c r="D3550">
        <v>160000</v>
      </c>
      <c r="E3550">
        <v>375000</v>
      </c>
      <c r="F3550" t="s">
        <v>15203</v>
      </c>
      <c r="G3550">
        <f t="shared" si="220"/>
        <v>524.79999999999995</v>
      </c>
      <c r="H3550">
        <f t="shared" si="221"/>
        <v>643.81119999999999</v>
      </c>
      <c r="I3550">
        <f t="shared" si="222"/>
        <v>542.4</v>
      </c>
      <c r="J3550">
        <f t="shared" si="223"/>
        <v>805.07624999999996</v>
      </c>
    </row>
    <row r="3551" spans="1:10" x14ac:dyDescent="0.2">
      <c r="A3551" t="s">
        <v>15205</v>
      </c>
      <c r="B3551">
        <v>3</v>
      </c>
      <c r="C3551" t="s">
        <v>13113</v>
      </c>
      <c r="D3551">
        <v>160000</v>
      </c>
      <c r="E3551">
        <v>375000</v>
      </c>
      <c r="F3551" t="s">
        <v>15208</v>
      </c>
      <c r="G3551">
        <f t="shared" si="220"/>
        <v>524.79999999999995</v>
      </c>
      <c r="H3551">
        <f t="shared" si="221"/>
        <v>643.81119999999999</v>
      </c>
      <c r="I3551">
        <f t="shared" si="222"/>
        <v>542.4</v>
      </c>
      <c r="J3551">
        <f t="shared" si="223"/>
        <v>805.07624999999996</v>
      </c>
    </row>
    <row r="3552" spans="1:10" x14ac:dyDescent="0.2">
      <c r="A3552" t="s">
        <v>15210</v>
      </c>
      <c r="B3552">
        <v>3</v>
      </c>
      <c r="C3552" t="s">
        <v>13113</v>
      </c>
      <c r="D3552">
        <v>151000</v>
      </c>
      <c r="E3552">
        <v>353000</v>
      </c>
      <c r="F3552" t="s">
        <v>15213</v>
      </c>
      <c r="G3552">
        <f t="shared" si="220"/>
        <v>524.79999999999995</v>
      </c>
      <c r="H3552">
        <f t="shared" si="221"/>
        <v>607.59681999999998</v>
      </c>
      <c r="I3552">
        <f t="shared" si="222"/>
        <v>542.4</v>
      </c>
      <c r="J3552">
        <f t="shared" si="223"/>
        <v>757.84510999999998</v>
      </c>
    </row>
    <row r="3553" spans="1:10" x14ac:dyDescent="0.2">
      <c r="A3553" t="s">
        <v>15215</v>
      </c>
      <c r="B3553">
        <v>3</v>
      </c>
      <c r="C3553" t="s">
        <v>13113</v>
      </c>
      <c r="D3553">
        <v>156000</v>
      </c>
      <c r="E3553">
        <v>363000</v>
      </c>
      <c r="F3553" t="s">
        <v>15216</v>
      </c>
      <c r="G3553">
        <f t="shared" si="220"/>
        <v>524.79999999999995</v>
      </c>
      <c r="H3553">
        <f t="shared" si="221"/>
        <v>627.71591999999998</v>
      </c>
      <c r="I3553">
        <f t="shared" si="222"/>
        <v>542.4</v>
      </c>
      <c r="J3553">
        <f t="shared" si="223"/>
        <v>779.31380999999999</v>
      </c>
    </row>
    <row r="3554" spans="1:10" x14ac:dyDescent="0.2">
      <c r="A3554" t="s">
        <v>15218</v>
      </c>
      <c r="B3554">
        <v>3</v>
      </c>
      <c r="C3554" t="s">
        <v>13113</v>
      </c>
      <c r="D3554">
        <v>165000</v>
      </c>
      <c r="E3554">
        <v>385000</v>
      </c>
      <c r="F3554" t="s">
        <v>15221</v>
      </c>
      <c r="G3554">
        <f t="shared" si="220"/>
        <v>524.79999999999995</v>
      </c>
      <c r="H3554">
        <f t="shared" si="221"/>
        <v>663.93029999999999</v>
      </c>
      <c r="I3554">
        <f t="shared" si="222"/>
        <v>542.4</v>
      </c>
      <c r="J3554">
        <f t="shared" si="223"/>
        <v>826.54494999999997</v>
      </c>
    </row>
    <row r="3555" spans="1:10" x14ac:dyDescent="0.2">
      <c r="A3555" t="s">
        <v>15223</v>
      </c>
      <c r="B3555">
        <v>3</v>
      </c>
      <c r="C3555" t="s">
        <v>13113</v>
      </c>
      <c r="D3555">
        <v>135000</v>
      </c>
      <c r="E3555">
        <v>252000</v>
      </c>
      <c r="F3555" t="s">
        <v>15224</v>
      </c>
      <c r="G3555">
        <f t="shared" si="220"/>
        <v>524.79999999999995</v>
      </c>
      <c r="H3555">
        <f t="shared" si="221"/>
        <v>543.21569999999997</v>
      </c>
      <c r="I3555">
        <f t="shared" si="222"/>
        <v>542.4</v>
      </c>
      <c r="J3555">
        <f t="shared" si="223"/>
        <v>541.01123999999993</v>
      </c>
    </row>
    <row r="3556" spans="1:10" x14ac:dyDescent="0.2">
      <c r="A3556" t="s">
        <v>15226</v>
      </c>
      <c r="B3556">
        <v>3</v>
      </c>
      <c r="C3556" t="s">
        <v>13113</v>
      </c>
      <c r="D3556">
        <v>150000</v>
      </c>
      <c r="E3556">
        <v>280000</v>
      </c>
      <c r="F3556" t="s">
        <v>15227</v>
      </c>
      <c r="G3556">
        <f t="shared" si="220"/>
        <v>524.79999999999995</v>
      </c>
      <c r="H3556">
        <f t="shared" si="221"/>
        <v>603.57299999999998</v>
      </c>
      <c r="I3556">
        <f t="shared" si="222"/>
        <v>542.4</v>
      </c>
      <c r="J3556">
        <f t="shared" si="223"/>
        <v>601.12360000000001</v>
      </c>
    </row>
    <row r="3557" spans="1:10" x14ac:dyDescent="0.2">
      <c r="A3557" t="s">
        <v>15229</v>
      </c>
      <c r="B3557">
        <v>3</v>
      </c>
      <c r="C3557" t="s">
        <v>13113</v>
      </c>
      <c r="D3557">
        <v>143000</v>
      </c>
      <c r="E3557">
        <v>268000</v>
      </c>
      <c r="F3557" t="s">
        <v>15230</v>
      </c>
      <c r="G3557">
        <f t="shared" si="220"/>
        <v>524.79999999999995</v>
      </c>
      <c r="H3557">
        <f t="shared" si="221"/>
        <v>575.40625999999997</v>
      </c>
      <c r="I3557">
        <f t="shared" si="222"/>
        <v>542.4</v>
      </c>
      <c r="J3557">
        <f t="shared" si="223"/>
        <v>575.36116000000004</v>
      </c>
    </row>
    <row r="3558" spans="1:10" x14ac:dyDescent="0.2">
      <c r="A3558" t="s">
        <v>15232</v>
      </c>
      <c r="B3558">
        <v>3</v>
      </c>
      <c r="C3558" t="s">
        <v>13113</v>
      </c>
      <c r="D3558">
        <v>143000</v>
      </c>
      <c r="E3558">
        <v>268000</v>
      </c>
      <c r="F3558" t="s">
        <v>15234</v>
      </c>
      <c r="G3558">
        <f t="shared" si="220"/>
        <v>524.79999999999995</v>
      </c>
      <c r="H3558">
        <f t="shared" si="221"/>
        <v>575.40625999999997</v>
      </c>
      <c r="I3558">
        <f t="shared" si="222"/>
        <v>542.4</v>
      </c>
      <c r="J3558">
        <f t="shared" si="223"/>
        <v>575.36116000000004</v>
      </c>
    </row>
    <row r="3559" spans="1:10" x14ac:dyDescent="0.2">
      <c r="A3559" t="s">
        <v>15236</v>
      </c>
      <c r="B3559">
        <v>3</v>
      </c>
      <c r="C3559" t="s">
        <v>13113</v>
      </c>
      <c r="D3559">
        <v>116000</v>
      </c>
      <c r="E3559">
        <v>231000</v>
      </c>
      <c r="F3559" t="s">
        <v>15238</v>
      </c>
      <c r="G3559">
        <f t="shared" si="220"/>
        <v>524.79999999999995</v>
      </c>
      <c r="H3559">
        <f t="shared" si="221"/>
        <v>466.76312000000001</v>
      </c>
      <c r="I3559">
        <f t="shared" si="222"/>
        <v>542.4</v>
      </c>
      <c r="J3559">
        <f t="shared" si="223"/>
        <v>495.92696999999998</v>
      </c>
    </row>
    <row r="3560" spans="1:10" x14ac:dyDescent="0.2">
      <c r="A3560" t="s">
        <v>15240</v>
      </c>
      <c r="B3560">
        <v>3</v>
      </c>
      <c r="C3560" t="s">
        <v>13113</v>
      </c>
      <c r="D3560">
        <v>118000</v>
      </c>
      <c r="E3560">
        <v>234000</v>
      </c>
      <c r="F3560" t="s">
        <v>15243</v>
      </c>
      <c r="G3560">
        <f t="shared" si="220"/>
        <v>524.79999999999995</v>
      </c>
      <c r="H3560">
        <f t="shared" si="221"/>
        <v>474.81076000000002</v>
      </c>
      <c r="I3560">
        <f t="shared" si="222"/>
        <v>542.4</v>
      </c>
      <c r="J3560">
        <f t="shared" si="223"/>
        <v>502.36757999999998</v>
      </c>
    </row>
    <row r="3561" spans="1:10" x14ac:dyDescent="0.2">
      <c r="A3561" t="s">
        <v>15245</v>
      </c>
      <c r="B3561">
        <v>3</v>
      </c>
      <c r="C3561" t="s">
        <v>13113</v>
      </c>
      <c r="D3561">
        <v>124000</v>
      </c>
      <c r="E3561">
        <v>237000</v>
      </c>
      <c r="F3561" t="s">
        <v>15246</v>
      </c>
      <c r="G3561">
        <f t="shared" si="220"/>
        <v>524.79999999999995</v>
      </c>
      <c r="H3561">
        <f t="shared" si="221"/>
        <v>498.95368000000002</v>
      </c>
      <c r="I3561">
        <f t="shared" si="222"/>
        <v>542.4</v>
      </c>
      <c r="J3561">
        <f t="shared" si="223"/>
        <v>508.80818999999997</v>
      </c>
    </row>
    <row r="3562" spans="1:10" x14ac:dyDescent="0.2">
      <c r="A3562" t="s">
        <v>15248</v>
      </c>
      <c r="B3562">
        <v>3</v>
      </c>
      <c r="C3562" t="s">
        <v>13113</v>
      </c>
      <c r="D3562">
        <v>284000</v>
      </c>
      <c r="E3562">
        <v>515000</v>
      </c>
      <c r="F3562" t="s">
        <v>15251</v>
      </c>
      <c r="G3562">
        <f t="shared" si="220"/>
        <v>524.79999999999995</v>
      </c>
      <c r="H3562">
        <f t="shared" si="221"/>
        <v>1142.7648799999999</v>
      </c>
      <c r="I3562">
        <f t="shared" si="222"/>
        <v>542.4</v>
      </c>
      <c r="J3562">
        <f t="shared" si="223"/>
        <v>1105.63805</v>
      </c>
    </row>
    <row r="3563" spans="1:10" x14ac:dyDescent="0.2">
      <c r="A3563" t="s">
        <v>15253</v>
      </c>
      <c r="B3563">
        <v>3</v>
      </c>
      <c r="C3563" t="s">
        <v>13113</v>
      </c>
      <c r="D3563">
        <v>192000</v>
      </c>
      <c r="E3563">
        <v>347000</v>
      </c>
      <c r="F3563" t="s">
        <v>15254</v>
      </c>
      <c r="G3563">
        <f t="shared" si="220"/>
        <v>524.79999999999995</v>
      </c>
      <c r="H3563">
        <f t="shared" si="221"/>
        <v>772.57344000000001</v>
      </c>
      <c r="I3563">
        <f t="shared" si="222"/>
        <v>542.4</v>
      </c>
      <c r="J3563">
        <f t="shared" si="223"/>
        <v>744.96388999999999</v>
      </c>
    </row>
    <row r="3564" spans="1:10" x14ac:dyDescent="0.2">
      <c r="A3564" t="s">
        <v>15256</v>
      </c>
      <c r="B3564">
        <v>3</v>
      </c>
      <c r="C3564" t="s">
        <v>13113</v>
      </c>
      <c r="D3564">
        <v>96800</v>
      </c>
      <c r="E3564">
        <v>208000</v>
      </c>
      <c r="F3564" t="s">
        <v>15259</v>
      </c>
      <c r="G3564">
        <f t="shared" si="220"/>
        <v>524.79999999999995</v>
      </c>
      <c r="H3564">
        <f t="shared" si="221"/>
        <v>389.50577600000003</v>
      </c>
      <c r="I3564">
        <f t="shared" si="222"/>
        <v>542.4</v>
      </c>
      <c r="J3564">
        <f t="shared" si="223"/>
        <v>446.54895999999997</v>
      </c>
    </row>
    <row r="3565" spans="1:10" x14ac:dyDescent="0.2">
      <c r="A3565" t="s">
        <v>15261</v>
      </c>
      <c r="B3565">
        <v>3</v>
      </c>
      <c r="C3565" t="s">
        <v>13113</v>
      </c>
      <c r="D3565">
        <v>103000</v>
      </c>
      <c r="E3565">
        <v>220000</v>
      </c>
      <c r="F3565" t="s">
        <v>15263</v>
      </c>
      <c r="G3565">
        <f t="shared" si="220"/>
        <v>524.79999999999995</v>
      </c>
      <c r="H3565">
        <f t="shared" si="221"/>
        <v>414.45346000000001</v>
      </c>
      <c r="I3565">
        <f t="shared" si="222"/>
        <v>542.4</v>
      </c>
      <c r="J3565">
        <f t="shared" si="223"/>
        <v>472.31139999999999</v>
      </c>
    </row>
    <row r="3566" spans="1:10" x14ac:dyDescent="0.2">
      <c r="A3566" t="s">
        <v>15265</v>
      </c>
      <c r="B3566">
        <v>3</v>
      </c>
      <c r="C3566" t="s">
        <v>13113</v>
      </c>
      <c r="D3566">
        <v>76600</v>
      </c>
      <c r="E3566">
        <v>164000</v>
      </c>
      <c r="F3566" t="s">
        <v>15268</v>
      </c>
      <c r="G3566">
        <f t="shared" si="220"/>
        <v>524.79999999999995</v>
      </c>
      <c r="H3566">
        <f t="shared" si="221"/>
        <v>308.22461199999998</v>
      </c>
      <c r="I3566">
        <f t="shared" si="222"/>
        <v>542.4</v>
      </c>
      <c r="J3566">
        <f t="shared" si="223"/>
        <v>352.08668</v>
      </c>
    </row>
    <row r="3567" spans="1:10" x14ac:dyDescent="0.2">
      <c r="A3567" t="s">
        <v>15270</v>
      </c>
      <c r="B3567">
        <v>3</v>
      </c>
      <c r="C3567" t="s">
        <v>13113</v>
      </c>
      <c r="D3567">
        <v>85400</v>
      </c>
      <c r="E3567">
        <v>183000</v>
      </c>
      <c r="F3567" t="s">
        <v>15272</v>
      </c>
      <c r="G3567">
        <f t="shared" si="220"/>
        <v>524.79999999999995</v>
      </c>
      <c r="H3567">
        <f t="shared" si="221"/>
        <v>343.63422800000001</v>
      </c>
      <c r="I3567">
        <f t="shared" si="222"/>
        <v>542.4</v>
      </c>
      <c r="J3567">
        <f t="shared" si="223"/>
        <v>392.87720999999999</v>
      </c>
    </row>
    <row r="3568" spans="1:10" x14ac:dyDescent="0.2">
      <c r="A3568" t="s">
        <v>15274</v>
      </c>
      <c r="B3568">
        <v>3</v>
      </c>
      <c r="C3568" t="s">
        <v>13113</v>
      </c>
      <c r="D3568">
        <v>90800</v>
      </c>
      <c r="E3568">
        <v>195000</v>
      </c>
      <c r="F3568" t="s">
        <v>15277</v>
      </c>
      <c r="G3568">
        <f t="shared" si="220"/>
        <v>524.79999999999995</v>
      </c>
      <c r="H3568">
        <f t="shared" si="221"/>
        <v>365.36285600000002</v>
      </c>
      <c r="I3568">
        <f t="shared" si="222"/>
        <v>542.4</v>
      </c>
      <c r="J3568">
        <f t="shared" si="223"/>
        <v>418.63964999999996</v>
      </c>
    </row>
    <row r="3569" spans="1:10" x14ac:dyDescent="0.2">
      <c r="A3569" t="s">
        <v>15279</v>
      </c>
      <c r="B3569">
        <v>3</v>
      </c>
      <c r="C3569" t="s">
        <v>13113</v>
      </c>
      <c r="D3569">
        <v>90800</v>
      </c>
      <c r="E3569">
        <v>195000</v>
      </c>
      <c r="F3569" t="s">
        <v>15281</v>
      </c>
      <c r="G3569">
        <f t="shared" si="220"/>
        <v>524.79999999999995</v>
      </c>
      <c r="H3569">
        <f t="shared" si="221"/>
        <v>365.36285600000002</v>
      </c>
      <c r="I3569">
        <f t="shared" si="222"/>
        <v>542.4</v>
      </c>
      <c r="J3569">
        <f t="shared" si="223"/>
        <v>418.63964999999996</v>
      </c>
    </row>
    <row r="3570" spans="1:10" x14ac:dyDescent="0.2">
      <c r="A3570" t="s">
        <v>15283</v>
      </c>
      <c r="B3570">
        <v>3</v>
      </c>
      <c r="C3570" t="s">
        <v>13113</v>
      </c>
      <c r="D3570">
        <v>96800</v>
      </c>
      <c r="E3570">
        <v>208000</v>
      </c>
      <c r="F3570" t="s">
        <v>15285</v>
      </c>
      <c r="G3570">
        <f t="shared" si="220"/>
        <v>524.79999999999995</v>
      </c>
      <c r="H3570">
        <f t="shared" si="221"/>
        <v>389.50577600000003</v>
      </c>
      <c r="I3570">
        <f t="shared" si="222"/>
        <v>542.4</v>
      </c>
      <c r="J3570">
        <f t="shared" si="223"/>
        <v>446.54895999999997</v>
      </c>
    </row>
    <row r="3571" spans="1:10" x14ac:dyDescent="0.2">
      <c r="A3571" t="s">
        <v>15287</v>
      </c>
      <c r="B3571">
        <v>3</v>
      </c>
      <c r="C3571" t="s">
        <v>13113</v>
      </c>
      <c r="D3571">
        <v>96800</v>
      </c>
      <c r="E3571">
        <v>208000</v>
      </c>
      <c r="F3571" t="s">
        <v>15289</v>
      </c>
      <c r="G3571">
        <f t="shared" si="220"/>
        <v>524.79999999999995</v>
      </c>
      <c r="H3571">
        <f t="shared" si="221"/>
        <v>389.50577600000003</v>
      </c>
      <c r="I3571">
        <f t="shared" si="222"/>
        <v>542.4</v>
      </c>
      <c r="J3571">
        <f t="shared" si="223"/>
        <v>446.54895999999997</v>
      </c>
    </row>
    <row r="3572" spans="1:10" x14ac:dyDescent="0.2">
      <c r="A3572" t="s">
        <v>15291</v>
      </c>
      <c r="B3572">
        <v>3</v>
      </c>
      <c r="C3572" t="s">
        <v>13113</v>
      </c>
      <c r="D3572">
        <v>84600</v>
      </c>
      <c r="E3572">
        <v>182000</v>
      </c>
      <c r="F3572" t="s">
        <v>15293</v>
      </c>
      <c r="G3572">
        <f t="shared" si="220"/>
        <v>524.79999999999995</v>
      </c>
      <c r="H3572">
        <f t="shared" si="221"/>
        <v>340.41517199999998</v>
      </c>
      <c r="I3572">
        <f t="shared" si="222"/>
        <v>542.4</v>
      </c>
      <c r="J3572">
        <f t="shared" si="223"/>
        <v>390.73034000000001</v>
      </c>
    </row>
    <row r="3573" spans="1:10" x14ac:dyDescent="0.2">
      <c r="A3573" t="s">
        <v>15295</v>
      </c>
      <c r="B3573">
        <v>3</v>
      </c>
      <c r="C3573" t="s">
        <v>13113</v>
      </c>
      <c r="D3573">
        <v>93400</v>
      </c>
      <c r="E3573">
        <v>201000</v>
      </c>
      <c r="F3573" t="s">
        <v>15297</v>
      </c>
      <c r="G3573">
        <f t="shared" si="220"/>
        <v>524.79999999999995</v>
      </c>
      <c r="H3573">
        <f t="shared" si="221"/>
        <v>375.82478800000001</v>
      </c>
      <c r="I3573">
        <f t="shared" si="222"/>
        <v>542.4</v>
      </c>
      <c r="J3573">
        <f t="shared" si="223"/>
        <v>431.52087</v>
      </c>
    </row>
    <row r="3574" spans="1:10" x14ac:dyDescent="0.2">
      <c r="A3574" t="s">
        <v>15299</v>
      </c>
      <c r="B3574">
        <v>3</v>
      </c>
      <c r="C3574" t="s">
        <v>13113</v>
      </c>
      <c r="D3574">
        <v>93400</v>
      </c>
      <c r="E3574">
        <v>201000</v>
      </c>
      <c r="F3574" t="s">
        <v>15302</v>
      </c>
      <c r="G3574">
        <f t="shared" si="220"/>
        <v>524.79999999999995</v>
      </c>
      <c r="H3574">
        <f t="shared" si="221"/>
        <v>375.82478800000001</v>
      </c>
      <c r="I3574">
        <f t="shared" si="222"/>
        <v>542.4</v>
      </c>
      <c r="J3574">
        <f t="shared" si="223"/>
        <v>431.52087</v>
      </c>
    </row>
    <row r="3575" spans="1:10" x14ac:dyDescent="0.2">
      <c r="A3575" t="s">
        <v>15304</v>
      </c>
      <c r="B3575">
        <v>3</v>
      </c>
      <c r="C3575" t="s">
        <v>13113</v>
      </c>
      <c r="D3575">
        <v>103000</v>
      </c>
      <c r="E3575">
        <v>220000</v>
      </c>
      <c r="F3575" t="s">
        <v>15306</v>
      </c>
      <c r="G3575">
        <f t="shared" si="220"/>
        <v>524.79999999999995</v>
      </c>
      <c r="H3575">
        <f t="shared" si="221"/>
        <v>414.45346000000001</v>
      </c>
      <c r="I3575">
        <f t="shared" si="222"/>
        <v>542.4</v>
      </c>
      <c r="J3575">
        <f t="shared" si="223"/>
        <v>472.31139999999999</v>
      </c>
    </row>
    <row r="3576" spans="1:10" x14ac:dyDescent="0.2">
      <c r="A3576" t="s">
        <v>15308</v>
      </c>
      <c r="B3576">
        <v>3</v>
      </c>
      <c r="C3576" t="s">
        <v>13113</v>
      </c>
      <c r="D3576">
        <v>64300</v>
      </c>
      <c r="E3576">
        <v>162000</v>
      </c>
      <c r="F3576" t="s">
        <v>15310</v>
      </c>
      <c r="G3576">
        <f t="shared" si="220"/>
        <v>524.79999999999995</v>
      </c>
      <c r="H3576">
        <f t="shared" si="221"/>
        <v>258.73162600000001</v>
      </c>
      <c r="I3576">
        <f t="shared" si="222"/>
        <v>542.4</v>
      </c>
      <c r="J3576">
        <f t="shared" si="223"/>
        <v>347.79293999999999</v>
      </c>
    </row>
    <row r="3577" spans="1:10" x14ac:dyDescent="0.2">
      <c r="A3577" t="s">
        <v>15312</v>
      </c>
      <c r="B3577">
        <v>3</v>
      </c>
      <c r="C3577" t="s">
        <v>13113</v>
      </c>
      <c r="D3577">
        <v>80800</v>
      </c>
      <c r="E3577">
        <v>173000</v>
      </c>
      <c r="F3577" t="s">
        <v>15313</v>
      </c>
      <c r="G3577">
        <f t="shared" si="220"/>
        <v>524.79999999999995</v>
      </c>
      <c r="H3577">
        <f t="shared" si="221"/>
        <v>325.12465600000002</v>
      </c>
      <c r="I3577">
        <f t="shared" si="222"/>
        <v>542.4</v>
      </c>
      <c r="J3577">
        <f t="shared" si="223"/>
        <v>371.40850999999998</v>
      </c>
    </row>
    <row r="3578" spans="1:10" x14ac:dyDescent="0.2">
      <c r="A3578" t="s">
        <v>15315</v>
      </c>
      <c r="B3578">
        <v>3</v>
      </c>
      <c r="C3578" t="s">
        <v>13113</v>
      </c>
      <c r="D3578">
        <v>85300</v>
      </c>
      <c r="E3578">
        <v>183000</v>
      </c>
      <c r="F3578" t="s">
        <v>15317</v>
      </c>
      <c r="G3578">
        <f t="shared" si="220"/>
        <v>524.79999999999995</v>
      </c>
      <c r="H3578">
        <f t="shared" si="221"/>
        <v>343.23184600000002</v>
      </c>
      <c r="I3578">
        <f t="shared" si="222"/>
        <v>542.4</v>
      </c>
      <c r="J3578">
        <f t="shared" si="223"/>
        <v>392.87720999999999</v>
      </c>
    </row>
    <row r="3579" spans="1:10" x14ac:dyDescent="0.2">
      <c r="A3579" t="s">
        <v>15319</v>
      </c>
      <c r="B3579">
        <v>3</v>
      </c>
      <c r="C3579" t="s">
        <v>13113</v>
      </c>
      <c r="D3579">
        <v>225000</v>
      </c>
      <c r="E3579">
        <v>490000</v>
      </c>
      <c r="F3579" t="s">
        <v>15322</v>
      </c>
      <c r="G3579">
        <f t="shared" si="220"/>
        <v>524.79999999999995</v>
      </c>
      <c r="H3579">
        <f t="shared" si="221"/>
        <v>905.35950000000003</v>
      </c>
      <c r="I3579">
        <f t="shared" si="222"/>
        <v>542.4</v>
      </c>
      <c r="J3579">
        <f t="shared" si="223"/>
        <v>1051.9663</v>
      </c>
    </row>
    <row r="3580" spans="1:10" x14ac:dyDescent="0.2">
      <c r="A3580" t="s">
        <v>15324</v>
      </c>
      <c r="B3580">
        <v>3</v>
      </c>
      <c r="C3580" t="s">
        <v>13113</v>
      </c>
      <c r="D3580">
        <v>165000</v>
      </c>
      <c r="E3580">
        <v>370000</v>
      </c>
      <c r="F3580" t="s">
        <v>15327</v>
      </c>
      <c r="G3580">
        <f t="shared" si="220"/>
        <v>524.79999999999995</v>
      </c>
      <c r="H3580">
        <f t="shared" si="221"/>
        <v>663.93029999999999</v>
      </c>
      <c r="I3580">
        <f t="shared" si="222"/>
        <v>542.4</v>
      </c>
      <c r="J3580">
        <f t="shared" si="223"/>
        <v>794.34190000000001</v>
      </c>
    </row>
    <row r="3581" spans="1:10" x14ac:dyDescent="0.2">
      <c r="A3581" t="s">
        <v>15329</v>
      </c>
      <c r="B3581">
        <v>3</v>
      </c>
      <c r="C3581" t="s">
        <v>13113</v>
      </c>
      <c r="D3581">
        <v>260000</v>
      </c>
      <c r="E3581">
        <v>585000</v>
      </c>
      <c r="F3581" t="s">
        <v>15330</v>
      </c>
      <c r="G3581">
        <f t="shared" si="220"/>
        <v>524.79999999999995</v>
      </c>
      <c r="H3581">
        <f t="shared" si="221"/>
        <v>1046.1931999999999</v>
      </c>
      <c r="I3581">
        <f t="shared" si="222"/>
        <v>542.4</v>
      </c>
      <c r="J3581">
        <f t="shared" si="223"/>
        <v>1255.91895</v>
      </c>
    </row>
    <row r="3582" spans="1:10" x14ac:dyDescent="0.2">
      <c r="A3582" t="s">
        <v>15332</v>
      </c>
      <c r="B3582">
        <v>3</v>
      </c>
      <c r="C3582" t="s">
        <v>13113</v>
      </c>
      <c r="D3582">
        <v>230000</v>
      </c>
      <c r="E3582">
        <v>525000</v>
      </c>
      <c r="F3582" t="s">
        <v>15333</v>
      </c>
      <c r="G3582">
        <f t="shared" si="220"/>
        <v>524.79999999999995</v>
      </c>
      <c r="H3582">
        <f t="shared" si="221"/>
        <v>925.47860000000003</v>
      </c>
      <c r="I3582">
        <f t="shared" si="222"/>
        <v>542.4</v>
      </c>
      <c r="J3582">
        <f t="shared" si="223"/>
        <v>1127.1067499999999</v>
      </c>
    </row>
    <row r="3583" spans="1:10" x14ac:dyDescent="0.2">
      <c r="A3583" t="s">
        <v>15335</v>
      </c>
      <c r="B3583">
        <v>3</v>
      </c>
      <c r="C3583" t="s">
        <v>13113</v>
      </c>
      <c r="D3583">
        <v>155000</v>
      </c>
      <c r="E3583">
        <v>370000</v>
      </c>
      <c r="F3583" t="s">
        <v>15338</v>
      </c>
      <c r="G3583">
        <f t="shared" si="220"/>
        <v>524.79999999999995</v>
      </c>
      <c r="H3583">
        <f t="shared" si="221"/>
        <v>623.69209999999998</v>
      </c>
      <c r="I3583">
        <f t="shared" si="222"/>
        <v>542.4</v>
      </c>
      <c r="J3583">
        <f t="shared" si="223"/>
        <v>794.34190000000001</v>
      </c>
    </row>
    <row r="3584" spans="1:10" x14ac:dyDescent="0.2">
      <c r="A3584" t="s">
        <v>25841</v>
      </c>
      <c r="B3584">
        <v>3</v>
      </c>
      <c r="C3584" t="s">
        <v>13113</v>
      </c>
      <c r="D3584">
        <v>109000</v>
      </c>
      <c r="E3584">
        <v>226000</v>
      </c>
      <c r="F3584" t="s">
        <v>14305</v>
      </c>
      <c r="G3584">
        <f t="shared" si="220"/>
        <v>524.79999999999995</v>
      </c>
      <c r="H3584">
        <f t="shared" si="221"/>
        <v>438.59638000000001</v>
      </c>
      <c r="I3584">
        <f t="shared" si="222"/>
        <v>542.4</v>
      </c>
      <c r="J3584">
        <f t="shared" si="223"/>
        <v>485.19261999999998</v>
      </c>
    </row>
    <row r="3585" spans="1:10" x14ac:dyDescent="0.2">
      <c r="A3585" t="s">
        <v>25842</v>
      </c>
      <c r="B3585">
        <v>3</v>
      </c>
      <c r="C3585" t="s">
        <v>13113</v>
      </c>
      <c r="D3585">
        <v>109000</v>
      </c>
      <c r="E3585">
        <v>226000</v>
      </c>
      <c r="F3585" t="s">
        <v>25843</v>
      </c>
      <c r="G3585">
        <f t="shared" si="220"/>
        <v>524.79999999999995</v>
      </c>
      <c r="H3585">
        <f t="shared" si="221"/>
        <v>438.59638000000001</v>
      </c>
      <c r="I3585">
        <f t="shared" si="222"/>
        <v>542.4</v>
      </c>
      <c r="J3585">
        <f t="shared" si="223"/>
        <v>485.19261999999998</v>
      </c>
    </row>
    <row r="3586" spans="1:10" x14ac:dyDescent="0.2">
      <c r="A3586" t="s">
        <v>15341</v>
      </c>
      <c r="B3586">
        <v>4</v>
      </c>
      <c r="C3586" t="s">
        <v>15340</v>
      </c>
      <c r="D3586">
        <v>350000</v>
      </c>
      <c r="E3586">
        <v>520000</v>
      </c>
      <c r="F3586" t="s">
        <v>15343</v>
      </c>
      <c r="G3586">
        <f t="shared" si="220"/>
        <v>576</v>
      </c>
      <c r="H3586">
        <f t="shared" si="221"/>
        <v>840.56699999999989</v>
      </c>
      <c r="I3586">
        <f t="shared" si="222"/>
        <v>622</v>
      </c>
      <c r="J3586">
        <f t="shared" si="223"/>
        <v>898.12320000000011</v>
      </c>
    </row>
    <row r="3587" spans="1:10" x14ac:dyDescent="0.2">
      <c r="A3587" t="s">
        <v>15345</v>
      </c>
      <c r="B3587">
        <v>4</v>
      </c>
      <c r="C3587" t="s">
        <v>15340</v>
      </c>
      <c r="D3587">
        <v>350000</v>
      </c>
      <c r="E3587">
        <v>520000</v>
      </c>
      <c r="F3587" t="s">
        <v>15348</v>
      </c>
      <c r="G3587">
        <f t="shared" ref="G3587:G3650" si="224">(VLOOKUP($B3587,Table,4,FALSE))</f>
        <v>576</v>
      </c>
      <c r="H3587">
        <f t="shared" ref="H3587:H3650" si="225">D3587*((VLOOKUP($B3587,Table,6,FALSE))/100)</f>
        <v>840.56699999999989</v>
      </c>
      <c r="I3587">
        <f t="shared" ref="I3587:I3650" si="226">(VLOOKUP($B3587,Table,12,FALSE))</f>
        <v>622</v>
      </c>
      <c r="J3587">
        <f t="shared" ref="J3587:J3650" si="227">E3587*((VLOOKUP($B3587,Table,14,FALSE))/100)</f>
        <v>898.12320000000011</v>
      </c>
    </row>
    <row r="3588" spans="1:10" x14ac:dyDescent="0.2">
      <c r="A3588" t="s">
        <v>15350</v>
      </c>
      <c r="B3588">
        <v>4</v>
      </c>
      <c r="C3588" t="s">
        <v>15340</v>
      </c>
      <c r="D3588">
        <v>350000</v>
      </c>
      <c r="E3588">
        <v>520000</v>
      </c>
      <c r="F3588" t="s">
        <v>15352</v>
      </c>
      <c r="G3588">
        <f t="shared" si="224"/>
        <v>576</v>
      </c>
      <c r="H3588">
        <f t="shared" si="225"/>
        <v>840.56699999999989</v>
      </c>
      <c r="I3588">
        <f t="shared" si="226"/>
        <v>622</v>
      </c>
      <c r="J3588">
        <f t="shared" si="227"/>
        <v>898.12320000000011</v>
      </c>
    </row>
    <row r="3589" spans="1:10" x14ac:dyDescent="0.2">
      <c r="A3589" t="s">
        <v>15354</v>
      </c>
      <c r="B3589">
        <v>4</v>
      </c>
      <c r="C3589" t="s">
        <v>15340</v>
      </c>
      <c r="D3589">
        <v>350000</v>
      </c>
      <c r="E3589">
        <v>520000</v>
      </c>
      <c r="F3589" t="s">
        <v>15355</v>
      </c>
      <c r="G3589">
        <f t="shared" si="224"/>
        <v>576</v>
      </c>
      <c r="H3589">
        <f t="shared" si="225"/>
        <v>840.56699999999989</v>
      </c>
      <c r="I3589">
        <f t="shared" si="226"/>
        <v>622</v>
      </c>
      <c r="J3589">
        <f t="shared" si="227"/>
        <v>898.12320000000011</v>
      </c>
    </row>
    <row r="3590" spans="1:10" x14ac:dyDescent="0.2">
      <c r="A3590" t="s">
        <v>15357</v>
      </c>
      <c r="B3590">
        <v>4</v>
      </c>
      <c r="C3590" t="s">
        <v>15340</v>
      </c>
      <c r="D3590">
        <v>350000</v>
      </c>
      <c r="E3590">
        <v>520000</v>
      </c>
      <c r="F3590" t="s">
        <v>15359</v>
      </c>
      <c r="G3590">
        <f t="shared" si="224"/>
        <v>576</v>
      </c>
      <c r="H3590">
        <f t="shared" si="225"/>
        <v>840.56699999999989</v>
      </c>
      <c r="I3590">
        <f t="shared" si="226"/>
        <v>622</v>
      </c>
      <c r="J3590">
        <f t="shared" si="227"/>
        <v>898.12320000000011</v>
      </c>
    </row>
    <row r="3591" spans="1:10" x14ac:dyDescent="0.2">
      <c r="A3591" t="s">
        <v>15361</v>
      </c>
      <c r="B3591">
        <v>4</v>
      </c>
      <c r="C3591" t="s">
        <v>15340</v>
      </c>
      <c r="D3591">
        <v>350000</v>
      </c>
      <c r="E3591">
        <v>520000</v>
      </c>
      <c r="F3591" t="s">
        <v>15362</v>
      </c>
      <c r="G3591">
        <f t="shared" si="224"/>
        <v>576</v>
      </c>
      <c r="H3591">
        <f t="shared" si="225"/>
        <v>840.56699999999989</v>
      </c>
      <c r="I3591">
        <f t="shared" si="226"/>
        <v>622</v>
      </c>
      <c r="J3591">
        <f t="shared" si="227"/>
        <v>898.12320000000011</v>
      </c>
    </row>
    <row r="3592" spans="1:10" x14ac:dyDescent="0.2">
      <c r="A3592" t="s">
        <v>15364</v>
      </c>
      <c r="B3592">
        <v>4</v>
      </c>
      <c r="C3592" t="s">
        <v>15340</v>
      </c>
      <c r="D3592">
        <v>350000</v>
      </c>
      <c r="E3592">
        <v>520000</v>
      </c>
      <c r="F3592" t="s">
        <v>15367</v>
      </c>
      <c r="G3592">
        <f t="shared" si="224"/>
        <v>576</v>
      </c>
      <c r="H3592">
        <f t="shared" si="225"/>
        <v>840.56699999999989</v>
      </c>
      <c r="I3592">
        <f t="shared" si="226"/>
        <v>622</v>
      </c>
      <c r="J3592">
        <f t="shared" si="227"/>
        <v>898.12320000000011</v>
      </c>
    </row>
    <row r="3593" spans="1:10" x14ac:dyDescent="0.2">
      <c r="A3593" t="s">
        <v>15369</v>
      </c>
      <c r="B3593">
        <v>4</v>
      </c>
      <c r="C3593" t="s">
        <v>15340</v>
      </c>
      <c r="D3593">
        <v>350000</v>
      </c>
      <c r="E3593">
        <v>520000</v>
      </c>
      <c r="F3593" t="s">
        <v>15372</v>
      </c>
      <c r="G3593">
        <f t="shared" si="224"/>
        <v>576</v>
      </c>
      <c r="H3593">
        <f t="shared" si="225"/>
        <v>840.56699999999989</v>
      </c>
      <c r="I3593">
        <f t="shared" si="226"/>
        <v>622</v>
      </c>
      <c r="J3593">
        <f t="shared" si="227"/>
        <v>898.12320000000011</v>
      </c>
    </row>
    <row r="3594" spans="1:10" x14ac:dyDescent="0.2">
      <c r="A3594" t="s">
        <v>15374</v>
      </c>
      <c r="B3594">
        <v>4</v>
      </c>
      <c r="C3594" t="s">
        <v>15340</v>
      </c>
      <c r="D3594">
        <v>350000</v>
      </c>
      <c r="E3594">
        <v>520000</v>
      </c>
      <c r="F3594" t="s">
        <v>15377</v>
      </c>
      <c r="G3594">
        <f t="shared" si="224"/>
        <v>576</v>
      </c>
      <c r="H3594">
        <f t="shared" si="225"/>
        <v>840.56699999999989</v>
      </c>
      <c r="I3594">
        <f t="shared" si="226"/>
        <v>622</v>
      </c>
      <c r="J3594">
        <f t="shared" si="227"/>
        <v>898.12320000000011</v>
      </c>
    </row>
    <row r="3595" spans="1:10" x14ac:dyDescent="0.2">
      <c r="A3595" t="s">
        <v>15379</v>
      </c>
      <c r="B3595">
        <v>4</v>
      </c>
      <c r="C3595" t="s">
        <v>15340</v>
      </c>
      <c r="D3595">
        <v>350000</v>
      </c>
      <c r="E3595">
        <v>520000</v>
      </c>
      <c r="F3595" t="s">
        <v>15382</v>
      </c>
      <c r="G3595">
        <f t="shared" si="224"/>
        <v>576</v>
      </c>
      <c r="H3595">
        <f t="shared" si="225"/>
        <v>840.56699999999989</v>
      </c>
      <c r="I3595">
        <f t="shared" si="226"/>
        <v>622</v>
      </c>
      <c r="J3595">
        <f t="shared" si="227"/>
        <v>898.12320000000011</v>
      </c>
    </row>
    <row r="3596" spans="1:10" x14ac:dyDescent="0.2">
      <c r="A3596" t="s">
        <v>15384</v>
      </c>
      <c r="B3596">
        <v>4</v>
      </c>
      <c r="C3596" t="s">
        <v>15340</v>
      </c>
      <c r="D3596">
        <v>363000</v>
      </c>
      <c r="E3596">
        <v>539000</v>
      </c>
      <c r="F3596" t="s">
        <v>15386</v>
      </c>
      <c r="G3596">
        <f t="shared" si="224"/>
        <v>576</v>
      </c>
      <c r="H3596">
        <f t="shared" si="225"/>
        <v>871.78805999999986</v>
      </c>
      <c r="I3596">
        <f t="shared" si="226"/>
        <v>622</v>
      </c>
      <c r="J3596">
        <f t="shared" si="227"/>
        <v>930.93924000000004</v>
      </c>
    </row>
    <row r="3597" spans="1:10" x14ac:dyDescent="0.2">
      <c r="A3597" t="s">
        <v>15388</v>
      </c>
      <c r="B3597">
        <v>4</v>
      </c>
      <c r="C3597" t="s">
        <v>15340</v>
      </c>
      <c r="D3597">
        <v>363000</v>
      </c>
      <c r="E3597">
        <v>539000</v>
      </c>
      <c r="F3597" t="s">
        <v>15390</v>
      </c>
      <c r="G3597">
        <f t="shared" si="224"/>
        <v>576</v>
      </c>
      <c r="H3597">
        <f t="shared" si="225"/>
        <v>871.78805999999986</v>
      </c>
      <c r="I3597">
        <f t="shared" si="226"/>
        <v>622</v>
      </c>
      <c r="J3597">
        <f t="shared" si="227"/>
        <v>930.93924000000004</v>
      </c>
    </row>
    <row r="3598" spans="1:10" x14ac:dyDescent="0.2">
      <c r="A3598" t="s">
        <v>15392</v>
      </c>
      <c r="B3598">
        <v>4</v>
      </c>
      <c r="C3598" t="s">
        <v>15340</v>
      </c>
      <c r="D3598">
        <v>363000</v>
      </c>
      <c r="E3598">
        <v>539000</v>
      </c>
      <c r="F3598" t="s">
        <v>15393</v>
      </c>
      <c r="G3598">
        <f t="shared" si="224"/>
        <v>576</v>
      </c>
      <c r="H3598">
        <f t="shared" si="225"/>
        <v>871.78805999999986</v>
      </c>
      <c r="I3598">
        <f t="shared" si="226"/>
        <v>622</v>
      </c>
      <c r="J3598">
        <f t="shared" si="227"/>
        <v>930.93924000000004</v>
      </c>
    </row>
    <row r="3599" spans="1:10" x14ac:dyDescent="0.2">
      <c r="A3599" t="s">
        <v>15395</v>
      </c>
      <c r="B3599">
        <v>4</v>
      </c>
      <c r="C3599" t="s">
        <v>15340</v>
      </c>
      <c r="D3599">
        <v>363000</v>
      </c>
      <c r="E3599">
        <v>539000</v>
      </c>
      <c r="F3599" t="s">
        <v>15398</v>
      </c>
      <c r="G3599">
        <f t="shared" si="224"/>
        <v>576</v>
      </c>
      <c r="H3599">
        <f t="shared" si="225"/>
        <v>871.78805999999986</v>
      </c>
      <c r="I3599">
        <f t="shared" si="226"/>
        <v>622</v>
      </c>
      <c r="J3599">
        <f t="shared" si="227"/>
        <v>930.93924000000004</v>
      </c>
    </row>
    <row r="3600" spans="1:10" x14ac:dyDescent="0.2">
      <c r="A3600" t="s">
        <v>15400</v>
      </c>
      <c r="B3600">
        <v>4</v>
      </c>
      <c r="C3600" t="s">
        <v>15340</v>
      </c>
      <c r="D3600">
        <v>363000</v>
      </c>
      <c r="E3600">
        <v>539000</v>
      </c>
      <c r="F3600" t="s">
        <v>15401</v>
      </c>
      <c r="G3600">
        <f t="shared" si="224"/>
        <v>576</v>
      </c>
      <c r="H3600">
        <f t="shared" si="225"/>
        <v>871.78805999999986</v>
      </c>
      <c r="I3600">
        <f t="shared" si="226"/>
        <v>622</v>
      </c>
      <c r="J3600">
        <f t="shared" si="227"/>
        <v>930.93924000000004</v>
      </c>
    </row>
    <row r="3601" spans="1:10" x14ac:dyDescent="0.2">
      <c r="A3601" t="s">
        <v>15403</v>
      </c>
      <c r="B3601">
        <v>4</v>
      </c>
      <c r="C3601" t="s">
        <v>15340</v>
      </c>
      <c r="D3601">
        <v>363000</v>
      </c>
      <c r="E3601">
        <v>539000</v>
      </c>
      <c r="F3601" t="s">
        <v>15406</v>
      </c>
      <c r="G3601">
        <f t="shared" si="224"/>
        <v>576</v>
      </c>
      <c r="H3601">
        <f t="shared" si="225"/>
        <v>871.78805999999986</v>
      </c>
      <c r="I3601">
        <f t="shared" si="226"/>
        <v>622</v>
      </c>
      <c r="J3601">
        <f t="shared" si="227"/>
        <v>930.93924000000004</v>
      </c>
    </row>
    <row r="3602" spans="1:10" x14ac:dyDescent="0.2">
      <c r="A3602" t="s">
        <v>15408</v>
      </c>
      <c r="B3602">
        <v>4</v>
      </c>
      <c r="C3602" t="s">
        <v>15340</v>
      </c>
      <c r="D3602">
        <v>371000</v>
      </c>
      <c r="E3602">
        <v>551000</v>
      </c>
      <c r="F3602" t="s">
        <v>15410</v>
      </c>
      <c r="G3602">
        <f t="shared" si="224"/>
        <v>576</v>
      </c>
      <c r="H3602">
        <f t="shared" si="225"/>
        <v>891.00101999999993</v>
      </c>
      <c r="I3602">
        <f t="shared" si="226"/>
        <v>622</v>
      </c>
      <c r="J3602">
        <f t="shared" si="227"/>
        <v>951.66516000000013</v>
      </c>
    </row>
    <row r="3603" spans="1:10" x14ac:dyDescent="0.2">
      <c r="A3603" t="s">
        <v>15412</v>
      </c>
      <c r="B3603">
        <v>4</v>
      </c>
      <c r="C3603" t="s">
        <v>15340</v>
      </c>
      <c r="D3603">
        <v>371000</v>
      </c>
      <c r="E3603">
        <v>551000</v>
      </c>
      <c r="F3603" t="s">
        <v>15415</v>
      </c>
      <c r="G3603">
        <f t="shared" si="224"/>
        <v>576</v>
      </c>
      <c r="H3603">
        <f t="shared" si="225"/>
        <v>891.00101999999993</v>
      </c>
      <c r="I3603">
        <f t="shared" si="226"/>
        <v>622</v>
      </c>
      <c r="J3603">
        <f t="shared" si="227"/>
        <v>951.66516000000013</v>
      </c>
    </row>
    <row r="3604" spans="1:10" x14ac:dyDescent="0.2">
      <c r="A3604" t="s">
        <v>15417</v>
      </c>
      <c r="B3604">
        <v>4</v>
      </c>
      <c r="C3604" t="s">
        <v>15340</v>
      </c>
      <c r="D3604">
        <v>371000</v>
      </c>
      <c r="E3604">
        <v>551000</v>
      </c>
      <c r="F3604" t="s">
        <v>15419</v>
      </c>
      <c r="G3604">
        <f t="shared" si="224"/>
        <v>576</v>
      </c>
      <c r="H3604">
        <f t="shared" si="225"/>
        <v>891.00101999999993</v>
      </c>
      <c r="I3604">
        <f t="shared" si="226"/>
        <v>622</v>
      </c>
      <c r="J3604">
        <f t="shared" si="227"/>
        <v>951.66516000000013</v>
      </c>
    </row>
    <row r="3605" spans="1:10" x14ac:dyDescent="0.2">
      <c r="A3605" t="s">
        <v>15421</v>
      </c>
      <c r="B3605">
        <v>4</v>
      </c>
      <c r="C3605" t="s">
        <v>15340</v>
      </c>
      <c r="D3605">
        <v>371000</v>
      </c>
      <c r="E3605">
        <v>551000</v>
      </c>
      <c r="F3605" t="s">
        <v>15423</v>
      </c>
      <c r="G3605">
        <f t="shared" si="224"/>
        <v>576</v>
      </c>
      <c r="H3605">
        <f t="shared" si="225"/>
        <v>891.00101999999993</v>
      </c>
      <c r="I3605">
        <f t="shared" si="226"/>
        <v>622</v>
      </c>
      <c r="J3605">
        <f t="shared" si="227"/>
        <v>951.66516000000013</v>
      </c>
    </row>
    <row r="3606" spans="1:10" x14ac:dyDescent="0.2">
      <c r="A3606" t="s">
        <v>15425</v>
      </c>
      <c r="B3606">
        <v>4</v>
      </c>
      <c r="C3606" t="s">
        <v>15340</v>
      </c>
      <c r="D3606">
        <v>371000</v>
      </c>
      <c r="E3606">
        <v>551000</v>
      </c>
      <c r="F3606" t="s">
        <v>15426</v>
      </c>
      <c r="G3606">
        <f t="shared" si="224"/>
        <v>576</v>
      </c>
      <c r="H3606">
        <f t="shared" si="225"/>
        <v>891.00101999999993</v>
      </c>
      <c r="I3606">
        <f t="shared" si="226"/>
        <v>622</v>
      </c>
      <c r="J3606">
        <f t="shared" si="227"/>
        <v>951.66516000000013</v>
      </c>
    </row>
    <row r="3607" spans="1:10" x14ac:dyDescent="0.2">
      <c r="A3607" t="s">
        <v>15428</v>
      </c>
      <c r="B3607">
        <v>4</v>
      </c>
      <c r="C3607" t="s">
        <v>15340</v>
      </c>
      <c r="D3607">
        <v>371000</v>
      </c>
      <c r="E3607">
        <v>551000</v>
      </c>
      <c r="F3607" t="s">
        <v>15431</v>
      </c>
      <c r="G3607">
        <f t="shared" si="224"/>
        <v>576</v>
      </c>
      <c r="H3607">
        <f t="shared" si="225"/>
        <v>891.00101999999993</v>
      </c>
      <c r="I3607">
        <f t="shared" si="226"/>
        <v>622</v>
      </c>
      <c r="J3607">
        <f t="shared" si="227"/>
        <v>951.66516000000013</v>
      </c>
    </row>
    <row r="3608" spans="1:10" x14ac:dyDescent="0.2">
      <c r="A3608" t="s">
        <v>15433</v>
      </c>
      <c r="B3608">
        <v>4</v>
      </c>
      <c r="C3608" t="s">
        <v>15340</v>
      </c>
      <c r="D3608">
        <v>374000</v>
      </c>
      <c r="E3608">
        <v>555000</v>
      </c>
      <c r="F3608" t="s">
        <v>15435</v>
      </c>
      <c r="G3608">
        <f t="shared" si="224"/>
        <v>576</v>
      </c>
      <c r="H3608">
        <f t="shared" si="225"/>
        <v>898.20587999999987</v>
      </c>
      <c r="I3608">
        <f t="shared" si="226"/>
        <v>622</v>
      </c>
      <c r="J3608">
        <f t="shared" si="227"/>
        <v>958.57380000000012</v>
      </c>
    </row>
    <row r="3609" spans="1:10" x14ac:dyDescent="0.2">
      <c r="A3609" t="s">
        <v>15437</v>
      </c>
      <c r="B3609">
        <v>4</v>
      </c>
      <c r="C3609" t="s">
        <v>15340</v>
      </c>
      <c r="D3609">
        <v>380000</v>
      </c>
      <c r="E3609">
        <v>564000</v>
      </c>
      <c r="F3609" t="s">
        <v>15438</v>
      </c>
      <c r="G3609">
        <f t="shared" si="224"/>
        <v>576</v>
      </c>
      <c r="H3609">
        <f t="shared" si="225"/>
        <v>912.61559999999986</v>
      </c>
      <c r="I3609">
        <f t="shared" si="226"/>
        <v>622</v>
      </c>
      <c r="J3609">
        <f t="shared" si="227"/>
        <v>974.11824000000013</v>
      </c>
    </row>
    <row r="3610" spans="1:10" x14ac:dyDescent="0.2">
      <c r="A3610" t="s">
        <v>15440</v>
      </c>
      <c r="B3610">
        <v>4</v>
      </c>
      <c r="C3610" t="s">
        <v>15340</v>
      </c>
      <c r="D3610">
        <v>384000</v>
      </c>
      <c r="E3610">
        <v>570000</v>
      </c>
      <c r="F3610" t="s">
        <v>15441</v>
      </c>
      <c r="G3610">
        <f t="shared" si="224"/>
        <v>576</v>
      </c>
      <c r="H3610">
        <f t="shared" si="225"/>
        <v>922.22207999999989</v>
      </c>
      <c r="I3610">
        <f t="shared" si="226"/>
        <v>622</v>
      </c>
      <c r="J3610">
        <f t="shared" si="227"/>
        <v>984.48120000000006</v>
      </c>
    </row>
    <row r="3611" spans="1:10" x14ac:dyDescent="0.2">
      <c r="A3611" t="s">
        <v>15443</v>
      </c>
      <c r="B3611">
        <v>4</v>
      </c>
      <c r="C3611" t="s">
        <v>15340</v>
      </c>
      <c r="D3611">
        <v>384000</v>
      </c>
      <c r="E3611">
        <v>570000</v>
      </c>
      <c r="F3611" t="s">
        <v>15446</v>
      </c>
      <c r="G3611">
        <f t="shared" si="224"/>
        <v>576</v>
      </c>
      <c r="H3611">
        <f t="shared" si="225"/>
        <v>922.22207999999989</v>
      </c>
      <c r="I3611">
        <f t="shared" si="226"/>
        <v>622</v>
      </c>
      <c r="J3611">
        <f t="shared" si="227"/>
        <v>984.48120000000006</v>
      </c>
    </row>
    <row r="3612" spans="1:10" x14ac:dyDescent="0.2">
      <c r="A3612" t="s">
        <v>15448</v>
      </c>
      <c r="B3612">
        <v>4</v>
      </c>
      <c r="C3612" t="s">
        <v>15340</v>
      </c>
      <c r="D3612">
        <v>384000</v>
      </c>
      <c r="E3612">
        <v>570000</v>
      </c>
      <c r="F3612" t="s">
        <v>15451</v>
      </c>
      <c r="G3612">
        <f t="shared" si="224"/>
        <v>576</v>
      </c>
      <c r="H3612">
        <f t="shared" si="225"/>
        <v>922.22207999999989</v>
      </c>
      <c r="I3612">
        <f t="shared" si="226"/>
        <v>622</v>
      </c>
      <c r="J3612">
        <f t="shared" si="227"/>
        <v>984.48120000000006</v>
      </c>
    </row>
    <row r="3613" spans="1:10" x14ac:dyDescent="0.2">
      <c r="A3613" t="s">
        <v>15453</v>
      </c>
      <c r="B3613">
        <v>4</v>
      </c>
      <c r="C3613" t="s">
        <v>15340</v>
      </c>
      <c r="D3613">
        <v>384000</v>
      </c>
      <c r="E3613">
        <v>570000</v>
      </c>
      <c r="F3613" t="s">
        <v>15455</v>
      </c>
      <c r="G3613">
        <f t="shared" si="224"/>
        <v>576</v>
      </c>
      <c r="H3613">
        <f t="shared" si="225"/>
        <v>922.22207999999989</v>
      </c>
      <c r="I3613">
        <f t="shared" si="226"/>
        <v>622</v>
      </c>
      <c r="J3613">
        <f t="shared" si="227"/>
        <v>984.48120000000006</v>
      </c>
    </row>
    <row r="3614" spans="1:10" x14ac:dyDescent="0.2">
      <c r="A3614" t="s">
        <v>15457</v>
      </c>
      <c r="B3614">
        <v>4</v>
      </c>
      <c r="C3614" t="s">
        <v>15340</v>
      </c>
      <c r="D3614">
        <v>384000</v>
      </c>
      <c r="E3614">
        <v>570000</v>
      </c>
      <c r="F3614" t="s">
        <v>15459</v>
      </c>
      <c r="G3614">
        <f t="shared" si="224"/>
        <v>576</v>
      </c>
      <c r="H3614">
        <f t="shared" si="225"/>
        <v>922.22207999999989</v>
      </c>
      <c r="I3614">
        <f t="shared" si="226"/>
        <v>622</v>
      </c>
      <c r="J3614">
        <f t="shared" si="227"/>
        <v>984.48120000000006</v>
      </c>
    </row>
    <row r="3615" spans="1:10" x14ac:dyDescent="0.2">
      <c r="A3615" t="s">
        <v>15461</v>
      </c>
      <c r="B3615">
        <v>4</v>
      </c>
      <c r="C3615" t="s">
        <v>15340</v>
      </c>
      <c r="D3615">
        <v>384000</v>
      </c>
      <c r="E3615">
        <v>570000</v>
      </c>
      <c r="F3615" t="s">
        <v>15464</v>
      </c>
      <c r="G3615">
        <f t="shared" si="224"/>
        <v>576</v>
      </c>
      <c r="H3615">
        <f t="shared" si="225"/>
        <v>922.22207999999989</v>
      </c>
      <c r="I3615">
        <f t="shared" si="226"/>
        <v>622</v>
      </c>
      <c r="J3615">
        <f t="shared" si="227"/>
        <v>984.48120000000006</v>
      </c>
    </row>
    <row r="3616" spans="1:10" x14ac:dyDescent="0.2">
      <c r="A3616" t="s">
        <v>15466</v>
      </c>
      <c r="B3616">
        <v>4</v>
      </c>
      <c r="C3616" t="s">
        <v>15340</v>
      </c>
      <c r="D3616">
        <v>380000</v>
      </c>
      <c r="E3616">
        <v>564000</v>
      </c>
      <c r="F3616" t="s">
        <v>15469</v>
      </c>
      <c r="G3616">
        <f t="shared" si="224"/>
        <v>576</v>
      </c>
      <c r="H3616">
        <f t="shared" si="225"/>
        <v>912.61559999999986</v>
      </c>
      <c r="I3616">
        <f t="shared" si="226"/>
        <v>622</v>
      </c>
      <c r="J3616">
        <f t="shared" si="227"/>
        <v>974.11824000000013</v>
      </c>
    </row>
    <row r="3617" spans="1:10" x14ac:dyDescent="0.2">
      <c r="A3617" t="s">
        <v>15471</v>
      </c>
      <c r="B3617">
        <v>4</v>
      </c>
      <c r="C3617" t="s">
        <v>15340</v>
      </c>
      <c r="D3617">
        <v>380000</v>
      </c>
      <c r="E3617">
        <v>564000</v>
      </c>
      <c r="F3617" t="s">
        <v>15473</v>
      </c>
      <c r="G3617">
        <f t="shared" si="224"/>
        <v>576</v>
      </c>
      <c r="H3617">
        <f t="shared" si="225"/>
        <v>912.61559999999986</v>
      </c>
      <c r="I3617">
        <f t="shared" si="226"/>
        <v>622</v>
      </c>
      <c r="J3617">
        <f t="shared" si="227"/>
        <v>974.11824000000013</v>
      </c>
    </row>
    <row r="3618" spans="1:10" x14ac:dyDescent="0.2">
      <c r="A3618" t="s">
        <v>15475</v>
      </c>
      <c r="B3618">
        <v>4</v>
      </c>
      <c r="C3618" t="s">
        <v>15340</v>
      </c>
      <c r="D3618">
        <v>380000</v>
      </c>
      <c r="E3618">
        <v>564000</v>
      </c>
      <c r="F3618" t="s">
        <v>15478</v>
      </c>
      <c r="G3618">
        <f t="shared" si="224"/>
        <v>576</v>
      </c>
      <c r="H3618">
        <f t="shared" si="225"/>
        <v>912.61559999999986</v>
      </c>
      <c r="I3618">
        <f t="shared" si="226"/>
        <v>622</v>
      </c>
      <c r="J3618">
        <f t="shared" si="227"/>
        <v>974.11824000000013</v>
      </c>
    </row>
    <row r="3619" spans="1:10" x14ac:dyDescent="0.2">
      <c r="A3619" t="s">
        <v>15480</v>
      </c>
      <c r="B3619">
        <v>4</v>
      </c>
      <c r="C3619" t="s">
        <v>15340</v>
      </c>
      <c r="D3619">
        <v>380000</v>
      </c>
      <c r="E3619">
        <v>564000</v>
      </c>
      <c r="F3619" t="s">
        <v>15483</v>
      </c>
      <c r="G3619">
        <f t="shared" si="224"/>
        <v>576</v>
      </c>
      <c r="H3619">
        <f t="shared" si="225"/>
        <v>912.61559999999986</v>
      </c>
      <c r="I3619">
        <f t="shared" si="226"/>
        <v>622</v>
      </c>
      <c r="J3619">
        <f t="shared" si="227"/>
        <v>974.11824000000013</v>
      </c>
    </row>
    <row r="3620" spans="1:10" x14ac:dyDescent="0.2">
      <c r="A3620" t="s">
        <v>15485</v>
      </c>
      <c r="B3620">
        <v>4</v>
      </c>
      <c r="C3620" t="s">
        <v>15340</v>
      </c>
      <c r="D3620">
        <v>384000</v>
      </c>
      <c r="E3620">
        <v>570000</v>
      </c>
      <c r="F3620" t="s">
        <v>15486</v>
      </c>
      <c r="G3620">
        <f t="shared" si="224"/>
        <v>576</v>
      </c>
      <c r="H3620">
        <f t="shared" si="225"/>
        <v>922.22207999999989</v>
      </c>
      <c r="I3620">
        <f t="shared" si="226"/>
        <v>622</v>
      </c>
      <c r="J3620">
        <f t="shared" si="227"/>
        <v>984.48120000000006</v>
      </c>
    </row>
    <row r="3621" spans="1:10" x14ac:dyDescent="0.2">
      <c r="A3621" t="s">
        <v>15488</v>
      </c>
      <c r="B3621">
        <v>4</v>
      </c>
      <c r="C3621" t="s">
        <v>15340</v>
      </c>
      <c r="D3621">
        <v>384000</v>
      </c>
      <c r="E3621">
        <v>570000</v>
      </c>
      <c r="F3621" t="s">
        <v>15490</v>
      </c>
      <c r="G3621">
        <f t="shared" si="224"/>
        <v>576</v>
      </c>
      <c r="H3621">
        <f t="shared" si="225"/>
        <v>922.22207999999989</v>
      </c>
      <c r="I3621">
        <f t="shared" si="226"/>
        <v>622</v>
      </c>
      <c r="J3621">
        <f t="shared" si="227"/>
        <v>984.48120000000006</v>
      </c>
    </row>
    <row r="3622" spans="1:10" x14ac:dyDescent="0.2">
      <c r="A3622" t="s">
        <v>15492</v>
      </c>
      <c r="B3622">
        <v>4</v>
      </c>
      <c r="C3622" t="s">
        <v>15340</v>
      </c>
      <c r="D3622">
        <v>384000</v>
      </c>
      <c r="E3622">
        <v>570000</v>
      </c>
      <c r="F3622" t="s">
        <v>15494</v>
      </c>
      <c r="G3622">
        <f t="shared" si="224"/>
        <v>576</v>
      </c>
      <c r="H3622">
        <f t="shared" si="225"/>
        <v>922.22207999999989</v>
      </c>
      <c r="I3622">
        <f t="shared" si="226"/>
        <v>622</v>
      </c>
      <c r="J3622">
        <f t="shared" si="227"/>
        <v>984.48120000000006</v>
      </c>
    </row>
    <row r="3623" spans="1:10" x14ac:dyDescent="0.2">
      <c r="A3623" t="s">
        <v>15496</v>
      </c>
      <c r="B3623">
        <v>4</v>
      </c>
      <c r="C3623" t="s">
        <v>15340</v>
      </c>
      <c r="D3623">
        <v>384000</v>
      </c>
      <c r="E3623">
        <v>570000</v>
      </c>
      <c r="F3623" t="s">
        <v>15499</v>
      </c>
      <c r="G3623">
        <f t="shared" si="224"/>
        <v>576</v>
      </c>
      <c r="H3623">
        <f t="shared" si="225"/>
        <v>922.22207999999989</v>
      </c>
      <c r="I3623">
        <f t="shared" si="226"/>
        <v>622</v>
      </c>
      <c r="J3623">
        <f t="shared" si="227"/>
        <v>984.48120000000006</v>
      </c>
    </row>
    <row r="3624" spans="1:10" x14ac:dyDescent="0.2">
      <c r="A3624" t="s">
        <v>15501</v>
      </c>
      <c r="B3624">
        <v>4</v>
      </c>
      <c r="C3624" t="s">
        <v>15340</v>
      </c>
      <c r="D3624">
        <v>391000</v>
      </c>
      <c r="E3624">
        <v>580000</v>
      </c>
      <c r="F3624" t="s">
        <v>15502</v>
      </c>
      <c r="G3624">
        <f t="shared" si="224"/>
        <v>576</v>
      </c>
      <c r="H3624">
        <f t="shared" si="225"/>
        <v>939.03341999999986</v>
      </c>
      <c r="I3624">
        <f t="shared" si="226"/>
        <v>622</v>
      </c>
      <c r="J3624">
        <f t="shared" si="227"/>
        <v>1001.7528000000001</v>
      </c>
    </row>
    <row r="3625" spans="1:10" x14ac:dyDescent="0.2">
      <c r="A3625" t="s">
        <v>15504</v>
      </c>
      <c r="B3625">
        <v>4</v>
      </c>
      <c r="C3625" t="s">
        <v>15340</v>
      </c>
      <c r="D3625">
        <v>391000</v>
      </c>
      <c r="E3625">
        <v>580000</v>
      </c>
      <c r="F3625" t="s">
        <v>15505</v>
      </c>
      <c r="G3625">
        <f t="shared" si="224"/>
        <v>576</v>
      </c>
      <c r="H3625">
        <f t="shared" si="225"/>
        <v>939.03341999999986</v>
      </c>
      <c r="I3625">
        <f t="shared" si="226"/>
        <v>622</v>
      </c>
      <c r="J3625">
        <f t="shared" si="227"/>
        <v>1001.7528000000001</v>
      </c>
    </row>
    <row r="3626" spans="1:10" x14ac:dyDescent="0.2">
      <c r="A3626" t="s">
        <v>15507</v>
      </c>
      <c r="B3626">
        <v>4</v>
      </c>
      <c r="C3626" t="s">
        <v>15340</v>
      </c>
      <c r="D3626">
        <v>391000</v>
      </c>
      <c r="E3626">
        <v>580000</v>
      </c>
      <c r="F3626" t="s">
        <v>15509</v>
      </c>
      <c r="G3626">
        <f t="shared" si="224"/>
        <v>576</v>
      </c>
      <c r="H3626">
        <f t="shared" si="225"/>
        <v>939.03341999999986</v>
      </c>
      <c r="I3626">
        <f t="shared" si="226"/>
        <v>622</v>
      </c>
      <c r="J3626">
        <f t="shared" si="227"/>
        <v>1001.7528000000001</v>
      </c>
    </row>
    <row r="3627" spans="1:10" x14ac:dyDescent="0.2">
      <c r="A3627" t="s">
        <v>15511</v>
      </c>
      <c r="B3627">
        <v>4</v>
      </c>
      <c r="C3627" t="s">
        <v>15340</v>
      </c>
      <c r="D3627">
        <v>391000</v>
      </c>
      <c r="E3627">
        <v>580000</v>
      </c>
      <c r="F3627" t="s">
        <v>15513</v>
      </c>
      <c r="G3627">
        <f t="shared" si="224"/>
        <v>576</v>
      </c>
      <c r="H3627">
        <f t="shared" si="225"/>
        <v>939.03341999999986</v>
      </c>
      <c r="I3627">
        <f t="shared" si="226"/>
        <v>622</v>
      </c>
      <c r="J3627">
        <f t="shared" si="227"/>
        <v>1001.7528000000001</v>
      </c>
    </row>
    <row r="3628" spans="1:10" x14ac:dyDescent="0.2">
      <c r="A3628" t="s">
        <v>15515</v>
      </c>
      <c r="B3628">
        <v>4</v>
      </c>
      <c r="C3628" t="s">
        <v>15340</v>
      </c>
      <c r="D3628">
        <v>357000</v>
      </c>
      <c r="E3628">
        <v>529000</v>
      </c>
      <c r="F3628" t="s">
        <v>15516</v>
      </c>
      <c r="G3628">
        <f t="shared" si="224"/>
        <v>576</v>
      </c>
      <c r="H3628">
        <f t="shared" si="225"/>
        <v>857.37833999999987</v>
      </c>
      <c r="I3628">
        <f t="shared" si="226"/>
        <v>622</v>
      </c>
      <c r="J3628">
        <f t="shared" si="227"/>
        <v>913.66764000000012</v>
      </c>
    </row>
    <row r="3629" spans="1:10" x14ac:dyDescent="0.2">
      <c r="A3629" t="s">
        <v>15518</v>
      </c>
      <c r="B3629">
        <v>4</v>
      </c>
      <c r="C3629" t="s">
        <v>15340</v>
      </c>
      <c r="D3629">
        <v>357000</v>
      </c>
      <c r="E3629">
        <v>529000</v>
      </c>
      <c r="F3629" t="s">
        <v>15519</v>
      </c>
      <c r="G3629">
        <f t="shared" si="224"/>
        <v>576</v>
      </c>
      <c r="H3629">
        <f t="shared" si="225"/>
        <v>857.37833999999987</v>
      </c>
      <c r="I3629">
        <f t="shared" si="226"/>
        <v>622</v>
      </c>
      <c r="J3629">
        <f t="shared" si="227"/>
        <v>913.66764000000012</v>
      </c>
    </row>
    <row r="3630" spans="1:10" x14ac:dyDescent="0.2">
      <c r="A3630" t="s">
        <v>15521</v>
      </c>
      <c r="B3630">
        <v>4</v>
      </c>
      <c r="C3630" t="s">
        <v>15340</v>
      </c>
      <c r="D3630">
        <v>357000</v>
      </c>
      <c r="E3630">
        <v>529000</v>
      </c>
      <c r="F3630" t="s">
        <v>15523</v>
      </c>
      <c r="G3630">
        <f t="shared" si="224"/>
        <v>576</v>
      </c>
      <c r="H3630">
        <f t="shared" si="225"/>
        <v>857.37833999999987</v>
      </c>
      <c r="I3630">
        <f t="shared" si="226"/>
        <v>622</v>
      </c>
      <c r="J3630">
        <f t="shared" si="227"/>
        <v>913.66764000000012</v>
      </c>
    </row>
    <row r="3631" spans="1:10" x14ac:dyDescent="0.2">
      <c r="A3631" t="s">
        <v>15525</v>
      </c>
      <c r="B3631">
        <v>4</v>
      </c>
      <c r="C3631" t="s">
        <v>15340</v>
      </c>
      <c r="D3631">
        <v>357000</v>
      </c>
      <c r="E3631">
        <v>529000</v>
      </c>
      <c r="F3631" t="s">
        <v>15527</v>
      </c>
      <c r="G3631">
        <f t="shared" si="224"/>
        <v>576</v>
      </c>
      <c r="H3631">
        <f t="shared" si="225"/>
        <v>857.37833999999987</v>
      </c>
      <c r="I3631">
        <f t="shared" si="226"/>
        <v>622</v>
      </c>
      <c r="J3631">
        <f t="shared" si="227"/>
        <v>913.66764000000012</v>
      </c>
    </row>
    <row r="3632" spans="1:10" x14ac:dyDescent="0.2">
      <c r="A3632" t="s">
        <v>15529</v>
      </c>
      <c r="B3632">
        <v>4</v>
      </c>
      <c r="C3632" t="s">
        <v>15340</v>
      </c>
      <c r="D3632">
        <v>361000</v>
      </c>
      <c r="E3632">
        <v>536000</v>
      </c>
      <c r="F3632" t="s">
        <v>15530</v>
      </c>
      <c r="G3632">
        <f t="shared" si="224"/>
        <v>576</v>
      </c>
      <c r="H3632">
        <f t="shared" si="225"/>
        <v>866.9848199999999</v>
      </c>
      <c r="I3632">
        <f t="shared" si="226"/>
        <v>622</v>
      </c>
      <c r="J3632">
        <f t="shared" si="227"/>
        <v>925.75776000000008</v>
      </c>
    </row>
    <row r="3633" spans="1:10" x14ac:dyDescent="0.2">
      <c r="A3633" t="s">
        <v>15532</v>
      </c>
      <c r="B3633">
        <v>4</v>
      </c>
      <c r="C3633" t="s">
        <v>15340</v>
      </c>
      <c r="D3633">
        <v>361000</v>
      </c>
      <c r="E3633">
        <v>536000</v>
      </c>
      <c r="F3633" t="s">
        <v>15535</v>
      </c>
      <c r="G3633">
        <f t="shared" si="224"/>
        <v>576</v>
      </c>
      <c r="H3633">
        <f t="shared" si="225"/>
        <v>866.9848199999999</v>
      </c>
      <c r="I3633">
        <f t="shared" si="226"/>
        <v>622</v>
      </c>
      <c r="J3633">
        <f t="shared" si="227"/>
        <v>925.75776000000008</v>
      </c>
    </row>
    <row r="3634" spans="1:10" x14ac:dyDescent="0.2">
      <c r="A3634" t="s">
        <v>15537</v>
      </c>
      <c r="B3634">
        <v>4</v>
      </c>
      <c r="C3634" t="s">
        <v>15340</v>
      </c>
      <c r="D3634">
        <v>361000</v>
      </c>
      <c r="E3634">
        <v>536000</v>
      </c>
      <c r="F3634" t="s">
        <v>15539</v>
      </c>
      <c r="G3634">
        <f t="shared" si="224"/>
        <v>576</v>
      </c>
      <c r="H3634">
        <f t="shared" si="225"/>
        <v>866.9848199999999</v>
      </c>
      <c r="I3634">
        <f t="shared" si="226"/>
        <v>622</v>
      </c>
      <c r="J3634">
        <f t="shared" si="227"/>
        <v>925.75776000000008</v>
      </c>
    </row>
    <row r="3635" spans="1:10" x14ac:dyDescent="0.2">
      <c r="A3635" t="s">
        <v>15541</v>
      </c>
      <c r="B3635">
        <v>4</v>
      </c>
      <c r="C3635" t="s">
        <v>15340</v>
      </c>
      <c r="D3635">
        <v>361000</v>
      </c>
      <c r="E3635">
        <v>536000</v>
      </c>
      <c r="F3635" t="s">
        <v>15543</v>
      </c>
      <c r="G3635">
        <f t="shared" si="224"/>
        <v>576</v>
      </c>
      <c r="H3635">
        <f t="shared" si="225"/>
        <v>866.9848199999999</v>
      </c>
      <c r="I3635">
        <f t="shared" si="226"/>
        <v>622</v>
      </c>
      <c r="J3635">
        <f t="shared" si="227"/>
        <v>925.75776000000008</v>
      </c>
    </row>
    <row r="3636" spans="1:10" x14ac:dyDescent="0.2">
      <c r="A3636" t="s">
        <v>15545</v>
      </c>
      <c r="B3636">
        <v>4</v>
      </c>
      <c r="C3636" t="s">
        <v>15340</v>
      </c>
      <c r="D3636">
        <v>361000</v>
      </c>
      <c r="E3636">
        <v>536000</v>
      </c>
      <c r="F3636" t="s">
        <v>15546</v>
      </c>
      <c r="G3636">
        <f t="shared" si="224"/>
        <v>576</v>
      </c>
      <c r="H3636">
        <f t="shared" si="225"/>
        <v>866.9848199999999</v>
      </c>
      <c r="I3636">
        <f t="shared" si="226"/>
        <v>622</v>
      </c>
      <c r="J3636">
        <f t="shared" si="227"/>
        <v>925.75776000000008</v>
      </c>
    </row>
    <row r="3637" spans="1:10" x14ac:dyDescent="0.2">
      <c r="A3637" t="s">
        <v>15548</v>
      </c>
      <c r="B3637">
        <v>4</v>
      </c>
      <c r="C3637" t="s">
        <v>15340</v>
      </c>
      <c r="D3637">
        <v>361000</v>
      </c>
      <c r="E3637">
        <v>536000</v>
      </c>
      <c r="F3637" t="s">
        <v>15551</v>
      </c>
      <c r="G3637">
        <f t="shared" si="224"/>
        <v>576</v>
      </c>
      <c r="H3637">
        <f t="shared" si="225"/>
        <v>866.9848199999999</v>
      </c>
      <c r="I3637">
        <f t="shared" si="226"/>
        <v>622</v>
      </c>
      <c r="J3637">
        <f t="shared" si="227"/>
        <v>925.75776000000008</v>
      </c>
    </row>
    <row r="3638" spans="1:10" x14ac:dyDescent="0.2">
      <c r="A3638" t="s">
        <v>15553</v>
      </c>
      <c r="B3638">
        <v>4</v>
      </c>
      <c r="C3638" t="s">
        <v>15340</v>
      </c>
      <c r="D3638">
        <v>363000</v>
      </c>
      <c r="E3638">
        <v>539000</v>
      </c>
      <c r="F3638" t="s">
        <v>15556</v>
      </c>
      <c r="G3638">
        <f t="shared" si="224"/>
        <v>576</v>
      </c>
      <c r="H3638">
        <f t="shared" si="225"/>
        <v>871.78805999999986</v>
      </c>
      <c r="I3638">
        <f t="shared" si="226"/>
        <v>622</v>
      </c>
      <c r="J3638">
        <f t="shared" si="227"/>
        <v>930.93924000000004</v>
      </c>
    </row>
    <row r="3639" spans="1:10" x14ac:dyDescent="0.2">
      <c r="A3639" t="s">
        <v>15558</v>
      </c>
      <c r="B3639">
        <v>4</v>
      </c>
      <c r="C3639" t="s">
        <v>15340</v>
      </c>
      <c r="D3639">
        <v>368000</v>
      </c>
      <c r="E3639">
        <v>545000</v>
      </c>
      <c r="F3639" t="s">
        <v>15560</v>
      </c>
      <c r="G3639">
        <f t="shared" si="224"/>
        <v>576</v>
      </c>
      <c r="H3639">
        <f t="shared" si="225"/>
        <v>883.79615999999987</v>
      </c>
      <c r="I3639">
        <f t="shared" si="226"/>
        <v>622</v>
      </c>
      <c r="J3639">
        <f t="shared" si="227"/>
        <v>941.30220000000008</v>
      </c>
    </row>
    <row r="3640" spans="1:10" x14ac:dyDescent="0.2">
      <c r="A3640" t="s">
        <v>15562</v>
      </c>
      <c r="B3640">
        <v>4</v>
      </c>
      <c r="C3640" t="s">
        <v>15340</v>
      </c>
      <c r="D3640">
        <v>368000</v>
      </c>
      <c r="E3640">
        <v>545000</v>
      </c>
      <c r="F3640" t="s">
        <v>15563</v>
      </c>
      <c r="G3640">
        <f t="shared" si="224"/>
        <v>576</v>
      </c>
      <c r="H3640">
        <f t="shared" si="225"/>
        <v>883.79615999999987</v>
      </c>
      <c r="I3640">
        <f t="shared" si="226"/>
        <v>622</v>
      </c>
      <c r="J3640">
        <f t="shared" si="227"/>
        <v>941.30220000000008</v>
      </c>
    </row>
    <row r="3641" spans="1:10" x14ac:dyDescent="0.2">
      <c r="A3641" t="s">
        <v>15565</v>
      </c>
      <c r="B3641">
        <v>4</v>
      </c>
      <c r="C3641" t="s">
        <v>15340</v>
      </c>
      <c r="D3641">
        <v>368000</v>
      </c>
      <c r="E3641">
        <v>545000</v>
      </c>
      <c r="F3641" t="s">
        <v>15567</v>
      </c>
      <c r="G3641">
        <f t="shared" si="224"/>
        <v>576</v>
      </c>
      <c r="H3641">
        <f t="shared" si="225"/>
        <v>883.79615999999987</v>
      </c>
      <c r="I3641">
        <f t="shared" si="226"/>
        <v>622</v>
      </c>
      <c r="J3641">
        <f t="shared" si="227"/>
        <v>941.30220000000008</v>
      </c>
    </row>
    <row r="3642" spans="1:10" x14ac:dyDescent="0.2">
      <c r="A3642" t="s">
        <v>15569</v>
      </c>
      <c r="B3642">
        <v>4</v>
      </c>
      <c r="C3642" t="s">
        <v>15340</v>
      </c>
      <c r="D3642">
        <v>368000</v>
      </c>
      <c r="E3642">
        <v>545000</v>
      </c>
      <c r="F3642" t="s">
        <v>15571</v>
      </c>
      <c r="G3642">
        <f t="shared" si="224"/>
        <v>576</v>
      </c>
      <c r="H3642">
        <f t="shared" si="225"/>
        <v>883.79615999999987</v>
      </c>
      <c r="I3642">
        <f t="shared" si="226"/>
        <v>622</v>
      </c>
      <c r="J3642">
        <f t="shared" si="227"/>
        <v>941.30220000000008</v>
      </c>
    </row>
    <row r="3643" spans="1:10" x14ac:dyDescent="0.2">
      <c r="A3643" t="s">
        <v>15573</v>
      </c>
      <c r="B3643">
        <v>4</v>
      </c>
      <c r="C3643" t="s">
        <v>15340</v>
      </c>
      <c r="D3643">
        <v>363000</v>
      </c>
      <c r="E3643">
        <v>539000</v>
      </c>
      <c r="F3643" t="s">
        <v>15575</v>
      </c>
      <c r="G3643">
        <f t="shared" si="224"/>
        <v>576</v>
      </c>
      <c r="H3643">
        <f t="shared" si="225"/>
        <v>871.78805999999986</v>
      </c>
      <c r="I3643">
        <f t="shared" si="226"/>
        <v>622</v>
      </c>
      <c r="J3643">
        <f t="shared" si="227"/>
        <v>930.93924000000004</v>
      </c>
    </row>
    <row r="3644" spans="1:10" x14ac:dyDescent="0.2">
      <c r="A3644" t="s">
        <v>15577</v>
      </c>
      <c r="B3644">
        <v>4</v>
      </c>
      <c r="C3644" t="s">
        <v>15340</v>
      </c>
      <c r="D3644">
        <v>363000</v>
      </c>
      <c r="E3644">
        <v>539000</v>
      </c>
      <c r="F3644" t="s">
        <v>15579</v>
      </c>
      <c r="G3644">
        <f t="shared" si="224"/>
        <v>576</v>
      </c>
      <c r="H3644">
        <f t="shared" si="225"/>
        <v>871.78805999999986</v>
      </c>
      <c r="I3644">
        <f t="shared" si="226"/>
        <v>622</v>
      </c>
      <c r="J3644">
        <f t="shared" si="227"/>
        <v>930.93924000000004</v>
      </c>
    </row>
    <row r="3645" spans="1:10" x14ac:dyDescent="0.2">
      <c r="A3645" t="s">
        <v>15581</v>
      </c>
      <c r="B3645">
        <v>4</v>
      </c>
      <c r="C3645" t="s">
        <v>15340</v>
      </c>
      <c r="D3645">
        <v>363000</v>
      </c>
      <c r="E3645">
        <v>539000</v>
      </c>
      <c r="F3645" t="s">
        <v>15583</v>
      </c>
      <c r="G3645">
        <f t="shared" si="224"/>
        <v>576</v>
      </c>
      <c r="H3645">
        <f t="shared" si="225"/>
        <v>871.78805999999986</v>
      </c>
      <c r="I3645">
        <f t="shared" si="226"/>
        <v>622</v>
      </c>
      <c r="J3645">
        <f t="shared" si="227"/>
        <v>930.93924000000004</v>
      </c>
    </row>
    <row r="3646" spans="1:10" x14ac:dyDescent="0.2">
      <c r="A3646" t="s">
        <v>15585</v>
      </c>
      <c r="B3646">
        <v>4</v>
      </c>
      <c r="C3646" t="s">
        <v>15340</v>
      </c>
      <c r="D3646">
        <v>363000</v>
      </c>
      <c r="E3646">
        <v>539000</v>
      </c>
      <c r="F3646" t="s">
        <v>15587</v>
      </c>
      <c r="G3646">
        <f t="shared" si="224"/>
        <v>576</v>
      </c>
      <c r="H3646">
        <f t="shared" si="225"/>
        <v>871.78805999999986</v>
      </c>
      <c r="I3646">
        <f t="shared" si="226"/>
        <v>622</v>
      </c>
      <c r="J3646">
        <f t="shared" si="227"/>
        <v>930.93924000000004</v>
      </c>
    </row>
    <row r="3647" spans="1:10" x14ac:dyDescent="0.2">
      <c r="A3647" t="s">
        <v>15589</v>
      </c>
      <c r="B3647">
        <v>4</v>
      </c>
      <c r="C3647" t="s">
        <v>15340</v>
      </c>
      <c r="D3647">
        <v>363000</v>
      </c>
      <c r="E3647">
        <v>539000</v>
      </c>
      <c r="F3647" t="s">
        <v>15592</v>
      </c>
      <c r="G3647">
        <f t="shared" si="224"/>
        <v>576</v>
      </c>
      <c r="H3647">
        <f t="shared" si="225"/>
        <v>871.78805999999986</v>
      </c>
      <c r="I3647">
        <f t="shared" si="226"/>
        <v>622</v>
      </c>
      <c r="J3647">
        <f t="shared" si="227"/>
        <v>930.93924000000004</v>
      </c>
    </row>
    <row r="3648" spans="1:10" x14ac:dyDescent="0.2">
      <c r="A3648" t="s">
        <v>15594</v>
      </c>
      <c r="B3648">
        <v>4</v>
      </c>
      <c r="C3648" t="s">
        <v>15340</v>
      </c>
      <c r="D3648">
        <v>363000</v>
      </c>
      <c r="E3648">
        <v>539000</v>
      </c>
      <c r="F3648" t="s">
        <v>15596</v>
      </c>
      <c r="G3648">
        <f t="shared" si="224"/>
        <v>576</v>
      </c>
      <c r="H3648">
        <f t="shared" si="225"/>
        <v>871.78805999999986</v>
      </c>
      <c r="I3648">
        <f t="shared" si="226"/>
        <v>622</v>
      </c>
      <c r="J3648">
        <f t="shared" si="227"/>
        <v>930.93924000000004</v>
      </c>
    </row>
    <row r="3649" spans="1:10" x14ac:dyDescent="0.2">
      <c r="A3649" t="s">
        <v>15598</v>
      </c>
      <c r="B3649">
        <v>4</v>
      </c>
      <c r="C3649" t="s">
        <v>15340</v>
      </c>
      <c r="D3649">
        <v>363000</v>
      </c>
      <c r="E3649">
        <v>539000</v>
      </c>
      <c r="F3649" t="s">
        <v>15600</v>
      </c>
      <c r="G3649">
        <f t="shared" si="224"/>
        <v>576</v>
      </c>
      <c r="H3649">
        <f t="shared" si="225"/>
        <v>871.78805999999986</v>
      </c>
      <c r="I3649">
        <f t="shared" si="226"/>
        <v>622</v>
      </c>
      <c r="J3649">
        <f t="shared" si="227"/>
        <v>930.93924000000004</v>
      </c>
    </row>
    <row r="3650" spans="1:10" x14ac:dyDescent="0.2">
      <c r="A3650" t="s">
        <v>15602</v>
      </c>
      <c r="B3650">
        <v>4</v>
      </c>
      <c r="C3650" t="s">
        <v>15340</v>
      </c>
      <c r="D3650">
        <v>363000</v>
      </c>
      <c r="E3650">
        <v>539000</v>
      </c>
      <c r="F3650" t="s">
        <v>15603</v>
      </c>
      <c r="G3650">
        <f t="shared" si="224"/>
        <v>576</v>
      </c>
      <c r="H3650">
        <f t="shared" si="225"/>
        <v>871.78805999999986</v>
      </c>
      <c r="I3650">
        <f t="shared" si="226"/>
        <v>622</v>
      </c>
      <c r="J3650">
        <f t="shared" si="227"/>
        <v>930.93924000000004</v>
      </c>
    </row>
    <row r="3651" spans="1:10" x14ac:dyDescent="0.2">
      <c r="A3651" t="s">
        <v>15605</v>
      </c>
      <c r="B3651">
        <v>4</v>
      </c>
      <c r="C3651" t="s">
        <v>15340</v>
      </c>
      <c r="D3651">
        <v>363000</v>
      </c>
      <c r="E3651">
        <v>539000</v>
      </c>
      <c r="F3651" t="s">
        <v>15606</v>
      </c>
      <c r="G3651">
        <f t="shared" ref="G3651:G3714" si="228">(VLOOKUP($B3651,Table,4,FALSE))</f>
        <v>576</v>
      </c>
      <c r="H3651">
        <f t="shared" ref="H3651:H3714" si="229">D3651*((VLOOKUP($B3651,Table,6,FALSE))/100)</f>
        <v>871.78805999999986</v>
      </c>
      <c r="I3651">
        <f t="shared" ref="I3651:I3714" si="230">(VLOOKUP($B3651,Table,12,FALSE))</f>
        <v>622</v>
      </c>
      <c r="J3651">
        <f t="shared" ref="J3651:J3714" si="231">E3651*((VLOOKUP($B3651,Table,14,FALSE))/100)</f>
        <v>930.93924000000004</v>
      </c>
    </row>
    <row r="3652" spans="1:10" x14ac:dyDescent="0.2">
      <c r="A3652" t="s">
        <v>15608</v>
      </c>
      <c r="B3652">
        <v>4</v>
      </c>
      <c r="C3652" t="s">
        <v>15340</v>
      </c>
      <c r="D3652">
        <v>363000</v>
      </c>
      <c r="E3652">
        <v>539000</v>
      </c>
      <c r="F3652" t="s">
        <v>15611</v>
      </c>
      <c r="G3652">
        <f t="shared" si="228"/>
        <v>576</v>
      </c>
      <c r="H3652">
        <f t="shared" si="229"/>
        <v>871.78805999999986</v>
      </c>
      <c r="I3652">
        <f t="shared" si="230"/>
        <v>622</v>
      </c>
      <c r="J3652">
        <f t="shared" si="231"/>
        <v>930.93924000000004</v>
      </c>
    </row>
    <row r="3653" spans="1:10" x14ac:dyDescent="0.2">
      <c r="A3653" t="s">
        <v>15613</v>
      </c>
      <c r="B3653">
        <v>4</v>
      </c>
      <c r="C3653" t="s">
        <v>15340</v>
      </c>
      <c r="D3653">
        <v>363000</v>
      </c>
      <c r="E3653">
        <v>539000</v>
      </c>
      <c r="F3653" t="s">
        <v>15615</v>
      </c>
      <c r="G3653">
        <f t="shared" si="228"/>
        <v>576</v>
      </c>
      <c r="H3653">
        <f t="shared" si="229"/>
        <v>871.78805999999986</v>
      </c>
      <c r="I3653">
        <f t="shared" si="230"/>
        <v>622</v>
      </c>
      <c r="J3653">
        <f t="shared" si="231"/>
        <v>930.93924000000004</v>
      </c>
    </row>
    <row r="3654" spans="1:10" x14ac:dyDescent="0.2">
      <c r="A3654" t="s">
        <v>15617</v>
      </c>
      <c r="B3654">
        <v>4</v>
      </c>
      <c r="C3654" t="s">
        <v>15340</v>
      </c>
      <c r="D3654">
        <v>363000</v>
      </c>
      <c r="E3654">
        <v>539000</v>
      </c>
      <c r="F3654" t="s">
        <v>15619</v>
      </c>
      <c r="G3654">
        <f t="shared" si="228"/>
        <v>576</v>
      </c>
      <c r="H3654">
        <f t="shared" si="229"/>
        <v>871.78805999999986</v>
      </c>
      <c r="I3654">
        <f t="shared" si="230"/>
        <v>622</v>
      </c>
      <c r="J3654">
        <f t="shared" si="231"/>
        <v>930.93924000000004</v>
      </c>
    </row>
    <row r="3655" spans="1:10" x14ac:dyDescent="0.2">
      <c r="A3655" t="s">
        <v>15621</v>
      </c>
      <c r="B3655">
        <v>4</v>
      </c>
      <c r="C3655" t="s">
        <v>15340</v>
      </c>
      <c r="D3655">
        <v>363000</v>
      </c>
      <c r="E3655">
        <v>539000</v>
      </c>
      <c r="F3655" t="s">
        <v>15624</v>
      </c>
      <c r="G3655">
        <f t="shared" si="228"/>
        <v>576</v>
      </c>
      <c r="H3655">
        <f t="shared" si="229"/>
        <v>871.78805999999986</v>
      </c>
      <c r="I3655">
        <f t="shared" si="230"/>
        <v>622</v>
      </c>
      <c r="J3655">
        <f t="shared" si="231"/>
        <v>930.93924000000004</v>
      </c>
    </row>
    <row r="3656" spans="1:10" x14ac:dyDescent="0.2">
      <c r="A3656" t="s">
        <v>15626</v>
      </c>
      <c r="B3656">
        <v>4</v>
      </c>
      <c r="C3656" t="s">
        <v>15340</v>
      </c>
      <c r="D3656">
        <v>363000</v>
      </c>
      <c r="E3656">
        <v>539000</v>
      </c>
      <c r="F3656" t="s">
        <v>15629</v>
      </c>
      <c r="G3656">
        <f t="shared" si="228"/>
        <v>576</v>
      </c>
      <c r="H3656">
        <f t="shared" si="229"/>
        <v>871.78805999999986</v>
      </c>
      <c r="I3656">
        <f t="shared" si="230"/>
        <v>622</v>
      </c>
      <c r="J3656">
        <f t="shared" si="231"/>
        <v>930.93924000000004</v>
      </c>
    </row>
    <row r="3657" spans="1:10" x14ac:dyDescent="0.2">
      <c r="A3657" t="s">
        <v>15631</v>
      </c>
      <c r="B3657">
        <v>4</v>
      </c>
      <c r="C3657" t="s">
        <v>15340</v>
      </c>
      <c r="D3657">
        <v>363000</v>
      </c>
      <c r="E3657">
        <v>539000</v>
      </c>
      <c r="F3657" t="s">
        <v>15634</v>
      </c>
      <c r="G3657">
        <f t="shared" si="228"/>
        <v>576</v>
      </c>
      <c r="H3657">
        <f t="shared" si="229"/>
        <v>871.78805999999986</v>
      </c>
      <c r="I3657">
        <f t="shared" si="230"/>
        <v>622</v>
      </c>
      <c r="J3657">
        <f t="shared" si="231"/>
        <v>930.93924000000004</v>
      </c>
    </row>
    <row r="3658" spans="1:10" x14ac:dyDescent="0.2">
      <c r="A3658" t="s">
        <v>15636</v>
      </c>
      <c r="B3658">
        <v>4</v>
      </c>
      <c r="C3658" t="s">
        <v>15340</v>
      </c>
      <c r="D3658">
        <v>363000</v>
      </c>
      <c r="E3658">
        <v>539000</v>
      </c>
      <c r="F3658" t="s">
        <v>15638</v>
      </c>
      <c r="G3658">
        <f t="shared" si="228"/>
        <v>576</v>
      </c>
      <c r="H3658">
        <f t="shared" si="229"/>
        <v>871.78805999999986</v>
      </c>
      <c r="I3658">
        <f t="shared" si="230"/>
        <v>622</v>
      </c>
      <c r="J3658">
        <f t="shared" si="231"/>
        <v>930.93924000000004</v>
      </c>
    </row>
    <row r="3659" spans="1:10" x14ac:dyDescent="0.2">
      <c r="A3659" t="s">
        <v>15640</v>
      </c>
      <c r="B3659">
        <v>4</v>
      </c>
      <c r="C3659" t="s">
        <v>15340</v>
      </c>
      <c r="D3659">
        <v>363000</v>
      </c>
      <c r="E3659">
        <v>539000</v>
      </c>
      <c r="F3659" t="s">
        <v>15642</v>
      </c>
      <c r="G3659">
        <f t="shared" si="228"/>
        <v>576</v>
      </c>
      <c r="H3659">
        <f t="shared" si="229"/>
        <v>871.78805999999986</v>
      </c>
      <c r="I3659">
        <f t="shared" si="230"/>
        <v>622</v>
      </c>
      <c r="J3659">
        <f t="shared" si="231"/>
        <v>930.93924000000004</v>
      </c>
    </row>
    <row r="3660" spans="1:10" x14ac:dyDescent="0.2">
      <c r="A3660" t="s">
        <v>15644</v>
      </c>
      <c r="B3660">
        <v>4</v>
      </c>
      <c r="C3660" t="s">
        <v>15340</v>
      </c>
      <c r="D3660">
        <v>363000</v>
      </c>
      <c r="E3660">
        <v>539000</v>
      </c>
      <c r="F3660" t="s">
        <v>15645</v>
      </c>
      <c r="G3660">
        <f t="shared" si="228"/>
        <v>576</v>
      </c>
      <c r="H3660">
        <f t="shared" si="229"/>
        <v>871.78805999999986</v>
      </c>
      <c r="I3660">
        <f t="shared" si="230"/>
        <v>622</v>
      </c>
      <c r="J3660">
        <f t="shared" si="231"/>
        <v>930.93924000000004</v>
      </c>
    </row>
    <row r="3661" spans="1:10" x14ac:dyDescent="0.2">
      <c r="A3661" t="s">
        <v>15647</v>
      </c>
      <c r="B3661">
        <v>4</v>
      </c>
      <c r="C3661" t="s">
        <v>15340</v>
      </c>
      <c r="D3661">
        <v>363000</v>
      </c>
      <c r="E3661">
        <v>539000</v>
      </c>
      <c r="F3661" t="s">
        <v>15649</v>
      </c>
      <c r="G3661">
        <f t="shared" si="228"/>
        <v>576</v>
      </c>
      <c r="H3661">
        <f t="shared" si="229"/>
        <v>871.78805999999986</v>
      </c>
      <c r="I3661">
        <f t="shared" si="230"/>
        <v>622</v>
      </c>
      <c r="J3661">
        <f t="shared" si="231"/>
        <v>930.93924000000004</v>
      </c>
    </row>
    <row r="3662" spans="1:10" x14ac:dyDescent="0.2">
      <c r="A3662" t="s">
        <v>15651</v>
      </c>
      <c r="B3662">
        <v>4</v>
      </c>
      <c r="C3662" t="s">
        <v>15340</v>
      </c>
      <c r="D3662">
        <v>363000</v>
      </c>
      <c r="E3662">
        <v>539000</v>
      </c>
      <c r="F3662" t="s">
        <v>15654</v>
      </c>
      <c r="G3662">
        <f t="shared" si="228"/>
        <v>576</v>
      </c>
      <c r="H3662">
        <f t="shared" si="229"/>
        <v>871.78805999999986</v>
      </c>
      <c r="I3662">
        <f t="shared" si="230"/>
        <v>622</v>
      </c>
      <c r="J3662">
        <f t="shared" si="231"/>
        <v>930.93924000000004</v>
      </c>
    </row>
    <row r="3663" spans="1:10" x14ac:dyDescent="0.2">
      <c r="A3663" t="s">
        <v>15656</v>
      </c>
      <c r="B3663">
        <v>4</v>
      </c>
      <c r="C3663" t="s">
        <v>15340</v>
      </c>
      <c r="D3663">
        <v>363000</v>
      </c>
      <c r="E3663">
        <v>539000</v>
      </c>
      <c r="F3663" t="s">
        <v>15659</v>
      </c>
      <c r="G3663">
        <f t="shared" si="228"/>
        <v>576</v>
      </c>
      <c r="H3663">
        <f t="shared" si="229"/>
        <v>871.78805999999986</v>
      </c>
      <c r="I3663">
        <f t="shared" si="230"/>
        <v>622</v>
      </c>
      <c r="J3663">
        <f t="shared" si="231"/>
        <v>930.93924000000004</v>
      </c>
    </row>
    <row r="3664" spans="1:10" x14ac:dyDescent="0.2">
      <c r="A3664" t="s">
        <v>15661</v>
      </c>
      <c r="B3664">
        <v>4</v>
      </c>
      <c r="C3664" t="s">
        <v>15340</v>
      </c>
      <c r="D3664">
        <v>363000</v>
      </c>
      <c r="E3664">
        <v>539000</v>
      </c>
      <c r="F3664" t="s">
        <v>15663</v>
      </c>
      <c r="G3664">
        <f t="shared" si="228"/>
        <v>576</v>
      </c>
      <c r="H3664">
        <f t="shared" si="229"/>
        <v>871.78805999999986</v>
      </c>
      <c r="I3664">
        <f t="shared" si="230"/>
        <v>622</v>
      </c>
      <c r="J3664">
        <f t="shared" si="231"/>
        <v>930.93924000000004</v>
      </c>
    </row>
    <row r="3665" spans="1:10" x14ac:dyDescent="0.2">
      <c r="A3665" t="s">
        <v>15665</v>
      </c>
      <c r="B3665">
        <v>4</v>
      </c>
      <c r="C3665" t="s">
        <v>15340</v>
      </c>
      <c r="D3665">
        <v>363000</v>
      </c>
      <c r="E3665">
        <v>539000</v>
      </c>
      <c r="F3665" t="s">
        <v>15667</v>
      </c>
      <c r="G3665">
        <f t="shared" si="228"/>
        <v>576</v>
      </c>
      <c r="H3665">
        <f t="shared" si="229"/>
        <v>871.78805999999986</v>
      </c>
      <c r="I3665">
        <f t="shared" si="230"/>
        <v>622</v>
      </c>
      <c r="J3665">
        <f t="shared" si="231"/>
        <v>930.93924000000004</v>
      </c>
    </row>
    <row r="3666" spans="1:10" x14ac:dyDescent="0.2">
      <c r="A3666" t="s">
        <v>15669</v>
      </c>
      <c r="B3666">
        <v>4</v>
      </c>
      <c r="C3666" t="s">
        <v>15340</v>
      </c>
      <c r="D3666">
        <v>363000</v>
      </c>
      <c r="E3666">
        <v>539000</v>
      </c>
      <c r="F3666" t="s">
        <v>15670</v>
      </c>
      <c r="G3666">
        <f t="shared" si="228"/>
        <v>576</v>
      </c>
      <c r="H3666">
        <f t="shared" si="229"/>
        <v>871.78805999999986</v>
      </c>
      <c r="I3666">
        <f t="shared" si="230"/>
        <v>622</v>
      </c>
      <c r="J3666">
        <f t="shared" si="231"/>
        <v>930.93924000000004</v>
      </c>
    </row>
    <row r="3667" spans="1:10" x14ac:dyDescent="0.2">
      <c r="A3667" t="s">
        <v>15672</v>
      </c>
      <c r="B3667">
        <v>4</v>
      </c>
      <c r="C3667" t="s">
        <v>15340</v>
      </c>
      <c r="D3667">
        <v>363000</v>
      </c>
      <c r="E3667">
        <v>539000</v>
      </c>
      <c r="F3667" t="s">
        <v>15675</v>
      </c>
      <c r="G3667">
        <f t="shared" si="228"/>
        <v>576</v>
      </c>
      <c r="H3667">
        <f t="shared" si="229"/>
        <v>871.78805999999986</v>
      </c>
      <c r="I3667">
        <f t="shared" si="230"/>
        <v>622</v>
      </c>
      <c r="J3667">
        <f t="shared" si="231"/>
        <v>930.93924000000004</v>
      </c>
    </row>
    <row r="3668" spans="1:10" x14ac:dyDescent="0.2">
      <c r="A3668" t="s">
        <v>15677</v>
      </c>
      <c r="B3668">
        <v>4</v>
      </c>
      <c r="C3668" t="s">
        <v>15340</v>
      </c>
      <c r="D3668">
        <v>363000</v>
      </c>
      <c r="E3668">
        <v>539000</v>
      </c>
      <c r="F3668" t="s">
        <v>15680</v>
      </c>
      <c r="G3668">
        <f t="shared" si="228"/>
        <v>576</v>
      </c>
      <c r="H3668">
        <f t="shared" si="229"/>
        <v>871.78805999999986</v>
      </c>
      <c r="I3668">
        <f t="shared" si="230"/>
        <v>622</v>
      </c>
      <c r="J3668">
        <f t="shared" si="231"/>
        <v>930.93924000000004</v>
      </c>
    </row>
    <row r="3669" spans="1:10" x14ac:dyDescent="0.2">
      <c r="A3669" t="s">
        <v>15682</v>
      </c>
      <c r="B3669">
        <v>4</v>
      </c>
      <c r="C3669" t="s">
        <v>15340</v>
      </c>
      <c r="D3669">
        <v>363000</v>
      </c>
      <c r="E3669">
        <v>539000</v>
      </c>
      <c r="F3669" t="s">
        <v>15685</v>
      </c>
      <c r="G3669">
        <f t="shared" si="228"/>
        <v>576</v>
      </c>
      <c r="H3669">
        <f t="shared" si="229"/>
        <v>871.78805999999986</v>
      </c>
      <c r="I3669">
        <f t="shared" si="230"/>
        <v>622</v>
      </c>
      <c r="J3669">
        <f t="shared" si="231"/>
        <v>930.93924000000004</v>
      </c>
    </row>
    <row r="3670" spans="1:10" x14ac:dyDescent="0.2">
      <c r="A3670" t="s">
        <v>15687</v>
      </c>
      <c r="B3670">
        <v>4</v>
      </c>
      <c r="C3670" t="s">
        <v>15340</v>
      </c>
      <c r="D3670">
        <v>363000</v>
      </c>
      <c r="E3670">
        <v>539000</v>
      </c>
      <c r="F3670" t="s">
        <v>15688</v>
      </c>
      <c r="G3670">
        <f t="shared" si="228"/>
        <v>576</v>
      </c>
      <c r="H3670">
        <f t="shared" si="229"/>
        <v>871.78805999999986</v>
      </c>
      <c r="I3670">
        <f t="shared" si="230"/>
        <v>622</v>
      </c>
      <c r="J3670">
        <f t="shared" si="231"/>
        <v>930.93924000000004</v>
      </c>
    </row>
    <row r="3671" spans="1:10" x14ac:dyDescent="0.2">
      <c r="A3671" t="s">
        <v>15690</v>
      </c>
      <c r="B3671">
        <v>4</v>
      </c>
      <c r="C3671" t="s">
        <v>15340</v>
      </c>
      <c r="D3671">
        <v>363000</v>
      </c>
      <c r="E3671">
        <v>539000</v>
      </c>
      <c r="F3671" t="s">
        <v>15693</v>
      </c>
      <c r="G3671">
        <f t="shared" si="228"/>
        <v>576</v>
      </c>
      <c r="H3671">
        <f t="shared" si="229"/>
        <v>871.78805999999986</v>
      </c>
      <c r="I3671">
        <f t="shared" si="230"/>
        <v>622</v>
      </c>
      <c r="J3671">
        <f t="shared" si="231"/>
        <v>930.93924000000004</v>
      </c>
    </row>
    <row r="3672" spans="1:10" x14ac:dyDescent="0.2">
      <c r="A3672" t="s">
        <v>15695</v>
      </c>
      <c r="B3672">
        <v>4</v>
      </c>
      <c r="C3672" t="s">
        <v>15340</v>
      </c>
      <c r="D3672">
        <v>363000</v>
      </c>
      <c r="E3672">
        <v>539000</v>
      </c>
      <c r="F3672" t="s">
        <v>15697</v>
      </c>
      <c r="G3672">
        <f t="shared" si="228"/>
        <v>576</v>
      </c>
      <c r="H3672">
        <f t="shared" si="229"/>
        <v>871.78805999999986</v>
      </c>
      <c r="I3672">
        <f t="shared" si="230"/>
        <v>622</v>
      </c>
      <c r="J3672">
        <f t="shared" si="231"/>
        <v>930.93924000000004</v>
      </c>
    </row>
    <row r="3673" spans="1:10" x14ac:dyDescent="0.2">
      <c r="A3673" t="s">
        <v>15699</v>
      </c>
      <c r="B3673">
        <v>4</v>
      </c>
      <c r="C3673" t="s">
        <v>15340</v>
      </c>
      <c r="D3673">
        <v>363000</v>
      </c>
      <c r="E3673">
        <v>539000</v>
      </c>
      <c r="F3673" t="s">
        <v>15702</v>
      </c>
      <c r="G3673">
        <f t="shared" si="228"/>
        <v>576</v>
      </c>
      <c r="H3673">
        <f t="shared" si="229"/>
        <v>871.78805999999986</v>
      </c>
      <c r="I3673">
        <f t="shared" si="230"/>
        <v>622</v>
      </c>
      <c r="J3673">
        <f t="shared" si="231"/>
        <v>930.93924000000004</v>
      </c>
    </row>
    <row r="3674" spans="1:10" x14ac:dyDescent="0.2">
      <c r="A3674" t="s">
        <v>15704</v>
      </c>
      <c r="B3674">
        <v>4</v>
      </c>
      <c r="C3674" t="s">
        <v>15340</v>
      </c>
      <c r="D3674">
        <v>363000</v>
      </c>
      <c r="E3674">
        <v>539000</v>
      </c>
      <c r="F3674" t="s">
        <v>15706</v>
      </c>
      <c r="G3674">
        <f t="shared" si="228"/>
        <v>576</v>
      </c>
      <c r="H3674">
        <f t="shared" si="229"/>
        <v>871.78805999999986</v>
      </c>
      <c r="I3674">
        <f t="shared" si="230"/>
        <v>622</v>
      </c>
      <c r="J3674">
        <f t="shared" si="231"/>
        <v>930.93924000000004</v>
      </c>
    </row>
    <row r="3675" spans="1:10" x14ac:dyDescent="0.2">
      <c r="A3675" t="s">
        <v>15708</v>
      </c>
      <c r="B3675">
        <v>4</v>
      </c>
      <c r="C3675" t="s">
        <v>15340</v>
      </c>
      <c r="D3675">
        <v>363000</v>
      </c>
      <c r="E3675">
        <v>539000</v>
      </c>
      <c r="F3675" t="s">
        <v>15711</v>
      </c>
      <c r="G3675">
        <f t="shared" si="228"/>
        <v>576</v>
      </c>
      <c r="H3675">
        <f t="shared" si="229"/>
        <v>871.78805999999986</v>
      </c>
      <c r="I3675">
        <f t="shared" si="230"/>
        <v>622</v>
      </c>
      <c r="J3675">
        <f t="shared" si="231"/>
        <v>930.93924000000004</v>
      </c>
    </row>
    <row r="3676" spans="1:10" x14ac:dyDescent="0.2">
      <c r="A3676" t="s">
        <v>15713</v>
      </c>
      <c r="B3676">
        <v>4</v>
      </c>
      <c r="C3676" t="s">
        <v>15340</v>
      </c>
      <c r="D3676">
        <v>363000</v>
      </c>
      <c r="E3676">
        <v>539000</v>
      </c>
      <c r="F3676" t="s">
        <v>15715</v>
      </c>
      <c r="G3676">
        <f t="shared" si="228"/>
        <v>576</v>
      </c>
      <c r="H3676">
        <f t="shared" si="229"/>
        <v>871.78805999999986</v>
      </c>
      <c r="I3676">
        <f t="shared" si="230"/>
        <v>622</v>
      </c>
      <c r="J3676">
        <f t="shared" si="231"/>
        <v>930.93924000000004</v>
      </c>
    </row>
    <row r="3677" spans="1:10" x14ac:dyDescent="0.2">
      <c r="A3677" t="s">
        <v>15717</v>
      </c>
      <c r="B3677">
        <v>4</v>
      </c>
      <c r="C3677" t="s">
        <v>15340</v>
      </c>
      <c r="D3677">
        <v>381000</v>
      </c>
      <c r="E3677">
        <v>640000</v>
      </c>
      <c r="F3677" t="s">
        <v>15720</v>
      </c>
      <c r="G3677">
        <f t="shared" si="228"/>
        <v>576</v>
      </c>
      <c r="H3677">
        <f t="shared" si="229"/>
        <v>915.01721999999984</v>
      </c>
      <c r="I3677">
        <f t="shared" si="230"/>
        <v>622</v>
      </c>
      <c r="J3677">
        <f t="shared" si="231"/>
        <v>1105.3824000000002</v>
      </c>
    </row>
    <row r="3678" spans="1:10" x14ac:dyDescent="0.2">
      <c r="A3678" t="s">
        <v>15722</v>
      </c>
      <c r="B3678">
        <v>4</v>
      </c>
      <c r="C3678" t="s">
        <v>15340</v>
      </c>
      <c r="D3678">
        <v>350000</v>
      </c>
      <c r="E3678">
        <v>520000</v>
      </c>
      <c r="F3678" t="s">
        <v>15725</v>
      </c>
      <c r="G3678">
        <f t="shared" si="228"/>
        <v>576</v>
      </c>
      <c r="H3678">
        <f t="shared" si="229"/>
        <v>840.56699999999989</v>
      </c>
      <c r="I3678">
        <f t="shared" si="230"/>
        <v>622</v>
      </c>
      <c r="J3678">
        <f t="shared" si="231"/>
        <v>898.12320000000011</v>
      </c>
    </row>
    <row r="3679" spans="1:10" x14ac:dyDescent="0.2">
      <c r="A3679" t="s">
        <v>15727</v>
      </c>
      <c r="B3679">
        <v>4</v>
      </c>
      <c r="C3679" t="s">
        <v>15340</v>
      </c>
      <c r="D3679">
        <v>350000</v>
      </c>
      <c r="E3679">
        <v>520000</v>
      </c>
      <c r="F3679" t="s">
        <v>15729</v>
      </c>
      <c r="G3679">
        <f t="shared" si="228"/>
        <v>576</v>
      </c>
      <c r="H3679">
        <f t="shared" si="229"/>
        <v>840.56699999999989</v>
      </c>
      <c r="I3679">
        <f t="shared" si="230"/>
        <v>622</v>
      </c>
      <c r="J3679">
        <f t="shared" si="231"/>
        <v>898.12320000000011</v>
      </c>
    </row>
    <row r="3680" spans="1:10" x14ac:dyDescent="0.2">
      <c r="A3680" t="s">
        <v>15731</v>
      </c>
      <c r="B3680">
        <v>4</v>
      </c>
      <c r="C3680" t="s">
        <v>15340</v>
      </c>
      <c r="D3680">
        <v>350000</v>
      </c>
      <c r="E3680">
        <v>520000</v>
      </c>
      <c r="F3680" t="s">
        <v>15733</v>
      </c>
      <c r="G3680">
        <f t="shared" si="228"/>
        <v>576</v>
      </c>
      <c r="H3680">
        <f t="shared" si="229"/>
        <v>840.56699999999989</v>
      </c>
      <c r="I3680">
        <f t="shared" si="230"/>
        <v>622</v>
      </c>
      <c r="J3680">
        <f t="shared" si="231"/>
        <v>898.12320000000011</v>
      </c>
    </row>
    <row r="3681" spans="1:10" x14ac:dyDescent="0.2">
      <c r="A3681" t="s">
        <v>15735</v>
      </c>
      <c r="B3681">
        <v>4</v>
      </c>
      <c r="C3681" t="s">
        <v>15340</v>
      </c>
      <c r="D3681">
        <v>350000</v>
      </c>
      <c r="E3681">
        <v>520000</v>
      </c>
      <c r="F3681" t="s">
        <v>15737</v>
      </c>
      <c r="G3681">
        <f t="shared" si="228"/>
        <v>576</v>
      </c>
      <c r="H3681">
        <f t="shared" si="229"/>
        <v>840.56699999999989</v>
      </c>
      <c r="I3681">
        <f t="shared" si="230"/>
        <v>622</v>
      </c>
      <c r="J3681">
        <f t="shared" si="231"/>
        <v>898.12320000000011</v>
      </c>
    </row>
    <row r="3682" spans="1:10" x14ac:dyDescent="0.2">
      <c r="A3682" t="s">
        <v>15739</v>
      </c>
      <c r="B3682">
        <v>4</v>
      </c>
      <c r="C3682" t="s">
        <v>15340</v>
      </c>
      <c r="D3682">
        <v>350000</v>
      </c>
      <c r="E3682">
        <v>520000</v>
      </c>
      <c r="F3682" t="s">
        <v>15741</v>
      </c>
      <c r="G3682">
        <f t="shared" si="228"/>
        <v>576</v>
      </c>
      <c r="H3682">
        <f t="shared" si="229"/>
        <v>840.56699999999989</v>
      </c>
      <c r="I3682">
        <f t="shared" si="230"/>
        <v>622</v>
      </c>
      <c r="J3682">
        <f t="shared" si="231"/>
        <v>898.12320000000011</v>
      </c>
    </row>
    <row r="3683" spans="1:10" x14ac:dyDescent="0.2">
      <c r="A3683" t="s">
        <v>15743</v>
      </c>
      <c r="B3683">
        <v>4</v>
      </c>
      <c r="C3683" t="s">
        <v>15340</v>
      </c>
      <c r="D3683">
        <v>350000</v>
      </c>
      <c r="E3683">
        <v>520000</v>
      </c>
      <c r="F3683" t="s">
        <v>15744</v>
      </c>
      <c r="G3683">
        <f t="shared" si="228"/>
        <v>576</v>
      </c>
      <c r="H3683">
        <f t="shared" si="229"/>
        <v>840.56699999999989</v>
      </c>
      <c r="I3683">
        <f t="shared" si="230"/>
        <v>622</v>
      </c>
      <c r="J3683">
        <f t="shared" si="231"/>
        <v>898.12320000000011</v>
      </c>
    </row>
    <row r="3684" spans="1:10" x14ac:dyDescent="0.2">
      <c r="A3684" t="s">
        <v>15746</v>
      </c>
      <c r="B3684">
        <v>4</v>
      </c>
      <c r="C3684" t="s">
        <v>15340</v>
      </c>
      <c r="D3684">
        <v>350000</v>
      </c>
      <c r="E3684">
        <v>520000</v>
      </c>
      <c r="F3684" t="s">
        <v>15747</v>
      </c>
      <c r="G3684">
        <f t="shared" si="228"/>
        <v>576</v>
      </c>
      <c r="H3684">
        <f t="shared" si="229"/>
        <v>840.56699999999989</v>
      </c>
      <c r="I3684">
        <f t="shared" si="230"/>
        <v>622</v>
      </c>
      <c r="J3684">
        <f t="shared" si="231"/>
        <v>898.12320000000011</v>
      </c>
    </row>
    <row r="3685" spans="1:10" x14ac:dyDescent="0.2">
      <c r="A3685" t="s">
        <v>15749</v>
      </c>
      <c r="B3685">
        <v>4</v>
      </c>
      <c r="C3685" t="s">
        <v>15340</v>
      </c>
      <c r="D3685">
        <v>360000</v>
      </c>
      <c r="E3685">
        <v>534000</v>
      </c>
      <c r="F3685" t="s">
        <v>15752</v>
      </c>
      <c r="G3685">
        <f t="shared" si="228"/>
        <v>576</v>
      </c>
      <c r="H3685">
        <f t="shared" si="229"/>
        <v>864.58319999999992</v>
      </c>
      <c r="I3685">
        <f t="shared" si="230"/>
        <v>622</v>
      </c>
      <c r="J3685">
        <f t="shared" si="231"/>
        <v>922.30344000000014</v>
      </c>
    </row>
    <row r="3686" spans="1:10" x14ac:dyDescent="0.2">
      <c r="A3686" t="s">
        <v>15754</v>
      </c>
      <c r="B3686">
        <v>4</v>
      </c>
      <c r="C3686" t="s">
        <v>15340</v>
      </c>
      <c r="D3686">
        <v>447000</v>
      </c>
      <c r="E3686">
        <v>663000</v>
      </c>
      <c r="F3686" t="s">
        <v>15756</v>
      </c>
      <c r="G3686">
        <f t="shared" si="228"/>
        <v>576</v>
      </c>
      <c r="H3686">
        <f t="shared" si="229"/>
        <v>1073.5241399999998</v>
      </c>
      <c r="I3686">
        <f t="shared" si="230"/>
        <v>622</v>
      </c>
      <c r="J3686">
        <f t="shared" si="231"/>
        <v>1145.10708</v>
      </c>
    </row>
    <row r="3687" spans="1:10" x14ac:dyDescent="0.2">
      <c r="A3687" t="s">
        <v>15758</v>
      </c>
      <c r="B3687">
        <v>4</v>
      </c>
      <c r="C3687" t="s">
        <v>15340</v>
      </c>
      <c r="D3687">
        <v>361000</v>
      </c>
      <c r="E3687">
        <v>536000</v>
      </c>
      <c r="F3687" t="s">
        <v>15760</v>
      </c>
      <c r="G3687">
        <f t="shared" si="228"/>
        <v>576</v>
      </c>
      <c r="H3687">
        <f t="shared" si="229"/>
        <v>866.9848199999999</v>
      </c>
      <c r="I3687">
        <f t="shared" si="230"/>
        <v>622</v>
      </c>
      <c r="J3687">
        <f t="shared" si="231"/>
        <v>925.75776000000008</v>
      </c>
    </row>
    <row r="3688" spans="1:10" x14ac:dyDescent="0.2">
      <c r="A3688" t="s">
        <v>15762</v>
      </c>
      <c r="B3688">
        <v>4</v>
      </c>
      <c r="C3688" t="s">
        <v>15340</v>
      </c>
      <c r="D3688">
        <v>361000</v>
      </c>
      <c r="E3688">
        <v>536000</v>
      </c>
      <c r="F3688" t="s">
        <v>15764</v>
      </c>
      <c r="G3688">
        <f t="shared" si="228"/>
        <v>576</v>
      </c>
      <c r="H3688">
        <f t="shared" si="229"/>
        <v>866.9848199999999</v>
      </c>
      <c r="I3688">
        <f t="shared" si="230"/>
        <v>622</v>
      </c>
      <c r="J3688">
        <f t="shared" si="231"/>
        <v>925.75776000000008</v>
      </c>
    </row>
    <row r="3689" spans="1:10" x14ac:dyDescent="0.2">
      <c r="A3689" t="s">
        <v>15766</v>
      </c>
      <c r="B3689">
        <v>4</v>
      </c>
      <c r="C3689" t="s">
        <v>15340</v>
      </c>
      <c r="D3689">
        <v>357000</v>
      </c>
      <c r="E3689">
        <v>529000</v>
      </c>
      <c r="F3689" t="s">
        <v>15767</v>
      </c>
      <c r="G3689">
        <f t="shared" si="228"/>
        <v>576</v>
      </c>
      <c r="H3689">
        <f t="shared" si="229"/>
        <v>857.37833999999987</v>
      </c>
      <c r="I3689">
        <f t="shared" si="230"/>
        <v>622</v>
      </c>
      <c r="J3689">
        <f t="shared" si="231"/>
        <v>913.66764000000012</v>
      </c>
    </row>
    <row r="3690" spans="1:10" x14ac:dyDescent="0.2">
      <c r="A3690" t="s">
        <v>15769</v>
      </c>
      <c r="B3690">
        <v>4</v>
      </c>
      <c r="C3690" t="s">
        <v>15340</v>
      </c>
      <c r="D3690">
        <v>353000</v>
      </c>
      <c r="E3690">
        <v>524000</v>
      </c>
      <c r="F3690" t="s">
        <v>15770</v>
      </c>
      <c r="G3690">
        <f t="shared" si="228"/>
        <v>576</v>
      </c>
      <c r="H3690">
        <f t="shared" si="229"/>
        <v>847.77185999999995</v>
      </c>
      <c r="I3690">
        <f t="shared" si="230"/>
        <v>622</v>
      </c>
      <c r="J3690">
        <f t="shared" si="231"/>
        <v>905.0318400000001</v>
      </c>
    </row>
    <row r="3691" spans="1:10" x14ac:dyDescent="0.2">
      <c r="A3691" t="s">
        <v>15772</v>
      </c>
      <c r="B3691">
        <v>4</v>
      </c>
      <c r="C3691" t="s">
        <v>15340</v>
      </c>
      <c r="D3691">
        <v>353000</v>
      </c>
      <c r="E3691">
        <v>524000</v>
      </c>
      <c r="F3691" t="s">
        <v>15774</v>
      </c>
      <c r="G3691">
        <f t="shared" si="228"/>
        <v>576</v>
      </c>
      <c r="H3691">
        <f t="shared" si="229"/>
        <v>847.77185999999995</v>
      </c>
      <c r="I3691">
        <f t="shared" si="230"/>
        <v>622</v>
      </c>
      <c r="J3691">
        <f t="shared" si="231"/>
        <v>905.0318400000001</v>
      </c>
    </row>
    <row r="3692" spans="1:10" x14ac:dyDescent="0.2">
      <c r="A3692" t="s">
        <v>15776</v>
      </c>
      <c r="B3692">
        <v>4</v>
      </c>
      <c r="C3692" t="s">
        <v>15340</v>
      </c>
      <c r="D3692">
        <v>344000</v>
      </c>
      <c r="E3692">
        <v>510000</v>
      </c>
      <c r="F3692" t="s">
        <v>15777</v>
      </c>
      <c r="G3692">
        <f t="shared" si="228"/>
        <v>576</v>
      </c>
      <c r="H3692">
        <f t="shared" si="229"/>
        <v>826.1572799999999</v>
      </c>
      <c r="I3692">
        <f t="shared" si="230"/>
        <v>622</v>
      </c>
      <c r="J3692">
        <f t="shared" si="231"/>
        <v>880.85160000000008</v>
      </c>
    </row>
    <row r="3693" spans="1:10" x14ac:dyDescent="0.2">
      <c r="A3693" t="s">
        <v>15779</v>
      </c>
      <c r="B3693">
        <v>4</v>
      </c>
      <c r="C3693" t="s">
        <v>15340</v>
      </c>
      <c r="D3693">
        <v>344000</v>
      </c>
      <c r="E3693">
        <v>510000</v>
      </c>
      <c r="F3693" t="s">
        <v>15781</v>
      </c>
      <c r="G3693">
        <f t="shared" si="228"/>
        <v>576</v>
      </c>
      <c r="H3693">
        <f t="shared" si="229"/>
        <v>826.1572799999999</v>
      </c>
      <c r="I3693">
        <f t="shared" si="230"/>
        <v>622</v>
      </c>
      <c r="J3693">
        <f t="shared" si="231"/>
        <v>880.85160000000008</v>
      </c>
    </row>
    <row r="3694" spans="1:10" x14ac:dyDescent="0.2">
      <c r="A3694" t="s">
        <v>15783</v>
      </c>
      <c r="B3694">
        <v>4</v>
      </c>
      <c r="C3694" t="s">
        <v>15340</v>
      </c>
      <c r="D3694">
        <v>344000</v>
      </c>
      <c r="E3694">
        <v>510000</v>
      </c>
      <c r="F3694" t="s">
        <v>15784</v>
      </c>
      <c r="G3694">
        <f t="shared" si="228"/>
        <v>576</v>
      </c>
      <c r="H3694">
        <f t="shared" si="229"/>
        <v>826.1572799999999</v>
      </c>
      <c r="I3694">
        <f t="shared" si="230"/>
        <v>622</v>
      </c>
      <c r="J3694">
        <f t="shared" si="231"/>
        <v>880.85160000000008</v>
      </c>
    </row>
    <row r="3695" spans="1:10" x14ac:dyDescent="0.2">
      <c r="A3695" t="s">
        <v>15786</v>
      </c>
      <c r="B3695">
        <v>4</v>
      </c>
      <c r="C3695" t="s">
        <v>15340</v>
      </c>
      <c r="D3695">
        <v>344000</v>
      </c>
      <c r="E3695">
        <v>510000</v>
      </c>
      <c r="F3695" t="s">
        <v>15788</v>
      </c>
      <c r="G3695">
        <f t="shared" si="228"/>
        <v>576</v>
      </c>
      <c r="H3695">
        <f t="shared" si="229"/>
        <v>826.1572799999999</v>
      </c>
      <c r="I3695">
        <f t="shared" si="230"/>
        <v>622</v>
      </c>
      <c r="J3695">
        <f t="shared" si="231"/>
        <v>880.85160000000008</v>
      </c>
    </row>
    <row r="3696" spans="1:10" x14ac:dyDescent="0.2">
      <c r="A3696" t="s">
        <v>15790</v>
      </c>
      <c r="B3696">
        <v>4</v>
      </c>
      <c r="C3696" t="s">
        <v>15340</v>
      </c>
      <c r="D3696">
        <v>612000</v>
      </c>
      <c r="E3696">
        <v>807000</v>
      </c>
      <c r="F3696" t="s">
        <v>15792</v>
      </c>
      <c r="G3696">
        <f t="shared" si="228"/>
        <v>576</v>
      </c>
      <c r="H3696">
        <f t="shared" si="229"/>
        <v>1469.7914399999997</v>
      </c>
      <c r="I3696">
        <f t="shared" si="230"/>
        <v>622</v>
      </c>
      <c r="J3696">
        <f t="shared" si="231"/>
        <v>1393.8181200000001</v>
      </c>
    </row>
    <row r="3697" spans="1:10" x14ac:dyDescent="0.2">
      <c r="A3697" t="s">
        <v>15794</v>
      </c>
      <c r="B3697">
        <v>4</v>
      </c>
      <c r="C3697" t="s">
        <v>15340</v>
      </c>
      <c r="D3697">
        <v>479000</v>
      </c>
      <c r="E3697">
        <v>631000</v>
      </c>
      <c r="F3697" t="s">
        <v>15797</v>
      </c>
      <c r="G3697">
        <f t="shared" si="228"/>
        <v>576</v>
      </c>
      <c r="H3697">
        <f t="shared" si="229"/>
        <v>1150.3759799999998</v>
      </c>
      <c r="I3697">
        <f t="shared" si="230"/>
        <v>622</v>
      </c>
      <c r="J3697">
        <f t="shared" si="231"/>
        <v>1089.8379600000001</v>
      </c>
    </row>
    <row r="3698" spans="1:10" x14ac:dyDescent="0.2">
      <c r="A3698" t="s">
        <v>15799</v>
      </c>
      <c r="B3698">
        <v>4</v>
      </c>
      <c r="C3698" t="s">
        <v>15340</v>
      </c>
      <c r="D3698">
        <v>479000</v>
      </c>
      <c r="E3698">
        <v>631000</v>
      </c>
      <c r="F3698" t="s">
        <v>15800</v>
      </c>
      <c r="G3698">
        <f t="shared" si="228"/>
        <v>576</v>
      </c>
      <c r="H3698">
        <f t="shared" si="229"/>
        <v>1150.3759799999998</v>
      </c>
      <c r="I3698">
        <f t="shared" si="230"/>
        <v>622</v>
      </c>
      <c r="J3698">
        <f t="shared" si="231"/>
        <v>1089.8379600000001</v>
      </c>
    </row>
    <row r="3699" spans="1:10" x14ac:dyDescent="0.2">
      <c r="A3699" t="s">
        <v>15802</v>
      </c>
      <c r="B3699">
        <v>4</v>
      </c>
      <c r="C3699" t="s">
        <v>15340</v>
      </c>
      <c r="D3699">
        <v>479000</v>
      </c>
      <c r="E3699">
        <v>631000</v>
      </c>
      <c r="F3699" t="s">
        <v>15805</v>
      </c>
      <c r="G3699">
        <f t="shared" si="228"/>
        <v>576</v>
      </c>
      <c r="H3699">
        <f t="shared" si="229"/>
        <v>1150.3759799999998</v>
      </c>
      <c r="I3699">
        <f t="shared" si="230"/>
        <v>622</v>
      </c>
      <c r="J3699">
        <f t="shared" si="231"/>
        <v>1089.8379600000001</v>
      </c>
    </row>
    <row r="3700" spans="1:10" x14ac:dyDescent="0.2">
      <c r="A3700" t="s">
        <v>15807</v>
      </c>
      <c r="B3700">
        <v>4</v>
      </c>
      <c r="C3700" t="s">
        <v>15340</v>
      </c>
      <c r="D3700">
        <v>479000</v>
      </c>
      <c r="E3700">
        <v>631000</v>
      </c>
      <c r="F3700" t="s">
        <v>15810</v>
      </c>
      <c r="G3700">
        <f t="shared" si="228"/>
        <v>576</v>
      </c>
      <c r="H3700">
        <f t="shared" si="229"/>
        <v>1150.3759799999998</v>
      </c>
      <c r="I3700">
        <f t="shared" si="230"/>
        <v>622</v>
      </c>
      <c r="J3700">
        <f t="shared" si="231"/>
        <v>1089.8379600000001</v>
      </c>
    </row>
    <row r="3701" spans="1:10" x14ac:dyDescent="0.2">
      <c r="A3701" t="s">
        <v>15812</v>
      </c>
      <c r="B3701">
        <v>4</v>
      </c>
      <c r="C3701" t="s">
        <v>15340</v>
      </c>
      <c r="D3701">
        <v>508000</v>
      </c>
      <c r="E3701">
        <v>669000</v>
      </c>
      <c r="F3701" t="s">
        <v>15814</v>
      </c>
      <c r="G3701">
        <f t="shared" si="228"/>
        <v>576</v>
      </c>
      <c r="H3701">
        <f t="shared" si="229"/>
        <v>1220.0229599999998</v>
      </c>
      <c r="I3701">
        <f t="shared" si="230"/>
        <v>622</v>
      </c>
      <c r="J3701">
        <f t="shared" si="231"/>
        <v>1155.4700400000002</v>
      </c>
    </row>
    <row r="3702" spans="1:10" x14ac:dyDescent="0.2">
      <c r="A3702" t="s">
        <v>15816</v>
      </c>
      <c r="B3702">
        <v>4</v>
      </c>
      <c r="C3702" t="s">
        <v>15340</v>
      </c>
      <c r="D3702">
        <v>508000</v>
      </c>
      <c r="E3702">
        <v>669000</v>
      </c>
      <c r="F3702" t="s">
        <v>15819</v>
      </c>
      <c r="G3702">
        <f t="shared" si="228"/>
        <v>576</v>
      </c>
      <c r="H3702">
        <f t="shared" si="229"/>
        <v>1220.0229599999998</v>
      </c>
      <c r="I3702">
        <f t="shared" si="230"/>
        <v>622</v>
      </c>
      <c r="J3702">
        <f t="shared" si="231"/>
        <v>1155.4700400000002</v>
      </c>
    </row>
    <row r="3703" spans="1:10" x14ac:dyDescent="0.2">
      <c r="A3703" t="s">
        <v>15821</v>
      </c>
      <c r="B3703">
        <v>4</v>
      </c>
      <c r="C3703" t="s">
        <v>15340</v>
      </c>
      <c r="D3703">
        <v>479000</v>
      </c>
      <c r="E3703">
        <v>631000</v>
      </c>
      <c r="F3703" t="s">
        <v>15824</v>
      </c>
      <c r="G3703">
        <f t="shared" si="228"/>
        <v>576</v>
      </c>
      <c r="H3703">
        <f t="shared" si="229"/>
        <v>1150.3759799999998</v>
      </c>
      <c r="I3703">
        <f t="shared" si="230"/>
        <v>622</v>
      </c>
      <c r="J3703">
        <f t="shared" si="231"/>
        <v>1089.8379600000001</v>
      </c>
    </row>
    <row r="3704" spans="1:10" x14ac:dyDescent="0.2">
      <c r="A3704" t="s">
        <v>15826</v>
      </c>
      <c r="B3704">
        <v>4</v>
      </c>
      <c r="C3704" t="s">
        <v>15340</v>
      </c>
      <c r="D3704">
        <v>523000</v>
      </c>
      <c r="E3704">
        <v>690000</v>
      </c>
      <c r="F3704" t="s">
        <v>15827</v>
      </c>
      <c r="G3704">
        <f t="shared" si="228"/>
        <v>576</v>
      </c>
      <c r="H3704">
        <f t="shared" si="229"/>
        <v>1256.0472599999998</v>
      </c>
      <c r="I3704">
        <f t="shared" si="230"/>
        <v>622</v>
      </c>
      <c r="J3704">
        <f t="shared" si="231"/>
        <v>1191.7404000000001</v>
      </c>
    </row>
    <row r="3705" spans="1:10" x14ac:dyDescent="0.2">
      <c r="A3705" t="s">
        <v>15829</v>
      </c>
      <c r="B3705">
        <v>4</v>
      </c>
      <c r="C3705" t="s">
        <v>15340</v>
      </c>
      <c r="D3705">
        <v>523000</v>
      </c>
      <c r="E3705">
        <v>690000</v>
      </c>
      <c r="F3705" t="s">
        <v>15832</v>
      </c>
      <c r="G3705">
        <f t="shared" si="228"/>
        <v>576</v>
      </c>
      <c r="H3705">
        <f t="shared" si="229"/>
        <v>1256.0472599999998</v>
      </c>
      <c r="I3705">
        <f t="shared" si="230"/>
        <v>622</v>
      </c>
      <c r="J3705">
        <f t="shared" si="231"/>
        <v>1191.7404000000001</v>
      </c>
    </row>
    <row r="3706" spans="1:10" x14ac:dyDescent="0.2">
      <c r="A3706" t="s">
        <v>15834</v>
      </c>
      <c r="B3706">
        <v>4</v>
      </c>
      <c r="C3706" t="s">
        <v>15340</v>
      </c>
      <c r="D3706">
        <v>523000</v>
      </c>
      <c r="E3706">
        <v>690000</v>
      </c>
      <c r="F3706" t="s">
        <v>15837</v>
      </c>
      <c r="G3706">
        <f t="shared" si="228"/>
        <v>576</v>
      </c>
      <c r="H3706">
        <f t="shared" si="229"/>
        <v>1256.0472599999998</v>
      </c>
      <c r="I3706">
        <f t="shared" si="230"/>
        <v>622</v>
      </c>
      <c r="J3706">
        <f t="shared" si="231"/>
        <v>1191.7404000000001</v>
      </c>
    </row>
    <row r="3707" spans="1:10" x14ac:dyDescent="0.2">
      <c r="A3707" t="s">
        <v>15839</v>
      </c>
      <c r="B3707">
        <v>4</v>
      </c>
      <c r="C3707" t="s">
        <v>15340</v>
      </c>
      <c r="D3707">
        <v>523000</v>
      </c>
      <c r="E3707">
        <v>690000</v>
      </c>
      <c r="F3707" t="s">
        <v>15840</v>
      </c>
      <c r="G3707">
        <f t="shared" si="228"/>
        <v>576</v>
      </c>
      <c r="H3707">
        <f t="shared" si="229"/>
        <v>1256.0472599999998</v>
      </c>
      <c r="I3707">
        <f t="shared" si="230"/>
        <v>622</v>
      </c>
      <c r="J3707">
        <f t="shared" si="231"/>
        <v>1191.7404000000001</v>
      </c>
    </row>
    <row r="3708" spans="1:10" x14ac:dyDescent="0.2">
      <c r="A3708" t="s">
        <v>15842</v>
      </c>
      <c r="B3708">
        <v>4</v>
      </c>
      <c r="C3708" t="s">
        <v>15340</v>
      </c>
      <c r="D3708">
        <v>531000</v>
      </c>
      <c r="E3708">
        <v>700000</v>
      </c>
      <c r="F3708" t="s">
        <v>15845</v>
      </c>
      <c r="G3708">
        <f t="shared" si="228"/>
        <v>576</v>
      </c>
      <c r="H3708">
        <f t="shared" si="229"/>
        <v>1275.2602199999999</v>
      </c>
      <c r="I3708">
        <f t="shared" si="230"/>
        <v>622</v>
      </c>
      <c r="J3708">
        <f t="shared" si="231"/>
        <v>1209.0120000000002</v>
      </c>
    </row>
    <row r="3709" spans="1:10" x14ac:dyDescent="0.2">
      <c r="A3709" t="s">
        <v>15847</v>
      </c>
      <c r="B3709">
        <v>4</v>
      </c>
      <c r="C3709" t="s">
        <v>15340</v>
      </c>
      <c r="D3709">
        <v>523000</v>
      </c>
      <c r="E3709">
        <v>690000</v>
      </c>
      <c r="F3709" t="s">
        <v>15848</v>
      </c>
      <c r="G3709">
        <f t="shared" si="228"/>
        <v>576</v>
      </c>
      <c r="H3709">
        <f t="shared" si="229"/>
        <v>1256.0472599999998</v>
      </c>
      <c r="I3709">
        <f t="shared" si="230"/>
        <v>622</v>
      </c>
      <c r="J3709">
        <f t="shared" si="231"/>
        <v>1191.7404000000001</v>
      </c>
    </row>
    <row r="3710" spans="1:10" x14ac:dyDescent="0.2">
      <c r="A3710" t="s">
        <v>15850</v>
      </c>
      <c r="B3710">
        <v>4</v>
      </c>
      <c r="C3710" t="s">
        <v>15340</v>
      </c>
      <c r="D3710">
        <v>407000</v>
      </c>
      <c r="E3710">
        <v>536000</v>
      </c>
      <c r="F3710" t="s">
        <v>15853</v>
      </c>
      <c r="G3710">
        <f t="shared" si="228"/>
        <v>576</v>
      </c>
      <c r="H3710">
        <f t="shared" si="229"/>
        <v>977.45933999999988</v>
      </c>
      <c r="I3710">
        <f t="shared" si="230"/>
        <v>622</v>
      </c>
      <c r="J3710">
        <f t="shared" si="231"/>
        <v>925.75776000000008</v>
      </c>
    </row>
    <row r="3711" spans="1:10" x14ac:dyDescent="0.2">
      <c r="A3711" t="s">
        <v>15855</v>
      </c>
      <c r="B3711">
        <v>4</v>
      </c>
      <c r="C3711" t="s">
        <v>15340</v>
      </c>
      <c r="D3711">
        <v>356000</v>
      </c>
      <c r="E3711">
        <v>528000</v>
      </c>
      <c r="F3711" t="s">
        <v>15856</v>
      </c>
      <c r="G3711">
        <f t="shared" si="228"/>
        <v>576</v>
      </c>
      <c r="H3711">
        <f t="shared" si="229"/>
        <v>854.97671999999989</v>
      </c>
      <c r="I3711">
        <f t="shared" si="230"/>
        <v>622</v>
      </c>
      <c r="J3711">
        <f t="shared" si="231"/>
        <v>911.94048000000009</v>
      </c>
    </row>
    <row r="3712" spans="1:10" x14ac:dyDescent="0.2">
      <c r="A3712" t="s">
        <v>15858</v>
      </c>
      <c r="B3712">
        <v>4</v>
      </c>
      <c r="C3712" t="s">
        <v>15340</v>
      </c>
      <c r="D3712">
        <v>340000</v>
      </c>
      <c r="E3712">
        <v>505000</v>
      </c>
      <c r="F3712" t="s">
        <v>15860</v>
      </c>
      <c r="G3712">
        <f t="shared" si="228"/>
        <v>576</v>
      </c>
      <c r="H3712">
        <f t="shared" si="229"/>
        <v>816.55079999999987</v>
      </c>
      <c r="I3712">
        <f t="shared" si="230"/>
        <v>622</v>
      </c>
      <c r="J3712">
        <f t="shared" si="231"/>
        <v>872.21580000000006</v>
      </c>
    </row>
    <row r="3713" spans="1:10" x14ac:dyDescent="0.2">
      <c r="A3713" t="s">
        <v>15862</v>
      </c>
      <c r="B3713">
        <v>4</v>
      </c>
      <c r="C3713" t="s">
        <v>15340</v>
      </c>
      <c r="D3713">
        <v>340000</v>
      </c>
      <c r="E3713">
        <v>505000</v>
      </c>
      <c r="F3713" t="s">
        <v>15864</v>
      </c>
      <c r="G3713">
        <f t="shared" si="228"/>
        <v>576</v>
      </c>
      <c r="H3713">
        <f t="shared" si="229"/>
        <v>816.55079999999987</v>
      </c>
      <c r="I3713">
        <f t="shared" si="230"/>
        <v>622</v>
      </c>
      <c r="J3713">
        <f t="shared" si="231"/>
        <v>872.21580000000006</v>
      </c>
    </row>
    <row r="3714" spans="1:10" x14ac:dyDescent="0.2">
      <c r="A3714" t="s">
        <v>15866</v>
      </c>
      <c r="B3714">
        <v>4</v>
      </c>
      <c r="C3714" t="s">
        <v>15340</v>
      </c>
      <c r="D3714">
        <v>340000</v>
      </c>
      <c r="E3714">
        <v>505000</v>
      </c>
      <c r="F3714" t="s">
        <v>15868</v>
      </c>
      <c r="G3714">
        <f t="shared" si="228"/>
        <v>576</v>
      </c>
      <c r="H3714">
        <f t="shared" si="229"/>
        <v>816.55079999999987</v>
      </c>
      <c r="I3714">
        <f t="shared" si="230"/>
        <v>622</v>
      </c>
      <c r="J3714">
        <f t="shared" si="231"/>
        <v>872.21580000000006</v>
      </c>
    </row>
    <row r="3715" spans="1:10" x14ac:dyDescent="0.2">
      <c r="A3715" t="s">
        <v>15870</v>
      </c>
      <c r="B3715">
        <v>4</v>
      </c>
      <c r="C3715" t="s">
        <v>15340</v>
      </c>
      <c r="D3715">
        <v>334000</v>
      </c>
      <c r="E3715">
        <v>495000</v>
      </c>
      <c r="F3715" t="s">
        <v>15873</v>
      </c>
      <c r="G3715">
        <f t="shared" ref="G3715:G3778" si="232">(VLOOKUP($B3715,Table,4,FALSE))</f>
        <v>576</v>
      </c>
      <c r="H3715">
        <f t="shared" ref="H3715:H3778" si="233">D3715*((VLOOKUP($B3715,Table,6,FALSE))/100)</f>
        <v>802.14107999999987</v>
      </c>
      <c r="I3715">
        <f t="shared" ref="I3715:I3778" si="234">(VLOOKUP($B3715,Table,12,FALSE))</f>
        <v>622</v>
      </c>
      <c r="J3715">
        <f t="shared" ref="J3715:J3778" si="235">E3715*((VLOOKUP($B3715,Table,14,FALSE))/100)</f>
        <v>854.94420000000002</v>
      </c>
    </row>
    <row r="3716" spans="1:10" x14ac:dyDescent="0.2">
      <c r="A3716" t="s">
        <v>15875</v>
      </c>
      <c r="B3716">
        <v>4</v>
      </c>
      <c r="C3716" t="s">
        <v>15340</v>
      </c>
      <c r="D3716">
        <v>334000</v>
      </c>
      <c r="E3716">
        <v>495000</v>
      </c>
      <c r="F3716" t="s">
        <v>15876</v>
      </c>
      <c r="G3716">
        <f t="shared" si="232"/>
        <v>576</v>
      </c>
      <c r="H3716">
        <f t="shared" si="233"/>
        <v>802.14107999999987</v>
      </c>
      <c r="I3716">
        <f t="shared" si="234"/>
        <v>622</v>
      </c>
      <c r="J3716">
        <f t="shared" si="235"/>
        <v>854.94420000000002</v>
      </c>
    </row>
    <row r="3717" spans="1:10" x14ac:dyDescent="0.2">
      <c r="A3717" t="s">
        <v>15878</v>
      </c>
      <c r="B3717">
        <v>4</v>
      </c>
      <c r="C3717" t="s">
        <v>15340</v>
      </c>
      <c r="D3717">
        <v>340000</v>
      </c>
      <c r="E3717">
        <v>505000</v>
      </c>
      <c r="F3717" t="s">
        <v>15879</v>
      </c>
      <c r="G3717">
        <f t="shared" si="232"/>
        <v>576</v>
      </c>
      <c r="H3717">
        <f t="shared" si="233"/>
        <v>816.55079999999987</v>
      </c>
      <c r="I3717">
        <f t="shared" si="234"/>
        <v>622</v>
      </c>
      <c r="J3717">
        <f t="shared" si="235"/>
        <v>872.21580000000006</v>
      </c>
    </row>
    <row r="3718" spans="1:10" x14ac:dyDescent="0.2">
      <c r="A3718" t="s">
        <v>15881</v>
      </c>
      <c r="B3718">
        <v>4</v>
      </c>
      <c r="C3718" t="s">
        <v>15340</v>
      </c>
      <c r="D3718">
        <v>371000</v>
      </c>
      <c r="E3718">
        <v>551000</v>
      </c>
      <c r="F3718" t="s">
        <v>15882</v>
      </c>
      <c r="G3718">
        <f t="shared" si="232"/>
        <v>576</v>
      </c>
      <c r="H3718">
        <f t="shared" si="233"/>
        <v>891.00101999999993</v>
      </c>
      <c r="I3718">
        <f t="shared" si="234"/>
        <v>622</v>
      </c>
      <c r="J3718">
        <f t="shared" si="235"/>
        <v>951.66516000000013</v>
      </c>
    </row>
    <row r="3719" spans="1:10" x14ac:dyDescent="0.2">
      <c r="A3719" t="s">
        <v>15884</v>
      </c>
      <c r="B3719">
        <v>4</v>
      </c>
      <c r="C3719" t="s">
        <v>15340</v>
      </c>
      <c r="D3719">
        <v>371000</v>
      </c>
      <c r="E3719">
        <v>551000</v>
      </c>
      <c r="F3719" t="s">
        <v>15886</v>
      </c>
      <c r="G3719">
        <f t="shared" si="232"/>
        <v>576</v>
      </c>
      <c r="H3719">
        <f t="shared" si="233"/>
        <v>891.00101999999993</v>
      </c>
      <c r="I3719">
        <f t="shared" si="234"/>
        <v>622</v>
      </c>
      <c r="J3719">
        <f t="shared" si="235"/>
        <v>951.66516000000013</v>
      </c>
    </row>
    <row r="3720" spans="1:10" x14ac:dyDescent="0.2">
      <c r="A3720" t="s">
        <v>15888</v>
      </c>
      <c r="B3720">
        <v>4</v>
      </c>
      <c r="C3720" t="s">
        <v>15340</v>
      </c>
      <c r="D3720">
        <v>363000</v>
      </c>
      <c r="E3720">
        <v>539000</v>
      </c>
      <c r="F3720" t="s">
        <v>15889</v>
      </c>
      <c r="G3720">
        <f t="shared" si="232"/>
        <v>576</v>
      </c>
      <c r="H3720">
        <f t="shared" si="233"/>
        <v>871.78805999999986</v>
      </c>
      <c r="I3720">
        <f t="shared" si="234"/>
        <v>622</v>
      </c>
      <c r="J3720">
        <f t="shared" si="235"/>
        <v>930.93924000000004</v>
      </c>
    </row>
    <row r="3721" spans="1:10" x14ac:dyDescent="0.2">
      <c r="A3721" t="s">
        <v>15891</v>
      </c>
      <c r="B3721">
        <v>4</v>
      </c>
      <c r="C3721" t="s">
        <v>15340</v>
      </c>
      <c r="D3721">
        <v>363000</v>
      </c>
      <c r="E3721">
        <v>539000</v>
      </c>
      <c r="F3721" t="s">
        <v>15894</v>
      </c>
      <c r="G3721">
        <f t="shared" si="232"/>
        <v>576</v>
      </c>
      <c r="H3721">
        <f t="shared" si="233"/>
        <v>871.78805999999986</v>
      </c>
      <c r="I3721">
        <f t="shared" si="234"/>
        <v>622</v>
      </c>
      <c r="J3721">
        <f t="shared" si="235"/>
        <v>930.93924000000004</v>
      </c>
    </row>
    <row r="3722" spans="1:10" x14ac:dyDescent="0.2">
      <c r="A3722" t="s">
        <v>15896</v>
      </c>
      <c r="B3722">
        <v>4</v>
      </c>
      <c r="C3722" t="s">
        <v>15340</v>
      </c>
      <c r="D3722">
        <v>384000</v>
      </c>
      <c r="E3722">
        <v>570000</v>
      </c>
      <c r="F3722" t="s">
        <v>15898</v>
      </c>
      <c r="G3722">
        <f t="shared" si="232"/>
        <v>576</v>
      </c>
      <c r="H3722">
        <f t="shared" si="233"/>
        <v>922.22207999999989</v>
      </c>
      <c r="I3722">
        <f t="shared" si="234"/>
        <v>622</v>
      </c>
      <c r="J3722">
        <f t="shared" si="235"/>
        <v>984.48120000000006</v>
      </c>
    </row>
    <row r="3723" spans="1:10" x14ac:dyDescent="0.2">
      <c r="A3723" t="s">
        <v>15900</v>
      </c>
      <c r="B3723">
        <v>4</v>
      </c>
      <c r="C3723" t="s">
        <v>15340</v>
      </c>
      <c r="D3723">
        <v>384000</v>
      </c>
      <c r="E3723">
        <v>570000</v>
      </c>
      <c r="F3723" t="s">
        <v>15903</v>
      </c>
      <c r="G3723">
        <f t="shared" si="232"/>
        <v>576</v>
      </c>
      <c r="H3723">
        <f t="shared" si="233"/>
        <v>922.22207999999989</v>
      </c>
      <c r="I3723">
        <f t="shared" si="234"/>
        <v>622</v>
      </c>
      <c r="J3723">
        <f t="shared" si="235"/>
        <v>984.48120000000006</v>
      </c>
    </row>
    <row r="3724" spans="1:10" x14ac:dyDescent="0.2">
      <c r="A3724" t="s">
        <v>15905</v>
      </c>
      <c r="B3724">
        <v>4</v>
      </c>
      <c r="C3724" t="s">
        <v>15340</v>
      </c>
      <c r="D3724">
        <v>384000</v>
      </c>
      <c r="E3724">
        <v>570000</v>
      </c>
      <c r="F3724" t="s">
        <v>15908</v>
      </c>
      <c r="G3724">
        <f t="shared" si="232"/>
        <v>576</v>
      </c>
      <c r="H3724">
        <f t="shared" si="233"/>
        <v>922.22207999999989</v>
      </c>
      <c r="I3724">
        <f t="shared" si="234"/>
        <v>622</v>
      </c>
      <c r="J3724">
        <f t="shared" si="235"/>
        <v>984.48120000000006</v>
      </c>
    </row>
    <row r="3725" spans="1:10" x14ac:dyDescent="0.2">
      <c r="A3725" t="s">
        <v>15910</v>
      </c>
      <c r="B3725">
        <v>4</v>
      </c>
      <c r="C3725" t="s">
        <v>15340</v>
      </c>
      <c r="D3725">
        <v>384000</v>
      </c>
      <c r="E3725">
        <v>570000</v>
      </c>
      <c r="F3725" t="s">
        <v>15911</v>
      </c>
      <c r="G3725">
        <f t="shared" si="232"/>
        <v>576</v>
      </c>
      <c r="H3725">
        <f t="shared" si="233"/>
        <v>922.22207999999989</v>
      </c>
      <c r="I3725">
        <f t="shared" si="234"/>
        <v>622</v>
      </c>
      <c r="J3725">
        <f t="shared" si="235"/>
        <v>984.48120000000006</v>
      </c>
    </row>
    <row r="3726" spans="1:10" x14ac:dyDescent="0.2">
      <c r="A3726" t="s">
        <v>15913</v>
      </c>
      <c r="B3726">
        <v>4</v>
      </c>
      <c r="C3726" t="s">
        <v>15340</v>
      </c>
      <c r="D3726">
        <v>523000</v>
      </c>
      <c r="E3726">
        <v>690000</v>
      </c>
      <c r="F3726" t="s">
        <v>15916</v>
      </c>
      <c r="G3726">
        <f t="shared" si="232"/>
        <v>576</v>
      </c>
      <c r="H3726">
        <f t="shared" si="233"/>
        <v>1256.0472599999998</v>
      </c>
      <c r="I3726">
        <f t="shared" si="234"/>
        <v>622</v>
      </c>
      <c r="J3726">
        <f t="shared" si="235"/>
        <v>1191.7404000000001</v>
      </c>
    </row>
    <row r="3727" spans="1:10" x14ac:dyDescent="0.2">
      <c r="A3727" t="s">
        <v>15918</v>
      </c>
      <c r="B3727">
        <v>4</v>
      </c>
      <c r="C3727" t="s">
        <v>15340</v>
      </c>
      <c r="D3727">
        <v>344000</v>
      </c>
      <c r="E3727">
        <v>510000</v>
      </c>
      <c r="F3727" t="s">
        <v>15921</v>
      </c>
      <c r="G3727">
        <f t="shared" si="232"/>
        <v>576</v>
      </c>
      <c r="H3727">
        <f t="shared" si="233"/>
        <v>826.1572799999999</v>
      </c>
      <c r="I3727">
        <f t="shared" si="234"/>
        <v>622</v>
      </c>
      <c r="J3727">
        <f t="shared" si="235"/>
        <v>880.85160000000008</v>
      </c>
    </row>
    <row r="3728" spans="1:10" x14ac:dyDescent="0.2">
      <c r="A3728" t="s">
        <v>15923</v>
      </c>
      <c r="B3728">
        <v>4</v>
      </c>
      <c r="C3728" t="s">
        <v>15340</v>
      </c>
      <c r="D3728">
        <v>310000</v>
      </c>
      <c r="E3728">
        <v>460000</v>
      </c>
      <c r="F3728" t="s">
        <v>15925</v>
      </c>
      <c r="G3728">
        <f t="shared" si="232"/>
        <v>576</v>
      </c>
      <c r="H3728">
        <f t="shared" si="233"/>
        <v>744.5021999999999</v>
      </c>
      <c r="I3728">
        <f t="shared" si="234"/>
        <v>622</v>
      </c>
      <c r="J3728">
        <f t="shared" si="235"/>
        <v>794.49360000000001</v>
      </c>
    </row>
    <row r="3729" spans="1:10" x14ac:dyDescent="0.2">
      <c r="A3729" t="s">
        <v>15927</v>
      </c>
      <c r="B3729">
        <v>4</v>
      </c>
      <c r="C3729" t="s">
        <v>15340</v>
      </c>
      <c r="D3729">
        <v>381000</v>
      </c>
      <c r="E3729">
        <v>566000</v>
      </c>
      <c r="F3729" t="s">
        <v>15928</v>
      </c>
      <c r="G3729">
        <f t="shared" si="232"/>
        <v>576</v>
      </c>
      <c r="H3729">
        <f t="shared" si="233"/>
        <v>915.01721999999984</v>
      </c>
      <c r="I3729">
        <f t="shared" si="234"/>
        <v>622</v>
      </c>
      <c r="J3729">
        <f t="shared" si="235"/>
        <v>977.57256000000007</v>
      </c>
    </row>
    <row r="3730" spans="1:10" x14ac:dyDescent="0.2">
      <c r="A3730" t="s">
        <v>15930</v>
      </c>
      <c r="B3730">
        <v>4</v>
      </c>
      <c r="C3730" t="s">
        <v>15340</v>
      </c>
      <c r="D3730">
        <v>381000</v>
      </c>
      <c r="E3730">
        <v>566000</v>
      </c>
      <c r="F3730" t="s">
        <v>15931</v>
      </c>
      <c r="G3730">
        <f t="shared" si="232"/>
        <v>576</v>
      </c>
      <c r="H3730">
        <f t="shared" si="233"/>
        <v>915.01721999999984</v>
      </c>
      <c r="I3730">
        <f t="shared" si="234"/>
        <v>622</v>
      </c>
      <c r="J3730">
        <f t="shared" si="235"/>
        <v>977.57256000000007</v>
      </c>
    </row>
    <row r="3731" spans="1:10" x14ac:dyDescent="0.2">
      <c r="A3731" t="s">
        <v>15933</v>
      </c>
      <c r="B3731">
        <v>4</v>
      </c>
      <c r="C3731" t="s">
        <v>15340</v>
      </c>
      <c r="D3731">
        <v>381000</v>
      </c>
      <c r="E3731">
        <v>566000</v>
      </c>
      <c r="F3731" t="s">
        <v>15936</v>
      </c>
      <c r="G3731">
        <f t="shared" si="232"/>
        <v>576</v>
      </c>
      <c r="H3731">
        <f t="shared" si="233"/>
        <v>915.01721999999984</v>
      </c>
      <c r="I3731">
        <f t="shared" si="234"/>
        <v>622</v>
      </c>
      <c r="J3731">
        <f t="shared" si="235"/>
        <v>977.57256000000007</v>
      </c>
    </row>
    <row r="3732" spans="1:10" x14ac:dyDescent="0.2">
      <c r="A3732" t="s">
        <v>15938</v>
      </c>
      <c r="B3732">
        <v>4</v>
      </c>
      <c r="C3732" t="s">
        <v>15340</v>
      </c>
      <c r="D3732">
        <v>360000</v>
      </c>
      <c r="E3732">
        <v>534000</v>
      </c>
      <c r="F3732" t="s">
        <v>15939</v>
      </c>
      <c r="G3732">
        <f t="shared" si="232"/>
        <v>576</v>
      </c>
      <c r="H3732">
        <f t="shared" si="233"/>
        <v>864.58319999999992</v>
      </c>
      <c r="I3732">
        <f t="shared" si="234"/>
        <v>622</v>
      </c>
      <c r="J3732">
        <f t="shared" si="235"/>
        <v>922.30344000000014</v>
      </c>
    </row>
    <row r="3733" spans="1:10" x14ac:dyDescent="0.2">
      <c r="A3733" t="s">
        <v>15941</v>
      </c>
      <c r="B3733">
        <v>4</v>
      </c>
      <c r="C3733" t="s">
        <v>15340</v>
      </c>
      <c r="D3733">
        <v>350000</v>
      </c>
      <c r="E3733">
        <v>520000</v>
      </c>
      <c r="F3733" t="s">
        <v>15942</v>
      </c>
      <c r="G3733">
        <f t="shared" si="232"/>
        <v>576</v>
      </c>
      <c r="H3733">
        <f t="shared" si="233"/>
        <v>840.56699999999989</v>
      </c>
      <c r="I3733">
        <f t="shared" si="234"/>
        <v>622</v>
      </c>
      <c r="J3733">
        <f t="shared" si="235"/>
        <v>898.12320000000011</v>
      </c>
    </row>
    <row r="3734" spans="1:10" x14ac:dyDescent="0.2">
      <c r="A3734" t="s">
        <v>15944</v>
      </c>
      <c r="B3734">
        <v>4</v>
      </c>
      <c r="C3734" t="s">
        <v>15340</v>
      </c>
      <c r="D3734">
        <v>350000</v>
      </c>
      <c r="E3734">
        <v>520000</v>
      </c>
      <c r="F3734" t="s">
        <v>15946</v>
      </c>
      <c r="G3734">
        <f t="shared" si="232"/>
        <v>576</v>
      </c>
      <c r="H3734">
        <f t="shared" si="233"/>
        <v>840.56699999999989</v>
      </c>
      <c r="I3734">
        <f t="shared" si="234"/>
        <v>622</v>
      </c>
      <c r="J3734">
        <f t="shared" si="235"/>
        <v>898.12320000000011</v>
      </c>
    </row>
    <row r="3735" spans="1:10" x14ac:dyDescent="0.2">
      <c r="A3735" t="s">
        <v>15948</v>
      </c>
      <c r="B3735">
        <v>4</v>
      </c>
      <c r="C3735" t="s">
        <v>15340</v>
      </c>
      <c r="D3735">
        <v>350000</v>
      </c>
      <c r="E3735">
        <v>520000</v>
      </c>
      <c r="F3735" t="s">
        <v>15951</v>
      </c>
      <c r="G3735">
        <f t="shared" si="232"/>
        <v>576</v>
      </c>
      <c r="H3735">
        <f t="shared" si="233"/>
        <v>840.56699999999989</v>
      </c>
      <c r="I3735">
        <f t="shared" si="234"/>
        <v>622</v>
      </c>
      <c r="J3735">
        <f t="shared" si="235"/>
        <v>898.12320000000011</v>
      </c>
    </row>
    <row r="3736" spans="1:10" x14ac:dyDescent="0.2">
      <c r="A3736" t="s">
        <v>15953</v>
      </c>
      <c r="B3736">
        <v>4</v>
      </c>
      <c r="C3736" t="s">
        <v>15340</v>
      </c>
      <c r="D3736">
        <v>350000</v>
      </c>
      <c r="E3736">
        <v>520000</v>
      </c>
      <c r="F3736" t="s">
        <v>15955</v>
      </c>
      <c r="G3736">
        <f t="shared" si="232"/>
        <v>576</v>
      </c>
      <c r="H3736">
        <f t="shared" si="233"/>
        <v>840.56699999999989</v>
      </c>
      <c r="I3736">
        <f t="shared" si="234"/>
        <v>622</v>
      </c>
      <c r="J3736">
        <f t="shared" si="235"/>
        <v>898.12320000000011</v>
      </c>
    </row>
    <row r="3737" spans="1:10" x14ac:dyDescent="0.2">
      <c r="A3737" t="s">
        <v>15957</v>
      </c>
      <c r="B3737">
        <v>4</v>
      </c>
      <c r="C3737" t="s">
        <v>15340</v>
      </c>
      <c r="D3737">
        <v>350000</v>
      </c>
      <c r="E3737">
        <v>520000</v>
      </c>
      <c r="F3737" t="s">
        <v>15959</v>
      </c>
      <c r="G3737">
        <f t="shared" si="232"/>
        <v>576</v>
      </c>
      <c r="H3737">
        <f t="shared" si="233"/>
        <v>840.56699999999989</v>
      </c>
      <c r="I3737">
        <f t="shared" si="234"/>
        <v>622</v>
      </c>
      <c r="J3737">
        <f t="shared" si="235"/>
        <v>898.12320000000011</v>
      </c>
    </row>
    <row r="3738" spans="1:10" x14ac:dyDescent="0.2">
      <c r="A3738" t="s">
        <v>15961</v>
      </c>
      <c r="B3738">
        <v>4</v>
      </c>
      <c r="C3738" t="s">
        <v>15340</v>
      </c>
      <c r="D3738">
        <v>350000</v>
      </c>
      <c r="E3738">
        <v>520000</v>
      </c>
      <c r="F3738" t="s">
        <v>15963</v>
      </c>
      <c r="G3738">
        <f t="shared" si="232"/>
        <v>576</v>
      </c>
      <c r="H3738">
        <f t="shared" si="233"/>
        <v>840.56699999999989</v>
      </c>
      <c r="I3738">
        <f t="shared" si="234"/>
        <v>622</v>
      </c>
      <c r="J3738">
        <f t="shared" si="235"/>
        <v>898.12320000000011</v>
      </c>
    </row>
    <row r="3739" spans="1:10" x14ac:dyDescent="0.2">
      <c r="A3739" t="s">
        <v>15965</v>
      </c>
      <c r="B3739">
        <v>4</v>
      </c>
      <c r="C3739" t="s">
        <v>15340</v>
      </c>
      <c r="D3739">
        <v>350000</v>
      </c>
      <c r="E3739">
        <v>520000</v>
      </c>
      <c r="F3739" t="s">
        <v>15967</v>
      </c>
      <c r="G3739">
        <f t="shared" si="232"/>
        <v>576</v>
      </c>
      <c r="H3739">
        <f t="shared" si="233"/>
        <v>840.56699999999989</v>
      </c>
      <c r="I3739">
        <f t="shared" si="234"/>
        <v>622</v>
      </c>
      <c r="J3739">
        <f t="shared" si="235"/>
        <v>898.12320000000011</v>
      </c>
    </row>
    <row r="3740" spans="1:10" x14ac:dyDescent="0.2">
      <c r="A3740" t="s">
        <v>15969</v>
      </c>
      <c r="B3740">
        <v>4</v>
      </c>
      <c r="C3740" t="s">
        <v>15340</v>
      </c>
      <c r="D3740">
        <v>344000</v>
      </c>
      <c r="E3740">
        <v>510000</v>
      </c>
      <c r="F3740" t="s">
        <v>15972</v>
      </c>
      <c r="G3740">
        <f t="shared" si="232"/>
        <v>576</v>
      </c>
      <c r="H3740">
        <f t="shared" si="233"/>
        <v>826.1572799999999</v>
      </c>
      <c r="I3740">
        <f t="shared" si="234"/>
        <v>622</v>
      </c>
      <c r="J3740">
        <f t="shared" si="235"/>
        <v>880.85160000000008</v>
      </c>
    </row>
    <row r="3741" spans="1:10" x14ac:dyDescent="0.2">
      <c r="A3741" t="s">
        <v>15974</v>
      </c>
      <c r="B3741">
        <v>4</v>
      </c>
      <c r="C3741" t="s">
        <v>15340</v>
      </c>
      <c r="D3741">
        <v>344000</v>
      </c>
      <c r="E3741">
        <v>510000</v>
      </c>
      <c r="F3741" t="s">
        <v>15975</v>
      </c>
      <c r="G3741">
        <f t="shared" si="232"/>
        <v>576</v>
      </c>
      <c r="H3741">
        <f t="shared" si="233"/>
        <v>826.1572799999999</v>
      </c>
      <c r="I3741">
        <f t="shared" si="234"/>
        <v>622</v>
      </c>
      <c r="J3741">
        <f t="shared" si="235"/>
        <v>880.85160000000008</v>
      </c>
    </row>
    <row r="3742" spans="1:10" x14ac:dyDescent="0.2">
      <c r="A3742" t="s">
        <v>15977</v>
      </c>
      <c r="B3742">
        <v>4</v>
      </c>
      <c r="C3742" t="s">
        <v>15340</v>
      </c>
      <c r="D3742">
        <v>344000</v>
      </c>
      <c r="E3742">
        <v>510000</v>
      </c>
      <c r="F3742" t="s">
        <v>15979</v>
      </c>
      <c r="G3742">
        <f t="shared" si="232"/>
        <v>576</v>
      </c>
      <c r="H3742">
        <f t="shared" si="233"/>
        <v>826.1572799999999</v>
      </c>
      <c r="I3742">
        <f t="shared" si="234"/>
        <v>622</v>
      </c>
      <c r="J3742">
        <f t="shared" si="235"/>
        <v>880.85160000000008</v>
      </c>
    </row>
    <row r="3743" spans="1:10" x14ac:dyDescent="0.2">
      <c r="A3743" t="s">
        <v>15981</v>
      </c>
      <c r="B3743">
        <v>4</v>
      </c>
      <c r="C3743" t="s">
        <v>15340</v>
      </c>
      <c r="D3743">
        <v>344000</v>
      </c>
      <c r="E3743">
        <v>510000</v>
      </c>
      <c r="F3743" t="s">
        <v>15984</v>
      </c>
      <c r="G3743">
        <f t="shared" si="232"/>
        <v>576</v>
      </c>
      <c r="H3743">
        <f t="shared" si="233"/>
        <v>826.1572799999999</v>
      </c>
      <c r="I3743">
        <f t="shared" si="234"/>
        <v>622</v>
      </c>
      <c r="J3743">
        <f t="shared" si="235"/>
        <v>880.85160000000008</v>
      </c>
    </row>
    <row r="3744" spans="1:10" x14ac:dyDescent="0.2">
      <c r="A3744" t="s">
        <v>15986</v>
      </c>
      <c r="B3744">
        <v>4</v>
      </c>
      <c r="C3744" t="s">
        <v>15340</v>
      </c>
      <c r="D3744">
        <v>353000</v>
      </c>
      <c r="E3744">
        <v>524000</v>
      </c>
      <c r="F3744" t="s">
        <v>15988</v>
      </c>
      <c r="G3744">
        <f t="shared" si="232"/>
        <v>576</v>
      </c>
      <c r="H3744">
        <f t="shared" si="233"/>
        <v>847.77185999999995</v>
      </c>
      <c r="I3744">
        <f t="shared" si="234"/>
        <v>622</v>
      </c>
      <c r="J3744">
        <f t="shared" si="235"/>
        <v>905.0318400000001</v>
      </c>
    </row>
    <row r="3745" spans="1:10" x14ac:dyDescent="0.2">
      <c r="A3745" t="s">
        <v>15990</v>
      </c>
      <c r="B3745">
        <v>4</v>
      </c>
      <c r="C3745" t="s">
        <v>15340</v>
      </c>
      <c r="D3745">
        <v>353000</v>
      </c>
      <c r="E3745">
        <v>524000</v>
      </c>
      <c r="F3745" t="s">
        <v>15991</v>
      </c>
      <c r="G3745">
        <f t="shared" si="232"/>
        <v>576</v>
      </c>
      <c r="H3745">
        <f t="shared" si="233"/>
        <v>847.77185999999995</v>
      </c>
      <c r="I3745">
        <f t="shared" si="234"/>
        <v>622</v>
      </c>
      <c r="J3745">
        <f t="shared" si="235"/>
        <v>905.0318400000001</v>
      </c>
    </row>
    <row r="3746" spans="1:10" x14ac:dyDescent="0.2">
      <c r="A3746" t="s">
        <v>15993</v>
      </c>
      <c r="B3746">
        <v>4</v>
      </c>
      <c r="C3746" t="s">
        <v>15340</v>
      </c>
      <c r="D3746">
        <v>353000</v>
      </c>
      <c r="E3746">
        <v>524000</v>
      </c>
      <c r="F3746" t="s">
        <v>15995</v>
      </c>
      <c r="G3746">
        <f t="shared" si="232"/>
        <v>576</v>
      </c>
      <c r="H3746">
        <f t="shared" si="233"/>
        <v>847.77185999999995</v>
      </c>
      <c r="I3746">
        <f t="shared" si="234"/>
        <v>622</v>
      </c>
      <c r="J3746">
        <f t="shared" si="235"/>
        <v>905.0318400000001</v>
      </c>
    </row>
    <row r="3747" spans="1:10" x14ac:dyDescent="0.2">
      <c r="A3747" t="s">
        <v>15997</v>
      </c>
      <c r="B3747">
        <v>4</v>
      </c>
      <c r="C3747" t="s">
        <v>15340</v>
      </c>
      <c r="D3747">
        <v>353000</v>
      </c>
      <c r="E3747">
        <v>524000</v>
      </c>
      <c r="F3747" t="s">
        <v>16000</v>
      </c>
      <c r="G3747">
        <f t="shared" si="232"/>
        <v>576</v>
      </c>
      <c r="H3747">
        <f t="shared" si="233"/>
        <v>847.77185999999995</v>
      </c>
      <c r="I3747">
        <f t="shared" si="234"/>
        <v>622</v>
      </c>
      <c r="J3747">
        <f t="shared" si="235"/>
        <v>905.0318400000001</v>
      </c>
    </row>
    <row r="3748" spans="1:10" x14ac:dyDescent="0.2">
      <c r="A3748" t="s">
        <v>16002</v>
      </c>
      <c r="B3748">
        <v>4</v>
      </c>
      <c r="C3748" t="s">
        <v>15340</v>
      </c>
      <c r="D3748">
        <v>466000</v>
      </c>
      <c r="E3748">
        <v>691000</v>
      </c>
      <c r="F3748" t="s">
        <v>16003</v>
      </c>
      <c r="G3748">
        <f t="shared" si="232"/>
        <v>576</v>
      </c>
      <c r="H3748">
        <f t="shared" si="233"/>
        <v>1119.1549199999999</v>
      </c>
      <c r="I3748">
        <f t="shared" si="234"/>
        <v>622</v>
      </c>
      <c r="J3748">
        <f t="shared" si="235"/>
        <v>1193.46756</v>
      </c>
    </row>
    <row r="3749" spans="1:10" x14ac:dyDescent="0.2">
      <c r="A3749" t="s">
        <v>16005</v>
      </c>
      <c r="B3749">
        <v>4</v>
      </c>
      <c r="C3749" t="s">
        <v>15340</v>
      </c>
      <c r="D3749">
        <v>511000</v>
      </c>
      <c r="E3749">
        <v>759000</v>
      </c>
      <c r="F3749" t="s">
        <v>16007</v>
      </c>
      <c r="G3749">
        <f t="shared" si="232"/>
        <v>576</v>
      </c>
      <c r="H3749">
        <f t="shared" si="233"/>
        <v>1227.2278199999998</v>
      </c>
      <c r="I3749">
        <f t="shared" si="234"/>
        <v>622</v>
      </c>
      <c r="J3749">
        <f t="shared" si="235"/>
        <v>1310.91444</v>
      </c>
    </row>
    <row r="3750" spans="1:10" x14ac:dyDescent="0.2">
      <c r="A3750" t="s">
        <v>16009</v>
      </c>
      <c r="B3750">
        <v>4</v>
      </c>
      <c r="C3750" t="s">
        <v>15340</v>
      </c>
      <c r="D3750">
        <v>363000</v>
      </c>
      <c r="E3750">
        <v>539000</v>
      </c>
      <c r="F3750" t="s">
        <v>16010</v>
      </c>
      <c r="G3750">
        <f t="shared" si="232"/>
        <v>576</v>
      </c>
      <c r="H3750">
        <f t="shared" si="233"/>
        <v>871.78805999999986</v>
      </c>
      <c r="I3750">
        <f t="shared" si="234"/>
        <v>622</v>
      </c>
      <c r="J3750">
        <f t="shared" si="235"/>
        <v>930.93924000000004</v>
      </c>
    </row>
    <row r="3751" spans="1:10" x14ac:dyDescent="0.2">
      <c r="A3751" t="s">
        <v>16012</v>
      </c>
      <c r="B3751">
        <v>4</v>
      </c>
      <c r="C3751" t="s">
        <v>15340</v>
      </c>
      <c r="D3751">
        <v>363000</v>
      </c>
      <c r="E3751">
        <v>539000</v>
      </c>
      <c r="F3751" t="s">
        <v>16013</v>
      </c>
      <c r="G3751">
        <f t="shared" si="232"/>
        <v>576</v>
      </c>
      <c r="H3751">
        <f t="shared" si="233"/>
        <v>871.78805999999986</v>
      </c>
      <c r="I3751">
        <f t="shared" si="234"/>
        <v>622</v>
      </c>
      <c r="J3751">
        <f t="shared" si="235"/>
        <v>930.93924000000004</v>
      </c>
    </row>
    <row r="3752" spans="1:10" x14ac:dyDescent="0.2">
      <c r="A3752" t="s">
        <v>16015</v>
      </c>
      <c r="B3752">
        <v>4</v>
      </c>
      <c r="C3752" t="s">
        <v>15340</v>
      </c>
      <c r="D3752">
        <v>363000</v>
      </c>
      <c r="E3752">
        <v>539000</v>
      </c>
      <c r="F3752" t="s">
        <v>16016</v>
      </c>
      <c r="G3752">
        <f t="shared" si="232"/>
        <v>576</v>
      </c>
      <c r="H3752">
        <f t="shared" si="233"/>
        <v>871.78805999999986</v>
      </c>
      <c r="I3752">
        <f t="shared" si="234"/>
        <v>622</v>
      </c>
      <c r="J3752">
        <f t="shared" si="235"/>
        <v>930.93924000000004</v>
      </c>
    </row>
    <row r="3753" spans="1:10" x14ac:dyDescent="0.2">
      <c r="A3753" t="s">
        <v>16018</v>
      </c>
      <c r="B3753">
        <v>4</v>
      </c>
      <c r="C3753" t="s">
        <v>15340</v>
      </c>
      <c r="D3753">
        <v>350000</v>
      </c>
      <c r="E3753">
        <v>520000</v>
      </c>
      <c r="F3753" t="s">
        <v>16021</v>
      </c>
      <c r="G3753">
        <f t="shared" si="232"/>
        <v>576</v>
      </c>
      <c r="H3753">
        <f t="shared" si="233"/>
        <v>840.56699999999989</v>
      </c>
      <c r="I3753">
        <f t="shared" si="234"/>
        <v>622</v>
      </c>
      <c r="J3753">
        <f t="shared" si="235"/>
        <v>898.12320000000011</v>
      </c>
    </row>
    <row r="3754" spans="1:10" x14ac:dyDescent="0.2">
      <c r="A3754" t="s">
        <v>16023</v>
      </c>
      <c r="B3754">
        <v>4</v>
      </c>
      <c r="C3754" t="s">
        <v>15340</v>
      </c>
      <c r="D3754">
        <v>350000</v>
      </c>
      <c r="E3754">
        <v>520000</v>
      </c>
      <c r="F3754" t="s">
        <v>16026</v>
      </c>
      <c r="G3754">
        <f t="shared" si="232"/>
        <v>576</v>
      </c>
      <c r="H3754">
        <f t="shared" si="233"/>
        <v>840.56699999999989</v>
      </c>
      <c r="I3754">
        <f t="shared" si="234"/>
        <v>622</v>
      </c>
      <c r="J3754">
        <f t="shared" si="235"/>
        <v>898.12320000000011</v>
      </c>
    </row>
    <row r="3755" spans="1:10" x14ac:dyDescent="0.2">
      <c r="A3755" t="s">
        <v>16028</v>
      </c>
      <c r="B3755">
        <v>4</v>
      </c>
      <c r="C3755" t="s">
        <v>15340</v>
      </c>
      <c r="D3755">
        <v>350000</v>
      </c>
      <c r="E3755">
        <v>520000</v>
      </c>
      <c r="F3755" t="s">
        <v>16031</v>
      </c>
      <c r="G3755">
        <f t="shared" si="232"/>
        <v>576</v>
      </c>
      <c r="H3755">
        <f t="shared" si="233"/>
        <v>840.56699999999989</v>
      </c>
      <c r="I3755">
        <f t="shared" si="234"/>
        <v>622</v>
      </c>
      <c r="J3755">
        <f t="shared" si="235"/>
        <v>898.12320000000011</v>
      </c>
    </row>
    <row r="3756" spans="1:10" x14ac:dyDescent="0.2">
      <c r="A3756" t="s">
        <v>16033</v>
      </c>
      <c r="B3756">
        <v>4</v>
      </c>
      <c r="C3756" t="s">
        <v>15340</v>
      </c>
      <c r="D3756">
        <v>350000</v>
      </c>
      <c r="E3756">
        <v>520000</v>
      </c>
      <c r="F3756" t="s">
        <v>16034</v>
      </c>
      <c r="G3756">
        <f t="shared" si="232"/>
        <v>576</v>
      </c>
      <c r="H3756">
        <f t="shared" si="233"/>
        <v>840.56699999999989</v>
      </c>
      <c r="I3756">
        <f t="shared" si="234"/>
        <v>622</v>
      </c>
      <c r="J3756">
        <f t="shared" si="235"/>
        <v>898.12320000000011</v>
      </c>
    </row>
    <row r="3757" spans="1:10" x14ac:dyDescent="0.2">
      <c r="A3757" t="s">
        <v>16036</v>
      </c>
      <c r="B3757">
        <v>4</v>
      </c>
      <c r="C3757" t="s">
        <v>15340</v>
      </c>
      <c r="D3757">
        <v>523000</v>
      </c>
      <c r="E3757">
        <v>690000</v>
      </c>
      <c r="F3757" t="s">
        <v>16037</v>
      </c>
      <c r="G3757">
        <f t="shared" si="232"/>
        <v>576</v>
      </c>
      <c r="H3757">
        <f t="shared" si="233"/>
        <v>1256.0472599999998</v>
      </c>
      <c r="I3757">
        <f t="shared" si="234"/>
        <v>622</v>
      </c>
      <c r="J3757">
        <f t="shared" si="235"/>
        <v>1191.7404000000001</v>
      </c>
    </row>
    <row r="3758" spans="1:10" x14ac:dyDescent="0.2">
      <c r="A3758" t="s">
        <v>16039</v>
      </c>
      <c r="B3758">
        <v>4</v>
      </c>
      <c r="C3758" t="s">
        <v>15340</v>
      </c>
      <c r="D3758">
        <v>344000</v>
      </c>
      <c r="E3758">
        <v>510000</v>
      </c>
      <c r="F3758" t="s">
        <v>16041</v>
      </c>
      <c r="G3758">
        <f t="shared" si="232"/>
        <v>576</v>
      </c>
      <c r="H3758">
        <f t="shared" si="233"/>
        <v>826.1572799999999</v>
      </c>
      <c r="I3758">
        <f t="shared" si="234"/>
        <v>622</v>
      </c>
      <c r="J3758">
        <f t="shared" si="235"/>
        <v>880.85160000000008</v>
      </c>
    </row>
    <row r="3759" spans="1:10" x14ac:dyDescent="0.2">
      <c r="A3759" t="s">
        <v>16043</v>
      </c>
      <c r="B3759">
        <v>4</v>
      </c>
      <c r="C3759" t="s">
        <v>15340</v>
      </c>
      <c r="D3759">
        <v>333000</v>
      </c>
      <c r="E3759">
        <v>494000</v>
      </c>
      <c r="F3759" t="s">
        <v>16046</v>
      </c>
      <c r="G3759">
        <f t="shared" si="232"/>
        <v>576</v>
      </c>
      <c r="H3759">
        <f t="shared" si="233"/>
        <v>799.73945999999989</v>
      </c>
      <c r="I3759">
        <f t="shared" si="234"/>
        <v>622</v>
      </c>
      <c r="J3759">
        <f t="shared" si="235"/>
        <v>853.21704000000011</v>
      </c>
    </row>
    <row r="3760" spans="1:10" x14ac:dyDescent="0.2">
      <c r="A3760" t="s">
        <v>16048</v>
      </c>
      <c r="B3760">
        <v>4</v>
      </c>
      <c r="C3760" t="s">
        <v>15340</v>
      </c>
      <c r="D3760">
        <v>587000</v>
      </c>
      <c r="E3760">
        <v>774000</v>
      </c>
      <c r="F3760" t="s">
        <v>16051</v>
      </c>
      <c r="G3760">
        <f t="shared" si="232"/>
        <v>576</v>
      </c>
      <c r="H3760">
        <f t="shared" si="233"/>
        <v>1409.7509399999999</v>
      </c>
      <c r="I3760">
        <f t="shared" si="234"/>
        <v>622</v>
      </c>
      <c r="J3760">
        <f t="shared" si="235"/>
        <v>1336.8218400000001</v>
      </c>
    </row>
    <row r="3761" spans="1:10" x14ac:dyDescent="0.2">
      <c r="A3761" t="s">
        <v>16053</v>
      </c>
      <c r="B3761">
        <v>4</v>
      </c>
      <c r="C3761" t="s">
        <v>15340</v>
      </c>
      <c r="D3761">
        <v>170000</v>
      </c>
      <c r="E3761">
        <v>252500</v>
      </c>
      <c r="F3761" t="s">
        <v>16056</v>
      </c>
      <c r="G3761">
        <f t="shared" si="232"/>
        <v>576</v>
      </c>
      <c r="H3761">
        <f t="shared" si="233"/>
        <v>408.27539999999993</v>
      </c>
      <c r="I3761">
        <f t="shared" si="234"/>
        <v>622</v>
      </c>
      <c r="J3761">
        <f t="shared" si="235"/>
        <v>436.10790000000003</v>
      </c>
    </row>
    <row r="3762" spans="1:10" x14ac:dyDescent="0.2">
      <c r="A3762" t="s">
        <v>16058</v>
      </c>
      <c r="B3762">
        <v>4</v>
      </c>
      <c r="C3762" t="s">
        <v>15340</v>
      </c>
      <c r="D3762">
        <v>170000</v>
      </c>
      <c r="E3762">
        <v>252500</v>
      </c>
      <c r="F3762" t="s">
        <v>16061</v>
      </c>
      <c r="G3762">
        <f t="shared" si="232"/>
        <v>576</v>
      </c>
      <c r="H3762">
        <f t="shared" si="233"/>
        <v>408.27539999999993</v>
      </c>
      <c r="I3762">
        <f t="shared" si="234"/>
        <v>622</v>
      </c>
      <c r="J3762">
        <f t="shared" si="235"/>
        <v>436.10790000000003</v>
      </c>
    </row>
    <row r="3763" spans="1:10" x14ac:dyDescent="0.2">
      <c r="A3763" t="s">
        <v>16064</v>
      </c>
      <c r="B3763">
        <v>5</v>
      </c>
      <c r="C3763" t="s">
        <v>16063</v>
      </c>
      <c r="D3763">
        <v>69400</v>
      </c>
      <c r="E3763">
        <v>133000</v>
      </c>
      <c r="F3763" t="s">
        <v>16065</v>
      </c>
      <c r="G3763">
        <f t="shared" si="232"/>
        <v>576</v>
      </c>
      <c r="H3763">
        <f t="shared" si="233"/>
        <v>205.41705999999999</v>
      </c>
      <c r="I3763">
        <f t="shared" si="234"/>
        <v>622</v>
      </c>
      <c r="J3763">
        <f t="shared" si="235"/>
        <v>238.82145</v>
      </c>
    </row>
    <row r="3764" spans="1:10" x14ac:dyDescent="0.2">
      <c r="A3764" t="s">
        <v>16067</v>
      </c>
      <c r="B3764">
        <v>5</v>
      </c>
      <c r="C3764" t="s">
        <v>16063</v>
      </c>
      <c r="D3764">
        <v>375000</v>
      </c>
      <c r="E3764">
        <v>689000</v>
      </c>
      <c r="F3764" t="s">
        <v>16068</v>
      </c>
      <c r="G3764">
        <f t="shared" si="232"/>
        <v>576</v>
      </c>
      <c r="H3764">
        <f t="shared" si="233"/>
        <v>1109.9624999999999</v>
      </c>
      <c r="I3764">
        <f t="shared" si="234"/>
        <v>622</v>
      </c>
      <c r="J3764">
        <f t="shared" si="235"/>
        <v>1237.2028499999999</v>
      </c>
    </row>
    <row r="3765" spans="1:10" x14ac:dyDescent="0.2">
      <c r="A3765" t="s">
        <v>16070</v>
      </c>
      <c r="B3765">
        <v>5</v>
      </c>
      <c r="C3765" t="s">
        <v>16063</v>
      </c>
      <c r="D3765">
        <v>207000</v>
      </c>
      <c r="E3765">
        <v>369000</v>
      </c>
      <c r="F3765" t="s">
        <v>16073</v>
      </c>
      <c r="G3765">
        <f t="shared" si="232"/>
        <v>576</v>
      </c>
      <c r="H3765">
        <f t="shared" si="233"/>
        <v>612.69929999999988</v>
      </c>
      <c r="I3765">
        <f t="shared" si="234"/>
        <v>622</v>
      </c>
      <c r="J3765">
        <f t="shared" si="235"/>
        <v>662.59484999999995</v>
      </c>
    </row>
    <row r="3766" spans="1:10" x14ac:dyDescent="0.2">
      <c r="A3766" t="s">
        <v>16075</v>
      </c>
      <c r="B3766">
        <v>5</v>
      </c>
      <c r="C3766" t="s">
        <v>16063</v>
      </c>
      <c r="D3766">
        <v>680000</v>
      </c>
      <c r="E3766">
        <v>1380000</v>
      </c>
      <c r="F3766" t="s">
        <v>16077</v>
      </c>
      <c r="G3766">
        <f t="shared" si="232"/>
        <v>576</v>
      </c>
      <c r="H3766">
        <f t="shared" si="233"/>
        <v>2012.7319999999997</v>
      </c>
      <c r="I3766">
        <f t="shared" si="234"/>
        <v>622</v>
      </c>
      <c r="J3766">
        <f t="shared" si="235"/>
        <v>2477.9969999999998</v>
      </c>
    </row>
    <row r="3767" spans="1:10" x14ac:dyDescent="0.2">
      <c r="A3767" t="s">
        <v>16079</v>
      </c>
      <c r="B3767">
        <v>5</v>
      </c>
      <c r="C3767" t="s">
        <v>16063</v>
      </c>
      <c r="D3767">
        <v>370000</v>
      </c>
      <c r="E3767">
        <v>681000</v>
      </c>
      <c r="F3767" t="s">
        <v>16082</v>
      </c>
      <c r="G3767">
        <f t="shared" si="232"/>
        <v>576</v>
      </c>
      <c r="H3767">
        <f t="shared" si="233"/>
        <v>1095.1629999999998</v>
      </c>
      <c r="I3767">
        <f t="shared" si="234"/>
        <v>622</v>
      </c>
      <c r="J3767">
        <f t="shared" si="235"/>
        <v>1222.8376499999999</v>
      </c>
    </row>
    <row r="3768" spans="1:10" x14ac:dyDescent="0.2">
      <c r="A3768" t="s">
        <v>16084</v>
      </c>
      <c r="B3768">
        <v>5</v>
      </c>
      <c r="C3768" t="s">
        <v>16063</v>
      </c>
      <c r="D3768">
        <v>180000</v>
      </c>
      <c r="E3768">
        <v>635000</v>
      </c>
      <c r="F3768" t="s">
        <v>16086</v>
      </c>
      <c r="G3768">
        <f t="shared" si="232"/>
        <v>576</v>
      </c>
      <c r="H3768">
        <f t="shared" si="233"/>
        <v>532.78199999999993</v>
      </c>
      <c r="I3768">
        <f t="shared" si="234"/>
        <v>622</v>
      </c>
      <c r="J3768">
        <f t="shared" si="235"/>
        <v>1140.23775</v>
      </c>
    </row>
    <row r="3769" spans="1:10" x14ac:dyDescent="0.2">
      <c r="A3769" t="s">
        <v>16088</v>
      </c>
      <c r="B3769">
        <v>5</v>
      </c>
      <c r="C3769" t="s">
        <v>16063</v>
      </c>
      <c r="D3769">
        <v>288000</v>
      </c>
      <c r="E3769">
        <v>424000</v>
      </c>
      <c r="F3769" t="s">
        <v>16090</v>
      </c>
      <c r="G3769">
        <f t="shared" si="232"/>
        <v>576</v>
      </c>
      <c r="H3769">
        <f t="shared" si="233"/>
        <v>852.45119999999986</v>
      </c>
      <c r="I3769">
        <f t="shared" si="234"/>
        <v>622</v>
      </c>
      <c r="J3769">
        <f t="shared" si="235"/>
        <v>761.35559999999998</v>
      </c>
    </row>
    <row r="3770" spans="1:10" x14ac:dyDescent="0.2">
      <c r="A3770" t="s">
        <v>16092</v>
      </c>
      <c r="B3770">
        <v>5</v>
      </c>
      <c r="C3770" t="s">
        <v>16063</v>
      </c>
      <c r="D3770">
        <v>266000</v>
      </c>
      <c r="E3770">
        <v>428000</v>
      </c>
      <c r="F3770" t="s">
        <v>16094</v>
      </c>
      <c r="G3770">
        <f t="shared" si="232"/>
        <v>576</v>
      </c>
      <c r="H3770">
        <f t="shared" si="233"/>
        <v>787.33339999999987</v>
      </c>
      <c r="I3770">
        <f t="shared" si="234"/>
        <v>622</v>
      </c>
      <c r="J3770">
        <f t="shared" si="235"/>
        <v>768.53819999999996</v>
      </c>
    </row>
    <row r="3771" spans="1:10" x14ac:dyDescent="0.2">
      <c r="A3771" t="s">
        <v>16096</v>
      </c>
      <c r="B3771">
        <v>5</v>
      </c>
      <c r="C3771" t="s">
        <v>16063</v>
      </c>
      <c r="D3771">
        <v>157000</v>
      </c>
      <c r="E3771">
        <v>407000</v>
      </c>
      <c r="F3771" t="s">
        <v>16099</v>
      </c>
      <c r="G3771">
        <f t="shared" si="232"/>
        <v>576</v>
      </c>
      <c r="H3771">
        <f t="shared" si="233"/>
        <v>464.70429999999993</v>
      </c>
      <c r="I3771">
        <f t="shared" si="234"/>
        <v>622</v>
      </c>
      <c r="J3771">
        <f t="shared" si="235"/>
        <v>730.82955000000004</v>
      </c>
    </row>
    <row r="3772" spans="1:10" x14ac:dyDescent="0.2">
      <c r="A3772" t="s">
        <v>16101</v>
      </c>
      <c r="B3772">
        <v>5</v>
      </c>
      <c r="C3772" t="s">
        <v>16063</v>
      </c>
      <c r="D3772">
        <v>153000</v>
      </c>
      <c r="E3772">
        <v>347000</v>
      </c>
      <c r="F3772" t="s">
        <v>16103</v>
      </c>
      <c r="G3772">
        <f t="shared" si="232"/>
        <v>576</v>
      </c>
      <c r="H3772">
        <f t="shared" si="233"/>
        <v>452.86469999999997</v>
      </c>
      <c r="I3772">
        <f t="shared" si="234"/>
        <v>622</v>
      </c>
      <c r="J3772">
        <f t="shared" si="235"/>
        <v>623.09055000000001</v>
      </c>
    </row>
    <row r="3773" spans="1:10" x14ac:dyDescent="0.2">
      <c r="A3773" t="s">
        <v>16105</v>
      </c>
      <c r="B3773">
        <v>5</v>
      </c>
      <c r="C3773" t="s">
        <v>16063</v>
      </c>
      <c r="D3773">
        <v>187000</v>
      </c>
      <c r="E3773">
        <v>301000</v>
      </c>
      <c r="F3773" t="s">
        <v>16108</v>
      </c>
      <c r="G3773">
        <f t="shared" si="232"/>
        <v>576</v>
      </c>
      <c r="H3773">
        <f t="shared" si="233"/>
        <v>553.5012999999999</v>
      </c>
      <c r="I3773">
        <f t="shared" si="234"/>
        <v>622</v>
      </c>
      <c r="J3773">
        <f t="shared" si="235"/>
        <v>540.49064999999996</v>
      </c>
    </row>
    <row r="3774" spans="1:10" x14ac:dyDescent="0.2">
      <c r="A3774" t="s">
        <v>16110</v>
      </c>
      <c r="B3774">
        <v>5</v>
      </c>
      <c r="C3774" t="s">
        <v>16063</v>
      </c>
      <c r="D3774">
        <v>123000</v>
      </c>
      <c r="E3774">
        <v>242000</v>
      </c>
      <c r="F3774" t="s">
        <v>16112</v>
      </c>
      <c r="G3774">
        <f t="shared" si="232"/>
        <v>576</v>
      </c>
      <c r="H3774">
        <f t="shared" si="233"/>
        <v>364.06769999999995</v>
      </c>
      <c r="I3774">
        <f t="shared" si="234"/>
        <v>622</v>
      </c>
      <c r="J3774">
        <f t="shared" si="235"/>
        <v>434.54730000000001</v>
      </c>
    </row>
    <row r="3775" spans="1:10" x14ac:dyDescent="0.2">
      <c r="A3775" t="s">
        <v>16114</v>
      </c>
      <c r="B3775">
        <v>5</v>
      </c>
      <c r="C3775" t="s">
        <v>16063</v>
      </c>
      <c r="D3775">
        <v>381000</v>
      </c>
      <c r="E3775">
        <v>563000</v>
      </c>
      <c r="F3775" t="s">
        <v>16116</v>
      </c>
      <c r="G3775">
        <f t="shared" si="232"/>
        <v>576</v>
      </c>
      <c r="H3775">
        <f t="shared" si="233"/>
        <v>1127.7218999999998</v>
      </c>
      <c r="I3775">
        <f t="shared" si="234"/>
        <v>622</v>
      </c>
      <c r="J3775">
        <f t="shared" si="235"/>
        <v>1010.95095</v>
      </c>
    </row>
    <row r="3776" spans="1:10" x14ac:dyDescent="0.2">
      <c r="A3776" t="s">
        <v>16118</v>
      </c>
      <c r="B3776">
        <v>5</v>
      </c>
      <c r="C3776" t="s">
        <v>16063</v>
      </c>
      <c r="D3776">
        <v>235000</v>
      </c>
      <c r="E3776">
        <v>396000</v>
      </c>
      <c r="F3776" t="s">
        <v>16121</v>
      </c>
      <c r="G3776">
        <f t="shared" si="232"/>
        <v>576</v>
      </c>
      <c r="H3776">
        <f t="shared" si="233"/>
        <v>695.5764999999999</v>
      </c>
      <c r="I3776">
        <f t="shared" si="234"/>
        <v>622</v>
      </c>
      <c r="J3776">
        <f t="shared" si="235"/>
        <v>711.07740000000001</v>
      </c>
    </row>
    <row r="3777" spans="1:10" x14ac:dyDescent="0.2">
      <c r="A3777" t="s">
        <v>16123</v>
      </c>
      <c r="B3777">
        <v>5</v>
      </c>
      <c r="C3777" t="s">
        <v>16063</v>
      </c>
      <c r="D3777">
        <v>500000</v>
      </c>
      <c r="E3777">
        <v>920000</v>
      </c>
      <c r="F3777" t="s">
        <v>16126</v>
      </c>
      <c r="G3777">
        <f t="shared" si="232"/>
        <v>576</v>
      </c>
      <c r="H3777">
        <f t="shared" si="233"/>
        <v>1479.9499999999998</v>
      </c>
      <c r="I3777">
        <f t="shared" si="234"/>
        <v>622</v>
      </c>
      <c r="J3777">
        <f t="shared" si="235"/>
        <v>1651.998</v>
      </c>
    </row>
    <row r="3778" spans="1:10" x14ac:dyDescent="0.2">
      <c r="A3778" t="s">
        <v>16128</v>
      </c>
      <c r="B3778">
        <v>5</v>
      </c>
      <c r="C3778" t="s">
        <v>16063</v>
      </c>
      <c r="D3778">
        <v>187000</v>
      </c>
      <c r="E3778">
        <v>301000</v>
      </c>
      <c r="F3778" t="s">
        <v>16131</v>
      </c>
      <c r="G3778">
        <f t="shared" si="232"/>
        <v>576</v>
      </c>
      <c r="H3778">
        <f t="shared" si="233"/>
        <v>553.5012999999999</v>
      </c>
      <c r="I3778">
        <f t="shared" si="234"/>
        <v>622</v>
      </c>
      <c r="J3778">
        <f t="shared" si="235"/>
        <v>540.49064999999996</v>
      </c>
    </row>
    <row r="3779" spans="1:10" x14ac:dyDescent="0.2">
      <c r="A3779" t="s">
        <v>16133</v>
      </c>
      <c r="B3779">
        <v>5</v>
      </c>
      <c r="C3779" t="s">
        <v>16063</v>
      </c>
      <c r="D3779">
        <v>233000</v>
      </c>
      <c r="E3779">
        <v>414000</v>
      </c>
      <c r="F3779" t="s">
        <v>16136</v>
      </c>
      <c r="G3779">
        <f t="shared" ref="G3779:G3842" si="236">(VLOOKUP($B3779,Table,4,FALSE))</f>
        <v>576</v>
      </c>
      <c r="H3779">
        <f t="shared" ref="H3779:H3842" si="237">D3779*((VLOOKUP($B3779,Table,6,FALSE))/100)</f>
        <v>689.65669999999989</v>
      </c>
      <c r="I3779">
        <f t="shared" ref="I3779:I3842" si="238">(VLOOKUP($B3779,Table,12,FALSE))</f>
        <v>622</v>
      </c>
      <c r="J3779">
        <f t="shared" ref="J3779:J3842" si="239">E3779*((VLOOKUP($B3779,Table,14,FALSE))/100)</f>
        <v>743.39909999999998</v>
      </c>
    </row>
    <row r="3780" spans="1:10" x14ac:dyDescent="0.2">
      <c r="A3780" t="s">
        <v>16138</v>
      </c>
      <c r="B3780">
        <v>5</v>
      </c>
      <c r="C3780" t="s">
        <v>16063</v>
      </c>
      <c r="D3780">
        <v>179000</v>
      </c>
      <c r="E3780">
        <v>318000</v>
      </c>
      <c r="F3780" t="s">
        <v>16140</v>
      </c>
      <c r="G3780">
        <f t="shared" si="236"/>
        <v>576</v>
      </c>
      <c r="H3780">
        <f t="shared" si="237"/>
        <v>529.82209999999998</v>
      </c>
      <c r="I3780">
        <f t="shared" si="238"/>
        <v>622</v>
      </c>
      <c r="J3780">
        <f t="shared" si="239"/>
        <v>571.01670000000001</v>
      </c>
    </row>
    <row r="3781" spans="1:10" x14ac:dyDescent="0.2">
      <c r="A3781" t="s">
        <v>16142</v>
      </c>
      <c r="B3781">
        <v>5</v>
      </c>
      <c r="C3781" t="s">
        <v>16063</v>
      </c>
      <c r="D3781">
        <v>257000</v>
      </c>
      <c r="E3781">
        <v>433000</v>
      </c>
      <c r="F3781" t="s">
        <v>16144</v>
      </c>
      <c r="G3781">
        <f t="shared" si="236"/>
        <v>576</v>
      </c>
      <c r="H3781">
        <f t="shared" si="237"/>
        <v>760.69429999999988</v>
      </c>
      <c r="I3781">
        <f t="shared" si="238"/>
        <v>622</v>
      </c>
      <c r="J3781">
        <f t="shared" si="239"/>
        <v>777.51644999999996</v>
      </c>
    </row>
    <row r="3782" spans="1:10" x14ac:dyDescent="0.2">
      <c r="A3782" t="s">
        <v>16146</v>
      </c>
      <c r="B3782">
        <v>5</v>
      </c>
      <c r="C3782" t="s">
        <v>16063</v>
      </c>
      <c r="D3782">
        <v>279000</v>
      </c>
      <c r="E3782">
        <v>515000</v>
      </c>
      <c r="F3782" t="s">
        <v>16149</v>
      </c>
      <c r="G3782">
        <f t="shared" si="236"/>
        <v>576</v>
      </c>
      <c r="H3782">
        <f t="shared" si="237"/>
        <v>825.81209999999987</v>
      </c>
      <c r="I3782">
        <f t="shared" si="238"/>
        <v>622</v>
      </c>
      <c r="J3782">
        <f t="shared" si="239"/>
        <v>924.75974999999994</v>
      </c>
    </row>
    <row r="3783" spans="1:10" x14ac:dyDescent="0.2">
      <c r="A3783" t="s">
        <v>16151</v>
      </c>
      <c r="B3783">
        <v>5</v>
      </c>
      <c r="C3783" t="s">
        <v>16063</v>
      </c>
      <c r="D3783">
        <v>150000</v>
      </c>
      <c r="E3783">
        <v>253000</v>
      </c>
      <c r="F3783" t="s">
        <v>16153</v>
      </c>
      <c r="G3783">
        <f t="shared" si="236"/>
        <v>576</v>
      </c>
      <c r="H3783">
        <f t="shared" si="237"/>
        <v>443.98499999999996</v>
      </c>
      <c r="I3783">
        <f t="shared" si="238"/>
        <v>622</v>
      </c>
      <c r="J3783">
        <f t="shared" si="239"/>
        <v>454.29944999999998</v>
      </c>
    </row>
    <row r="3784" spans="1:10" x14ac:dyDescent="0.2">
      <c r="A3784" t="s">
        <v>16155</v>
      </c>
      <c r="B3784">
        <v>5</v>
      </c>
      <c r="C3784" t="s">
        <v>16063</v>
      </c>
      <c r="D3784">
        <v>212000</v>
      </c>
      <c r="E3784">
        <v>388000</v>
      </c>
      <c r="F3784" t="s">
        <v>16158</v>
      </c>
      <c r="G3784">
        <f t="shared" si="236"/>
        <v>576</v>
      </c>
      <c r="H3784">
        <f t="shared" si="237"/>
        <v>627.49879999999996</v>
      </c>
      <c r="I3784">
        <f t="shared" si="238"/>
        <v>622</v>
      </c>
      <c r="J3784">
        <f t="shared" si="239"/>
        <v>696.71219999999994</v>
      </c>
    </row>
    <row r="3785" spans="1:10" x14ac:dyDescent="0.2">
      <c r="A3785" t="s">
        <v>16160</v>
      </c>
      <c r="B3785">
        <v>5</v>
      </c>
      <c r="C3785" t="s">
        <v>16063</v>
      </c>
      <c r="D3785">
        <v>104000</v>
      </c>
      <c r="E3785">
        <v>200000</v>
      </c>
      <c r="F3785" t="s">
        <v>16163</v>
      </c>
      <c r="G3785">
        <f t="shared" si="236"/>
        <v>576</v>
      </c>
      <c r="H3785">
        <f t="shared" si="237"/>
        <v>307.82959999999997</v>
      </c>
      <c r="I3785">
        <f t="shared" si="238"/>
        <v>622</v>
      </c>
      <c r="J3785">
        <f t="shared" si="239"/>
        <v>359.13</v>
      </c>
    </row>
    <row r="3786" spans="1:10" x14ac:dyDescent="0.2">
      <c r="A3786" t="s">
        <v>16165</v>
      </c>
      <c r="B3786">
        <v>5</v>
      </c>
      <c r="C3786" t="s">
        <v>16063</v>
      </c>
      <c r="D3786">
        <v>242000</v>
      </c>
      <c r="E3786">
        <v>340000</v>
      </c>
      <c r="F3786" t="s">
        <v>16167</v>
      </c>
      <c r="G3786">
        <f t="shared" si="236"/>
        <v>576</v>
      </c>
      <c r="H3786">
        <f t="shared" si="237"/>
        <v>716.29579999999987</v>
      </c>
      <c r="I3786">
        <f t="shared" si="238"/>
        <v>622</v>
      </c>
      <c r="J3786">
        <f t="shared" si="239"/>
        <v>610.52099999999996</v>
      </c>
    </row>
    <row r="3787" spans="1:10" x14ac:dyDescent="0.2">
      <c r="A3787" t="s">
        <v>16169</v>
      </c>
      <c r="B3787">
        <v>5</v>
      </c>
      <c r="C3787" t="s">
        <v>16063</v>
      </c>
      <c r="D3787">
        <v>313000</v>
      </c>
      <c r="E3787">
        <v>670000</v>
      </c>
      <c r="F3787" t="s">
        <v>16170</v>
      </c>
      <c r="G3787">
        <f t="shared" si="236"/>
        <v>576</v>
      </c>
      <c r="H3787">
        <f t="shared" si="237"/>
        <v>926.44869999999992</v>
      </c>
      <c r="I3787">
        <f t="shared" si="238"/>
        <v>622</v>
      </c>
      <c r="J3787">
        <f t="shared" si="239"/>
        <v>1203.0854999999999</v>
      </c>
    </row>
    <row r="3788" spans="1:10" x14ac:dyDescent="0.2">
      <c r="A3788" t="s">
        <v>16172</v>
      </c>
      <c r="B3788">
        <v>5</v>
      </c>
      <c r="C3788" t="s">
        <v>16063</v>
      </c>
      <c r="D3788">
        <v>319000</v>
      </c>
      <c r="E3788">
        <v>683000</v>
      </c>
      <c r="F3788" t="s">
        <v>16174</v>
      </c>
      <c r="G3788">
        <f t="shared" si="236"/>
        <v>576</v>
      </c>
      <c r="H3788">
        <f t="shared" si="237"/>
        <v>944.20809999999994</v>
      </c>
      <c r="I3788">
        <f t="shared" si="238"/>
        <v>622</v>
      </c>
      <c r="J3788">
        <f t="shared" si="239"/>
        <v>1226.42895</v>
      </c>
    </row>
    <row r="3789" spans="1:10" x14ac:dyDescent="0.2">
      <c r="A3789" t="s">
        <v>16176</v>
      </c>
      <c r="B3789">
        <v>5</v>
      </c>
      <c r="C3789" t="s">
        <v>16063</v>
      </c>
      <c r="D3789">
        <v>315000</v>
      </c>
      <c r="E3789">
        <v>674000</v>
      </c>
      <c r="F3789" t="s">
        <v>16177</v>
      </c>
      <c r="G3789">
        <f t="shared" si="236"/>
        <v>576</v>
      </c>
      <c r="H3789">
        <f t="shared" si="237"/>
        <v>932.36849999999993</v>
      </c>
      <c r="I3789">
        <f t="shared" si="238"/>
        <v>622</v>
      </c>
      <c r="J3789">
        <f t="shared" si="239"/>
        <v>1210.2681</v>
      </c>
    </row>
    <row r="3790" spans="1:10" x14ac:dyDescent="0.2">
      <c r="A3790" t="s">
        <v>16179</v>
      </c>
      <c r="B3790">
        <v>5</v>
      </c>
      <c r="C3790" t="s">
        <v>16063</v>
      </c>
      <c r="D3790">
        <v>254000</v>
      </c>
      <c r="E3790">
        <v>452000</v>
      </c>
      <c r="F3790" t="s">
        <v>16181</v>
      </c>
      <c r="G3790">
        <f t="shared" si="236"/>
        <v>576</v>
      </c>
      <c r="H3790">
        <f t="shared" si="237"/>
        <v>751.81459999999993</v>
      </c>
      <c r="I3790">
        <f t="shared" si="238"/>
        <v>622</v>
      </c>
      <c r="J3790">
        <f t="shared" si="239"/>
        <v>811.63379999999995</v>
      </c>
    </row>
    <row r="3791" spans="1:10" x14ac:dyDescent="0.2">
      <c r="A3791" t="s">
        <v>16183</v>
      </c>
      <c r="B3791">
        <v>5</v>
      </c>
      <c r="C3791" t="s">
        <v>16063</v>
      </c>
      <c r="D3791">
        <v>313000</v>
      </c>
      <c r="E3791">
        <v>670000</v>
      </c>
      <c r="F3791" t="s">
        <v>16186</v>
      </c>
      <c r="G3791">
        <f t="shared" si="236"/>
        <v>576</v>
      </c>
      <c r="H3791">
        <f t="shared" si="237"/>
        <v>926.44869999999992</v>
      </c>
      <c r="I3791">
        <f t="shared" si="238"/>
        <v>622</v>
      </c>
      <c r="J3791">
        <f t="shared" si="239"/>
        <v>1203.0854999999999</v>
      </c>
    </row>
    <row r="3792" spans="1:10" x14ac:dyDescent="0.2">
      <c r="A3792" t="s">
        <v>16188</v>
      </c>
      <c r="B3792">
        <v>5</v>
      </c>
      <c r="C3792" t="s">
        <v>16063</v>
      </c>
      <c r="D3792">
        <v>205000</v>
      </c>
      <c r="E3792">
        <v>345000</v>
      </c>
      <c r="F3792" t="s">
        <v>16189</v>
      </c>
      <c r="G3792">
        <f t="shared" si="236"/>
        <v>576</v>
      </c>
      <c r="H3792">
        <f t="shared" si="237"/>
        <v>606.77949999999998</v>
      </c>
      <c r="I3792">
        <f t="shared" si="238"/>
        <v>622</v>
      </c>
      <c r="J3792">
        <f t="shared" si="239"/>
        <v>619.49924999999996</v>
      </c>
    </row>
    <row r="3793" spans="1:10" x14ac:dyDescent="0.2">
      <c r="A3793" t="s">
        <v>16191</v>
      </c>
      <c r="B3793">
        <v>5</v>
      </c>
      <c r="C3793" t="s">
        <v>16063</v>
      </c>
      <c r="D3793">
        <v>336000</v>
      </c>
      <c r="E3793">
        <v>568000</v>
      </c>
      <c r="F3793" t="s">
        <v>16192</v>
      </c>
      <c r="G3793">
        <f t="shared" si="236"/>
        <v>576</v>
      </c>
      <c r="H3793">
        <f t="shared" si="237"/>
        <v>994.52639999999985</v>
      </c>
      <c r="I3793">
        <f t="shared" si="238"/>
        <v>622</v>
      </c>
      <c r="J3793">
        <f t="shared" si="239"/>
        <v>1019.9292</v>
      </c>
    </row>
    <row r="3794" spans="1:10" x14ac:dyDescent="0.2">
      <c r="A3794" t="s">
        <v>16194</v>
      </c>
      <c r="B3794">
        <v>5</v>
      </c>
      <c r="C3794" t="s">
        <v>16063</v>
      </c>
      <c r="D3794">
        <v>650000</v>
      </c>
      <c r="E3794">
        <v>1320000</v>
      </c>
      <c r="F3794" t="s">
        <v>16195</v>
      </c>
      <c r="G3794">
        <f t="shared" si="236"/>
        <v>576</v>
      </c>
      <c r="H3794">
        <f t="shared" si="237"/>
        <v>1923.9349999999997</v>
      </c>
      <c r="I3794">
        <f t="shared" si="238"/>
        <v>622</v>
      </c>
      <c r="J3794">
        <f t="shared" si="239"/>
        <v>2370.2579999999998</v>
      </c>
    </row>
    <row r="3795" spans="1:10" x14ac:dyDescent="0.2">
      <c r="A3795" t="s">
        <v>16197</v>
      </c>
      <c r="B3795">
        <v>5</v>
      </c>
      <c r="C3795" t="s">
        <v>16063</v>
      </c>
      <c r="D3795">
        <v>223000</v>
      </c>
      <c r="E3795">
        <v>397000</v>
      </c>
      <c r="F3795" t="s">
        <v>16200</v>
      </c>
      <c r="G3795">
        <f t="shared" si="236"/>
        <v>576</v>
      </c>
      <c r="H3795">
        <f t="shared" si="237"/>
        <v>660.05769999999995</v>
      </c>
      <c r="I3795">
        <f t="shared" si="238"/>
        <v>622</v>
      </c>
      <c r="J3795">
        <f t="shared" si="239"/>
        <v>712.87305000000003</v>
      </c>
    </row>
    <row r="3796" spans="1:10" x14ac:dyDescent="0.2">
      <c r="A3796" t="s">
        <v>16202</v>
      </c>
      <c r="B3796">
        <v>5</v>
      </c>
      <c r="C3796" t="s">
        <v>16063</v>
      </c>
      <c r="D3796">
        <v>355000</v>
      </c>
      <c r="E3796">
        <v>619000</v>
      </c>
      <c r="F3796" t="s">
        <v>16205</v>
      </c>
      <c r="G3796">
        <f t="shared" si="236"/>
        <v>576</v>
      </c>
      <c r="H3796">
        <f t="shared" si="237"/>
        <v>1050.7645</v>
      </c>
      <c r="I3796">
        <f t="shared" si="238"/>
        <v>622</v>
      </c>
      <c r="J3796">
        <f t="shared" si="239"/>
        <v>1111.5073500000001</v>
      </c>
    </row>
    <row r="3797" spans="1:10" x14ac:dyDescent="0.2">
      <c r="A3797" t="s">
        <v>16207</v>
      </c>
      <c r="B3797">
        <v>5</v>
      </c>
      <c r="C3797" t="s">
        <v>16063</v>
      </c>
      <c r="D3797">
        <v>180000</v>
      </c>
      <c r="E3797">
        <v>264000</v>
      </c>
      <c r="F3797" t="s">
        <v>16209</v>
      </c>
      <c r="G3797">
        <f t="shared" si="236"/>
        <v>576</v>
      </c>
      <c r="H3797">
        <f t="shared" si="237"/>
        <v>532.78199999999993</v>
      </c>
      <c r="I3797">
        <f t="shared" si="238"/>
        <v>622</v>
      </c>
      <c r="J3797">
        <f t="shared" si="239"/>
        <v>474.05160000000001</v>
      </c>
    </row>
    <row r="3798" spans="1:10" x14ac:dyDescent="0.2">
      <c r="A3798" t="s">
        <v>16211</v>
      </c>
      <c r="B3798">
        <v>5</v>
      </c>
      <c r="C3798" t="s">
        <v>16063</v>
      </c>
      <c r="D3798">
        <v>575000</v>
      </c>
      <c r="E3798">
        <v>1170000</v>
      </c>
      <c r="F3798" t="s">
        <v>16212</v>
      </c>
      <c r="G3798">
        <f t="shared" si="236"/>
        <v>576</v>
      </c>
      <c r="H3798">
        <f t="shared" si="237"/>
        <v>1701.9424999999999</v>
      </c>
      <c r="I3798">
        <f t="shared" si="238"/>
        <v>622</v>
      </c>
      <c r="J3798">
        <f t="shared" si="239"/>
        <v>2100.9105</v>
      </c>
    </row>
    <row r="3799" spans="1:10" x14ac:dyDescent="0.2">
      <c r="A3799" t="s">
        <v>16214</v>
      </c>
      <c r="B3799">
        <v>5</v>
      </c>
      <c r="C3799" t="s">
        <v>16063</v>
      </c>
      <c r="D3799">
        <v>550000</v>
      </c>
      <c r="E3799">
        <v>1120000</v>
      </c>
      <c r="F3799" t="s">
        <v>16216</v>
      </c>
      <c r="G3799">
        <f t="shared" si="236"/>
        <v>576</v>
      </c>
      <c r="H3799">
        <f t="shared" si="237"/>
        <v>1627.9449999999999</v>
      </c>
      <c r="I3799">
        <f t="shared" si="238"/>
        <v>622</v>
      </c>
      <c r="J3799">
        <f t="shared" si="239"/>
        <v>2011.1279999999999</v>
      </c>
    </row>
    <row r="3800" spans="1:10" x14ac:dyDescent="0.2">
      <c r="A3800" t="s">
        <v>16218</v>
      </c>
      <c r="B3800">
        <v>5</v>
      </c>
      <c r="C3800" t="s">
        <v>16063</v>
      </c>
      <c r="D3800">
        <v>610000</v>
      </c>
      <c r="E3800">
        <v>1240000</v>
      </c>
      <c r="F3800" t="s">
        <v>16221</v>
      </c>
      <c r="G3800">
        <f t="shared" si="236"/>
        <v>576</v>
      </c>
      <c r="H3800">
        <f t="shared" si="237"/>
        <v>1805.5389999999998</v>
      </c>
      <c r="I3800">
        <f t="shared" si="238"/>
        <v>622</v>
      </c>
      <c r="J3800">
        <f t="shared" si="239"/>
        <v>2226.6059999999998</v>
      </c>
    </row>
    <row r="3801" spans="1:10" x14ac:dyDescent="0.2">
      <c r="A3801" t="s">
        <v>16223</v>
      </c>
      <c r="B3801">
        <v>5</v>
      </c>
      <c r="C3801" t="s">
        <v>16063</v>
      </c>
      <c r="D3801">
        <v>381000</v>
      </c>
      <c r="E3801">
        <v>563000</v>
      </c>
      <c r="F3801" t="s">
        <v>16226</v>
      </c>
      <c r="G3801">
        <f t="shared" si="236"/>
        <v>576</v>
      </c>
      <c r="H3801">
        <f t="shared" si="237"/>
        <v>1127.7218999999998</v>
      </c>
      <c r="I3801">
        <f t="shared" si="238"/>
        <v>622</v>
      </c>
      <c r="J3801">
        <f t="shared" si="239"/>
        <v>1010.95095</v>
      </c>
    </row>
    <row r="3802" spans="1:10" x14ac:dyDescent="0.2">
      <c r="A3802" t="s">
        <v>16228</v>
      </c>
      <c r="B3802">
        <v>5</v>
      </c>
      <c r="C3802" t="s">
        <v>16063</v>
      </c>
      <c r="D3802">
        <v>250000</v>
      </c>
      <c r="E3802">
        <v>368000</v>
      </c>
      <c r="F3802" t="s">
        <v>16231</v>
      </c>
      <c r="G3802">
        <f t="shared" si="236"/>
        <v>576</v>
      </c>
      <c r="H3802">
        <f t="shared" si="237"/>
        <v>739.97499999999991</v>
      </c>
      <c r="I3802">
        <f t="shared" si="238"/>
        <v>622</v>
      </c>
      <c r="J3802">
        <f t="shared" si="239"/>
        <v>660.79920000000004</v>
      </c>
    </row>
    <row r="3803" spans="1:10" x14ac:dyDescent="0.2">
      <c r="A3803" t="s">
        <v>16233</v>
      </c>
      <c r="B3803">
        <v>5</v>
      </c>
      <c r="C3803" t="s">
        <v>16063</v>
      </c>
      <c r="D3803">
        <v>318000</v>
      </c>
      <c r="E3803">
        <v>546000</v>
      </c>
      <c r="F3803" t="s">
        <v>16236</v>
      </c>
      <c r="G3803">
        <f t="shared" si="236"/>
        <v>576</v>
      </c>
      <c r="H3803">
        <f t="shared" si="237"/>
        <v>941.24819999999988</v>
      </c>
      <c r="I3803">
        <f t="shared" si="238"/>
        <v>622</v>
      </c>
      <c r="J3803">
        <f t="shared" si="239"/>
        <v>980.42489999999998</v>
      </c>
    </row>
    <row r="3804" spans="1:10" x14ac:dyDescent="0.2">
      <c r="A3804" t="s">
        <v>16238</v>
      </c>
      <c r="B3804">
        <v>5</v>
      </c>
      <c r="C3804" t="s">
        <v>16063</v>
      </c>
      <c r="D3804">
        <v>496000</v>
      </c>
      <c r="E3804">
        <v>851000</v>
      </c>
      <c r="F3804" t="s">
        <v>16241</v>
      </c>
      <c r="G3804">
        <f t="shared" si="236"/>
        <v>576</v>
      </c>
      <c r="H3804">
        <f t="shared" si="237"/>
        <v>1468.1103999999998</v>
      </c>
      <c r="I3804">
        <f t="shared" si="238"/>
        <v>622</v>
      </c>
      <c r="J3804">
        <f t="shared" si="239"/>
        <v>1528.09815</v>
      </c>
    </row>
    <row r="3805" spans="1:10" x14ac:dyDescent="0.2">
      <c r="A3805" t="s">
        <v>16243</v>
      </c>
      <c r="B3805">
        <v>5</v>
      </c>
      <c r="C3805" t="s">
        <v>16063</v>
      </c>
      <c r="D3805">
        <v>599000</v>
      </c>
      <c r="E3805">
        <v>1010000</v>
      </c>
      <c r="F3805" t="s">
        <v>16246</v>
      </c>
      <c r="G3805">
        <f t="shared" si="236"/>
        <v>576</v>
      </c>
      <c r="H3805">
        <f t="shared" si="237"/>
        <v>1772.9800999999998</v>
      </c>
      <c r="I3805">
        <f t="shared" si="238"/>
        <v>622</v>
      </c>
      <c r="J3805">
        <f t="shared" si="239"/>
        <v>1813.6064999999999</v>
      </c>
    </row>
    <row r="3806" spans="1:10" x14ac:dyDescent="0.2">
      <c r="A3806" t="s">
        <v>16248</v>
      </c>
      <c r="B3806">
        <v>5</v>
      </c>
      <c r="C3806" t="s">
        <v>16063</v>
      </c>
      <c r="D3806">
        <v>488000</v>
      </c>
      <c r="E3806">
        <v>829000</v>
      </c>
      <c r="F3806" t="s">
        <v>16250</v>
      </c>
      <c r="G3806">
        <f t="shared" si="236"/>
        <v>576</v>
      </c>
      <c r="H3806">
        <f t="shared" si="237"/>
        <v>1444.4311999999998</v>
      </c>
      <c r="I3806">
        <f t="shared" si="238"/>
        <v>622</v>
      </c>
      <c r="J3806">
        <f t="shared" si="239"/>
        <v>1488.59385</v>
      </c>
    </row>
    <row r="3807" spans="1:10" x14ac:dyDescent="0.2">
      <c r="A3807" t="s">
        <v>16252</v>
      </c>
      <c r="B3807">
        <v>5</v>
      </c>
      <c r="C3807" t="s">
        <v>16063</v>
      </c>
      <c r="D3807">
        <v>133000</v>
      </c>
      <c r="E3807">
        <v>239000</v>
      </c>
      <c r="F3807" t="s">
        <v>16253</v>
      </c>
      <c r="G3807">
        <f t="shared" si="236"/>
        <v>576</v>
      </c>
      <c r="H3807">
        <f t="shared" si="237"/>
        <v>393.66669999999993</v>
      </c>
      <c r="I3807">
        <f t="shared" si="238"/>
        <v>622</v>
      </c>
      <c r="J3807">
        <f t="shared" si="239"/>
        <v>429.16034999999999</v>
      </c>
    </row>
    <row r="3808" spans="1:10" x14ac:dyDescent="0.2">
      <c r="A3808" t="s">
        <v>16255</v>
      </c>
      <c r="B3808">
        <v>5</v>
      </c>
      <c r="C3808" t="s">
        <v>16063</v>
      </c>
      <c r="D3808">
        <v>333000</v>
      </c>
      <c r="E3808">
        <v>491000</v>
      </c>
      <c r="F3808" t="s">
        <v>16257</v>
      </c>
      <c r="G3808">
        <f t="shared" si="236"/>
        <v>576</v>
      </c>
      <c r="H3808">
        <f t="shared" si="237"/>
        <v>985.6466999999999</v>
      </c>
      <c r="I3808">
        <f t="shared" si="238"/>
        <v>622</v>
      </c>
      <c r="J3808">
        <f t="shared" si="239"/>
        <v>881.66414999999995</v>
      </c>
    </row>
    <row r="3809" spans="1:10" x14ac:dyDescent="0.2">
      <c r="A3809" t="s">
        <v>16259</v>
      </c>
      <c r="B3809">
        <v>5</v>
      </c>
      <c r="C3809" t="s">
        <v>16063</v>
      </c>
      <c r="D3809">
        <v>617000</v>
      </c>
      <c r="E3809">
        <v>1040000</v>
      </c>
      <c r="F3809" t="s">
        <v>16261</v>
      </c>
      <c r="G3809">
        <f t="shared" si="236"/>
        <v>576</v>
      </c>
      <c r="H3809">
        <f t="shared" si="237"/>
        <v>1826.2582999999997</v>
      </c>
      <c r="I3809">
        <f t="shared" si="238"/>
        <v>622</v>
      </c>
      <c r="J3809">
        <f t="shared" si="239"/>
        <v>1867.4759999999999</v>
      </c>
    </row>
    <row r="3810" spans="1:10" x14ac:dyDescent="0.2">
      <c r="A3810" t="s">
        <v>16263</v>
      </c>
      <c r="B3810">
        <v>5</v>
      </c>
      <c r="C3810" t="s">
        <v>16063</v>
      </c>
      <c r="D3810">
        <v>234000</v>
      </c>
      <c r="E3810">
        <v>459000</v>
      </c>
      <c r="F3810" t="s">
        <v>16265</v>
      </c>
      <c r="G3810">
        <f t="shared" si="236"/>
        <v>576</v>
      </c>
      <c r="H3810">
        <f t="shared" si="237"/>
        <v>692.61659999999995</v>
      </c>
      <c r="I3810">
        <f t="shared" si="238"/>
        <v>622</v>
      </c>
      <c r="J3810">
        <f t="shared" si="239"/>
        <v>824.20335</v>
      </c>
    </row>
    <row r="3811" spans="1:10" x14ac:dyDescent="0.2">
      <c r="A3811" t="s">
        <v>16267</v>
      </c>
      <c r="B3811">
        <v>5</v>
      </c>
      <c r="C3811" t="s">
        <v>16063</v>
      </c>
      <c r="D3811">
        <v>249000</v>
      </c>
      <c r="E3811">
        <v>421000</v>
      </c>
      <c r="F3811" t="s">
        <v>16270</v>
      </c>
      <c r="G3811">
        <f t="shared" si="236"/>
        <v>576</v>
      </c>
      <c r="H3811">
        <f t="shared" si="237"/>
        <v>737.01509999999996</v>
      </c>
      <c r="I3811">
        <f t="shared" si="238"/>
        <v>622</v>
      </c>
      <c r="J3811">
        <f t="shared" si="239"/>
        <v>755.96865000000003</v>
      </c>
    </row>
    <row r="3812" spans="1:10" x14ac:dyDescent="0.2">
      <c r="A3812" t="s">
        <v>16272</v>
      </c>
      <c r="B3812">
        <v>5</v>
      </c>
      <c r="C3812" t="s">
        <v>16063</v>
      </c>
      <c r="D3812">
        <v>335000</v>
      </c>
      <c r="E3812">
        <v>575000</v>
      </c>
      <c r="F3812" t="s">
        <v>16274</v>
      </c>
      <c r="G3812">
        <f t="shared" si="236"/>
        <v>576</v>
      </c>
      <c r="H3812">
        <f t="shared" si="237"/>
        <v>991.56649999999991</v>
      </c>
      <c r="I3812">
        <f t="shared" si="238"/>
        <v>622</v>
      </c>
      <c r="J3812">
        <f t="shared" si="239"/>
        <v>1032.49875</v>
      </c>
    </row>
    <row r="3813" spans="1:10" x14ac:dyDescent="0.2">
      <c r="A3813" t="s">
        <v>16276</v>
      </c>
      <c r="B3813">
        <v>5</v>
      </c>
      <c r="C3813" t="s">
        <v>16063</v>
      </c>
      <c r="D3813">
        <v>267000</v>
      </c>
      <c r="E3813">
        <v>458000</v>
      </c>
      <c r="F3813" t="s">
        <v>16278</v>
      </c>
      <c r="G3813">
        <f t="shared" si="236"/>
        <v>576</v>
      </c>
      <c r="H3813">
        <f t="shared" si="237"/>
        <v>790.29329999999993</v>
      </c>
      <c r="I3813">
        <f t="shared" si="238"/>
        <v>622</v>
      </c>
      <c r="J3813">
        <f t="shared" si="239"/>
        <v>822.40769999999998</v>
      </c>
    </row>
    <row r="3814" spans="1:10" x14ac:dyDescent="0.2">
      <c r="A3814" t="s">
        <v>16280</v>
      </c>
      <c r="B3814">
        <v>5</v>
      </c>
      <c r="C3814" t="s">
        <v>16063</v>
      </c>
      <c r="D3814">
        <v>277000</v>
      </c>
      <c r="E3814">
        <v>407000</v>
      </c>
      <c r="F3814" t="s">
        <v>16283</v>
      </c>
      <c r="G3814">
        <f t="shared" si="236"/>
        <v>576</v>
      </c>
      <c r="H3814">
        <f t="shared" si="237"/>
        <v>819.89229999999986</v>
      </c>
      <c r="I3814">
        <f t="shared" si="238"/>
        <v>622</v>
      </c>
      <c r="J3814">
        <f t="shared" si="239"/>
        <v>730.82955000000004</v>
      </c>
    </row>
    <row r="3815" spans="1:10" x14ac:dyDescent="0.2">
      <c r="A3815" t="s">
        <v>16285</v>
      </c>
      <c r="B3815">
        <v>5</v>
      </c>
      <c r="C3815" t="s">
        <v>16063</v>
      </c>
      <c r="D3815">
        <v>329000</v>
      </c>
      <c r="E3815">
        <v>565000</v>
      </c>
      <c r="F3815" t="s">
        <v>16287</v>
      </c>
      <c r="G3815">
        <f t="shared" si="236"/>
        <v>576</v>
      </c>
      <c r="H3815">
        <f t="shared" si="237"/>
        <v>973.80709999999988</v>
      </c>
      <c r="I3815">
        <f t="shared" si="238"/>
        <v>622</v>
      </c>
      <c r="J3815">
        <f t="shared" si="239"/>
        <v>1014.54225</v>
      </c>
    </row>
    <row r="3816" spans="1:10" x14ac:dyDescent="0.2">
      <c r="A3816" t="s">
        <v>16289</v>
      </c>
      <c r="B3816">
        <v>5</v>
      </c>
      <c r="C3816" t="s">
        <v>16063</v>
      </c>
      <c r="D3816">
        <v>329000</v>
      </c>
      <c r="E3816">
        <v>565000</v>
      </c>
      <c r="F3816" t="s">
        <v>16292</v>
      </c>
      <c r="G3816">
        <f t="shared" si="236"/>
        <v>576</v>
      </c>
      <c r="H3816">
        <f t="shared" si="237"/>
        <v>973.80709999999988</v>
      </c>
      <c r="I3816">
        <f t="shared" si="238"/>
        <v>622</v>
      </c>
      <c r="J3816">
        <f t="shared" si="239"/>
        <v>1014.54225</v>
      </c>
    </row>
    <row r="3817" spans="1:10" x14ac:dyDescent="0.2">
      <c r="A3817" t="s">
        <v>16294</v>
      </c>
      <c r="B3817">
        <v>5</v>
      </c>
      <c r="C3817" t="s">
        <v>16063</v>
      </c>
      <c r="D3817">
        <v>305000</v>
      </c>
      <c r="E3817">
        <v>523000</v>
      </c>
      <c r="F3817" t="s">
        <v>16296</v>
      </c>
      <c r="G3817">
        <f t="shared" si="236"/>
        <v>576</v>
      </c>
      <c r="H3817">
        <f t="shared" si="237"/>
        <v>902.76949999999988</v>
      </c>
      <c r="I3817">
        <f t="shared" si="238"/>
        <v>622</v>
      </c>
      <c r="J3817">
        <f t="shared" si="239"/>
        <v>939.12495000000001</v>
      </c>
    </row>
    <row r="3818" spans="1:10" x14ac:dyDescent="0.2">
      <c r="A3818" t="s">
        <v>16298</v>
      </c>
      <c r="B3818">
        <v>5</v>
      </c>
      <c r="C3818" t="s">
        <v>16063</v>
      </c>
      <c r="D3818">
        <v>779000</v>
      </c>
      <c r="E3818">
        <v>1330000</v>
      </c>
      <c r="F3818" t="s">
        <v>16300</v>
      </c>
      <c r="G3818">
        <f t="shared" si="236"/>
        <v>576</v>
      </c>
      <c r="H3818">
        <f t="shared" si="237"/>
        <v>2305.7620999999999</v>
      </c>
      <c r="I3818">
        <f t="shared" si="238"/>
        <v>622</v>
      </c>
      <c r="J3818">
        <f t="shared" si="239"/>
        <v>2388.2145</v>
      </c>
    </row>
    <row r="3819" spans="1:10" x14ac:dyDescent="0.2">
      <c r="A3819" t="s">
        <v>16302</v>
      </c>
      <c r="B3819">
        <v>5</v>
      </c>
      <c r="C3819" t="s">
        <v>16063</v>
      </c>
      <c r="D3819">
        <v>540000</v>
      </c>
      <c r="E3819">
        <v>797000</v>
      </c>
      <c r="F3819" t="s">
        <v>16305</v>
      </c>
      <c r="G3819">
        <f t="shared" si="236"/>
        <v>576</v>
      </c>
      <c r="H3819">
        <f t="shared" si="237"/>
        <v>1598.3459999999998</v>
      </c>
      <c r="I3819">
        <f t="shared" si="238"/>
        <v>622</v>
      </c>
      <c r="J3819">
        <f t="shared" si="239"/>
        <v>1431.1330499999999</v>
      </c>
    </row>
    <row r="3820" spans="1:10" x14ac:dyDescent="0.2">
      <c r="A3820" t="s">
        <v>16307</v>
      </c>
      <c r="B3820">
        <v>5</v>
      </c>
      <c r="C3820" t="s">
        <v>16063</v>
      </c>
      <c r="D3820">
        <v>376000</v>
      </c>
      <c r="E3820">
        <v>555000</v>
      </c>
      <c r="F3820" t="s">
        <v>16310</v>
      </c>
      <c r="G3820">
        <f t="shared" si="236"/>
        <v>576</v>
      </c>
      <c r="H3820">
        <f t="shared" si="237"/>
        <v>1112.9223999999999</v>
      </c>
      <c r="I3820">
        <f t="shared" si="238"/>
        <v>622</v>
      </c>
      <c r="J3820">
        <f t="shared" si="239"/>
        <v>996.58574999999996</v>
      </c>
    </row>
    <row r="3821" spans="1:10" x14ac:dyDescent="0.2">
      <c r="A3821" t="s">
        <v>16312</v>
      </c>
      <c r="B3821">
        <v>5</v>
      </c>
      <c r="C3821" t="s">
        <v>16063</v>
      </c>
      <c r="D3821">
        <v>391000</v>
      </c>
      <c r="E3821">
        <v>576000</v>
      </c>
      <c r="F3821" t="s">
        <v>16313</v>
      </c>
      <c r="G3821">
        <f t="shared" si="236"/>
        <v>576</v>
      </c>
      <c r="H3821">
        <f t="shared" si="237"/>
        <v>1157.3208999999999</v>
      </c>
      <c r="I3821">
        <f t="shared" si="238"/>
        <v>622</v>
      </c>
      <c r="J3821">
        <f t="shared" si="239"/>
        <v>1034.2944</v>
      </c>
    </row>
    <row r="3822" spans="1:10" x14ac:dyDescent="0.2">
      <c r="A3822" t="s">
        <v>16315</v>
      </c>
      <c r="B3822">
        <v>5</v>
      </c>
      <c r="C3822" t="s">
        <v>16063</v>
      </c>
      <c r="D3822">
        <v>560000</v>
      </c>
      <c r="E3822">
        <v>828000</v>
      </c>
      <c r="F3822" t="s">
        <v>16318</v>
      </c>
      <c r="G3822">
        <f t="shared" si="236"/>
        <v>576</v>
      </c>
      <c r="H3822">
        <f t="shared" si="237"/>
        <v>1657.5439999999999</v>
      </c>
      <c r="I3822">
        <f t="shared" si="238"/>
        <v>622</v>
      </c>
      <c r="J3822">
        <f t="shared" si="239"/>
        <v>1486.7982</v>
      </c>
    </row>
    <row r="3823" spans="1:10" x14ac:dyDescent="0.2">
      <c r="A3823" t="s">
        <v>16320</v>
      </c>
      <c r="B3823">
        <v>5</v>
      </c>
      <c r="C3823" t="s">
        <v>16063</v>
      </c>
      <c r="D3823">
        <v>277000</v>
      </c>
      <c r="E3823">
        <v>407000</v>
      </c>
      <c r="F3823" t="s">
        <v>16322</v>
      </c>
      <c r="G3823">
        <f t="shared" si="236"/>
        <v>576</v>
      </c>
      <c r="H3823">
        <f t="shared" si="237"/>
        <v>819.89229999999986</v>
      </c>
      <c r="I3823">
        <f t="shared" si="238"/>
        <v>622</v>
      </c>
      <c r="J3823">
        <f t="shared" si="239"/>
        <v>730.82955000000004</v>
      </c>
    </row>
    <row r="3824" spans="1:10" x14ac:dyDescent="0.2">
      <c r="A3824" t="s">
        <v>16324</v>
      </c>
      <c r="B3824">
        <v>5</v>
      </c>
      <c r="C3824" t="s">
        <v>16063</v>
      </c>
      <c r="D3824">
        <v>520000</v>
      </c>
      <c r="E3824">
        <v>768000</v>
      </c>
      <c r="F3824" t="s">
        <v>16326</v>
      </c>
      <c r="G3824">
        <f t="shared" si="236"/>
        <v>576</v>
      </c>
      <c r="H3824">
        <f t="shared" si="237"/>
        <v>1539.1479999999999</v>
      </c>
      <c r="I3824">
        <f t="shared" si="238"/>
        <v>622</v>
      </c>
      <c r="J3824">
        <f t="shared" si="239"/>
        <v>1379.0591999999999</v>
      </c>
    </row>
    <row r="3825" spans="1:10" x14ac:dyDescent="0.2">
      <c r="A3825" t="s">
        <v>16328</v>
      </c>
      <c r="B3825">
        <v>5</v>
      </c>
      <c r="C3825" t="s">
        <v>16063</v>
      </c>
      <c r="D3825">
        <v>292000</v>
      </c>
      <c r="E3825">
        <v>500000</v>
      </c>
      <c r="F3825" t="s">
        <v>16331</v>
      </c>
      <c r="G3825">
        <f t="shared" si="236"/>
        <v>576</v>
      </c>
      <c r="H3825">
        <f t="shared" si="237"/>
        <v>864.29079999999988</v>
      </c>
      <c r="I3825">
        <f t="shared" si="238"/>
        <v>622</v>
      </c>
      <c r="J3825">
        <f t="shared" si="239"/>
        <v>897.82500000000005</v>
      </c>
    </row>
    <row r="3826" spans="1:10" x14ac:dyDescent="0.2">
      <c r="A3826" t="s">
        <v>16333</v>
      </c>
      <c r="B3826">
        <v>5</v>
      </c>
      <c r="C3826" t="s">
        <v>16063</v>
      </c>
      <c r="D3826">
        <v>615000</v>
      </c>
      <c r="E3826">
        <v>1040000</v>
      </c>
      <c r="F3826" t="s">
        <v>16336</v>
      </c>
      <c r="G3826">
        <f t="shared" si="236"/>
        <v>576</v>
      </c>
      <c r="H3826">
        <f t="shared" si="237"/>
        <v>1820.3384999999998</v>
      </c>
      <c r="I3826">
        <f t="shared" si="238"/>
        <v>622</v>
      </c>
      <c r="J3826">
        <f t="shared" si="239"/>
        <v>1867.4759999999999</v>
      </c>
    </row>
    <row r="3827" spans="1:10" x14ac:dyDescent="0.2">
      <c r="A3827" t="s">
        <v>16338</v>
      </c>
      <c r="B3827">
        <v>5</v>
      </c>
      <c r="C3827" t="s">
        <v>16063</v>
      </c>
      <c r="D3827">
        <v>409000</v>
      </c>
      <c r="E3827">
        <v>691000</v>
      </c>
      <c r="F3827" t="s">
        <v>16339</v>
      </c>
      <c r="G3827">
        <f t="shared" si="236"/>
        <v>576</v>
      </c>
      <c r="H3827">
        <f t="shared" si="237"/>
        <v>1210.5990999999999</v>
      </c>
      <c r="I3827">
        <f t="shared" si="238"/>
        <v>622</v>
      </c>
      <c r="J3827">
        <f t="shared" si="239"/>
        <v>1240.7941499999999</v>
      </c>
    </row>
    <row r="3828" spans="1:10" x14ac:dyDescent="0.2">
      <c r="A3828" t="s">
        <v>16341</v>
      </c>
      <c r="B3828">
        <v>5</v>
      </c>
      <c r="C3828" t="s">
        <v>16063</v>
      </c>
      <c r="D3828">
        <v>254000</v>
      </c>
      <c r="E3828">
        <v>429000</v>
      </c>
      <c r="F3828" t="s">
        <v>16344</v>
      </c>
      <c r="G3828">
        <f t="shared" si="236"/>
        <v>576</v>
      </c>
      <c r="H3828">
        <f t="shared" si="237"/>
        <v>751.81459999999993</v>
      </c>
      <c r="I3828">
        <f t="shared" si="238"/>
        <v>622</v>
      </c>
      <c r="J3828">
        <f t="shared" si="239"/>
        <v>770.33384999999998</v>
      </c>
    </row>
    <row r="3829" spans="1:10" x14ac:dyDescent="0.2">
      <c r="A3829" t="s">
        <v>16346</v>
      </c>
      <c r="B3829">
        <v>5</v>
      </c>
      <c r="C3829" t="s">
        <v>16063</v>
      </c>
      <c r="D3829">
        <v>374000</v>
      </c>
      <c r="E3829">
        <v>641000</v>
      </c>
      <c r="F3829" t="s">
        <v>16348</v>
      </c>
      <c r="G3829">
        <f t="shared" si="236"/>
        <v>576</v>
      </c>
      <c r="H3829">
        <f t="shared" si="237"/>
        <v>1107.0025999999998</v>
      </c>
      <c r="I3829">
        <f t="shared" si="238"/>
        <v>622</v>
      </c>
      <c r="J3829">
        <f t="shared" si="239"/>
        <v>1151.0116499999999</v>
      </c>
    </row>
    <row r="3830" spans="1:10" x14ac:dyDescent="0.2">
      <c r="A3830" t="s">
        <v>16350</v>
      </c>
      <c r="B3830">
        <v>5</v>
      </c>
      <c r="C3830" t="s">
        <v>16063</v>
      </c>
      <c r="D3830">
        <v>348000</v>
      </c>
      <c r="E3830">
        <v>596000</v>
      </c>
      <c r="F3830" t="s">
        <v>16353</v>
      </c>
      <c r="G3830">
        <f t="shared" si="236"/>
        <v>576</v>
      </c>
      <c r="H3830">
        <f t="shared" si="237"/>
        <v>1030.0451999999998</v>
      </c>
      <c r="I3830">
        <f t="shared" si="238"/>
        <v>622</v>
      </c>
      <c r="J3830">
        <f t="shared" si="239"/>
        <v>1070.2074</v>
      </c>
    </row>
    <row r="3831" spans="1:10" x14ac:dyDescent="0.2">
      <c r="A3831" t="s">
        <v>16355</v>
      </c>
      <c r="B3831">
        <v>5</v>
      </c>
      <c r="C3831" t="s">
        <v>16063</v>
      </c>
      <c r="D3831">
        <v>580000</v>
      </c>
      <c r="E3831">
        <v>985000</v>
      </c>
      <c r="F3831" t="s">
        <v>16357</v>
      </c>
      <c r="G3831">
        <f t="shared" si="236"/>
        <v>576</v>
      </c>
      <c r="H3831">
        <f t="shared" si="237"/>
        <v>1716.7419999999997</v>
      </c>
      <c r="I3831">
        <f t="shared" si="238"/>
        <v>622</v>
      </c>
      <c r="J3831">
        <f t="shared" si="239"/>
        <v>1768.71525</v>
      </c>
    </row>
    <row r="3832" spans="1:10" x14ac:dyDescent="0.2">
      <c r="A3832" t="s">
        <v>16359</v>
      </c>
      <c r="B3832">
        <v>5</v>
      </c>
      <c r="C3832" t="s">
        <v>16063</v>
      </c>
      <c r="D3832">
        <v>268000</v>
      </c>
      <c r="E3832">
        <v>611000</v>
      </c>
      <c r="F3832" t="s">
        <v>16362</v>
      </c>
      <c r="G3832">
        <f t="shared" si="236"/>
        <v>576</v>
      </c>
      <c r="H3832">
        <f t="shared" si="237"/>
        <v>793.25319999999988</v>
      </c>
      <c r="I3832">
        <f t="shared" si="238"/>
        <v>622</v>
      </c>
      <c r="J3832">
        <f t="shared" si="239"/>
        <v>1097.1421499999999</v>
      </c>
    </row>
    <row r="3833" spans="1:10" x14ac:dyDescent="0.2">
      <c r="A3833" t="s">
        <v>16364</v>
      </c>
      <c r="B3833">
        <v>5</v>
      </c>
      <c r="C3833" t="s">
        <v>16063</v>
      </c>
      <c r="D3833">
        <v>345000</v>
      </c>
      <c r="E3833">
        <v>678000</v>
      </c>
      <c r="F3833" t="s">
        <v>16366</v>
      </c>
      <c r="G3833">
        <f t="shared" si="236"/>
        <v>576</v>
      </c>
      <c r="H3833">
        <f t="shared" si="237"/>
        <v>1021.1654999999998</v>
      </c>
      <c r="I3833">
        <f t="shared" si="238"/>
        <v>622</v>
      </c>
      <c r="J3833">
        <f t="shared" si="239"/>
        <v>1217.4507000000001</v>
      </c>
    </row>
    <row r="3834" spans="1:10" x14ac:dyDescent="0.2">
      <c r="A3834" t="s">
        <v>16368</v>
      </c>
      <c r="B3834">
        <v>5</v>
      </c>
      <c r="C3834" t="s">
        <v>16063</v>
      </c>
      <c r="D3834">
        <v>456000</v>
      </c>
      <c r="E3834">
        <v>782000</v>
      </c>
      <c r="F3834" t="s">
        <v>16371</v>
      </c>
      <c r="G3834">
        <f t="shared" si="236"/>
        <v>576</v>
      </c>
      <c r="H3834">
        <f t="shared" si="237"/>
        <v>1349.7143999999998</v>
      </c>
      <c r="I3834">
        <f t="shared" si="238"/>
        <v>622</v>
      </c>
      <c r="J3834">
        <f t="shared" si="239"/>
        <v>1404.1983</v>
      </c>
    </row>
    <row r="3835" spans="1:10" x14ac:dyDescent="0.2">
      <c r="A3835" t="s">
        <v>16373</v>
      </c>
      <c r="B3835">
        <v>5</v>
      </c>
      <c r="C3835" t="s">
        <v>16063</v>
      </c>
      <c r="D3835">
        <v>284000</v>
      </c>
      <c r="E3835">
        <v>487000</v>
      </c>
      <c r="F3835" t="s">
        <v>16376</v>
      </c>
      <c r="G3835">
        <f t="shared" si="236"/>
        <v>576</v>
      </c>
      <c r="H3835">
        <f t="shared" si="237"/>
        <v>840.61159999999995</v>
      </c>
      <c r="I3835">
        <f t="shared" si="238"/>
        <v>622</v>
      </c>
      <c r="J3835">
        <f t="shared" si="239"/>
        <v>874.48154999999997</v>
      </c>
    </row>
    <row r="3836" spans="1:10" x14ac:dyDescent="0.2">
      <c r="A3836" t="s">
        <v>16378</v>
      </c>
      <c r="B3836">
        <v>5</v>
      </c>
      <c r="C3836" t="s">
        <v>16063</v>
      </c>
      <c r="D3836">
        <v>405000</v>
      </c>
      <c r="E3836">
        <v>758000</v>
      </c>
      <c r="F3836" t="s">
        <v>16381</v>
      </c>
      <c r="G3836">
        <f t="shared" si="236"/>
        <v>576</v>
      </c>
      <c r="H3836">
        <f t="shared" si="237"/>
        <v>1198.7594999999999</v>
      </c>
      <c r="I3836">
        <f t="shared" si="238"/>
        <v>622</v>
      </c>
      <c r="J3836">
        <f t="shared" si="239"/>
        <v>1361.1026999999999</v>
      </c>
    </row>
    <row r="3837" spans="1:10" x14ac:dyDescent="0.2">
      <c r="A3837" t="s">
        <v>16383</v>
      </c>
      <c r="B3837">
        <v>5</v>
      </c>
      <c r="C3837" t="s">
        <v>16063</v>
      </c>
      <c r="D3837">
        <v>550000</v>
      </c>
      <c r="E3837">
        <v>788000</v>
      </c>
      <c r="F3837" t="s">
        <v>16386</v>
      </c>
      <c r="G3837">
        <f t="shared" si="236"/>
        <v>576</v>
      </c>
      <c r="H3837">
        <f t="shared" si="237"/>
        <v>1627.9449999999999</v>
      </c>
      <c r="I3837">
        <f t="shared" si="238"/>
        <v>622</v>
      </c>
      <c r="J3837">
        <f t="shared" si="239"/>
        <v>1414.9721999999999</v>
      </c>
    </row>
    <row r="3838" spans="1:10" x14ac:dyDescent="0.2">
      <c r="A3838" t="s">
        <v>16388</v>
      </c>
      <c r="B3838">
        <v>5</v>
      </c>
      <c r="C3838" t="s">
        <v>16063</v>
      </c>
      <c r="D3838">
        <v>305000</v>
      </c>
      <c r="E3838">
        <v>436000</v>
      </c>
      <c r="F3838" t="s">
        <v>16390</v>
      </c>
      <c r="G3838">
        <f t="shared" si="236"/>
        <v>576</v>
      </c>
      <c r="H3838">
        <f t="shared" si="237"/>
        <v>902.76949999999988</v>
      </c>
      <c r="I3838">
        <f t="shared" si="238"/>
        <v>622</v>
      </c>
      <c r="J3838">
        <f t="shared" si="239"/>
        <v>782.90340000000003</v>
      </c>
    </row>
    <row r="3839" spans="1:10" x14ac:dyDescent="0.2">
      <c r="A3839" t="s">
        <v>16392</v>
      </c>
      <c r="B3839">
        <v>5</v>
      </c>
      <c r="C3839" t="s">
        <v>16063</v>
      </c>
      <c r="D3839">
        <v>295000</v>
      </c>
      <c r="E3839">
        <v>506000</v>
      </c>
      <c r="F3839" t="s">
        <v>16395</v>
      </c>
      <c r="G3839">
        <f t="shared" si="236"/>
        <v>576</v>
      </c>
      <c r="H3839">
        <f t="shared" si="237"/>
        <v>873.17049999999995</v>
      </c>
      <c r="I3839">
        <f t="shared" si="238"/>
        <v>622</v>
      </c>
      <c r="J3839">
        <f t="shared" si="239"/>
        <v>908.59889999999996</v>
      </c>
    </row>
    <row r="3840" spans="1:10" x14ac:dyDescent="0.2">
      <c r="A3840" t="s">
        <v>16397</v>
      </c>
      <c r="B3840">
        <v>5</v>
      </c>
      <c r="C3840" t="s">
        <v>16063</v>
      </c>
      <c r="D3840">
        <v>395000</v>
      </c>
      <c r="E3840">
        <v>582000</v>
      </c>
      <c r="F3840" t="s">
        <v>16400</v>
      </c>
      <c r="G3840">
        <f t="shared" si="236"/>
        <v>576</v>
      </c>
      <c r="H3840">
        <f t="shared" si="237"/>
        <v>1169.1605</v>
      </c>
      <c r="I3840">
        <f t="shared" si="238"/>
        <v>622</v>
      </c>
      <c r="J3840">
        <f t="shared" si="239"/>
        <v>1045.0682999999999</v>
      </c>
    </row>
    <row r="3841" spans="1:10" x14ac:dyDescent="0.2">
      <c r="A3841" t="s">
        <v>16402</v>
      </c>
      <c r="B3841">
        <v>5</v>
      </c>
      <c r="C3841" t="s">
        <v>16063</v>
      </c>
      <c r="D3841">
        <v>183000</v>
      </c>
      <c r="E3841">
        <v>269000</v>
      </c>
      <c r="F3841" t="s">
        <v>16404</v>
      </c>
      <c r="G3841">
        <f t="shared" si="236"/>
        <v>576</v>
      </c>
      <c r="H3841">
        <f t="shared" si="237"/>
        <v>541.6617</v>
      </c>
      <c r="I3841">
        <f t="shared" si="238"/>
        <v>622</v>
      </c>
      <c r="J3841">
        <f t="shared" si="239"/>
        <v>483.02985000000001</v>
      </c>
    </row>
    <row r="3842" spans="1:10" x14ac:dyDescent="0.2">
      <c r="A3842" t="s">
        <v>16406</v>
      </c>
      <c r="B3842">
        <v>5</v>
      </c>
      <c r="C3842" t="s">
        <v>16063</v>
      </c>
      <c r="D3842">
        <v>437000</v>
      </c>
      <c r="E3842">
        <v>644000</v>
      </c>
      <c r="F3842" t="s">
        <v>16409</v>
      </c>
      <c r="G3842">
        <f t="shared" si="236"/>
        <v>576</v>
      </c>
      <c r="H3842">
        <f t="shared" si="237"/>
        <v>1293.4762999999998</v>
      </c>
      <c r="I3842">
        <f t="shared" si="238"/>
        <v>622</v>
      </c>
      <c r="J3842">
        <f t="shared" si="239"/>
        <v>1156.3986</v>
      </c>
    </row>
    <row r="3843" spans="1:10" x14ac:dyDescent="0.2">
      <c r="A3843" t="s">
        <v>16411</v>
      </c>
      <c r="B3843">
        <v>5</v>
      </c>
      <c r="C3843" t="s">
        <v>16063</v>
      </c>
      <c r="D3843">
        <v>457000</v>
      </c>
      <c r="E3843">
        <v>537000</v>
      </c>
      <c r="F3843" t="s">
        <v>16413</v>
      </c>
      <c r="G3843">
        <f t="shared" ref="G3843:G3906" si="240">(VLOOKUP($B3843,Table,4,FALSE))</f>
        <v>576</v>
      </c>
      <c r="H3843">
        <f t="shared" ref="H3843:H3906" si="241">D3843*((VLOOKUP($B3843,Table,6,FALSE))/100)</f>
        <v>1352.6742999999999</v>
      </c>
      <c r="I3843">
        <f t="shared" ref="I3843:I3906" si="242">(VLOOKUP($B3843,Table,12,FALSE))</f>
        <v>622</v>
      </c>
      <c r="J3843">
        <f t="shared" ref="J3843:J3906" si="243">E3843*((VLOOKUP($B3843,Table,14,FALSE))/100)</f>
        <v>964.26405</v>
      </c>
    </row>
    <row r="3844" spans="1:10" x14ac:dyDescent="0.2">
      <c r="A3844" t="s">
        <v>16415</v>
      </c>
      <c r="B3844">
        <v>5</v>
      </c>
      <c r="C3844" t="s">
        <v>16063</v>
      </c>
      <c r="D3844">
        <v>310000</v>
      </c>
      <c r="E3844">
        <v>525000</v>
      </c>
      <c r="F3844" t="s">
        <v>16418</v>
      </c>
      <c r="G3844">
        <f t="shared" si="240"/>
        <v>576</v>
      </c>
      <c r="H3844">
        <f t="shared" si="241"/>
        <v>917.56899999999985</v>
      </c>
      <c r="I3844">
        <f t="shared" si="242"/>
        <v>622</v>
      </c>
      <c r="J3844">
        <f t="shared" si="243"/>
        <v>942.71624999999995</v>
      </c>
    </row>
    <row r="3845" spans="1:10" x14ac:dyDescent="0.2">
      <c r="A3845" t="s">
        <v>16420</v>
      </c>
      <c r="B3845">
        <v>5</v>
      </c>
      <c r="C3845" t="s">
        <v>16063</v>
      </c>
      <c r="D3845">
        <v>310000</v>
      </c>
      <c r="E3845">
        <v>525000</v>
      </c>
      <c r="F3845" t="s">
        <v>16422</v>
      </c>
      <c r="G3845">
        <f t="shared" si="240"/>
        <v>576</v>
      </c>
      <c r="H3845">
        <f t="shared" si="241"/>
        <v>917.56899999999985</v>
      </c>
      <c r="I3845">
        <f t="shared" si="242"/>
        <v>622</v>
      </c>
      <c r="J3845">
        <f t="shared" si="243"/>
        <v>942.71624999999995</v>
      </c>
    </row>
    <row r="3846" spans="1:10" x14ac:dyDescent="0.2">
      <c r="A3846" t="s">
        <v>16424</v>
      </c>
      <c r="B3846">
        <v>5</v>
      </c>
      <c r="C3846" t="s">
        <v>16063</v>
      </c>
      <c r="D3846">
        <v>162000</v>
      </c>
      <c r="E3846">
        <v>277000</v>
      </c>
      <c r="F3846" t="s">
        <v>16426</v>
      </c>
      <c r="G3846">
        <f t="shared" si="240"/>
        <v>576</v>
      </c>
      <c r="H3846">
        <f t="shared" si="241"/>
        <v>479.50379999999996</v>
      </c>
      <c r="I3846">
        <f t="shared" si="242"/>
        <v>622</v>
      </c>
      <c r="J3846">
        <f t="shared" si="243"/>
        <v>497.39504999999997</v>
      </c>
    </row>
    <row r="3847" spans="1:10" x14ac:dyDescent="0.2">
      <c r="A3847" t="s">
        <v>16428</v>
      </c>
      <c r="B3847">
        <v>5</v>
      </c>
      <c r="C3847" t="s">
        <v>16063</v>
      </c>
      <c r="D3847">
        <v>407000</v>
      </c>
      <c r="E3847">
        <v>698000</v>
      </c>
      <c r="F3847" t="s">
        <v>16429</v>
      </c>
      <c r="G3847">
        <f t="shared" si="240"/>
        <v>576</v>
      </c>
      <c r="H3847">
        <f t="shared" si="241"/>
        <v>1204.6792999999998</v>
      </c>
      <c r="I3847">
        <f t="shared" si="242"/>
        <v>622</v>
      </c>
      <c r="J3847">
        <f t="shared" si="243"/>
        <v>1253.3636999999999</v>
      </c>
    </row>
    <row r="3848" spans="1:10" x14ac:dyDescent="0.2">
      <c r="A3848" t="s">
        <v>16431</v>
      </c>
      <c r="B3848">
        <v>5</v>
      </c>
      <c r="C3848" t="s">
        <v>16063</v>
      </c>
      <c r="D3848">
        <v>162000</v>
      </c>
      <c r="E3848">
        <v>222000</v>
      </c>
      <c r="F3848" t="s">
        <v>16434</v>
      </c>
      <c r="G3848">
        <f t="shared" si="240"/>
        <v>576</v>
      </c>
      <c r="H3848">
        <f t="shared" si="241"/>
        <v>479.50379999999996</v>
      </c>
      <c r="I3848">
        <f t="shared" si="242"/>
        <v>622</v>
      </c>
      <c r="J3848">
        <f t="shared" si="243"/>
        <v>398.6343</v>
      </c>
    </row>
    <row r="3849" spans="1:10" x14ac:dyDescent="0.2">
      <c r="A3849" t="s">
        <v>16436</v>
      </c>
      <c r="B3849">
        <v>5</v>
      </c>
      <c r="C3849" t="s">
        <v>16063</v>
      </c>
      <c r="D3849">
        <v>150000</v>
      </c>
      <c r="E3849">
        <v>215000</v>
      </c>
      <c r="F3849" t="s">
        <v>16438</v>
      </c>
      <c r="G3849">
        <f t="shared" si="240"/>
        <v>576</v>
      </c>
      <c r="H3849">
        <f t="shared" si="241"/>
        <v>443.98499999999996</v>
      </c>
      <c r="I3849">
        <f t="shared" si="242"/>
        <v>622</v>
      </c>
      <c r="J3849">
        <f t="shared" si="243"/>
        <v>386.06475</v>
      </c>
    </row>
    <row r="3850" spans="1:10" x14ac:dyDescent="0.2">
      <c r="A3850" t="s">
        <v>16440</v>
      </c>
      <c r="B3850">
        <v>5</v>
      </c>
      <c r="C3850" t="s">
        <v>16063</v>
      </c>
      <c r="D3850">
        <v>235000</v>
      </c>
      <c r="E3850">
        <v>402000</v>
      </c>
      <c r="F3850" t="s">
        <v>16442</v>
      </c>
      <c r="G3850">
        <f t="shared" si="240"/>
        <v>576</v>
      </c>
      <c r="H3850">
        <f t="shared" si="241"/>
        <v>695.5764999999999</v>
      </c>
      <c r="I3850">
        <f t="shared" si="242"/>
        <v>622</v>
      </c>
      <c r="J3850">
        <f t="shared" si="243"/>
        <v>721.85130000000004</v>
      </c>
    </row>
    <row r="3851" spans="1:10" x14ac:dyDescent="0.2">
      <c r="A3851" t="s">
        <v>16444</v>
      </c>
      <c r="B3851">
        <v>5</v>
      </c>
      <c r="C3851" t="s">
        <v>16063</v>
      </c>
      <c r="D3851">
        <v>143000</v>
      </c>
      <c r="E3851">
        <v>282000</v>
      </c>
      <c r="F3851" t="s">
        <v>16446</v>
      </c>
      <c r="G3851">
        <f t="shared" si="240"/>
        <v>576</v>
      </c>
      <c r="H3851">
        <f t="shared" si="241"/>
        <v>423.26569999999998</v>
      </c>
      <c r="I3851">
        <f t="shared" si="242"/>
        <v>622</v>
      </c>
      <c r="J3851">
        <f t="shared" si="243"/>
        <v>506.37329999999997</v>
      </c>
    </row>
    <row r="3852" spans="1:10" x14ac:dyDescent="0.2">
      <c r="A3852" t="s">
        <v>16448</v>
      </c>
      <c r="B3852">
        <v>5</v>
      </c>
      <c r="C3852" t="s">
        <v>16063</v>
      </c>
      <c r="D3852">
        <v>96300</v>
      </c>
      <c r="E3852">
        <v>190000</v>
      </c>
      <c r="F3852" t="s">
        <v>16449</v>
      </c>
      <c r="G3852">
        <f t="shared" si="240"/>
        <v>576</v>
      </c>
      <c r="H3852">
        <f t="shared" si="241"/>
        <v>285.03836999999999</v>
      </c>
      <c r="I3852">
        <f t="shared" si="242"/>
        <v>622</v>
      </c>
      <c r="J3852">
        <f t="shared" si="243"/>
        <v>341.17349999999999</v>
      </c>
    </row>
    <row r="3853" spans="1:10" x14ac:dyDescent="0.2">
      <c r="A3853" t="s">
        <v>16451</v>
      </c>
      <c r="B3853">
        <v>5</v>
      </c>
      <c r="C3853" t="s">
        <v>16063</v>
      </c>
      <c r="D3853">
        <v>337000</v>
      </c>
      <c r="E3853">
        <v>578000</v>
      </c>
      <c r="F3853" t="s">
        <v>16453</v>
      </c>
      <c r="G3853">
        <f t="shared" si="240"/>
        <v>576</v>
      </c>
      <c r="H3853">
        <f t="shared" si="241"/>
        <v>997.48629999999991</v>
      </c>
      <c r="I3853">
        <f t="shared" si="242"/>
        <v>622</v>
      </c>
      <c r="J3853">
        <f t="shared" si="243"/>
        <v>1037.8857</v>
      </c>
    </row>
    <row r="3854" spans="1:10" x14ac:dyDescent="0.2">
      <c r="A3854" t="s">
        <v>16455</v>
      </c>
      <c r="B3854">
        <v>5</v>
      </c>
      <c r="C3854" t="s">
        <v>16063</v>
      </c>
      <c r="D3854">
        <v>260000</v>
      </c>
      <c r="E3854">
        <v>384000</v>
      </c>
      <c r="F3854" t="s">
        <v>16457</v>
      </c>
      <c r="G3854">
        <f t="shared" si="240"/>
        <v>576</v>
      </c>
      <c r="H3854">
        <f t="shared" si="241"/>
        <v>769.57399999999996</v>
      </c>
      <c r="I3854">
        <f t="shared" si="242"/>
        <v>622</v>
      </c>
      <c r="J3854">
        <f t="shared" si="243"/>
        <v>689.52959999999996</v>
      </c>
    </row>
    <row r="3855" spans="1:10" x14ac:dyDescent="0.2">
      <c r="A3855" t="s">
        <v>16459</v>
      </c>
      <c r="B3855">
        <v>5</v>
      </c>
      <c r="C3855" t="s">
        <v>16063</v>
      </c>
      <c r="D3855">
        <v>532000</v>
      </c>
      <c r="E3855">
        <v>1080000</v>
      </c>
      <c r="F3855" t="s">
        <v>16460</v>
      </c>
      <c r="G3855">
        <f t="shared" si="240"/>
        <v>576</v>
      </c>
      <c r="H3855">
        <f t="shared" si="241"/>
        <v>1574.6667999999997</v>
      </c>
      <c r="I3855">
        <f t="shared" si="242"/>
        <v>622</v>
      </c>
      <c r="J3855">
        <f t="shared" si="243"/>
        <v>1939.3019999999999</v>
      </c>
    </row>
    <row r="3856" spans="1:10" x14ac:dyDescent="0.2">
      <c r="A3856" t="s">
        <v>16462</v>
      </c>
      <c r="B3856">
        <v>5</v>
      </c>
      <c r="C3856" t="s">
        <v>16063</v>
      </c>
      <c r="D3856">
        <v>301000</v>
      </c>
      <c r="E3856">
        <v>538000</v>
      </c>
      <c r="F3856" t="s">
        <v>16464</v>
      </c>
      <c r="G3856">
        <f t="shared" si="240"/>
        <v>576</v>
      </c>
      <c r="H3856">
        <f t="shared" si="241"/>
        <v>890.92989999999986</v>
      </c>
      <c r="I3856">
        <f t="shared" si="242"/>
        <v>622</v>
      </c>
      <c r="J3856">
        <f t="shared" si="243"/>
        <v>966.05970000000002</v>
      </c>
    </row>
    <row r="3857" spans="1:10" x14ac:dyDescent="0.2">
      <c r="A3857" t="s">
        <v>16466</v>
      </c>
      <c r="B3857">
        <v>5</v>
      </c>
      <c r="C3857" t="s">
        <v>16063</v>
      </c>
      <c r="D3857">
        <v>301000</v>
      </c>
      <c r="E3857">
        <v>538000</v>
      </c>
      <c r="F3857" t="s">
        <v>16469</v>
      </c>
      <c r="G3857">
        <f t="shared" si="240"/>
        <v>576</v>
      </c>
      <c r="H3857">
        <f t="shared" si="241"/>
        <v>890.92989999999986</v>
      </c>
      <c r="I3857">
        <f t="shared" si="242"/>
        <v>622</v>
      </c>
      <c r="J3857">
        <f t="shared" si="243"/>
        <v>966.05970000000002</v>
      </c>
    </row>
    <row r="3858" spans="1:10" x14ac:dyDescent="0.2">
      <c r="A3858" t="s">
        <v>16471</v>
      </c>
      <c r="B3858">
        <v>5</v>
      </c>
      <c r="C3858" t="s">
        <v>16063</v>
      </c>
      <c r="D3858">
        <v>301000</v>
      </c>
      <c r="E3858">
        <v>538000</v>
      </c>
      <c r="F3858" t="s">
        <v>16473</v>
      </c>
      <c r="G3858">
        <f t="shared" si="240"/>
        <v>576</v>
      </c>
      <c r="H3858">
        <f t="shared" si="241"/>
        <v>890.92989999999986</v>
      </c>
      <c r="I3858">
        <f t="shared" si="242"/>
        <v>622</v>
      </c>
      <c r="J3858">
        <f t="shared" si="243"/>
        <v>966.05970000000002</v>
      </c>
    </row>
    <row r="3859" spans="1:10" x14ac:dyDescent="0.2">
      <c r="A3859" t="s">
        <v>16475</v>
      </c>
      <c r="B3859">
        <v>5</v>
      </c>
      <c r="C3859" t="s">
        <v>16063</v>
      </c>
      <c r="D3859">
        <v>304000</v>
      </c>
      <c r="E3859">
        <v>542000</v>
      </c>
      <c r="F3859" t="s">
        <v>16477</v>
      </c>
      <c r="G3859">
        <f t="shared" si="240"/>
        <v>576</v>
      </c>
      <c r="H3859">
        <f t="shared" si="241"/>
        <v>899.80959999999993</v>
      </c>
      <c r="I3859">
        <f t="shared" si="242"/>
        <v>622</v>
      </c>
      <c r="J3859">
        <f t="shared" si="243"/>
        <v>973.2423</v>
      </c>
    </row>
    <row r="3860" spans="1:10" x14ac:dyDescent="0.2">
      <c r="A3860" t="s">
        <v>16479</v>
      </c>
      <c r="B3860">
        <v>5</v>
      </c>
      <c r="C3860" t="s">
        <v>16063</v>
      </c>
      <c r="D3860">
        <v>359000</v>
      </c>
      <c r="E3860">
        <v>529000</v>
      </c>
      <c r="F3860" t="s">
        <v>16482</v>
      </c>
      <c r="G3860">
        <f t="shared" si="240"/>
        <v>576</v>
      </c>
      <c r="H3860">
        <f t="shared" si="241"/>
        <v>1062.6040999999998</v>
      </c>
      <c r="I3860">
        <f t="shared" si="242"/>
        <v>622</v>
      </c>
      <c r="J3860">
        <f t="shared" si="243"/>
        <v>949.89885000000004</v>
      </c>
    </row>
    <row r="3861" spans="1:10" x14ac:dyDescent="0.2">
      <c r="A3861" t="s">
        <v>16484</v>
      </c>
      <c r="B3861">
        <v>5</v>
      </c>
      <c r="C3861" t="s">
        <v>16063</v>
      </c>
      <c r="D3861">
        <v>431000</v>
      </c>
      <c r="E3861">
        <v>701000</v>
      </c>
      <c r="F3861" t="s">
        <v>16487</v>
      </c>
      <c r="G3861">
        <f t="shared" si="240"/>
        <v>576</v>
      </c>
      <c r="H3861">
        <f t="shared" si="241"/>
        <v>1275.7168999999999</v>
      </c>
      <c r="I3861">
        <f t="shared" si="242"/>
        <v>622</v>
      </c>
      <c r="J3861">
        <f t="shared" si="243"/>
        <v>1258.75065</v>
      </c>
    </row>
    <row r="3862" spans="1:10" x14ac:dyDescent="0.2">
      <c r="A3862" t="s">
        <v>16489</v>
      </c>
      <c r="B3862">
        <v>5</v>
      </c>
      <c r="C3862" t="s">
        <v>16063</v>
      </c>
      <c r="D3862">
        <v>239000</v>
      </c>
      <c r="E3862">
        <v>427000</v>
      </c>
      <c r="F3862" t="s">
        <v>16491</v>
      </c>
      <c r="G3862">
        <f t="shared" si="240"/>
        <v>576</v>
      </c>
      <c r="H3862">
        <f t="shared" si="241"/>
        <v>707.41609999999991</v>
      </c>
      <c r="I3862">
        <f t="shared" si="242"/>
        <v>622</v>
      </c>
      <c r="J3862">
        <f t="shared" si="243"/>
        <v>766.74254999999994</v>
      </c>
    </row>
    <row r="3863" spans="1:10" x14ac:dyDescent="0.2">
      <c r="A3863" t="s">
        <v>16493</v>
      </c>
      <c r="B3863">
        <v>5</v>
      </c>
      <c r="C3863" t="s">
        <v>16063</v>
      </c>
      <c r="D3863">
        <v>277000</v>
      </c>
      <c r="E3863">
        <v>407000</v>
      </c>
      <c r="F3863" t="s">
        <v>16496</v>
      </c>
      <c r="G3863">
        <f t="shared" si="240"/>
        <v>576</v>
      </c>
      <c r="H3863">
        <f t="shared" si="241"/>
        <v>819.89229999999986</v>
      </c>
      <c r="I3863">
        <f t="shared" si="242"/>
        <v>622</v>
      </c>
      <c r="J3863">
        <f t="shared" si="243"/>
        <v>730.82955000000004</v>
      </c>
    </row>
    <row r="3864" spans="1:10" x14ac:dyDescent="0.2">
      <c r="A3864" t="s">
        <v>16498</v>
      </c>
      <c r="B3864">
        <v>5</v>
      </c>
      <c r="C3864" t="s">
        <v>16063</v>
      </c>
      <c r="D3864">
        <v>451000</v>
      </c>
      <c r="E3864">
        <v>734000</v>
      </c>
      <c r="F3864" t="s">
        <v>16500</v>
      </c>
      <c r="G3864">
        <f t="shared" si="240"/>
        <v>576</v>
      </c>
      <c r="H3864">
        <f t="shared" si="241"/>
        <v>1334.9148999999998</v>
      </c>
      <c r="I3864">
        <f t="shared" si="242"/>
        <v>622</v>
      </c>
      <c r="J3864">
        <f t="shared" si="243"/>
        <v>1318.0071</v>
      </c>
    </row>
    <row r="3865" spans="1:10" x14ac:dyDescent="0.2">
      <c r="A3865" t="s">
        <v>16502</v>
      </c>
      <c r="B3865">
        <v>5</v>
      </c>
      <c r="C3865" t="s">
        <v>16063</v>
      </c>
      <c r="D3865">
        <v>276000</v>
      </c>
      <c r="E3865">
        <v>493000</v>
      </c>
      <c r="F3865" t="s">
        <v>16505</v>
      </c>
      <c r="G3865">
        <f t="shared" si="240"/>
        <v>576</v>
      </c>
      <c r="H3865">
        <f t="shared" si="241"/>
        <v>816.93239999999992</v>
      </c>
      <c r="I3865">
        <f t="shared" si="242"/>
        <v>622</v>
      </c>
      <c r="J3865">
        <f t="shared" si="243"/>
        <v>885.25545</v>
      </c>
    </row>
    <row r="3866" spans="1:10" x14ac:dyDescent="0.2">
      <c r="A3866" t="s">
        <v>16507</v>
      </c>
      <c r="B3866">
        <v>5</v>
      </c>
      <c r="C3866" t="s">
        <v>16063</v>
      </c>
      <c r="D3866">
        <v>319000</v>
      </c>
      <c r="E3866">
        <v>565000</v>
      </c>
      <c r="F3866" t="s">
        <v>16508</v>
      </c>
      <c r="G3866">
        <f t="shared" si="240"/>
        <v>576</v>
      </c>
      <c r="H3866">
        <f t="shared" si="241"/>
        <v>944.20809999999994</v>
      </c>
      <c r="I3866">
        <f t="shared" si="242"/>
        <v>622</v>
      </c>
      <c r="J3866">
        <f t="shared" si="243"/>
        <v>1014.54225</v>
      </c>
    </row>
    <row r="3867" spans="1:10" x14ac:dyDescent="0.2">
      <c r="A3867" t="s">
        <v>16510</v>
      </c>
      <c r="B3867">
        <v>5</v>
      </c>
      <c r="C3867" t="s">
        <v>16063</v>
      </c>
      <c r="D3867">
        <v>276000</v>
      </c>
      <c r="E3867">
        <v>493000</v>
      </c>
      <c r="F3867" t="s">
        <v>16513</v>
      </c>
      <c r="G3867">
        <f t="shared" si="240"/>
        <v>576</v>
      </c>
      <c r="H3867">
        <f t="shared" si="241"/>
        <v>816.93239999999992</v>
      </c>
      <c r="I3867">
        <f t="shared" si="242"/>
        <v>622</v>
      </c>
      <c r="J3867">
        <f t="shared" si="243"/>
        <v>885.25545</v>
      </c>
    </row>
    <row r="3868" spans="1:10" x14ac:dyDescent="0.2">
      <c r="A3868" t="s">
        <v>16515</v>
      </c>
      <c r="B3868">
        <v>5</v>
      </c>
      <c r="C3868" t="s">
        <v>16063</v>
      </c>
      <c r="D3868">
        <v>243000</v>
      </c>
      <c r="E3868">
        <v>358000</v>
      </c>
      <c r="F3868" t="s">
        <v>16516</v>
      </c>
      <c r="G3868">
        <f t="shared" si="240"/>
        <v>576</v>
      </c>
      <c r="H3868">
        <f t="shared" si="241"/>
        <v>719.25569999999993</v>
      </c>
      <c r="I3868">
        <f t="shared" si="242"/>
        <v>622</v>
      </c>
      <c r="J3868">
        <f t="shared" si="243"/>
        <v>642.84270000000004</v>
      </c>
    </row>
    <row r="3869" spans="1:10" x14ac:dyDescent="0.2">
      <c r="A3869" t="s">
        <v>16518</v>
      </c>
      <c r="B3869">
        <v>5</v>
      </c>
      <c r="C3869" t="s">
        <v>16063</v>
      </c>
      <c r="D3869">
        <v>319000</v>
      </c>
      <c r="E3869">
        <v>486000</v>
      </c>
      <c r="F3869" t="s">
        <v>16520</v>
      </c>
      <c r="G3869">
        <f t="shared" si="240"/>
        <v>576</v>
      </c>
      <c r="H3869">
        <f t="shared" si="241"/>
        <v>944.20809999999994</v>
      </c>
      <c r="I3869">
        <f t="shared" si="242"/>
        <v>622</v>
      </c>
      <c r="J3869">
        <f t="shared" si="243"/>
        <v>872.68589999999995</v>
      </c>
    </row>
    <row r="3870" spans="1:10" x14ac:dyDescent="0.2">
      <c r="A3870" t="s">
        <v>16522</v>
      </c>
      <c r="B3870">
        <v>5</v>
      </c>
      <c r="C3870" t="s">
        <v>16063</v>
      </c>
      <c r="D3870">
        <v>319000</v>
      </c>
      <c r="E3870">
        <v>467000</v>
      </c>
      <c r="F3870" t="s">
        <v>16525</v>
      </c>
      <c r="G3870">
        <f t="shared" si="240"/>
        <v>576</v>
      </c>
      <c r="H3870">
        <f t="shared" si="241"/>
        <v>944.20809999999994</v>
      </c>
      <c r="I3870">
        <f t="shared" si="242"/>
        <v>622</v>
      </c>
      <c r="J3870">
        <f t="shared" si="243"/>
        <v>838.56854999999996</v>
      </c>
    </row>
    <row r="3871" spans="1:10" x14ac:dyDescent="0.2">
      <c r="A3871" t="s">
        <v>16527</v>
      </c>
      <c r="B3871">
        <v>5</v>
      </c>
      <c r="C3871" t="s">
        <v>16063</v>
      </c>
      <c r="D3871">
        <v>286000</v>
      </c>
      <c r="E3871">
        <v>459000</v>
      </c>
      <c r="F3871" t="s">
        <v>16529</v>
      </c>
      <c r="G3871">
        <f t="shared" si="240"/>
        <v>576</v>
      </c>
      <c r="H3871">
        <f t="shared" si="241"/>
        <v>846.53139999999996</v>
      </c>
      <c r="I3871">
        <f t="shared" si="242"/>
        <v>622</v>
      </c>
      <c r="J3871">
        <f t="shared" si="243"/>
        <v>824.20335</v>
      </c>
    </row>
    <row r="3872" spans="1:10" x14ac:dyDescent="0.2">
      <c r="A3872" t="s">
        <v>16531</v>
      </c>
      <c r="B3872">
        <v>5</v>
      </c>
      <c r="C3872" t="s">
        <v>16063</v>
      </c>
      <c r="D3872">
        <v>1250000</v>
      </c>
      <c r="E3872">
        <v>2530000</v>
      </c>
      <c r="F3872" t="s">
        <v>16534</v>
      </c>
      <c r="G3872">
        <f t="shared" si="240"/>
        <v>576</v>
      </c>
      <c r="H3872">
        <f t="shared" si="241"/>
        <v>3699.8749999999995</v>
      </c>
      <c r="I3872">
        <f t="shared" si="242"/>
        <v>622</v>
      </c>
      <c r="J3872">
        <f t="shared" si="243"/>
        <v>4542.9944999999998</v>
      </c>
    </row>
    <row r="3873" spans="1:10" x14ac:dyDescent="0.2">
      <c r="A3873" t="s">
        <v>16536</v>
      </c>
      <c r="B3873">
        <v>5</v>
      </c>
      <c r="C3873" t="s">
        <v>16063</v>
      </c>
      <c r="D3873">
        <v>283000</v>
      </c>
      <c r="E3873">
        <v>504000</v>
      </c>
      <c r="F3873" t="s">
        <v>16537</v>
      </c>
      <c r="G3873">
        <f t="shared" si="240"/>
        <v>576</v>
      </c>
      <c r="H3873">
        <f t="shared" si="241"/>
        <v>837.65169999999989</v>
      </c>
      <c r="I3873">
        <f t="shared" si="242"/>
        <v>622</v>
      </c>
      <c r="J3873">
        <f t="shared" si="243"/>
        <v>905.00760000000002</v>
      </c>
    </row>
    <row r="3874" spans="1:10" x14ac:dyDescent="0.2">
      <c r="A3874" t="s">
        <v>16539</v>
      </c>
      <c r="B3874">
        <v>5</v>
      </c>
      <c r="C3874" t="s">
        <v>16063</v>
      </c>
      <c r="D3874">
        <v>232000</v>
      </c>
      <c r="E3874">
        <v>413000</v>
      </c>
      <c r="F3874" t="s">
        <v>16542</v>
      </c>
      <c r="G3874">
        <f t="shared" si="240"/>
        <v>576</v>
      </c>
      <c r="H3874">
        <f t="shared" si="241"/>
        <v>686.69679999999994</v>
      </c>
      <c r="I3874">
        <f t="shared" si="242"/>
        <v>622</v>
      </c>
      <c r="J3874">
        <f t="shared" si="243"/>
        <v>741.60344999999995</v>
      </c>
    </row>
    <row r="3875" spans="1:10" x14ac:dyDescent="0.2">
      <c r="A3875" t="s">
        <v>16544</v>
      </c>
      <c r="B3875">
        <v>5</v>
      </c>
      <c r="C3875" t="s">
        <v>16063</v>
      </c>
      <c r="D3875">
        <v>112000</v>
      </c>
      <c r="E3875">
        <v>164000</v>
      </c>
      <c r="F3875" t="s">
        <v>16546</v>
      </c>
      <c r="G3875">
        <f t="shared" si="240"/>
        <v>576</v>
      </c>
      <c r="H3875">
        <f t="shared" si="241"/>
        <v>331.50879999999995</v>
      </c>
      <c r="I3875">
        <f t="shared" si="242"/>
        <v>622</v>
      </c>
      <c r="J3875">
        <f t="shared" si="243"/>
        <v>294.48660000000001</v>
      </c>
    </row>
    <row r="3876" spans="1:10" x14ac:dyDescent="0.2">
      <c r="A3876" t="s">
        <v>16548</v>
      </c>
      <c r="B3876">
        <v>5</v>
      </c>
      <c r="C3876" t="s">
        <v>16063</v>
      </c>
      <c r="D3876">
        <v>147000</v>
      </c>
      <c r="E3876">
        <v>261000</v>
      </c>
      <c r="F3876" t="s">
        <v>16550</v>
      </c>
      <c r="G3876">
        <f t="shared" si="240"/>
        <v>576</v>
      </c>
      <c r="H3876">
        <f t="shared" si="241"/>
        <v>435.10529999999994</v>
      </c>
      <c r="I3876">
        <f t="shared" si="242"/>
        <v>622</v>
      </c>
      <c r="J3876">
        <f t="shared" si="243"/>
        <v>468.66464999999999</v>
      </c>
    </row>
    <row r="3877" spans="1:10" x14ac:dyDescent="0.2">
      <c r="A3877" t="s">
        <v>16552</v>
      </c>
      <c r="B3877">
        <v>5</v>
      </c>
      <c r="C3877" t="s">
        <v>16063</v>
      </c>
      <c r="D3877">
        <v>132000</v>
      </c>
      <c r="E3877">
        <v>233000</v>
      </c>
      <c r="F3877" t="s">
        <v>16554</v>
      </c>
      <c r="G3877">
        <f t="shared" si="240"/>
        <v>576</v>
      </c>
      <c r="H3877">
        <f t="shared" si="241"/>
        <v>390.70679999999993</v>
      </c>
      <c r="I3877">
        <f t="shared" si="242"/>
        <v>622</v>
      </c>
      <c r="J3877">
        <f t="shared" si="243"/>
        <v>418.38644999999997</v>
      </c>
    </row>
    <row r="3878" spans="1:10" x14ac:dyDescent="0.2">
      <c r="A3878" t="s">
        <v>16556</v>
      </c>
      <c r="B3878">
        <v>5</v>
      </c>
      <c r="C3878" t="s">
        <v>16063</v>
      </c>
      <c r="D3878">
        <v>132000</v>
      </c>
      <c r="E3878">
        <v>233000</v>
      </c>
      <c r="F3878" t="s">
        <v>16557</v>
      </c>
      <c r="G3878">
        <f t="shared" si="240"/>
        <v>576</v>
      </c>
      <c r="H3878">
        <f t="shared" si="241"/>
        <v>390.70679999999993</v>
      </c>
      <c r="I3878">
        <f t="shared" si="242"/>
        <v>622</v>
      </c>
      <c r="J3878">
        <f t="shared" si="243"/>
        <v>418.38644999999997</v>
      </c>
    </row>
    <row r="3879" spans="1:10" x14ac:dyDescent="0.2">
      <c r="A3879" t="s">
        <v>16559</v>
      </c>
      <c r="B3879">
        <v>5</v>
      </c>
      <c r="C3879" t="s">
        <v>16063</v>
      </c>
      <c r="D3879">
        <v>165000</v>
      </c>
      <c r="E3879">
        <v>292000</v>
      </c>
      <c r="F3879" t="s">
        <v>16561</v>
      </c>
      <c r="G3879">
        <f t="shared" si="240"/>
        <v>576</v>
      </c>
      <c r="H3879">
        <f t="shared" si="241"/>
        <v>488.38349999999997</v>
      </c>
      <c r="I3879">
        <f t="shared" si="242"/>
        <v>622</v>
      </c>
      <c r="J3879">
        <f t="shared" si="243"/>
        <v>524.32979999999998</v>
      </c>
    </row>
    <row r="3880" spans="1:10" x14ac:dyDescent="0.2">
      <c r="A3880" t="s">
        <v>16563</v>
      </c>
      <c r="B3880">
        <v>5</v>
      </c>
      <c r="C3880" t="s">
        <v>16063</v>
      </c>
      <c r="D3880">
        <v>198000</v>
      </c>
      <c r="E3880">
        <v>351000</v>
      </c>
      <c r="F3880" t="s">
        <v>16565</v>
      </c>
      <c r="G3880">
        <f t="shared" si="240"/>
        <v>576</v>
      </c>
      <c r="H3880">
        <f t="shared" si="241"/>
        <v>586.0601999999999</v>
      </c>
      <c r="I3880">
        <f t="shared" si="242"/>
        <v>622</v>
      </c>
      <c r="J3880">
        <f t="shared" si="243"/>
        <v>630.27314999999999</v>
      </c>
    </row>
    <row r="3881" spans="1:10" x14ac:dyDescent="0.2">
      <c r="A3881" t="s">
        <v>16567</v>
      </c>
      <c r="B3881">
        <v>5</v>
      </c>
      <c r="C3881" t="s">
        <v>16063</v>
      </c>
      <c r="D3881">
        <v>264000</v>
      </c>
      <c r="E3881">
        <v>307000</v>
      </c>
      <c r="F3881" t="s">
        <v>16569</v>
      </c>
      <c r="G3881">
        <f t="shared" si="240"/>
        <v>576</v>
      </c>
      <c r="H3881">
        <f t="shared" si="241"/>
        <v>781.41359999999986</v>
      </c>
      <c r="I3881">
        <f t="shared" si="242"/>
        <v>622</v>
      </c>
      <c r="J3881">
        <f t="shared" si="243"/>
        <v>551.26454999999999</v>
      </c>
    </row>
    <row r="3882" spans="1:10" x14ac:dyDescent="0.2">
      <c r="A3882" t="s">
        <v>16571</v>
      </c>
      <c r="B3882">
        <v>5</v>
      </c>
      <c r="C3882" t="s">
        <v>16063</v>
      </c>
      <c r="D3882">
        <v>181000</v>
      </c>
      <c r="E3882">
        <v>291000</v>
      </c>
      <c r="F3882" t="s">
        <v>16573</v>
      </c>
      <c r="G3882">
        <f t="shared" si="240"/>
        <v>576</v>
      </c>
      <c r="H3882">
        <f t="shared" si="241"/>
        <v>535.74189999999999</v>
      </c>
      <c r="I3882">
        <f t="shared" si="242"/>
        <v>622</v>
      </c>
      <c r="J3882">
        <f t="shared" si="243"/>
        <v>522.53414999999995</v>
      </c>
    </row>
    <row r="3883" spans="1:10" x14ac:dyDescent="0.2">
      <c r="A3883" t="s">
        <v>16575</v>
      </c>
      <c r="B3883">
        <v>5</v>
      </c>
      <c r="C3883" t="s">
        <v>16063</v>
      </c>
      <c r="D3883">
        <v>165000</v>
      </c>
      <c r="E3883">
        <v>265000</v>
      </c>
      <c r="F3883" t="s">
        <v>16576</v>
      </c>
      <c r="G3883">
        <f t="shared" si="240"/>
        <v>576</v>
      </c>
      <c r="H3883">
        <f t="shared" si="241"/>
        <v>488.38349999999997</v>
      </c>
      <c r="I3883">
        <f t="shared" si="242"/>
        <v>622</v>
      </c>
      <c r="J3883">
        <f t="shared" si="243"/>
        <v>475.84724999999997</v>
      </c>
    </row>
    <row r="3884" spans="1:10" x14ac:dyDescent="0.2">
      <c r="A3884" t="s">
        <v>16578</v>
      </c>
      <c r="B3884">
        <v>5</v>
      </c>
      <c r="C3884" t="s">
        <v>16063</v>
      </c>
      <c r="D3884">
        <v>159000</v>
      </c>
      <c r="E3884">
        <v>256000</v>
      </c>
      <c r="F3884" t="s">
        <v>16580</v>
      </c>
      <c r="G3884">
        <f t="shared" si="240"/>
        <v>576</v>
      </c>
      <c r="H3884">
        <f t="shared" si="241"/>
        <v>470.62409999999994</v>
      </c>
      <c r="I3884">
        <f t="shared" si="242"/>
        <v>622</v>
      </c>
      <c r="J3884">
        <f t="shared" si="243"/>
        <v>459.68639999999999</v>
      </c>
    </row>
    <row r="3885" spans="1:10" x14ac:dyDescent="0.2">
      <c r="A3885" t="s">
        <v>16582</v>
      </c>
      <c r="B3885">
        <v>5</v>
      </c>
      <c r="C3885" t="s">
        <v>16063</v>
      </c>
      <c r="D3885">
        <v>136000</v>
      </c>
      <c r="E3885">
        <v>244000</v>
      </c>
      <c r="F3885" t="s">
        <v>16583</v>
      </c>
      <c r="G3885">
        <f t="shared" si="240"/>
        <v>576</v>
      </c>
      <c r="H3885">
        <f t="shared" si="241"/>
        <v>402.54639999999995</v>
      </c>
      <c r="I3885">
        <f t="shared" si="242"/>
        <v>622</v>
      </c>
      <c r="J3885">
        <f t="shared" si="243"/>
        <v>438.1386</v>
      </c>
    </row>
    <row r="3886" spans="1:10" x14ac:dyDescent="0.2">
      <c r="A3886" t="s">
        <v>16585</v>
      </c>
      <c r="B3886">
        <v>5</v>
      </c>
      <c r="C3886" t="s">
        <v>16063</v>
      </c>
      <c r="D3886">
        <v>213000</v>
      </c>
      <c r="E3886">
        <v>307000</v>
      </c>
      <c r="F3886" t="s">
        <v>16587</v>
      </c>
      <c r="G3886">
        <f t="shared" si="240"/>
        <v>576</v>
      </c>
      <c r="H3886">
        <f t="shared" si="241"/>
        <v>630.45869999999991</v>
      </c>
      <c r="I3886">
        <f t="shared" si="242"/>
        <v>622</v>
      </c>
      <c r="J3886">
        <f t="shared" si="243"/>
        <v>551.26454999999999</v>
      </c>
    </row>
    <row r="3887" spans="1:10" x14ac:dyDescent="0.2">
      <c r="A3887" t="s">
        <v>16589</v>
      </c>
      <c r="B3887">
        <v>5</v>
      </c>
      <c r="C3887" t="s">
        <v>16063</v>
      </c>
      <c r="D3887">
        <v>588000</v>
      </c>
      <c r="E3887">
        <v>1080000</v>
      </c>
      <c r="F3887" t="s">
        <v>16592</v>
      </c>
      <c r="G3887">
        <f t="shared" si="240"/>
        <v>576</v>
      </c>
      <c r="H3887">
        <f t="shared" si="241"/>
        <v>1740.4211999999998</v>
      </c>
      <c r="I3887">
        <f t="shared" si="242"/>
        <v>622</v>
      </c>
      <c r="J3887">
        <f t="shared" si="243"/>
        <v>1939.3019999999999</v>
      </c>
    </row>
    <row r="3888" spans="1:10" x14ac:dyDescent="0.2">
      <c r="A3888" t="s">
        <v>16594</v>
      </c>
      <c r="B3888">
        <v>5</v>
      </c>
      <c r="C3888" t="s">
        <v>16063</v>
      </c>
      <c r="D3888">
        <v>136000</v>
      </c>
      <c r="E3888">
        <v>244000</v>
      </c>
      <c r="F3888" t="s">
        <v>16595</v>
      </c>
      <c r="G3888">
        <f t="shared" si="240"/>
        <v>576</v>
      </c>
      <c r="H3888">
        <f t="shared" si="241"/>
        <v>402.54639999999995</v>
      </c>
      <c r="I3888">
        <f t="shared" si="242"/>
        <v>622</v>
      </c>
      <c r="J3888">
        <f t="shared" si="243"/>
        <v>438.1386</v>
      </c>
    </row>
    <row r="3889" spans="1:10" x14ac:dyDescent="0.2">
      <c r="A3889" t="s">
        <v>16597</v>
      </c>
      <c r="B3889">
        <v>5</v>
      </c>
      <c r="C3889" t="s">
        <v>16063</v>
      </c>
      <c r="D3889">
        <v>235000</v>
      </c>
      <c r="E3889">
        <v>347000</v>
      </c>
      <c r="F3889" t="s">
        <v>16598</v>
      </c>
      <c r="G3889">
        <f t="shared" si="240"/>
        <v>576</v>
      </c>
      <c r="H3889">
        <f t="shared" si="241"/>
        <v>695.5764999999999</v>
      </c>
      <c r="I3889">
        <f t="shared" si="242"/>
        <v>622</v>
      </c>
      <c r="J3889">
        <f t="shared" si="243"/>
        <v>623.09055000000001</v>
      </c>
    </row>
    <row r="3890" spans="1:10" x14ac:dyDescent="0.2">
      <c r="A3890" t="s">
        <v>16600</v>
      </c>
      <c r="B3890">
        <v>5</v>
      </c>
      <c r="C3890" t="s">
        <v>16063</v>
      </c>
      <c r="D3890">
        <v>308000</v>
      </c>
      <c r="E3890">
        <v>400000</v>
      </c>
      <c r="F3890" t="s">
        <v>16601</v>
      </c>
      <c r="G3890">
        <f t="shared" si="240"/>
        <v>576</v>
      </c>
      <c r="H3890">
        <f t="shared" si="241"/>
        <v>911.64919999999995</v>
      </c>
      <c r="I3890">
        <f t="shared" si="242"/>
        <v>622</v>
      </c>
      <c r="J3890">
        <f t="shared" si="243"/>
        <v>718.26</v>
      </c>
    </row>
    <row r="3891" spans="1:10" x14ac:dyDescent="0.2">
      <c r="A3891" t="s">
        <v>16603</v>
      </c>
      <c r="B3891">
        <v>5</v>
      </c>
      <c r="C3891" t="s">
        <v>16063</v>
      </c>
      <c r="D3891">
        <v>267000</v>
      </c>
      <c r="E3891">
        <v>350000</v>
      </c>
      <c r="F3891" t="s">
        <v>16606</v>
      </c>
      <c r="G3891">
        <f t="shared" si="240"/>
        <v>576</v>
      </c>
      <c r="H3891">
        <f t="shared" si="241"/>
        <v>790.29329999999993</v>
      </c>
      <c r="I3891">
        <f t="shared" si="242"/>
        <v>622</v>
      </c>
      <c r="J3891">
        <f t="shared" si="243"/>
        <v>628.47749999999996</v>
      </c>
    </row>
    <row r="3892" spans="1:10" x14ac:dyDescent="0.2">
      <c r="A3892" t="s">
        <v>16608</v>
      </c>
      <c r="B3892">
        <v>5</v>
      </c>
      <c r="C3892" t="s">
        <v>16063</v>
      </c>
      <c r="D3892">
        <v>306000</v>
      </c>
      <c r="E3892">
        <v>517000</v>
      </c>
      <c r="F3892" t="s">
        <v>16610</v>
      </c>
      <c r="G3892">
        <f t="shared" si="240"/>
        <v>576</v>
      </c>
      <c r="H3892">
        <f t="shared" si="241"/>
        <v>905.72939999999994</v>
      </c>
      <c r="I3892">
        <f t="shared" si="242"/>
        <v>622</v>
      </c>
      <c r="J3892">
        <f t="shared" si="243"/>
        <v>928.35104999999999</v>
      </c>
    </row>
    <row r="3893" spans="1:10" x14ac:dyDescent="0.2">
      <c r="A3893" t="s">
        <v>16612</v>
      </c>
      <c r="B3893">
        <v>5</v>
      </c>
      <c r="C3893" t="s">
        <v>16063</v>
      </c>
      <c r="D3893">
        <v>356000</v>
      </c>
      <c r="E3893">
        <v>654000</v>
      </c>
      <c r="F3893" t="s">
        <v>16614</v>
      </c>
      <c r="G3893">
        <f t="shared" si="240"/>
        <v>576</v>
      </c>
      <c r="H3893">
        <f t="shared" si="241"/>
        <v>1053.7243999999998</v>
      </c>
      <c r="I3893">
        <f t="shared" si="242"/>
        <v>622</v>
      </c>
      <c r="J3893">
        <f t="shared" si="243"/>
        <v>1174.3551</v>
      </c>
    </row>
    <row r="3894" spans="1:10" x14ac:dyDescent="0.2">
      <c r="A3894" t="s">
        <v>16616</v>
      </c>
      <c r="B3894">
        <v>5</v>
      </c>
      <c r="C3894" t="s">
        <v>16063</v>
      </c>
      <c r="D3894">
        <v>793000</v>
      </c>
      <c r="E3894">
        <v>1520000</v>
      </c>
      <c r="F3894" t="s">
        <v>16617</v>
      </c>
      <c r="G3894">
        <f t="shared" si="240"/>
        <v>576</v>
      </c>
      <c r="H3894">
        <f t="shared" si="241"/>
        <v>2347.2006999999999</v>
      </c>
      <c r="I3894">
        <f t="shared" si="242"/>
        <v>622</v>
      </c>
      <c r="J3894">
        <f t="shared" si="243"/>
        <v>2729.3879999999999</v>
      </c>
    </row>
    <row r="3895" spans="1:10" x14ac:dyDescent="0.2">
      <c r="A3895" t="s">
        <v>16619</v>
      </c>
      <c r="B3895">
        <v>5</v>
      </c>
      <c r="C3895" t="s">
        <v>16063</v>
      </c>
      <c r="D3895">
        <v>982000</v>
      </c>
      <c r="E3895">
        <v>1740000</v>
      </c>
      <c r="F3895" t="s">
        <v>16622</v>
      </c>
      <c r="G3895">
        <f t="shared" si="240"/>
        <v>576</v>
      </c>
      <c r="H3895">
        <f t="shared" si="241"/>
        <v>2906.6217999999999</v>
      </c>
      <c r="I3895">
        <f t="shared" si="242"/>
        <v>622</v>
      </c>
      <c r="J3895">
        <f t="shared" si="243"/>
        <v>3124.431</v>
      </c>
    </row>
    <row r="3896" spans="1:10" x14ac:dyDescent="0.2">
      <c r="A3896" t="s">
        <v>16624</v>
      </c>
      <c r="B3896">
        <v>5</v>
      </c>
      <c r="C3896" t="s">
        <v>16063</v>
      </c>
      <c r="D3896">
        <v>145000</v>
      </c>
      <c r="E3896">
        <v>251000</v>
      </c>
      <c r="F3896" t="s">
        <v>16627</v>
      </c>
      <c r="G3896">
        <f t="shared" si="240"/>
        <v>576</v>
      </c>
      <c r="H3896">
        <f t="shared" si="241"/>
        <v>429.18549999999993</v>
      </c>
      <c r="I3896">
        <f t="shared" si="242"/>
        <v>622</v>
      </c>
      <c r="J3896">
        <f t="shared" si="243"/>
        <v>450.70814999999999</v>
      </c>
    </row>
    <row r="3897" spans="1:10" x14ac:dyDescent="0.2">
      <c r="A3897" t="s">
        <v>16629</v>
      </c>
      <c r="B3897">
        <v>5</v>
      </c>
      <c r="C3897" t="s">
        <v>16063</v>
      </c>
      <c r="D3897">
        <v>213000</v>
      </c>
      <c r="E3897">
        <v>343000</v>
      </c>
      <c r="F3897" t="s">
        <v>16630</v>
      </c>
      <c r="G3897">
        <f t="shared" si="240"/>
        <v>576</v>
      </c>
      <c r="H3897">
        <f t="shared" si="241"/>
        <v>630.45869999999991</v>
      </c>
      <c r="I3897">
        <f t="shared" si="242"/>
        <v>622</v>
      </c>
      <c r="J3897">
        <f t="shared" si="243"/>
        <v>615.90795000000003</v>
      </c>
    </row>
    <row r="3898" spans="1:10" x14ac:dyDescent="0.2">
      <c r="A3898" t="s">
        <v>16632</v>
      </c>
      <c r="B3898">
        <v>5</v>
      </c>
      <c r="C3898" t="s">
        <v>16063</v>
      </c>
      <c r="D3898">
        <v>366000</v>
      </c>
      <c r="E3898">
        <v>539000</v>
      </c>
      <c r="F3898" t="s">
        <v>16634</v>
      </c>
      <c r="G3898">
        <f t="shared" si="240"/>
        <v>576</v>
      </c>
      <c r="H3898">
        <f t="shared" si="241"/>
        <v>1083.3234</v>
      </c>
      <c r="I3898">
        <f t="shared" si="242"/>
        <v>622</v>
      </c>
      <c r="J3898">
        <f t="shared" si="243"/>
        <v>967.85535000000004</v>
      </c>
    </row>
    <row r="3899" spans="1:10" x14ac:dyDescent="0.2">
      <c r="A3899" t="s">
        <v>16636</v>
      </c>
      <c r="B3899">
        <v>5</v>
      </c>
      <c r="C3899" t="s">
        <v>16063</v>
      </c>
      <c r="D3899">
        <v>187000</v>
      </c>
      <c r="E3899">
        <v>301000</v>
      </c>
      <c r="F3899" t="s">
        <v>16639</v>
      </c>
      <c r="G3899">
        <f t="shared" si="240"/>
        <v>576</v>
      </c>
      <c r="H3899">
        <f t="shared" si="241"/>
        <v>553.5012999999999</v>
      </c>
      <c r="I3899">
        <f t="shared" si="242"/>
        <v>622</v>
      </c>
      <c r="J3899">
        <f t="shared" si="243"/>
        <v>540.49064999999996</v>
      </c>
    </row>
    <row r="3900" spans="1:10" x14ac:dyDescent="0.2">
      <c r="A3900" t="s">
        <v>16641</v>
      </c>
      <c r="B3900">
        <v>5</v>
      </c>
      <c r="C3900" t="s">
        <v>16063</v>
      </c>
      <c r="D3900">
        <v>145000</v>
      </c>
      <c r="E3900">
        <v>251000</v>
      </c>
      <c r="F3900" t="s">
        <v>16644</v>
      </c>
      <c r="G3900">
        <f t="shared" si="240"/>
        <v>576</v>
      </c>
      <c r="H3900">
        <f t="shared" si="241"/>
        <v>429.18549999999993</v>
      </c>
      <c r="I3900">
        <f t="shared" si="242"/>
        <v>622</v>
      </c>
      <c r="J3900">
        <f t="shared" si="243"/>
        <v>450.70814999999999</v>
      </c>
    </row>
    <row r="3901" spans="1:10" x14ac:dyDescent="0.2">
      <c r="A3901" t="s">
        <v>16646</v>
      </c>
      <c r="B3901">
        <v>5</v>
      </c>
      <c r="C3901" t="s">
        <v>16063</v>
      </c>
      <c r="D3901">
        <v>297000</v>
      </c>
      <c r="E3901">
        <v>545000</v>
      </c>
      <c r="F3901" t="s">
        <v>16647</v>
      </c>
      <c r="G3901">
        <f t="shared" si="240"/>
        <v>576</v>
      </c>
      <c r="H3901">
        <f t="shared" si="241"/>
        <v>879.09029999999996</v>
      </c>
      <c r="I3901">
        <f t="shared" si="242"/>
        <v>622</v>
      </c>
      <c r="J3901">
        <f t="shared" si="243"/>
        <v>978.62924999999996</v>
      </c>
    </row>
    <row r="3902" spans="1:10" x14ac:dyDescent="0.2">
      <c r="A3902" t="s">
        <v>16649</v>
      </c>
      <c r="B3902">
        <v>5</v>
      </c>
      <c r="C3902" t="s">
        <v>16063</v>
      </c>
      <c r="D3902">
        <v>236000</v>
      </c>
      <c r="E3902">
        <v>380000</v>
      </c>
      <c r="F3902" t="s">
        <v>16651</v>
      </c>
      <c r="G3902">
        <f t="shared" si="240"/>
        <v>576</v>
      </c>
      <c r="H3902">
        <f t="shared" si="241"/>
        <v>698.53639999999996</v>
      </c>
      <c r="I3902">
        <f t="shared" si="242"/>
        <v>622</v>
      </c>
      <c r="J3902">
        <f t="shared" si="243"/>
        <v>682.34699999999998</v>
      </c>
    </row>
    <row r="3903" spans="1:10" x14ac:dyDescent="0.2">
      <c r="A3903" t="s">
        <v>16653</v>
      </c>
      <c r="B3903">
        <v>5</v>
      </c>
      <c r="C3903" t="s">
        <v>16063</v>
      </c>
      <c r="D3903">
        <v>186000</v>
      </c>
      <c r="E3903">
        <v>299000</v>
      </c>
      <c r="F3903" t="s">
        <v>16654</v>
      </c>
      <c r="G3903">
        <f t="shared" si="240"/>
        <v>576</v>
      </c>
      <c r="H3903">
        <f t="shared" si="241"/>
        <v>550.54139999999995</v>
      </c>
      <c r="I3903">
        <f t="shared" si="242"/>
        <v>622</v>
      </c>
      <c r="J3903">
        <f t="shared" si="243"/>
        <v>536.89935000000003</v>
      </c>
    </row>
    <row r="3904" spans="1:10" x14ac:dyDescent="0.2">
      <c r="A3904" t="s">
        <v>16656</v>
      </c>
      <c r="B3904">
        <v>5</v>
      </c>
      <c r="C3904" t="s">
        <v>16063</v>
      </c>
      <c r="D3904">
        <v>143000</v>
      </c>
      <c r="E3904">
        <v>247000</v>
      </c>
      <c r="F3904" t="s">
        <v>16657</v>
      </c>
      <c r="G3904">
        <f t="shared" si="240"/>
        <v>576</v>
      </c>
      <c r="H3904">
        <f t="shared" si="241"/>
        <v>423.26569999999998</v>
      </c>
      <c r="I3904">
        <f t="shared" si="242"/>
        <v>622</v>
      </c>
      <c r="J3904">
        <f t="shared" si="243"/>
        <v>443.52555000000001</v>
      </c>
    </row>
    <row r="3905" spans="1:10" x14ac:dyDescent="0.2">
      <c r="A3905" t="s">
        <v>16659</v>
      </c>
      <c r="B3905">
        <v>5</v>
      </c>
      <c r="C3905" t="s">
        <v>16063</v>
      </c>
      <c r="D3905">
        <v>637000</v>
      </c>
      <c r="E3905">
        <v>1290000</v>
      </c>
      <c r="F3905" t="s">
        <v>16661</v>
      </c>
      <c r="G3905">
        <f t="shared" si="240"/>
        <v>576</v>
      </c>
      <c r="H3905">
        <f t="shared" si="241"/>
        <v>1885.4562999999998</v>
      </c>
      <c r="I3905">
        <f t="shared" si="242"/>
        <v>622</v>
      </c>
      <c r="J3905">
        <f t="shared" si="243"/>
        <v>2316.3885</v>
      </c>
    </row>
    <row r="3906" spans="1:10" x14ac:dyDescent="0.2">
      <c r="A3906" t="s">
        <v>16663</v>
      </c>
      <c r="B3906">
        <v>5</v>
      </c>
      <c r="C3906" t="s">
        <v>16063</v>
      </c>
      <c r="D3906">
        <v>268000</v>
      </c>
      <c r="E3906">
        <v>479000</v>
      </c>
      <c r="F3906" t="s">
        <v>16665</v>
      </c>
      <c r="G3906">
        <f t="shared" si="240"/>
        <v>576</v>
      </c>
      <c r="H3906">
        <f t="shared" si="241"/>
        <v>793.25319999999988</v>
      </c>
      <c r="I3906">
        <f t="shared" si="242"/>
        <v>622</v>
      </c>
      <c r="J3906">
        <f t="shared" si="243"/>
        <v>860.11635000000001</v>
      </c>
    </row>
    <row r="3907" spans="1:10" x14ac:dyDescent="0.2">
      <c r="A3907" t="s">
        <v>16667</v>
      </c>
      <c r="B3907">
        <v>5</v>
      </c>
      <c r="C3907" t="s">
        <v>16063</v>
      </c>
      <c r="D3907">
        <v>252000</v>
      </c>
      <c r="E3907">
        <v>449000</v>
      </c>
      <c r="F3907" t="s">
        <v>16670</v>
      </c>
      <c r="G3907">
        <f t="shared" ref="G3907:G3970" si="244">(VLOOKUP($B3907,Table,4,FALSE))</f>
        <v>576</v>
      </c>
      <c r="H3907">
        <f t="shared" ref="H3907:H3970" si="245">D3907*((VLOOKUP($B3907,Table,6,FALSE))/100)</f>
        <v>745.89479999999992</v>
      </c>
      <c r="I3907">
        <f t="shared" ref="I3907:I3970" si="246">(VLOOKUP($B3907,Table,12,FALSE))</f>
        <v>622</v>
      </c>
      <c r="J3907">
        <f t="shared" ref="J3907:J3970" si="247">E3907*((VLOOKUP($B3907,Table,14,FALSE))/100)</f>
        <v>806.24684999999999</v>
      </c>
    </row>
    <row r="3908" spans="1:10" x14ac:dyDescent="0.2">
      <c r="A3908" t="s">
        <v>16672</v>
      </c>
      <c r="B3908">
        <v>5</v>
      </c>
      <c r="C3908" t="s">
        <v>16063</v>
      </c>
      <c r="D3908">
        <v>312000</v>
      </c>
      <c r="E3908">
        <v>556000</v>
      </c>
      <c r="F3908" t="s">
        <v>16674</v>
      </c>
      <c r="G3908">
        <f t="shared" si="244"/>
        <v>576</v>
      </c>
      <c r="H3908">
        <f t="shared" si="245"/>
        <v>923.48879999999986</v>
      </c>
      <c r="I3908">
        <f t="shared" si="246"/>
        <v>622</v>
      </c>
      <c r="J3908">
        <f t="shared" si="247"/>
        <v>998.38139999999999</v>
      </c>
    </row>
    <row r="3909" spans="1:10" x14ac:dyDescent="0.2">
      <c r="A3909" t="s">
        <v>16676</v>
      </c>
      <c r="B3909">
        <v>5</v>
      </c>
      <c r="C3909" t="s">
        <v>16063</v>
      </c>
      <c r="D3909">
        <v>380000</v>
      </c>
      <c r="E3909">
        <v>815000</v>
      </c>
      <c r="F3909" t="s">
        <v>16679</v>
      </c>
      <c r="G3909">
        <f t="shared" si="244"/>
        <v>576</v>
      </c>
      <c r="H3909">
        <f t="shared" si="245"/>
        <v>1124.7619999999999</v>
      </c>
      <c r="I3909">
        <f t="shared" si="246"/>
        <v>622</v>
      </c>
      <c r="J3909">
        <f t="shared" si="247"/>
        <v>1463.4547499999999</v>
      </c>
    </row>
    <row r="3910" spans="1:10" x14ac:dyDescent="0.2">
      <c r="A3910" t="s">
        <v>16681</v>
      </c>
      <c r="B3910">
        <v>5</v>
      </c>
      <c r="C3910" t="s">
        <v>16063</v>
      </c>
      <c r="D3910">
        <v>999000</v>
      </c>
      <c r="E3910">
        <v>2020000</v>
      </c>
      <c r="F3910" t="s">
        <v>16683</v>
      </c>
      <c r="G3910">
        <f t="shared" si="244"/>
        <v>576</v>
      </c>
      <c r="H3910">
        <f t="shared" si="245"/>
        <v>2956.9400999999998</v>
      </c>
      <c r="I3910">
        <f t="shared" si="246"/>
        <v>622</v>
      </c>
      <c r="J3910">
        <f t="shared" si="247"/>
        <v>3627.2129999999997</v>
      </c>
    </row>
    <row r="3911" spans="1:10" x14ac:dyDescent="0.2">
      <c r="A3911" t="s">
        <v>16685</v>
      </c>
      <c r="B3911">
        <v>5</v>
      </c>
      <c r="C3911" t="s">
        <v>16063</v>
      </c>
      <c r="D3911">
        <v>276000</v>
      </c>
      <c r="E3911">
        <v>493000</v>
      </c>
      <c r="F3911" t="s">
        <v>16687</v>
      </c>
      <c r="G3911">
        <f t="shared" si="244"/>
        <v>576</v>
      </c>
      <c r="H3911">
        <f t="shared" si="245"/>
        <v>816.93239999999992</v>
      </c>
      <c r="I3911">
        <f t="shared" si="246"/>
        <v>622</v>
      </c>
      <c r="J3911">
        <f t="shared" si="247"/>
        <v>885.25545</v>
      </c>
    </row>
    <row r="3912" spans="1:10" x14ac:dyDescent="0.2">
      <c r="A3912" t="s">
        <v>16689</v>
      </c>
      <c r="B3912">
        <v>5</v>
      </c>
      <c r="C3912" t="s">
        <v>16063</v>
      </c>
      <c r="D3912">
        <v>224000</v>
      </c>
      <c r="E3912">
        <v>399000</v>
      </c>
      <c r="F3912" t="s">
        <v>16691</v>
      </c>
      <c r="G3912">
        <f t="shared" si="244"/>
        <v>576</v>
      </c>
      <c r="H3912">
        <f t="shared" si="245"/>
        <v>663.0175999999999</v>
      </c>
      <c r="I3912">
        <f t="shared" si="246"/>
        <v>622</v>
      </c>
      <c r="J3912">
        <f t="shared" si="247"/>
        <v>716.46434999999997</v>
      </c>
    </row>
    <row r="3913" spans="1:10" x14ac:dyDescent="0.2">
      <c r="A3913" t="s">
        <v>16693</v>
      </c>
      <c r="B3913">
        <v>5</v>
      </c>
      <c r="C3913" t="s">
        <v>16063</v>
      </c>
      <c r="D3913">
        <v>885000</v>
      </c>
      <c r="E3913">
        <v>1790000</v>
      </c>
      <c r="F3913" t="s">
        <v>16694</v>
      </c>
      <c r="G3913">
        <f t="shared" si="244"/>
        <v>576</v>
      </c>
      <c r="H3913">
        <f t="shared" si="245"/>
        <v>2619.5114999999996</v>
      </c>
      <c r="I3913">
        <f t="shared" si="246"/>
        <v>622</v>
      </c>
      <c r="J3913">
        <f t="shared" si="247"/>
        <v>3214.2134999999998</v>
      </c>
    </row>
    <row r="3914" spans="1:10" x14ac:dyDescent="0.2">
      <c r="A3914" t="s">
        <v>16696</v>
      </c>
      <c r="B3914">
        <v>5</v>
      </c>
      <c r="C3914" t="s">
        <v>16063</v>
      </c>
      <c r="D3914">
        <v>230000</v>
      </c>
      <c r="E3914">
        <v>408000</v>
      </c>
      <c r="F3914" t="s">
        <v>16699</v>
      </c>
      <c r="G3914">
        <f t="shared" si="244"/>
        <v>576</v>
      </c>
      <c r="H3914">
        <f t="shared" si="245"/>
        <v>680.77699999999993</v>
      </c>
      <c r="I3914">
        <f t="shared" si="246"/>
        <v>622</v>
      </c>
      <c r="J3914">
        <f t="shared" si="247"/>
        <v>732.62519999999995</v>
      </c>
    </row>
    <row r="3915" spans="1:10" x14ac:dyDescent="0.2">
      <c r="A3915" t="s">
        <v>16701</v>
      </c>
      <c r="B3915">
        <v>5</v>
      </c>
      <c r="C3915" t="s">
        <v>16063</v>
      </c>
      <c r="D3915">
        <v>239000</v>
      </c>
      <c r="E3915">
        <v>427000</v>
      </c>
      <c r="F3915" t="s">
        <v>16703</v>
      </c>
      <c r="G3915">
        <f t="shared" si="244"/>
        <v>576</v>
      </c>
      <c r="H3915">
        <f t="shared" si="245"/>
        <v>707.41609999999991</v>
      </c>
      <c r="I3915">
        <f t="shared" si="246"/>
        <v>622</v>
      </c>
      <c r="J3915">
        <f t="shared" si="247"/>
        <v>766.74254999999994</v>
      </c>
    </row>
    <row r="3916" spans="1:10" x14ac:dyDescent="0.2">
      <c r="A3916" t="s">
        <v>16705</v>
      </c>
      <c r="B3916">
        <v>5</v>
      </c>
      <c r="C3916" t="s">
        <v>16063</v>
      </c>
      <c r="D3916">
        <v>276000</v>
      </c>
      <c r="E3916">
        <v>493000</v>
      </c>
      <c r="F3916" t="s">
        <v>16707</v>
      </c>
      <c r="G3916">
        <f t="shared" si="244"/>
        <v>576</v>
      </c>
      <c r="H3916">
        <f t="shared" si="245"/>
        <v>816.93239999999992</v>
      </c>
      <c r="I3916">
        <f t="shared" si="246"/>
        <v>622</v>
      </c>
      <c r="J3916">
        <f t="shared" si="247"/>
        <v>885.25545</v>
      </c>
    </row>
    <row r="3917" spans="1:10" x14ac:dyDescent="0.2">
      <c r="A3917" t="s">
        <v>16709</v>
      </c>
      <c r="B3917">
        <v>5</v>
      </c>
      <c r="C3917" t="s">
        <v>16063</v>
      </c>
      <c r="D3917">
        <v>620000</v>
      </c>
      <c r="E3917">
        <v>1260000</v>
      </c>
      <c r="F3917" t="s">
        <v>16710</v>
      </c>
      <c r="G3917">
        <f t="shared" si="244"/>
        <v>576</v>
      </c>
      <c r="H3917">
        <f t="shared" si="245"/>
        <v>1835.1379999999997</v>
      </c>
      <c r="I3917">
        <f t="shared" si="246"/>
        <v>622</v>
      </c>
      <c r="J3917">
        <f t="shared" si="247"/>
        <v>2262.5189999999998</v>
      </c>
    </row>
    <row r="3918" spans="1:10" x14ac:dyDescent="0.2">
      <c r="A3918" t="s">
        <v>16712</v>
      </c>
      <c r="B3918">
        <v>5</v>
      </c>
      <c r="C3918" t="s">
        <v>16063</v>
      </c>
      <c r="D3918">
        <v>136000</v>
      </c>
      <c r="E3918">
        <v>244000</v>
      </c>
      <c r="F3918" t="s">
        <v>16714</v>
      </c>
      <c r="G3918">
        <f t="shared" si="244"/>
        <v>576</v>
      </c>
      <c r="H3918">
        <f t="shared" si="245"/>
        <v>402.54639999999995</v>
      </c>
      <c r="I3918">
        <f t="shared" si="246"/>
        <v>622</v>
      </c>
      <c r="J3918">
        <f t="shared" si="247"/>
        <v>438.1386</v>
      </c>
    </row>
    <row r="3919" spans="1:10" x14ac:dyDescent="0.2">
      <c r="A3919" t="s">
        <v>16716</v>
      </c>
      <c r="B3919">
        <v>5</v>
      </c>
      <c r="C3919" t="s">
        <v>16063</v>
      </c>
      <c r="D3919">
        <v>159000</v>
      </c>
      <c r="E3919">
        <v>256000</v>
      </c>
      <c r="F3919" t="s">
        <v>16718</v>
      </c>
      <c r="G3919">
        <f t="shared" si="244"/>
        <v>576</v>
      </c>
      <c r="H3919">
        <f t="shared" si="245"/>
        <v>470.62409999999994</v>
      </c>
      <c r="I3919">
        <f t="shared" si="246"/>
        <v>622</v>
      </c>
      <c r="J3919">
        <f t="shared" si="247"/>
        <v>459.68639999999999</v>
      </c>
    </row>
    <row r="3920" spans="1:10" x14ac:dyDescent="0.2">
      <c r="A3920" t="s">
        <v>16720</v>
      </c>
      <c r="B3920">
        <v>5</v>
      </c>
      <c r="C3920" t="s">
        <v>16063</v>
      </c>
      <c r="D3920">
        <v>219000</v>
      </c>
      <c r="E3920">
        <v>370000</v>
      </c>
      <c r="F3920" t="s">
        <v>16721</v>
      </c>
      <c r="G3920">
        <f t="shared" si="244"/>
        <v>576</v>
      </c>
      <c r="H3920">
        <f t="shared" si="245"/>
        <v>648.21809999999994</v>
      </c>
      <c r="I3920">
        <f t="shared" si="246"/>
        <v>622</v>
      </c>
      <c r="J3920">
        <f t="shared" si="247"/>
        <v>664.39049999999997</v>
      </c>
    </row>
    <row r="3921" spans="1:10" x14ac:dyDescent="0.2">
      <c r="A3921" t="s">
        <v>16723</v>
      </c>
      <c r="B3921">
        <v>5</v>
      </c>
      <c r="C3921" t="s">
        <v>16063</v>
      </c>
      <c r="D3921">
        <v>360000</v>
      </c>
      <c r="E3921">
        <v>531000</v>
      </c>
      <c r="F3921" t="s">
        <v>16725</v>
      </c>
      <c r="G3921">
        <f t="shared" si="244"/>
        <v>576</v>
      </c>
      <c r="H3921">
        <f t="shared" si="245"/>
        <v>1065.5639999999999</v>
      </c>
      <c r="I3921">
        <f t="shared" si="246"/>
        <v>622</v>
      </c>
      <c r="J3921">
        <f t="shared" si="247"/>
        <v>953.49014999999997</v>
      </c>
    </row>
    <row r="3922" spans="1:10" x14ac:dyDescent="0.2">
      <c r="A3922" t="s">
        <v>16727</v>
      </c>
      <c r="B3922">
        <v>5</v>
      </c>
      <c r="C3922" t="s">
        <v>16063</v>
      </c>
      <c r="D3922">
        <v>317000</v>
      </c>
      <c r="E3922">
        <v>582000</v>
      </c>
      <c r="F3922" t="s">
        <v>16728</v>
      </c>
      <c r="G3922">
        <f t="shared" si="244"/>
        <v>576</v>
      </c>
      <c r="H3922">
        <f t="shared" si="245"/>
        <v>938.28829999999994</v>
      </c>
      <c r="I3922">
        <f t="shared" si="246"/>
        <v>622</v>
      </c>
      <c r="J3922">
        <f t="shared" si="247"/>
        <v>1045.0682999999999</v>
      </c>
    </row>
    <row r="3923" spans="1:10" x14ac:dyDescent="0.2">
      <c r="A3923" t="s">
        <v>16730</v>
      </c>
      <c r="B3923">
        <v>5</v>
      </c>
      <c r="C3923" t="s">
        <v>16063</v>
      </c>
      <c r="D3923">
        <v>242000</v>
      </c>
      <c r="E3923">
        <v>356000</v>
      </c>
      <c r="F3923" t="s">
        <v>16732</v>
      </c>
      <c r="G3923">
        <f t="shared" si="244"/>
        <v>576</v>
      </c>
      <c r="H3923">
        <f t="shared" si="245"/>
        <v>716.29579999999987</v>
      </c>
      <c r="I3923">
        <f t="shared" si="246"/>
        <v>622</v>
      </c>
      <c r="J3923">
        <f t="shared" si="247"/>
        <v>639.25139999999999</v>
      </c>
    </row>
    <row r="3924" spans="1:10" x14ac:dyDescent="0.2">
      <c r="A3924" t="s">
        <v>16734</v>
      </c>
      <c r="B3924">
        <v>5</v>
      </c>
      <c r="C3924" t="s">
        <v>16063</v>
      </c>
      <c r="D3924">
        <v>302000</v>
      </c>
      <c r="E3924">
        <v>539000</v>
      </c>
      <c r="F3924" t="s">
        <v>16736</v>
      </c>
      <c r="G3924">
        <f t="shared" si="244"/>
        <v>576</v>
      </c>
      <c r="H3924">
        <f t="shared" si="245"/>
        <v>893.88979999999992</v>
      </c>
      <c r="I3924">
        <f t="shared" si="246"/>
        <v>622</v>
      </c>
      <c r="J3924">
        <f t="shared" si="247"/>
        <v>967.85535000000004</v>
      </c>
    </row>
    <row r="3925" spans="1:10" x14ac:dyDescent="0.2">
      <c r="A3925" t="s">
        <v>16738</v>
      </c>
      <c r="B3925">
        <v>5</v>
      </c>
      <c r="C3925" t="s">
        <v>16063</v>
      </c>
      <c r="D3925">
        <v>254000</v>
      </c>
      <c r="E3925">
        <v>374000</v>
      </c>
      <c r="F3925" t="s">
        <v>16741</v>
      </c>
      <c r="G3925">
        <f t="shared" si="244"/>
        <v>576</v>
      </c>
      <c r="H3925">
        <f t="shared" si="245"/>
        <v>751.81459999999993</v>
      </c>
      <c r="I3925">
        <f t="shared" si="246"/>
        <v>622</v>
      </c>
      <c r="J3925">
        <f t="shared" si="247"/>
        <v>671.57309999999995</v>
      </c>
    </row>
    <row r="3926" spans="1:10" x14ac:dyDescent="0.2">
      <c r="A3926" t="s">
        <v>16743</v>
      </c>
      <c r="B3926">
        <v>5</v>
      </c>
      <c r="C3926" t="s">
        <v>16063</v>
      </c>
      <c r="D3926">
        <v>1130000</v>
      </c>
      <c r="E3926">
        <v>2290000</v>
      </c>
      <c r="F3926" t="s">
        <v>16745</v>
      </c>
      <c r="G3926">
        <f t="shared" si="244"/>
        <v>576</v>
      </c>
      <c r="H3926">
        <f t="shared" si="245"/>
        <v>3344.6869999999994</v>
      </c>
      <c r="I3926">
        <f t="shared" si="246"/>
        <v>622</v>
      </c>
      <c r="J3926">
        <f t="shared" si="247"/>
        <v>4112.0384999999997</v>
      </c>
    </row>
    <row r="3927" spans="1:10" x14ac:dyDescent="0.2">
      <c r="A3927" t="s">
        <v>16747</v>
      </c>
      <c r="B3927">
        <v>5</v>
      </c>
      <c r="C3927" t="s">
        <v>16063</v>
      </c>
      <c r="D3927">
        <v>1160000</v>
      </c>
      <c r="E3927">
        <v>2340000</v>
      </c>
      <c r="F3927" t="s">
        <v>16748</v>
      </c>
      <c r="G3927">
        <f t="shared" si="244"/>
        <v>576</v>
      </c>
      <c r="H3927">
        <f t="shared" si="245"/>
        <v>3433.4839999999995</v>
      </c>
      <c r="I3927">
        <f t="shared" si="246"/>
        <v>622</v>
      </c>
      <c r="J3927">
        <f t="shared" si="247"/>
        <v>4201.8209999999999</v>
      </c>
    </row>
    <row r="3928" spans="1:10" x14ac:dyDescent="0.2">
      <c r="A3928" t="s">
        <v>16750</v>
      </c>
      <c r="B3928">
        <v>5</v>
      </c>
      <c r="C3928" t="s">
        <v>16063</v>
      </c>
      <c r="D3928">
        <v>246000</v>
      </c>
      <c r="E3928">
        <v>363000</v>
      </c>
      <c r="F3928" t="s">
        <v>16751</v>
      </c>
      <c r="G3928">
        <f t="shared" si="244"/>
        <v>576</v>
      </c>
      <c r="H3928">
        <f t="shared" si="245"/>
        <v>728.13539999999989</v>
      </c>
      <c r="I3928">
        <f t="shared" si="246"/>
        <v>622</v>
      </c>
      <c r="J3928">
        <f t="shared" si="247"/>
        <v>651.82095000000004</v>
      </c>
    </row>
    <row r="3929" spans="1:10" x14ac:dyDescent="0.2">
      <c r="A3929" t="s">
        <v>16753</v>
      </c>
      <c r="B3929">
        <v>5</v>
      </c>
      <c r="C3929" t="s">
        <v>16063</v>
      </c>
      <c r="D3929">
        <v>104000</v>
      </c>
      <c r="E3929">
        <v>185000</v>
      </c>
      <c r="F3929" t="s">
        <v>16755</v>
      </c>
      <c r="G3929">
        <f t="shared" si="244"/>
        <v>576</v>
      </c>
      <c r="H3929">
        <f t="shared" si="245"/>
        <v>307.82959999999997</v>
      </c>
      <c r="I3929">
        <f t="shared" si="246"/>
        <v>622</v>
      </c>
      <c r="J3929">
        <f t="shared" si="247"/>
        <v>332.19524999999999</v>
      </c>
    </row>
    <row r="3930" spans="1:10" x14ac:dyDescent="0.2">
      <c r="A3930" t="s">
        <v>16757</v>
      </c>
      <c r="B3930">
        <v>5</v>
      </c>
      <c r="C3930" t="s">
        <v>16063</v>
      </c>
      <c r="D3930">
        <v>109000</v>
      </c>
      <c r="E3930">
        <v>193000</v>
      </c>
      <c r="F3930" t="s">
        <v>16758</v>
      </c>
      <c r="G3930">
        <f t="shared" si="244"/>
        <v>576</v>
      </c>
      <c r="H3930">
        <f t="shared" si="245"/>
        <v>322.62909999999999</v>
      </c>
      <c r="I3930">
        <f t="shared" si="246"/>
        <v>622</v>
      </c>
      <c r="J3930">
        <f t="shared" si="247"/>
        <v>346.56045</v>
      </c>
    </row>
    <row r="3931" spans="1:10" x14ac:dyDescent="0.2">
      <c r="A3931" t="s">
        <v>16760</v>
      </c>
      <c r="B3931">
        <v>5</v>
      </c>
      <c r="C3931" t="s">
        <v>16063</v>
      </c>
      <c r="D3931">
        <v>387000</v>
      </c>
      <c r="E3931">
        <v>571000</v>
      </c>
      <c r="F3931" t="s">
        <v>16761</v>
      </c>
      <c r="G3931">
        <f t="shared" si="244"/>
        <v>576</v>
      </c>
      <c r="H3931">
        <f t="shared" si="245"/>
        <v>1145.4812999999999</v>
      </c>
      <c r="I3931">
        <f t="shared" si="246"/>
        <v>622</v>
      </c>
      <c r="J3931">
        <f t="shared" si="247"/>
        <v>1025.3161499999999</v>
      </c>
    </row>
    <row r="3932" spans="1:10" x14ac:dyDescent="0.2">
      <c r="A3932" t="s">
        <v>16763</v>
      </c>
      <c r="B3932">
        <v>5</v>
      </c>
      <c r="C3932" t="s">
        <v>16063</v>
      </c>
      <c r="D3932">
        <v>291000</v>
      </c>
      <c r="E3932">
        <v>535000</v>
      </c>
      <c r="F3932" t="s">
        <v>16766</v>
      </c>
      <c r="G3932">
        <f t="shared" si="244"/>
        <v>576</v>
      </c>
      <c r="H3932">
        <f t="shared" si="245"/>
        <v>861.33089999999993</v>
      </c>
      <c r="I3932">
        <f t="shared" si="246"/>
        <v>622</v>
      </c>
      <c r="J3932">
        <f t="shared" si="247"/>
        <v>960.67274999999995</v>
      </c>
    </row>
    <row r="3933" spans="1:10" x14ac:dyDescent="0.2">
      <c r="A3933" t="s">
        <v>16768</v>
      </c>
      <c r="B3933">
        <v>5</v>
      </c>
      <c r="C3933" t="s">
        <v>16063</v>
      </c>
      <c r="D3933">
        <v>291000</v>
      </c>
      <c r="E3933">
        <v>535000</v>
      </c>
      <c r="F3933" t="s">
        <v>16771</v>
      </c>
      <c r="G3933">
        <f t="shared" si="244"/>
        <v>576</v>
      </c>
      <c r="H3933">
        <f t="shared" si="245"/>
        <v>861.33089999999993</v>
      </c>
      <c r="I3933">
        <f t="shared" si="246"/>
        <v>622</v>
      </c>
      <c r="J3933">
        <f t="shared" si="247"/>
        <v>960.67274999999995</v>
      </c>
    </row>
    <row r="3934" spans="1:10" x14ac:dyDescent="0.2">
      <c r="A3934" t="s">
        <v>16773</v>
      </c>
      <c r="B3934">
        <v>5</v>
      </c>
      <c r="C3934" t="s">
        <v>16063</v>
      </c>
      <c r="D3934">
        <v>165000</v>
      </c>
      <c r="E3934">
        <v>291000</v>
      </c>
      <c r="F3934" t="s">
        <v>16775</v>
      </c>
      <c r="G3934">
        <f t="shared" si="244"/>
        <v>576</v>
      </c>
      <c r="H3934">
        <f t="shared" si="245"/>
        <v>488.38349999999997</v>
      </c>
      <c r="I3934">
        <f t="shared" si="246"/>
        <v>622</v>
      </c>
      <c r="J3934">
        <f t="shared" si="247"/>
        <v>522.53414999999995</v>
      </c>
    </row>
    <row r="3935" spans="1:10" x14ac:dyDescent="0.2">
      <c r="A3935" t="s">
        <v>16777</v>
      </c>
      <c r="B3935">
        <v>5</v>
      </c>
      <c r="C3935" t="s">
        <v>16063</v>
      </c>
      <c r="D3935">
        <v>317000</v>
      </c>
      <c r="E3935">
        <v>468000</v>
      </c>
      <c r="F3935" t="s">
        <v>16778</v>
      </c>
      <c r="G3935">
        <f t="shared" si="244"/>
        <v>576</v>
      </c>
      <c r="H3935">
        <f t="shared" si="245"/>
        <v>938.28829999999994</v>
      </c>
      <c r="I3935">
        <f t="shared" si="246"/>
        <v>622</v>
      </c>
      <c r="J3935">
        <f t="shared" si="247"/>
        <v>840.36419999999998</v>
      </c>
    </row>
    <row r="3936" spans="1:10" x14ac:dyDescent="0.2">
      <c r="A3936" t="s">
        <v>16780</v>
      </c>
      <c r="B3936">
        <v>5</v>
      </c>
      <c r="C3936" t="s">
        <v>16063</v>
      </c>
      <c r="D3936">
        <v>375000</v>
      </c>
      <c r="E3936">
        <v>689000</v>
      </c>
      <c r="F3936" t="s">
        <v>16783</v>
      </c>
      <c r="G3936">
        <f t="shared" si="244"/>
        <v>576</v>
      </c>
      <c r="H3936">
        <f t="shared" si="245"/>
        <v>1109.9624999999999</v>
      </c>
      <c r="I3936">
        <f t="shared" si="246"/>
        <v>622</v>
      </c>
      <c r="J3936">
        <f t="shared" si="247"/>
        <v>1237.2028499999999</v>
      </c>
    </row>
    <row r="3937" spans="1:10" x14ac:dyDescent="0.2">
      <c r="A3937" t="s">
        <v>16785</v>
      </c>
      <c r="B3937">
        <v>5</v>
      </c>
      <c r="C3937" t="s">
        <v>16063</v>
      </c>
      <c r="D3937">
        <v>304000</v>
      </c>
      <c r="E3937">
        <v>542000</v>
      </c>
      <c r="F3937" t="s">
        <v>16788</v>
      </c>
      <c r="G3937">
        <f t="shared" si="244"/>
        <v>576</v>
      </c>
      <c r="H3937">
        <f t="shared" si="245"/>
        <v>899.80959999999993</v>
      </c>
      <c r="I3937">
        <f t="shared" si="246"/>
        <v>622</v>
      </c>
      <c r="J3937">
        <f t="shared" si="247"/>
        <v>973.2423</v>
      </c>
    </row>
    <row r="3938" spans="1:10" x14ac:dyDescent="0.2">
      <c r="A3938" t="s">
        <v>16790</v>
      </c>
      <c r="B3938">
        <v>5</v>
      </c>
      <c r="C3938" t="s">
        <v>16063</v>
      </c>
      <c r="D3938">
        <v>143000</v>
      </c>
      <c r="E3938">
        <v>254000</v>
      </c>
      <c r="F3938" t="s">
        <v>16793</v>
      </c>
      <c r="G3938">
        <f t="shared" si="244"/>
        <v>576</v>
      </c>
      <c r="H3938">
        <f t="shared" si="245"/>
        <v>423.26569999999998</v>
      </c>
      <c r="I3938">
        <f t="shared" si="246"/>
        <v>622</v>
      </c>
      <c r="J3938">
        <f t="shared" si="247"/>
        <v>456.0951</v>
      </c>
    </row>
    <row r="3939" spans="1:10" x14ac:dyDescent="0.2">
      <c r="A3939" t="s">
        <v>16795</v>
      </c>
      <c r="B3939">
        <v>5</v>
      </c>
      <c r="C3939" t="s">
        <v>16063</v>
      </c>
      <c r="D3939">
        <v>159000</v>
      </c>
      <c r="E3939">
        <v>256000</v>
      </c>
      <c r="F3939" t="s">
        <v>16798</v>
      </c>
      <c r="G3939">
        <f t="shared" si="244"/>
        <v>576</v>
      </c>
      <c r="H3939">
        <f t="shared" si="245"/>
        <v>470.62409999999994</v>
      </c>
      <c r="I3939">
        <f t="shared" si="246"/>
        <v>622</v>
      </c>
      <c r="J3939">
        <f t="shared" si="247"/>
        <v>459.68639999999999</v>
      </c>
    </row>
    <row r="3940" spans="1:10" x14ac:dyDescent="0.2">
      <c r="A3940" t="s">
        <v>16800</v>
      </c>
      <c r="B3940">
        <v>5</v>
      </c>
      <c r="C3940" t="s">
        <v>16063</v>
      </c>
      <c r="D3940">
        <v>311000</v>
      </c>
      <c r="E3940">
        <v>554000</v>
      </c>
      <c r="F3940" t="s">
        <v>16803</v>
      </c>
      <c r="G3940">
        <f t="shared" si="244"/>
        <v>576</v>
      </c>
      <c r="H3940">
        <f t="shared" si="245"/>
        <v>920.52889999999991</v>
      </c>
      <c r="I3940">
        <f t="shared" si="246"/>
        <v>622</v>
      </c>
      <c r="J3940">
        <f t="shared" si="247"/>
        <v>994.79009999999994</v>
      </c>
    </row>
    <row r="3941" spans="1:10" x14ac:dyDescent="0.2">
      <c r="A3941" t="s">
        <v>16805</v>
      </c>
      <c r="B3941">
        <v>5</v>
      </c>
      <c r="C3941" t="s">
        <v>16063</v>
      </c>
      <c r="D3941">
        <v>188000</v>
      </c>
      <c r="E3941">
        <v>334000</v>
      </c>
      <c r="F3941" t="s">
        <v>16807</v>
      </c>
      <c r="G3941">
        <f t="shared" si="244"/>
        <v>576</v>
      </c>
      <c r="H3941">
        <f t="shared" si="245"/>
        <v>556.46119999999996</v>
      </c>
      <c r="I3941">
        <f t="shared" si="246"/>
        <v>622</v>
      </c>
      <c r="J3941">
        <f t="shared" si="247"/>
        <v>599.74710000000005</v>
      </c>
    </row>
    <row r="3942" spans="1:10" x14ac:dyDescent="0.2">
      <c r="A3942" t="s">
        <v>16809</v>
      </c>
      <c r="B3942">
        <v>5</v>
      </c>
      <c r="C3942" t="s">
        <v>16063</v>
      </c>
      <c r="D3942">
        <v>150000</v>
      </c>
      <c r="E3942">
        <v>266000</v>
      </c>
      <c r="F3942" t="s">
        <v>16812</v>
      </c>
      <c r="G3942">
        <f t="shared" si="244"/>
        <v>576</v>
      </c>
      <c r="H3942">
        <f t="shared" si="245"/>
        <v>443.98499999999996</v>
      </c>
      <c r="I3942">
        <f t="shared" si="246"/>
        <v>622</v>
      </c>
      <c r="J3942">
        <f t="shared" si="247"/>
        <v>477.6429</v>
      </c>
    </row>
    <row r="3943" spans="1:10" x14ac:dyDescent="0.2">
      <c r="A3943" t="s">
        <v>16814</v>
      </c>
      <c r="B3943">
        <v>5</v>
      </c>
      <c r="C3943" t="s">
        <v>16063</v>
      </c>
      <c r="D3943">
        <v>197000</v>
      </c>
      <c r="E3943">
        <v>349000</v>
      </c>
      <c r="F3943" t="s">
        <v>16816</v>
      </c>
      <c r="G3943">
        <f t="shared" si="244"/>
        <v>576</v>
      </c>
      <c r="H3943">
        <f t="shared" si="245"/>
        <v>583.10029999999995</v>
      </c>
      <c r="I3943">
        <f t="shared" si="246"/>
        <v>622</v>
      </c>
      <c r="J3943">
        <f t="shared" si="247"/>
        <v>626.68184999999994</v>
      </c>
    </row>
    <row r="3944" spans="1:10" x14ac:dyDescent="0.2">
      <c r="A3944" t="s">
        <v>16818</v>
      </c>
      <c r="B3944">
        <v>5</v>
      </c>
      <c r="C3944" t="s">
        <v>16063</v>
      </c>
      <c r="D3944">
        <v>166000</v>
      </c>
      <c r="E3944">
        <v>295000</v>
      </c>
      <c r="F3944" t="s">
        <v>16820</v>
      </c>
      <c r="G3944">
        <f t="shared" si="244"/>
        <v>576</v>
      </c>
      <c r="H3944">
        <f t="shared" si="245"/>
        <v>491.34339999999997</v>
      </c>
      <c r="I3944">
        <f t="shared" si="246"/>
        <v>622</v>
      </c>
      <c r="J3944">
        <f t="shared" si="247"/>
        <v>529.71675000000005</v>
      </c>
    </row>
    <row r="3945" spans="1:10" x14ac:dyDescent="0.2">
      <c r="A3945" t="s">
        <v>16822</v>
      </c>
      <c r="B3945">
        <v>5</v>
      </c>
      <c r="C3945" t="s">
        <v>16063</v>
      </c>
      <c r="D3945">
        <v>165000</v>
      </c>
      <c r="E3945">
        <v>295000</v>
      </c>
      <c r="F3945" t="s">
        <v>16824</v>
      </c>
      <c r="G3945">
        <f t="shared" si="244"/>
        <v>576</v>
      </c>
      <c r="H3945">
        <f t="shared" si="245"/>
        <v>488.38349999999997</v>
      </c>
      <c r="I3945">
        <f t="shared" si="246"/>
        <v>622</v>
      </c>
      <c r="J3945">
        <f t="shared" si="247"/>
        <v>529.71675000000005</v>
      </c>
    </row>
    <row r="3946" spans="1:10" x14ac:dyDescent="0.2">
      <c r="A3946" t="s">
        <v>16826</v>
      </c>
      <c r="B3946">
        <v>5</v>
      </c>
      <c r="C3946" t="s">
        <v>16063</v>
      </c>
      <c r="D3946">
        <v>311000</v>
      </c>
      <c r="E3946">
        <v>554000</v>
      </c>
      <c r="F3946" t="s">
        <v>16829</v>
      </c>
      <c r="G3946">
        <f t="shared" si="244"/>
        <v>576</v>
      </c>
      <c r="H3946">
        <f t="shared" si="245"/>
        <v>920.52889999999991</v>
      </c>
      <c r="I3946">
        <f t="shared" si="246"/>
        <v>622</v>
      </c>
      <c r="J3946">
        <f t="shared" si="247"/>
        <v>994.79009999999994</v>
      </c>
    </row>
    <row r="3947" spans="1:10" x14ac:dyDescent="0.2">
      <c r="A3947" t="s">
        <v>16831</v>
      </c>
      <c r="B3947">
        <v>5</v>
      </c>
      <c r="C3947" t="s">
        <v>16063</v>
      </c>
      <c r="D3947">
        <v>394000</v>
      </c>
      <c r="E3947">
        <v>836000</v>
      </c>
      <c r="F3947" t="s">
        <v>16834</v>
      </c>
      <c r="G3947">
        <f t="shared" si="244"/>
        <v>576</v>
      </c>
      <c r="H3947">
        <f t="shared" si="245"/>
        <v>1166.2005999999999</v>
      </c>
      <c r="I3947">
        <f t="shared" si="246"/>
        <v>622</v>
      </c>
      <c r="J3947">
        <f t="shared" si="247"/>
        <v>1501.1633999999999</v>
      </c>
    </row>
    <row r="3948" spans="1:10" x14ac:dyDescent="0.2">
      <c r="A3948" t="s">
        <v>16836</v>
      </c>
      <c r="B3948">
        <v>5</v>
      </c>
      <c r="C3948" t="s">
        <v>16063</v>
      </c>
      <c r="D3948">
        <v>385000</v>
      </c>
      <c r="E3948">
        <v>835000</v>
      </c>
      <c r="F3948" t="s">
        <v>16838</v>
      </c>
      <c r="G3948">
        <f t="shared" si="244"/>
        <v>576</v>
      </c>
      <c r="H3948">
        <f t="shared" si="245"/>
        <v>1139.5614999999998</v>
      </c>
      <c r="I3948">
        <f t="shared" si="246"/>
        <v>622</v>
      </c>
      <c r="J3948">
        <f t="shared" si="247"/>
        <v>1499.3677499999999</v>
      </c>
    </row>
    <row r="3949" spans="1:10" x14ac:dyDescent="0.2">
      <c r="A3949" t="s">
        <v>16840</v>
      </c>
      <c r="B3949">
        <v>5</v>
      </c>
      <c r="C3949" t="s">
        <v>16063</v>
      </c>
      <c r="D3949">
        <v>311000</v>
      </c>
      <c r="E3949">
        <v>554000</v>
      </c>
      <c r="F3949" t="s">
        <v>16841</v>
      </c>
      <c r="G3949">
        <f t="shared" si="244"/>
        <v>576</v>
      </c>
      <c r="H3949">
        <f t="shared" si="245"/>
        <v>920.52889999999991</v>
      </c>
      <c r="I3949">
        <f t="shared" si="246"/>
        <v>622</v>
      </c>
      <c r="J3949">
        <f t="shared" si="247"/>
        <v>994.79009999999994</v>
      </c>
    </row>
    <row r="3950" spans="1:10" x14ac:dyDescent="0.2">
      <c r="A3950" t="s">
        <v>16843</v>
      </c>
      <c r="B3950">
        <v>5</v>
      </c>
      <c r="C3950" t="s">
        <v>16063</v>
      </c>
      <c r="D3950">
        <v>407000</v>
      </c>
      <c r="E3950">
        <v>837000</v>
      </c>
      <c r="F3950" t="s">
        <v>16846</v>
      </c>
      <c r="G3950">
        <f t="shared" si="244"/>
        <v>576</v>
      </c>
      <c r="H3950">
        <f t="shared" si="245"/>
        <v>1204.6792999999998</v>
      </c>
      <c r="I3950">
        <f t="shared" si="246"/>
        <v>622</v>
      </c>
      <c r="J3950">
        <f t="shared" si="247"/>
        <v>1502.9590499999999</v>
      </c>
    </row>
    <row r="3951" spans="1:10" x14ac:dyDescent="0.2">
      <c r="A3951" t="s">
        <v>16848</v>
      </c>
      <c r="B3951">
        <v>5</v>
      </c>
      <c r="C3951" t="s">
        <v>16063</v>
      </c>
      <c r="D3951">
        <v>430000</v>
      </c>
      <c r="E3951">
        <v>839000</v>
      </c>
      <c r="F3951" t="s">
        <v>16851</v>
      </c>
      <c r="G3951">
        <f t="shared" si="244"/>
        <v>576</v>
      </c>
      <c r="H3951">
        <f t="shared" si="245"/>
        <v>1272.7569999999998</v>
      </c>
      <c r="I3951">
        <f t="shared" si="246"/>
        <v>622</v>
      </c>
      <c r="J3951">
        <f t="shared" si="247"/>
        <v>1506.55035</v>
      </c>
    </row>
    <row r="3952" spans="1:10" x14ac:dyDescent="0.2">
      <c r="A3952" t="s">
        <v>16853</v>
      </c>
      <c r="B3952">
        <v>5</v>
      </c>
      <c r="C3952" t="s">
        <v>16063</v>
      </c>
      <c r="D3952">
        <v>457000</v>
      </c>
      <c r="E3952">
        <v>845000</v>
      </c>
      <c r="F3952" t="s">
        <v>16855</v>
      </c>
      <c r="G3952">
        <f t="shared" si="244"/>
        <v>576</v>
      </c>
      <c r="H3952">
        <f t="shared" si="245"/>
        <v>1352.6742999999999</v>
      </c>
      <c r="I3952">
        <f t="shared" si="246"/>
        <v>622</v>
      </c>
      <c r="J3952">
        <f t="shared" si="247"/>
        <v>1517.3242499999999</v>
      </c>
    </row>
    <row r="3953" spans="1:10" x14ac:dyDescent="0.2">
      <c r="A3953" t="s">
        <v>16857</v>
      </c>
      <c r="B3953">
        <v>5</v>
      </c>
      <c r="C3953" t="s">
        <v>16063</v>
      </c>
      <c r="D3953">
        <v>471000</v>
      </c>
      <c r="E3953">
        <v>845000</v>
      </c>
      <c r="F3953" t="s">
        <v>16859</v>
      </c>
      <c r="G3953">
        <f t="shared" si="244"/>
        <v>576</v>
      </c>
      <c r="H3953">
        <f t="shared" si="245"/>
        <v>1394.1128999999999</v>
      </c>
      <c r="I3953">
        <f t="shared" si="246"/>
        <v>622</v>
      </c>
      <c r="J3953">
        <f t="shared" si="247"/>
        <v>1517.3242499999999</v>
      </c>
    </row>
    <row r="3954" spans="1:10" x14ac:dyDescent="0.2">
      <c r="A3954" t="s">
        <v>16861</v>
      </c>
      <c r="B3954">
        <v>5</v>
      </c>
      <c r="C3954" t="s">
        <v>16063</v>
      </c>
      <c r="D3954">
        <v>552000</v>
      </c>
      <c r="E3954">
        <v>1080000</v>
      </c>
      <c r="F3954" t="s">
        <v>16863</v>
      </c>
      <c r="G3954">
        <f t="shared" si="244"/>
        <v>576</v>
      </c>
      <c r="H3954">
        <f t="shared" si="245"/>
        <v>1633.8647999999998</v>
      </c>
      <c r="I3954">
        <f t="shared" si="246"/>
        <v>622</v>
      </c>
      <c r="J3954">
        <f t="shared" si="247"/>
        <v>1939.3019999999999</v>
      </c>
    </row>
    <row r="3955" spans="1:10" x14ac:dyDescent="0.2">
      <c r="A3955" t="s">
        <v>16865</v>
      </c>
      <c r="B3955">
        <v>5</v>
      </c>
      <c r="C3955" t="s">
        <v>16063</v>
      </c>
      <c r="D3955">
        <v>438000</v>
      </c>
      <c r="E3955">
        <v>839000</v>
      </c>
      <c r="F3955" t="s">
        <v>16867</v>
      </c>
      <c r="G3955">
        <f t="shared" si="244"/>
        <v>576</v>
      </c>
      <c r="H3955">
        <f t="shared" si="245"/>
        <v>1296.4361999999999</v>
      </c>
      <c r="I3955">
        <f t="shared" si="246"/>
        <v>622</v>
      </c>
      <c r="J3955">
        <f t="shared" si="247"/>
        <v>1506.55035</v>
      </c>
    </row>
    <row r="3956" spans="1:10" x14ac:dyDescent="0.2">
      <c r="A3956" t="s">
        <v>16869</v>
      </c>
      <c r="B3956">
        <v>5</v>
      </c>
      <c r="C3956" t="s">
        <v>16063</v>
      </c>
      <c r="D3956">
        <v>434000</v>
      </c>
      <c r="E3956">
        <v>839000</v>
      </c>
      <c r="F3956" t="s">
        <v>16872</v>
      </c>
      <c r="G3956">
        <f t="shared" si="244"/>
        <v>576</v>
      </c>
      <c r="H3956">
        <f t="shared" si="245"/>
        <v>1284.5965999999999</v>
      </c>
      <c r="I3956">
        <f t="shared" si="246"/>
        <v>622</v>
      </c>
      <c r="J3956">
        <f t="shared" si="247"/>
        <v>1506.55035</v>
      </c>
    </row>
    <row r="3957" spans="1:10" x14ac:dyDescent="0.2">
      <c r="A3957" t="s">
        <v>16874</v>
      </c>
      <c r="B3957">
        <v>5</v>
      </c>
      <c r="C3957" t="s">
        <v>16063</v>
      </c>
      <c r="D3957">
        <v>405000</v>
      </c>
      <c r="E3957">
        <v>818000</v>
      </c>
      <c r="F3957" t="s">
        <v>16876</v>
      </c>
      <c r="G3957">
        <f t="shared" si="244"/>
        <v>576</v>
      </c>
      <c r="H3957">
        <f t="shared" si="245"/>
        <v>1198.7594999999999</v>
      </c>
      <c r="I3957">
        <f t="shared" si="246"/>
        <v>622</v>
      </c>
      <c r="J3957">
        <f t="shared" si="247"/>
        <v>1468.8416999999999</v>
      </c>
    </row>
    <row r="3958" spans="1:10" x14ac:dyDescent="0.2">
      <c r="A3958" t="s">
        <v>16878</v>
      </c>
      <c r="B3958">
        <v>5</v>
      </c>
      <c r="C3958" t="s">
        <v>16063</v>
      </c>
      <c r="D3958">
        <v>407000</v>
      </c>
      <c r="E3958">
        <v>776000</v>
      </c>
      <c r="F3958" t="s">
        <v>16879</v>
      </c>
      <c r="G3958">
        <f t="shared" si="244"/>
        <v>576</v>
      </c>
      <c r="H3958">
        <f t="shared" si="245"/>
        <v>1204.6792999999998</v>
      </c>
      <c r="I3958">
        <f t="shared" si="246"/>
        <v>622</v>
      </c>
      <c r="J3958">
        <f t="shared" si="247"/>
        <v>1393.4243999999999</v>
      </c>
    </row>
    <row r="3959" spans="1:10" x14ac:dyDescent="0.2">
      <c r="A3959" t="s">
        <v>16881</v>
      </c>
      <c r="B3959">
        <v>5</v>
      </c>
      <c r="C3959" t="s">
        <v>16063</v>
      </c>
      <c r="D3959">
        <v>394000</v>
      </c>
      <c r="E3959">
        <v>816000</v>
      </c>
      <c r="F3959" t="s">
        <v>16884</v>
      </c>
      <c r="G3959">
        <f t="shared" si="244"/>
        <v>576</v>
      </c>
      <c r="H3959">
        <f t="shared" si="245"/>
        <v>1166.2005999999999</v>
      </c>
      <c r="I3959">
        <f t="shared" si="246"/>
        <v>622</v>
      </c>
      <c r="J3959">
        <f t="shared" si="247"/>
        <v>1465.2503999999999</v>
      </c>
    </row>
    <row r="3960" spans="1:10" x14ac:dyDescent="0.2">
      <c r="A3960" t="s">
        <v>16886</v>
      </c>
      <c r="B3960">
        <v>5</v>
      </c>
      <c r="C3960" t="s">
        <v>16063</v>
      </c>
      <c r="D3960">
        <v>315000</v>
      </c>
      <c r="E3960">
        <v>720000</v>
      </c>
      <c r="F3960" t="s">
        <v>16887</v>
      </c>
      <c r="G3960">
        <f t="shared" si="244"/>
        <v>576</v>
      </c>
      <c r="H3960">
        <f t="shared" si="245"/>
        <v>932.36849999999993</v>
      </c>
      <c r="I3960">
        <f t="shared" si="246"/>
        <v>622</v>
      </c>
      <c r="J3960">
        <f t="shared" si="247"/>
        <v>1292.8679999999999</v>
      </c>
    </row>
    <row r="3961" spans="1:10" x14ac:dyDescent="0.2">
      <c r="A3961" t="s">
        <v>16889</v>
      </c>
      <c r="B3961">
        <v>5</v>
      </c>
      <c r="C3961" t="s">
        <v>16063</v>
      </c>
      <c r="D3961">
        <v>292000</v>
      </c>
      <c r="E3961">
        <v>667000</v>
      </c>
      <c r="F3961" t="s">
        <v>16892</v>
      </c>
      <c r="G3961">
        <f t="shared" si="244"/>
        <v>576</v>
      </c>
      <c r="H3961">
        <f t="shared" si="245"/>
        <v>864.29079999999988</v>
      </c>
      <c r="I3961">
        <f t="shared" si="246"/>
        <v>622</v>
      </c>
      <c r="J3961">
        <f t="shared" si="247"/>
        <v>1197.6985500000001</v>
      </c>
    </row>
    <row r="3962" spans="1:10" x14ac:dyDescent="0.2">
      <c r="A3962" t="s">
        <v>16894</v>
      </c>
      <c r="B3962">
        <v>5</v>
      </c>
      <c r="C3962" t="s">
        <v>16063</v>
      </c>
      <c r="D3962">
        <v>315000</v>
      </c>
      <c r="E3962">
        <v>720000</v>
      </c>
      <c r="F3962" t="s">
        <v>16897</v>
      </c>
      <c r="G3962">
        <f t="shared" si="244"/>
        <v>576</v>
      </c>
      <c r="H3962">
        <f t="shared" si="245"/>
        <v>932.36849999999993</v>
      </c>
      <c r="I3962">
        <f t="shared" si="246"/>
        <v>622</v>
      </c>
      <c r="J3962">
        <f t="shared" si="247"/>
        <v>1292.8679999999999</v>
      </c>
    </row>
    <row r="3963" spans="1:10" x14ac:dyDescent="0.2">
      <c r="A3963" t="s">
        <v>16899</v>
      </c>
      <c r="B3963">
        <v>5</v>
      </c>
      <c r="C3963" t="s">
        <v>16063</v>
      </c>
      <c r="D3963">
        <v>476000</v>
      </c>
      <c r="E3963">
        <v>845000</v>
      </c>
      <c r="F3963" t="s">
        <v>16901</v>
      </c>
      <c r="G3963">
        <f t="shared" si="244"/>
        <v>576</v>
      </c>
      <c r="H3963">
        <f t="shared" si="245"/>
        <v>1408.9123999999999</v>
      </c>
      <c r="I3963">
        <f t="shared" si="246"/>
        <v>622</v>
      </c>
      <c r="J3963">
        <f t="shared" si="247"/>
        <v>1517.3242499999999</v>
      </c>
    </row>
    <row r="3964" spans="1:10" x14ac:dyDescent="0.2">
      <c r="A3964" t="s">
        <v>16903</v>
      </c>
      <c r="B3964">
        <v>5</v>
      </c>
      <c r="C3964" t="s">
        <v>16063</v>
      </c>
      <c r="D3964">
        <v>295000</v>
      </c>
      <c r="E3964">
        <v>506000</v>
      </c>
      <c r="F3964" t="s">
        <v>16904</v>
      </c>
      <c r="G3964">
        <f t="shared" si="244"/>
        <v>576</v>
      </c>
      <c r="H3964">
        <f t="shared" si="245"/>
        <v>873.17049999999995</v>
      </c>
      <c r="I3964">
        <f t="shared" si="246"/>
        <v>622</v>
      </c>
      <c r="J3964">
        <f t="shared" si="247"/>
        <v>908.59889999999996</v>
      </c>
    </row>
    <row r="3965" spans="1:10" x14ac:dyDescent="0.2">
      <c r="A3965" t="s">
        <v>16906</v>
      </c>
      <c r="B3965">
        <v>5</v>
      </c>
      <c r="C3965" t="s">
        <v>16063</v>
      </c>
      <c r="D3965">
        <v>341000</v>
      </c>
      <c r="E3965">
        <v>585000</v>
      </c>
      <c r="F3965" t="s">
        <v>16908</v>
      </c>
      <c r="G3965">
        <f t="shared" si="244"/>
        <v>576</v>
      </c>
      <c r="H3965">
        <f t="shared" si="245"/>
        <v>1009.3258999999999</v>
      </c>
      <c r="I3965">
        <f t="shared" si="246"/>
        <v>622</v>
      </c>
      <c r="J3965">
        <f t="shared" si="247"/>
        <v>1050.45525</v>
      </c>
    </row>
    <row r="3966" spans="1:10" x14ac:dyDescent="0.2">
      <c r="A3966" t="s">
        <v>16910</v>
      </c>
      <c r="B3966">
        <v>5</v>
      </c>
      <c r="C3966" t="s">
        <v>16063</v>
      </c>
      <c r="D3966">
        <v>609000</v>
      </c>
      <c r="E3966">
        <v>1200000</v>
      </c>
      <c r="F3966" t="s">
        <v>16912</v>
      </c>
      <c r="G3966">
        <f t="shared" si="244"/>
        <v>576</v>
      </c>
      <c r="H3966">
        <f t="shared" si="245"/>
        <v>1802.5790999999997</v>
      </c>
      <c r="I3966">
        <f t="shared" si="246"/>
        <v>622</v>
      </c>
      <c r="J3966">
        <f t="shared" si="247"/>
        <v>2154.7800000000002</v>
      </c>
    </row>
    <row r="3967" spans="1:10" x14ac:dyDescent="0.2">
      <c r="A3967" t="s">
        <v>16914</v>
      </c>
      <c r="B3967">
        <v>5</v>
      </c>
      <c r="C3967" t="s">
        <v>16063</v>
      </c>
      <c r="D3967">
        <v>232000</v>
      </c>
      <c r="E3967">
        <v>398000</v>
      </c>
      <c r="F3967" t="s">
        <v>16917</v>
      </c>
      <c r="G3967">
        <f t="shared" si="244"/>
        <v>576</v>
      </c>
      <c r="H3967">
        <f t="shared" si="245"/>
        <v>686.69679999999994</v>
      </c>
      <c r="I3967">
        <f t="shared" si="246"/>
        <v>622</v>
      </c>
      <c r="J3967">
        <f t="shared" si="247"/>
        <v>714.66869999999994</v>
      </c>
    </row>
    <row r="3968" spans="1:10" x14ac:dyDescent="0.2">
      <c r="A3968" t="s">
        <v>16919</v>
      </c>
      <c r="B3968">
        <v>5</v>
      </c>
      <c r="C3968" t="s">
        <v>16063</v>
      </c>
      <c r="D3968">
        <v>223000</v>
      </c>
      <c r="E3968">
        <v>382000</v>
      </c>
      <c r="F3968" t="s">
        <v>16920</v>
      </c>
      <c r="G3968">
        <f t="shared" si="244"/>
        <v>576</v>
      </c>
      <c r="H3968">
        <f t="shared" si="245"/>
        <v>660.05769999999995</v>
      </c>
      <c r="I3968">
        <f t="shared" si="246"/>
        <v>622</v>
      </c>
      <c r="J3968">
        <f t="shared" si="247"/>
        <v>685.93830000000003</v>
      </c>
    </row>
    <row r="3969" spans="1:10" x14ac:dyDescent="0.2">
      <c r="A3969" t="s">
        <v>16922</v>
      </c>
      <c r="B3969">
        <v>5</v>
      </c>
      <c r="C3969" t="s">
        <v>16063</v>
      </c>
      <c r="D3969">
        <v>246000</v>
      </c>
      <c r="E3969">
        <v>421000</v>
      </c>
      <c r="F3969" t="s">
        <v>16923</v>
      </c>
      <c r="G3969">
        <f t="shared" si="244"/>
        <v>576</v>
      </c>
      <c r="H3969">
        <f t="shared" si="245"/>
        <v>728.13539999999989</v>
      </c>
      <c r="I3969">
        <f t="shared" si="246"/>
        <v>622</v>
      </c>
      <c r="J3969">
        <f t="shared" si="247"/>
        <v>755.96865000000003</v>
      </c>
    </row>
    <row r="3970" spans="1:10" x14ac:dyDescent="0.2">
      <c r="A3970" t="s">
        <v>16925</v>
      </c>
      <c r="B3970">
        <v>5</v>
      </c>
      <c r="C3970" t="s">
        <v>16063</v>
      </c>
      <c r="D3970">
        <v>505000</v>
      </c>
      <c r="E3970">
        <v>867000</v>
      </c>
      <c r="F3970" t="s">
        <v>16927</v>
      </c>
      <c r="G3970">
        <f t="shared" si="244"/>
        <v>576</v>
      </c>
      <c r="H3970">
        <f t="shared" si="245"/>
        <v>1494.7494999999999</v>
      </c>
      <c r="I3970">
        <f t="shared" si="246"/>
        <v>622</v>
      </c>
      <c r="J3970">
        <f t="shared" si="247"/>
        <v>1556.82855</v>
      </c>
    </row>
    <row r="3971" spans="1:10" x14ac:dyDescent="0.2">
      <c r="A3971" t="s">
        <v>16929</v>
      </c>
      <c r="B3971">
        <v>5</v>
      </c>
      <c r="C3971" t="s">
        <v>16063</v>
      </c>
      <c r="D3971">
        <v>407000</v>
      </c>
      <c r="E3971">
        <v>736000</v>
      </c>
      <c r="F3971" t="s">
        <v>16931</v>
      </c>
      <c r="G3971">
        <f t="shared" ref="G3971:G4034" si="248">(VLOOKUP($B3971,Table,4,FALSE))</f>
        <v>576</v>
      </c>
      <c r="H3971">
        <f t="shared" ref="H3971:H4034" si="249">D3971*((VLOOKUP($B3971,Table,6,FALSE))/100)</f>
        <v>1204.6792999999998</v>
      </c>
      <c r="I3971">
        <f t="shared" ref="I3971:I4034" si="250">(VLOOKUP($B3971,Table,12,FALSE))</f>
        <v>622</v>
      </c>
      <c r="J3971">
        <f t="shared" ref="J3971:J4034" si="251">E3971*((VLOOKUP($B3971,Table,14,FALSE))/100)</f>
        <v>1321.5984000000001</v>
      </c>
    </row>
    <row r="3972" spans="1:10" x14ac:dyDescent="0.2">
      <c r="A3972" t="s">
        <v>16933</v>
      </c>
      <c r="B3972">
        <v>5</v>
      </c>
      <c r="C3972" t="s">
        <v>16063</v>
      </c>
      <c r="D3972">
        <v>417000</v>
      </c>
      <c r="E3972">
        <v>776000</v>
      </c>
      <c r="F3972" t="s">
        <v>16936</v>
      </c>
      <c r="G3972">
        <f t="shared" si="248"/>
        <v>576</v>
      </c>
      <c r="H3972">
        <f t="shared" si="249"/>
        <v>1234.2782999999999</v>
      </c>
      <c r="I3972">
        <f t="shared" si="250"/>
        <v>622</v>
      </c>
      <c r="J3972">
        <f t="shared" si="251"/>
        <v>1393.4243999999999</v>
      </c>
    </row>
    <row r="3973" spans="1:10" x14ac:dyDescent="0.2">
      <c r="A3973" t="s">
        <v>16938</v>
      </c>
      <c r="B3973">
        <v>5</v>
      </c>
      <c r="C3973" t="s">
        <v>16063</v>
      </c>
      <c r="D3973">
        <v>388000</v>
      </c>
      <c r="E3973">
        <v>836000</v>
      </c>
      <c r="F3973" t="s">
        <v>16939</v>
      </c>
      <c r="G3973">
        <f t="shared" si="248"/>
        <v>576</v>
      </c>
      <c r="H3973">
        <f t="shared" si="249"/>
        <v>1148.4412</v>
      </c>
      <c r="I3973">
        <f t="shared" si="250"/>
        <v>622</v>
      </c>
      <c r="J3973">
        <f t="shared" si="251"/>
        <v>1501.1633999999999</v>
      </c>
    </row>
    <row r="3974" spans="1:10" x14ac:dyDescent="0.2">
      <c r="A3974" t="s">
        <v>16941</v>
      </c>
      <c r="B3974">
        <v>5</v>
      </c>
      <c r="C3974" t="s">
        <v>16063</v>
      </c>
      <c r="D3974">
        <v>355000</v>
      </c>
      <c r="E3974">
        <v>709000</v>
      </c>
      <c r="F3974" t="s">
        <v>16943</v>
      </c>
      <c r="G3974">
        <f t="shared" si="248"/>
        <v>576</v>
      </c>
      <c r="H3974">
        <f t="shared" si="249"/>
        <v>1050.7645</v>
      </c>
      <c r="I3974">
        <f t="shared" si="250"/>
        <v>622</v>
      </c>
      <c r="J3974">
        <f t="shared" si="251"/>
        <v>1273.1158499999999</v>
      </c>
    </row>
    <row r="3975" spans="1:10" x14ac:dyDescent="0.2">
      <c r="A3975" t="s">
        <v>16945</v>
      </c>
      <c r="B3975">
        <v>5</v>
      </c>
      <c r="C3975" t="s">
        <v>16063</v>
      </c>
      <c r="D3975">
        <v>563000</v>
      </c>
      <c r="E3975">
        <v>1110000</v>
      </c>
      <c r="F3975" t="s">
        <v>16948</v>
      </c>
      <c r="G3975">
        <f t="shared" si="248"/>
        <v>576</v>
      </c>
      <c r="H3975">
        <f t="shared" si="249"/>
        <v>1666.4236999999998</v>
      </c>
      <c r="I3975">
        <f t="shared" si="250"/>
        <v>622</v>
      </c>
      <c r="J3975">
        <f t="shared" si="251"/>
        <v>1993.1714999999999</v>
      </c>
    </row>
    <row r="3976" spans="1:10" x14ac:dyDescent="0.2">
      <c r="A3976" t="s">
        <v>16950</v>
      </c>
      <c r="B3976">
        <v>5</v>
      </c>
      <c r="C3976" t="s">
        <v>16063</v>
      </c>
      <c r="D3976">
        <v>339000</v>
      </c>
      <c r="E3976">
        <v>774000</v>
      </c>
      <c r="F3976" t="s">
        <v>16953</v>
      </c>
      <c r="G3976">
        <f t="shared" si="248"/>
        <v>576</v>
      </c>
      <c r="H3976">
        <f t="shared" si="249"/>
        <v>1003.4060999999999</v>
      </c>
      <c r="I3976">
        <f t="shared" si="250"/>
        <v>622</v>
      </c>
      <c r="J3976">
        <f t="shared" si="251"/>
        <v>1389.8331000000001</v>
      </c>
    </row>
    <row r="3977" spans="1:10" x14ac:dyDescent="0.2">
      <c r="A3977" t="s">
        <v>16955</v>
      </c>
      <c r="B3977">
        <v>5</v>
      </c>
      <c r="C3977" t="s">
        <v>16063</v>
      </c>
      <c r="D3977">
        <v>315000</v>
      </c>
      <c r="E3977">
        <v>720000</v>
      </c>
      <c r="F3977" t="s">
        <v>16957</v>
      </c>
      <c r="G3977">
        <f t="shared" si="248"/>
        <v>576</v>
      </c>
      <c r="H3977">
        <f t="shared" si="249"/>
        <v>932.36849999999993</v>
      </c>
      <c r="I3977">
        <f t="shared" si="250"/>
        <v>622</v>
      </c>
      <c r="J3977">
        <f t="shared" si="251"/>
        <v>1292.8679999999999</v>
      </c>
    </row>
    <row r="3978" spans="1:10" x14ac:dyDescent="0.2">
      <c r="A3978" t="s">
        <v>16959</v>
      </c>
      <c r="B3978">
        <v>5</v>
      </c>
      <c r="C3978" t="s">
        <v>16063</v>
      </c>
      <c r="D3978">
        <v>563000</v>
      </c>
      <c r="E3978">
        <v>1110000</v>
      </c>
      <c r="F3978" t="s">
        <v>16962</v>
      </c>
      <c r="G3978">
        <f t="shared" si="248"/>
        <v>576</v>
      </c>
      <c r="H3978">
        <f t="shared" si="249"/>
        <v>1666.4236999999998</v>
      </c>
      <c r="I3978">
        <f t="shared" si="250"/>
        <v>622</v>
      </c>
      <c r="J3978">
        <f t="shared" si="251"/>
        <v>1993.1714999999999</v>
      </c>
    </row>
    <row r="3979" spans="1:10" x14ac:dyDescent="0.2">
      <c r="A3979" t="s">
        <v>16964</v>
      </c>
      <c r="B3979">
        <v>5</v>
      </c>
      <c r="C3979" t="s">
        <v>16063</v>
      </c>
      <c r="D3979">
        <v>434000</v>
      </c>
      <c r="E3979">
        <v>839000</v>
      </c>
      <c r="F3979" t="s">
        <v>16967</v>
      </c>
      <c r="G3979">
        <f t="shared" si="248"/>
        <v>576</v>
      </c>
      <c r="H3979">
        <f t="shared" si="249"/>
        <v>1284.5965999999999</v>
      </c>
      <c r="I3979">
        <f t="shared" si="250"/>
        <v>622</v>
      </c>
      <c r="J3979">
        <f t="shared" si="251"/>
        <v>1506.55035</v>
      </c>
    </row>
    <row r="3980" spans="1:10" x14ac:dyDescent="0.2">
      <c r="A3980" t="s">
        <v>16969</v>
      </c>
      <c r="B3980">
        <v>5</v>
      </c>
      <c r="C3980" t="s">
        <v>16063</v>
      </c>
      <c r="D3980">
        <v>473000</v>
      </c>
      <c r="E3980">
        <v>812000</v>
      </c>
      <c r="F3980" t="s">
        <v>16972</v>
      </c>
      <c r="G3980">
        <f t="shared" si="248"/>
        <v>576</v>
      </c>
      <c r="H3980">
        <f t="shared" si="249"/>
        <v>1400.0326999999997</v>
      </c>
      <c r="I3980">
        <f t="shared" si="250"/>
        <v>622</v>
      </c>
      <c r="J3980">
        <f t="shared" si="251"/>
        <v>1458.0678</v>
      </c>
    </row>
    <row r="3981" spans="1:10" x14ac:dyDescent="0.2">
      <c r="A3981" t="s">
        <v>16974</v>
      </c>
      <c r="B3981">
        <v>5</v>
      </c>
      <c r="C3981" t="s">
        <v>16063</v>
      </c>
      <c r="D3981">
        <v>461000</v>
      </c>
      <c r="E3981">
        <v>845000</v>
      </c>
      <c r="F3981" t="s">
        <v>16977</v>
      </c>
      <c r="G3981">
        <f t="shared" si="248"/>
        <v>576</v>
      </c>
      <c r="H3981">
        <f t="shared" si="249"/>
        <v>1364.5138999999999</v>
      </c>
      <c r="I3981">
        <f t="shared" si="250"/>
        <v>622</v>
      </c>
      <c r="J3981">
        <f t="shared" si="251"/>
        <v>1517.3242499999999</v>
      </c>
    </row>
    <row r="3982" spans="1:10" x14ac:dyDescent="0.2">
      <c r="A3982" t="s">
        <v>16979</v>
      </c>
      <c r="B3982">
        <v>5</v>
      </c>
      <c r="C3982" t="s">
        <v>16063</v>
      </c>
      <c r="D3982">
        <v>435000</v>
      </c>
      <c r="E3982">
        <v>839000</v>
      </c>
      <c r="F3982" t="s">
        <v>16982</v>
      </c>
      <c r="G3982">
        <f t="shared" si="248"/>
        <v>576</v>
      </c>
      <c r="H3982">
        <f t="shared" si="249"/>
        <v>1287.5564999999999</v>
      </c>
      <c r="I3982">
        <f t="shared" si="250"/>
        <v>622</v>
      </c>
      <c r="J3982">
        <f t="shared" si="251"/>
        <v>1506.55035</v>
      </c>
    </row>
    <row r="3983" spans="1:10" x14ac:dyDescent="0.2">
      <c r="A3983" t="s">
        <v>16984</v>
      </c>
      <c r="B3983">
        <v>5</v>
      </c>
      <c r="C3983" t="s">
        <v>16063</v>
      </c>
      <c r="D3983">
        <v>452000</v>
      </c>
      <c r="E3983">
        <v>776000</v>
      </c>
      <c r="F3983" t="s">
        <v>16986</v>
      </c>
      <c r="G3983">
        <f t="shared" si="248"/>
        <v>576</v>
      </c>
      <c r="H3983">
        <f t="shared" si="249"/>
        <v>1337.8747999999998</v>
      </c>
      <c r="I3983">
        <f t="shared" si="250"/>
        <v>622</v>
      </c>
      <c r="J3983">
        <f t="shared" si="251"/>
        <v>1393.4243999999999</v>
      </c>
    </row>
    <row r="3984" spans="1:10" x14ac:dyDescent="0.2">
      <c r="A3984" t="s">
        <v>16988</v>
      </c>
      <c r="B3984">
        <v>5</v>
      </c>
      <c r="C3984" t="s">
        <v>16063</v>
      </c>
      <c r="D3984">
        <v>602000</v>
      </c>
      <c r="E3984">
        <v>1030000</v>
      </c>
      <c r="F3984" t="s">
        <v>16989</v>
      </c>
      <c r="G3984">
        <f t="shared" si="248"/>
        <v>576</v>
      </c>
      <c r="H3984">
        <f t="shared" si="249"/>
        <v>1781.8597999999997</v>
      </c>
      <c r="I3984">
        <f t="shared" si="250"/>
        <v>622</v>
      </c>
      <c r="J3984">
        <f t="shared" si="251"/>
        <v>1849.5194999999999</v>
      </c>
    </row>
    <row r="3985" spans="1:10" x14ac:dyDescent="0.2">
      <c r="A3985" t="s">
        <v>16991</v>
      </c>
      <c r="B3985">
        <v>5</v>
      </c>
      <c r="C3985" t="s">
        <v>16063</v>
      </c>
      <c r="D3985">
        <v>484000</v>
      </c>
      <c r="E3985">
        <v>831000</v>
      </c>
      <c r="F3985" t="s">
        <v>16994</v>
      </c>
      <c r="G3985">
        <f t="shared" si="248"/>
        <v>576</v>
      </c>
      <c r="H3985">
        <f t="shared" si="249"/>
        <v>1432.5915999999997</v>
      </c>
      <c r="I3985">
        <f t="shared" si="250"/>
        <v>622</v>
      </c>
      <c r="J3985">
        <f t="shared" si="251"/>
        <v>1492.18515</v>
      </c>
    </row>
    <row r="3986" spans="1:10" x14ac:dyDescent="0.2">
      <c r="A3986" t="s">
        <v>16996</v>
      </c>
      <c r="B3986">
        <v>5</v>
      </c>
      <c r="C3986" t="s">
        <v>16063</v>
      </c>
      <c r="D3986">
        <v>423000</v>
      </c>
      <c r="E3986">
        <v>726000</v>
      </c>
      <c r="F3986" t="s">
        <v>16999</v>
      </c>
      <c r="G3986">
        <f t="shared" si="248"/>
        <v>576</v>
      </c>
      <c r="H3986">
        <f t="shared" si="249"/>
        <v>1252.0376999999999</v>
      </c>
      <c r="I3986">
        <f t="shared" si="250"/>
        <v>622</v>
      </c>
      <c r="J3986">
        <f t="shared" si="251"/>
        <v>1303.6419000000001</v>
      </c>
    </row>
    <row r="3987" spans="1:10" x14ac:dyDescent="0.2">
      <c r="A3987" t="s">
        <v>17001</v>
      </c>
      <c r="B3987">
        <v>5</v>
      </c>
      <c r="C3987" t="s">
        <v>16063</v>
      </c>
      <c r="D3987">
        <v>610000</v>
      </c>
      <c r="E3987">
        <v>900000</v>
      </c>
      <c r="F3987" t="s">
        <v>17002</v>
      </c>
      <c r="G3987">
        <f t="shared" si="248"/>
        <v>576</v>
      </c>
      <c r="H3987">
        <f t="shared" si="249"/>
        <v>1805.5389999999998</v>
      </c>
      <c r="I3987">
        <f t="shared" si="250"/>
        <v>622</v>
      </c>
      <c r="J3987">
        <f t="shared" si="251"/>
        <v>1616.085</v>
      </c>
    </row>
    <row r="3988" spans="1:10" x14ac:dyDescent="0.2">
      <c r="A3988" t="s">
        <v>17004</v>
      </c>
      <c r="B3988">
        <v>5</v>
      </c>
      <c r="C3988" t="s">
        <v>16063</v>
      </c>
      <c r="D3988">
        <v>537000</v>
      </c>
      <c r="E3988">
        <v>921000</v>
      </c>
      <c r="F3988" t="s">
        <v>17007</v>
      </c>
      <c r="G3988">
        <f t="shared" si="248"/>
        <v>576</v>
      </c>
      <c r="H3988">
        <f t="shared" si="249"/>
        <v>1589.4662999999998</v>
      </c>
      <c r="I3988">
        <f t="shared" si="250"/>
        <v>622</v>
      </c>
      <c r="J3988">
        <f t="shared" si="251"/>
        <v>1653.7936500000001</v>
      </c>
    </row>
    <row r="3989" spans="1:10" x14ac:dyDescent="0.2">
      <c r="A3989" t="s">
        <v>17009</v>
      </c>
      <c r="B3989">
        <v>5</v>
      </c>
      <c r="C3989" t="s">
        <v>16063</v>
      </c>
      <c r="D3989">
        <v>570000</v>
      </c>
      <c r="E3989">
        <v>979000</v>
      </c>
      <c r="F3989" t="s">
        <v>17012</v>
      </c>
      <c r="G3989">
        <f t="shared" si="248"/>
        <v>576</v>
      </c>
      <c r="H3989">
        <f t="shared" si="249"/>
        <v>1687.1429999999998</v>
      </c>
      <c r="I3989">
        <f t="shared" si="250"/>
        <v>622</v>
      </c>
      <c r="J3989">
        <f t="shared" si="251"/>
        <v>1757.9413500000001</v>
      </c>
    </row>
    <row r="3990" spans="1:10" x14ac:dyDescent="0.2">
      <c r="A3990" t="s">
        <v>17014</v>
      </c>
      <c r="B3990">
        <v>5</v>
      </c>
      <c r="C3990" t="s">
        <v>16063</v>
      </c>
      <c r="D3990">
        <v>315000</v>
      </c>
      <c r="E3990">
        <v>720000</v>
      </c>
      <c r="F3990" t="s">
        <v>17015</v>
      </c>
      <c r="G3990">
        <f t="shared" si="248"/>
        <v>576</v>
      </c>
      <c r="H3990">
        <f t="shared" si="249"/>
        <v>932.36849999999993</v>
      </c>
      <c r="I3990">
        <f t="shared" si="250"/>
        <v>622</v>
      </c>
      <c r="J3990">
        <f t="shared" si="251"/>
        <v>1292.8679999999999</v>
      </c>
    </row>
    <row r="3991" spans="1:10" x14ac:dyDescent="0.2">
      <c r="A3991" t="s">
        <v>17017</v>
      </c>
      <c r="B3991">
        <v>5</v>
      </c>
      <c r="C3991" t="s">
        <v>16063</v>
      </c>
      <c r="D3991">
        <v>315000</v>
      </c>
      <c r="E3991">
        <v>720000</v>
      </c>
      <c r="F3991" t="s">
        <v>17019</v>
      </c>
      <c r="G3991">
        <f t="shared" si="248"/>
        <v>576</v>
      </c>
      <c r="H3991">
        <f t="shared" si="249"/>
        <v>932.36849999999993</v>
      </c>
      <c r="I3991">
        <f t="shared" si="250"/>
        <v>622</v>
      </c>
      <c r="J3991">
        <f t="shared" si="251"/>
        <v>1292.8679999999999</v>
      </c>
    </row>
    <row r="3992" spans="1:10" x14ac:dyDescent="0.2">
      <c r="A3992" t="s">
        <v>17021</v>
      </c>
      <c r="B3992">
        <v>5</v>
      </c>
      <c r="C3992" t="s">
        <v>16063</v>
      </c>
      <c r="D3992">
        <v>520000</v>
      </c>
      <c r="E3992">
        <v>845000</v>
      </c>
      <c r="F3992" t="s">
        <v>17022</v>
      </c>
      <c r="G3992">
        <f t="shared" si="248"/>
        <v>576</v>
      </c>
      <c r="H3992">
        <f t="shared" si="249"/>
        <v>1539.1479999999999</v>
      </c>
      <c r="I3992">
        <f t="shared" si="250"/>
        <v>622</v>
      </c>
      <c r="J3992">
        <f t="shared" si="251"/>
        <v>1517.3242499999999</v>
      </c>
    </row>
    <row r="3993" spans="1:10" x14ac:dyDescent="0.2">
      <c r="A3993" t="s">
        <v>17024</v>
      </c>
      <c r="B3993">
        <v>5</v>
      </c>
      <c r="C3993" t="s">
        <v>16063</v>
      </c>
      <c r="D3993">
        <v>432000</v>
      </c>
      <c r="E3993">
        <v>851000</v>
      </c>
      <c r="F3993" t="s">
        <v>17025</v>
      </c>
      <c r="G3993">
        <f t="shared" si="248"/>
        <v>576</v>
      </c>
      <c r="H3993">
        <f t="shared" si="249"/>
        <v>1278.6768</v>
      </c>
      <c r="I3993">
        <f t="shared" si="250"/>
        <v>622</v>
      </c>
      <c r="J3993">
        <f t="shared" si="251"/>
        <v>1528.09815</v>
      </c>
    </row>
    <row r="3994" spans="1:10" x14ac:dyDescent="0.2">
      <c r="A3994" t="s">
        <v>17027</v>
      </c>
      <c r="B3994">
        <v>5</v>
      </c>
      <c r="C3994" t="s">
        <v>16063</v>
      </c>
      <c r="D3994">
        <v>607000</v>
      </c>
      <c r="E3994">
        <v>1190000</v>
      </c>
      <c r="F3994" t="s">
        <v>17030</v>
      </c>
      <c r="G3994">
        <f t="shared" si="248"/>
        <v>576</v>
      </c>
      <c r="H3994">
        <f t="shared" si="249"/>
        <v>1796.6592999999998</v>
      </c>
      <c r="I3994">
        <f t="shared" si="250"/>
        <v>622</v>
      </c>
      <c r="J3994">
        <f t="shared" si="251"/>
        <v>2136.8235</v>
      </c>
    </row>
    <row r="3995" spans="1:10" x14ac:dyDescent="0.2">
      <c r="A3995" t="s">
        <v>17032</v>
      </c>
      <c r="B3995">
        <v>5</v>
      </c>
      <c r="C3995" t="s">
        <v>16063</v>
      </c>
      <c r="D3995">
        <v>401000</v>
      </c>
      <c r="E3995">
        <v>950000</v>
      </c>
      <c r="F3995" t="s">
        <v>17035</v>
      </c>
      <c r="G3995">
        <f t="shared" si="248"/>
        <v>576</v>
      </c>
      <c r="H3995">
        <f t="shared" si="249"/>
        <v>1186.9198999999999</v>
      </c>
      <c r="I3995">
        <f t="shared" si="250"/>
        <v>622</v>
      </c>
      <c r="J3995">
        <f t="shared" si="251"/>
        <v>1705.8675000000001</v>
      </c>
    </row>
    <row r="3996" spans="1:10" x14ac:dyDescent="0.2">
      <c r="A3996" t="s">
        <v>17037</v>
      </c>
      <c r="B3996">
        <v>5</v>
      </c>
      <c r="C3996" t="s">
        <v>16063</v>
      </c>
      <c r="D3996">
        <v>418000</v>
      </c>
      <c r="E3996">
        <v>838000</v>
      </c>
      <c r="F3996" t="s">
        <v>17040</v>
      </c>
      <c r="G3996">
        <f t="shared" si="248"/>
        <v>576</v>
      </c>
      <c r="H3996">
        <f t="shared" si="249"/>
        <v>1237.2381999999998</v>
      </c>
      <c r="I3996">
        <f t="shared" si="250"/>
        <v>622</v>
      </c>
      <c r="J3996">
        <f t="shared" si="251"/>
        <v>1504.7547</v>
      </c>
    </row>
    <row r="3997" spans="1:10" x14ac:dyDescent="0.2">
      <c r="A3997" t="s">
        <v>17042</v>
      </c>
      <c r="B3997">
        <v>5</v>
      </c>
      <c r="C3997" t="s">
        <v>16063</v>
      </c>
      <c r="D3997">
        <v>438000</v>
      </c>
      <c r="E3997">
        <v>840000</v>
      </c>
      <c r="F3997" t="s">
        <v>17044</v>
      </c>
      <c r="G3997">
        <f t="shared" si="248"/>
        <v>576</v>
      </c>
      <c r="H3997">
        <f t="shared" si="249"/>
        <v>1296.4361999999999</v>
      </c>
      <c r="I3997">
        <f t="shared" si="250"/>
        <v>622</v>
      </c>
      <c r="J3997">
        <f t="shared" si="251"/>
        <v>1508.346</v>
      </c>
    </row>
    <row r="3998" spans="1:10" x14ac:dyDescent="0.2">
      <c r="A3998" t="s">
        <v>17046</v>
      </c>
      <c r="B3998">
        <v>5</v>
      </c>
      <c r="C3998" t="s">
        <v>16063</v>
      </c>
      <c r="D3998">
        <v>438000</v>
      </c>
      <c r="E3998">
        <v>839000</v>
      </c>
      <c r="F3998" t="s">
        <v>17048</v>
      </c>
      <c r="G3998">
        <f t="shared" si="248"/>
        <v>576</v>
      </c>
      <c r="H3998">
        <f t="shared" si="249"/>
        <v>1296.4361999999999</v>
      </c>
      <c r="I3998">
        <f t="shared" si="250"/>
        <v>622</v>
      </c>
      <c r="J3998">
        <f t="shared" si="251"/>
        <v>1506.55035</v>
      </c>
    </row>
    <row r="3999" spans="1:10" x14ac:dyDescent="0.2">
      <c r="A3999" t="s">
        <v>17050</v>
      </c>
      <c r="B3999">
        <v>5</v>
      </c>
      <c r="C3999" t="s">
        <v>16063</v>
      </c>
      <c r="D3999">
        <v>615000</v>
      </c>
      <c r="E3999">
        <v>1210000</v>
      </c>
      <c r="F3999" t="s">
        <v>17051</v>
      </c>
      <c r="G3999">
        <f t="shared" si="248"/>
        <v>576</v>
      </c>
      <c r="H3999">
        <f t="shared" si="249"/>
        <v>1820.3384999999998</v>
      </c>
      <c r="I3999">
        <f t="shared" si="250"/>
        <v>622</v>
      </c>
      <c r="J3999">
        <f t="shared" si="251"/>
        <v>2172.7365</v>
      </c>
    </row>
    <row r="4000" spans="1:10" x14ac:dyDescent="0.2">
      <c r="A4000" t="s">
        <v>17053</v>
      </c>
      <c r="B4000">
        <v>5</v>
      </c>
      <c r="C4000" t="s">
        <v>16063</v>
      </c>
      <c r="D4000">
        <v>615000</v>
      </c>
      <c r="E4000">
        <v>1210000</v>
      </c>
      <c r="F4000" t="s">
        <v>17056</v>
      </c>
      <c r="G4000">
        <f t="shared" si="248"/>
        <v>576</v>
      </c>
      <c r="H4000">
        <f t="shared" si="249"/>
        <v>1820.3384999999998</v>
      </c>
      <c r="I4000">
        <f t="shared" si="250"/>
        <v>622</v>
      </c>
      <c r="J4000">
        <f t="shared" si="251"/>
        <v>2172.7365</v>
      </c>
    </row>
    <row r="4001" spans="1:10" x14ac:dyDescent="0.2">
      <c r="A4001" t="s">
        <v>17058</v>
      </c>
      <c r="B4001">
        <v>5</v>
      </c>
      <c r="C4001" t="s">
        <v>16063</v>
      </c>
      <c r="D4001">
        <v>394000</v>
      </c>
      <c r="E4001">
        <v>836000</v>
      </c>
      <c r="F4001" t="s">
        <v>17061</v>
      </c>
      <c r="G4001">
        <f t="shared" si="248"/>
        <v>576</v>
      </c>
      <c r="H4001">
        <f t="shared" si="249"/>
        <v>1166.2005999999999</v>
      </c>
      <c r="I4001">
        <f t="shared" si="250"/>
        <v>622</v>
      </c>
      <c r="J4001">
        <f t="shared" si="251"/>
        <v>1501.1633999999999</v>
      </c>
    </row>
    <row r="4002" spans="1:10" x14ac:dyDescent="0.2">
      <c r="A4002" t="s">
        <v>17063</v>
      </c>
      <c r="B4002">
        <v>5</v>
      </c>
      <c r="C4002" t="s">
        <v>16063</v>
      </c>
      <c r="D4002">
        <v>394000</v>
      </c>
      <c r="E4002">
        <v>836000</v>
      </c>
      <c r="F4002" t="s">
        <v>17066</v>
      </c>
      <c r="G4002">
        <f t="shared" si="248"/>
        <v>576</v>
      </c>
      <c r="H4002">
        <f t="shared" si="249"/>
        <v>1166.2005999999999</v>
      </c>
      <c r="I4002">
        <f t="shared" si="250"/>
        <v>622</v>
      </c>
      <c r="J4002">
        <f t="shared" si="251"/>
        <v>1501.1633999999999</v>
      </c>
    </row>
    <row r="4003" spans="1:10" x14ac:dyDescent="0.2">
      <c r="A4003" t="s">
        <v>17068</v>
      </c>
      <c r="B4003">
        <v>5</v>
      </c>
      <c r="C4003" t="s">
        <v>16063</v>
      </c>
      <c r="D4003">
        <v>394000</v>
      </c>
      <c r="E4003">
        <v>836000</v>
      </c>
      <c r="F4003" t="s">
        <v>17071</v>
      </c>
      <c r="G4003">
        <f t="shared" si="248"/>
        <v>576</v>
      </c>
      <c r="H4003">
        <f t="shared" si="249"/>
        <v>1166.2005999999999</v>
      </c>
      <c r="I4003">
        <f t="shared" si="250"/>
        <v>622</v>
      </c>
      <c r="J4003">
        <f t="shared" si="251"/>
        <v>1501.1633999999999</v>
      </c>
    </row>
    <row r="4004" spans="1:10" x14ac:dyDescent="0.2">
      <c r="A4004" t="s">
        <v>17073</v>
      </c>
      <c r="B4004">
        <v>5</v>
      </c>
      <c r="C4004" t="s">
        <v>16063</v>
      </c>
      <c r="D4004">
        <v>418000</v>
      </c>
      <c r="E4004">
        <v>838000</v>
      </c>
      <c r="F4004" t="s">
        <v>17076</v>
      </c>
      <c r="G4004">
        <f t="shared" si="248"/>
        <v>576</v>
      </c>
      <c r="H4004">
        <f t="shared" si="249"/>
        <v>1237.2381999999998</v>
      </c>
      <c r="I4004">
        <f t="shared" si="250"/>
        <v>622</v>
      </c>
      <c r="J4004">
        <f t="shared" si="251"/>
        <v>1504.7547</v>
      </c>
    </row>
    <row r="4005" spans="1:10" x14ac:dyDescent="0.2">
      <c r="A4005" t="s">
        <v>17078</v>
      </c>
      <c r="B4005">
        <v>5</v>
      </c>
      <c r="C4005" t="s">
        <v>16063</v>
      </c>
      <c r="D4005">
        <v>554000</v>
      </c>
      <c r="E4005">
        <v>1090000</v>
      </c>
      <c r="F4005" t="s">
        <v>17081</v>
      </c>
      <c r="G4005">
        <f t="shared" si="248"/>
        <v>576</v>
      </c>
      <c r="H4005">
        <f t="shared" si="249"/>
        <v>1639.7845999999997</v>
      </c>
      <c r="I4005">
        <f t="shared" si="250"/>
        <v>622</v>
      </c>
      <c r="J4005">
        <f t="shared" si="251"/>
        <v>1957.2584999999999</v>
      </c>
    </row>
    <row r="4006" spans="1:10" x14ac:dyDescent="0.2">
      <c r="A4006" t="s">
        <v>17083</v>
      </c>
      <c r="B4006">
        <v>5</v>
      </c>
      <c r="C4006" t="s">
        <v>16063</v>
      </c>
      <c r="D4006">
        <v>591000</v>
      </c>
      <c r="E4006">
        <v>1160000</v>
      </c>
      <c r="F4006" t="s">
        <v>17085</v>
      </c>
      <c r="G4006">
        <f t="shared" si="248"/>
        <v>576</v>
      </c>
      <c r="H4006">
        <f t="shared" si="249"/>
        <v>1749.3008999999997</v>
      </c>
      <c r="I4006">
        <f t="shared" si="250"/>
        <v>622</v>
      </c>
      <c r="J4006">
        <f t="shared" si="251"/>
        <v>2082.9540000000002</v>
      </c>
    </row>
    <row r="4007" spans="1:10" x14ac:dyDescent="0.2">
      <c r="A4007" t="s">
        <v>17087</v>
      </c>
      <c r="B4007">
        <v>5</v>
      </c>
      <c r="C4007" t="s">
        <v>16063</v>
      </c>
      <c r="D4007">
        <v>433000</v>
      </c>
      <c r="E4007">
        <v>840000</v>
      </c>
      <c r="F4007" t="s">
        <v>17090</v>
      </c>
      <c r="G4007">
        <f t="shared" si="248"/>
        <v>576</v>
      </c>
      <c r="H4007">
        <f t="shared" si="249"/>
        <v>1281.6366999999998</v>
      </c>
      <c r="I4007">
        <f t="shared" si="250"/>
        <v>622</v>
      </c>
      <c r="J4007">
        <f t="shared" si="251"/>
        <v>1508.346</v>
      </c>
    </row>
    <row r="4008" spans="1:10" x14ac:dyDescent="0.2">
      <c r="A4008" t="s">
        <v>17092</v>
      </c>
      <c r="B4008">
        <v>5</v>
      </c>
      <c r="C4008" t="s">
        <v>16063</v>
      </c>
      <c r="D4008">
        <v>433000</v>
      </c>
      <c r="E4008">
        <v>840000</v>
      </c>
      <c r="F4008" t="s">
        <v>17093</v>
      </c>
      <c r="G4008">
        <f t="shared" si="248"/>
        <v>576</v>
      </c>
      <c r="H4008">
        <f t="shared" si="249"/>
        <v>1281.6366999999998</v>
      </c>
      <c r="I4008">
        <f t="shared" si="250"/>
        <v>622</v>
      </c>
      <c r="J4008">
        <f t="shared" si="251"/>
        <v>1508.346</v>
      </c>
    </row>
    <row r="4009" spans="1:10" x14ac:dyDescent="0.2">
      <c r="A4009" t="s">
        <v>17095</v>
      </c>
      <c r="B4009">
        <v>5</v>
      </c>
      <c r="C4009" t="s">
        <v>16063</v>
      </c>
      <c r="D4009">
        <v>438000</v>
      </c>
      <c r="E4009">
        <v>840000</v>
      </c>
      <c r="F4009" t="s">
        <v>17098</v>
      </c>
      <c r="G4009">
        <f t="shared" si="248"/>
        <v>576</v>
      </c>
      <c r="H4009">
        <f t="shared" si="249"/>
        <v>1296.4361999999999</v>
      </c>
      <c r="I4009">
        <f t="shared" si="250"/>
        <v>622</v>
      </c>
      <c r="J4009">
        <f t="shared" si="251"/>
        <v>1508.346</v>
      </c>
    </row>
    <row r="4010" spans="1:10" x14ac:dyDescent="0.2">
      <c r="A4010" t="s">
        <v>17100</v>
      </c>
      <c r="B4010">
        <v>5</v>
      </c>
      <c r="C4010" t="s">
        <v>16063</v>
      </c>
      <c r="D4010">
        <v>460000</v>
      </c>
      <c r="E4010">
        <v>905000</v>
      </c>
      <c r="F4010" t="s">
        <v>17103</v>
      </c>
      <c r="G4010">
        <f t="shared" si="248"/>
        <v>576</v>
      </c>
      <c r="H4010">
        <f t="shared" si="249"/>
        <v>1361.5539999999999</v>
      </c>
      <c r="I4010">
        <f t="shared" si="250"/>
        <v>622</v>
      </c>
      <c r="J4010">
        <f t="shared" si="251"/>
        <v>1625.0632499999999</v>
      </c>
    </row>
    <row r="4011" spans="1:10" x14ac:dyDescent="0.2">
      <c r="A4011" t="s">
        <v>17105</v>
      </c>
      <c r="B4011">
        <v>5</v>
      </c>
      <c r="C4011" t="s">
        <v>16063</v>
      </c>
      <c r="D4011">
        <v>230000</v>
      </c>
      <c r="E4011">
        <v>445000</v>
      </c>
      <c r="F4011" t="s">
        <v>17108</v>
      </c>
      <c r="G4011">
        <f t="shared" si="248"/>
        <v>576</v>
      </c>
      <c r="H4011">
        <f t="shared" si="249"/>
        <v>680.77699999999993</v>
      </c>
      <c r="I4011">
        <f t="shared" si="250"/>
        <v>622</v>
      </c>
      <c r="J4011">
        <f t="shared" si="251"/>
        <v>799.06425000000002</v>
      </c>
    </row>
    <row r="4012" spans="1:10" x14ac:dyDescent="0.2">
      <c r="A4012" t="s">
        <v>17110</v>
      </c>
      <c r="B4012">
        <v>5</v>
      </c>
      <c r="C4012" t="s">
        <v>16063</v>
      </c>
      <c r="D4012">
        <v>190000</v>
      </c>
      <c r="E4012">
        <v>395000</v>
      </c>
      <c r="F4012" t="s">
        <v>17112</v>
      </c>
      <c r="G4012">
        <f t="shared" si="248"/>
        <v>576</v>
      </c>
      <c r="H4012">
        <f t="shared" si="249"/>
        <v>562.38099999999997</v>
      </c>
      <c r="I4012">
        <f t="shared" si="250"/>
        <v>622</v>
      </c>
      <c r="J4012">
        <f t="shared" si="251"/>
        <v>709.28174999999999</v>
      </c>
    </row>
    <row r="4013" spans="1:10" x14ac:dyDescent="0.2">
      <c r="A4013" t="s">
        <v>17114</v>
      </c>
      <c r="B4013">
        <v>5</v>
      </c>
      <c r="C4013" t="s">
        <v>16063</v>
      </c>
      <c r="D4013">
        <v>525000</v>
      </c>
      <c r="E4013">
        <v>1200000</v>
      </c>
      <c r="F4013" t="s">
        <v>17115</v>
      </c>
      <c r="G4013">
        <f t="shared" si="248"/>
        <v>576</v>
      </c>
      <c r="H4013">
        <f t="shared" si="249"/>
        <v>1553.9474999999998</v>
      </c>
      <c r="I4013">
        <f t="shared" si="250"/>
        <v>622</v>
      </c>
      <c r="J4013">
        <f t="shared" si="251"/>
        <v>2154.7800000000002</v>
      </c>
    </row>
    <row r="4014" spans="1:10" x14ac:dyDescent="0.2">
      <c r="A4014" t="s">
        <v>17117</v>
      </c>
      <c r="B4014">
        <v>5</v>
      </c>
      <c r="C4014" t="s">
        <v>16063</v>
      </c>
      <c r="D4014">
        <v>412000</v>
      </c>
      <c r="E4014">
        <v>837000</v>
      </c>
      <c r="F4014" t="s">
        <v>17120</v>
      </c>
      <c r="G4014">
        <f t="shared" si="248"/>
        <v>576</v>
      </c>
      <c r="H4014">
        <f t="shared" si="249"/>
        <v>1219.4787999999999</v>
      </c>
      <c r="I4014">
        <f t="shared" si="250"/>
        <v>622</v>
      </c>
      <c r="J4014">
        <f t="shared" si="251"/>
        <v>1502.9590499999999</v>
      </c>
    </row>
    <row r="4015" spans="1:10" x14ac:dyDescent="0.2">
      <c r="A4015" t="s">
        <v>17122</v>
      </c>
      <c r="B4015">
        <v>5</v>
      </c>
      <c r="C4015" t="s">
        <v>16063</v>
      </c>
      <c r="D4015">
        <v>445000</v>
      </c>
      <c r="E4015">
        <v>845000</v>
      </c>
      <c r="F4015" t="s">
        <v>17123</v>
      </c>
      <c r="G4015">
        <f t="shared" si="248"/>
        <v>576</v>
      </c>
      <c r="H4015">
        <f t="shared" si="249"/>
        <v>1317.1554999999998</v>
      </c>
      <c r="I4015">
        <f t="shared" si="250"/>
        <v>622</v>
      </c>
      <c r="J4015">
        <f t="shared" si="251"/>
        <v>1517.3242499999999</v>
      </c>
    </row>
    <row r="4016" spans="1:10" x14ac:dyDescent="0.2">
      <c r="A4016" t="s">
        <v>17125</v>
      </c>
      <c r="B4016">
        <v>5</v>
      </c>
      <c r="C4016" t="s">
        <v>16063</v>
      </c>
      <c r="D4016">
        <v>478000</v>
      </c>
      <c r="E4016">
        <v>845000</v>
      </c>
      <c r="F4016" t="s">
        <v>17127</v>
      </c>
      <c r="G4016">
        <f t="shared" si="248"/>
        <v>576</v>
      </c>
      <c r="H4016">
        <f t="shared" si="249"/>
        <v>1414.8321999999998</v>
      </c>
      <c r="I4016">
        <f t="shared" si="250"/>
        <v>622</v>
      </c>
      <c r="J4016">
        <f t="shared" si="251"/>
        <v>1517.3242499999999</v>
      </c>
    </row>
    <row r="4017" spans="1:10" x14ac:dyDescent="0.2">
      <c r="A4017" t="s">
        <v>17129</v>
      </c>
      <c r="B4017">
        <v>5</v>
      </c>
      <c r="C4017" t="s">
        <v>16063</v>
      </c>
      <c r="D4017">
        <v>357000</v>
      </c>
      <c r="E4017">
        <v>704000</v>
      </c>
      <c r="F4017" t="s">
        <v>17131</v>
      </c>
      <c r="G4017">
        <f t="shared" si="248"/>
        <v>576</v>
      </c>
      <c r="H4017">
        <f t="shared" si="249"/>
        <v>1056.6842999999999</v>
      </c>
      <c r="I4017">
        <f t="shared" si="250"/>
        <v>622</v>
      </c>
      <c r="J4017">
        <f t="shared" si="251"/>
        <v>1264.1376</v>
      </c>
    </row>
    <row r="4018" spans="1:10" x14ac:dyDescent="0.2">
      <c r="A4018" t="s">
        <v>17133</v>
      </c>
      <c r="B4018">
        <v>5</v>
      </c>
      <c r="C4018" t="s">
        <v>16063</v>
      </c>
      <c r="D4018">
        <v>615000</v>
      </c>
      <c r="E4018">
        <v>1210000</v>
      </c>
      <c r="F4018" t="s">
        <v>17136</v>
      </c>
      <c r="G4018">
        <f t="shared" si="248"/>
        <v>576</v>
      </c>
      <c r="H4018">
        <f t="shared" si="249"/>
        <v>1820.3384999999998</v>
      </c>
      <c r="I4018">
        <f t="shared" si="250"/>
        <v>622</v>
      </c>
      <c r="J4018">
        <f t="shared" si="251"/>
        <v>2172.7365</v>
      </c>
    </row>
    <row r="4019" spans="1:10" x14ac:dyDescent="0.2">
      <c r="A4019" t="s">
        <v>17138</v>
      </c>
      <c r="B4019">
        <v>5</v>
      </c>
      <c r="C4019" t="s">
        <v>16063</v>
      </c>
      <c r="D4019">
        <v>487000</v>
      </c>
      <c r="E4019">
        <v>845000</v>
      </c>
      <c r="F4019" t="s">
        <v>17141</v>
      </c>
      <c r="G4019">
        <f t="shared" si="248"/>
        <v>576</v>
      </c>
      <c r="H4019">
        <f t="shared" si="249"/>
        <v>1441.4712999999999</v>
      </c>
      <c r="I4019">
        <f t="shared" si="250"/>
        <v>622</v>
      </c>
      <c r="J4019">
        <f t="shared" si="251"/>
        <v>1517.3242499999999</v>
      </c>
    </row>
    <row r="4020" spans="1:10" x14ac:dyDescent="0.2">
      <c r="A4020" t="s">
        <v>17143</v>
      </c>
      <c r="B4020">
        <v>5</v>
      </c>
      <c r="C4020" t="s">
        <v>16063</v>
      </c>
      <c r="D4020">
        <v>540000</v>
      </c>
      <c r="E4020">
        <v>1060000</v>
      </c>
      <c r="F4020" t="s">
        <v>17144</v>
      </c>
      <c r="G4020">
        <f t="shared" si="248"/>
        <v>576</v>
      </c>
      <c r="H4020">
        <f t="shared" si="249"/>
        <v>1598.3459999999998</v>
      </c>
      <c r="I4020">
        <f t="shared" si="250"/>
        <v>622</v>
      </c>
      <c r="J4020">
        <f t="shared" si="251"/>
        <v>1903.3889999999999</v>
      </c>
    </row>
    <row r="4021" spans="1:10" x14ac:dyDescent="0.2">
      <c r="A4021" t="s">
        <v>17146</v>
      </c>
      <c r="B4021">
        <v>5</v>
      </c>
      <c r="C4021" t="s">
        <v>16063</v>
      </c>
      <c r="D4021">
        <v>513000</v>
      </c>
      <c r="E4021">
        <v>1010000</v>
      </c>
      <c r="F4021" t="s">
        <v>17148</v>
      </c>
      <c r="G4021">
        <f t="shared" si="248"/>
        <v>576</v>
      </c>
      <c r="H4021">
        <f t="shared" si="249"/>
        <v>1518.4286999999999</v>
      </c>
      <c r="I4021">
        <f t="shared" si="250"/>
        <v>622</v>
      </c>
      <c r="J4021">
        <f t="shared" si="251"/>
        <v>1813.6064999999999</v>
      </c>
    </row>
    <row r="4022" spans="1:10" x14ac:dyDescent="0.2">
      <c r="A4022" t="s">
        <v>17150</v>
      </c>
      <c r="B4022">
        <v>5</v>
      </c>
      <c r="C4022" t="s">
        <v>16063</v>
      </c>
      <c r="D4022">
        <v>367000</v>
      </c>
      <c r="E4022">
        <v>629000</v>
      </c>
      <c r="F4022" t="s">
        <v>17152</v>
      </c>
      <c r="G4022">
        <f t="shared" si="248"/>
        <v>576</v>
      </c>
      <c r="H4022">
        <f t="shared" si="249"/>
        <v>1086.2832999999998</v>
      </c>
      <c r="I4022">
        <f t="shared" si="250"/>
        <v>622</v>
      </c>
      <c r="J4022">
        <f t="shared" si="251"/>
        <v>1129.4638500000001</v>
      </c>
    </row>
    <row r="4023" spans="1:10" x14ac:dyDescent="0.2">
      <c r="A4023" t="s">
        <v>17154</v>
      </c>
      <c r="B4023">
        <v>5</v>
      </c>
      <c r="C4023" t="s">
        <v>16063</v>
      </c>
      <c r="D4023">
        <v>548000</v>
      </c>
      <c r="E4023">
        <v>940000</v>
      </c>
      <c r="F4023" t="s">
        <v>17157</v>
      </c>
      <c r="G4023">
        <f t="shared" si="248"/>
        <v>576</v>
      </c>
      <c r="H4023">
        <f t="shared" si="249"/>
        <v>1622.0251999999998</v>
      </c>
      <c r="I4023">
        <f t="shared" si="250"/>
        <v>622</v>
      </c>
      <c r="J4023">
        <f t="shared" si="251"/>
        <v>1687.9110000000001</v>
      </c>
    </row>
    <row r="4024" spans="1:10" x14ac:dyDescent="0.2">
      <c r="A4024" t="s">
        <v>17159</v>
      </c>
      <c r="B4024">
        <v>5</v>
      </c>
      <c r="C4024" t="s">
        <v>16063</v>
      </c>
      <c r="D4024">
        <v>484000</v>
      </c>
      <c r="E4024">
        <v>953000</v>
      </c>
      <c r="F4024" t="s">
        <v>17161</v>
      </c>
      <c r="G4024">
        <f t="shared" si="248"/>
        <v>576</v>
      </c>
      <c r="H4024">
        <f t="shared" si="249"/>
        <v>1432.5915999999997</v>
      </c>
      <c r="I4024">
        <f t="shared" si="250"/>
        <v>622</v>
      </c>
      <c r="J4024">
        <f t="shared" si="251"/>
        <v>1711.2544499999999</v>
      </c>
    </row>
    <row r="4025" spans="1:10" x14ac:dyDescent="0.2">
      <c r="A4025" t="s">
        <v>17163</v>
      </c>
      <c r="B4025">
        <v>5</v>
      </c>
      <c r="C4025" t="s">
        <v>16063</v>
      </c>
      <c r="D4025">
        <v>353000</v>
      </c>
      <c r="E4025">
        <v>704000</v>
      </c>
      <c r="F4025" t="s">
        <v>17166</v>
      </c>
      <c r="G4025">
        <f t="shared" si="248"/>
        <v>576</v>
      </c>
      <c r="H4025">
        <f t="shared" si="249"/>
        <v>1044.8446999999999</v>
      </c>
      <c r="I4025">
        <f t="shared" si="250"/>
        <v>622</v>
      </c>
      <c r="J4025">
        <f t="shared" si="251"/>
        <v>1264.1376</v>
      </c>
    </row>
    <row r="4026" spans="1:10" x14ac:dyDescent="0.2">
      <c r="A4026" t="s">
        <v>17168</v>
      </c>
      <c r="B4026">
        <v>5</v>
      </c>
      <c r="C4026" t="s">
        <v>16063</v>
      </c>
      <c r="D4026">
        <v>275000</v>
      </c>
      <c r="E4026">
        <v>471000</v>
      </c>
      <c r="F4026" t="s">
        <v>17171</v>
      </c>
      <c r="G4026">
        <f t="shared" si="248"/>
        <v>576</v>
      </c>
      <c r="H4026">
        <f t="shared" si="249"/>
        <v>813.97249999999997</v>
      </c>
      <c r="I4026">
        <f t="shared" si="250"/>
        <v>622</v>
      </c>
      <c r="J4026">
        <f t="shared" si="251"/>
        <v>845.75114999999994</v>
      </c>
    </row>
    <row r="4027" spans="1:10" x14ac:dyDescent="0.2">
      <c r="A4027" t="s">
        <v>17173</v>
      </c>
      <c r="B4027">
        <v>5</v>
      </c>
      <c r="C4027" t="s">
        <v>16063</v>
      </c>
      <c r="D4027">
        <v>270000</v>
      </c>
      <c r="E4027">
        <v>463000</v>
      </c>
      <c r="F4027" t="s">
        <v>17175</v>
      </c>
      <c r="G4027">
        <f t="shared" si="248"/>
        <v>576</v>
      </c>
      <c r="H4027">
        <f t="shared" si="249"/>
        <v>799.17299999999989</v>
      </c>
      <c r="I4027">
        <f t="shared" si="250"/>
        <v>622</v>
      </c>
      <c r="J4027">
        <f t="shared" si="251"/>
        <v>831.38594999999998</v>
      </c>
    </row>
    <row r="4028" spans="1:10" x14ac:dyDescent="0.2">
      <c r="A4028" t="s">
        <v>17177</v>
      </c>
      <c r="B4028">
        <v>5</v>
      </c>
      <c r="C4028" t="s">
        <v>16063</v>
      </c>
      <c r="D4028">
        <v>500000</v>
      </c>
      <c r="E4028">
        <v>858000</v>
      </c>
      <c r="F4028" t="s">
        <v>17179</v>
      </c>
      <c r="G4028">
        <f t="shared" si="248"/>
        <v>576</v>
      </c>
      <c r="H4028">
        <f t="shared" si="249"/>
        <v>1479.9499999999998</v>
      </c>
      <c r="I4028">
        <f t="shared" si="250"/>
        <v>622</v>
      </c>
      <c r="J4028">
        <f t="shared" si="251"/>
        <v>1540.6677</v>
      </c>
    </row>
    <row r="4029" spans="1:10" x14ac:dyDescent="0.2">
      <c r="A4029" t="s">
        <v>17181</v>
      </c>
      <c r="B4029">
        <v>5</v>
      </c>
      <c r="C4029" t="s">
        <v>16063</v>
      </c>
      <c r="D4029">
        <v>400000</v>
      </c>
      <c r="E4029">
        <v>687000</v>
      </c>
      <c r="F4029" t="s">
        <v>17182</v>
      </c>
      <c r="G4029">
        <f t="shared" si="248"/>
        <v>576</v>
      </c>
      <c r="H4029">
        <f t="shared" si="249"/>
        <v>1183.9599999999998</v>
      </c>
      <c r="I4029">
        <f t="shared" si="250"/>
        <v>622</v>
      </c>
      <c r="J4029">
        <f t="shared" si="251"/>
        <v>1233.6115500000001</v>
      </c>
    </row>
    <row r="4030" spans="1:10" x14ac:dyDescent="0.2">
      <c r="A4030" t="s">
        <v>17184</v>
      </c>
      <c r="B4030">
        <v>5</v>
      </c>
      <c r="C4030" t="s">
        <v>16063</v>
      </c>
      <c r="D4030">
        <v>295000</v>
      </c>
      <c r="E4030">
        <v>506000</v>
      </c>
      <c r="F4030" t="s">
        <v>17186</v>
      </c>
      <c r="G4030">
        <f t="shared" si="248"/>
        <v>576</v>
      </c>
      <c r="H4030">
        <f t="shared" si="249"/>
        <v>873.17049999999995</v>
      </c>
      <c r="I4030">
        <f t="shared" si="250"/>
        <v>622</v>
      </c>
      <c r="J4030">
        <f t="shared" si="251"/>
        <v>908.59889999999996</v>
      </c>
    </row>
    <row r="4031" spans="1:10" x14ac:dyDescent="0.2">
      <c r="A4031" t="s">
        <v>17188</v>
      </c>
      <c r="B4031">
        <v>5</v>
      </c>
      <c r="C4031" t="s">
        <v>16063</v>
      </c>
      <c r="D4031">
        <v>382000</v>
      </c>
      <c r="E4031">
        <v>835000</v>
      </c>
      <c r="F4031" t="s">
        <v>17191</v>
      </c>
      <c r="G4031">
        <f t="shared" si="248"/>
        <v>576</v>
      </c>
      <c r="H4031">
        <f t="shared" si="249"/>
        <v>1130.6817999999998</v>
      </c>
      <c r="I4031">
        <f t="shared" si="250"/>
        <v>622</v>
      </c>
      <c r="J4031">
        <f t="shared" si="251"/>
        <v>1499.3677499999999</v>
      </c>
    </row>
    <row r="4032" spans="1:10" x14ac:dyDescent="0.2">
      <c r="A4032" t="s">
        <v>17193</v>
      </c>
      <c r="B4032">
        <v>5</v>
      </c>
      <c r="C4032" t="s">
        <v>16063</v>
      </c>
      <c r="D4032">
        <v>379000</v>
      </c>
      <c r="E4032">
        <v>695000</v>
      </c>
      <c r="F4032" t="s">
        <v>17195</v>
      </c>
      <c r="G4032">
        <f t="shared" si="248"/>
        <v>576</v>
      </c>
      <c r="H4032">
        <f t="shared" si="249"/>
        <v>1121.8020999999999</v>
      </c>
      <c r="I4032">
        <f t="shared" si="250"/>
        <v>622</v>
      </c>
      <c r="J4032">
        <f t="shared" si="251"/>
        <v>1247.97675</v>
      </c>
    </row>
    <row r="4033" spans="1:10" x14ac:dyDescent="0.2">
      <c r="A4033" t="s">
        <v>17197</v>
      </c>
      <c r="B4033">
        <v>5</v>
      </c>
      <c r="C4033" t="s">
        <v>16063</v>
      </c>
      <c r="D4033">
        <v>311000</v>
      </c>
      <c r="E4033">
        <v>554000</v>
      </c>
      <c r="F4033" t="s">
        <v>17199</v>
      </c>
      <c r="G4033">
        <f t="shared" si="248"/>
        <v>576</v>
      </c>
      <c r="H4033">
        <f t="shared" si="249"/>
        <v>920.52889999999991</v>
      </c>
      <c r="I4033">
        <f t="shared" si="250"/>
        <v>622</v>
      </c>
      <c r="J4033">
        <f t="shared" si="251"/>
        <v>994.79009999999994</v>
      </c>
    </row>
    <row r="4034" spans="1:10" x14ac:dyDescent="0.2">
      <c r="A4034" t="s">
        <v>17201</v>
      </c>
      <c r="B4034">
        <v>5</v>
      </c>
      <c r="C4034" t="s">
        <v>16063</v>
      </c>
      <c r="D4034">
        <v>392000</v>
      </c>
      <c r="E4034">
        <v>561000</v>
      </c>
      <c r="F4034" t="s">
        <v>17204</v>
      </c>
      <c r="G4034">
        <f t="shared" si="248"/>
        <v>576</v>
      </c>
      <c r="H4034">
        <f t="shared" si="249"/>
        <v>1160.2807999999998</v>
      </c>
      <c r="I4034">
        <f t="shared" si="250"/>
        <v>622</v>
      </c>
      <c r="J4034">
        <f t="shared" si="251"/>
        <v>1007.35965</v>
      </c>
    </row>
    <row r="4035" spans="1:10" x14ac:dyDescent="0.2">
      <c r="A4035" t="s">
        <v>17206</v>
      </c>
      <c r="B4035">
        <v>5</v>
      </c>
      <c r="C4035" t="s">
        <v>16063</v>
      </c>
      <c r="D4035">
        <v>307000</v>
      </c>
      <c r="E4035">
        <v>439000</v>
      </c>
      <c r="F4035" t="s">
        <v>17209</v>
      </c>
      <c r="G4035">
        <f t="shared" ref="G4035:G4098" si="252">(VLOOKUP($B4035,Table,4,FALSE))</f>
        <v>576</v>
      </c>
      <c r="H4035">
        <f t="shared" ref="H4035:H4098" si="253">D4035*((VLOOKUP($B4035,Table,6,FALSE))/100)</f>
        <v>908.68929999999989</v>
      </c>
      <c r="I4035">
        <f t="shared" ref="I4035:I4098" si="254">(VLOOKUP($B4035,Table,12,FALSE))</f>
        <v>622</v>
      </c>
      <c r="J4035">
        <f t="shared" ref="J4035:J4098" si="255">E4035*((VLOOKUP($B4035,Table,14,FALSE))/100)</f>
        <v>788.29034999999999</v>
      </c>
    </row>
    <row r="4036" spans="1:10" x14ac:dyDescent="0.2">
      <c r="A4036" t="s">
        <v>17211</v>
      </c>
      <c r="B4036">
        <v>5</v>
      </c>
      <c r="C4036" t="s">
        <v>16063</v>
      </c>
      <c r="D4036">
        <v>540000</v>
      </c>
      <c r="E4036">
        <v>774000</v>
      </c>
      <c r="F4036" t="s">
        <v>17213</v>
      </c>
      <c r="G4036">
        <f t="shared" si="252"/>
        <v>576</v>
      </c>
      <c r="H4036">
        <f t="shared" si="253"/>
        <v>1598.3459999999998</v>
      </c>
      <c r="I4036">
        <f t="shared" si="254"/>
        <v>622</v>
      </c>
      <c r="J4036">
        <f t="shared" si="255"/>
        <v>1389.8331000000001</v>
      </c>
    </row>
    <row r="4037" spans="1:10" x14ac:dyDescent="0.2">
      <c r="A4037" t="s">
        <v>17215</v>
      </c>
      <c r="B4037">
        <v>5</v>
      </c>
      <c r="C4037" t="s">
        <v>16063</v>
      </c>
      <c r="D4037">
        <v>724000</v>
      </c>
      <c r="E4037">
        <v>1240000</v>
      </c>
      <c r="F4037" t="s">
        <v>17218</v>
      </c>
      <c r="G4037">
        <f t="shared" si="252"/>
        <v>576</v>
      </c>
      <c r="H4037">
        <f t="shared" si="253"/>
        <v>2142.9675999999999</v>
      </c>
      <c r="I4037">
        <f t="shared" si="254"/>
        <v>622</v>
      </c>
      <c r="J4037">
        <f t="shared" si="255"/>
        <v>2226.6059999999998</v>
      </c>
    </row>
    <row r="4038" spans="1:10" x14ac:dyDescent="0.2">
      <c r="A4038" t="s">
        <v>17220</v>
      </c>
      <c r="B4038">
        <v>5</v>
      </c>
      <c r="C4038" t="s">
        <v>16063</v>
      </c>
      <c r="D4038">
        <v>386000</v>
      </c>
      <c r="E4038">
        <v>628000</v>
      </c>
      <c r="F4038" t="s">
        <v>17222</v>
      </c>
      <c r="G4038">
        <f t="shared" si="252"/>
        <v>576</v>
      </c>
      <c r="H4038">
        <f t="shared" si="253"/>
        <v>1142.5213999999999</v>
      </c>
      <c r="I4038">
        <f t="shared" si="254"/>
        <v>622</v>
      </c>
      <c r="J4038">
        <f t="shared" si="255"/>
        <v>1127.6682000000001</v>
      </c>
    </row>
    <row r="4039" spans="1:10" x14ac:dyDescent="0.2">
      <c r="A4039" t="s">
        <v>17224</v>
      </c>
      <c r="B4039">
        <v>5</v>
      </c>
      <c r="C4039" t="s">
        <v>16063</v>
      </c>
      <c r="D4039">
        <v>343000</v>
      </c>
      <c r="E4039">
        <v>432000</v>
      </c>
      <c r="F4039" t="s">
        <v>17226</v>
      </c>
      <c r="G4039">
        <f t="shared" si="252"/>
        <v>576</v>
      </c>
      <c r="H4039">
        <f t="shared" si="253"/>
        <v>1015.2456999999999</v>
      </c>
      <c r="I4039">
        <f t="shared" si="254"/>
        <v>622</v>
      </c>
      <c r="J4039">
        <f t="shared" si="255"/>
        <v>775.72079999999994</v>
      </c>
    </row>
    <row r="4040" spans="1:10" x14ac:dyDescent="0.2">
      <c r="A4040" t="s">
        <v>17228</v>
      </c>
      <c r="B4040">
        <v>5</v>
      </c>
      <c r="C4040" t="s">
        <v>16063</v>
      </c>
      <c r="D4040">
        <v>316000</v>
      </c>
      <c r="E4040">
        <v>452000</v>
      </c>
      <c r="F4040" t="s">
        <v>17231</v>
      </c>
      <c r="G4040">
        <f t="shared" si="252"/>
        <v>576</v>
      </c>
      <c r="H4040">
        <f t="shared" si="253"/>
        <v>935.32839999999987</v>
      </c>
      <c r="I4040">
        <f t="shared" si="254"/>
        <v>622</v>
      </c>
      <c r="J4040">
        <f t="shared" si="255"/>
        <v>811.63379999999995</v>
      </c>
    </row>
    <row r="4041" spans="1:10" x14ac:dyDescent="0.2">
      <c r="A4041" t="s">
        <v>17233</v>
      </c>
      <c r="B4041">
        <v>5</v>
      </c>
      <c r="C4041" t="s">
        <v>16063</v>
      </c>
      <c r="D4041">
        <v>453000</v>
      </c>
      <c r="E4041">
        <v>649000</v>
      </c>
      <c r="F4041" t="s">
        <v>17235</v>
      </c>
      <c r="G4041">
        <f t="shared" si="252"/>
        <v>576</v>
      </c>
      <c r="H4041">
        <f t="shared" si="253"/>
        <v>1340.8346999999999</v>
      </c>
      <c r="I4041">
        <f t="shared" si="254"/>
        <v>622</v>
      </c>
      <c r="J4041">
        <f t="shared" si="255"/>
        <v>1165.3768499999999</v>
      </c>
    </row>
    <row r="4042" spans="1:10" x14ac:dyDescent="0.2">
      <c r="A4042" t="s">
        <v>17237</v>
      </c>
      <c r="B4042">
        <v>5</v>
      </c>
      <c r="C4042" t="s">
        <v>16063</v>
      </c>
      <c r="D4042">
        <v>473000</v>
      </c>
      <c r="E4042">
        <v>812000</v>
      </c>
      <c r="F4042" t="s">
        <v>17240</v>
      </c>
      <c r="G4042">
        <f t="shared" si="252"/>
        <v>576</v>
      </c>
      <c r="H4042">
        <f t="shared" si="253"/>
        <v>1400.0326999999997</v>
      </c>
      <c r="I4042">
        <f t="shared" si="254"/>
        <v>622</v>
      </c>
      <c r="J4042">
        <f t="shared" si="255"/>
        <v>1458.0678</v>
      </c>
    </row>
    <row r="4043" spans="1:10" x14ac:dyDescent="0.2">
      <c r="A4043" t="s">
        <v>17242</v>
      </c>
      <c r="B4043">
        <v>5</v>
      </c>
      <c r="C4043" t="s">
        <v>16063</v>
      </c>
      <c r="D4043">
        <v>550000</v>
      </c>
      <c r="E4043">
        <v>820000</v>
      </c>
      <c r="F4043" t="s">
        <v>17244</v>
      </c>
      <c r="G4043">
        <f t="shared" si="252"/>
        <v>576</v>
      </c>
      <c r="H4043">
        <f t="shared" si="253"/>
        <v>1627.9449999999999</v>
      </c>
      <c r="I4043">
        <f t="shared" si="254"/>
        <v>622</v>
      </c>
      <c r="J4043">
        <f t="shared" si="255"/>
        <v>1472.433</v>
      </c>
    </row>
    <row r="4044" spans="1:10" x14ac:dyDescent="0.2">
      <c r="A4044" t="s">
        <v>17246</v>
      </c>
      <c r="B4044">
        <v>5</v>
      </c>
      <c r="C4044" t="s">
        <v>16063</v>
      </c>
      <c r="D4044">
        <v>488000</v>
      </c>
      <c r="E4044">
        <v>728000</v>
      </c>
      <c r="F4044" t="s">
        <v>17249</v>
      </c>
      <c r="G4044">
        <f t="shared" si="252"/>
        <v>576</v>
      </c>
      <c r="H4044">
        <f t="shared" si="253"/>
        <v>1444.4311999999998</v>
      </c>
      <c r="I4044">
        <f t="shared" si="254"/>
        <v>622</v>
      </c>
      <c r="J4044">
        <f t="shared" si="255"/>
        <v>1307.2331999999999</v>
      </c>
    </row>
    <row r="4045" spans="1:10" x14ac:dyDescent="0.2">
      <c r="A4045" t="s">
        <v>17251</v>
      </c>
      <c r="B4045">
        <v>5</v>
      </c>
      <c r="C4045" t="s">
        <v>16063</v>
      </c>
      <c r="D4045">
        <v>550000</v>
      </c>
      <c r="E4045">
        <v>820000</v>
      </c>
      <c r="F4045" t="s">
        <v>17253</v>
      </c>
      <c r="G4045">
        <f t="shared" si="252"/>
        <v>576</v>
      </c>
      <c r="H4045">
        <f t="shared" si="253"/>
        <v>1627.9449999999999</v>
      </c>
      <c r="I4045">
        <f t="shared" si="254"/>
        <v>622</v>
      </c>
      <c r="J4045">
        <f t="shared" si="255"/>
        <v>1472.433</v>
      </c>
    </row>
    <row r="4046" spans="1:10" x14ac:dyDescent="0.2">
      <c r="A4046" t="s">
        <v>17255</v>
      </c>
      <c r="B4046">
        <v>5</v>
      </c>
      <c r="C4046" t="s">
        <v>16063</v>
      </c>
      <c r="D4046">
        <v>311000</v>
      </c>
      <c r="E4046">
        <v>554000</v>
      </c>
      <c r="F4046" t="s">
        <v>17258</v>
      </c>
      <c r="G4046">
        <f t="shared" si="252"/>
        <v>576</v>
      </c>
      <c r="H4046">
        <f t="shared" si="253"/>
        <v>920.52889999999991</v>
      </c>
      <c r="I4046">
        <f t="shared" si="254"/>
        <v>622</v>
      </c>
      <c r="J4046">
        <f t="shared" si="255"/>
        <v>994.79009999999994</v>
      </c>
    </row>
    <row r="4047" spans="1:10" x14ac:dyDescent="0.2">
      <c r="A4047" t="s">
        <v>17260</v>
      </c>
      <c r="B4047">
        <v>5</v>
      </c>
      <c r="C4047" t="s">
        <v>16063</v>
      </c>
      <c r="D4047">
        <v>316000</v>
      </c>
      <c r="E4047">
        <v>452000</v>
      </c>
      <c r="F4047" t="s">
        <v>17262</v>
      </c>
      <c r="G4047">
        <f t="shared" si="252"/>
        <v>576</v>
      </c>
      <c r="H4047">
        <f t="shared" si="253"/>
        <v>935.32839999999987</v>
      </c>
      <c r="I4047">
        <f t="shared" si="254"/>
        <v>622</v>
      </c>
      <c r="J4047">
        <f t="shared" si="255"/>
        <v>811.63379999999995</v>
      </c>
    </row>
    <row r="4048" spans="1:10" x14ac:dyDescent="0.2">
      <c r="A4048" t="s">
        <v>17264</v>
      </c>
      <c r="B4048">
        <v>5</v>
      </c>
      <c r="C4048" t="s">
        <v>16063</v>
      </c>
      <c r="D4048">
        <v>340000</v>
      </c>
      <c r="E4048">
        <v>487000</v>
      </c>
      <c r="F4048" t="s">
        <v>17265</v>
      </c>
      <c r="G4048">
        <f t="shared" si="252"/>
        <v>576</v>
      </c>
      <c r="H4048">
        <f t="shared" si="253"/>
        <v>1006.3659999999999</v>
      </c>
      <c r="I4048">
        <f t="shared" si="254"/>
        <v>622</v>
      </c>
      <c r="J4048">
        <f t="shared" si="255"/>
        <v>874.48154999999997</v>
      </c>
    </row>
    <row r="4049" spans="1:10" x14ac:dyDescent="0.2">
      <c r="A4049" t="s">
        <v>17267</v>
      </c>
      <c r="B4049">
        <v>5</v>
      </c>
      <c r="C4049" t="s">
        <v>16063</v>
      </c>
      <c r="D4049">
        <v>294000</v>
      </c>
      <c r="E4049">
        <v>421000</v>
      </c>
      <c r="F4049" t="s">
        <v>17269</v>
      </c>
      <c r="G4049">
        <f t="shared" si="252"/>
        <v>576</v>
      </c>
      <c r="H4049">
        <f t="shared" si="253"/>
        <v>870.21059999999989</v>
      </c>
      <c r="I4049">
        <f t="shared" si="254"/>
        <v>622</v>
      </c>
      <c r="J4049">
        <f t="shared" si="255"/>
        <v>755.96865000000003</v>
      </c>
    </row>
    <row r="4050" spans="1:10" x14ac:dyDescent="0.2">
      <c r="A4050" t="s">
        <v>17271</v>
      </c>
      <c r="B4050">
        <v>5</v>
      </c>
      <c r="C4050" t="s">
        <v>16063</v>
      </c>
      <c r="D4050">
        <v>626000</v>
      </c>
      <c r="E4050">
        <v>897000</v>
      </c>
      <c r="F4050" t="s">
        <v>17272</v>
      </c>
      <c r="G4050">
        <f t="shared" si="252"/>
        <v>576</v>
      </c>
      <c r="H4050">
        <f t="shared" si="253"/>
        <v>1852.8973999999998</v>
      </c>
      <c r="I4050">
        <f t="shared" si="254"/>
        <v>622</v>
      </c>
      <c r="J4050">
        <f t="shared" si="255"/>
        <v>1610.69805</v>
      </c>
    </row>
    <row r="4051" spans="1:10" x14ac:dyDescent="0.2">
      <c r="A4051" t="s">
        <v>17274</v>
      </c>
      <c r="B4051">
        <v>5</v>
      </c>
      <c r="C4051" t="s">
        <v>16063</v>
      </c>
      <c r="D4051">
        <v>650000</v>
      </c>
      <c r="E4051">
        <v>931000</v>
      </c>
      <c r="F4051" t="s">
        <v>17277</v>
      </c>
      <c r="G4051">
        <f t="shared" si="252"/>
        <v>576</v>
      </c>
      <c r="H4051">
        <f t="shared" si="253"/>
        <v>1923.9349999999997</v>
      </c>
      <c r="I4051">
        <f t="shared" si="254"/>
        <v>622</v>
      </c>
      <c r="J4051">
        <f t="shared" si="255"/>
        <v>1671.7501500000001</v>
      </c>
    </row>
    <row r="4052" spans="1:10" x14ac:dyDescent="0.2">
      <c r="A4052" t="s">
        <v>17279</v>
      </c>
      <c r="B4052">
        <v>5</v>
      </c>
      <c r="C4052" t="s">
        <v>16063</v>
      </c>
      <c r="D4052">
        <v>759000</v>
      </c>
      <c r="E4052">
        <v>1300000</v>
      </c>
      <c r="F4052" t="s">
        <v>17282</v>
      </c>
      <c r="G4052">
        <f t="shared" si="252"/>
        <v>576</v>
      </c>
      <c r="H4052">
        <f t="shared" si="253"/>
        <v>2246.5640999999996</v>
      </c>
      <c r="I4052">
        <f t="shared" si="254"/>
        <v>622</v>
      </c>
      <c r="J4052">
        <f t="shared" si="255"/>
        <v>2334.3449999999998</v>
      </c>
    </row>
    <row r="4053" spans="1:10" x14ac:dyDescent="0.2">
      <c r="A4053" t="s">
        <v>17284</v>
      </c>
      <c r="B4053">
        <v>5</v>
      </c>
      <c r="C4053" t="s">
        <v>16063</v>
      </c>
      <c r="D4053">
        <v>785000</v>
      </c>
      <c r="E4053">
        <v>1340000</v>
      </c>
      <c r="F4053" t="s">
        <v>17286</v>
      </c>
      <c r="G4053">
        <f t="shared" si="252"/>
        <v>576</v>
      </c>
      <c r="H4053">
        <f t="shared" si="253"/>
        <v>2323.5214999999998</v>
      </c>
      <c r="I4053">
        <f t="shared" si="254"/>
        <v>622</v>
      </c>
      <c r="J4053">
        <f t="shared" si="255"/>
        <v>2406.1709999999998</v>
      </c>
    </row>
    <row r="4054" spans="1:10" x14ac:dyDescent="0.2">
      <c r="A4054" t="s">
        <v>17288</v>
      </c>
      <c r="B4054">
        <v>5</v>
      </c>
      <c r="C4054" t="s">
        <v>16063</v>
      </c>
      <c r="D4054">
        <v>374000</v>
      </c>
      <c r="E4054">
        <v>607000</v>
      </c>
      <c r="F4054" t="s">
        <v>17289</v>
      </c>
      <c r="G4054">
        <f t="shared" si="252"/>
        <v>576</v>
      </c>
      <c r="H4054">
        <f t="shared" si="253"/>
        <v>1107.0025999999998</v>
      </c>
      <c r="I4054">
        <f t="shared" si="254"/>
        <v>622</v>
      </c>
      <c r="J4054">
        <f t="shared" si="255"/>
        <v>1089.95955</v>
      </c>
    </row>
    <row r="4055" spans="1:10" x14ac:dyDescent="0.2">
      <c r="A4055" t="s">
        <v>17291</v>
      </c>
      <c r="B4055">
        <v>5</v>
      </c>
      <c r="C4055" t="s">
        <v>16063</v>
      </c>
      <c r="D4055">
        <v>381000</v>
      </c>
      <c r="E4055">
        <v>772000</v>
      </c>
      <c r="F4055" t="s">
        <v>17294</v>
      </c>
      <c r="G4055">
        <f t="shared" si="252"/>
        <v>576</v>
      </c>
      <c r="H4055">
        <f t="shared" si="253"/>
        <v>1127.7218999999998</v>
      </c>
      <c r="I4055">
        <f t="shared" si="254"/>
        <v>622</v>
      </c>
      <c r="J4055">
        <f t="shared" si="255"/>
        <v>1386.2418</v>
      </c>
    </row>
    <row r="4056" spans="1:10" x14ac:dyDescent="0.2">
      <c r="A4056" t="s">
        <v>17296</v>
      </c>
      <c r="B4056">
        <v>5</v>
      </c>
      <c r="C4056" t="s">
        <v>16063</v>
      </c>
      <c r="D4056">
        <v>381000</v>
      </c>
      <c r="E4056">
        <v>772000</v>
      </c>
      <c r="F4056" t="s">
        <v>17298</v>
      </c>
      <c r="G4056">
        <f t="shared" si="252"/>
        <v>576</v>
      </c>
      <c r="H4056">
        <f t="shared" si="253"/>
        <v>1127.7218999999998</v>
      </c>
      <c r="I4056">
        <f t="shared" si="254"/>
        <v>622</v>
      </c>
      <c r="J4056">
        <f t="shared" si="255"/>
        <v>1386.2418</v>
      </c>
    </row>
    <row r="4057" spans="1:10" x14ac:dyDescent="0.2">
      <c r="A4057" t="s">
        <v>17300</v>
      </c>
      <c r="B4057">
        <v>5</v>
      </c>
      <c r="C4057" t="s">
        <v>16063</v>
      </c>
      <c r="D4057">
        <v>394000</v>
      </c>
      <c r="E4057">
        <v>798000</v>
      </c>
      <c r="F4057" t="s">
        <v>17302</v>
      </c>
      <c r="G4057">
        <f t="shared" si="252"/>
        <v>576</v>
      </c>
      <c r="H4057">
        <f t="shared" si="253"/>
        <v>1166.2005999999999</v>
      </c>
      <c r="I4057">
        <f t="shared" si="254"/>
        <v>622</v>
      </c>
      <c r="J4057">
        <f t="shared" si="255"/>
        <v>1432.9286999999999</v>
      </c>
    </row>
    <row r="4058" spans="1:10" x14ac:dyDescent="0.2">
      <c r="A4058" t="s">
        <v>17304</v>
      </c>
      <c r="B4058">
        <v>5</v>
      </c>
      <c r="C4058" t="s">
        <v>16063</v>
      </c>
      <c r="D4058">
        <v>406000</v>
      </c>
      <c r="E4058">
        <v>822000</v>
      </c>
      <c r="F4058" t="s">
        <v>17307</v>
      </c>
      <c r="G4058">
        <f t="shared" si="252"/>
        <v>576</v>
      </c>
      <c r="H4058">
        <f t="shared" si="253"/>
        <v>1201.7194</v>
      </c>
      <c r="I4058">
        <f t="shared" si="254"/>
        <v>622</v>
      </c>
      <c r="J4058">
        <f t="shared" si="255"/>
        <v>1476.0243</v>
      </c>
    </row>
    <row r="4059" spans="1:10" x14ac:dyDescent="0.2">
      <c r="A4059" t="s">
        <v>17309</v>
      </c>
      <c r="B4059">
        <v>5</v>
      </c>
      <c r="C4059" t="s">
        <v>16063</v>
      </c>
      <c r="D4059">
        <v>1070000</v>
      </c>
      <c r="E4059">
        <v>1350000</v>
      </c>
      <c r="F4059" t="s">
        <v>17310</v>
      </c>
      <c r="G4059">
        <f t="shared" si="252"/>
        <v>576</v>
      </c>
      <c r="H4059">
        <f t="shared" si="253"/>
        <v>3167.0929999999998</v>
      </c>
      <c r="I4059">
        <f t="shared" si="254"/>
        <v>622</v>
      </c>
      <c r="J4059">
        <f t="shared" si="255"/>
        <v>2424.1275000000001</v>
      </c>
    </row>
    <row r="4060" spans="1:10" x14ac:dyDescent="0.2">
      <c r="A4060" t="s">
        <v>17312</v>
      </c>
      <c r="B4060">
        <v>5</v>
      </c>
      <c r="C4060" t="s">
        <v>16063</v>
      </c>
      <c r="D4060">
        <v>381000</v>
      </c>
      <c r="E4060">
        <v>772000</v>
      </c>
      <c r="F4060" t="s">
        <v>17315</v>
      </c>
      <c r="G4060">
        <f t="shared" si="252"/>
        <v>576</v>
      </c>
      <c r="H4060">
        <f t="shared" si="253"/>
        <v>1127.7218999999998</v>
      </c>
      <c r="I4060">
        <f t="shared" si="254"/>
        <v>622</v>
      </c>
      <c r="J4060">
        <f t="shared" si="255"/>
        <v>1386.2418</v>
      </c>
    </row>
    <row r="4061" spans="1:10" x14ac:dyDescent="0.2">
      <c r="A4061" t="s">
        <v>17317</v>
      </c>
      <c r="B4061">
        <v>5</v>
      </c>
      <c r="C4061" t="s">
        <v>16063</v>
      </c>
      <c r="D4061">
        <v>381000</v>
      </c>
      <c r="E4061">
        <v>772000</v>
      </c>
      <c r="F4061" t="s">
        <v>17318</v>
      </c>
      <c r="G4061">
        <f t="shared" si="252"/>
        <v>576</v>
      </c>
      <c r="H4061">
        <f t="shared" si="253"/>
        <v>1127.7218999999998</v>
      </c>
      <c r="I4061">
        <f t="shared" si="254"/>
        <v>622</v>
      </c>
      <c r="J4061">
        <f t="shared" si="255"/>
        <v>1386.2418</v>
      </c>
    </row>
    <row r="4062" spans="1:10" x14ac:dyDescent="0.2">
      <c r="A4062" t="s">
        <v>17320</v>
      </c>
      <c r="B4062">
        <v>5</v>
      </c>
      <c r="C4062" t="s">
        <v>16063</v>
      </c>
      <c r="D4062">
        <v>736000</v>
      </c>
      <c r="E4062">
        <v>1330000</v>
      </c>
      <c r="F4062" t="s">
        <v>17322</v>
      </c>
      <c r="G4062">
        <f t="shared" si="252"/>
        <v>576</v>
      </c>
      <c r="H4062">
        <f t="shared" si="253"/>
        <v>2178.4863999999998</v>
      </c>
      <c r="I4062">
        <f t="shared" si="254"/>
        <v>622</v>
      </c>
      <c r="J4062">
        <f t="shared" si="255"/>
        <v>2388.2145</v>
      </c>
    </row>
    <row r="4063" spans="1:10" x14ac:dyDescent="0.2">
      <c r="A4063" t="s">
        <v>17324</v>
      </c>
      <c r="B4063">
        <v>5</v>
      </c>
      <c r="C4063" t="s">
        <v>16063</v>
      </c>
      <c r="D4063">
        <v>514000</v>
      </c>
      <c r="E4063">
        <v>895000</v>
      </c>
      <c r="F4063" t="s">
        <v>17325</v>
      </c>
      <c r="G4063">
        <f t="shared" si="252"/>
        <v>576</v>
      </c>
      <c r="H4063">
        <f t="shared" si="253"/>
        <v>1521.3885999999998</v>
      </c>
      <c r="I4063">
        <f t="shared" si="254"/>
        <v>622</v>
      </c>
      <c r="J4063">
        <f t="shared" si="255"/>
        <v>1607.1067499999999</v>
      </c>
    </row>
    <row r="4064" spans="1:10" x14ac:dyDescent="0.2">
      <c r="A4064" t="s">
        <v>17327</v>
      </c>
      <c r="B4064">
        <v>5</v>
      </c>
      <c r="C4064" t="s">
        <v>16063</v>
      </c>
      <c r="D4064">
        <v>320000</v>
      </c>
      <c r="E4064">
        <v>337000</v>
      </c>
      <c r="F4064" t="s">
        <v>17330</v>
      </c>
      <c r="G4064">
        <f t="shared" si="252"/>
        <v>576</v>
      </c>
      <c r="H4064">
        <f t="shared" si="253"/>
        <v>947.16799999999989</v>
      </c>
      <c r="I4064">
        <f t="shared" si="254"/>
        <v>622</v>
      </c>
      <c r="J4064">
        <f t="shared" si="255"/>
        <v>605.13405</v>
      </c>
    </row>
    <row r="4065" spans="1:10" x14ac:dyDescent="0.2">
      <c r="A4065" t="s">
        <v>17332</v>
      </c>
      <c r="B4065">
        <v>5</v>
      </c>
      <c r="C4065" t="s">
        <v>16063</v>
      </c>
      <c r="D4065">
        <v>292000</v>
      </c>
      <c r="E4065">
        <v>417000</v>
      </c>
      <c r="F4065" t="s">
        <v>17334</v>
      </c>
      <c r="G4065">
        <f t="shared" si="252"/>
        <v>576</v>
      </c>
      <c r="H4065">
        <f t="shared" si="253"/>
        <v>864.29079999999988</v>
      </c>
      <c r="I4065">
        <f t="shared" si="254"/>
        <v>622</v>
      </c>
      <c r="J4065">
        <f t="shared" si="255"/>
        <v>748.78605000000005</v>
      </c>
    </row>
    <row r="4066" spans="1:10" x14ac:dyDescent="0.2">
      <c r="A4066" t="s">
        <v>17336</v>
      </c>
      <c r="B4066">
        <v>5</v>
      </c>
      <c r="C4066" t="s">
        <v>16063</v>
      </c>
      <c r="D4066">
        <v>320000</v>
      </c>
      <c r="E4066">
        <v>458000</v>
      </c>
      <c r="F4066" t="s">
        <v>17338</v>
      </c>
      <c r="G4066">
        <f t="shared" si="252"/>
        <v>576</v>
      </c>
      <c r="H4066">
        <f t="shared" si="253"/>
        <v>947.16799999999989</v>
      </c>
      <c r="I4066">
        <f t="shared" si="254"/>
        <v>622</v>
      </c>
      <c r="J4066">
        <f t="shared" si="255"/>
        <v>822.40769999999998</v>
      </c>
    </row>
    <row r="4067" spans="1:10" x14ac:dyDescent="0.2">
      <c r="A4067" t="s">
        <v>17340</v>
      </c>
      <c r="B4067">
        <v>5</v>
      </c>
      <c r="C4067" t="s">
        <v>16063</v>
      </c>
      <c r="D4067">
        <v>392000</v>
      </c>
      <c r="E4067">
        <v>672000</v>
      </c>
      <c r="F4067" t="s">
        <v>17341</v>
      </c>
      <c r="G4067">
        <f t="shared" si="252"/>
        <v>576</v>
      </c>
      <c r="H4067">
        <f t="shared" si="253"/>
        <v>1160.2807999999998</v>
      </c>
      <c r="I4067">
        <f t="shared" si="254"/>
        <v>622</v>
      </c>
      <c r="J4067">
        <f t="shared" si="255"/>
        <v>1206.6768</v>
      </c>
    </row>
    <row r="4068" spans="1:10" x14ac:dyDescent="0.2">
      <c r="A4068" t="s">
        <v>17343</v>
      </c>
      <c r="B4068">
        <v>5</v>
      </c>
      <c r="C4068" t="s">
        <v>16063</v>
      </c>
      <c r="D4068">
        <v>343000</v>
      </c>
      <c r="E4068">
        <v>588000</v>
      </c>
      <c r="F4068" t="s">
        <v>17345</v>
      </c>
      <c r="G4068">
        <f t="shared" si="252"/>
        <v>576</v>
      </c>
      <c r="H4068">
        <f t="shared" si="253"/>
        <v>1015.2456999999999</v>
      </c>
      <c r="I4068">
        <f t="shared" si="254"/>
        <v>622</v>
      </c>
      <c r="J4068">
        <f t="shared" si="255"/>
        <v>1055.8422</v>
      </c>
    </row>
    <row r="4069" spans="1:10" x14ac:dyDescent="0.2">
      <c r="A4069" t="s">
        <v>17347</v>
      </c>
      <c r="B4069">
        <v>5</v>
      </c>
      <c r="C4069" t="s">
        <v>16063</v>
      </c>
      <c r="D4069">
        <v>353000</v>
      </c>
      <c r="E4069">
        <v>605000</v>
      </c>
      <c r="F4069" t="s">
        <v>17350</v>
      </c>
      <c r="G4069">
        <f t="shared" si="252"/>
        <v>576</v>
      </c>
      <c r="H4069">
        <f t="shared" si="253"/>
        <v>1044.8446999999999</v>
      </c>
      <c r="I4069">
        <f t="shared" si="254"/>
        <v>622</v>
      </c>
      <c r="J4069">
        <f t="shared" si="255"/>
        <v>1086.36825</v>
      </c>
    </row>
    <row r="4070" spans="1:10" x14ac:dyDescent="0.2">
      <c r="A4070" t="s">
        <v>17352</v>
      </c>
      <c r="B4070">
        <v>5</v>
      </c>
      <c r="C4070" t="s">
        <v>16063</v>
      </c>
      <c r="D4070">
        <v>275000</v>
      </c>
      <c r="E4070">
        <v>471000</v>
      </c>
      <c r="F4070" t="s">
        <v>17355</v>
      </c>
      <c r="G4070">
        <f t="shared" si="252"/>
        <v>576</v>
      </c>
      <c r="H4070">
        <f t="shared" si="253"/>
        <v>813.97249999999997</v>
      </c>
      <c r="I4070">
        <f t="shared" si="254"/>
        <v>622</v>
      </c>
      <c r="J4070">
        <f t="shared" si="255"/>
        <v>845.75114999999994</v>
      </c>
    </row>
    <row r="4071" spans="1:10" x14ac:dyDescent="0.2">
      <c r="A4071" t="s">
        <v>17357</v>
      </c>
      <c r="B4071">
        <v>5</v>
      </c>
      <c r="C4071" t="s">
        <v>16063</v>
      </c>
      <c r="D4071">
        <v>359000</v>
      </c>
      <c r="E4071">
        <v>616000</v>
      </c>
      <c r="F4071" t="s">
        <v>17359</v>
      </c>
      <c r="G4071">
        <f t="shared" si="252"/>
        <v>576</v>
      </c>
      <c r="H4071">
        <f t="shared" si="253"/>
        <v>1062.6040999999998</v>
      </c>
      <c r="I4071">
        <f t="shared" si="254"/>
        <v>622</v>
      </c>
      <c r="J4071">
        <f t="shared" si="255"/>
        <v>1106.1204</v>
      </c>
    </row>
    <row r="4072" spans="1:10" x14ac:dyDescent="0.2">
      <c r="A4072" t="s">
        <v>17361</v>
      </c>
      <c r="B4072">
        <v>5</v>
      </c>
      <c r="C4072" t="s">
        <v>16063</v>
      </c>
      <c r="D4072">
        <v>359000</v>
      </c>
      <c r="E4072">
        <v>616000</v>
      </c>
      <c r="F4072" t="s">
        <v>17362</v>
      </c>
      <c r="G4072">
        <f t="shared" si="252"/>
        <v>576</v>
      </c>
      <c r="H4072">
        <f t="shared" si="253"/>
        <v>1062.6040999999998</v>
      </c>
      <c r="I4072">
        <f t="shared" si="254"/>
        <v>622</v>
      </c>
      <c r="J4072">
        <f t="shared" si="255"/>
        <v>1106.1204</v>
      </c>
    </row>
    <row r="4073" spans="1:10" x14ac:dyDescent="0.2">
      <c r="A4073" t="s">
        <v>17364</v>
      </c>
      <c r="B4073">
        <v>5</v>
      </c>
      <c r="C4073" t="s">
        <v>16063</v>
      </c>
      <c r="D4073">
        <v>405000</v>
      </c>
      <c r="E4073">
        <v>862000</v>
      </c>
      <c r="F4073" t="s">
        <v>17365</v>
      </c>
      <c r="G4073">
        <f t="shared" si="252"/>
        <v>576</v>
      </c>
      <c r="H4073">
        <f t="shared" si="253"/>
        <v>1198.7594999999999</v>
      </c>
      <c r="I4073">
        <f t="shared" si="254"/>
        <v>622</v>
      </c>
      <c r="J4073">
        <f t="shared" si="255"/>
        <v>1547.8503000000001</v>
      </c>
    </row>
    <row r="4074" spans="1:10" x14ac:dyDescent="0.2">
      <c r="A4074" t="s">
        <v>17367</v>
      </c>
      <c r="B4074">
        <v>5</v>
      </c>
      <c r="C4074" t="s">
        <v>16063</v>
      </c>
      <c r="D4074">
        <v>275000</v>
      </c>
      <c r="E4074">
        <v>490000</v>
      </c>
      <c r="F4074" t="s">
        <v>17370</v>
      </c>
      <c r="G4074">
        <f t="shared" si="252"/>
        <v>576</v>
      </c>
      <c r="H4074">
        <f t="shared" si="253"/>
        <v>813.97249999999997</v>
      </c>
      <c r="I4074">
        <f t="shared" si="254"/>
        <v>622</v>
      </c>
      <c r="J4074">
        <f t="shared" si="255"/>
        <v>879.86850000000004</v>
      </c>
    </row>
    <row r="4075" spans="1:10" x14ac:dyDescent="0.2">
      <c r="A4075" t="s">
        <v>17372</v>
      </c>
      <c r="B4075">
        <v>5</v>
      </c>
      <c r="C4075" t="s">
        <v>16063</v>
      </c>
      <c r="D4075">
        <v>269000</v>
      </c>
      <c r="E4075">
        <v>480000</v>
      </c>
      <c r="F4075" t="s">
        <v>17375</v>
      </c>
      <c r="G4075">
        <f t="shared" si="252"/>
        <v>576</v>
      </c>
      <c r="H4075">
        <f t="shared" si="253"/>
        <v>796.21309999999994</v>
      </c>
      <c r="I4075">
        <f t="shared" si="254"/>
        <v>622</v>
      </c>
      <c r="J4075">
        <f t="shared" si="255"/>
        <v>861.91200000000003</v>
      </c>
    </row>
    <row r="4076" spans="1:10" x14ac:dyDescent="0.2">
      <c r="A4076" t="s">
        <v>17377</v>
      </c>
      <c r="B4076">
        <v>5</v>
      </c>
      <c r="C4076" t="s">
        <v>16063</v>
      </c>
      <c r="D4076">
        <v>269000</v>
      </c>
      <c r="E4076">
        <v>480000</v>
      </c>
      <c r="F4076" t="s">
        <v>17379</v>
      </c>
      <c r="G4076">
        <f t="shared" si="252"/>
        <v>576</v>
      </c>
      <c r="H4076">
        <f t="shared" si="253"/>
        <v>796.21309999999994</v>
      </c>
      <c r="I4076">
        <f t="shared" si="254"/>
        <v>622</v>
      </c>
      <c r="J4076">
        <f t="shared" si="255"/>
        <v>861.91200000000003</v>
      </c>
    </row>
    <row r="4077" spans="1:10" x14ac:dyDescent="0.2">
      <c r="A4077" t="s">
        <v>17381</v>
      </c>
      <c r="B4077">
        <v>5</v>
      </c>
      <c r="C4077" t="s">
        <v>16063</v>
      </c>
      <c r="D4077">
        <v>432000</v>
      </c>
      <c r="E4077">
        <v>742000</v>
      </c>
      <c r="F4077" t="s">
        <v>17384</v>
      </c>
      <c r="G4077">
        <f t="shared" si="252"/>
        <v>576</v>
      </c>
      <c r="H4077">
        <f t="shared" si="253"/>
        <v>1278.6768</v>
      </c>
      <c r="I4077">
        <f t="shared" si="254"/>
        <v>622</v>
      </c>
      <c r="J4077">
        <f t="shared" si="255"/>
        <v>1332.3723</v>
      </c>
    </row>
    <row r="4078" spans="1:10" x14ac:dyDescent="0.2">
      <c r="A4078" t="s">
        <v>17386</v>
      </c>
      <c r="B4078">
        <v>5</v>
      </c>
      <c r="C4078" t="s">
        <v>16063</v>
      </c>
      <c r="D4078">
        <v>305000</v>
      </c>
      <c r="E4078">
        <v>516000</v>
      </c>
      <c r="F4078" t="s">
        <v>17388</v>
      </c>
      <c r="G4078">
        <f t="shared" si="252"/>
        <v>576</v>
      </c>
      <c r="H4078">
        <f t="shared" si="253"/>
        <v>902.76949999999988</v>
      </c>
      <c r="I4078">
        <f t="shared" si="254"/>
        <v>622</v>
      </c>
      <c r="J4078">
        <f t="shared" si="255"/>
        <v>926.55539999999996</v>
      </c>
    </row>
    <row r="4079" spans="1:10" x14ac:dyDescent="0.2">
      <c r="A4079" t="s">
        <v>17390</v>
      </c>
      <c r="B4079">
        <v>5</v>
      </c>
      <c r="C4079" t="s">
        <v>16063</v>
      </c>
      <c r="D4079">
        <v>323000</v>
      </c>
      <c r="E4079">
        <v>523000</v>
      </c>
      <c r="F4079" t="s">
        <v>17393</v>
      </c>
      <c r="G4079">
        <f t="shared" si="252"/>
        <v>576</v>
      </c>
      <c r="H4079">
        <f t="shared" si="253"/>
        <v>956.04769999999985</v>
      </c>
      <c r="I4079">
        <f t="shared" si="254"/>
        <v>622</v>
      </c>
      <c r="J4079">
        <f t="shared" si="255"/>
        <v>939.12495000000001</v>
      </c>
    </row>
    <row r="4080" spans="1:10" x14ac:dyDescent="0.2">
      <c r="A4080" t="s">
        <v>17395</v>
      </c>
      <c r="B4080">
        <v>5</v>
      </c>
      <c r="C4080" t="s">
        <v>16063</v>
      </c>
      <c r="D4080">
        <v>297000</v>
      </c>
      <c r="E4080">
        <v>482000</v>
      </c>
      <c r="F4080" t="s">
        <v>17397</v>
      </c>
      <c r="G4080">
        <f t="shared" si="252"/>
        <v>576</v>
      </c>
      <c r="H4080">
        <f t="shared" si="253"/>
        <v>879.09029999999996</v>
      </c>
      <c r="I4080">
        <f t="shared" si="254"/>
        <v>622</v>
      </c>
      <c r="J4080">
        <f t="shared" si="255"/>
        <v>865.50329999999997</v>
      </c>
    </row>
    <row r="4081" spans="1:10" x14ac:dyDescent="0.2">
      <c r="A4081" t="s">
        <v>17399</v>
      </c>
      <c r="B4081">
        <v>5</v>
      </c>
      <c r="C4081" t="s">
        <v>16063</v>
      </c>
      <c r="D4081">
        <v>323000</v>
      </c>
      <c r="E4081">
        <v>523000</v>
      </c>
      <c r="F4081" t="s">
        <v>17401</v>
      </c>
      <c r="G4081">
        <f t="shared" si="252"/>
        <v>576</v>
      </c>
      <c r="H4081">
        <f t="shared" si="253"/>
        <v>956.04769999999985</v>
      </c>
      <c r="I4081">
        <f t="shared" si="254"/>
        <v>622</v>
      </c>
      <c r="J4081">
        <f t="shared" si="255"/>
        <v>939.12495000000001</v>
      </c>
    </row>
    <row r="4082" spans="1:10" x14ac:dyDescent="0.2">
      <c r="A4082" t="s">
        <v>17403</v>
      </c>
      <c r="B4082">
        <v>5</v>
      </c>
      <c r="C4082" t="s">
        <v>16063</v>
      </c>
      <c r="D4082">
        <v>500000</v>
      </c>
      <c r="E4082">
        <v>953000</v>
      </c>
      <c r="F4082" t="s">
        <v>17406</v>
      </c>
      <c r="G4082">
        <f t="shared" si="252"/>
        <v>576</v>
      </c>
      <c r="H4082">
        <f t="shared" si="253"/>
        <v>1479.9499999999998</v>
      </c>
      <c r="I4082">
        <f t="shared" si="254"/>
        <v>622</v>
      </c>
      <c r="J4082">
        <f t="shared" si="255"/>
        <v>1711.2544499999999</v>
      </c>
    </row>
    <row r="4083" spans="1:10" x14ac:dyDescent="0.2">
      <c r="A4083" t="s">
        <v>17408</v>
      </c>
      <c r="B4083">
        <v>5</v>
      </c>
      <c r="C4083" t="s">
        <v>16063</v>
      </c>
      <c r="D4083">
        <v>500000</v>
      </c>
      <c r="E4083">
        <v>953000</v>
      </c>
      <c r="F4083" t="s">
        <v>17411</v>
      </c>
      <c r="G4083">
        <f t="shared" si="252"/>
        <v>576</v>
      </c>
      <c r="H4083">
        <f t="shared" si="253"/>
        <v>1479.9499999999998</v>
      </c>
      <c r="I4083">
        <f t="shared" si="254"/>
        <v>622</v>
      </c>
      <c r="J4083">
        <f t="shared" si="255"/>
        <v>1711.2544499999999</v>
      </c>
    </row>
    <row r="4084" spans="1:10" x14ac:dyDescent="0.2">
      <c r="A4084" t="s">
        <v>17413</v>
      </c>
      <c r="B4084">
        <v>5</v>
      </c>
      <c r="C4084" t="s">
        <v>16063</v>
      </c>
      <c r="D4084">
        <v>986000</v>
      </c>
      <c r="E4084">
        <v>1810000</v>
      </c>
      <c r="F4084" t="s">
        <v>17415</v>
      </c>
      <c r="G4084">
        <f t="shared" si="252"/>
        <v>576</v>
      </c>
      <c r="H4084">
        <f t="shared" si="253"/>
        <v>2918.4613999999997</v>
      </c>
      <c r="I4084">
        <f t="shared" si="254"/>
        <v>622</v>
      </c>
      <c r="J4084">
        <f t="shared" si="255"/>
        <v>3250.1264999999999</v>
      </c>
    </row>
    <row r="4085" spans="1:10" x14ac:dyDescent="0.2">
      <c r="A4085" t="s">
        <v>17417</v>
      </c>
      <c r="B4085">
        <v>5</v>
      </c>
      <c r="C4085" t="s">
        <v>16063</v>
      </c>
      <c r="D4085">
        <v>559000</v>
      </c>
      <c r="E4085">
        <v>1000000</v>
      </c>
      <c r="F4085" t="s">
        <v>17419</v>
      </c>
      <c r="G4085">
        <f t="shared" si="252"/>
        <v>576</v>
      </c>
      <c r="H4085">
        <f t="shared" si="253"/>
        <v>1654.5840999999998</v>
      </c>
      <c r="I4085">
        <f t="shared" si="254"/>
        <v>622</v>
      </c>
      <c r="J4085">
        <f t="shared" si="255"/>
        <v>1795.65</v>
      </c>
    </row>
    <row r="4086" spans="1:10" x14ac:dyDescent="0.2">
      <c r="A4086" t="s">
        <v>17421</v>
      </c>
      <c r="B4086">
        <v>5</v>
      </c>
      <c r="C4086" t="s">
        <v>16063</v>
      </c>
      <c r="D4086">
        <v>316000</v>
      </c>
      <c r="E4086">
        <v>602000</v>
      </c>
      <c r="F4086" t="s">
        <v>17424</v>
      </c>
      <c r="G4086">
        <f t="shared" si="252"/>
        <v>576</v>
      </c>
      <c r="H4086">
        <f t="shared" si="253"/>
        <v>935.32839999999987</v>
      </c>
      <c r="I4086">
        <f t="shared" si="254"/>
        <v>622</v>
      </c>
      <c r="J4086">
        <f t="shared" si="255"/>
        <v>1080.9812999999999</v>
      </c>
    </row>
    <row r="4087" spans="1:10" x14ac:dyDescent="0.2">
      <c r="A4087" t="s">
        <v>17426</v>
      </c>
      <c r="B4087">
        <v>5</v>
      </c>
      <c r="C4087" t="s">
        <v>16063</v>
      </c>
      <c r="D4087">
        <v>316000</v>
      </c>
      <c r="E4087">
        <v>602000</v>
      </c>
      <c r="F4087" t="s">
        <v>17428</v>
      </c>
      <c r="G4087">
        <f t="shared" si="252"/>
        <v>576</v>
      </c>
      <c r="H4087">
        <f t="shared" si="253"/>
        <v>935.32839999999987</v>
      </c>
      <c r="I4087">
        <f t="shared" si="254"/>
        <v>622</v>
      </c>
      <c r="J4087">
        <f t="shared" si="255"/>
        <v>1080.9812999999999</v>
      </c>
    </row>
    <row r="4088" spans="1:10" x14ac:dyDescent="0.2">
      <c r="A4088" t="s">
        <v>17430</v>
      </c>
      <c r="B4088">
        <v>5</v>
      </c>
      <c r="C4088" t="s">
        <v>16063</v>
      </c>
      <c r="D4088">
        <v>316000</v>
      </c>
      <c r="E4088">
        <v>602000</v>
      </c>
      <c r="F4088" t="s">
        <v>17431</v>
      </c>
      <c r="G4088">
        <f t="shared" si="252"/>
        <v>576</v>
      </c>
      <c r="H4088">
        <f t="shared" si="253"/>
        <v>935.32839999999987</v>
      </c>
      <c r="I4088">
        <f t="shared" si="254"/>
        <v>622</v>
      </c>
      <c r="J4088">
        <f t="shared" si="255"/>
        <v>1080.9812999999999</v>
      </c>
    </row>
    <row r="4089" spans="1:10" x14ac:dyDescent="0.2">
      <c r="A4089" t="s">
        <v>17433</v>
      </c>
      <c r="B4089">
        <v>5</v>
      </c>
      <c r="C4089" t="s">
        <v>16063</v>
      </c>
      <c r="D4089">
        <v>325000</v>
      </c>
      <c r="E4089">
        <v>557000</v>
      </c>
      <c r="F4089" t="s">
        <v>17434</v>
      </c>
      <c r="G4089">
        <f t="shared" si="252"/>
        <v>576</v>
      </c>
      <c r="H4089">
        <f t="shared" si="253"/>
        <v>961.96749999999986</v>
      </c>
      <c r="I4089">
        <f t="shared" si="254"/>
        <v>622</v>
      </c>
      <c r="J4089">
        <f t="shared" si="255"/>
        <v>1000.17705</v>
      </c>
    </row>
    <row r="4090" spans="1:10" x14ac:dyDescent="0.2">
      <c r="A4090" t="s">
        <v>17436</v>
      </c>
      <c r="B4090">
        <v>5</v>
      </c>
      <c r="C4090" t="s">
        <v>16063</v>
      </c>
      <c r="D4090">
        <v>494000</v>
      </c>
      <c r="E4090">
        <v>803000</v>
      </c>
      <c r="F4090" t="s">
        <v>17438</v>
      </c>
      <c r="G4090">
        <f t="shared" si="252"/>
        <v>576</v>
      </c>
      <c r="H4090">
        <f t="shared" si="253"/>
        <v>1462.1905999999999</v>
      </c>
      <c r="I4090">
        <f t="shared" si="254"/>
        <v>622</v>
      </c>
      <c r="J4090">
        <f t="shared" si="255"/>
        <v>1441.9069500000001</v>
      </c>
    </row>
    <row r="4091" spans="1:10" x14ac:dyDescent="0.2">
      <c r="A4091" t="s">
        <v>17440</v>
      </c>
      <c r="B4091">
        <v>5</v>
      </c>
      <c r="C4091" t="s">
        <v>16063</v>
      </c>
      <c r="D4091">
        <v>269000</v>
      </c>
      <c r="E4091">
        <v>480000</v>
      </c>
      <c r="F4091" t="s">
        <v>17443</v>
      </c>
      <c r="G4091">
        <f t="shared" si="252"/>
        <v>576</v>
      </c>
      <c r="H4091">
        <f t="shared" si="253"/>
        <v>796.21309999999994</v>
      </c>
      <c r="I4091">
        <f t="shared" si="254"/>
        <v>622</v>
      </c>
      <c r="J4091">
        <f t="shared" si="255"/>
        <v>861.91200000000003</v>
      </c>
    </row>
    <row r="4092" spans="1:10" x14ac:dyDescent="0.2">
      <c r="A4092" t="s">
        <v>17445</v>
      </c>
      <c r="B4092">
        <v>5</v>
      </c>
      <c r="C4092" t="s">
        <v>16063</v>
      </c>
      <c r="D4092">
        <v>269000</v>
      </c>
      <c r="E4092">
        <v>480000</v>
      </c>
      <c r="F4092" t="s">
        <v>17448</v>
      </c>
      <c r="G4092">
        <f t="shared" si="252"/>
        <v>576</v>
      </c>
      <c r="H4092">
        <f t="shared" si="253"/>
        <v>796.21309999999994</v>
      </c>
      <c r="I4092">
        <f t="shared" si="254"/>
        <v>622</v>
      </c>
      <c r="J4092">
        <f t="shared" si="255"/>
        <v>861.91200000000003</v>
      </c>
    </row>
    <row r="4093" spans="1:10" x14ac:dyDescent="0.2">
      <c r="A4093" t="s">
        <v>17450</v>
      </c>
      <c r="B4093">
        <v>5</v>
      </c>
      <c r="C4093" t="s">
        <v>16063</v>
      </c>
      <c r="D4093">
        <v>254000</v>
      </c>
      <c r="E4093">
        <v>452000</v>
      </c>
      <c r="F4093" t="s">
        <v>17452</v>
      </c>
      <c r="G4093">
        <f t="shared" si="252"/>
        <v>576</v>
      </c>
      <c r="H4093">
        <f t="shared" si="253"/>
        <v>751.81459999999993</v>
      </c>
      <c r="I4093">
        <f t="shared" si="254"/>
        <v>622</v>
      </c>
      <c r="J4093">
        <f t="shared" si="255"/>
        <v>811.63379999999995</v>
      </c>
    </row>
    <row r="4094" spans="1:10" x14ac:dyDescent="0.2">
      <c r="A4094" t="s">
        <v>17454</v>
      </c>
      <c r="B4094">
        <v>5</v>
      </c>
      <c r="C4094" t="s">
        <v>16063</v>
      </c>
      <c r="D4094">
        <v>250000</v>
      </c>
      <c r="E4094">
        <v>445000</v>
      </c>
      <c r="F4094" t="s">
        <v>17457</v>
      </c>
      <c r="G4094">
        <f t="shared" si="252"/>
        <v>576</v>
      </c>
      <c r="H4094">
        <f t="shared" si="253"/>
        <v>739.97499999999991</v>
      </c>
      <c r="I4094">
        <f t="shared" si="254"/>
        <v>622</v>
      </c>
      <c r="J4094">
        <f t="shared" si="255"/>
        <v>799.06425000000002</v>
      </c>
    </row>
    <row r="4095" spans="1:10" x14ac:dyDescent="0.2">
      <c r="A4095" t="s">
        <v>17459</v>
      </c>
      <c r="B4095">
        <v>5</v>
      </c>
      <c r="C4095" t="s">
        <v>16063</v>
      </c>
      <c r="D4095">
        <v>264000</v>
      </c>
      <c r="E4095">
        <v>469000</v>
      </c>
      <c r="F4095" t="s">
        <v>17461</v>
      </c>
      <c r="G4095">
        <f t="shared" si="252"/>
        <v>576</v>
      </c>
      <c r="H4095">
        <f t="shared" si="253"/>
        <v>781.41359999999986</v>
      </c>
      <c r="I4095">
        <f t="shared" si="254"/>
        <v>622</v>
      </c>
      <c r="J4095">
        <f t="shared" si="255"/>
        <v>842.15985000000001</v>
      </c>
    </row>
    <row r="4096" spans="1:10" x14ac:dyDescent="0.2">
      <c r="A4096" t="s">
        <v>17463</v>
      </c>
      <c r="B4096">
        <v>5</v>
      </c>
      <c r="C4096" t="s">
        <v>16063</v>
      </c>
      <c r="D4096">
        <v>533000</v>
      </c>
      <c r="E4096">
        <v>867000</v>
      </c>
      <c r="F4096" t="s">
        <v>17466</v>
      </c>
      <c r="G4096">
        <f t="shared" si="252"/>
        <v>576</v>
      </c>
      <c r="H4096">
        <f t="shared" si="253"/>
        <v>1577.6266999999998</v>
      </c>
      <c r="I4096">
        <f t="shared" si="254"/>
        <v>622</v>
      </c>
      <c r="J4096">
        <f t="shared" si="255"/>
        <v>1556.82855</v>
      </c>
    </row>
    <row r="4097" spans="1:10" x14ac:dyDescent="0.2">
      <c r="A4097" t="s">
        <v>17468</v>
      </c>
      <c r="B4097">
        <v>5</v>
      </c>
      <c r="C4097" t="s">
        <v>16063</v>
      </c>
      <c r="D4097">
        <v>264000</v>
      </c>
      <c r="E4097">
        <v>469000</v>
      </c>
      <c r="F4097" t="s">
        <v>17470</v>
      </c>
      <c r="G4097">
        <f t="shared" si="252"/>
        <v>576</v>
      </c>
      <c r="H4097">
        <f t="shared" si="253"/>
        <v>781.41359999999986</v>
      </c>
      <c r="I4097">
        <f t="shared" si="254"/>
        <v>622</v>
      </c>
      <c r="J4097">
        <f t="shared" si="255"/>
        <v>842.15985000000001</v>
      </c>
    </row>
    <row r="4098" spans="1:10" x14ac:dyDescent="0.2">
      <c r="A4098" t="s">
        <v>17472</v>
      </c>
      <c r="B4098">
        <v>5</v>
      </c>
      <c r="C4098" t="s">
        <v>16063</v>
      </c>
      <c r="D4098">
        <v>312000</v>
      </c>
      <c r="E4098">
        <v>556000</v>
      </c>
      <c r="F4098" t="s">
        <v>17473</v>
      </c>
      <c r="G4098">
        <f t="shared" si="252"/>
        <v>576</v>
      </c>
      <c r="H4098">
        <f t="shared" si="253"/>
        <v>923.48879999999986</v>
      </c>
      <c r="I4098">
        <f t="shared" si="254"/>
        <v>622</v>
      </c>
      <c r="J4098">
        <f t="shared" si="255"/>
        <v>998.38139999999999</v>
      </c>
    </row>
    <row r="4099" spans="1:10" x14ac:dyDescent="0.2">
      <c r="A4099" t="s">
        <v>17475</v>
      </c>
      <c r="B4099">
        <v>5</v>
      </c>
      <c r="C4099" t="s">
        <v>16063</v>
      </c>
      <c r="D4099">
        <v>401000</v>
      </c>
      <c r="E4099">
        <v>568000</v>
      </c>
      <c r="F4099" t="s">
        <v>17476</v>
      </c>
      <c r="G4099">
        <f t="shared" ref="G4099:G4162" si="256">(VLOOKUP($B4099,Table,4,FALSE))</f>
        <v>576</v>
      </c>
      <c r="H4099">
        <f t="shared" ref="H4099:H4162" si="257">D4099*((VLOOKUP($B4099,Table,6,FALSE))/100)</f>
        <v>1186.9198999999999</v>
      </c>
      <c r="I4099">
        <f t="shared" ref="I4099:I4162" si="258">(VLOOKUP($B4099,Table,12,FALSE))</f>
        <v>622</v>
      </c>
      <c r="J4099">
        <f t="shared" ref="J4099:J4162" si="259">E4099*((VLOOKUP($B4099,Table,14,FALSE))/100)</f>
        <v>1019.9292</v>
      </c>
    </row>
    <row r="4100" spans="1:10" x14ac:dyDescent="0.2">
      <c r="A4100" t="s">
        <v>17478</v>
      </c>
      <c r="B4100">
        <v>5</v>
      </c>
      <c r="C4100" t="s">
        <v>16063</v>
      </c>
      <c r="D4100">
        <v>264000</v>
      </c>
      <c r="E4100">
        <v>469000</v>
      </c>
      <c r="F4100" t="s">
        <v>17481</v>
      </c>
      <c r="G4100">
        <f t="shared" si="256"/>
        <v>576</v>
      </c>
      <c r="H4100">
        <f t="shared" si="257"/>
        <v>781.41359999999986</v>
      </c>
      <c r="I4100">
        <f t="shared" si="258"/>
        <v>622</v>
      </c>
      <c r="J4100">
        <f t="shared" si="259"/>
        <v>842.15985000000001</v>
      </c>
    </row>
    <row r="4101" spans="1:10" x14ac:dyDescent="0.2">
      <c r="A4101" t="s">
        <v>17483</v>
      </c>
      <c r="B4101">
        <v>5</v>
      </c>
      <c r="C4101" t="s">
        <v>16063</v>
      </c>
      <c r="D4101">
        <v>666000</v>
      </c>
      <c r="E4101">
        <v>1350000</v>
      </c>
      <c r="F4101" t="s">
        <v>17485</v>
      </c>
      <c r="G4101">
        <f t="shared" si="256"/>
        <v>576</v>
      </c>
      <c r="H4101">
        <f t="shared" si="257"/>
        <v>1971.2933999999998</v>
      </c>
      <c r="I4101">
        <f t="shared" si="258"/>
        <v>622</v>
      </c>
      <c r="J4101">
        <f t="shared" si="259"/>
        <v>2424.1275000000001</v>
      </c>
    </row>
    <row r="4102" spans="1:10" x14ac:dyDescent="0.2">
      <c r="A4102" t="s">
        <v>17487</v>
      </c>
      <c r="B4102">
        <v>5</v>
      </c>
      <c r="C4102" t="s">
        <v>16063</v>
      </c>
      <c r="D4102">
        <v>500000</v>
      </c>
      <c r="E4102">
        <v>850000</v>
      </c>
      <c r="F4102" t="s">
        <v>17490</v>
      </c>
      <c r="G4102">
        <f t="shared" si="256"/>
        <v>576</v>
      </c>
      <c r="H4102">
        <f t="shared" si="257"/>
        <v>1479.9499999999998</v>
      </c>
      <c r="I4102">
        <f t="shared" si="258"/>
        <v>622</v>
      </c>
      <c r="J4102">
        <f t="shared" si="259"/>
        <v>1526.3025</v>
      </c>
    </row>
    <row r="4103" spans="1:10" x14ac:dyDescent="0.2">
      <c r="A4103" t="s">
        <v>17492</v>
      </c>
      <c r="B4103">
        <v>5</v>
      </c>
      <c r="C4103" t="s">
        <v>16063</v>
      </c>
      <c r="D4103">
        <v>247000</v>
      </c>
      <c r="E4103">
        <v>439000</v>
      </c>
      <c r="F4103" t="s">
        <v>17494</v>
      </c>
      <c r="G4103">
        <f t="shared" si="256"/>
        <v>576</v>
      </c>
      <c r="H4103">
        <f t="shared" si="257"/>
        <v>731.09529999999995</v>
      </c>
      <c r="I4103">
        <f t="shared" si="258"/>
        <v>622</v>
      </c>
      <c r="J4103">
        <f t="shared" si="259"/>
        <v>788.29034999999999</v>
      </c>
    </row>
    <row r="4104" spans="1:10" x14ac:dyDescent="0.2">
      <c r="A4104" t="s">
        <v>17496</v>
      </c>
      <c r="B4104">
        <v>5</v>
      </c>
      <c r="C4104" t="s">
        <v>16063</v>
      </c>
      <c r="D4104">
        <v>381000</v>
      </c>
      <c r="E4104">
        <v>772000</v>
      </c>
      <c r="F4104" t="s">
        <v>17498</v>
      </c>
      <c r="G4104">
        <f t="shared" si="256"/>
        <v>576</v>
      </c>
      <c r="H4104">
        <f t="shared" si="257"/>
        <v>1127.7218999999998</v>
      </c>
      <c r="I4104">
        <f t="shared" si="258"/>
        <v>622</v>
      </c>
      <c r="J4104">
        <f t="shared" si="259"/>
        <v>1386.2418</v>
      </c>
    </row>
    <row r="4105" spans="1:10" x14ac:dyDescent="0.2">
      <c r="A4105" t="s">
        <v>17500</v>
      </c>
      <c r="B4105">
        <v>5</v>
      </c>
      <c r="C4105" t="s">
        <v>16063</v>
      </c>
      <c r="D4105">
        <v>381000</v>
      </c>
      <c r="E4105">
        <v>772000</v>
      </c>
      <c r="F4105" t="s">
        <v>17503</v>
      </c>
      <c r="G4105">
        <f t="shared" si="256"/>
        <v>576</v>
      </c>
      <c r="H4105">
        <f t="shared" si="257"/>
        <v>1127.7218999999998</v>
      </c>
      <c r="I4105">
        <f t="shared" si="258"/>
        <v>622</v>
      </c>
      <c r="J4105">
        <f t="shared" si="259"/>
        <v>1386.2418</v>
      </c>
    </row>
    <row r="4106" spans="1:10" x14ac:dyDescent="0.2">
      <c r="A4106" t="s">
        <v>17505</v>
      </c>
      <c r="B4106">
        <v>5</v>
      </c>
      <c r="C4106" t="s">
        <v>16063</v>
      </c>
      <c r="D4106">
        <v>492000</v>
      </c>
      <c r="E4106">
        <v>998000</v>
      </c>
      <c r="F4106" t="s">
        <v>17507</v>
      </c>
      <c r="G4106">
        <f t="shared" si="256"/>
        <v>576</v>
      </c>
      <c r="H4106">
        <f t="shared" si="257"/>
        <v>1456.2707999999998</v>
      </c>
      <c r="I4106">
        <f t="shared" si="258"/>
        <v>622</v>
      </c>
      <c r="J4106">
        <f t="shared" si="259"/>
        <v>1792.0587</v>
      </c>
    </row>
    <row r="4107" spans="1:10" x14ac:dyDescent="0.2">
      <c r="A4107" t="s">
        <v>17509</v>
      </c>
      <c r="B4107">
        <v>5</v>
      </c>
      <c r="C4107" t="s">
        <v>16063</v>
      </c>
      <c r="D4107">
        <v>406000</v>
      </c>
      <c r="E4107">
        <v>822000</v>
      </c>
      <c r="F4107" t="s">
        <v>17511</v>
      </c>
      <c r="G4107">
        <f t="shared" si="256"/>
        <v>576</v>
      </c>
      <c r="H4107">
        <f t="shared" si="257"/>
        <v>1201.7194</v>
      </c>
      <c r="I4107">
        <f t="shared" si="258"/>
        <v>622</v>
      </c>
      <c r="J4107">
        <f t="shared" si="259"/>
        <v>1476.0243</v>
      </c>
    </row>
    <row r="4108" spans="1:10" x14ac:dyDescent="0.2">
      <c r="A4108" t="s">
        <v>17513</v>
      </c>
      <c r="B4108">
        <v>5</v>
      </c>
      <c r="C4108" t="s">
        <v>16063</v>
      </c>
      <c r="D4108">
        <v>406000</v>
      </c>
      <c r="E4108">
        <v>822000</v>
      </c>
      <c r="F4108" t="s">
        <v>17516</v>
      </c>
      <c r="G4108">
        <f t="shared" si="256"/>
        <v>576</v>
      </c>
      <c r="H4108">
        <f t="shared" si="257"/>
        <v>1201.7194</v>
      </c>
      <c r="I4108">
        <f t="shared" si="258"/>
        <v>622</v>
      </c>
      <c r="J4108">
        <f t="shared" si="259"/>
        <v>1476.0243</v>
      </c>
    </row>
    <row r="4109" spans="1:10" x14ac:dyDescent="0.2">
      <c r="A4109" t="s">
        <v>17518</v>
      </c>
      <c r="B4109">
        <v>5</v>
      </c>
      <c r="C4109" t="s">
        <v>16063</v>
      </c>
      <c r="D4109">
        <v>352000</v>
      </c>
      <c r="E4109">
        <v>714000</v>
      </c>
      <c r="F4109" t="s">
        <v>17519</v>
      </c>
      <c r="G4109">
        <f t="shared" si="256"/>
        <v>576</v>
      </c>
      <c r="H4109">
        <f t="shared" si="257"/>
        <v>1041.8847999999998</v>
      </c>
      <c r="I4109">
        <f t="shared" si="258"/>
        <v>622</v>
      </c>
      <c r="J4109">
        <f t="shared" si="259"/>
        <v>1282.0941</v>
      </c>
    </row>
    <row r="4110" spans="1:10" x14ac:dyDescent="0.2">
      <c r="A4110" t="s">
        <v>17521</v>
      </c>
      <c r="B4110">
        <v>5</v>
      </c>
      <c r="C4110" t="s">
        <v>16063</v>
      </c>
      <c r="D4110">
        <v>352000</v>
      </c>
      <c r="E4110">
        <v>714000</v>
      </c>
      <c r="F4110" t="s">
        <v>17524</v>
      </c>
      <c r="G4110">
        <f t="shared" si="256"/>
        <v>576</v>
      </c>
      <c r="H4110">
        <f t="shared" si="257"/>
        <v>1041.8847999999998</v>
      </c>
      <c r="I4110">
        <f t="shared" si="258"/>
        <v>622</v>
      </c>
      <c r="J4110">
        <f t="shared" si="259"/>
        <v>1282.0941</v>
      </c>
    </row>
    <row r="4111" spans="1:10" x14ac:dyDescent="0.2">
      <c r="A4111" t="s">
        <v>17526</v>
      </c>
      <c r="B4111">
        <v>5</v>
      </c>
      <c r="C4111" t="s">
        <v>16063</v>
      </c>
      <c r="D4111">
        <v>501000</v>
      </c>
      <c r="E4111">
        <v>1010000</v>
      </c>
      <c r="F4111" t="s">
        <v>17529</v>
      </c>
      <c r="G4111">
        <f t="shared" si="256"/>
        <v>576</v>
      </c>
      <c r="H4111">
        <f t="shared" si="257"/>
        <v>1482.9098999999999</v>
      </c>
      <c r="I4111">
        <f t="shared" si="258"/>
        <v>622</v>
      </c>
      <c r="J4111">
        <f t="shared" si="259"/>
        <v>1813.6064999999999</v>
      </c>
    </row>
    <row r="4112" spans="1:10" x14ac:dyDescent="0.2">
      <c r="A4112" t="s">
        <v>17531</v>
      </c>
      <c r="B4112">
        <v>5</v>
      </c>
      <c r="C4112" t="s">
        <v>16063</v>
      </c>
      <c r="D4112">
        <v>538000</v>
      </c>
      <c r="E4112">
        <v>1090000</v>
      </c>
      <c r="F4112" t="s">
        <v>17533</v>
      </c>
      <c r="G4112">
        <f t="shared" si="256"/>
        <v>576</v>
      </c>
      <c r="H4112">
        <f t="shared" si="257"/>
        <v>1592.4261999999999</v>
      </c>
      <c r="I4112">
        <f t="shared" si="258"/>
        <v>622</v>
      </c>
      <c r="J4112">
        <f t="shared" si="259"/>
        <v>1957.2584999999999</v>
      </c>
    </row>
    <row r="4113" spans="1:10" x14ac:dyDescent="0.2">
      <c r="A4113" t="s">
        <v>17535</v>
      </c>
      <c r="B4113">
        <v>5</v>
      </c>
      <c r="C4113" t="s">
        <v>16063</v>
      </c>
      <c r="D4113">
        <v>538000</v>
      </c>
      <c r="E4113">
        <v>1090000</v>
      </c>
      <c r="F4113" t="s">
        <v>17538</v>
      </c>
      <c r="G4113">
        <f t="shared" si="256"/>
        <v>576</v>
      </c>
      <c r="H4113">
        <f t="shared" si="257"/>
        <v>1592.4261999999999</v>
      </c>
      <c r="I4113">
        <f t="shared" si="258"/>
        <v>622</v>
      </c>
      <c r="J4113">
        <f t="shared" si="259"/>
        <v>1957.2584999999999</v>
      </c>
    </row>
    <row r="4114" spans="1:10" x14ac:dyDescent="0.2">
      <c r="A4114" t="s">
        <v>17540</v>
      </c>
      <c r="B4114">
        <v>5</v>
      </c>
      <c r="C4114" t="s">
        <v>16063</v>
      </c>
      <c r="D4114">
        <v>555000</v>
      </c>
      <c r="E4114">
        <v>1120000</v>
      </c>
      <c r="F4114" t="s">
        <v>17543</v>
      </c>
      <c r="G4114">
        <f t="shared" si="256"/>
        <v>576</v>
      </c>
      <c r="H4114">
        <f t="shared" si="257"/>
        <v>1642.7444999999998</v>
      </c>
      <c r="I4114">
        <f t="shared" si="258"/>
        <v>622</v>
      </c>
      <c r="J4114">
        <f t="shared" si="259"/>
        <v>2011.1279999999999</v>
      </c>
    </row>
    <row r="4115" spans="1:10" x14ac:dyDescent="0.2">
      <c r="A4115" t="s">
        <v>17545</v>
      </c>
      <c r="B4115">
        <v>5</v>
      </c>
      <c r="C4115" t="s">
        <v>16063</v>
      </c>
      <c r="D4115">
        <v>247000</v>
      </c>
      <c r="E4115">
        <v>439000</v>
      </c>
      <c r="F4115" t="s">
        <v>17546</v>
      </c>
      <c r="G4115">
        <f t="shared" si="256"/>
        <v>576</v>
      </c>
      <c r="H4115">
        <f t="shared" si="257"/>
        <v>731.09529999999995</v>
      </c>
      <c r="I4115">
        <f t="shared" si="258"/>
        <v>622</v>
      </c>
      <c r="J4115">
        <f t="shared" si="259"/>
        <v>788.29034999999999</v>
      </c>
    </row>
    <row r="4116" spans="1:10" x14ac:dyDescent="0.2">
      <c r="A4116" t="s">
        <v>17548</v>
      </c>
      <c r="B4116">
        <v>5</v>
      </c>
      <c r="C4116" t="s">
        <v>16063</v>
      </c>
      <c r="D4116">
        <v>544000</v>
      </c>
      <c r="E4116">
        <v>1100000</v>
      </c>
      <c r="F4116" t="s">
        <v>17550</v>
      </c>
      <c r="G4116">
        <f t="shared" si="256"/>
        <v>576</v>
      </c>
      <c r="H4116">
        <f t="shared" si="257"/>
        <v>1610.1855999999998</v>
      </c>
      <c r="I4116">
        <f t="shared" si="258"/>
        <v>622</v>
      </c>
      <c r="J4116">
        <f t="shared" si="259"/>
        <v>1975.2149999999999</v>
      </c>
    </row>
    <row r="4117" spans="1:10" x14ac:dyDescent="0.2">
      <c r="A4117" t="s">
        <v>17552</v>
      </c>
      <c r="B4117">
        <v>5</v>
      </c>
      <c r="C4117" t="s">
        <v>16063</v>
      </c>
      <c r="D4117">
        <v>568000</v>
      </c>
      <c r="E4117">
        <v>1150000</v>
      </c>
      <c r="F4117" t="s">
        <v>17555</v>
      </c>
      <c r="G4117">
        <f t="shared" si="256"/>
        <v>576</v>
      </c>
      <c r="H4117">
        <f t="shared" si="257"/>
        <v>1681.2231999999999</v>
      </c>
      <c r="I4117">
        <f t="shared" si="258"/>
        <v>622</v>
      </c>
      <c r="J4117">
        <f t="shared" si="259"/>
        <v>2064.9974999999999</v>
      </c>
    </row>
    <row r="4118" spans="1:10" x14ac:dyDescent="0.2">
      <c r="A4118" t="s">
        <v>17557</v>
      </c>
      <c r="B4118">
        <v>5</v>
      </c>
      <c r="C4118" t="s">
        <v>16063</v>
      </c>
      <c r="D4118">
        <v>568000</v>
      </c>
      <c r="E4118">
        <v>1150000</v>
      </c>
      <c r="F4118" t="s">
        <v>17560</v>
      </c>
      <c r="G4118">
        <f t="shared" si="256"/>
        <v>576</v>
      </c>
      <c r="H4118">
        <f t="shared" si="257"/>
        <v>1681.2231999999999</v>
      </c>
      <c r="I4118">
        <f t="shared" si="258"/>
        <v>622</v>
      </c>
      <c r="J4118">
        <f t="shared" si="259"/>
        <v>2064.9974999999999</v>
      </c>
    </row>
    <row r="4119" spans="1:10" x14ac:dyDescent="0.2">
      <c r="A4119" t="s">
        <v>17562</v>
      </c>
      <c r="B4119">
        <v>5</v>
      </c>
      <c r="C4119" t="s">
        <v>16063</v>
      </c>
      <c r="D4119">
        <v>311000</v>
      </c>
      <c r="E4119">
        <v>554000</v>
      </c>
      <c r="F4119" t="s">
        <v>17564</v>
      </c>
      <c r="G4119">
        <f t="shared" si="256"/>
        <v>576</v>
      </c>
      <c r="H4119">
        <f t="shared" si="257"/>
        <v>920.52889999999991</v>
      </c>
      <c r="I4119">
        <f t="shared" si="258"/>
        <v>622</v>
      </c>
      <c r="J4119">
        <f t="shared" si="259"/>
        <v>994.79009999999994</v>
      </c>
    </row>
    <row r="4120" spans="1:10" x14ac:dyDescent="0.2">
      <c r="A4120" t="s">
        <v>17566</v>
      </c>
      <c r="B4120">
        <v>5</v>
      </c>
      <c r="C4120" t="s">
        <v>16063</v>
      </c>
      <c r="D4120">
        <v>264000</v>
      </c>
      <c r="E4120">
        <v>469000</v>
      </c>
      <c r="F4120" t="s">
        <v>17568</v>
      </c>
      <c r="G4120">
        <f t="shared" si="256"/>
        <v>576</v>
      </c>
      <c r="H4120">
        <f t="shared" si="257"/>
        <v>781.41359999999986</v>
      </c>
      <c r="I4120">
        <f t="shared" si="258"/>
        <v>622</v>
      </c>
      <c r="J4120">
        <f t="shared" si="259"/>
        <v>842.15985000000001</v>
      </c>
    </row>
    <row r="4121" spans="1:10" x14ac:dyDescent="0.2">
      <c r="A4121" t="s">
        <v>17570</v>
      </c>
      <c r="B4121">
        <v>5</v>
      </c>
      <c r="C4121" t="s">
        <v>16063</v>
      </c>
      <c r="D4121">
        <v>264000</v>
      </c>
      <c r="E4121">
        <v>469000</v>
      </c>
      <c r="F4121" t="s">
        <v>17573</v>
      </c>
      <c r="G4121">
        <f t="shared" si="256"/>
        <v>576</v>
      </c>
      <c r="H4121">
        <f t="shared" si="257"/>
        <v>781.41359999999986</v>
      </c>
      <c r="I4121">
        <f t="shared" si="258"/>
        <v>622</v>
      </c>
      <c r="J4121">
        <f t="shared" si="259"/>
        <v>842.15985000000001</v>
      </c>
    </row>
    <row r="4122" spans="1:10" x14ac:dyDescent="0.2">
      <c r="A4122" t="s">
        <v>17575</v>
      </c>
      <c r="B4122">
        <v>5</v>
      </c>
      <c r="C4122" t="s">
        <v>16063</v>
      </c>
      <c r="D4122">
        <v>264000</v>
      </c>
      <c r="E4122">
        <v>469000</v>
      </c>
      <c r="F4122" t="s">
        <v>17578</v>
      </c>
      <c r="G4122">
        <f t="shared" si="256"/>
        <v>576</v>
      </c>
      <c r="H4122">
        <f t="shared" si="257"/>
        <v>781.41359999999986</v>
      </c>
      <c r="I4122">
        <f t="shared" si="258"/>
        <v>622</v>
      </c>
      <c r="J4122">
        <f t="shared" si="259"/>
        <v>842.15985000000001</v>
      </c>
    </row>
    <row r="4123" spans="1:10" x14ac:dyDescent="0.2">
      <c r="A4123" t="s">
        <v>17580</v>
      </c>
      <c r="B4123">
        <v>5</v>
      </c>
      <c r="C4123" t="s">
        <v>16063</v>
      </c>
      <c r="D4123">
        <v>487000</v>
      </c>
      <c r="E4123">
        <v>811000</v>
      </c>
      <c r="F4123" t="s">
        <v>17583</v>
      </c>
      <c r="G4123">
        <f t="shared" si="256"/>
        <v>576</v>
      </c>
      <c r="H4123">
        <f t="shared" si="257"/>
        <v>1441.4712999999999</v>
      </c>
      <c r="I4123">
        <f t="shared" si="258"/>
        <v>622</v>
      </c>
      <c r="J4123">
        <f t="shared" si="259"/>
        <v>1456.27215</v>
      </c>
    </row>
    <row r="4124" spans="1:10" x14ac:dyDescent="0.2">
      <c r="A4124" t="s">
        <v>17585</v>
      </c>
      <c r="B4124">
        <v>5</v>
      </c>
      <c r="C4124" t="s">
        <v>16063</v>
      </c>
      <c r="D4124">
        <v>735000</v>
      </c>
      <c r="E4124">
        <v>2000000</v>
      </c>
      <c r="F4124" t="s">
        <v>17587</v>
      </c>
      <c r="G4124">
        <f t="shared" si="256"/>
        <v>576</v>
      </c>
      <c r="H4124">
        <f t="shared" si="257"/>
        <v>2175.5264999999999</v>
      </c>
      <c r="I4124">
        <f t="shared" si="258"/>
        <v>622</v>
      </c>
      <c r="J4124">
        <f t="shared" si="259"/>
        <v>3591.3</v>
      </c>
    </row>
    <row r="4125" spans="1:10" x14ac:dyDescent="0.2">
      <c r="A4125" t="s">
        <v>17589</v>
      </c>
      <c r="B4125">
        <v>5</v>
      </c>
      <c r="C4125" t="s">
        <v>16063</v>
      </c>
      <c r="D4125">
        <v>21100</v>
      </c>
      <c r="E4125">
        <v>41800</v>
      </c>
      <c r="F4125" t="s">
        <v>17590</v>
      </c>
      <c r="G4125">
        <f t="shared" si="256"/>
        <v>576</v>
      </c>
      <c r="H4125">
        <f t="shared" si="257"/>
        <v>62.453889999999994</v>
      </c>
      <c r="I4125">
        <f t="shared" si="258"/>
        <v>622</v>
      </c>
      <c r="J4125">
        <f t="shared" si="259"/>
        <v>75.058170000000004</v>
      </c>
    </row>
    <row r="4126" spans="1:10" x14ac:dyDescent="0.2">
      <c r="A4126" t="s">
        <v>17592</v>
      </c>
      <c r="B4126">
        <v>5</v>
      </c>
      <c r="C4126" t="s">
        <v>16063</v>
      </c>
      <c r="D4126">
        <v>1470000</v>
      </c>
      <c r="E4126">
        <v>3900000</v>
      </c>
      <c r="F4126" t="s">
        <v>17593</v>
      </c>
      <c r="G4126">
        <f t="shared" si="256"/>
        <v>576</v>
      </c>
      <c r="H4126">
        <f t="shared" si="257"/>
        <v>4351.0529999999999</v>
      </c>
      <c r="I4126">
        <f t="shared" si="258"/>
        <v>622</v>
      </c>
      <c r="J4126">
        <f t="shared" si="259"/>
        <v>7003.0349999999999</v>
      </c>
    </row>
    <row r="4127" spans="1:10" x14ac:dyDescent="0.2">
      <c r="A4127" t="s">
        <v>17595</v>
      </c>
      <c r="B4127">
        <v>5</v>
      </c>
      <c r="C4127" t="s">
        <v>16063</v>
      </c>
      <c r="D4127">
        <v>429000</v>
      </c>
      <c r="E4127">
        <v>749000</v>
      </c>
      <c r="F4127" t="s">
        <v>17596</v>
      </c>
      <c r="G4127">
        <f t="shared" si="256"/>
        <v>576</v>
      </c>
      <c r="H4127">
        <f t="shared" si="257"/>
        <v>1269.7970999999998</v>
      </c>
      <c r="I4127">
        <f t="shared" si="258"/>
        <v>622</v>
      </c>
      <c r="J4127">
        <f t="shared" si="259"/>
        <v>1344.9418499999999</v>
      </c>
    </row>
    <row r="4128" spans="1:10" x14ac:dyDescent="0.2">
      <c r="A4128" t="s">
        <v>17598</v>
      </c>
      <c r="B4128">
        <v>5</v>
      </c>
      <c r="C4128" t="s">
        <v>16063</v>
      </c>
      <c r="D4128">
        <v>343000</v>
      </c>
      <c r="E4128">
        <v>570000</v>
      </c>
      <c r="F4128" t="s">
        <v>17600</v>
      </c>
      <c r="G4128">
        <f t="shared" si="256"/>
        <v>576</v>
      </c>
      <c r="H4128">
        <f t="shared" si="257"/>
        <v>1015.2456999999999</v>
      </c>
      <c r="I4128">
        <f t="shared" si="258"/>
        <v>622</v>
      </c>
      <c r="J4128">
        <f t="shared" si="259"/>
        <v>1023.5205</v>
      </c>
    </row>
    <row r="4129" spans="1:10" x14ac:dyDescent="0.2">
      <c r="A4129" t="s">
        <v>17602</v>
      </c>
      <c r="B4129">
        <v>5</v>
      </c>
      <c r="C4129" t="s">
        <v>16063</v>
      </c>
      <c r="D4129">
        <v>558000</v>
      </c>
      <c r="E4129">
        <v>908000</v>
      </c>
      <c r="F4129" t="s">
        <v>17604</v>
      </c>
      <c r="G4129">
        <f t="shared" si="256"/>
        <v>576</v>
      </c>
      <c r="H4129">
        <f t="shared" si="257"/>
        <v>1651.6241999999997</v>
      </c>
      <c r="I4129">
        <f t="shared" si="258"/>
        <v>622</v>
      </c>
      <c r="J4129">
        <f t="shared" si="259"/>
        <v>1630.4502</v>
      </c>
    </row>
    <row r="4130" spans="1:10" x14ac:dyDescent="0.2">
      <c r="A4130" t="s">
        <v>17606</v>
      </c>
      <c r="B4130">
        <v>5</v>
      </c>
      <c r="C4130" t="s">
        <v>16063</v>
      </c>
      <c r="D4130">
        <v>489000</v>
      </c>
      <c r="E4130">
        <v>789000</v>
      </c>
      <c r="F4130" t="s">
        <v>17607</v>
      </c>
      <c r="G4130">
        <f t="shared" si="256"/>
        <v>576</v>
      </c>
      <c r="H4130">
        <f t="shared" si="257"/>
        <v>1447.3910999999998</v>
      </c>
      <c r="I4130">
        <f t="shared" si="258"/>
        <v>622</v>
      </c>
      <c r="J4130">
        <f t="shared" si="259"/>
        <v>1416.76785</v>
      </c>
    </row>
    <row r="4131" spans="1:10" x14ac:dyDescent="0.2">
      <c r="A4131" t="s">
        <v>17609</v>
      </c>
      <c r="B4131">
        <v>5</v>
      </c>
      <c r="C4131" t="s">
        <v>16063</v>
      </c>
      <c r="D4131">
        <v>442000</v>
      </c>
      <c r="E4131">
        <v>650000</v>
      </c>
      <c r="F4131" t="s">
        <v>17612</v>
      </c>
      <c r="G4131">
        <f t="shared" si="256"/>
        <v>576</v>
      </c>
      <c r="H4131">
        <f t="shared" si="257"/>
        <v>1308.2757999999999</v>
      </c>
      <c r="I4131">
        <f t="shared" si="258"/>
        <v>622</v>
      </c>
      <c r="J4131">
        <f t="shared" si="259"/>
        <v>1167.1724999999999</v>
      </c>
    </row>
    <row r="4132" spans="1:10" x14ac:dyDescent="0.2">
      <c r="A4132" t="s">
        <v>17614</v>
      </c>
      <c r="B4132">
        <v>5</v>
      </c>
      <c r="C4132" t="s">
        <v>16063</v>
      </c>
      <c r="D4132">
        <v>309000</v>
      </c>
      <c r="E4132">
        <v>552000</v>
      </c>
      <c r="F4132" t="s">
        <v>17617</v>
      </c>
      <c r="G4132">
        <f t="shared" si="256"/>
        <v>576</v>
      </c>
      <c r="H4132">
        <f t="shared" si="257"/>
        <v>914.6090999999999</v>
      </c>
      <c r="I4132">
        <f t="shared" si="258"/>
        <v>622</v>
      </c>
      <c r="J4132">
        <f t="shared" si="259"/>
        <v>991.19880000000001</v>
      </c>
    </row>
    <row r="4133" spans="1:10" x14ac:dyDescent="0.2">
      <c r="A4133" t="s">
        <v>17619</v>
      </c>
      <c r="B4133">
        <v>5</v>
      </c>
      <c r="C4133" t="s">
        <v>16063</v>
      </c>
      <c r="D4133">
        <v>368000</v>
      </c>
      <c r="E4133">
        <v>600000</v>
      </c>
      <c r="F4133" t="s">
        <v>17621</v>
      </c>
      <c r="G4133">
        <f t="shared" si="256"/>
        <v>576</v>
      </c>
      <c r="H4133">
        <f t="shared" si="257"/>
        <v>1089.2431999999999</v>
      </c>
      <c r="I4133">
        <f t="shared" si="258"/>
        <v>622</v>
      </c>
      <c r="J4133">
        <f t="shared" si="259"/>
        <v>1077.3900000000001</v>
      </c>
    </row>
    <row r="4134" spans="1:10" x14ac:dyDescent="0.2">
      <c r="A4134" t="s">
        <v>17623</v>
      </c>
      <c r="B4134">
        <v>5</v>
      </c>
      <c r="C4134" t="s">
        <v>16063</v>
      </c>
      <c r="D4134">
        <v>106000</v>
      </c>
      <c r="E4134">
        <v>188000</v>
      </c>
      <c r="F4134" t="s">
        <v>429</v>
      </c>
      <c r="G4134">
        <f t="shared" si="256"/>
        <v>576</v>
      </c>
      <c r="H4134">
        <f t="shared" si="257"/>
        <v>313.74939999999998</v>
      </c>
      <c r="I4134">
        <f t="shared" si="258"/>
        <v>622</v>
      </c>
      <c r="J4134">
        <f t="shared" si="259"/>
        <v>337.5822</v>
      </c>
    </row>
    <row r="4135" spans="1:10" x14ac:dyDescent="0.2">
      <c r="A4135" t="s">
        <v>17626</v>
      </c>
      <c r="B4135">
        <v>5</v>
      </c>
      <c r="C4135" t="s">
        <v>16063</v>
      </c>
      <c r="D4135">
        <v>340000</v>
      </c>
      <c r="E4135">
        <v>583000</v>
      </c>
      <c r="F4135" t="s">
        <v>17628</v>
      </c>
      <c r="G4135">
        <f t="shared" si="256"/>
        <v>576</v>
      </c>
      <c r="H4135">
        <f t="shared" si="257"/>
        <v>1006.3659999999999</v>
      </c>
      <c r="I4135">
        <f t="shared" si="258"/>
        <v>622</v>
      </c>
      <c r="J4135">
        <f t="shared" si="259"/>
        <v>1046.8639499999999</v>
      </c>
    </row>
    <row r="4136" spans="1:10" x14ac:dyDescent="0.2">
      <c r="A4136" t="s">
        <v>17630</v>
      </c>
      <c r="B4136">
        <v>5</v>
      </c>
      <c r="C4136" t="s">
        <v>16063</v>
      </c>
      <c r="D4136">
        <v>352000</v>
      </c>
      <c r="E4136">
        <v>714000</v>
      </c>
      <c r="F4136" t="s">
        <v>17631</v>
      </c>
      <c r="G4136">
        <f t="shared" si="256"/>
        <v>576</v>
      </c>
      <c r="H4136">
        <f t="shared" si="257"/>
        <v>1041.8847999999998</v>
      </c>
      <c r="I4136">
        <f t="shared" si="258"/>
        <v>622</v>
      </c>
      <c r="J4136">
        <f t="shared" si="259"/>
        <v>1282.0941</v>
      </c>
    </row>
    <row r="4137" spans="1:10" x14ac:dyDescent="0.2">
      <c r="A4137" t="s">
        <v>17633</v>
      </c>
      <c r="B4137">
        <v>5</v>
      </c>
      <c r="C4137" t="s">
        <v>16063</v>
      </c>
      <c r="D4137">
        <v>374000</v>
      </c>
      <c r="E4137">
        <v>757000</v>
      </c>
      <c r="F4137" t="s">
        <v>17636</v>
      </c>
      <c r="G4137">
        <f t="shared" si="256"/>
        <v>576</v>
      </c>
      <c r="H4137">
        <f t="shared" si="257"/>
        <v>1107.0025999999998</v>
      </c>
      <c r="I4137">
        <f t="shared" si="258"/>
        <v>622</v>
      </c>
      <c r="J4137">
        <f t="shared" si="259"/>
        <v>1359.3070499999999</v>
      </c>
    </row>
    <row r="4138" spans="1:10" x14ac:dyDescent="0.2">
      <c r="A4138" t="s">
        <v>17638</v>
      </c>
      <c r="B4138">
        <v>5</v>
      </c>
      <c r="C4138" t="s">
        <v>16063</v>
      </c>
      <c r="D4138">
        <v>352000</v>
      </c>
      <c r="E4138">
        <v>714000</v>
      </c>
      <c r="F4138" t="s">
        <v>17640</v>
      </c>
      <c r="G4138">
        <f t="shared" si="256"/>
        <v>576</v>
      </c>
      <c r="H4138">
        <f t="shared" si="257"/>
        <v>1041.8847999999998</v>
      </c>
      <c r="I4138">
        <f t="shared" si="258"/>
        <v>622</v>
      </c>
      <c r="J4138">
        <f t="shared" si="259"/>
        <v>1282.0941</v>
      </c>
    </row>
    <row r="4139" spans="1:10" x14ac:dyDescent="0.2">
      <c r="A4139" t="s">
        <v>17642</v>
      </c>
      <c r="B4139">
        <v>5</v>
      </c>
      <c r="C4139" t="s">
        <v>16063</v>
      </c>
      <c r="D4139">
        <v>518000</v>
      </c>
      <c r="E4139">
        <v>1050000</v>
      </c>
      <c r="F4139" t="s">
        <v>17644</v>
      </c>
      <c r="G4139">
        <f t="shared" si="256"/>
        <v>576</v>
      </c>
      <c r="H4139">
        <f t="shared" si="257"/>
        <v>1533.2281999999998</v>
      </c>
      <c r="I4139">
        <f t="shared" si="258"/>
        <v>622</v>
      </c>
      <c r="J4139">
        <f t="shared" si="259"/>
        <v>1885.4324999999999</v>
      </c>
    </row>
    <row r="4140" spans="1:10" x14ac:dyDescent="0.2">
      <c r="A4140" t="s">
        <v>17646</v>
      </c>
      <c r="B4140">
        <v>5</v>
      </c>
      <c r="C4140" t="s">
        <v>16063</v>
      </c>
      <c r="D4140">
        <v>354000</v>
      </c>
      <c r="E4140">
        <v>608000</v>
      </c>
      <c r="F4140" t="s">
        <v>17649</v>
      </c>
      <c r="G4140">
        <f t="shared" si="256"/>
        <v>576</v>
      </c>
      <c r="H4140">
        <f t="shared" si="257"/>
        <v>1047.8045999999999</v>
      </c>
      <c r="I4140">
        <f t="shared" si="258"/>
        <v>622</v>
      </c>
      <c r="J4140">
        <f t="shared" si="259"/>
        <v>1091.7552000000001</v>
      </c>
    </row>
    <row r="4141" spans="1:10" x14ac:dyDescent="0.2">
      <c r="A4141" t="s">
        <v>17651</v>
      </c>
      <c r="B4141">
        <v>5</v>
      </c>
      <c r="C4141" t="s">
        <v>16063</v>
      </c>
      <c r="D4141">
        <v>254000</v>
      </c>
      <c r="E4141">
        <v>435000</v>
      </c>
      <c r="F4141" t="s">
        <v>17654</v>
      </c>
      <c r="G4141">
        <f t="shared" si="256"/>
        <v>576</v>
      </c>
      <c r="H4141">
        <f t="shared" si="257"/>
        <v>751.81459999999993</v>
      </c>
      <c r="I4141">
        <f t="shared" si="258"/>
        <v>622</v>
      </c>
      <c r="J4141">
        <f t="shared" si="259"/>
        <v>781.10775000000001</v>
      </c>
    </row>
    <row r="4142" spans="1:10" x14ac:dyDescent="0.2">
      <c r="A4142" t="s">
        <v>17656</v>
      </c>
      <c r="B4142">
        <v>5</v>
      </c>
      <c r="C4142" t="s">
        <v>16063</v>
      </c>
      <c r="D4142">
        <v>381000</v>
      </c>
      <c r="E4142">
        <v>772000</v>
      </c>
      <c r="F4142" t="s">
        <v>17658</v>
      </c>
      <c r="G4142">
        <f t="shared" si="256"/>
        <v>576</v>
      </c>
      <c r="H4142">
        <f t="shared" si="257"/>
        <v>1127.7218999999998</v>
      </c>
      <c r="I4142">
        <f t="shared" si="258"/>
        <v>622</v>
      </c>
      <c r="J4142">
        <f t="shared" si="259"/>
        <v>1386.2418</v>
      </c>
    </row>
    <row r="4143" spans="1:10" x14ac:dyDescent="0.2">
      <c r="A4143" t="s">
        <v>17660</v>
      </c>
      <c r="B4143">
        <v>5</v>
      </c>
      <c r="C4143" t="s">
        <v>16063</v>
      </c>
      <c r="D4143">
        <v>1110000</v>
      </c>
      <c r="E4143">
        <v>1660000</v>
      </c>
      <c r="F4143" t="s">
        <v>17663</v>
      </c>
      <c r="G4143">
        <f t="shared" si="256"/>
        <v>576</v>
      </c>
      <c r="H4143">
        <f t="shared" si="257"/>
        <v>3285.4889999999996</v>
      </c>
      <c r="I4143">
        <f t="shared" si="258"/>
        <v>622</v>
      </c>
      <c r="J4143">
        <f t="shared" si="259"/>
        <v>2980.779</v>
      </c>
    </row>
    <row r="4144" spans="1:10" x14ac:dyDescent="0.2">
      <c r="A4144" t="s">
        <v>17665</v>
      </c>
      <c r="B4144">
        <v>5</v>
      </c>
      <c r="C4144" t="s">
        <v>16063</v>
      </c>
      <c r="D4144">
        <v>610000</v>
      </c>
      <c r="E4144">
        <v>989000</v>
      </c>
      <c r="F4144" t="s">
        <v>17667</v>
      </c>
      <c r="G4144">
        <f t="shared" si="256"/>
        <v>576</v>
      </c>
      <c r="H4144">
        <f t="shared" si="257"/>
        <v>1805.5389999999998</v>
      </c>
      <c r="I4144">
        <f t="shared" si="258"/>
        <v>622</v>
      </c>
      <c r="J4144">
        <f t="shared" si="259"/>
        <v>1775.8978500000001</v>
      </c>
    </row>
    <row r="4145" spans="1:10" x14ac:dyDescent="0.2">
      <c r="A4145" t="s">
        <v>17669</v>
      </c>
      <c r="B4145">
        <v>5</v>
      </c>
      <c r="C4145" t="s">
        <v>16063</v>
      </c>
      <c r="D4145">
        <v>519000</v>
      </c>
      <c r="E4145">
        <v>842000</v>
      </c>
      <c r="F4145" t="s">
        <v>17672</v>
      </c>
      <c r="G4145">
        <f t="shared" si="256"/>
        <v>576</v>
      </c>
      <c r="H4145">
        <f t="shared" si="257"/>
        <v>1536.1880999999998</v>
      </c>
      <c r="I4145">
        <f t="shared" si="258"/>
        <v>622</v>
      </c>
      <c r="J4145">
        <f t="shared" si="259"/>
        <v>1511.9373000000001</v>
      </c>
    </row>
    <row r="4146" spans="1:10" x14ac:dyDescent="0.2">
      <c r="A4146" t="s">
        <v>17674</v>
      </c>
      <c r="B4146">
        <v>5</v>
      </c>
      <c r="C4146" t="s">
        <v>16063</v>
      </c>
      <c r="D4146">
        <v>671000</v>
      </c>
      <c r="E4146">
        <v>1360000</v>
      </c>
      <c r="F4146" t="s">
        <v>17675</v>
      </c>
      <c r="G4146">
        <f t="shared" si="256"/>
        <v>576</v>
      </c>
      <c r="H4146">
        <f t="shared" si="257"/>
        <v>1986.0928999999999</v>
      </c>
      <c r="I4146">
        <f t="shared" si="258"/>
        <v>622</v>
      </c>
      <c r="J4146">
        <f t="shared" si="259"/>
        <v>2442.0839999999998</v>
      </c>
    </row>
    <row r="4147" spans="1:10" x14ac:dyDescent="0.2">
      <c r="A4147" t="s">
        <v>17677</v>
      </c>
      <c r="B4147">
        <v>5</v>
      </c>
      <c r="C4147" t="s">
        <v>16063</v>
      </c>
      <c r="D4147">
        <v>396000</v>
      </c>
      <c r="E4147">
        <v>641000</v>
      </c>
      <c r="F4147" t="s">
        <v>17678</v>
      </c>
      <c r="G4147">
        <f t="shared" si="256"/>
        <v>576</v>
      </c>
      <c r="H4147">
        <f t="shared" si="257"/>
        <v>1172.1203999999998</v>
      </c>
      <c r="I4147">
        <f t="shared" si="258"/>
        <v>622</v>
      </c>
      <c r="J4147">
        <f t="shared" si="259"/>
        <v>1151.0116499999999</v>
      </c>
    </row>
    <row r="4148" spans="1:10" x14ac:dyDescent="0.2">
      <c r="A4148" t="s">
        <v>17680</v>
      </c>
      <c r="B4148">
        <v>5</v>
      </c>
      <c r="C4148" t="s">
        <v>16063</v>
      </c>
      <c r="D4148">
        <v>440000</v>
      </c>
      <c r="E4148">
        <v>1150000</v>
      </c>
      <c r="F4148" t="s">
        <v>17683</v>
      </c>
      <c r="G4148">
        <f t="shared" si="256"/>
        <v>576</v>
      </c>
      <c r="H4148">
        <f t="shared" si="257"/>
        <v>1302.3559999999998</v>
      </c>
      <c r="I4148">
        <f t="shared" si="258"/>
        <v>622</v>
      </c>
      <c r="J4148">
        <f t="shared" si="259"/>
        <v>2064.9974999999999</v>
      </c>
    </row>
    <row r="4149" spans="1:10" x14ac:dyDescent="0.2">
      <c r="A4149" t="s">
        <v>17685</v>
      </c>
      <c r="B4149">
        <v>5</v>
      </c>
      <c r="C4149" t="s">
        <v>16063</v>
      </c>
      <c r="D4149">
        <v>514000</v>
      </c>
      <c r="E4149">
        <v>1010000</v>
      </c>
      <c r="F4149" t="s">
        <v>17688</v>
      </c>
      <c r="G4149">
        <f t="shared" si="256"/>
        <v>576</v>
      </c>
      <c r="H4149">
        <f t="shared" si="257"/>
        <v>1521.3885999999998</v>
      </c>
      <c r="I4149">
        <f t="shared" si="258"/>
        <v>622</v>
      </c>
      <c r="J4149">
        <f t="shared" si="259"/>
        <v>1813.6064999999999</v>
      </c>
    </row>
    <row r="4150" spans="1:10" x14ac:dyDescent="0.2">
      <c r="A4150" t="s">
        <v>17690</v>
      </c>
      <c r="B4150">
        <v>5</v>
      </c>
      <c r="C4150" t="s">
        <v>16063</v>
      </c>
      <c r="D4150">
        <v>514000</v>
      </c>
      <c r="E4150">
        <v>800000</v>
      </c>
      <c r="F4150" t="s">
        <v>17691</v>
      </c>
      <c r="G4150">
        <f t="shared" si="256"/>
        <v>576</v>
      </c>
      <c r="H4150">
        <f t="shared" si="257"/>
        <v>1521.3885999999998</v>
      </c>
      <c r="I4150">
        <f t="shared" si="258"/>
        <v>622</v>
      </c>
      <c r="J4150">
        <f t="shared" si="259"/>
        <v>1436.52</v>
      </c>
    </row>
    <row r="4151" spans="1:10" x14ac:dyDescent="0.2">
      <c r="A4151" t="s">
        <v>17693</v>
      </c>
      <c r="B4151">
        <v>5</v>
      </c>
      <c r="C4151" t="s">
        <v>16063</v>
      </c>
      <c r="D4151">
        <v>770000</v>
      </c>
      <c r="E4151">
        <v>1200000</v>
      </c>
      <c r="F4151" t="s">
        <v>17695</v>
      </c>
      <c r="G4151">
        <f t="shared" si="256"/>
        <v>576</v>
      </c>
      <c r="H4151">
        <f t="shared" si="257"/>
        <v>2279.1229999999996</v>
      </c>
      <c r="I4151">
        <f t="shared" si="258"/>
        <v>622</v>
      </c>
      <c r="J4151">
        <f t="shared" si="259"/>
        <v>2154.7800000000002</v>
      </c>
    </row>
    <row r="4152" spans="1:10" x14ac:dyDescent="0.2">
      <c r="A4152" t="s">
        <v>17697</v>
      </c>
      <c r="B4152">
        <v>5</v>
      </c>
      <c r="C4152" t="s">
        <v>16063</v>
      </c>
      <c r="D4152">
        <v>474000</v>
      </c>
      <c r="E4152">
        <v>813000</v>
      </c>
      <c r="F4152" t="s">
        <v>17700</v>
      </c>
      <c r="G4152">
        <f t="shared" si="256"/>
        <v>576</v>
      </c>
      <c r="H4152">
        <f t="shared" si="257"/>
        <v>1402.9925999999998</v>
      </c>
      <c r="I4152">
        <f t="shared" si="258"/>
        <v>622</v>
      </c>
      <c r="J4152">
        <f t="shared" si="259"/>
        <v>1459.8634500000001</v>
      </c>
    </row>
    <row r="4153" spans="1:10" x14ac:dyDescent="0.2">
      <c r="A4153" t="s">
        <v>17702</v>
      </c>
      <c r="B4153">
        <v>5</v>
      </c>
      <c r="C4153" t="s">
        <v>16063</v>
      </c>
      <c r="D4153">
        <v>505000</v>
      </c>
      <c r="E4153">
        <v>845000</v>
      </c>
      <c r="F4153" t="s">
        <v>17703</v>
      </c>
      <c r="G4153">
        <f t="shared" si="256"/>
        <v>576</v>
      </c>
      <c r="H4153">
        <f t="shared" si="257"/>
        <v>1494.7494999999999</v>
      </c>
      <c r="I4153">
        <f t="shared" si="258"/>
        <v>622</v>
      </c>
      <c r="J4153">
        <f t="shared" si="259"/>
        <v>1517.3242499999999</v>
      </c>
    </row>
    <row r="4154" spans="1:10" x14ac:dyDescent="0.2">
      <c r="A4154" t="s">
        <v>17705</v>
      </c>
      <c r="B4154">
        <v>5</v>
      </c>
      <c r="C4154" t="s">
        <v>16063</v>
      </c>
      <c r="D4154">
        <v>433000</v>
      </c>
      <c r="E4154">
        <v>995000</v>
      </c>
      <c r="F4154" t="s">
        <v>17708</v>
      </c>
      <c r="G4154">
        <f t="shared" si="256"/>
        <v>576</v>
      </c>
      <c r="H4154">
        <f t="shared" si="257"/>
        <v>1281.6366999999998</v>
      </c>
      <c r="I4154">
        <f t="shared" si="258"/>
        <v>622</v>
      </c>
      <c r="J4154">
        <f t="shared" si="259"/>
        <v>1786.67175</v>
      </c>
    </row>
    <row r="4155" spans="1:10" x14ac:dyDescent="0.2">
      <c r="A4155" t="s">
        <v>17710</v>
      </c>
      <c r="B4155">
        <v>5</v>
      </c>
      <c r="C4155" t="s">
        <v>16063</v>
      </c>
      <c r="D4155">
        <v>433000</v>
      </c>
      <c r="E4155">
        <v>995000</v>
      </c>
      <c r="F4155" t="s">
        <v>17713</v>
      </c>
      <c r="G4155">
        <f t="shared" si="256"/>
        <v>576</v>
      </c>
      <c r="H4155">
        <f t="shared" si="257"/>
        <v>1281.6366999999998</v>
      </c>
      <c r="I4155">
        <f t="shared" si="258"/>
        <v>622</v>
      </c>
      <c r="J4155">
        <f t="shared" si="259"/>
        <v>1786.67175</v>
      </c>
    </row>
    <row r="4156" spans="1:10" x14ac:dyDescent="0.2">
      <c r="A4156" t="s">
        <v>17715</v>
      </c>
      <c r="B4156">
        <v>5</v>
      </c>
      <c r="C4156" t="s">
        <v>16063</v>
      </c>
      <c r="D4156">
        <v>615000</v>
      </c>
      <c r="E4156">
        <v>1210000</v>
      </c>
      <c r="F4156" t="s">
        <v>17718</v>
      </c>
      <c r="G4156">
        <f t="shared" si="256"/>
        <v>576</v>
      </c>
      <c r="H4156">
        <f t="shared" si="257"/>
        <v>1820.3384999999998</v>
      </c>
      <c r="I4156">
        <f t="shared" si="258"/>
        <v>622</v>
      </c>
      <c r="J4156">
        <f t="shared" si="259"/>
        <v>2172.7365</v>
      </c>
    </row>
    <row r="4157" spans="1:10" x14ac:dyDescent="0.2">
      <c r="A4157" t="s">
        <v>17720</v>
      </c>
      <c r="B4157">
        <v>5</v>
      </c>
      <c r="C4157" t="s">
        <v>16063</v>
      </c>
      <c r="D4157">
        <v>641000</v>
      </c>
      <c r="E4157">
        <v>1260000</v>
      </c>
      <c r="F4157" t="s">
        <v>17721</v>
      </c>
      <c r="G4157">
        <f t="shared" si="256"/>
        <v>576</v>
      </c>
      <c r="H4157">
        <f t="shared" si="257"/>
        <v>1897.2958999999998</v>
      </c>
      <c r="I4157">
        <f t="shared" si="258"/>
        <v>622</v>
      </c>
      <c r="J4157">
        <f t="shared" si="259"/>
        <v>2262.5189999999998</v>
      </c>
    </row>
    <row r="4158" spans="1:10" x14ac:dyDescent="0.2">
      <c r="A4158" t="s">
        <v>17723</v>
      </c>
      <c r="B4158">
        <v>5</v>
      </c>
      <c r="C4158" t="s">
        <v>16063</v>
      </c>
      <c r="D4158">
        <v>445000</v>
      </c>
      <c r="E4158">
        <v>845000</v>
      </c>
      <c r="F4158" t="s">
        <v>17725</v>
      </c>
      <c r="G4158">
        <f t="shared" si="256"/>
        <v>576</v>
      </c>
      <c r="H4158">
        <f t="shared" si="257"/>
        <v>1317.1554999999998</v>
      </c>
      <c r="I4158">
        <f t="shared" si="258"/>
        <v>622</v>
      </c>
      <c r="J4158">
        <f t="shared" si="259"/>
        <v>1517.3242499999999</v>
      </c>
    </row>
    <row r="4159" spans="1:10" x14ac:dyDescent="0.2">
      <c r="A4159" t="s">
        <v>17727</v>
      </c>
      <c r="B4159">
        <v>5</v>
      </c>
      <c r="C4159" t="s">
        <v>16063</v>
      </c>
      <c r="D4159">
        <v>525000</v>
      </c>
      <c r="E4159">
        <v>1030000</v>
      </c>
      <c r="F4159" t="s">
        <v>17730</v>
      </c>
      <c r="G4159">
        <f t="shared" si="256"/>
        <v>576</v>
      </c>
      <c r="H4159">
        <f t="shared" si="257"/>
        <v>1553.9474999999998</v>
      </c>
      <c r="I4159">
        <f t="shared" si="258"/>
        <v>622</v>
      </c>
      <c r="J4159">
        <f t="shared" si="259"/>
        <v>1849.5194999999999</v>
      </c>
    </row>
    <row r="4160" spans="1:10" x14ac:dyDescent="0.2">
      <c r="A4160" t="s">
        <v>17732</v>
      </c>
      <c r="B4160">
        <v>5</v>
      </c>
      <c r="C4160" t="s">
        <v>16063</v>
      </c>
      <c r="D4160">
        <v>806000</v>
      </c>
      <c r="E4160">
        <v>1370000</v>
      </c>
      <c r="F4160" t="s">
        <v>17733</v>
      </c>
      <c r="G4160">
        <f t="shared" si="256"/>
        <v>576</v>
      </c>
      <c r="H4160">
        <f t="shared" si="257"/>
        <v>2385.6793999999995</v>
      </c>
      <c r="I4160">
        <f t="shared" si="258"/>
        <v>622</v>
      </c>
      <c r="J4160">
        <f t="shared" si="259"/>
        <v>2460.0405000000001</v>
      </c>
    </row>
    <row r="4161" spans="1:10" x14ac:dyDescent="0.2">
      <c r="A4161" t="s">
        <v>17735</v>
      </c>
      <c r="B4161">
        <v>5</v>
      </c>
      <c r="C4161" t="s">
        <v>16063</v>
      </c>
      <c r="D4161">
        <v>414000</v>
      </c>
      <c r="E4161">
        <v>762000</v>
      </c>
      <c r="F4161" t="s">
        <v>17738</v>
      </c>
      <c r="G4161">
        <f t="shared" si="256"/>
        <v>576</v>
      </c>
      <c r="H4161">
        <f t="shared" si="257"/>
        <v>1225.3985999999998</v>
      </c>
      <c r="I4161">
        <f t="shared" si="258"/>
        <v>622</v>
      </c>
      <c r="J4161">
        <f t="shared" si="259"/>
        <v>1368.2853</v>
      </c>
    </row>
    <row r="4162" spans="1:10" x14ac:dyDescent="0.2">
      <c r="A4162" t="s">
        <v>17740</v>
      </c>
      <c r="B4162">
        <v>5</v>
      </c>
      <c r="C4162" t="s">
        <v>16063</v>
      </c>
      <c r="D4162">
        <v>451000</v>
      </c>
      <c r="E4162">
        <v>830000</v>
      </c>
      <c r="F4162" t="s">
        <v>17742</v>
      </c>
      <c r="G4162">
        <f t="shared" si="256"/>
        <v>576</v>
      </c>
      <c r="H4162">
        <f t="shared" si="257"/>
        <v>1334.9148999999998</v>
      </c>
      <c r="I4162">
        <f t="shared" si="258"/>
        <v>622</v>
      </c>
      <c r="J4162">
        <f t="shared" si="259"/>
        <v>1490.3895</v>
      </c>
    </row>
    <row r="4163" spans="1:10" x14ac:dyDescent="0.2">
      <c r="A4163" t="s">
        <v>17744</v>
      </c>
      <c r="B4163">
        <v>5</v>
      </c>
      <c r="C4163" t="s">
        <v>16063</v>
      </c>
      <c r="D4163">
        <v>394000</v>
      </c>
      <c r="E4163">
        <v>836000</v>
      </c>
      <c r="F4163" t="s">
        <v>17747</v>
      </c>
      <c r="G4163">
        <f t="shared" ref="G4163:G4226" si="260">(VLOOKUP($B4163,Table,4,FALSE))</f>
        <v>576</v>
      </c>
      <c r="H4163">
        <f t="shared" ref="H4163:H4226" si="261">D4163*((VLOOKUP($B4163,Table,6,FALSE))/100)</f>
        <v>1166.2005999999999</v>
      </c>
      <c r="I4163">
        <f t="shared" ref="I4163:I4226" si="262">(VLOOKUP($B4163,Table,12,FALSE))</f>
        <v>622</v>
      </c>
      <c r="J4163">
        <f t="shared" ref="J4163:J4226" si="263">E4163*((VLOOKUP($B4163,Table,14,FALSE))/100)</f>
        <v>1501.1633999999999</v>
      </c>
    </row>
    <row r="4164" spans="1:10" x14ac:dyDescent="0.2">
      <c r="A4164" t="s">
        <v>17749</v>
      </c>
      <c r="B4164">
        <v>5</v>
      </c>
      <c r="C4164" t="s">
        <v>16063</v>
      </c>
      <c r="D4164">
        <v>648000</v>
      </c>
      <c r="E4164">
        <v>1270000</v>
      </c>
      <c r="F4164" t="s">
        <v>17751</v>
      </c>
      <c r="G4164">
        <f t="shared" si="260"/>
        <v>576</v>
      </c>
      <c r="H4164">
        <f t="shared" si="261"/>
        <v>1918.0151999999998</v>
      </c>
      <c r="I4164">
        <f t="shared" si="262"/>
        <v>622</v>
      </c>
      <c r="J4164">
        <f t="shared" si="263"/>
        <v>2280.4755</v>
      </c>
    </row>
    <row r="4165" spans="1:10" x14ac:dyDescent="0.2">
      <c r="A4165" t="s">
        <v>17753</v>
      </c>
      <c r="B4165">
        <v>5</v>
      </c>
      <c r="C4165" t="s">
        <v>16063</v>
      </c>
      <c r="D4165">
        <v>483000</v>
      </c>
      <c r="E4165">
        <v>912000</v>
      </c>
      <c r="F4165" t="s">
        <v>17755</v>
      </c>
      <c r="G4165">
        <f t="shared" si="260"/>
        <v>576</v>
      </c>
      <c r="H4165">
        <f t="shared" si="261"/>
        <v>1429.6316999999999</v>
      </c>
      <c r="I4165">
        <f t="shared" si="262"/>
        <v>622</v>
      </c>
      <c r="J4165">
        <f t="shared" si="263"/>
        <v>1637.6328000000001</v>
      </c>
    </row>
    <row r="4166" spans="1:10" x14ac:dyDescent="0.2">
      <c r="A4166" t="s">
        <v>17757</v>
      </c>
      <c r="B4166">
        <v>5</v>
      </c>
      <c r="C4166" t="s">
        <v>16063</v>
      </c>
      <c r="D4166">
        <v>531000</v>
      </c>
      <c r="E4166">
        <v>1000000</v>
      </c>
      <c r="F4166" t="s">
        <v>17760</v>
      </c>
      <c r="G4166">
        <f t="shared" si="260"/>
        <v>576</v>
      </c>
      <c r="H4166">
        <f t="shared" si="261"/>
        <v>1571.7068999999999</v>
      </c>
      <c r="I4166">
        <f t="shared" si="262"/>
        <v>622</v>
      </c>
      <c r="J4166">
        <f t="shared" si="263"/>
        <v>1795.65</v>
      </c>
    </row>
    <row r="4167" spans="1:10" x14ac:dyDescent="0.2">
      <c r="A4167" t="s">
        <v>17762</v>
      </c>
      <c r="B4167">
        <v>5</v>
      </c>
      <c r="C4167" t="s">
        <v>16063</v>
      </c>
      <c r="D4167">
        <v>518000</v>
      </c>
      <c r="E4167">
        <v>978000</v>
      </c>
      <c r="F4167" t="s">
        <v>17765</v>
      </c>
      <c r="G4167">
        <f t="shared" si="260"/>
        <v>576</v>
      </c>
      <c r="H4167">
        <f t="shared" si="261"/>
        <v>1533.2281999999998</v>
      </c>
      <c r="I4167">
        <f t="shared" si="262"/>
        <v>622</v>
      </c>
      <c r="J4167">
        <f t="shared" si="263"/>
        <v>1756.1457</v>
      </c>
    </row>
    <row r="4168" spans="1:10" x14ac:dyDescent="0.2">
      <c r="A4168" t="s">
        <v>17767</v>
      </c>
      <c r="B4168">
        <v>5</v>
      </c>
      <c r="C4168" t="s">
        <v>16063</v>
      </c>
      <c r="D4168">
        <v>531000</v>
      </c>
      <c r="E4168">
        <v>1000000</v>
      </c>
      <c r="F4168" t="s">
        <v>17770</v>
      </c>
      <c r="G4168">
        <f t="shared" si="260"/>
        <v>576</v>
      </c>
      <c r="H4168">
        <f t="shared" si="261"/>
        <v>1571.7068999999999</v>
      </c>
      <c r="I4168">
        <f t="shared" si="262"/>
        <v>622</v>
      </c>
      <c r="J4168">
        <f t="shared" si="263"/>
        <v>1795.65</v>
      </c>
    </row>
    <row r="4169" spans="1:10" x14ac:dyDescent="0.2">
      <c r="A4169" t="s">
        <v>17772</v>
      </c>
      <c r="B4169">
        <v>5</v>
      </c>
      <c r="C4169" t="s">
        <v>16063</v>
      </c>
      <c r="D4169">
        <v>531000</v>
      </c>
      <c r="E4169">
        <v>1000000</v>
      </c>
      <c r="F4169" t="s">
        <v>17773</v>
      </c>
      <c r="G4169">
        <f t="shared" si="260"/>
        <v>576</v>
      </c>
      <c r="H4169">
        <f t="shared" si="261"/>
        <v>1571.7068999999999</v>
      </c>
      <c r="I4169">
        <f t="shared" si="262"/>
        <v>622</v>
      </c>
      <c r="J4169">
        <f t="shared" si="263"/>
        <v>1795.65</v>
      </c>
    </row>
    <row r="4170" spans="1:10" x14ac:dyDescent="0.2">
      <c r="A4170" t="s">
        <v>17775</v>
      </c>
      <c r="B4170">
        <v>5</v>
      </c>
      <c r="C4170" t="s">
        <v>16063</v>
      </c>
      <c r="D4170">
        <v>483000</v>
      </c>
      <c r="E4170">
        <v>912000</v>
      </c>
      <c r="F4170" t="s">
        <v>17778</v>
      </c>
      <c r="G4170">
        <f t="shared" si="260"/>
        <v>576</v>
      </c>
      <c r="H4170">
        <f t="shared" si="261"/>
        <v>1429.6316999999999</v>
      </c>
      <c r="I4170">
        <f t="shared" si="262"/>
        <v>622</v>
      </c>
      <c r="J4170">
        <f t="shared" si="263"/>
        <v>1637.6328000000001</v>
      </c>
    </row>
    <row r="4171" spans="1:10" x14ac:dyDescent="0.2">
      <c r="A4171" t="s">
        <v>17780</v>
      </c>
      <c r="B4171">
        <v>5</v>
      </c>
      <c r="C4171" t="s">
        <v>16063</v>
      </c>
      <c r="D4171">
        <v>483000</v>
      </c>
      <c r="E4171">
        <v>912000</v>
      </c>
      <c r="F4171" t="s">
        <v>17782</v>
      </c>
      <c r="G4171">
        <f t="shared" si="260"/>
        <v>576</v>
      </c>
      <c r="H4171">
        <f t="shared" si="261"/>
        <v>1429.6316999999999</v>
      </c>
      <c r="I4171">
        <f t="shared" si="262"/>
        <v>622</v>
      </c>
      <c r="J4171">
        <f t="shared" si="263"/>
        <v>1637.6328000000001</v>
      </c>
    </row>
    <row r="4172" spans="1:10" x14ac:dyDescent="0.2">
      <c r="A4172" t="s">
        <v>17784</v>
      </c>
      <c r="B4172">
        <v>5</v>
      </c>
      <c r="C4172" t="s">
        <v>16063</v>
      </c>
      <c r="D4172">
        <v>581000</v>
      </c>
      <c r="E4172">
        <v>1090000</v>
      </c>
      <c r="F4172" t="s">
        <v>17786</v>
      </c>
      <c r="G4172">
        <f t="shared" si="260"/>
        <v>576</v>
      </c>
      <c r="H4172">
        <f t="shared" si="261"/>
        <v>1719.7018999999998</v>
      </c>
      <c r="I4172">
        <f t="shared" si="262"/>
        <v>622</v>
      </c>
      <c r="J4172">
        <f t="shared" si="263"/>
        <v>1957.2584999999999</v>
      </c>
    </row>
    <row r="4173" spans="1:10" x14ac:dyDescent="0.2">
      <c r="A4173" t="s">
        <v>17788</v>
      </c>
      <c r="B4173">
        <v>5</v>
      </c>
      <c r="C4173" t="s">
        <v>16063</v>
      </c>
      <c r="D4173">
        <v>531000</v>
      </c>
      <c r="E4173">
        <v>1000000</v>
      </c>
      <c r="F4173" t="s">
        <v>17791</v>
      </c>
      <c r="G4173">
        <f t="shared" si="260"/>
        <v>576</v>
      </c>
      <c r="H4173">
        <f t="shared" si="261"/>
        <v>1571.7068999999999</v>
      </c>
      <c r="I4173">
        <f t="shared" si="262"/>
        <v>622</v>
      </c>
      <c r="J4173">
        <f t="shared" si="263"/>
        <v>1795.65</v>
      </c>
    </row>
    <row r="4174" spans="1:10" x14ac:dyDescent="0.2">
      <c r="A4174" t="s">
        <v>17793</v>
      </c>
      <c r="B4174">
        <v>5</v>
      </c>
      <c r="C4174" t="s">
        <v>16063</v>
      </c>
      <c r="D4174">
        <v>531000</v>
      </c>
      <c r="E4174">
        <v>1000000</v>
      </c>
      <c r="F4174" t="s">
        <v>17796</v>
      </c>
      <c r="G4174">
        <f t="shared" si="260"/>
        <v>576</v>
      </c>
      <c r="H4174">
        <f t="shared" si="261"/>
        <v>1571.7068999999999</v>
      </c>
      <c r="I4174">
        <f t="shared" si="262"/>
        <v>622</v>
      </c>
      <c r="J4174">
        <f t="shared" si="263"/>
        <v>1795.65</v>
      </c>
    </row>
    <row r="4175" spans="1:10" x14ac:dyDescent="0.2">
      <c r="A4175" t="s">
        <v>17798</v>
      </c>
      <c r="B4175">
        <v>5</v>
      </c>
      <c r="C4175" t="s">
        <v>16063</v>
      </c>
      <c r="D4175">
        <v>531000</v>
      </c>
      <c r="E4175">
        <v>1000000</v>
      </c>
      <c r="F4175" t="s">
        <v>17799</v>
      </c>
      <c r="G4175">
        <f t="shared" si="260"/>
        <v>576</v>
      </c>
      <c r="H4175">
        <f t="shared" si="261"/>
        <v>1571.7068999999999</v>
      </c>
      <c r="I4175">
        <f t="shared" si="262"/>
        <v>622</v>
      </c>
      <c r="J4175">
        <f t="shared" si="263"/>
        <v>1795.65</v>
      </c>
    </row>
    <row r="4176" spans="1:10" x14ac:dyDescent="0.2">
      <c r="A4176" t="s">
        <v>17801</v>
      </c>
      <c r="B4176">
        <v>5</v>
      </c>
      <c r="C4176" t="s">
        <v>16063</v>
      </c>
      <c r="D4176">
        <v>483000</v>
      </c>
      <c r="E4176">
        <v>912000</v>
      </c>
      <c r="F4176" t="s">
        <v>17803</v>
      </c>
      <c r="G4176">
        <f t="shared" si="260"/>
        <v>576</v>
      </c>
      <c r="H4176">
        <f t="shared" si="261"/>
        <v>1429.6316999999999</v>
      </c>
      <c r="I4176">
        <f t="shared" si="262"/>
        <v>622</v>
      </c>
      <c r="J4176">
        <f t="shared" si="263"/>
        <v>1637.6328000000001</v>
      </c>
    </row>
    <row r="4177" spans="1:10" x14ac:dyDescent="0.2">
      <c r="A4177" t="s">
        <v>17805</v>
      </c>
      <c r="B4177">
        <v>5</v>
      </c>
      <c r="C4177" t="s">
        <v>16063</v>
      </c>
      <c r="D4177">
        <v>514000</v>
      </c>
      <c r="E4177">
        <v>970000</v>
      </c>
      <c r="F4177" t="s">
        <v>17808</v>
      </c>
      <c r="G4177">
        <f t="shared" si="260"/>
        <v>576</v>
      </c>
      <c r="H4177">
        <f t="shared" si="261"/>
        <v>1521.3885999999998</v>
      </c>
      <c r="I4177">
        <f t="shared" si="262"/>
        <v>622</v>
      </c>
      <c r="J4177">
        <f t="shared" si="263"/>
        <v>1741.7805000000001</v>
      </c>
    </row>
    <row r="4178" spans="1:10" x14ac:dyDescent="0.2">
      <c r="A4178" t="s">
        <v>17810</v>
      </c>
      <c r="B4178">
        <v>5</v>
      </c>
      <c r="C4178" t="s">
        <v>16063</v>
      </c>
      <c r="D4178">
        <v>483000</v>
      </c>
      <c r="E4178">
        <v>912000</v>
      </c>
      <c r="F4178" t="s">
        <v>17813</v>
      </c>
      <c r="G4178">
        <f t="shared" si="260"/>
        <v>576</v>
      </c>
      <c r="H4178">
        <f t="shared" si="261"/>
        <v>1429.6316999999999</v>
      </c>
      <c r="I4178">
        <f t="shared" si="262"/>
        <v>622</v>
      </c>
      <c r="J4178">
        <f t="shared" si="263"/>
        <v>1637.6328000000001</v>
      </c>
    </row>
    <row r="4179" spans="1:10" x14ac:dyDescent="0.2">
      <c r="A4179" t="s">
        <v>17815</v>
      </c>
      <c r="B4179">
        <v>5</v>
      </c>
      <c r="C4179" t="s">
        <v>16063</v>
      </c>
      <c r="D4179">
        <v>421000</v>
      </c>
      <c r="E4179">
        <v>775000</v>
      </c>
      <c r="F4179" t="s">
        <v>17816</v>
      </c>
      <c r="G4179">
        <f t="shared" si="260"/>
        <v>576</v>
      </c>
      <c r="H4179">
        <f t="shared" si="261"/>
        <v>1246.1179</v>
      </c>
      <c r="I4179">
        <f t="shared" si="262"/>
        <v>622</v>
      </c>
      <c r="J4179">
        <f t="shared" si="263"/>
        <v>1391.6287500000001</v>
      </c>
    </row>
    <row r="4180" spans="1:10" x14ac:dyDescent="0.2">
      <c r="A4180" t="s">
        <v>17818</v>
      </c>
      <c r="B4180">
        <v>5</v>
      </c>
      <c r="C4180" t="s">
        <v>16063</v>
      </c>
      <c r="D4180">
        <v>429000</v>
      </c>
      <c r="E4180">
        <v>707000</v>
      </c>
      <c r="F4180" t="s">
        <v>17820</v>
      </c>
      <c r="G4180">
        <f t="shared" si="260"/>
        <v>576</v>
      </c>
      <c r="H4180">
        <f t="shared" si="261"/>
        <v>1269.7970999999998</v>
      </c>
      <c r="I4180">
        <f t="shared" si="262"/>
        <v>622</v>
      </c>
      <c r="J4180">
        <f t="shared" si="263"/>
        <v>1269.5245500000001</v>
      </c>
    </row>
    <row r="4181" spans="1:10" x14ac:dyDescent="0.2">
      <c r="A4181" t="s">
        <v>17822</v>
      </c>
      <c r="B4181">
        <v>5</v>
      </c>
      <c r="C4181" t="s">
        <v>16063</v>
      </c>
      <c r="D4181">
        <v>514000</v>
      </c>
      <c r="E4181">
        <v>1200000</v>
      </c>
      <c r="F4181" t="s">
        <v>17825</v>
      </c>
      <c r="G4181">
        <f t="shared" si="260"/>
        <v>576</v>
      </c>
      <c r="H4181">
        <f t="shared" si="261"/>
        <v>1521.3885999999998</v>
      </c>
      <c r="I4181">
        <f t="shared" si="262"/>
        <v>622</v>
      </c>
      <c r="J4181">
        <f t="shared" si="263"/>
        <v>2154.7800000000002</v>
      </c>
    </row>
    <row r="4182" spans="1:10" x14ac:dyDescent="0.2">
      <c r="A4182" t="s">
        <v>17827</v>
      </c>
      <c r="B4182">
        <v>5</v>
      </c>
      <c r="C4182" t="s">
        <v>16063</v>
      </c>
      <c r="D4182">
        <v>545000</v>
      </c>
      <c r="E4182">
        <v>1260000</v>
      </c>
      <c r="F4182" t="s">
        <v>17828</v>
      </c>
      <c r="G4182">
        <f t="shared" si="260"/>
        <v>576</v>
      </c>
      <c r="H4182">
        <f t="shared" si="261"/>
        <v>1613.1454999999999</v>
      </c>
      <c r="I4182">
        <f t="shared" si="262"/>
        <v>622</v>
      </c>
      <c r="J4182">
        <f t="shared" si="263"/>
        <v>2262.5189999999998</v>
      </c>
    </row>
    <row r="4183" spans="1:10" x14ac:dyDescent="0.2">
      <c r="A4183" t="s">
        <v>17830</v>
      </c>
      <c r="B4183">
        <v>5</v>
      </c>
      <c r="C4183" t="s">
        <v>16063</v>
      </c>
      <c r="D4183">
        <v>581000</v>
      </c>
      <c r="E4183">
        <v>1340000</v>
      </c>
      <c r="F4183" t="s">
        <v>17833</v>
      </c>
      <c r="G4183">
        <f t="shared" si="260"/>
        <v>576</v>
      </c>
      <c r="H4183">
        <f t="shared" si="261"/>
        <v>1719.7018999999998</v>
      </c>
      <c r="I4183">
        <f t="shared" si="262"/>
        <v>622</v>
      </c>
      <c r="J4183">
        <f t="shared" si="263"/>
        <v>2406.1709999999998</v>
      </c>
    </row>
    <row r="4184" spans="1:10" x14ac:dyDescent="0.2">
      <c r="A4184" t="s">
        <v>17835</v>
      </c>
      <c r="B4184">
        <v>5</v>
      </c>
      <c r="C4184" t="s">
        <v>16063</v>
      </c>
      <c r="D4184">
        <v>440000</v>
      </c>
      <c r="E4184">
        <v>1010000</v>
      </c>
      <c r="F4184" t="s">
        <v>17837</v>
      </c>
      <c r="G4184">
        <f t="shared" si="260"/>
        <v>576</v>
      </c>
      <c r="H4184">
        <f t="shared" si="261"/>
        <v>1302.3559999999998</v>
      </c>
      <c r="I4184">
        <f t="shared" si="262"/>
        <v>622</v>
      </c>
      <c r="J4184">
        <f t="shared" si="263"/>
        <v>1813.6064999999999</v>
      </c>
    </row>
    <row r="4185" spans="1:10" x14ac:dyDescent="0.2">
      <c r="A4185" t="s">
        <v>17839</v>
      </c>
      <c r="B4185">
        <v>5</v>
      </c>
      <c r="C4185" t="s">
        <v>16063</v>
      </c>
      <c r="D4185">
        <v>361000</v>
      </c>
      <c r="E4185">
        <v>515000</v>
      </c>
      <c r="F4185" t="s">
        <v>17840</v>
      </c>
      <c r="G4185">
        <f t="shared" si="260"/>
        <v>576</v>
      </c>
      <c r="H4185">
        <f t="shared" si="261"/>
        <v>1068.5238999999999</v>
      </c>
      <c r="I4185">
        <f t="shared" si="262"/>
        <v>622</v>
      </c>
      <c r="J4185">
        <f t="shared" si="263"/>
        <v>924.75974999999994</v>
      </c>
    </row>
    <row r="4186" spans="1:10" x14ac:dyDescent="0.2">
      <c r="A4186" t="s">
        <v>17842</v>
      </c>
      <c r="B4186">
        <v>5</v>
      </c>
      <c r="C4186" t="s">
        <v>16063</v>
      </c>
      <c r="D4186">
        <v>615000</v>
      </c>
      <c r="E4186">
        <v>590000</v>
      </c>
      <c r="F4186" t="s">
        <v>17844</v>
      </c>
      <c r="G4186">
        <f t="shared" si="260"/>
        <v>576</v>
      </c>
      <c r="H4186">
        <f t="shared" si="261"/>
        <v>1820.3384999999998</v>
      </c>
      <c r="I4186">
        <f t="shared" si="262"/>
        <v>622</v>
      </c>
      <c r="J4186">
        <f t="shared" si="263"/>
        <v>1059.4335000000001</v>
      </c>
    </row>
    <row r="4187" spans="1:10" x14ac:dyDescent="0.2">
      <c r="A4187" t="s">
        <v>17846</v>
      </c>
      <c r="B4187">
        <v>5</v>
      </c>
      <c r="C4187" t="s">
        <v>16063</v>
      </c>
      <c r="D4187">
        <v>214000</v>
      </c>
      <c r="E4187">
        <v>488000</v>
      </c>
      <c r="F4187" t="s">
        <v>17848</v>
      </c>
      <c r="G4187">
        <f t="shared" si="260"/>
        <v>576</v>
      </c>
      <c r="H4187">
        <f t="shared" si="261"/>
        <v>633.41859999999997</v>
      </c>
      <c r="I4187">
        <f t="shared" si="262"/>
        <v>622</v>
      </c>
      <c r="J4187">
        <f t="shared" si="263"/>
        <v>876.27719999999999</v>
      </c>
    </row>
    <row r="4188" spans="1:10" x14ac:dyDescent="0.2">
      <c r="A4188" t="s">
        <v>17850</v>
      </c>
      <c r="B4188">
        <v>5</v>
      </c>
      <c r="C4188" t="s">
        <v>16063</v>
      </c>
      <c r="D4188">
        <v>355000</v>
      </c>
      <c r="E4188">
        <v>811000</v>
      </c>
      <c r="F4188" t="s">
        <v>17853</v>
      </c>
      <c r="G4188">
        <f t="shared" si="260"/>
        <v>576</v>
      </c>
      <c r="H4188">
        <f t="shared" si="261"/>
        <v>1050.7645</v>
      </c>
      <c r="I4188">
        <f t="shared" si="262"/>
        <v>622</v>
      </c>
      <c r="J4188">
        <f t="shared" si="263"/>
        <v>1456.27215</v>
      </c>
    </row>
    <row r="4189" spans="1:10" x14ac:dyDescent="0.2">
      <c r="A4189" t="s">
        <v>17855</v>
      </c>
      <c r="B4189">
        <v>5</v>
      </c>
      <c r="C4189" t="s">
        <v>16063</v>
      </c>
      <c r="D4189">
        <v>486000</v>
      </c>
      <c r="E4189">
        <v>788000</v>
      </c>
      <c r="F4189" t="s">
        <v>17857</v>
      </c>
      <c r="G4189">
        <f t="shared" si="260"/>
        <v>576</v>
      </c>
      <c r="H4189">
        <f t="shared" si="261"/>
        <v>1438.5113999999999</v>
      </c>
      <c r="I4189">
        <f t="shared" si="262"/>
        <v>622</v>
      </c>
      <c r="J4189">
        <f t="shared" si="263"/>
        <v>1414.9721999999999</v>
      </c>
    </row>
    <row r="4190" spans="1:10" x14ac:dyDescent="0.2">
      <c r="A4190" t="s">
        <v>17859</v>
      </c>
      <c r="B4190">
        <v>5</v>
      </c>
      <c r="C4190" t="s">
        <v>16063</v>
      </c>
      <c r="D4190">
        <v>281000</v>
      </c>
      <c r="E4190">
        <v>641000</v>
      </c>
      <c r="F4190" t="s">
        <v>17862</v>
      </c>
      <c r="G4190">
        <f t="shared" si="260"/>
        <v>576</v>
      </c>
      <c r="H4190">
        <f t="shared" si="261"/>
        <v>831.73189999999988</v>
      </c>
      <c r="I4190">
        <f t="shared" si="262"/>
        <v>622</v>
      </c>
      <c r="J4190">
        <f t="shared" si="263"/>
        <v>1151.0116499999999</v>
      </c>
    </row>
    <row r="4191" spans="1:10" x14ac:dyDescent="0.2">
      <c r="A4191" t="s">
        <v>17864</v>
      </c>
      <c r="B4191">
        <v>5</v>
      </c>
      <c r="C4191" t="s">
        <v>16063</v>
      </c>
      <c r="D4191">
        <v>477000</v>
      </c>
      <c r="E4191">
        <v>880000</v>
      </c>
      <c r="F4191" t="s">
        <v>17867</v>
      </c>
      <c r="G4191">
        <f t="shared" si="260"/>
        <v>576</v>
      </c>
      <c r="H4191">
        <f t="shared" si="261"/>
        <v>1411.8722999999998</v>
      </c>
      <c r="I4191">
        <f t="shared" si="262"/>
        <v>622</v>
      </c>
      <c r="J4191">
        <f t="shared" si="263"/>
        <v>1580.172</v>
      </c>
    </row>
    <row r="4192" spans="1:10" x14ac:dyDescent="0.2">
      <c r="A4192" t="s">
        <v>17869</v>
      </c>
      <c r="B4192">
        <v>5</v>
      </c>
      <c r="C4192" t="s">
        <v>16063</v>
      </c>
      <c r="D4192">
        <v>477000</v>
      </c>
      <c r="E4192">
        <v>880000</v>
      </c>
      <c r="F4192" t="s">
        <v>17870</v>
      </c>
      <c r="G4192">
        <f t="shared" si="260"/>
        <v>576</v>
      </c>
      <c r="H4192">
        <f t="shared" si="261"/>
        <v>1411.8722999999998</v>
      </c>
      <c r="I4192">
        <f t="shared" si="262"/>
        <v>622</v>
      </c>
      <c r="J4192">
        <f t="shared" si="263"/>
        <v>1580.172</v>
      </c>
    </row>
    <row r="4193" spans="1:10" x14ac:dyDescent="0.2">
      <c r="A4193" t="s">
        <v>17872</v>
      </c>
      <c r="B4193">
        <v>5</v>
      </c>
      <c r="C4193" t="s">
        <v>16063</v>
      </c>
      <c r="D4193">
        <v>491000</v>
      </c>
      <c r="E4193">
        <v>906000</v>
      </c>
      <c r="F4193" t="s">
        <v>17875</v>
      </c>
      <c r="G4193">
        <f t="shared" si="260"/>
        <v>576</v>
      </c>
      <c r="H4193">
        <f t="shared" si="261"/>
        <v>1453.3108999999999</v>
      </c>
      <c r="I4193">
        <f t="shared" si="262"/>
        <v>622</v>
      </c>
      <c r="J4193">
        <f t="shared" si="263"/>
        <v>1626.8588999999999</v>
      </c>
    </row>
    <row r="4194" spans="1:10" x14ac:dyDescent="0.2">
      <c r="A4194" t="s">
        <v>17877</v>
      </c>
      <c r="B4194">
        <v>5</v>
      </c>
      <c r="C4194" t="s">
        <v>16063</v>
      </c>
      <c r="D4194">
        <v>462000</v>
      </c>
      <c r="E4194">
        <v>851000</v>
      </c>
      <c r="F4194" t="s">
        <v>17879</v>
      </c>
      <c r="G4194">
        <f t="shared" si="260"/>
        <v>576</v>
      </c>
      <c r="H4194">
        <f t="shared" si="261"/>
        <v>1367.4737999999998</v>
      </c>
      <c r="I4194">
        <f t="shared" si="262"/>
        <v>622</v>
      </c>
      <c r="J4194">
        <f t="shared" si="263"/>
        <v>1528.09815</v>
      </c>
    </row>
    <row r="4195" spans="1:10" x14ac:dyDescent="0.2">
      <c r="A4195" t="s">
        <v>17881</v>
      </c>
      <c r="B4195">
        <v>5</v>
      </c>
      <c r="C4195" t="s">
        <v>16063</v>
      </c>
      <c r="D4195">
        <v>514000</v>
      </c>
      <c r="E4195">
        <v>947000</v>
      </c>
      <c r="F4195" t="s">
        <v>17884</v>
      </c>
      <c r="G4195">
        <f t="shared" si="260"/>
        <v>576</v>
      </c>
      <c r="H4195">
        <f t="shared" si="261"/>
        <v>1521.3885999999998</v>
      </c>
      <c r="I4195">
        <f t="shared" si="262"/>
        <v>622</v>
      </c>
      <c r="J4195">
        <f t="shared" si="263"/>
        <v>1700.48055</v>
      </c>
    </row>
    <row r="4196" spans="1:10" x14ac:dyDescent="0.2">
      <c r="A4196" t="s">
        <v>17886</v>
      </c>
      <c r="B4196">
        <v>5</v>
      </c>
      <c r="C4196" t="s">
        <v>16063</v>
      </c>
      <c r="D4196">
        <v>511000</v>
      </c>
      <c r="E4196">
        <v>943000</v>
      </c>
      <c r="F4196" t="s">
        <v>17889</v>
      </c>
      <c r="G4196">
        <f t="shared" si="260"/>
        <v>576</v>
      </c>
      <c r="H4196">
        <f t="shared" si="261"/>
        <v>1512.5088999999998</v>
      </c>
      <c r="I4196">
        <f t="shared" si="262"/>
        <v>622</v>
      </c>
      <c r="J4196">
        <f t="shared" si="263"/>
        <v>1693.2979499999999</v>
      </c>
    </row>
    <row r="4197" spans="1:10" x14ac:dyDescent="0.2">
      <c r="A4197" t="s">
        <v>17891</v>
      </c>
      <c r="B4197">
        <v>5</v>
      </c>
      <c r="C4197" t="s">
        <v>16063</v>
      </c>
      <c r="D4197">
        <v>511000</v>
      </c>
      <c r="E4197">
        <v>943000</v>
      </c>
      <c r="F4197" t="s">
        <v>17894</v>
      </c>
      <c r="G4197">
        <f t="shared" si="260"/>
        <v>576</v>
      </c>
      <c r="H4197">
        <f t="shared" si="261"/>
        <v>1512.5088999999998</v>
      </c>
      <c r="I4197">
        <f t="shared" si="262"/>
        <v>622</v>
      </c>
      <c r="J4197">
        <f t="shared" si="263"/>
        <v>1693.2979499999999</v>
      </c>
    </row>
    <row r="4198" spans="1:10" x14ac:dyDescent="0.2">
      <c r="A4198" t="s">
        <v>17896</v>
      </c>
      <c r="B4198">
        <v>5</v>
      </c>
      <c r="C4198" t="s">
        <v>16063</v>
      </c>
      <c r="D4198">
        <v>645000</v>
      </c>
      <c r="E4198">
        <v>1180000</v>
      </c>
      <c r="F4198" t="s">
        <v>17898</v>
      </c>
      <c r="G4198">
        <f t="shared" si="260"/>
        <v>576</v>
      </c>
      <c r="H4198">
        <f t="shared" si="261"/>
        <v>1909.1354999999999</v>
      </c>
      <c r="I4198">
        <f t="shared" si="262"/>
        <v>622</v>
      </c>
      <c r="J4198">
        <f t="shared" si="263"/>
        <v>2118.8670000000002</v>
      </c>
    </row>
    <row r="4199" spans="1:10" x14ac:dyDescent="0.2">
      <c r="A4199" t="s">
        <v>17900</v>
      </c>
      <c r="B4199">
        <v>5</v>
      </c>
      <c r="C4199" t="s">
        <v>16063</v>
      </c>
      <c r="D4199">
        <v>477000</v>
      </c>
      <c r="E4199">
        <v>675000</v>
      </c>
      <c r="F4199" t="s">
        <v>17902</v>
      </c>
      <c r="G4199">
        <f t="shared" si="260"/>
        <v>576</v>
      </c>
      <c r="H4199">
        <f t="shared" si="261"/>
        <v>1411.8722999999998</v>
      </c>
      <c r="I4199">
        <f t="shared" si="262"/>
        <v>622</v>
      </c>
      <c r="J4199">
        <f t="shared" si="263"/>
        <v>1212.06375</v>
      </c>
    </row>
    <row r="4200" spans="1:10" x14ac:dyDescent="0.2">
      <c r="A4200" t="s">
        <v>17904</v>
      </c>
      <c r="B4200">
        <v>5</v>
      </c>
      <c r="C4200" t="s">
        <v>16063</v>
      </c>
      <c r="D4200">
        <v>477000</v>
      </c>
      <c r="E4200">
        <v>675000</v>
      </c>
      <c r="F4200" t="s">
        <v>17907</v>
      </c>
      <c r="G4200">
        <f t="shared" si="260"/>
        <v>576</v>
      </c>
      <c r="H4200">
        <f t="shared" si="261"/>
        <v>1411.8722999999998</v>
      </c>
      <c r="I4200">
        <f t="shared" si="262"/>
        <v>622</v>
      </c>
      <c r="J4200">
        <f t="shared" si="263"/>
        <v>1212.06375</v>
      </c>
    </row>
    <row r="4201" spans="1:10" x14ac:dyDescent="0.2">
      <c r="A4201" t="s">
        <v>17909</v>
      </c>
      <c r="B4201">
        <v>5</v>
      </c>
      <c r="C4201" t="s">
        <v>16063</v>
      </c>
      <c r="D4201">
        <v>437000</v>
      </c>
      <c r="E4201">
        <v>806000</v>
      </c>
      <c r="F4201" t="s">
        <v>17911</v>
      </c>
      <c r="G4201">
        <f t="shared" si="260"/>
        <v>576</v>
      </c>
      <c r="H4201">
        <f t="shared" si="261"/>
        <v>1293.4762999999998</v>
      </c>
      <c r="I4201">
        <f t="shared" si="262"/>
        <v>622</v>
      </c>
      <c r="J4201">
        <f t="shared" si="263"/>
        <v>1447.2938999999999</v>
      </c>
    </row>
    <row r="4202" spans="1:10" x14ac:dyDescent="0.2">
      <c r="A4202" t="s">
        <v>17913</v>
      </c>
      <c r="B4202">
        <v>5</v>
      </c>
      <c r="C4202" t="s">
        <v>16063</v>
      </c>
      <c r="D4202">
        <v>437000</v>
      </c>
      <c r="E4202">
        <v>806000</v>
      </c>
      <c r="F4202" t="s">
        <v>17916</v>
      </c>
      <c r="G4202">
        <f t="shared" si="260"/>
        <v>576</v>
      </c>
      <c r="H4202">
        <f t="shared" si="261"/>
        <v>1293.4762999999998</v>
      </c>
      <c r="I4202">
        <f t="shared" si="262"/>
        <v>622</v>
      </c>
      <c r="J4202">
        <f t="shared" si="263"/>
        <v>1447.2938999999999</v>
      </c>
    </row>
    <row r="4203" spans="1:10" x14ac:dyDescent="0.2">
      <c r="A4203" t="s">
        <v>17918</v>
      </c>
      <c r="B4203">
        <v>5</v>
      </c>
      <c r="C4203" t="s">
        <v>16063</v>
      </c>
      <c r="D4203">
        <v>434000</v>
      </c>
      <c r="E4203">
        <v>845000</v>
      </c>
      <c r="F4203" t="s">
        <v>17920</v>
      </c>
      <c r="G4203">
        <f t="shared" si="260"/>
        <v>576</v>
      </c>
      <c r="H4203">
        <f t="shared" si="261"/>
        <v>1284.5965999999999</v>
      </c>
      <c r="I4203">
        <f t="shared" si="262"/>
        <v>622</v>
      </c>
      <c r="J4203">
        <f t="shared" si="263"/>
        <v>1517.3242499999999</v>
      </c>
    </row>
    <row r="4204" spans="1:10" x14ac:dyDescent="0.2">
      <c r="A4204" t="s">
        <v>17922</v>
      </c>
      <c r="B4204">
        <v>5</v>
      </c>
      <c r="C4204" t="s">
        <v>16063</v>
      </c>
      <c r="D4204">
        <v>381000</v>
      </c>
      <c r="E4204">
        <v>702000</v>
      </c>
      <c r="F4204" t="s">
        <v>17925</v>
      </c>
      <c r="G4204">
        <f t="shared" si="260"/>
        <v>576</v>
      </c>
      <c r="H4204">
        <f t="shared" si="261"/>
        <v>1127.7218999999998</v>
      </c>
      <c r="I4204">
        <f t="shared" si="262"/>
        <v>622</v>
      </c>
      <c r="J4204">
        <f t="shared" si="263"/>
        <v>1260.5463</v>
      </c>
    </row>
    <row r="4205" spans="1:10" x14ac:dyDescent="0.2">
      <c r="A4205" t="s">
        <v>17927</v>
      </c>
      <c r="B4205">
        <v>5</v>
      </c>
      <c r="C4205" t="s">
        <v>16063</v>
      </c>
      <c r="D4205">
        <v>308000</v>
      </c>
      <c r="E4205">
        <v>606000</v>
      </c>
      <c r="F4205" t="s">
        <v>17930</v>
      </c>
      <c r="G4205">
        <f t="shared" si="260"/>
        <v>576</v>
      </c>
      <c r="H4205">
        <f t="shared" si="261"/>
        <v>911.64919999999995</v>
      </c>
      <c r="I4205">
        <f t="shared" si="262"/>
        <v>622</v>
      </c>
      <c r="J4205">
        <f t="shared" si="263"/>
        <v>1088.1639</v>
      </c>
    </row>
    <row r="4206" spans="1:10" x14ac:dyDescent="0.2">
      <c r="A4206" t="s">
        <v>17932</v>
      </c>
      <c r="B4206">
        <v>5</v>
      </c>
      <c r="C4206" t="s">
        <v>16063</v>
      </c>
      <c r="D4206">
        <v>441000</v>
      </c>
      <c r="E4206">
        <v>867000</v>
      </c>
      <c r="F4206" t="s">
        <v>17934</v>
      </c>
      <c r="G4206">
        <f t="shared" si="260"/>
        <v>576</v>
      </c>
      <c r="H4206">
        <f t="shared" si="261"/>
        <v>1305.3158999999998</v>
      </c>
      <c r="I4206">
        <f t="shared" si="262"/>
        <v>622</v>
      </c>
      <c r="J4206">
        <f t="shared" si="263"/>
        <v>1556.82855</v>
      </c>
    </row>
    <row r="4207" spans="1:10" x14ac:dyDescent="0.2">
      <c r="A4207" t="s">
        <v>17936</v>
      </c>
      <c r="B4207">
        <v>5</v>
      </c>
      <c r="C4207" t="s">
        <v>16063</v>
      </c>
      <c r="D4207">
        <v>421000</v>
      </c>
      <c r="E4207">
        <v>828000</v>
      </c>
      <c r="F4207" t="s">
        <v>17939</v>
      </c>
      <c r="G4207">
        <f t="shared" si="260"/>
        <v>576</v>
      </c>
      <c r="H4207">
        <f t="shared" si="261"/>
        <v>1246.1179</v>
      </c>
      <c r="I4207">
        <f t="shared" si="262"/>
        <v>622</v>
      </c>
      <c r="J4207">
        <f t="shared" si="263"/>
        <v>1486.7982</v>
      </c>
    </row>
    <row r="4208" spans="1:10" x14ac:dyDescent="0.2">
      <c r="A4208" t="s">
        <v>17941</v>
      </c>
      <c r="B4208">
        <v>5</v>
      </c>
      <c r="C4208" t="s">
        <v>16063</v>
      </c>
      <c r="D4208">
        <v>412000</v>
      </c>
      <c r="E4208">
        <v>799000</v>
      </c>
      <c r="F4208" t="s">
        <v>17942</v>
      </c>
      <c r="G4208">
        <f t="shared" si="260"/>
        <v>576</v>
      </c>
      <c r="H4208">
        <f t="shared" si="261"/>
        <v>1219.4787999999999</v>
      </c>
      <c r="I4208">
        <f t="shared" si="262"/>
        <v>622</v>
      </c>
      <c r="J4208">
        <f t="shared" si="263"/>
        <v>1434.72435</v>
      </c>
    </row>
    <row r="4209" spans="1:10" x14ac:dyDescent="0.2">
      <c r="A4209" t="s">
        <v>17944</v>
      </c>
      <c r="B4209">
        <v>5</v>
      </c>
      <c r="C4209" t="s">
        <v>16063</v>
      </c>
      <c r="D4209">
        <v>609000</v>
      </c>
      <c r="E4209">
        <v>1200000</v>
      </c>
      <c r="F4209" t="s">
        <v>17947</v>
      </c>
      <c r="G4209">
        <f t="shared" si="260"/>
        <v>576</v>
      </c>
      <c r="H4209">
        <f t="shared" si="261"/>
        <v>1802.5790999999997</v>
      </c>
      <c r="I4209">
        <f t="shared" si="262"/>
        <v>622</v>
      </c>
      <c r="J4209">
        <f t="shared" si="263"/>
        <v>2154.7800000000002</v>
      </c>
    </row>
    <row r="4210" spans="1:10" x14ac:dyDescent="0.2">
      <c r="A4210" t="s">
        <v>17949</v>
      </c>
      <c r="B4210">
        <v>5</v>
      </c>
      <c r="C4210" t="s">
        <v>16063</v>
      </c>
      <c r="D4210">
        <v>451000</v>
      </c>
      <c r="E4210">
        <v>718000</v>
      </c>
      <c r="F4210" t="s">
        <v>17952</v>
      </c>
      <c r="G4210">
        <f t="shared" si="260"/>
        <v>576</v>
      </c>
      <c r="H4210">
        <f t="shared" si="261"/>
        <v>1334.9148999999998</v>
      </c>
      <c r="I4210">
        <f t="shared" si="262"/>
        <v>622</v>
      </c>
      <c r="J4210">
        <f t="shared" si="263"/>
        <v>1289.2766999999999</v>
      </c>
    </row>
    <row r="4211" spans="1:10" x14ac:dyDescent="0.2">
      <c r="A4211" t="s">
        <v>17954</v>
      </c>
      <c r="B4211">
        <v>5</v>
      </c>
      <c r="C4211" t="s">
        <v>16063</v>
      </c>
      <c r="D4211">
        <v>433000</v>
      </c>
      <c r="E4211">
        <v>717000</v>
      </c>
      <c r="F4211" t="s">
        <v>17955</v>
      </c>
      <c r="G4211">
        <f t="shared" si="260"/>
        <v>576</v>
      </c>
      <c r="H4211">
        <f t="shared" si="261"/>
        <v>1281.6366999999998</v>
      </c>
      <c r="I4211">
        <f t="shared" si="262"/>
        <v>622</v>
      </c>
      <c r="J4211">
        <f t="shared" si="263"/>
        <v>1287.4810500000001</v>
      </c>
    </row>
    <row r="4212" spans="1:10" x14ac:dyDescent="0.2">
      <c r="A4212" t="s">
        <v>17957</v>
      </c>
      <c r="B4212">
        <v>5</v>
      </c>
      <c r="C4212" t="s">
        <v>16063</v>
      </c>
      <c r="D4212">
        <v>433000</v>
      </c>
      <c r="E4212">
        <v>717000</v>
      </c>
      <c r="F4212" t="s">
        <v>17958</v>
      </c>
      <c r="G4212">
        <f t="shared" si="260"/>
        <v>576</v>
      </c>
      <c r="H4212">
        <f t="shared" si="261"/>
        <v>1281.6366999999998</v>
      </c>
      <c r="I4212">
        <f t="shared" si="262"/>
        <v>622</v>
      </c>
      <c r="J4212">
        <f t="shared" si="263"/>
        <v>1287.4810500000001</v>
      </c>
    </row>
    <row r="4213" spans="1:10" x14ac:dyDescent="0.2">
      <c r="A4213" t="s">
        <v>17960</v>
      </c>
      <c r="B4213">
        <v>5</v>
      </c>
      <c r="C4213" t="s">
        <v>16063</v>
      </c>
      <c r="D4213">
        <v>382000</v>
      </c>
      <c r="E4213">
        <v>741000</v>
      </c>
      <c r="F4213" t="s">
        <v>17962</v>
      </c>
      <c r="G4213">
        <f t="shared" si="260"/>
        <v>576</v>
      </c>
      <c r="H4213">
        <f t="shared" si="261"/>
        <v>1130.6817999999998</v>
      </c>
      <c r="I4213">
        <f t="shared" si="262"/>
        <v>622</v>
      </c>
      <c r="J4213">
        <f t="shared" si="263"/>
        <v>1330.57665</v>
      </c>
    </row>
    <row r="4214" spans="1:10" x14ac:dyDescent="0.2">
      <c r="A4214" t="s">
        <v>17964</v>
      </c>
      <c r="B4214">
        <v>5</v>
      </c>
      <c r="C4214" t="s">
        <v>16063</v>
      </c>
      <c r="D4214">
        <v>355000</v>
      </c>
      <c r="E4214">
        <v>689000</v>
      </c>
      <c r="F4214" t="s">
        <v>17967</v>
      </c>
      <c r="G4214">
        <f t="shared" si="260"/>
        <v>576</v>
      </c>
      <c r="H4214">
        <f t="shared" si="261"/>
        <v>1050.7645</v>
      </c>
      <c r="I4214">
        <f t="shared" si="262"/>
        <v>622</v>
      </c>
      <c r="J4214">
        <f t="shared" si="263"/>
        <v>1237.2028499999999</v>
      </c>
    </row>
    <row r="4215" spans="1:10" x14ac:dyDescent="0.2">
      <c r="A4215" t="s">
        <v>17969</v>
      </c>
      <c r="B4215">
        <v>5</v>
      </c>
      <c r="C4215" t="s">
        <v>16063</v>
      </c>
      <c r="D4215">
        <v>683000</v>
      </c>
      <c r="E4215">
        <v>1430000</v>
      </c>
      <c r="F4215" t="s">
        <v>17971</v>
      </c>
      <c r="G4215">
        <f t="shared" si="260"/>
        <v>576</v>
      </c>
      <c r="H4215">
        <f t="shared" si="261"/>
        <v>2021.6116999999997</v>
      </c>
      <c r="I4215">
        <f t="shared" si="262"/>
        <v>622</v>
      </c>
      <c r="J4215">
        <f t="shared" si="263"/>
        <v>2567.7795000000001</v>
      </c>
    </row>
    <row r="4216" spans="1:10" x14ac:dyDescent="0.2">
      <c r="A4216" t="s">
        <v>17973</v>
      </c>
      <c r="B4216">
        <v>5</v>
      </c>
      <c r="C4216" t="s">
        <v>16063</v>
      </c>
      <c r="D4216">
        <v>329000</v>
      </c>
      <c r="E4216">
        <v>565000</v>
      </c>
      <c r="F4216" t="s">
        <v>17976</v>
      </c>
      <c r="G4216">
        <f t="shared" si="260"/>
        <v>576</v>
      </c>
      <c r="H4216">
        <f t="shared" si="261"/>
        <v>973.80709999999988</v>
      </c>
      <c r="I4216">
        <f t="shared" si="262"/>
        <v>622</v>
      </c>
      <c r="J4216">
        <f t="shared" si="263"/>
        <v>1014.54225</v>
      </c>
    </row>
    <row r="4217" spans="1:10" x14ac:dyDescent="0.2">
      <c r="A4217" t="s">
        <v>17978</v>
      </c>
      <c r="B4217">
        <v>5</v>
      </c>
      <c r="C4217" t="s">
        <v>16063</v>
      </c>
      <c r="D4217">
        <v>329000</v>
      </c>
      <c r="E4217">
        <v>565000</v>
      </c>
      <c r="F4217" t="s">
        <v>17980</v>
      </c>
      <c r="G4217">
        <f t="shared" si="260"/>
        <v>576</v>
      </c>
      <c r="H4217">
        <f t="shared" si="261"/>
        <v>973.80709999999988</v>
      </c>
      <c r="I4217">
        <f t="shared" si="262"/>
        <v>622</v>
      </c>
      <c r="J4217">
        <f t="shared" si="263"/>
        <v>1014.54225</v>
      </c>
    </row>
    <row r="4218" spans="1:10" x14ac:dyDescent="0.2">
      <c r="A4218" t="s">
        <v>17982</v>
      </c>
      <c r="B4218">
        <v>5</v>
      </c>
      <c r="C4218" t="s">
        <v>16063</v>
      </c>
      <c r="D4218">
        <v>329000</v>
      </c>
      <c r="E4218">
        <v>565000</v>
      </c>
      <c r="F4218" t="s">
        <v>17984</v>
      </c>
      <c r="G4218">
        <f t="shared" si="260"/>
        <v>576</v>
      </c>
      <c r="H4218">
        <f t="shared" si="261"/>
        <v>973.80709999999988</v>
      </c>
      <c r="I4218">
        <f t="shared" si="262"/>
        <v>622</v>
      </c>
      <c r="J4218">
        <f t="shared" si="263"/>
        <v>1014.54225</v>
      </c>
    </row>
    <row r="4219" spans="1:10" x14ac:dyDescent="0.2">
      <c r="A4219" t="s">
        <v>17986</v>
      </c>
      <c r="B4219">
        <v>5</v>
      </c>
      <c r="C4219" t="s">
        <v>16063</v>
      </c>
      <c r="D4219">
        <v>366000</v>
      </c>
      <c r="E4219">
        <v>836000</v>
      </c>
      <c r="F4219" t="s">
        <v>17987</v>
      </c>
      <c r="G4219">
        <f t="shared" si="260"/>
        <v>576</v>
      </c>
      <c r="H4219">
        <f t="shared" si="261"/>
        <v>1083.3234</v>
      </c>
      <c r="I4219">
        <f t="shared" si="262"/>
        <v>622</v>
      </c>
      <c r="J4219">
        <f t="shared" si="263"/>
        <v>1501.1633999999999</v>
      </c>
    </row>
    <row r="4220" spans="1:10" x14ac:dyDescent="0.2">
      <c r="A4220" t="s">
        <v>17989</v>
      </c>
      <c r="B4220">
        <v>5</v>
      </c>
      <c r="C4220" t="s">
        <v>16063</v>
      </c>
      <c r="D4220">
        <v>683000</v>
      </c>
      <c r="E4220">
        <v>3040000</v>
      </c>
      <c r="F4220" t="s">
        <v>17991</v>
      </c>
      <c r="G4220">
        <f t="shared" si="260"/>
        <v>576</v>
      </c>
      <c r="H4220">
        <f t="shared" si="261"/>
        <v>2021.6116999999997</v>
      </c>
      <c r="I4220">
        <f t="shared" si="262"/>
        <v>622</v>
      </c>
      <c r="J4220">
        <f t="shared" si="263"/>
        <v>5458.7759999999998</v>
      </c>
    </row>
    <row r="4221" spans="1:10" x14ac:dyDescent="0.2">
      <c r="A4221" t="s">
        <v>17993</v>
      </c>
      <c r="B4221">
        <v>5</v>
      </c>
      <c r="C4221" t="s">
        <v>16063</v>
      </c>
      <c r="D4221">
        <v>698000</v>
      </c>
      <c r="E4221">
        <v>1250000</v>
      </c>
      <c r="F4221" t="s">
        <v>17995</v>
      </c>
      <c r="G4221">
        <f t="shared" si="260"/>
        <v>576</v>
      </c>
      <c r="H4221">
        <f t="shared" si="261"/>
        <v>2066.0101999999997</v>
      </c>
      <c r="I4221">
        <f t="shared" si="262"/>
        <v>622</v>
      </c>
      <c r="J4221">
        <f t="shared" si="263"/>
        <v>2244.5625</v>
      </c>
    </row>
    <row r="4222" spans="1:10" x14ac:dyDescent="0.2">
      <c r="A4222" t="s">
        <v>17997</v>
      </c>
      <c r="B4222">
        <v>5</v>
      </c>
      <c r="C4222" t="s">
        <v>16063</v>
      </c>
      <c r="D4222">
        <v>452000</v>
      </c>
      <c r="E4222">
        <v>947000</v>
      </c>
      <c r="F4222" t="s">
        <v>18000</v>
      </c>
      <c r="G4222">
        <f t="shared" si="260"/>
        <v>576</v>
      </c>
      <c r="H4222">
        <f t="shared" si="261"/>
        <v>1337.8747999999998</v>
      </c>
      <c r="I4222">
        <f t="shared" si="262"/>
        <v>622</v>
      </c>
      <c r="J4222">
        <f t="shared" si="263"/>
        <v>1700.48055</v>
      </c>
    </row>
    <row r="4223" spans="1:10" x14ac:dyDescent="0.2">
      <c r="A4223" t="s">
        <v>18002</v>
      </c>
      <c r="B4223">
        <v>5</v>
      </c>
      <c r="C4223" t="s">
        <v>16063</v>
      </c>
      <c r="D4223">
        <v>381000</v>
      </c>
      <c r="E4223">
        <v>702000</v>
      </c>
      <c r="F4223" t="s">
        <v>18005</v>
      </c>
      <c r="G4223">
        <f t="shared" si="260"/>
        <v>576</v>
      </c>
      <c r="H4223">
        <f t="shared" si="261"/>
        <v>1127.7218999999998</v>
      </c>
      <c r="I4223">
        <f t="shared" si="262"/>
        <v>622</v>
      </c>
      <c r="J4223">
        <f t="shared" si="263"/>
        <v>1260.5463</v>
      </c>
    </row>
    <row r="4224" spans="1:10" x14ac:dyDescent="0.2">
      <c r="A4224" t="s">
        <v>18007</v>
      </c>
      <c r="B4224">
        <v>5</v>
      </c>
      <c r="C4224" t="s">
        <v>16063</v>
      </c>
      <c r="D4224">
        <v>477000</v>
      </c>
      <c r="E4224">
        <v>880000</v>
      </c>
      <c r="F4224" t="s">
        <v>18010</v>
      </c>
      <c r="G4224">
        <f t="shared" si="260"/>
        <v>576</v>
      </c>
      <c r="H4224">
        <f t="shared" si="261"/>
        <v>1411.8722999999998</v>
      </c>
      <c r="I4224">
        <f t="shared" si="262"/>
        <v>622</v>
      </c>
      <c r="J4224">
        <f t="shared" si="263"/>
        <v>1580.172</v>
      </c>
    </row>
    <row r="4225" spans="1:10" x14ac:dyDescent="0.2">
      <c r="A4225" t="s">
        <v>18012</v>
      </c>
      <c r="B4225">
        <v>5</v>
      </c>
      <c r="C4225" t="s">
        <v>16063</v>
      </c>
      <c r="D4225">
        <v>535000</v>
      </c>
      <c r="E4225">
        <v>1310000</v>
      </c>
      <c r="F4225" t="s">
        <v>18014</v>
      </c>
      <c r="G4225">
        <f t="shared" si="260"/>
        <v>576</v>
      </c>
      <c r="H4225">
        <f t="shared" si="261"/>
        <v>1583.5464999999999</v>
      </c>
      <c r="I4225">
        <f t="shared" si="262"/>
        <v>622</v>
      </c>
      <c r="J4225">
        <f t="shared" si="263"/>
        <v>2352.3015</v>
      </c>
    </row>
    <row r="4226" spans="1:10" x14ac:dyDescent="0.2">
      <c r="A4226" t="s">
        <v>18016</v>
      </c>
      <c r="B4226">
        <v>5</v>
      </c>
      <c r="C4226" t="s">
        <v>16063</v>
      </c>
      <c r="D4226">
        <v>414000</v>
      </c>
      <c r="E4226">
        <v>714000</v>
      </c>
      <c r="F4226" t="s">
        <v>18017</v>
      </c>
      <c r="G4226">
        <f t="shared" si="260"/>
        <v>576</v>
      </c>
      <c r="H4226">
        <f t="shared" si="261"/>
        <v>1225.3985999999998</v>
      </c>
      <c r="I4226">
        <f t="shared" si="262"/>
        <v>622</v>
      </c>
      <c r="J4226">
        <f t="shared" si="263"/>
        <v>1282.0941</v>
      </c>
    </row>
    <row r="4227" spans="1:10" x14ac:dyDescent="0.2">
      <c r="A4227" t="s">
        <v>18019</v>
      </c>
      <c r="B4227">
        <v>5</v>
      </c>
      <c r="C4227" t="s">
        <v>16063</v>
      </c>
      <c r="D4227">
        <v>400000</v>
      </c>
      <c r="E4227">
        <v>689000</v>
      </c>
      <c r="F4227" t="s">
        <v>18021</v>
      </c>
      <c r="G4227">
        <f t="shared" ref="G4227:G4290" si="264">(VLOOKUP($B4227,Table,4,FALSE))</f>
        <v>576</v>
      </c>
      <c r="H4227">
        <f t="shared" ref="H4227:H4290" si="265">D4227*((VLOOKUP($B4227,Table,6,FALSE))/100)</f>
        <v>1183.9599999999998</v>
      </c>
      <c r="I4227">
        <f t="shared" ref="I4227:I4290" si="266">(VLOOKUP($B4227,Table,12,FALSE))</f>
        <v>622</v>
      </c>
      <c r="J4227">
        <f t="shared" ref="J4227:J4290" si="267">E4227*((VLOOKUP($B4227,Table,14,FALSE))/100)</f>
        <v>1237.2028499999999</v>
      </c>
    </row>
    <row r="4228" spans="1:10" x14ac:dyDescent="0.2">
      <c r="A4228" t="s">
        <v>18023</v>
      </c>
      <c r="B4228">
        <v>5</v>
      </c>
      <c r="C4228" t="s">
        <v>16063</v>
      </c>
      <c r="D4228">
        <v>499000</v>
      </c>
      <c r="E4228">
        <v>1050000</v>
      </c>
      <c r="F4228" t="s">
        <v>18026</v>
      </c>
      <c r="G4228">
        <f t="shared" si="264"/>
        <v>576</v>
      </c>
      <c r="H4228">
        <f t="shared" si="265"/>
        <v>1476.9900999999998</v>
      </c>
      <c r="I4228">
        <f t="shared" si="266"/>
        <v>622</v>
      </c>
      <c r="J4228">
        <f t="shared" si="267"/>
        <v>1885.4324999999999</v>
      </c>
    </row>
    <row r="4229" spans="1:10" x14ac:dyDescent="0.2">
      <c r="A4229" t="s">
        <v>18028</v>
      </c>
      <c r="B4229">
        <v>5</v>
      </c>
      <c r="C4229" t="s">
        <v>16063</v>
      </c>
      <c r="D4229">
        <v>450000</v>
      </c>
      <c r="E4229">
        <v>775000</v>
      </c>
      <c r="F4229" t="s">
        <v>18031</v>
      </c>
      <c r="G4229">
        <f t="shared" si="264"/>
        <v>576</v>
      </c>
      <c r="H4229">
        <f t="shared" si="265"/>
        <v>1331.9549999999999</v>
      </c>
      <c r="I4229">
        <f t="shared" si="266"/>
        <v>622</v>
      </c>
      <c r="J4229">
        <f t="shared" si="267"/>
        <v>1391.6287500000001</v>
      </c>
    </row>
    <row r="4230" spans="1:10" x14ac:dyDescent="0.2">
      <c r="A4230" t="s">
        <v>18033</v>
      </c>
      <c r="B4230">
        <v>5</v>
      </c>
      <c r="C4230" t="s">
        <v>16063</v>
      </c>
      <c r="D4230">
        <v>419000</v>
      </c>
      <c r="E4230">
        <v>719000</v>
      </c>
      <c r="F4230" t="s">
        <v>18034</v>
      </c>
      <c r="G4230">
        <f t="shared" si="264"/>
        <v>576</v>
      </c>
      <c r="H4230">
        <f t="shared" si="265"/>
        <v>1240.1980999999998</v>
      </c>
      <c r="I4230">
        <f t="shared" si="266"/>
        <v>622</v>
      </c>
      <c r="J4230">
        <f t="shared" si="267"/>
        <v>1291.0723499999999</v>
      </c>
    </row>
    <row r="4231" spans="1:10" x14ac:dyDescent="0.2">
      <c r="A4231" t="s">
        <v>18036</v>
      </c>
      <c r="B4231">
        <v>5</v>
      </c>
      <c r="C4231" t="s">
        <v>16063</v>
      </c>
      <c r="D4231">
        <v>458000</v>
      </c>
      <c r="E4231">
        <v>786000</v>
      </c>
      <c r="F4231" t="s">
        <v>18039</v>
      </c>
      <c r="G4231">
        <f t="shared" si="264"/>
        <v>576</v>
      </c>
      <c r="H4231">
        <f t="shared" si="265"/>
        <v>1355.6342</v>
      </c>
      <c r="I4231">
        <f t="shared" si="266"/>
        <v>622</v>
      </c>
      <c r="J4231">
        <f t="shared" si="267"/>
        <v>1411.3808999999999</v>
      </c>
    </row>
    <row r="4232" spans="1:10" x14ac:dyDescent="0.2">
      <c r="A4232" t="s">
        <v>18041</v>
      </c>
      <c r="B4232">
        <v>5</v>
      </c>
      <c r="C4232" t="s">
        <v>16063</v>
      </c>
      <c r="D4232">
        <v>316000</v>
      </c>
      <c r="E4232">
        <v>542000</v>
      </c>
      <c r="F4232" t="s">
        <v>18044</v>
      </c>
      <c r="G4232">
        <f t="shared" si="264"/>
        <v>576</v>
      </c>
      <c r="H4232">
        <f t="shared" si="265"/>
        <v>935.32839999999987</v>
      </c>
      <c r="I4232">
        <f t="shared" si="266"/>
        <v>622</v>
      </c>
      <c r="J4232">
        <f t="shared" si="267"/>
        <v>973.2423</v>
      </c>
    </row>
    <row r="4233" spans="1:10" x14ac:dyDescent="0.2">
      <c r="A4233" t="s">
        <v>18046</v>
      </c>
      <c r="B4233">
        <v>5</v>
      </c>
      <c r="C4233" t="s">
        <v>16063</v>
      </c>
      <c r="D4233">
        <v>316000</v>
      </c>
      <c r="E4233">
        <v>542000</v>
      </c>
      <c r="F4233" t="s">
        <v>18049</v>
      </c>
      <c r="G4233">
        <f t="shared" si="264"/>
        <v>576</v>
      </c>
      <c r="H4233">
        <f t="shared" si="265"/>
        <v>935.32839999999987</v>
      </c>
      <c r="I4233">
        <f t="shared" si="266"/>
        <v>622</v>
      </c>
      <c r="J4233">
        <f t="shared" si="267"/>
        <v>973.2423</v>
      </c>
    </row>
    <row r="4234" spans="1:10" x14ac:dyDescent="0.2">
      <c r="A4234" t="s">
        <v>18051</v>
      </c>
      <c r="B4234">
        <v>5</v>
      </c>
      <c r="C4234" t="s">
        <v>16063</v>
      </c>
      <c r="D4234">
        <v>382000</v>
      </c>
      <c r="E4234">
        <v>655000</v>
      </c>
      <c r="F4234" t="s">
        <v>18054</v>
      </c>
      <c r="G4234">
        <f t="shared" si="264"/>
        <v>576</v>
      </c>
      <c r="H4234">
        <f t="shared" si="265"/>
        <v>1130.6817999999998</v>
      </c>
      <c r="I4234">
        <f t="shared" si="266"/>
        <v>622</v>
      </c>
      <c r="J4234">
        <f t="shared" si="267"/>
        <v>1176.15075</v>
      </c>
    </row>
    <row r="4235" spans="1:10" x14ac:dyDescent="0.2">
      <c r="A4235" t="s">
        <v>18056</v>
      </c>
      <c r="B4235">
        <v>5</v>
      </c>
      <c r="C4235" t="s">
        <v>16063</v>
      </c>
      <c r="D4235">
        <v>394000</v>
      </c>
      <c r="E4235">
        <v>776000</v>
      </c>
      <c r="F4235" t="s">
        <v>18059</v>
      </c>
      <c r="G4235">
        <f t="shared" si="264"/>
        <v>576</v>
      </c>
      <c r="H4235">
        <f t="shared" si="265"/>
        <v>1166.2005999999999</v>
      </c>
      <c r="I4235">
        <f t="shared" si="266"/>
        <v>622</v>
      </c>
      <c r="J4235">
        <f t="shared" si="267"/>
        <v>1393.4243999999999</v>
      </c>
    </row>
    <row r="4236" spans="1:10" x14ac:dyDescent="0.2">
      <c r="A4236" t="s">
        <v>18061</v>
      </c>
      <c r="B4236">
        <v>5</v>
      </c>
      <c r="C4236" t="s">
        <v>16063</v>
      </c>
      <c r="D4236">
        <v>475000</v>
      </c>
      <c r="E4236">
        <v>936000</v>
      </c>
      <c r="F4236" t="s">
        <v>18063</v>
      </c>
      <c r="G4236">
        <f t="shared" si="264"/>
        <v>576</v>
      </c>
      <c r="H4236">
        <f t="shared" si="265"/>
        <v>1405.9524999999999</v>
      </c>
      <c r="I4236">
        <f t="shared" si="266"/>
        <v>622</v>
      </c>
      <c r="J4236">
        <f t="shared" si="267"/>
        <v>1680.7284</v>
      </c>
    </row>
    <row r="4237" spans="1:10" x14ac:dyDescent="0.2">
      <c r="A4237" t="s">
        <v>18065</v>
      </c>
      <c r="B4237">
        <v>5</v>
      </c>
      <c r="C4237" t="s">
        <v>16063</v>
      </c>
      <c r="D4237">
        <v>339000</v>
      </c>
      <c r="E4237">
        <v>532000</v>
      </c>
      <c r="F4237" t="s">
        <v>18068</v>
      </c>
      <c r="G4237">
        <f t="shared" si="264"/>
        <v>576</v>
      </c>
      <c r="H4237">
        <f t="shared" si="265"/>
        <v>1003.4060999999999</v>
      </c>
      <c r="I4237">
        <f t="shared" si="266"/>
        <v>622</v>
      </c>
      <c r="J4237">
        <f t="shared" si="267"/>
        <v>955.28579999999999</v>
      </c>
    </row>
    <row r="4238" spans="1:10" x14ac:dyDescent="0.2">
      <c r="A4238" t="s">
        <v>18070</v>
      </c>
      <c r="B4238">
        <v>5</v>
      </c>
      <c r="C4238" t="s">
        <v>16063</v>
      </c>
      <c r="D4238">
        <v>339000</v>
      </c>
      <c r="E4238">
        <v>532000</v>
      </c>
      <c r="F4238" t="s">
        <v>18073</v>
      </c>
      <c r="G4238">
        <f t="shared" si="264"/>
        <v>576</v>
      </c>
      <c r="H4238">
        <f t="shared" si="265"/>
        <v>1003.4060999999999</v>
      </c>
      <c r="I4238">
        <f t="shared" si="266"/>
        <v>622</v>
      </c>
      <c r="J4238">
        <f t="shared" si="267"/>
        <v>955.28579999999999</v>
      </c>
    </row>
    <row r="4239" spans="1:10" x14ac:dyDescent="0.2">
      <c r="A4239" t="s">
        <v>18075</v>
      </c>
      <c r="B4239">
        <v>5</v>
      </c>
      <c r="C4239" t="s">
        <v>16063</v>
      </c>
      <c r="D4239">
        <v>368000</v>
      </c>
      <c r="E4239">
        <v>597000</v>
      </c>
      <c r="F4239" t="s">
        <v>18078</v>
      </c>
      <c r="G4239">
        <f t="shared" si="264"/>
        <v>576</v>
      </c>
      <c r="H4239">
        <f t="shared" si="265"/>
        <v>1089.2431999999999</v>
      </c>
      <c r="I4239">
        <f t="shared" si="266"/>
        <v>622</v>
      </c>
      <c r="J4239">
        <f t="shared" si="267"/>
        <v>1072.00305</v>
      </c>
    </row>
    <row r="4240" spans="1:10" x14ac:dyDescent="0.2">
      <c r="A4240" t="s">
        <v>18080</v>
      </c>
      <c r="B4240">
        <v>5</v>
      </c>
      <c r="C4240" t="s">
        <v>16063</v>
      </c>
      <c r="D4240">
        <v>394000</v>
      </c>
      <c r="E4240">
        <v>619000</v>
      </c>
      <c r="F4240" t="s">
        <v>18081</v>
      </c>
      <c r="G4240">
        <f t="shared" si="264"/>
        <v>576</v>
      </c>
      <c r="H4240">
        <f t="shared" si="265"/>
        <v>1166.2005999999999</v>
      </c>
      <c r="I4240">
        <f t="shared" si="266"/>
        <v>622</v>
      </c>
      <c r="J4240">
        <f t="shared" si="267"/>
        <v>1111.5073500000001</v>
      </c>
    </row>
    <row r="4241" spans="1:10" x14ac:dyDescent="0.2">
      <c r="A4241" t="s">
        <v>18083</v>
      </c>
      <c r="B4241">
        <v>5</v>
      </c>
      <c r="C4241" t="s">
        <v>16063</v>
      </c>
      <c r="D4241">
        <v>563000</v>
      </c>
      <c r="E4241">
        <v>914000</v>
      </c>
      <c r="F4241" t="s">
        <v>18085</v>
      </c>
      <c r="G4241">
        <f t="shared" si="264"/>
        <v>576</v>
      </c>
      <c r="H4241">
        <f t="shared" si="265"/>
        <v>1666.4236999999998</v>
      </c>
      <c r="I4241">
        <f t="shared" si="266"/>
        <v>622</v>
      </c>
      <c r="J4241">
        <f t="shared" si="267"/>
        <v>1641.2240999999999</v>
      </c>
    </row>
    <row r="4242" spans="1:10" x14ac:dyDescent="0.2">
      <c r="A4242" t="s">
        <v>18087</v>
      </c>
      <c r="B4242">
        <v>5</v>
      </c>
      <c r="C4242" t="s">
        <v>16063</v>
      </c>
      <c r="D4242">
        <v>502000</v>
      </c>
      <c r="E4242">
        <v>815000</v>
      </c>
      <c r="F4242" t="s">
        <v>18089</v>
      </c>
      <c r="G4242">
        <f t="shared" si="264"/>
        <v>576</v>
      </c>
      <c r="H4242">
        <f t="shared" si="265"/>
        <v>1485.8697999999999</v>
      </c>
      <c r="I4242">
        <f t="shared" si="266"/>
        <v>622</v>
      </c>
      <c r="J4242">
        <f t="shared" si="267"/>
        <v>1463.4547499999999</v>
      </c>
    </row>
    <row r="4243" spans="1:10" x14ac:dyDescent="0.2">
      <c r="A4243" t="s">
        <v>18091</v>
      </c>
      <c r="B4243">
        <v>5</v>
      </c>
      <c r="C4243" t="s">
        <v>16063</v>
      </c>
      <c r="D4243">
        <v>368000</v>
      </c>
      <c r="E4243">
        <v>597000</v>
      </c>
      <c r="F4243" t="s">
        <v>18093</v>
      </c>
      <c r="G4243">
        <f t="shared" si="264"/>
        <v>576</v>
      </c>
      <c r="H4243">
        <f t="shared" si="265"/>
        <v>1089.2431999999999</v>
      </c>
      <c r="I4243">
        <f t="shared" si="266"/>
        <v>622</v>
      </c>
      <c r="J4243">
        <f t="shared" si="267"/>
        <v>1072.00305</v>
      </c>
    </row>
    <row r="4244" spans="1:10" x14ac:dyDescent="0.2">
      <c r="A4244" t="s">
        <v>18095</v>
      </c>
      <c r="B4244">
        <v>5</v>
      </c>
      <c r="C4244" t="s">
        <v>16063</v>
      </c>
      <c r="D4244">
        <v>368000</v>
      </c>
      <c r="E4244">
        <v>597000</v>
      </c>
      <c r="F4244" t="s">
        <v>18097</v>
      </c>
      <c r="G4244">
        <f t="shared" si="264"/>
        <v>576</v>
      </c>
      <c r="H4244">
        <f t="shared" si="265"/>
        <v>1089.2431999999999</v>
      </c>
      <c r="I4244">
        <f t="shared" si="266"/>
        <v>622</v>
      </c>
      <c r="J4244">
        <f t="shared" si="267"/>
        <v>1072.00305</v>
      </c>
    </row>
    <row r="4245" spans="1:10" x14ac:dyDescent="0.2">
      <c r="A4245" t="s">
        <v>18099</v>
      </c>
      <c r="B4245">
        <v>5</v>
      </c>
      <c r="C4245" t="s">
        <v>16063</v>
      </c>
      <c r="D4245">
        <v>339000</v>
      </c>
      <c r="E4245">
        <v>532000</v>
      </c>
      <c r="F4245" t="s">
        <v>18100</v>
      </c>
      <c r="G4245">
        <f t="shared" si="264"/>
        <v>576</v>
      </c>
      <c r="H4245">
        <f t="shared" si="265"/>
        <v>1003.4060999999999</v>
      </c>
      <c r="I4245">
        <f t="shared" si="266"/>
        <v>622</v>
      </c>
      <c r="J4245">
        <f t="shared" si="267"/>
        <v>955.28579999999999</v>
      </c>
    </row>
    <row r="4246" spans="1:10" x14ac:dyDescent="0.2">
      <c r="A4246" t="s">
        <v>18102</v>
      </c>
      <c r="B4246">
        <v>5</v>
      </c>
      <c r="C4246" t="s">
        <v>16063</v>
      </c>
      <c r="D4246">
        <v>368000</v>
      </c>
      <c r="E4246">
        <v>597000</v>
      </c>
      <c r="F4246" t="s">
        <v>18105</v>
      </c>
      <c r="G4246">
        <f t="shared" si="264"/>
        <v>576</v>
      </c>
      <c r="H4246">
        <f t="shared" si="265"/>
        <v>1089.2431999999999</v>
      </c>
      <c r="I4246">
        <f t="shared" si="266"/>
        <v>622</v>
      </c>
      <c r="J4246">
        <f t="shared" si="267"/>
        <v>1072.00305</v>
      </c>
    </row>
    <row r="4247" spans="1:10" x14ac:dyDescent="0.2">
      <c r="A4247" t="s">
        <v>18107</v>
      </c>
      <c r="B4247">
        <v>5</v>
      </c>
      <c r="C4247" t="s">
        <v>16063</v>
      </c>
      <c r="D4247">
        <v>366000</v>
      </c>
      <c r="E4247">
        <v>618000</v>
      </c>
      <c r="F4247" t="s">
        <v>18108</v>
      </c>
      <c r="G4247">
        <f t="shared" si="264"/>
        <v>576</v>
      </c>
      <c r="H4247">
        <f t="shared" si="265"/>
        <v>1083.3234</v>
      </c>
      <c r="I4247">
        <f t="shared" si="266"/>
        <v>622</v>
      </c>
      <c r="J4247">
        <f t="shared" si="267"/>
        <v>1109.7117000000001</v>
      </c>
    </row>
    <row r="4248" spans="1:10" x14ac:dyDescent="0.2">
      <c r="A4248" t="s">
        <v>18110</v>
      </c>
      <c r="B4248">
        <v>5</v>
      </c>
      <c r="C4248" t="s">
        <v>16063</v>
      </c>
      <c r="D4248">
        <v>467000</v>
      </c>
      <c r="E4248">
        <v>920000</v>
      </c>
      <c r="F4248" t="s">
        <v>18113</v>
      </c>
      <c r="G4248">
        <f t="shared" si="264"/>
        <v>576</v>
      </c>
      <c r="H4248">
        <f t="shared" si="265"/>
        <v>1382.2732999999998</v>
      </c>
      <c r="I4248">
        <f t="shared" si="266"/>
        <v>622</v>
      </c>
      <c r="J4248">
        <f t="shared" si="267"/>
        <v>1651.998</v>
      </c>
    </row>
    <row r="4249" spans="1:10" x14ac:dyDescent="0.2">
      <c r="A4249" t="s">
        <v>18115</v>
      </c>
      <c r="B4249">
        <v>5</v>
      </c>
      <c r="C4249" t="s">
        <v>16063</v>
      </c>
      <c r="D4249">
        <v>616000</v>
      </c>
      <c r="E4249">
        <v>1160000</v>
      </c>
      <c r="F4249" t="s">
        <v>18117</v>
      </c>
      <c r="G4249">
        <f t="shared" si="264"/>
        <v>576</v>
      </c>
      <c r="H4249">
        <f t="shared" si="265"/>
        <v>1823.2983999999999</v>
      </c>
      <c r="I4249">
        <f t="shared" si="266"/>
        <v>622</v>
      </c>
      <c r="J4249">
        <f t="shared" si="267"/>
        <v>2082.9540000000002</v>
      </c>
    </row>
    <row r="4250" spans="1:10" x14ac:dyDescent="0.2">
      <c r="A4250" t="s">
        <v>18119</v>
      </c>
      <c r="B4250">
        <v>5</v>
      </c>
      <c r="C4250" t="s">
        <v>16063</v>
      </c>
      <c r="D4250">
        <v>514000</v>
      </c>
      <c r="E4250">
        <v>825000</v>
      </c>
      <c r="F4250" t="s">
        <v>18122</v>
      </c>
      <c r="G4250">
        <f t="shared" si="264"/>
        <v>576</v>
      </c>
      <c r="H4250">
        <f t="shared" si="265"/>
        <v>1521.3885999999998</v>
      </c>
      <c r="I4250">
        <f t="shared" si="266"/>
        <v>622</v>
      </c>
      <c r="J4250">
        <f t="shared" si="267"/>
        <v>1481.4112499999999</v>
      </c>
    </row>
    <row r="4251" spans="1:10" x14ac:dyDescent="0.2">
      <c r="A4251" t="s">
        <v>18124</v>
      </c>
      <c r="B4251">
        <v>5</v>
      </c>
      <c r="C4251" t="s">
        <v>16063</v>
      </c>
      <c r="D4251">
        <v>622000</v>
      </c>
      <c r="E4251">
        <v>950000</v>
      </c>
      <c r="F4251" t="s">
        <v>18126</v>
      </c>
      <c r="G4251">
        <f t="shared" si="264"/>
        <v>576</v>
      </c>
      <c r="H4251">
        <f t="shared" si="265"/>
        <v>1841.0577999999998</v>
      </c>
      <c r="I4251">
        <f t="shared" si="266"/>
        <v>622</v>
      </c>
      <c r="J4251">
        <f t="shared" si="267"/>
        <v>1705.8675000000001</v>
      </c>
    </row>
    <row r="4252" spans="1:10" x14ac:dyDescent="0.2">
      <c r="A4252" t="s">
        <v>18128</v>
      </c>
      <c r="B4252">
        <v>5</v>
      </c>
      <c r="C4252" t="s">
        <v>16063</v>
      </c>
      <c r="D4252">
        <v>375000</v>
      </c>
      <c r="E4252">
        <v>644000</v>
      </c>
      <c r="F4252" t="s">
        <v>18131</v>
      </c>
      <c r="G4252">
        <f t="shared" si="264"/>
        <v>576</v>
      </c>
      <c r="H4252">
        <f t="shared" si="265"/>
        <v>1109.9624999999999</v>
      </c>
      <c r="I4252">
        <f t="shared" si="266"/>
        <v>622</v>
      </c>
      <c r="J4252">
        <f t="shared" si="267"/>
        <v>1156.3986</v>
      </c>
    </row>
    <row r="4253" spans="1:10" x14ac:dyDescent="0.2">
      <c r="A4253" t="s">
        <v>18133</v>
      </c>
      <c r="B4253">
        <v>5</v>
      </c>
      <c r="C4253" t="s">
        <v>16063</v>
      </c>
      <c r="D4253">
        <v>419000</v>
      </c>
      <c r="E4253">
        <v>719000</v>
      </c>
      <c r="F4253" t="s">
        <v>18136</v>
      </c>
      <c r="G4253">
        <f t="shared" si="264"/>
        <v>576</v>
      </c>
      <c r="H4253">
        <f t="shared" si="265"/>
        <v>1240.1980999999998</v>
      </c>
      <c r="I4253">
        <f t="shared" si="266"/>
        <v>622</v>
      </c>
      <c r="J4253">
        <f t="shared" si="267"/>
        <v>1291.0723499999999</v>
      </c>
    </row>
    <row r="4254" spans="1:10" x14ac:dyDescent="0.2">
      <c r="A4254" t="s">
        <v>18138</v>
      </c>
      <c r="B4254">
        <v>5</v>
      </c>
      <c r="C4254" t="s">
        <v>16063</v>
      </c>
      <c r="D4254">
        <v>379000</v>
      </c>
      <c r="E4254">
        <v>649000</v>
      </c>
      <c r="F4254" t="s">
        <v>18141</v>
      </c>
      <c r="G4254">
        <f t="shared" si="264"/>
        <v>576</v>
      </c>
      <c r="H4254">
        <f t="shared" si="265"/>
        <v>1121.8020999999999</v>
      </c>
      <c r="I4254">
        <f t="shared" si="266"/>
        <v>622</v>
      </c>
      <c r="J4254">
        <f t="shared" si="267"/>
        <v>1165.3768499999999</v>
      </c>
    </row>
    <row r="4255" spans="1:10" x14ac:dyDescent="0.2">
      <c r="A4255" t="s">
        <v>18143</v>
      </c>
      <c r="B4255">
        <v>5</v>
      </c>
      <c r="C4255" t="s">
        <v>16063</v>
      </c>
      <c r="D4255">
        <v>323000</v>
      </c>
      <c r="E4255">
        <v>553000</v>
      </c>
      <c r="F4255" t="s">
        <v>18146</v>
      </c>
      <c r="G4255">
        <f t="shared" si="264"/>
        <v>576</v>
      </c>
      <c r="H4255">
        <f t="shared" si="265"/>
        <v>956.04769999999985</v>
      </c>
      <c r="I4255">
        <f t="shared" si="266"/>
        <v>622</v>
      </c>
      <c r="J4255">
        <f t="shared" si="267"/>
        <v>992.99445000000003</v>
      </c>
    </row>
    <row r="4256" spans="1:10" x14ac:dyDescent="0.2">
      <c r="A4256" t="s">
        <v>18148</v>
      </c>
      <c r="B4256">
        <v>5</v>
      </c>
      <c r="C4256" t="s">
        <v>16063</v>
      </c>
      <c r="D4256">
        <v>498000</v>
      </c>
      <c r="E4256">
        <v>855000</v>
      </c>
      <c r="F4256" t="s">
        <v>18151</v>
      </c>
      <c r="G4256">
        <f t="shared" si="264"/>
        <v>576</v>
      </c>
      <c r="H4256">
        <f t="shared" si="265"/>
        <v>1474.0301999999999</v>
      </c>
      <c r="I4256">
        <f t="shared" si="266"/>
        <v>622</v>
      </c>
      <c r="J4256">
        <f t="shared" si="267"/>
        <v>1535.2807499999999</v>
      </c>
    </row>
    <row r="4257" spans="1:10" x14ac:dyDescent="0.2">
      <c r="A4257" t="s">
        <v>18153</v>
      </c>
      <c r="B4257">
        <v>5</v>
      </c>
      <c r="C4257" t="s">
        <v>16063</v>
      </c>
      <c r="D4257">
        <v>435000</v>
      </c>
      <c r="E4257">
        <v>750000</v>
      </c>
      <c r="F4257" t="s">
        <v>18155</v>
      </c>
      <c r="G4257">
        <f t="shared" si="264"/>
        <v>576</v>
      </c>
      <c r="H4257">
        <f t="shared" si="265"/>
        <v>1287.5564999999999</v>
      </c>
      <c r="I4257">
        <f t="shared" si="266"/>
        <v>622</v>
      </c>
      <c r="J4257">
        <f t="shared" si="267"/>
        <v>1346.7375</v>
      </c>
    </row>
    <row r="4258" spans="1:10" x14ac:dyDescent="0.2">
      <c r="A4258" t="s">
        <v>18157</v>
      </c>
      <c r="B4258">
        <v>5</v>
      </c>
      <c r="C4258" t="s">
        <v>16063</v>
      </c>
      <c r="D4258">
        <v>292000</v>
      </c>
      <c r="E4258">
        <v>535000</v>
      </c>
      <c r="F4258" t="s">
        <v>18159</v>
      </c>
      <c r="G4258">
        <f t="shared" si="264"/>
        <v>576</v>
      </c>
      <c r="H4258">
        <f t="shared" si="265"/>
        <v>864.29079999999988</v>
      </c>
      <c r="I4258">
        <f t="shared" si="266"/>
        <v>622</v>
      </c>
      <c r="J4258">
        <f t="shared" si="267"/>
        <v>960.67274999999995</v>
      </c>
    </row>
    <row r="4259" spans="1:10" x14ac:dyDescent="0.2">
      <c r="A4259" t="s">
        <v>18161</v>
      </c>
      <c r="B4259">
        <v>5</v>
      </c>
      <c r="C4259" t="s">
        <v>16063</v>
      </c>
      <c r="D4259">
        <v>292000</v>
      </c>
      <c r="E4259">
        <v>495000</v>
      </c>
      <c r="F4259" t="s">
        <v>18163</v>
      </c>
      <c r="G4259">
        <f t="shared" si="264"/>
        <v>576</v>
      </c>
      <c r="H4259">
        <f t="shared" si="265"/>
        <v>864.29079999999988</v>
      </c>
      <c r="I4259">
        <f t="shared" si="266"/>
        <v>622</v>
      </c>
      <c r="J4259">
        <f t="shared" si="267"/>
        <v>888.84675000000004</v>
      </c>
    </row>
    <row r="4260" spans="1:10" x14ac:dyDescent="0.2">
      <c r="A4260" t="s">
        <v>18165</v>
      </c>
      <c r="B4260">
        <v>5</v>
      </c>
      <c r="C4260" t="s">
        <v>16063</v>
      </c>
      <c r="D4260">
        <v>602000</v>
      </c>
      <c r="E4260">
        <v>1030000</v>
      </c>
      <c r="F4260" t="s">
        <v>18166</v>
      </c>
      <c r="G4260">
        <f t="shared" si="264"/>
        <v>576</v>
      </c>
      <c r="H4260">
        <f t="shared" si="265"/>
        <v>1781.8597999999997</v>
      </c>
      <c r="I4260">
        <f t="shared" si="266"/>
        <v>622</v>
      </c>
      <c r="J4260">
        <f t="shared" si="267"/>
        <v>1849.5194999999999</v>
      </c>
    </row>
    <row r="4261" spans="1:10" x14ac:dyDescent="0.2">
      <c r="A4261" t="s">
        <v>18168</v>
      </c>
      <c r="B4261">
        <v>5</v>
      </c>
      <c r="C4261" t="s">
        <v>16063</v>
      </c>
      <c r="D4261">
        <v>482000</v>
      </c>
      <c r="E4261">
        <v>826000</v>
      </c>
      <c r="F4261" t="s">
        <v>18171</v>
      </c>
      <c r="G4261">
        <f t="shared" si="264"/>
        <v>576</v>
      </c>
      <c r="H4261">
        <f t="shared" si="265"/>
        <v>1426.6717999999998</v>
      </c>
      <c r="I4261">
        <f t="shared" si="266"/>
        <v>622</v>
      </c>
      <c r="J4261">
        <f t="shared" si="267"/>
        <v>1483.2068999999999</v>
      </c>
    </row>
    <row r="4262" spans="1:10" x14ac:dyDescent="0.2">
      <c r="A4262" t="s">
        <v>18173</v>
      </c>
      <c r="B4262">
        <v>5</v>
      </c>
      <c r="C4262" t="s">
        <v>16063</v>
      </c>
      <c r="D4262">
        <v>329000</v>
      </c>
      <c r="E4262">
        <v>565000</v>
      </c>
      <c r="F4262" t="s">
        <v>18174</v>
      </c>
      <c r="G4262">
        <f t="shared" si="264"/>
        <v>576</v>
      </c>
      <c r="H4262">
        <f t="shared" si="265"/>
        <v>973.80709999999988</v>
      </c>
      <c r="I4262">
        <f t="shared" si="266"/>
        <v>622</v>
      </c>
      <c r="J4262">
        <f t="shared" si="267"/>
        <v>1014.54225</v>
      </c>
    </row>
    <row r="4263" spans="1:10" x14ac:dyDescent="0.2">
      <c r="A4263" t="s">
        <v>18176</v>
      </c>
      <c r="B4263">
        <v>5</v>
      </c>
      <c r="C4263" t="s">
        <v>16063</v>
      </c>
      <c r="D4263">
        <v>294000</v>
      </c>
      <c r="E4263">
        <v>504000</v>
      </c>
      <c r="F4263" t="s">
        <v>18179</v>
      </c>
      <c r="G4263">
        <f t="shared" si="264"/>
        <v>576</v>
      </c>
      <c r="H4263">
        <f t="shared" si="265"/>
        <v>870.21059999999989</v>
      </c>
      <c r="I4263">
        <f t="shared" si="266"/>
        <v>622</v>
      </c>
      <c r="J4263">
        <f t="shared" si="267"/>
        <v>905.00760000000002</v>
      </c>
    </row>
    <row r="4264" spans="1:10" x14ac:dyDescent="0.2">
      <c r="A4264" t="s">
        <v>18181</v>
      </c>
      <c r="B4264">
        <v>5</v>
      </c>
      <c r="C4264" t="s">
        <v>16063</v>
      </c>
      <c r="D4264">
        <v>294000</v>
      </c>
      <c r="E4264">
        <v>504000</v>
      </c>
      <c r="F4264" t="s">
        <v>18184</v>
      </c>
      <c r="G4264">
        <f t="shared" si="264"/>
        <v>576</v>
      </c>
      <c r="H4264">
        <f t="shared" si="265"/>
        <v>870.21059999999989</v>
      </c>
      <c r="I4264">
        <f t="shared" si="266"/>
        <v>622</v>
      </c>
      <c r="J4264">
        <f t="shared" si="267"/>
        <v>905.00760000000002</v>
      </c>
    </row>
    <row r="4265" spans="1:10" x14ac:dyDescent="0.2">
      <c r="A4265" t="s">
        <v>18186</v>
      </c>
      <c r="B4265">
        <v>5</v>
      </c>
      <c r="C4265" t="s">
        <v>16063</v>
      </c>
      <c r="D4265">
        <v>481000</v>
      </c>
      <c r="E4265">
        <v>825000</v>
      </c>
      <c r="F4265" t="s">
        <v>18189</v>
      </c>
      <c r="G4265">
        <f t="shared" si="264"/>
        <v>576</v>
      </c>
      <c r="H4265">
        <f t="shared" si="265"/>
        <v>1423.7118999999998</v>
      </c>
      <c r="I4265">
        <f t="shared" si="266"/>
        <v>622</v>
      </c>
      <c r="J4265">
        <f t="shared" si="267"/>
        <v>1481.4112499999999</v>
      </c>
    </row>
    <row r="4266" spans="1:10" x14ac:dyDescent="0.2">
      <c r="A4266" t="s">
        <v>18191</v>
      </c>
      <c r="B4266">
        <v>5</v>
      </c>
      <c r="C4266" t="s">
        <v>16063</v>
      </c>
      <c r="D4266">
        <v>481000</v>
      </c>
      <c r="E4266">
        <v>825000</v>
      </c>
      <c r="F4266" t="s">
        <v>18194</v>
      </c>
      <c r="G4266">
        <f t="shared" si="264"/>
        <v>576</v>
      </c>
      <c r="H4266">
        <f t="shared" si="265"/>
        <v>1423.7118999999998</v>
      </c>
      <c r="I4266">
        <f t="shared" si="266"/>
        <v>622</v>
      </c>
      <c r="J4266">
        <f t="shared" si="267"/>
        <v>1481.4112499999999</v>
      </c>
    </row>
    <row r="4267" spans="1:10" x14ac:dyDescent="0.2">
      <c r="A4267" t="s">
        <v>18196</v>
      </c>
      <c r="B4267">
        <v>5</v>
      </c>
      <c r="C4267" t="s">
        <v>16063</v>
      </c>
      <c r="D4267">
        <v>295000</v>
      </c>
      <c r="E4267">
        <v>506000</v>
      </c>
      <c r="F4267" t="s">
        <v>18198</v>
      </c>
      <c r="G4267">
        <f t="shared" si="264"/>
        <v>576</v>
      </c>
      <c r="H4267">
        <f t="shared" si="265"/>
        <v>873.17049999999995</v>
      </c>
      <c r="I4267">
        <f t="shared" si="266"/>
        <v>622</v>
      </c>
      <c r="J4267">
        <f t="shared" si="267"/>
        <v>908.59889999999996</v>
      </c>
    </row>
    <row r="4268" spans="1:10" x14ac:dyDescent="0.2">
      <c r="A4268" t="s">
        <v>18200</v>
      </c>
      <c r="B4268">
        <v>5</v>
      </c>
      <c r="C4268" t="s">
        <v>16063</v>
      </c>
      <c r="D4268">
        <v>320000</v>
      </c>
      <c r="E4268">
        <v>549000</v>
      </c>
      <c r="F4268" t="s">
        <v>18203</v>
      </c>
      <c r="G4268">
        <f t="shared" si="264"/>
        <v>576</v>
      </c>
      <c r="H4268">
        <f t="shared" si="265"/>
        <v>947.16799999999989</v>
      </c>
      <c r="I4268">
        <f t="shared" si="266"/>
        <v>622</v>
      </c>
      <c r="J4268">
        <f t="shared" si="267"/>
        <v>985.81184999999994</v>
      </c>
    </row>
    <row r="4269" spans="1:10" x14ac:dyDescent="0.2">
      <c r="A4269" t="s">
        <v>18205</v>
      </c>
      <c r="B4269">
        <v>5</v>
      </c>
      <c r="C4269" t="s">
        <v>16063</v>
      </c>
      <c r="D4269">
        <v>294000</v>
      </c>
      <c r="E4269">
        <v>504000</v>
      </c>
      <c r="F4269" t="s">
        <v>18208</v>
      </c>
      <c r="G4269">
        <f t="shared" si="264"/>
        <v>576</v>
      </c>
      <c r="H4269">
        <f t="shared" si="265"/>
        <v>870.21059999999989</v>
      </c>
      <c r="I4269">
        <f t="shared" si="266"/>
        <v>622</v>
      </c>
      <c r="J4269">
        <f t="shared" si="267"/>
        <v>905.00760000000002</v>
      </c>
    </row>
    <row r="4270" spans="1:10" x14ac:dyDescent="0.2">
      <c r="A4270" t="s">
        <v>18210</v>
      </c>
      <c r="B4270">
        <v>5</v>
      </c>
      <c r="C4270" t="s">
        <v>16063</v>
      </c>
      <c r="D4270">
        <v>354000</v>
      </c>
      <c r="E4270">
        <v>608000</v>
      </c>
      <c r="F4270" t="s">
        <v>18213</v>
      </c>
      <c r="G4270">
        <f t="shared" si="264"/>
        <v>576</v>
      </c>
      <c r="H4270">
        <f t="shared" si="265"/>
        <v>1047.8045999999999</v>
      </c>
      <c r="I4270">
        <f t="shared" si="266"/>
        <v>622</v>
      </c>
      <c r="J4270">
        <f t="shared" si="267"/>
        <v>1091.7552000000001</v>
      </c>
    </row>
    <row r="4271" spans="1:10" x14ac:dyDescent="0.2">
      <c r="A4271" t="s">
        <v>18215</v>
      </c>
      <c r="B4271">
        <v>5</v>
      </c>
      <c r="C4271" t="s">
        <v>16063</v>
      </c>
      <c r="D4271">
        <v>400000</v>
      </c>
      <c r="E4271">
        <v>687000</v>
      </c>
      <c r="F4271" t="s">
        <v>18218</v>
      </c>
      <c r="G4271">
        <f t="shared" si="264"/>
        <v>576</v>
      </c>
      <c r="H4271">
        <f t="shared" si="265"/>
        <v>1183.9599999999998</v>
      </c>
      <c r="I4271">
        <f t="shared" si="266"/>
        <v>622</v>
      </c>
      <c r="J4271">
        <f t="shared" si="267"/>
        <v>1233.6115500000001</v>
      </c>
    </row>
    <row r="4272" spans="1:10" x14ac:dyDescent="0.2">
      <c r="A4272" t="s">
        <v>18220</v>
      </c>
      <c r="B4272">
        <v>5</v>
      </c>
      <c r="C4272" t="s">
        <v>16063</v>
      </c>
      <c r="D4272">
        <v>480000</v>
      </c>
      <c r="E4272">
        <v>945000</v>
      </c>
      <c r="F4272" t="s">
        <v>18221</v>
      </c>
      <c r="G4272">
        <f t="shared" si="264"/>
        <v>576</v>
      </c>
      <c r="H4272">
        <f t="shared" si="265"/>
        <v>1420.752</v>
      </c>
      <c r="I4272">
        <f t="shared" si="266"/>
        <v>622</v>
      </c>
      <c r="J4272">
        <f t="shared" si="267"/>
        <v>1696.8892499999999</v>
      </c>
    </row>
    <row r="4273" spans="1:10" x14ac:dyDescent="0.2">
      <c r="A4273" t="s">
        <v>18223</v>
      </c>
      <c r="B4273">
        <v>5</v>
      </c>
      <c r="C4273" t="s">
        <v>16063</v>
      </c>
      <c r="D4273">
        <v>292000</v>
      </c>
      <c r="E4273">
        <v>495000</v>
      </c>
      <c r="F4273" t="s">
        <v>18225</v>
      </c>
      <c r="G4273">
        <f t="shared" si="264"/>
        <v>576</v>
      </c>
      <c r="H4273">
        <f t="shared" si="265"/>
        <v>864.29079999999988</v>
      </c>
      <c r="I4273">
        <f t="shared" si="266"/>
        <v>622</v>
      </c>
      <c r="J4273">
        <f t="shared" si="267"/>
        <v>888.84675000000004</v>
      </c>
    </row>
    <row r="4274" spans="1:10" x14ac:dyDescent="0.2">
      <c r="A4274" t="s">
        <v>18227</v>
      </c>
      <c r="B4274">
        <v>5</v>
      </c>
      <c r="C4274" t="s">
        <v>16063</v>
      </c>
      <c r="D4274">
        <v>187000</v>
      </c>
      <c r="E4274">
        <v>320000</v>
      </c>
      <c r="F4274" t="s">
        <v>18228</v>
      </c>
      <c r="G4274">
        <f t="shared" si="264"/>
        <v>576</v>
      </c>
      <c r="H4274">
        <f t="shared" si="265"/>
        <v>553.5012999999999</v>
      </c>
      <c r="I4274">
        <f t="shared" si="266"/>
        <v>622</v>
      </c>
      <c r="J4274">
        <f t="shared" si="267"/>
        <v>574.60799999999995</v>
      </c>
    </row>
    <row r="4275" spans="1:10" x14ac:dyDescent="0.2">
      <c r="A4275" t="s">
        <v>18230</v>
      </c>
      <c r="B4275">
        <v>5</v>
      </c>
      <c r="C4275" t="s">
        <v>16063</v>
      </c>
      <c r="D4275">
        <v>432000</v>
      </c>
      <c r="E4275">
        <v>742000</v>
      </c>
      <c r="F4275" t="s">
        <v>18233</v>
      </c>
      <c r="G4275">
        <f t="shared" si="264"/>
        <v>576</v>
      </c>
      <c r="H4275">
        <f t="shared" si="265"/>
        <v>1278.6768</v>
      </c>
      <c r="I4275">
        <f t="shared" si="266"/>
        <v>622</v>
      </c>
      <c r="J4275">
        <f t="shared" si="267"/>
        <v>1332.3723</v>
      </c>
    </row>
    <row r="4276" spans="1:10" x14ac:dyDescent="0.2">
      <c r="A4276" t="s">
        <v>18235</v>
      </c>
      <c r="B4276">
        <v>5</v>
      </c>
      <c r="C4276" t="s">
        <v>16063</v>
      </c>
      <c r="D4276">
        <v>339000</v>
      </c>
      <c r="E4276">
        <v>532000</v>
      </c>
      <c r="F4276" t="s">
        <v>18238</v>
      </c>
      <c r="G4276">
        <f t="shared" si="264"/>
        <v>576</v>
      </c>
      <c r="H4276">
        <f t="shared" si="265"/>
        <v>1003.4060999999999</v>
      </c>
      <c r="I4276">
        <f t="shared" si="266"/>
        <v>622</v>
      </c>
      <c r="J4276">
        <f t="shared" si="267"/>
        <v>955.28579999999999</v>
      </c>
    </row>
    <row r="4277" spans="1:10" x14ac:dyDescent="0.2">
      <c r="A4277" t="s">
        <v>18240</v>
      </c>
      <c r="B4277">
        <v>5</v>
      </c>
      <c r="C4277" t="s">
        <v>16063</v>
      </c>
      <c r="D4277">
        <v>368000</v>
      </c>
      <c r="E4277">
        <v>724000</v>
      </c>
      <c r="F4277" t="s">
        <v>18241</v>
      </c>
      <c r="G4277">
        <f t="shared" si="264"/>
        <v>576</v>
      </c>
      <c r="H4277">
        <f t="shared" si="265"/>
        <v>1089.2431999999999</v>
      </c>
      <c r="I4277">
        <f t="shared" si="266"/>
        <v>622</v>
      </c>
      <c r="J4277">
        <f t="shared" si="267"/>
        <v>1300.0506</v>
      </c>
    </row>
    <row r="4278" spans="1:10" x14ac:dyDescent="0.2">
      <c r="A4278" t="s">
        <v>18243</v>
      </c>
      <c r="B4278">
        <v>5</v>
      </c>
      <c r="C4278" t="s">
        <v>16063</v>
      </c>
      <c r="D4278">
        <v>361000</v>
      </c>
      <c r="E4278">
        <v>619000</v>
      </c>
      <c r="F4278" t="s">
        <v>18245</v>
      </c>
      <c r="G4278">
        <f t="shared" si="264"/>
        <v>576</v>
      </c>
      <c r="H4278">
        <f t="shared" si="265"/>
        <v>1068.5238999999999</v>
      </c>
      <c r="I4278">
        <f t="shared" si="266"/>
        <v>622</v>
      </c>
      <c r="J4278">
        <f t="shared" si="267"/>
        <v>1111.5073500000001</v>
      </c>
    </row>
    <row r="4279" spans="1:10" x14ac:dyDescent="0.2">
      <c r="A4279" t="s">
        <v>18247</v>
      </c>
      <c r="B4279">
        <v>5</v>
      </c>
      <c r="C4279" t="s">
        <v>16063</v>
      </c>
      <c r="D4279">
        <v>266000</v>
      </c>
      <c r="E4279">
        <v>455000</v>
      </c>
      <c r="F4279" t="s">
        <v>18249</v>
      </c>
      <c r="G4279">
        <f t="shared" si="264"/>
        <v>576</v>
      </c>
      <c r="H4279">
        <f t="shared" si="265"/>
        <v>787.33339999999987</v>
      </c>
      <c r="I4279">
        <f t="shared" si="266"/>
        <v>622</v>
      </c>
      <c r="J4279">
        <f t="shared" si="267"/>
        <v>817.02075000000002</v>
      </c>
    </row>
    <row r="4280" spans="1:10" x14ac:dyDescent="0.2">
      <c r="A4280" t="s">
        <v>18251</v>
      </c>
      <c r="B4280">
        <v>5</v>
      </c>
      <c r="C4280" t="s">
        <v>16063</v>
      </c>
      <c r="D4280">
        <v>292000</v>
      </c>
      <c r="E4280">
        <v>667000</v>
      </c>
      <c r="F4280" t="s">
        <v>18253</v>
      </c>
      <c r="G4280">
        <f t="shared" si="264"/>
        <v>576</v>
      </c>
      <c r="H4280">
        <f t="shared" si="265"/>
        <v>864.29079999999988</v>
      </c>
      <c r="I4280">
        <f t="shared" si="266"/>
        <v>622</v>
      </c>
      <c r="J4280">
        <f t="shared" si="267"/>
        <v>1197.6985500000001</v>
      </c>
    </row>
    <row r="4281" spans="1:10" x14ac:dyDescent="0.2">
      <c r="A4281" t="s">
        <v>18255</v>
      </c>
      <c r="B4281">
        <v>5</v>
      </c>
      <c r="C4281" t="s">
        <v>16063</v>
      </c>
      <c r="D4281">
        <v>292000</v>
      </c>
      <c r="E4281">
        <v>667000</v>
      </c>
      <c r="F4281" t="s">
        <v>18257</v>
      </c>
      <c r="G4281">
        <f t="shared" si="264"/>
        <v>576</v>
      </c>
      <c r="H4281">
        <f t="shared" si="265"/>
        <v>864.29079999999988</v>
      </c>
      <c r="I4281">
        <f t="shared" si="266"/>
        <v>622</v>
      </c>
      <c r="J4281">
        <f t="shared" si="267"/>
        <v>1197.6985500000001</v>
      </c>
    </row>
    <row r="4282" spans="1:10" x14ac:dyDescent="0.2">
      <c r="A4282" t="s">
        <v>18259</v>
      </c>
      <c r="B4282">
        <v>5</v>
      </c>
      <c r="C4282" t="s">
        <v>16063</v>
      </c>
      <c r="D4282">
        <v>406000</v>
      </c>
      <c r="E4282">
        <v>798000</v>
      </c>
      <c r="F4282" t="s">
        <v>18261</v>
      </c>
      <c r="G4282">
        <f t="shared" si="264"/>
        <v>576</v>
      </c>
      <c r="H4282">
        <f t="shared" si="265"/>
        <v>1201.7194</v>
      </c>
      <c r="I4282">
        <f t="shared" si="266"/>
        <v>622</v>
      </c>
      <c r="J4282">
        <f t="shared" si="267"/>
        <v>1432.9286999999999</v>
      </c>
    </row>
    <row r="4283" spans="1:10" x14ac:dyDescent="0.2">
      <c r="A4283" t="s">
        <v>18263</v>
      </c>
      <c r="B4283">
        <v>5</v>
      </c>
      <c r="C4283" t="s">
        <v>16063</v>
      </c>
      <c r="D4283">
        <v>643000</v>
      </c>
      <c r="E4283">
        <v>1250000</v>
      </c>
      <c r="F4283" t="s">
        <v>18266</v>
      </c>
      <c r="G4283">
        <f t="shared" si="264"/>
        <v>576</v>
      </c>
      <c r="H4283">
        <f t="shared" si="265"/>
        <v>1903.2156999999997</v>
      </c>
      <c r="I4283">
        <f t="shared" si="266"/>
        <v>622</v>
      </c>
      <c r="J4283">
        <f t="shared" si="267"/>
        <v>2244.5625</v>
      </c>
    </row>
    <row r="4284" spans="1:10" x14ac:dyDescent="0.2">
      <c r="A4284" t="s">
        <v>18268</v>
      </c>
      <c r="B4284">
        <v>5</v>
      </c>
      <c r="C4284" t="s">
        <v>16063</v>
      </c>
      <c r="D4284">
        <v>550000</v>
      </c>
      <c r="E4284">
        <v>944000</v>
      </c>
      <c r="F4284" t="s">
        <v>18271</v>
      </c>
      <c r="G4284">
        <f t="shared" si="264"/>
        <v>576</v>
      </c>
      <c r="H4284">
        <f t="shared" si="265"/>
        <v>1627.9449999999999</v>
      </c>
      <c r="I4284">
        <f t="shared" si="266"/>
        <v>622</v>
      </c>
      <c r="J4284">
        <f t="shared" si="267"/>
        <v>1695.0935999999999</v>
      </c>
    </row>
    <row r="4285" spans="1:10" x14ac:dyDescent="0.2">
      <c r="A4285" t="s">
        <v>18273</v>
      </c>
      <c r="B4285">
        <v>5</v>
      </c>
      <c r="C4285" t="s">
        <v>16063</v>
      </c>
      <c r="D4285">
        <v>294000</v>
      </c>
      <c r="E4285">
        <v>504000</v>
      </c>
      <c r="F4285" t="s">
        <v>18276</v>
      </c>
      <c r="G4285">
        <f t="shared" si="264"/>
        <v>576</v>
      </c>
      <c r="H4285">
        <f t="shared" si="265"/>
        <v>870.21059999999989</v>
      </c>
      <c r="I4285">
        <f t="shared" si="266"/>
        <v>622</v>
      </c>
      <c r="J4285">
        <f t="shared" si="267"/>
        <v>905.00760000000002</v>
      </c>
    </row>
    <row r="4286" spans="1:10" x14ac:dyDescent="0.2">
      <c r="A4286" t="s">
        <v>18278</v>
      </c>
      <c r="B4286">
        <v>5</v>
      </c>
      <c r="C4286" t="s">
        <v>16063</v>
      </c>
      <c r="D4286">
        <v>294000</v>
      </c>
      <c r="E4286">
        <v>504000</v>
      </c>
      <c r="F4286" t="s">
        <v>18281</v>
      </c>
      <c r="G4286">
        <f t="shared" si="264"/>
        <v>576</v>
      </c>
      <c r="H4286">
        <f t="shared" si="265"/>
        <v>870.21059999999989</v>
      </c>
      <c r="I4286">
        <f t="shared" si="266"/>
        <v>622</v>
      </c>
      <c r="J4286">
        <f t="shared" si="267"/>
        <v>905.00760000000002</v>
      </c>
    </row>
    <row r="4287" spans="1:10" x14ac:dyDescent="0.2">
      <c r="A4287" t="s">
        <v>18283</v>
      </c>
      <c r="B4287">
        <v>5</v>
      </c>
      <c r="C4287" t="s">
        <v>16063</v>
      </c>
      <c r="D4287">
        <v>433000</v>
      </c>
      <c r="E4287">
        <v>743000</v>
      </c>
      <c r="F4287" t="s">
        <v>18286</v>
      </c>
      <c r="G4287">
        <f t="shared" si="264"/>
        <v>576</v>
      </c>
      <c r="H4287">
        <f t="shared" si="265"/>
        <v>1281.6366999999998</v>
      </c>
      <c r="I4287">
        <f t="shared" si="266"/>
        <v>622</v>
      </c>
      <c r="J4287">
        <f t="shared" si="267"/>
        <v>1334.16795</v>
      </c>
    </row>
    <row r="4288" spans="1:10" x14ac:dyDescent="0.2">
      <c r="A4288" t="s">
        <v>18288</v>
      </c>
      <c r="B4288">
        <v>5</v>
      </c>
      <c r="C4288" t="s">
        <v>16063</v>
      </c>
      <c r="D4288">
        <v>323000</v>
      </c>
      <c r="E4288">
        <v>737000</v>
      </c>
      <c r="F4288" t="s">
        <v>18291</v>
      </c>
      <c r="G4288">
        <f t="shared" si="264"/>
        <v>576</v>
      </c>
      <c r="H4288">
        <f t="shared" si="265"/>
        <v>956.04769999999985</v>
      </c>
      <c r="I4288">
        <f t="shared" si="266"/>
        <v>622</v>
      </c>
      <c r="J4288">
        <f t="shared" si="267"/>
        <v>1323.3940499999999</v>
      </c>
    </row>
    <row r="4289" spans="1:10" x14ac:dyDescent="0.2">
      <c r="A4289" t="s">
        <v>18293</v>
      </c>
      <c r="B4289">
        <v>5</v>
      </c>
      <c r="C4289" t="s">
        <v>16063</v>
      </c>
      <c r="D4289">
        <v>366000</v>
      </c>
      <c r="E4289">
        <v>618000</v>
      </c>
      <c r="F4289" t="s">
        <v>18295</v>
      </c>
      <c r="G4289">
        <f t="shared" si="264"/>
        <v>576</v>
      </c>
      <c r="H4289">
        <f t="shared" si="265"/>
        <v>1083.3234</v>
      </c>
      <c r="I4289">
        <f t="shared" si="266"/>
        <v>622</v>
      </c>
      <c r="J4289">
        <f t="shared" si="267"/>
        <v>1109.7117000000001</v>
      </c>
    </row>
    <row r="4290" spans="1:10" x14ac:dyDescent="0.2">
      <c r="A4290" t="s">
        <v>18297</v>
      </c>
      <c r="B4290">
        <v>5</v>
      </c>
      <c r="C4290" t="s">
        <v>16063</v>
      </c>
      <c r="D4290">
        <v>530000</v>
      </c>
      <c r="E4290">
        <v>974000</v>
      </c>
      <c r="F4290" t="s">
        <v>18299</v>
      </c>
      <c r="G4290">
        <f t="shared" si="264"/>
        <v>576</v>
      </c>
      <c r="H4290">
        <f t="shared" si="265"/>
        <v>1568.7469999999998</v>
      </c>
      <c r="I4290">
        <f t="shared" si="266"/>
        <v>622</v>
      </c>
      <c r="J4290">
        <f t="shared" si="267"/>
        <v>1748.9630999999999</v>
      </c>
    </row>
    <row r="4291" spans="1:10" x14ac:dyDescent="0.2">
      <c r="A4291" t="s">
        <v>18301</v>
      </c>
      <c r="B4291">
        <v>5</v>
      </c>
      <c r="C4291" t="s">
        <v>16063</v>
      </c>
      <c r="D4291">
        <v>597000</v>
      </c>
      <c r="E4291">
        <v>1100000</v>
      </c>
      <c r="F4291" t="s">
        <v>18303</v>
      </c>
      <c r="G4291">
        <f t="shared" ref="G4291:G4354" si="268">(VLOOKUP($B4291,Table,4,FALSE))</f>
        <v>576</v>
      </c>
      <c r="H4291">
        <f t="shared" ref="H4291:H4354" si="269">D4291*((VLOOKUP($B4291,Table,6,FALSE))/100)</f>
        <v>1767.0602999999999</v>
      </c>
      <c r="I4291">
        <f t="shared" ref="I4291:I4354" si="270">(VLOOKUP($B4291,Table,12,FALSE))</f>
        <v>622</v>
      </c>
      <c r="J4291">
        <f t="shared" ref="J4291:J4354" si="271">E4291*((VLOOKUP($B4291,Table,14,FALSE))/100)</f>
        <v>1975.2149999999999</v>
      </c>
    </row>
    <row r="4292" spans="1:10" x14ac:dyDescent="0.2">
      <c r="A4292" t="s">
        <v>18305</v>
      </c>
      <c r="B4292">
        <v>5</v>
      </c>
      <c r="C4292" t="s">
        <v>16063</v>
      </c>
      <c r="D4292">
        <v>353000</v>
      </c>
      <c r="E4292">
        <v>648000</v>
      </c>
      <c r="F4292" t="s">
        <v>18308</v>
      </c>
      <c r="G4292">
        <f t="shared" si="268"/>
        <v>576</v>
      </c>
      <c r="H4292">
        <f t="shared" si="269"/>
        <v>1044.8446999999999</v>
      </c>
      <c r="I4292">
        <f t="shared" si="270"/>
        <v>622</v>
      </c>
      <c r="J4292">
        <f t="shared" si="271"/>
        <v>1163.5812000000001</v>
      </c>
    </row>
    <row r="4293" spans="1:10" x14ac:dyDescent="0.2">
      <c r="A4293" t="s">
        <v>18310</v>
      </c>
      <c r="B4293">
        <v>5</v>
      </c>
      <c r="C4293" t="s">
        <v>16063</v>
      </c>
      <c r="D4293">
        <v>483000</v>
      </c>
      <c r="E4293">
        <v>1120000</v>
      </c>
      <c r="F4293" t="s">
        <v>18312</v>
      </c>
      <c r="G4293">
        <f t="shared" si="268"/>
        <v>576</v>
      </c>
      <c r="H4293">
        <f t="shared" si="269"/>
        <v>1429.6316999999999</v>
      </c>
      <c r="I4293">
        <f t="shared" si="270"/>
        <v>622</v>
      </c>
      <c r="J4293">
        <f t="shared" si="271"/>
        <v>2011.1279999999999</v>
      </c>
    </row>
    <row r="4294" spans="1:10" x14ac:dyDescent="0.2">
      <c r="A4294" t="s">
        <v>18314</v>
      </c>
      <c r="B4294">
        <v>5</v>
      </c>
      <c r="C4294" t="s">
        <v>16063</v>
      </c>
      <c r="D4294">
        <v>514000</v>
      </c>
      <c r="E4294">
        <v>1190000</v>
      </c>
      <c r="F4294" t="s">
        <v>18316</v>
      </c>
      <c r="G4294">
        <f t="shared" si="268"/>
        <v>576</v>
      </c>
      <c r="H4294">
        <f t="shared" si="269"/>
        <v>1521.3885999999998</v>
      </c>
      <c r="I4294">
        <f t="shared" si="270"/>
        <v>622</v>
      </c>
      <c r="J4294">
        <f t="shared" si="271"/>
        <v>2136.8235</v>
      </c>
    </row>
    <row r="4295" spans="1:10" x14ac:dyDescent="0.2">
      <c r="A4295" t="s">
        <v>18318</v>
      </c>
      <c r="B4295">
        <v>5</v>
      </c>
      <c r="C4295" t="s">
        <v>16063</v>
      </c>
      <c r="D4295">
        <v>460000</v>
      </c>
      <c r="E4295">
        <v>867000</v>
      </c>
      <c r="F4295" t="s">
        <v>18321</v>
      </c>
      <c r="G4295">
        <f t="shared" si="268"/>
        <v>576</v>
      </c>
      <c r="H4295">
        <f t="shared" si="269"/>
        <v>1361.5539999999999</v>
      </c>
      <c r="I4295">
        <f t="shared" si="270"/>
        <v>622</v>
      </c>
      <c r="J4295">
        <f t="shared" si="271"/>
        <v>1556.82855</v>
      </c>
    </row>
    <row r="4296" spans="1:10" x14ac:dyDescent="0.2">
      <c r="A4296" t="s">
        <v>18323</v>
      </c>
      <c r="B4296">
        <v>5</v>
      </c>
      <c r="C4296" t="s">
        <v>16063</v>
      </c>
      <c r="D4296">
        <v>552000</v>
      </c>
      <c r="E4296">
        <v>1280000</v>
      </c>
      <c r="F4296" t="s">
        <v>18326</v>
      </c>
      <c r="G4296">
        <f t="shared" si="268"/>
        <v>576</v>
      </c>
      <c r="H4296">
        <f t="shared" si="269"/>
        <v>1633.8647999999998</v>
      </c>
      <c r="I4296">
        <f t="shared" si="270"/>
        <v>622</v>
      </c>
      <c r="J4296">
        <f t="shared" si="271"/>
        <v>2298.4319999999998</v>
      </c>
    </row>
    <row r="4297" spans="1:10" x14ac:dyDescent="0.2">
      <c r="A4297" t="s">
        <v>18328</v>
      </c>
      <c r="B4297">
        <v>5</v>
      </c>
      <c r="C4297" t="s">
        <v>16063</v>
      </c>
      <c r="D4297">
        <v>374000</v>
      </c>
      <c r="E4297">
        <v>868000</v>
      </c>
      <c r="F4297" t="s">
        <v>18330</v>
      </c>
      <c r="G4297">
        <f t="shared" si="268"/>
        <v>576</v>
      </c>
      <c r="H4297">
        <f t="shared" si="269"/>
        <v>1107.0025999999998</v>
      </c>
      <c r="I4297">
        <f t="shared" si="270"/>
        <v>622</v>
      </c>
      <c r="J4297">
        <f t="shared" si="271"/>
        <v>1558.6242</v>
      </c>
    </row>
    <row r="4298" spans="1:10" x14ac:dyDescent="0.2">
      <c r="A4298" t="s">
        <v>18332</v>
      </c>
      <c r="B4298">
        <v>5</v>
      </c>
      <c r="C4298" t="s">
        <v>16063</v>
      </c>
      <c r="D4298">
        <v>400000</v>
      </c>
      <c r="E4298">
        <v>928000</v>
      </c>
      <c r="F4298" t="s">
        <v>18335</v>
      </c>
      <c r="G4298">
        <f t="shared" si="268"/>
        <v>576</v>
      </c>
      <c r="H4298">
        <f t="shared" si="269"/>
        <v>1183.9599999999998</v>
      </c>
      <c r="I4298">
        <f t="shared" si="270"/>
        <v>622</v>
      </c>
      <c r="J4298">
        <f t="shared" si="271"/>
        <v>1666.3632</v>
      </c>
    </row>
    <row r="4299" spans="1:10" x14ac:dyDescent="0.2">
      <c r="A4299" t="s">
        <v>18337</v>
      </c>
      <c r="B4299">
        <v>5</v>
      </c>
      <c r="C4299" t="s">
        <v>16063</v>
      </c>
      <c r="D4299">
        <v>400000</v>
      </c>
      <c r="E4299">
        <v>933000</v>
      </c>
      <c r="F4299" t="s">
        <v>18340</v>
      </c>
      <c r="G4299">
        <f t="shared" si="268"/>
        <v>576</v>
      </c>
      <c r="H4299">
        <f t="shared" si="269"/>
        <v>1183.9599999999998</v>
      </c>
      <c r="I4299">
        <f t="shared" si="270"/>
        <v>622</v>
      </c>
      <c r="J4299">
        <f t="shared" si="271"/>
        <v>1675.3414499999999</v>
      </c>
    </row>
    <row r="4300" spans="1:10" x14ac:dyDescent="0.2">
      <c r="A4300" t="s">
        <v>18342</v>
      </c>
      <c r="B4300">
        <v>5</v>
      </c>
      <c r="C4300" t="s">
        <v>16063</v>
      </c>
      <c r="D4300">
        <v>345000</v>
      </c>
      <c r="E4300">
        <v>890000</v>
      </c>
      <c r="F4300" t="s">
        <v>18345</v>
      </c>
      <c r="G4300">
        <f t="shared" si="268"/>
        <v>576</v>
      </c>
      <c r="H4300">
        <f t="shared" si="269"/>
        <v>1021.1654999999998</v>
      </c>
      <c r="I4300">
        <f t="shared" si="270"/>
        <v>622</v>
      </c>
      <c r="J4300">
        <f t="shared" si="271"/>
        <v>1598.1285</v>
      </c>
    </row>
    <row r="4301" spans="1:10" x14ac:dyDescent="0.2">
      <c r="A4301" t="s">
        <v>18347</v>
      </c>
      <c r="B4301">
        <v>5</v>
      </c>
      <c r="C4301" t="s">
        <v>16063</v>
      </c>
      <c r="D4301">
        <v>379000</v>
      </c>
      <c r="E4301">
        <v>835000</v>
      </c>
      <c r="F4301" t="s">
        <v>18349</v>
      </c>
      <c r="G4301">
        <f t="shared" si="268"/>
        <v>576</v>
      </c>
      <c r="H4301">
        <f t="shared" si="269"/>
        <v>1121.8020999999999</v>
      </c>
      <c r="I4301">
        <f t="shared" si="270"/>
        <v>622</v>
      </c>
      <c r="J4301">
        <f t="shared" si="271"/>
        <v>1499.3677499999999</v>
      </c>
    </row>
    <row r="4302" spans="1:10" x14ac:dyDescent="0.2">
      <c r="A4302" t="s">
        <v>18351</v>
      </c>
      <c r="B4302">
        <v>5</v>
      </c>
      <c r="C4302" t="s">
        <v>16063</v>
      </c>
      <c r="D4302">
        <v>266000</v>
      </c>
      <c r="E4302">
        <v>616000</v>
      </c>
      <c r="F4302" t="s">
        <v>18354</v>
      </c>
      <c r="G4302">
        <f t="shared" si="268"/>
        <v>576</v>
      </c>
      <c r="H4302">
        <f t="shared" si="269"/>
        <v>787.33339999999987</v>
      </c>
      <c r="I4302">
        <f t="shared" si="270"/>
        <v>622</v>
      </c>
      <c r="J4302">
        <f t="shared" si="271"/>
        <v>1106.1204</v>
      </c>
    </row>
    <row r="4303" spans="1:10" x14ac:dyDescent="0.2">
      <c r="A4303" t="s">
        <v>18356</v>
      </c>
      <c r="B4303">
        <v>5</v>
      </c>
      <c r="C4303" t="s">
        <v>16063</v>
      </c>
      <c r="D4303">
        <v>266000</v>
      </c>
      <c r="E4303">
        <v>616000</v>
      </c>
      <c r="F4303" t="s">
        <v>18359</v>
      </c>
      <c r="G4303">
        <f t="shared" si="268"/>
        <v>576</v>
      </c>
      <c r="H4303">
        <f t="shared" si="269"/>
        <v>787.33339999999987</v>
      </c>
      <c r="I4303">
        <f t="shared" si="270"/>
        <v>622</v>
      </c>
      <c r="J4303">
        <f t="shared" si="271"/>
        <v>1106.1204</v>
      </c>
    </row>
    <row r="4304" spans="1:10" x14ac:dyDescent="0.2">
      <c r="A4304" t="s">
        <v>18361</v>
      </c>
      <c r="B4304">
        <v>5</v>
      </c>
      <c r="C4304" t="s">
        <v>16063</v>
      </c>
      <c r="D4304">
        <v>345000</v>
      </c>
      <c r="E4304">
        <v>800000</v>
      </c>
      <c r="F4304" t="s">
        <v>18363</v>
      </c>
      <c r="G4304">
        <f t="shared" si="268"/>
        <v>576</v>
      </c>
      <c r="H4304">
        <f t="shared" si="269"/>
        <v>1021.1654999999998</v>
      </c>
      <c r="I4304">
        <f t="shared" si="270"/>
        <v>622</v>
      </c>
      <c r="J4304">
        <f t="shared" si="271"/>
        <v>1436.52</v>
      </c>
    </row>
    <row r="4305" spans="1:10" x14ac:dyDescent="0.2">
      <c r="A4305" t="s">
        <v>18365</v>
      </c>
      <c r="B4305">
        <v>5</v>
      </c>
      <c r="C4305" t="s">
        <v>16063</v>
      </c>
      <c r="D4305">
        <v>585000</v>
      </c>
      <c r="E4305">
        <v>1000000</v>
      </c>
      <c r="F4305" t="s">
        <v>18366</v>
      </c>
      <c r="G4305">
        <f t="shared" si="268"/>
        <v>576</v>
      </c>
      <c r="H4305">
        <f t="shared" si="269"/>
        <v>1731.5414999999998</v>
      </c>
      <c r="I4305">
        <f t="shared" si="270"/>
        <v>622</v>
      </c>
      <c r="J4305">
        <f t="shared" si="271"/>
        <v>1795.65</v>
      </c>
    </row>
    <row r="4306" spans="1:10" x14ac:dyDescent="0.2">
      <c r="A4306" t="s">
        <v>18368</v>
      </c>
      <c r="B4306">
        <v>5</v>
      </c>
      <c r="C4306" t="s">
        <v>16063</v>
      </c>
      <c r="D4306">
        <v>452000</v>
      </c>
      <c r="E4306">
        <v>776000</v>
      </c>
      <c r="F4306" t="s">
        <v>18370</v>
      </c>
      <c r="G4306">
        <f t="shared" si="268"/>
        <v>576</v>
      </c>
      <c r="H4306">
        <f t="shared" si="269"/>
        <v>1337.8747999999998</v>
      </c>
      <c r="I4306">
        <f t="shared" si="270"/>
        <v>622</v>
      </c>
      <c r="J4306">
        <f t="shared" si="271"/>
        <v>1393.4243999999999</v>
      </c>
    </row>
    <row r="4307" spans="1:10" x14ac:dyDescent="0.2">
      <c r="A4307" t="s">
        <v>18372</v>
      </c>
      <c r="B4307">
        <v>5</v>
      </c>
      <c r="C4307" t="s">
        <v>16063</v>
      </c>
      <c r="D4307">
        <v>355000</v>
      </c>
      <c r="E4307">
        <v>689000</v>
      </c>
      <c r="F4307" t="s">
        <v>18374</v>
      </c>
      <c r="G4307">
        <f t="shared" si="268"/>
        <v>576</v>
      </c>
      <c r="H4307">
        <f t="shared" si="269"/>
        <v>1050.7645</v>
      </c>
      <c r="I4307">
        <f t="shared" si="270"/>
        <v>622</v>
      </c>
      <c r="J4307">
        <f t="shared" si="271"/>
        <v>1237.2028499999999</v>
      </c>
    </row>
    <row r="4308" spans="1:10" x14ac:dyDescent="0.2">
      <c r="A4308" t="s">
        <v>18376</v>
      </c>
      <c r="B4308">
        <v>5</v>
      </c>
      <c r="C4308" t="s">
        <v>16063</v>
      </c>
      <c r="D4308">
        <v>609000</v>
      </c>
      <c r="E4308">
        <v>950000</v>
      </c>
      <c r="F4308" t="s">
        <v>18378</v>
      </c>
      <c r="G4308">
        <f t="shared" si="268"/>
        <v>576</v>
      </c>
      <c r="H4308">
        <f t="shared" si="269"/>
        <v>1802.5790999999997</v>
      </c>
      <c r="I4308">
        <f t="shared" si="270"/>
        <v>622</v>
      </c>
      <c r="J4308">
        <f t="shared" si="271"/>
        <v>1705.8675000000001</v>
      </c>
    </row>
    <row r="4309" spans="1:10" x14ac:dyDescent="0.2">
      <c r="A4309" t="s">
        <v>18380</v>
      </c>
      <c r="B4309">
        <v>5</v>
      </c>
      <c r="C4309" t="s">
        <v>16063</v>
      </c>
      <c r="D4309">
        <v>184000</v>
      </c>
      <c r="E4309">
        <v>470000</v>
      </c>
      <c r="F4309" t="s">
        <v>18383</v>
      </c>
      <c r="G4309">
        <f t="shared" si="268"/>
        <v>576</v>
      </c>
      <c r="H4309">
        <f t="shared" si="269"/>
        <v>544.62159999999994</v>
      </c>
      <c r="I4309">
        <f t="shared" si="270"/>
        <v>622</v>
      </c>
      <c r="J4309">
        <f t="shared" si="271"/>
        <v>843.95550000000003</v>
      </c>
    </row>
    <row r="4310" spans="1:10" x14ac:dyDescent="0.2">
      <c r="A4310" t="s">
        <v>18385</v>
      </c>
      <c r="B4310">
        <v>5</v>
      </c>
      <c r="C4310" t="s">
        <v>16063</v>
      </c>
      <c r="D4310">
        <v>462000</v>
      </c>
      <c r="E4310">
        <v>849000</v>
      </c>
      <c r="F4310" t="s">
        <v>18386</v>
      </c>
      <c r="G4310">
        <f t="shared" si="268"/>
        <v>576</v>
      </c>
      <c r="H4310">
        <f t="shared" si="269"/>
        <v>1367.4737999999998</v>
      </c>
      <c r="I4310">
        <f t="shared" si="270"/>
        <v>622</v>
      </c>
      <c r="J4310">
        <f t="shared" si="271"/>
        <v>1524.50685</v>
      </c>
    </row>
    <row r="4311" spans="1:10" x14ac:dyDescent="0.2">
      <c r="A4311" t="s">
        <v>18388</v>
      </c>
      <c r="B4311">
        <v>5</v>
      </c>
      <c r="C4311" t="s">
        <v>16063</v>
      </c>
      <c r="D4311">
        <v>354000</v>
      </c>
      <c r="E4311">
        <v>608000</v>
      </c>
      <c r="F4311" t="s">
        <v>18390</v>
      </c>
      <c r="G4311">
        <f t="shared" si="268"/>
        <v>576</v>
      </c>
      <c r="H4311">
        <f t="shared" si="269"/>
        <v>1047.8045999999999</v>
      </c>
      <c r="I4311">
        <f t="shared" si="270"/>
        <v>622</v>
      </c>
      <c r="J4311">
        <f t="shared" si="271"/>
        <v>1091.7552000000001</v>
      </c>
    </row>
    <row r="4312" spans="1:10" x14ac:dyDescent="0.2">
      <c r="A4312" t="s">
        <v>18392</v>
      </c>
      <c r="B4312">
        <v>5</v>
      </c>
      <c r="C4312" t="s">
        <v>16063</v>
      </c>
      <c r="D4312">
        <v>403000</v>
      </c>
      <c r="E4312">
        <v>741000</v>
      </c>
      <c r="F4312" t="s">
        <v>18395</v>
      </c>
      <c r="G4312">
        <f t="shared" si="268"/>
        <v>576</v>
      </c>
      <c r="H4312">
        <f t="shared" si="269"/>
        <v>1192.8396999999998</v>
      </c>
      <c r="I4312">
        <f t="shared" si="270"/>
        <v>622</v>
      </c>
      <c r="J4312">
        <f t="shared" si="271"/>
        <v>1330.57665</v>
      </c>
    </row>
    <row r="4313" spans="1:10" x14ac:dyDescent="0.2">
      <c r="A4313" t="s">
        <v>18397</v>
      </c>
      <c r="B4313">
        <v>5</v>
      </c>
      <c r="C4313" t="s">
        <v>16063</v>
      </c>
      <c r="D4313">
        <v>412000</v>
      </c>
      <c r="E4313">
        <v>757000</v>
      </c>
      <c r="F4313" t="s">
        <v>18398</v>
      </c>
      <c r="G4313">
        <f t="shared" si="268"/>
        <v>576</v>
      </c>
      <c r="H4313">
        <f t="shared" si="269"/>
        <v>1219.4787999999999</v>
      </c>
      <c r="I4313">
        <f t="shared" si="270"/>
        <v>622</v>
      </c>
      <c r="J4313">
        <f t="shared" si="271"/>
        <v>1359.3070499999999</v>
      </c>
    </row>
    <row r="4314" spans="1:10" x14ac:dyDescent="0.2">
      <c r="A4314" t="s">
        <v>18400</v>
      </c>
      <c r="B4314">
        <v>5</v>
      </c>
      <c r="C4314" t="s">
        <v>16063</v>
      </c>
      <c r="D4314">
        <v>668000</v>
      </c>
      <c r="E4314">
        <v>1280000</v>
      </c>
      <c r="F4314" t="s">
        <v>18402</v>
      </c>
      <c r="G4314">
        <f t="shared" si="268"/>
        <v>576</v>
      </c>
      <c r="H4314">
        <f t="shared" si="269"/>
        <v>1977.2131999999997</v>
      </c>
      <c r="I4314">
        <f t="shared" si="270"/>
        <v>622</v>
      </c>
      <c r="J4314">
        <f t="shared" si="271"/>
        <v>2298.4319999999998</v>
      </c>
    </row>
    <row r="4315" spans="1:10" x14ac:dyDescent="0.2">
      <c r="A4315" t="s">
        <v>18404</v>
      </c>
      <c r="B4315">
        <v>5</v>
      </c>
      <c r="C4315" t="s">
        <v>16063</v>
      </c>
      <c r="D4315">
        <v>196000</v>
      </c>
      <c r="E4315">
        <v>305000</v>
      </c>
      <c r="F4315" t="s">
        <v>18407</v>
      </c>
      <c r="G4315">
        <f t="shared" si="268"/>
        <v>576</v>
      </c>
      <c r="H4315">
        <f t="shared" si="269"/>
        <v>580.14039999999989</v>
      </c>
      <c r="I4315">
        <f t="shared" si="270"/>
        <v>622</v>
      </c>
      <c r="J4315">
        <f t="shared" si="271"/>
        <v>547.67324999999994</v>
      </c>
    </row>
    <row r="4316" spans="1:10" x14ac:dyDescent="0.2">
      <c r="A4316" t="s">
        <v>18409</v>
      </c>
      <c r="B4316">
        <v>5</v>
      </c>
      <c r="C4316" t="s">
        <v>16063</v>
      </c>
      <c r="D4316">
        <v>353000</v>
      </c>
      <c r="E4316">
        <v>648000</v>
      </c>
      <c r="F4316" t="s">
        <v>18412</v>
      </c>
      <c r="G4316">
        <f t="shared" si="268"/>
        <v>576</v>
      </c>
      <c r="H4316">
        <f t="shared" si="269"/>
        <v>1044.8446999999999</v>
      </c>
      <c r="I4316">
        <f t="shared" si="270"/>
        <v>622</v>
      </c>
      <c r="J4316">
        <f t="shared" si="271"/>
        <v>1163.5812000000001</v>
      </c>
    </row>
    <row r="4317" spans="1:10" x14ac:dyDescent="0.2">
      <c r="A4317" t="s">
        <v>18414</v>
      </c>
      <c r="B4317">
        <v>5</v>
      </c>
      <c r="C4317" t="s">
        <v>16063</v>
      </c>
      <c r="D4317">
        <v>340000</v>
      </c>
      <c r="E4317">
        <v>583000</v>
      </c>
      <c r="F4317" t="s">
        <v>18417</v>
      </c>
      <c r="G4317">
        <f t="shared" si="268"/>
        <v>576</v>
      </c>
      <c r="H4317">
        <f t="shared" si="269"/>
        <v>1006.3659999999999</v>
      </c>
      <c r="I4317">
        <f t="shared" si="270"/>
        <v>622</v>
      </c>
      <c r="J4317">
        <f t="shared" si="271"/>
        <v>1046.8639499999999</v>
      </c>
    </row>
    <row r="4318" spans="1:10" x14ac:dyDescent="0.2">
      <c r="A4318" t="s">
        <v>18419</v>
      </c>
      <c r="B4318">
        <v>5</v>
      </c>
      <c r="C4318" t="s">
        <v>16063</v>
      </c>
      <c r="D4318">
        <v>444000</v>
      </c>
      <c r="E4318">
        <v>816000</v>
      </c>
      <c r="F4318" t="s">
        <v>18421</v>
      </c>
      <c r="G4318">
        <f t="shared" si="268"/>
        <v>576</v>
      </c>
      <c r="H4318">
        <f t="shared" si="269"/>
        <v>1314.1955999999998</v>
      </c>
      <c r="I4318">
        <f t="shared" si="270"/>
        <v>622</v>
      </c>
      <c r="J4318">
        <f t="shared" si="271"/>
        <v>1465.2503999999999</v>
      </c>
    </row>
    <row r="4319" spans="1:10" x14ac:dyDescent="0.2">
      <c r="A4319" t="s">
        <v>18423</v>
      </c>
      <c r="B4319">
        <v>5</v>
      </c>
      <c r="C4319" t="s">
        <v>16063</v>
      </c>
      <c r="D4319">
        <v>353000</v>
      </c>
      <c r="E4319">
        <v>629000</v>
      </c>
      <c r="F4319" t="s">
        <v>18426</v>
      </c>
      <c r="G4319">
        <f t="shared" si="268"/>
        <v>576</v>
      </c>
      <c r="H4319">
        <f t="shared" si="269"/>
        <v>1044.8446999999999</v>
      </c>
      <c r="I4319">
        <f t="shared" si="270"/>
        <v>622</v>
      </c>
      <c r="J4319">
        <f t="shared" si="271"/>
        <v>1129.4638500000001</v>
      </c>
    </row>
    <row r="4320" spans="1:10" x14ac:dyDescent="0.2">
      <c r="A4320" t="s">
        <v>18428</v>
      </c>
      <c r="B4320">
        <v>5</v>
      </c>
      <c r="C4320" t="s">
        <v>16063</v>
      </c>
      <c r="D4320">
        <v>419000</v>
      </c>
      <c r="E4320">
        <v>709000</v>
      </c>
      <c r="F4320" t="s">
        <v>18430</v>
      </c>
      <c r="G4320">
        <f t="shared" si="268"/>
        <v>576</v>
      </c>
      <c r="H4320">
        <f t="shared" si="269"/>
        <v>1240.1980999999998</v>
      </c>
      <c r="I4320">
        <f t="shared" si="270"/>
        <v>622</v>
      </c>
      <c r="J4320">
        <f t="shared" si="271"/>
        <v>1273.1158499999999</v>
      </c>
    </row>
    <row r="4321" spans="1:10" x14ac:dyDescent="0.2">
      <c r="A4321" t="s">
        <v>18432</v>
      </c>
      <c r="B4321">
        <v>5</v>
      </c>
      <c r="C4321" t="s">
        <v>16063</v>
      </c>
      <c r="D4321">
        <v>887000</v>
      </c>
      <c r="E4321">
        <v>1180000</v>
      </c>
      <c r="F4321" t="s">
        <v>18434</v>
      </c>
      <c r="G4321">
        <f t="shared" si="268"/>
        <v>576</v>
      </c>
      <c r="H4321">
        <f t="shared" si="269"/>
        <v>2625.4312999999997</v>
      </c>
      <c r="I4321">
        <f t="shared" si="270"/>
        <v>622</v>
      </c>
      <c r="J4321">
        <f t="shared" si="271"/>
        <v>2118.8670000000002</v>
      </c>
    </row>
    <row r="4322" spans="1:10" x14ac:dyDescent="0.2">
      <c r="A4322" t="s">
        <v>18436</v>
      </c>
      <c r="B4322">
        <v>5</v>
      </c>
      <c r="C4322" t="s">
        <v>16063</v>
      </c>
      <c r="D4322">
        <v>700000</v>
      </c>
      <c r="E4322">
        <v>934000</v>
      </c>
      <c r="F4322" t="s">
        <v>18439</v>
      </c>
      <c r="G4322">
        <f t="shared" si="268"/>
        <v>576</v>
      </c>
      <c r="H4322">
        <f t="shared" si="269"/>
        <v>2071.9299999999998</v>
      </c>
      <c r="I4322">
        <f t="shared" si="270"/>
        <v>622</v>
      </c>
      <c r="J4322">
        <f t="shared" si="271"/>
        <v>1677.1370999999999</v>
      </c>
    </row>
    <row r="4323" spans="1:10" x14ac:dyDescent="0.2">
      <c r="A4323" t="s">
        <v>18441</v>
      </c>
      <c r="B4323">
        <v>5</v>
      </c>
      <c r="C4323" t="s">
        <v>16063</v>
      </c>
      <c r="D4323">
        <v>311000</v>
      </c>
      <c r="E4323">
        <v>459000</v>
      </c>
      <c r="F4323" t="s">
        <v>18444</v>
      </c>
      <c r="G4323">
        <f t="shared" si="268"/>
        <v>576</v>
      </c>
      <c r="H4323">
        <f t="shared" si="269"/>
        <v>920.52889999999991</v>
      </c>
      <c r="I4323">
        <f t="shared" si="270"/>
        <v>622</v>
      </c>
      <c r="J4323">
        <f t="shared" si="271"/>
        <v>824.20335</v>
      </c>
    </row>
    <row r="4324" spans="1:10" x14ac:dyDescent="0.2">
      <c r="A4324" t="s">
        <v>18446</v>
      </c>
      <c r="B4324">
        <v>5</v>
      </c>
      <c r="C4324" t="s">
        <v>16063</v>
      </c>
      <c r="D4324">
        <v>728000</v>
      </c>
      <c r="E4324">
        <v>971000</v>
      </c>
      <c r="F4324" t="s">
        <v>18447</v>
      </c>
      <c r="G4324">
        <f t="shared" si="268"/>
        <v>576</v>
      </c>
      <c r="H4324">
        <f t="shared" si="269"/>
        <v>2154.8071999999997</v>
      </c>
      <c r="I4324">
        <f t="shared" si="270"/>
        <v>622</v>
      </c>
      <c r="J4324">
        <f t="shared" si="271"/>
        <v>1743.5761499999999</v>
      </c>
    </row>
    <row r="4325" spans="1:10" x14ac:dyDescent="0.2">
      <c r="A4325" t="s">
        <v>18449</v>
      </c>
      <c r="B4325">
        <v>5</v>
      </c>
      <c r="C4325" t="s">
        <v>16063</v>
      </c>
      <c r="D4325">
        <v>296000</v>
      </c>
      <c r="E4325">
        <v>518000</v>
      </c>
      <c r="F4325" t="s">
        <v>18452</v>
      </c>
      <c r="G4325">
        <f t="shared" si="268"/>
        <v>576</v>
      </c>
      <c r="H4325">
        <f t="shared" si="269"/>
        <v>876.1303999999999</v>
      </c>
      <c r="I4325">
        <f t="shared" si="270"/>
        <v>622</v>
      </c>
      <c r="J4325">
        <f t="shared" si="271"/>
        <v>930.14670000000001</v>
      </c>
    </row>
    <row r="4326" spans="1:10" x14ac:dyDescent="0.2">
      <c r="A4326" t="s">
        <v>18454</v>
      </c>
      <c r="B4326">
        <v>5</v>
      </c>
      <c r="C4326" t="s">
        <v>16063</v>
      </c>
      <c r="D4326">
        <v>531000</v>
      </c>
      <c r="E4326">
        <v>784000</v>
      </c>
      <c r="F4326" t="s">
        <v>18457</v>
      </c>
      <c r="G4326">
        <f t="shared" si="268"/>
        <v>576</v>
      </c>
      <c r="H4326">
        <f t="shared" si="269"/>
        <v>1571.7068999999999</v>
      </c>
      <c r="I4326">
        <f t="shared" si="270"/>
        <v>622</v>
      </c>
      <c r="J4326">
        <f t="shared" si="271"/>
        <v>1407.7896000000001</v>
      </c>
    </row>
    <row r="4327" spans="1:10" x14ac:dyDescent="0.2">
      <c r="A4327" t="s">
        <v>18459</v>
      </c>
      <c r="B4327">
        <v>5</v>
      </c>
      <c r="C4327" t="s">
        <v>16063</v>
      </c>
      <c r="D4327">
        <v>427000</v>
      </c>
      <c r="E4327">
        <v>631000</v>
      </c>
      <c r="F4327" t="s">
        <v>18462</v>
      </c>
      <c r="G4327">
        <f t="shared" si="268"/>
        <v>576</v>
      </c>
      <c r="H4327">
        <f t="shared" si="269"/>
        <v>1263.8772999999999</v>
      </c>
      <c r="I4327">
        <f t="shared" si="270"/>
        <v>622</v>
      </c>
      <c r="J4327">
        <f t="shared" si="271"/>
        <v>1133.0551499999999</v>
      </c>
    </row>
    <row r="4328" spans="1:10" x14ac:dyDescent="0.2">
      <c r="A4328" t="s">
        <v>18464</v>
      </c>
      <c r="B4328">
        <v>5</v>
      </c>
      <c r="C4328" t="s">
        <v>16063</v>
      </c>
      <c r="D4328">
        <v>237000</v>
      </c>
      <c r="E4328">
        <v>349000</v>
      </c>
      <c r="F4328" t="s">
        <v>18465</v>
      </c>
      <c r="G4328">
        <f t="shared" si="268"/>
        <v>576</v>
      </c>
      <c r="H4328">
        <f t="shared" si="269"/>
        <v>701.49629999999991</v>
      </c>
      <c r="I4328">
        <f t="shared" si="270"/>
        <v>622</v>
      </c>
      <c r="J4328">
        <f t="shared" si="271"/>
        <v>626.68184999999994</v>
      </c>
    </row>
    <row r="4329" spans="1:10" x14ac:dyDescent="0.2">
      <c r="A4329" t="s">
        <v>18467</v>
      </c>
      <c r="B4329">
        <v>5</v>
      </c>
      <c r="C4329" t="s">
        <v>16063</v>
      </c>
      <c r="D4329">
        <v>207000</v>
      </c>
      <c r="E4329">
        <v>305000</v>
      </c>
      <c r="F4329" t="s">
        <v>18469</v>
      </c>
      <c r="G4329">
        <f t="shared" si="268"/>
        <v>576</v>
      </c>
      <c r="H4329">
        <f t="shared" si="269"/>
        <v>612.69929999999988</v>
      </c>
      <c r="I4329">
        <f t="shared" si="270"/>
        <v>622</v>
      </c>
      <c r="J4329">
        <f t="shared" si="271"/>
        <v>547.67324999999994</v>
      </c>
    </row>
    <row r="4330" spans="1:10" x14ac:dyDescent="0.2">
      <c r="A4330" t="s">
        <v>18471</v>
      </c>
      <c r="B4330">
        <v>5</v>
      </c>
      <c r="C4330" t="s">
        <v>16063</v>
      </c>
      <c r="D4330">
        <v>207000</v>
      </c>
      <c r="E4330">
        <v>305000</v>
      </c>
      <c r="F4330" t="s">
        <v>18474</v>
      </c>
      <c r="G4330">
        <f t="shared" si="268"/>
        <v>576</v>
      </c>
      <c r="H4330">
        <f t="shared" si="269"/>
        <v>612.69929999999988</v>
      </c>
      <c r="I4330">
        <f t="shared" si="270"/>
        <v>622</v>
      </c>
      <c r="J4330">
        <f t="shared" si="271"/>
        <v>547.67324999999994</v>
      </c>
    </row>
    <row r="4331" spans="1:10" x14ac:dyDescent="0.2">
      <c r="A4331" t="s">
        <v>18476</v>
      </c>
      <c r="B4331">
        <v>5</v>
      </c>
      <c r="C4331" t="s">
        <v>16063</v>
      </c>
      <c r="D4331">
        <v>237000</v>
      </c>
      <c r="E4331">
        <v>349000</v>
      </c>
      <c r="F4331" t="s">
        <v>18477</v>
      </c>
      <c r="G4331">
        <f t="shared" si="268"/>
        <v>576</v>
      </c>
      <c r="H4331">
        <f t="shared" si="269"/>
        <v>701.49629999999991</v>
      </c>
      <c r="I4331">
        <f t="shared" si="270"/>
        <v>622</v>
      </c>
      <c r="J4331">
        <f t="shared" si="271"/>
        <v>626.68184999999994</v>
      </c>
    </row>
    <row r="4332" spans="1:10" x14ac:dyDescent="0.2">
      <c r="A4332" t="s">
        <v>18479</v>
      </c>
      <c r="B4332">
        <v>5</v>
      </c>
      <c r="C4332" t="s">
        <v>16063</v>
      </c>
      <c r="D4332">
        <v>316000</v>
      </c>
      <c r="E4332">
        <v>466000</v>
      </c>
      <c r="F4332" t="s">
        <v>18482</v>
      </c>
      <c r="G4332">
        <f t="shared" si="268"/>
        <v>576</v>
      </c>
      <c r="H4332">
        <f t="shared" si="269"/>
        <v>935.32839999999987</v>
      </c>
      <c r="I4332">
        <f t="shared" si="270"/>
        <v>622</v>
      </c>
      <c r="J4332">
        <f t="shared" si="271"/>
        <v>836.77289999999994</v>
      </c>
    </row>
    <row r="4333" spans="1:10" x14ac:dyDescent="0.2">
      <c r="A4333" t="s">
        <v>18484</v>
      </c>
      <c r="B4333">
        <v>5</v>
      </c>
      <c r="C4333" t="s">
        <v>16063</v>
      </c>
      <c r="D4333">
        <v>501000</v>
      </c>
      <c r="E4333">
        <v>739000</v>
      </c>
      <c r="F4333" t="s">
        <v>18486</v>
      </c>
      <c r="G4333">
        <f t="shared" si="268"/>
        <v>576</v>
      </c>
      <c r="H4333">
        <f t="shared" si="269"/>
        <v>1482.9098999999999</v>
      </c>
      <c r="I4333">
        <f t="shared" si="270"/>
        <v>622</v>
      </c>
      <c r="J4333">
        <f t="shared" si="271"/>
        <v>1326.9853499999999</v>
      </c>
    </row>
    <row r="4334" spans="1:10" x14ac:dyDescent="0.2">
      <c r="A4334" t="s">
        <v>18488</v>
      </c>
      <c r="B4334">
        <v>5</v>
      </c>
      <c r="C4334" t="s">
        <v>16063</v>
      </c>
      <c r="D4334">
        <v>351000</v>
      </c>
      <c r="E4334">
        <v>695000</v>
      </c>
      <c r="F4334" t="s">
        <v>18491</v>
      </c>
      <c r="G4334">
        <f t="shared" si="268"/>
        <v>576</v>
      </c>
      <c r="H4334">
        <f t="shared" si="269"/>
        <v>1038.9249</v>
      </c>
      <c r="I4334">
        <f t="shared" si="270"/>
        <v>622</v>
      </c>
      <c r="J4334">
        <f t="shared" si="271"/>
        <v>1247.97675</v>
      </c>
    </row>
    <row r="4335" spans="1:10" x14ac:dyDescent="0.2">
      <c r="A4335" t="s">
        <v>18493</v>
      </c>
      <c r="B4335">
        <v>5</v>
      </c>
      <c r="C4335" t="s">
        <v>16063</v>
      </c>
      <c r="D4335">
        <v>339000</v>
      </c>
      <c r="E4335">
        <v>658000</v>
      </c>
      <c r="F4335" t="s">
        <v>18494</v>
      </c>
      <c r="G4335">
        <f t="shared" si="268"/>
        <v>576</v>
      </c>
      <c r="H4335">
        <f t="shared" si="269"/>
        <v>1003.4060999999999</v>
      </c>
      <c r="I4335">
        <f t="shared" si="270"/>
        <v>622</v>
      </c>
      <c r="J4335">
        <f t="shared" si="271"/>
        <v>1181.5377000000001</v>
      </c>
    </row>
    <row r="4336" spans="1:10" x14ac:dyDescent="0.2">
      <c r="A4336" t="s">
        <v>18496</v>
      </c>
      <c r="B4336">
        <v>5</v>
      </c>
      <c r="C4336" t="s">
        <v>16063</v>
      </c>
      <c r="D4336">
        <v>617000</v>
      </c>
      <c r="E4336">
        <v>1000000</v>
      </c>
      <c r="F4336" t="s">
        <v>18497</v>
      </c>
      <c r="G4336">
        <f t="shared" si="268"/>
        <v>576</v>
      </c>
      <c r="H4336">
        <f t="shared" si="269"/>
        <v>1826.2582999999997</v>
      </c>
      <c r="I4336">
        <f t="shared" si="270"/>
        <v>622</v>
      </c>
      <c r="J4336">
        <f t="shared" si="271"/>
        <v>1795.65</v>
      </c>
    </row>
    <row r="4337" spans="1:10" x14ac:dyDescent="0.2">
      <c r="A4337" t="s">
        <v>18499</v>
      </c>
      <c r="B4337">
        <v>5</v>
      </c>
      <c r="C4337" t="s">
        <v>16063</v>
      </c>
      <c r="D4337">
        <v>525000</v>
      </c>
      <c r="E4337">
        <v>850000</v>
      </c>
      <c r="F4337" t="s">
        <v>18501</v>
      </c>
      <c r="G4337">
        <f t="shared" si="268"/>
        <v>576</v>
      </c>
      <c r="H4337">
        <f t="shared" si="269"/>
        <v>1553.9474999999998</v>
      </c>
      <c r="I4337">
        <f t="shared" si="270"/>
        <v>622</v>
      </c>
      <c r="J4337">
        <f t="shared" si="271"/>
        <v>1526.3025</v>
      </c>
    </row>
    <row r="4338" spans="1:10" x14ac:dyDescent="0.2">
      <c r="A4338" t="s">
        <v>18503</v>
      </c>
      <c r="B4338">
        <v>5</v>
      </c>
      <c r="C4338" t="s">
        <v>16063</v>
      </c>
      <c r="D4338">
        <v>610000</v>
      </c>
      <c r="E4338">
        <v>989000</v>
      </c>
      <c r="F4338" t="s">
        <v>18506</v>
      </c>
      <c r="G4338">
        <f t="shared" si="268"/>
        <v>576</v>
      </c>
      <c r="H4338">
        <f t="shared" si="269"/>
        <v>1805.5389999999998</v>
      </c>
      <c r="I4338">
        <f t="shared" si="270"/>
        <v>622</v>
      </c>
      <c r="J4338">
        <f t="shared" si="271"/>
        <v>1775.8978500000001</v>
      </c>
    </row>
    <row r="4339" spans="1:10" x14ac:dyDescent="0.2">
      <c r="A4339" t="s">
        <v>18508</v>
      </c>
      <c r="B4339">
        <v>5</v>
      </c>
      <c r="C4339" t="s">
        <v>16063</v>
      </c>
      <c r="D4339">
        <v>529000</v>
      </c>
      <c r="E4339">
        <v>1040000</v>
      </c>
      <c r="F4339" t="s">
        <v>18509</v>
      </c>
      <c r="G4339">
        <f t="shared" si="268"/>
        <v>576</v>
      </c>
      <c r="H4339">
        <f t="shared" si="269"/>
        <v>1565.7870999999998</v>
      </c>
      <c r="I4339">
        <f t="shared" si="270"/>
        <v>622</v>
      </c>
      <c r="J4339">
        <f t="shared" si="271"/>
        <v>1867.4759999999999</v>
      </c>
    </row>
    <row r="4340" spans="1:10" x14ac:dyDescent="0.2">
      <c r="A4340" t="s">
        <v>18511</v>
      </c>
      <c r="B4340">
        <v>5</v>
      </c>
      <c r="C4340" t="s">
        <v>16063</v>
      </c>
      <c r="D4340">
        <v>547000</v>
      </c>
      <c r="E4340">
        <v>916000</v>
      </c>
      <c r="F4340" t="s">
        <v>18514</v>
      </c>
      <c r="G4340">
        <f t="shared" si="268"/>
        <v>576</v>
      </c>
      <c r="H4340">
        <f t="shared" si="269"/>
        <v>1619.0652999999998</v>
      </c>
      <c r="I4340">
        <f t="shared" si="270"/>
        <v>622</v>
      </c>
      <c r="J4340">
        <f t="shared" si="271"/>
        <v>1644.8154</v>
      </c>
    </row>
    <row r="4341" spans="1:10" x14ac:dyDescent="0.2">
      <c r="A4341" t="s">
        <v>18516</v>
      </c>
      <c r="B4341">
        <v>5</v>
      </c>
      <c r="C4341" t="s">
        <v>16063</v>
      </c>
      <c r="D4341">
        <v>547000</v>
      </c>
      <c r="E4341">
        <v>1010000</v>
      </c>
      <c r="F4341" t="s">
        <v>18517</v>
      </c>
      <c r="G4341">
        <f t="shared" si="268"/>
        <v>576</v>
      </c>
      <c r="H4341">
        <f t="shared" si="269"/>
        <v>1619.0652999999998</v>
      </c>
      <c r="I4341">
        <f t="shared" si="270"/>
        <v>622</v>
      </c>
      <c r="J4341">
        <f t="shared" si="271"/>
        <v>1813.6064999999999</v>
      </c>
    </row>
    <row r="4342" spans="1:10" x14ac:dyDescent="0.2">
      <c r="A4342" t="s">
        <v>18519</v>
      </c>
      <c r="B4342">
        <v>5</v>
      </c>
      <c r="C4342" t="s">
        <v>16063</v>
      </c>
      <c r="D4342">
        <v>373000</v>
      </c>
      <c r="E4342">
        <v>687000</v>
      </c>
      <c r="F4342" t="s">
        <v>18520</v>
      </c>
      <c r="G4342">
        <f t="shared" si="268"/>
        <v>576</v>
      </c>
      <c r="H4342">
        <f t="shared" si="269"/>
        <v>1104.0427</v>
      </c>
      <c r="I4342">
        <f t="shared" si="270"/>
        <v>622</v>
      </c>
      <c r="J4342">
        <f t="shared" si="271"/>
        <v>1233.6115500000001</v>
      </c>
    </row>
    <row r="4343" spans="1:10" x14ac:dyDescent="0.2">
      <c r="A4343" t="s">
        <v>18522</v>
      </c>
      <c r="B4343">
        <v>5</v>
      </c>
      <c r="C4343" t="s">
        <v>16063</v>
      </c>
      <c r="D4343">
        <v>322000</v>
      </c>
      <c r="E4343">
        <v>807000</v>
      </c>
      <c r="F4343" t="s">
        <v>18525</v>
      </c>
      <c r="G4343">
        <f t="shared" si="268"/>
        <v>576</v>
      </c>
      <c r="H4343">
        <f t="shared" si="269"/>
        <v>953.0877999999999</v>
      </c>
      <c r="I4343">
        <f t="shared" si="270"/>
        <v>622</v>
      </c>
      <c r="J4343">
        <f t="shared" si="271"/>
        <v>1449.0895499999999</v>
      </c>
    </row>
    <row r="4344" spans="1:10" x14ac:dyDescent="0.2">
      <c r="A4344" t="s">
        <v>18527</v>
      </c>
      <c r="B4344">
        <v>5</v>
      </c>
      <c r="C4344" t="s">
        <v>16063</v>
      </c>
      <c r="D4344">
        <v>395000</v>
      </c>
      <c r="E4344">
        <v>728000</v>
      </c>
      <c r="F4344" t="s">
        <v>18529</v>
      </c>
      <c r="G4344">
        <f t="shared" si="268"/>
        <v>576</v>
      </c>
      <c r="H4344">
        <f t="shared" si="269"/>
        <v>1169.1605</v>
      </c>
      <c r="I4344">
        <f t="shared" si="270"/>
        <v>622</v>
      </c>
      <c r="J4344">
        <f t="shared" si="271"/>
        <v>1307.2331999999999</v>
      </c>
    </row>
    <row r="4345" spans="1:10" x14ac:dyDescent="0.2">
      <c r="A4345" t="s">
        <v>18531</v>
      </c>
      <c r="B4345">
        <v>5</v>
      </c>
      <c r="C4345" t="s">
        <v>16063</v>
      </c>
      <c r="D4345">
        <v>342000</v>
      </c>
      <c r="E4345">
        <v>630000</v>
      </c>
      <c r="F4345" t="s">
        <v>18532</v>
      </c>
      <c r="G4345">
        <f t="shared" si="268"/>
        <v>576</v>
      </c>
      <c r="H4345">
        <f t="shared" si="269"/>
        <v>1012.2857999999999</v>
      </c>
      <c r="I4345">
        <f t="shared" si="270"/>
        <v>622</v>
      </c>
      <c r="J4345">
        <f t="shared" si="271"/>
        <v>1131.2594999999999</v>
      </c>
    </row>
    <row r="4346" spans="1:10" x14ac:dyDescent="0.2">
      <c r="A4346" t="s">
        <v>18534</v>
      </c>
      <c r="B4346">
        <v>5</v>
      </c>
      <c r="C4346" t="s">
        <v>16063</v>
      </c>
      <c r="D4346">
        <v>641000</v>
      </c>
      <c r="E4346">
        <v>1260000</v>
      </c>
      <c r="F4346" t="s">
        <v>18536</v>
      </c>
      <c r="G4346">
        <f t="shared" si="268"/>
        <v>576</v>
      </c>
      <c r="H4346">
        <f t="shared" si="269"/>
        <v>1897.2958999999998</v>
      </c>
      <c r="I4346">
        <f t="shared" si="270"/>
        <v>622</v>
      </c>
      <c r="J4346">
        <f t="shared" si="271"/>
        <v>2262.5189999999998</v>
      </c>
    </row>
    <row r="4347" spans="1:10" x14ac:dyDescent="0.2">
      <c r="A4347" t="s">
        <v>18538</v>
      </c>
      <c r="B4347">
        <v>5</v>
      </c>
      <c r="C4347" t="s">
        <v>16063</v>
      </c>
      <c r="D4347">
        <v>478000</v>
      </c>
      <c r="E4347">
        <v>809000</v>
      </c>
      <c r="F4347" t="s">
        <v>18540</v>
      </c>
      <c r="G4347">
        <f t="shared" si="268"/>
        <v>576</v>
      </c>
      <c r="H4347">
        <f t="shared" si="269"/>
        <v>1414.8321999999998</v>
      </c>
      <c r="I4347">
        <f t="shared" si="270"/>
        <v>622</v>
      </c>
      <c r="J4347">
        <f t="shared" si="271"/>
        <v>1452.68085</v>
      </c>
    </row>
    <row r="4348" spans="1:10" x14ac:dyDescent="0.2">
      <c r="A4348" t="s">
        <v>18542</v>
      </c>
      <c r="B4348">
        <v>5</v>
      </c>
      <c r="C4348" t="s">
        <v>16063</v>
      </c>
      <c r="D4348">
        <v>500000</v>
      </c>
      <c r="E4348">
        <v>845000</v>
      </c>
      <c r="F4348" t="s">
        <v>18545</v>
      </c>
      <c r="G4348">
        <f t="shared" si="268"/>
        <v>576</v>
      </c>
      <c r="H4348">
        <f t="shared" si="269"/>
        <v>1479.9499999999998</v>
      </c>
      <c r="I4348">
        <f t="shared" si="270"/>
        <v>622</v>
      </c>
      <c r="J4348">
        <f t="shared" si="271"/>
        <v>1517.3242499999999</v>
      </c>
    </row>
    <row r="4349" spans="1:10" x14ac:dyDescent="0.2">
      <c r="A4349" t="s">
        <v>18547</v>
      </c>
      <c r="B4349">
        <v>5</v>
      </c>
      <c r="C4349" t="s">
        <v>16063</v>
      </c>
      <c r="D4349">
        <v>856000</v>
      </c>
      <c r="E4349">
        <v>1380000</v>
      </c>
      <c r="F4349" t="s">
        <v>18549</v>
      </c>
      <c r="G4349">
        <f t="shared" si="268"/>
        <v>576</v>
      </c>
      <c r="H4349">
        <f t="shared" si="269"/>
        <v>2533.6743999999999</v>
      </c>
      <c r="I4349">
        <f t="shared" si="270"/>
        <v>622</v>
      </c>
      <c r="J4349">
        <f t="shared" si="271"/>
        <v>2477.9969999999998</v>
      </c>
    </row>
    <row r="4350" spans="1:10" x14ac:dyDescent="0.2">
      <c r="A4350" t="s">
        <v>18551</v>
      </c>
      <c r="B4350">
        <v>5</v>
      </c>
      <c r="C4350" t="s">
        <v>16063</v>
      </c>
      <c r="D4350">
        <v>422000</v>
      </c>
      <c r="E4350">
        <v>689000</v>
      </c>
      <c r="F4350" t="s">
        <v>18553</v>
      </c>
      <c r="G4350">
        <f t="shared" si="268"/>
        <v>576</v>
      </c>
      <c r="H4350">
        <f t="shared" si="269"/>
        <v>1249.0777999999998</v>
      </c>
      <c r="I4350">
        <f t="shared" si="270"/>
        <v>622</v>
      </c>
      <c r="J4350">
        <f t="shared" si="271"/>
        <v>1237.2028499999999</v>
      </c>
    </row>
    <row r="4351" spans="1:10" x14ac:dyDescent="0.2">
      <c r="A4351" t="s">
        <v>18555</v>
      </c>
      <c r="B4351">
        <v>5</v>
      </c>
      <c r="C4351" t="s">
        <v>16063</v>
      </c>
      <c r="D4351">
        <v>395000</v>
      </c>
      <c r="E4351">
        <v>645000</v>
      </c>
      <c r="F4351" t="s">
        <v>18558</v>
      </c>
      <c r="G4351">
        <f t="shared" si="268"/>
        <v>576</v>
      </c>
      <c r="H4351">
        <f t="shared" si="269"/>
        <v>1169.1605</v>
      </c>
      <c r="I4351">
        <f t="shared" si="270"/>
        <v>622</v>
      </c>
      <c r="J4351">
        <f t="shared" si="271"/>
        <v>1158.19425</v>
      </c>
    </row>
    <row r="4352" spans="1:10" x14ac:dyDescent="0.2">
      <c r="A4352" t="s">
        <v>18560</v>
      </c>
      <c r="B4352">
        <v>5</v>
      </c>
      <c r="C4352" t="s">
        <v>16063</v>
      </c>
      <c r="D4352">
        <v>339000</v>
      </c>
      <c r="E4352">
        <v>679000</v>
      </c>
      <c r="F4352" t="s">
        <v>18561</v>
      </c>
      <c r="G4352">
        <f t="shared" si="268"/>
        <v>576</v>
      </c>
      <c r="H4352">
        <f t="shared" si="269"/>
        <v>1003.4060999999999</v>
      </c>
      <c r="I4352">
        <f t="shared" si="270"/>
        <v>622</v>
      </c>
      <c r="J4352">
        <f t="shared" si="271"/>
        <v>1219.2463499999999</v>
      </c>
    </row>
    <row r="4353" spans="1:10" x14ac:dyDescent="0.2">
      <c r="A4353" t="s">
        <v>18563</v>
      </c>
      <c r="B4353">
        <v>5</v>
      </c>
      <c r="C4353" t="s">
        <v>16063</v>
      </c>
      <c r="D4353">
        <v>339000</v>
      </c>
      <c r="E4353">
        <v>624000</v>
      </c>
      <c r="F4353" t="s">
        <v>18566</v>
      </c>
      <c r="G4353">
        <f t="shared" si="268"/>
        <v>576</v>
      </c>
      <c r="H4353">
        <f t="shared" si="269"/>
        <v>1003.4060999999999</v>
      </c>
      <c r="I4353">
        <f t="shared" si="270"/>
        <v>622</v>
      </c>
      <c r="J4353">
        <f t="shared" si="271"/>
        <v>1120.4856</v>
      </c>
    </row>
    <row r="4354" spans="1:10" x14ac:dyDescent="0.2">
      <c r="A4354" t="s">
        <v>18572</v>
      </c>
      <c r="B4354">
        <v>5</v>
      </c>
      <c r="C4354" t="s">
        <v>16063</v>
      </c>
      <c r="D4354">
        <v>461000</v>
      </c>
      <c r="E4354">
        <v>907000</v>
      </c>
      <c r="F4354" t="s">
        <v>18573</v>
      </c>
      <c r="G4354">
        <f t="shared" si="268"/>
        <v>576</v>
      </c>
      <c r="H4354">
        <f t="shared" si="269"/>
        <v>1364.5138999999999</v>
      </c>
      <c r="I4354">
        <f t="shared" si="270"/>
        <v>622</v>
      </c>
      <c r="J4354">
        <f t="shared" si="271"/>
        <v>1628.65455</v>
      </c>
    </row>
    <row r="4355" spans="1:10" x14ac:dyDescent="0.2">
      <c r="A4355" t="s">
        <v>18575</v>
      </c>
      <c r="B4355">
        <v>5</v>
      </c>
      <c r="C4355" t="s">
        <v>16063</v>
      </c>
      <c r="D4355">
        <v>510000</v>
      </c>
      <c r="E4355">
        <v>942000</v>
      </c>
      <c r="F4355" t="s">
        <v>18578</v>
      </c>
      <c r="G4355">
        <f t="shared" ref="G4355:G4418" si="272">(VLOOKUP($B4355,Table,4,FALSE))</f>
        <v>576</v>
      </c>
      <c r="H4355">
        <f t="shared" ref="H4355:H4418" si="273">D4355*((VLOOKUP($B4355,Table,6,FALSE))/100)</f>
        <v>1509.5489999999998</v>
      </c>
      <c r="I4355">
        <f t="shared" ref="I4355:I4418" si="274">(VLOOKUP($B4355,Table,12,FALSE))</f>
        <v>622</v>
      </c>
      <c r="J4355">
        <f t="shared" ref="J4355:J4418" si="275">E4355*((VLOOKUP($B4355,Table,14,FALSE))/100)</f>
        <v>1691.5022999999999</v>
      </c>
    </row>
    <row r="4356" spans="1:10" x14ac:dyDescent="0.2">
      <c r="A4356" t="s">
        <v>18580</v>
      </c>
      <c r="B4356">
        <v>5</v>
      </c>
      <c r="C4356" t="s">
        <v>16063</v>
      </c>
      <c r="D4356">
        <v>235000</v>
      </c>
      <c r="E4356">
        <v>536000</v>
      </c>
      <c r="F4356" t="s">
        <v>18583</v>
      </c>
      <c r="G4356">
        <f t="shared" si="272"/>
        <v>576</v>
      </c>
      <c r="H4356">
        <f t="shared" si="273"/>
        <v>695.5764999999999</v>
      </c>
      <c r="I4356">
        <f t="shared" si="274"/>
        <v>622</v>
      </c>
      <c r="J4356">
        <f t="shared" si="275"/>
        <v>962.46839999999997</v>
      </c>
    </row>
    <row r="4357" spans="1:10" x14ac:dyDescent="0.2">
      <c r="A4357" t="s">
        <v>18585</v>
      </c>
      <c r="B4357">
        <v>5</v>
      </c>
      <c r="C4357" t="s">
        <v>16063</v>
      </c>
      <c r="D4357">
        <v>339000</v>
      </c>
      <c r="E4357">
        <v>609000</v>
      </c>
      <c r="F4357" t="s">
        <v>18588</v>
      </c>
      <c r="G4357">
        <f t="shared" si="272"/>
        <v>576</v>
      </c>
      <c r="H4357">
        <f t="shared" si="273"/>
        <v>1003.4060999999999</v>
      </c>
      <c r="I4357">
        <f t="shared" si="274"/>
        <v>622</v>
      </c>
      <c r="J4357">
        <f t="shared" si="275"/>
        <v>1093.5508500000001</v>
      </c>
    </row>
    <row r="4358" spans="1:10" x14ac:dyDescent="0.2">
      <c r="A4358" t="s">
        <v>18590</v>
      </c>
      <c r="B4358">
        <v>5</v>
      </c>
      <c r="C4358" t="s">
        <v>16063</v>
      </c>
      <c r="D4358">
        <v>306000</v>
      </c>
      <c r="E4358">
        <v>564000</v>
      </c>
      <c r="F4358" t="s">
        <v>18591</v>
      </c>
      <c r="G4358">
        <f t="shared" si="272"/>
        <v>576</v>
      </c>
      <c r="H4358">
        <f t="shared" si="273"/>
        <v>905.72939999999994</v>
      </c>
      <c r="I4358">
        <f t="shared" si="274"/>
        <v>622</v>
      </c>
      <c r="J4358">
        <f t="shared" si="275"/>
        <v>1012.7465999999999</v>
      </c>
    </row>
    <row r="4359" spans="1:10" x14ac:dyDescent="0.2">
      <c r="A4359" t="s">
        <v>18593</v>
      </c>
      <c r="B4359">
        <v>5</v>
      </c>
      <c r="C4359" t="s">
        <v>16063</v>
      </c>
      <c r="D4359">
        <v>295000</v>
      </c>
      <c r="E4359">
        <v>530000</v>
      </c>
      <c r="F4359" t="s">
        <v>18595</v>
      </c>
      <c r="G4359">
        <f t="shared" si="272"/>
        <v>576</v>
      </c>
      <c r="H4359">
        <f t="shared" si="273"/>
        <v>873.17049999999995</v>
      </c>
      <c r="I4359">
        <f t="shared" si="274"/>
        <v>622</v>
      </c>
      <c r="J4359">
        <f t="shared" si="275"/>
        <v>951.69449999999995</v>
      </c>
    </row>
    <row r="4360" spans="1:10" x14ac:dyDescent="0.2">
      <c r="A4360" t="s">
        <v>18597</v>
      </c>
      <c r="B4360">
        <v>5</v>
      </c>
      <c r="C4360" t="s">
        <v>16063</v>
      </c>
      <c r="D4360">
        <v>533000</v>
      </c>
      <c r="E4360">
        <v>982000</v>
      </c>
      <c r="F4360" t="s">
        <v>18599</v>
      </c>
      <c r="G4360">
        <f t="shared" si="272"/>
        <v>576</v>
      </c>
      <c r="H4360">
        <f t="shared" si="273"/>
        <v>1577.6266999999998</v>
      </c>
      <c r="I4360">
        <f t="shared" si="274"/>
        <v>622</v>
      </c>
      <c r="J4360">
        <f t="shared" si="275"/>
        <v>1763.3282999999999</v>
      </c>
    </row>
    <row r="4361" spans="1:10" x14ac:dyDescent="0.2">
      <c r="A4361" t="s">
        <v>18601</v>
      </c>
      <c r="B4361">
        <v>5</v>
      </c>
      <c r="C4361" t="s">
        <v>16063</v>
      </c>
      <c r="D4361">
        <v>320000</v>
      </c>
      <c r="E4361">
        <v>589000</v>
      </c>
      <c r="F4361" t="s">
        <v>18604</v>
      </c>
      <c r="G4361">
        <f t="shared" si="272"/>
        <v>576</v>
      </c>
      <c r="H4361">
        <f t="shared" si="273"/>
        <v>947.16799999999989</v>
      </c>
      <c r="I4361">
        <f t="shared" si="274"/>
        <v>622</v>
      </c>
      <c r="J4361">
        <f t="shared" si="275"/>
        <v>1057.6378500000001</v>
      </c>
    </row>
    <row r="4362" spans="1:10" x14ac:dyDescent="0.2">
      <c r="A4362" t="s">
        <v>18606</v>
      </c>
      <c r="B4362">
        <v>5</v>
      </c>
      <c r="C4362" t="s">
        <v>16063</v>
      </c>
      <c r="D4362">
        <v>304000</v>
      </c>
      <c r="E4362">
        <v>559000</v>
      </c>
      <c r="F4362" t="s">
        <v>18608</v>
      </c>
      <c r="G4362">
        <f t="shared" si="272"/>
        <v>576</v>
      </c>
      <c r="H4362">
        <f t="shared" si="273"/>
        <v>899.80959999999993</v>
      </c>
      <c r="I4362">
        <f t="shared" si="274"/>
        <v>622</v>
      </c>
      <c r="J4362">
        <f t="shared" si="275"/>
        <v>1003.7683499999999</v>
      </c>
    </row>
    <row r="4363" spans="1:10" x14ac:dyDescent="0.2">
      <c r="A4363" t="s">
        <v>18610</v>
      </c>
      <c r="B4363">
        <v>5</v>
      </c>
      <c r="C4363" t="s">
        <v>16063</v>
      </c>
      <c r="D4363">
        <v>600000</v>
      </c>
      <c r="E4363">
        <v>1100000</v>
      </c>
      <c r="F4363" t="s">
        <v>18612</v>
      </c>
      <c r="G4363">
        <f t="shared" si="272"/>
        <v>576</v>
      </c>
      <c r="H4363">
        <f t="shared" si="273"/>
        <v>1775.9399999999998</v>
      </c>
      <c r="I4363">
        <f t="shared" si="274"/>
        <v>622</v>
      </c>
      <c r="J4363">
        <f t="shared" si="275"/>
        <v>1975.2149999999999</v>
      </c>
    </row>
    <row r="4364" spans="1:10" x14ac:dyDescent="0.2">
      <c r="A4364" t="s">
        <v>18614</v>
      </c>
      <c r="B4364">
        <v>5</v>
      </c>
      <c r="C4364" t="s">
        <v>16063</v>
      </c>
      <c r="D4364">
        <v>368000</v>
      </c>
      <c r="E4364">
        <v>677000</v>
      </c>
      <c r="F4364" t="s">
        <v>18617</v>
      </c>
      <c r="G4364">
        <f t="shared" si="272"/>
        <v>576</v>
      </c>
      <c r="H4364">
        <f t="shared" si="273"/>
        <v>1089.2431999999999</v>
      </c>
      <c r="I4364">
        <f t="shared" si="274"/>
        <v>622</v>
      </c>
      <c r="J4364">
        <f t="shared" si="275"/>
        <v>1215.6550500000001</v>
      </c>
    </row>
    <row r="4365" spans="1:10" x14ac:dyDescent="0.2">
      <c r="A4365" t="s">
        <v>18619</v>
      </c>
      <c r="B4365">
        <v>5</v>
      </c>
      <c r="C4365" t="s">
        <v>16063</v>
      </c>
      <c r="D4365">
        <v>253000</v>
      </c>
      <c r="E4365">
        <v>577000</v>
      </c>
      <c r="F4365" t="s">
        <v>18620</v>
      </c>
      <c r="G4365">
        <f t="shared" si="272"/>
        <v>576</v>
      </c>
      <c r="H4365">
        <f t="shared" si="273"/>
        <v>748.85469999999987</v>
      </c>
      <c r="I4365">
        <f t="shared" si="274"/>
        <v>622</v>
      </c>
      <c r="J4365">
        <f t="shared" si="275"/>
        <v>1036.09005</v>
      </c>
    </row>
    <row r="4366" spans="1:10" x14ac:dyDescent="0.2">
      <c r="A4366" t="s">
        <v>18622</v>
      </c>
      <c r="B4366">
        <v>5</v>
      </c>
      <c r="C4366" t="s">
        <v>16063</v>
      </c>
      <c r="D4366">
        <v>463000</v>
      </c>
      <c r="E4366">
        <v>751000</v>
      </c>
      <c r="F4366" t="s">
        <v>18624</v>
      </c>
      <c r="G4366">
        <f t="shared" si="272"/>
        <v>576</v>
      </c>
      <c r="H4366">
        <f t="shared" si="273"/>
        <v>1370.4336999999998</v>
      </c>
      <c r="I4366">
        <f t="shared" si="274"/>
        <v>622</v>
      </c>
      <c r="J4366">
        <f t="shared" si="275"/>
        <v>1348.53315</v>
      </c>
    </row>
    <row r="4367" spans="1:10" x14ac:dyDescent="0.2">
      <c r="A4367" t="s">
        <v>18626</v>
      </c>
      <c r="B4367">
        <v>5</v>
      </c>
      <c r="C4367" t="s">
        <v>16063</v>
      </c>
      <c r="D4367">
        <v>610000</v>
      </c>
      <c r="E4367">
        <v>989000</v>
      </c>
      <c r="F4367" t="s">
        <v>18627</v>
      </c>
      <c r="G4367">
        <f t="shared" si="272"/>
        <v>576</v>
      </c>
      <c r="H4367">
        <f t="shared" si="273"/>
        <v>1805.5389999999998</v>
      </c>
      <c r="I4367">
        <f t="shared" si="274"/>
        <v>622</v>
      </c>
      <c r="J4367">
        <f t="shared" si="275"/>
        <v>1775.8978500000001</v>
      </c>
    </row>
    <row r="4368" spans="1:10" x14ac:dyDescent="0.2">
      <c r="A4368" t="s">
        <v>18629</v>
      </c>
      <c r="B4368">
        <v>5</v>
      </c>
      <c r="C4368" t="s">
        <v>16063</v>
      </c>
      <c r="D4368">
        <v>388000</v>
      </c>
      <c r="E4368">
        <v>675000</v>
      </c>
      <c r="F4368" t="s">
        <v>18632</v>
      </c>
      <c r="G4368">
        <f t="shared" si="272"/>
        <v>576</v>
      </c>
      <c r="H4368">
        <f t="shared" si="273"/>
        <v>1148.4412</v>
      </c>
      <c r="I4368">
        <f t="shared" si="274"/>
        <v>622</v>
      </c>
      <c r="J4368">
        <f t="shared" si="275"/>
        <v>1212.06375</v>
      </c>
    </row>
    <row r="4369" spans="1:10" x14ac:dyDescent="0.2">
      <c r="A4369" t="s">
        <v>18634</v>
      </c>
      <c r="B4369">
        <v>5</v>
      </c>
      <c r="C4369" t="s">
        <v>16063</v>
      </c>
      <c r="D4369">
        <v>1050000</v>
      </c>
      <c r="E4369">
        <v>1630000</v>
      </c>
      <c r="F4369" t="s">
        <v>18636</v>
      </c>
      <c r="G4369">
        <f t="shared" si="272"/>
        <v>576</v>
      </c>
      <c r="H4369">
        <f t="shared" si="273"/>
        <v>3107.8949999999995</v>
      </c>
      <c r="I4369">
        <f t="shared" si="274"/>
        <v>622</v>
      </c>
      <c r="J4369">
        <f t="shared" si="275"/>
        <v>2926.9094999999998</v>
      </c>
    </row>
    <row r="4370" spans="1:10" x14ac:dyDescent="0.2">
      <c r="A4370" t="s">
        <v>18638</v>
      </c>
      <c r="B4370">
        <v>5</v>
      </c>
      <c r="C4370" t="s">
        <v>16063</v>
      </c>
      <c r="D4370">
        <v>340000</v>
      </c>
      <c r="E4370">
        <v>583000</v>
      </c>
      <c r="F4370" t="s">
        <v>18639</v>
      </c>
      <c r="G4370">
        <f t="shared" si="272"/>
        <v>576</v>
      </c>
      <c r="H4370">
        <f t="shared" si="273"/>
        <v>1006.3659999999999</v>
      </c>
      <c r="I4370">
        <f t="shared" si="274"/>
        <v>622</v>
      </c>
      <c r="J4370">
        <f t="shared" si="275"/>
        <v>1046.8639499999999</v>
      </c>
    </row>
    <row r="4371" spans="1:10" x14ac:dyDescent="0.2">
      <c r="A4371" t="s">
        <v>18641</v>
      </c>
      <c r="B4371">
        <v>5</v>
      </c>
      <c r="C4371" t="s">
        <v>16063</v>
      </c>
      <c r="D4371">
        <v>340000</v>
      </c>
      <c r="E4371">
        <v>583000</v>
      </c>
      <c r="F4371" t="s">
        <v>18642</v>
      </c>
      <c r="G4371">
        <f t="shared" si="272"/>
        <v>576</v>
      </c>
      <c r="H4371">
        <f t="shared" si="273"/>
        <v>1006.3659999999999</v>
      </c>
      <c r="I4371">
        <f t="shared" si="274"/>
        <v>622</v>
      </c>
      <c r="J4371">
        <f t="shared" si="275"/>
        <v>1046.8639499999999</v>
      </c>
    </row>
    <row r="4372" spans="1:10" x14ac:dyDescent="0.2">
      <c r="A4372" t="s">
        <v>18644</v>
      </c>
      <c r="B4372">
        <v>5</v>
      </c>
      <c r="C4372" t="s">
        <v>16063</v>
      </c>
      <c r="D4372">
        <v>336000</v>
      </c>
      <c r="E4372">
        <v>576000</v>
      </c>
      <c r="F4372" t="s">
        <v>18645</v>
      </c>
      <c r="G4372">
        <f t="shared" si="272"/>
        <v>576</v>
      </c>
      <c r="H4372">
        <f t="shared" si="273"/>
        <v>994.52639999999985</v>
      </c>
      <c r="I4372">
        <f t="shared" si="274"/>
        <v>622</v>
      </c>
      <c r="J4372">
        <f t="shared" si="275"/>
        <v>1034.2944</v>
      </c>
    </row>
    <row r="4373" spans="1:10" x14ac:dyDescent="0.2">
      <c r="A4373" t="s">
        <v>18647</v>
      </c>
      <c r="B4373">
        <v>5</v>
      </c>
      <c r="C4373" t="s">
        <v>16063</v>
      </c>
      <c r="D4373">
        <v>702000</v>
      </c>
      <c r="E4373">
        <v>1370000</v>
      </c>
      <c r="F4373" t="s">
        <v>18649</v>
      </c>
      <c r="G4373">
        <f t="shared" si="272"/>
        <v>576</v>
      </c>
      <c r="H4373">
        <f t="shared" si="273"/>
        <v>2077.8498</v>
      </c>
      <c r="I4373">
        <f t="shared" si="274"/>
        <v>622</v>
      </c>
      <c r="J4373">
        <f t="shared" si="275"/>
        <v>2460.0405000000001</v>
      </c>
    </row>
    <row r="4374" spans="1:10" x14ac:dyDescent="0.2">
      <c r="A4374" t="s">
        <v>18651</v>
      </c>
      <c r="B4374">
        <v>5</v>
      </c>
      <c r="C4374" t="s">
        <v>16063</v>
      </c>
      <c r="D4374">
        <v>538000</v>
      </c>
      <c r="E4374">
        <v>879000</v>
      </c>
      <c r="F4374" t="s">
        <v>18654</v>
      </c>
      <c r="G4374">
        <f t="shared" si="272"/>
        <v>576</v>
      </c>
      <c r="H4374">
        <f t="shared" si="273"/>
        <v>1592.4261999999999</v>
      </c>
      <c r="I4374">
        <f t="shared" si="274"/>
        <v>622</v>
      </c>
      <c r="J4374">
        <f t="shared" si="275"/>
        <v>1578.37635</v>
      </c>
    </row>
    <row r="4375" spans="1:10" x14ac:dyDescent="0.2">
      <c r="A4375" t="s">
        <v>18656</v>
      </c>
      <c r="B4375">
        <v>5</v>
      </c>
      <c r="C4375" t="s">
        <v>16063</v>
      </c>
      <c r="D4375">
        <v>517000</v>
      </c>
      <c r="E4375">
        <v>844000</v>
      </c>
      <c r="F4375" t="s">
        <v>18658</v>
      </c>
      <c r="G4375">
        <f t="shared" si="272"/>
        <v>576</v>
      </c>
      <c r="H4375">
        <f t="shared" si="273"/>
        <v>1530.2682999999997</v>
      </c>
      <c r="I4375">
        <f t="shared" si="274"/>
        <v>622</v>
      </c>
      <c r="J4375">
        <f t="shared" si="275"/>
        <v>1515.5286000000001</v>
      </c>
    </row>
    <row r="4376" spans="1:10" x14ac:dyDescent="0.2">
      <c r="A4376" t="s">
        <v>18660</v>
      </c>
      <c r="B4376">
        <v>5</v>
      </c>
      <c r="C4376" t="s">
        <v>16063</v>
      </c>
      <c r="D4376">
        <v>385000</v>
      </c>
      <c r="E4376">
        <v>661000</v>
      </c>
      <c r="F4376" t="s">
        <v>18663</v>
      </c>
      <c r="G4376">
        <f t="shared" si="272"/>
        <v>576</v>
      </c>
      <c r="H4376">
        <f t="shared" si="273"/>
        <v>1139.5614999999998</v>
      </c>
      <c r="I4376">
        <f t="shared" si="274"/>
        <v>622</v>
      </c>
      <c r="J4376">
        <f t="shared" si="275"/>
        <v>1186.9246499999999</v>
      </c>
    </row>
    <row r="4377" spans="1:10" x14ac:dyDescent="0.2">
      <c r="A4377" t="s">
        <v>18665</v>
      </c>
      <c r="B4377">
        <v>5</v>
      </c>
      <c r="C4377" t="s">
        <v>16063</v>
      </c>
      <c r="D4377">
        <v>511000</v>
      </c>
      <c r="E4377">
        <v>765000</v>
      </c>
      <c r="F4377" t="s">
        <v>18666</v>
      </c>
      <c r="G4377">
        <f t="shared" si="272"/>
        <v>576</v>
      </c>
      <c r="H4377">
        <f t="shared" si="273"/>
        <v>1512.5088999999998</v>
      </c>
      <c r="I4377">
        <f t="shared" si="274"/>
        <v>622</v>
      </c>
      <c r="J4377">
        <f t="shared" si="275"/>
        <v>1373.6722500000001</v>
      </c>
    </row>
    <row r="4378" spans="1:10" x14ac:dyDescent="0.2">
      <c r="A4378" t="s">
        <v>18668</v>
      </c>
      <c r="B4378">
        <v>5</v>
      </c>
      <c r="C4378" t="s">
        <v>16063</v>
      </c>
      <c r="D4378">
        <v>407000</v>
      </c>
      <c r="E4378">
        <v>801000</v>
      </c>
      <c r="F4378" t="s">
        <v>18670</v>
      </c>
      <c r="G4378">
        <f t="shared" si="272"/>
        <v>576</v>
      </c>
      <c r="H4378">
        <f t="shared" si="273"/>
        <v>1204.6792999999998</v>
      </c>
      <c r="I4378">
        <f t="shared" si="274"/>
        <v>622</v>
      </c>
      <c r="J4378">
        <f t="shared" si="275"/>
        <v>1438.31565</v>
      </c>
    </row>
    <row r="4379" spans="1:10" x14ac:dyDescent="0.2">
      <c r="A4379" t="s">
        <v>18672</v>
      </c>
      <c r="B4379">
        <v>5</v>
      </c>
      <c r="C4379" t="s">
        <v>16063</v>
      </c>
      <c r="D4379">
        <v>416000</v>
      </c>
      <c r="E4379">
        <v>802000</v>
      </c>
      <c r="F4379" t="s">
        <v>18675</v>
      </c>
      <c r="G4379">
        <f t="shared" si="272"/>
        <v>576</v>
      </c>
      <c r="H4379">
        <f t="shared" si="273"/>
        <v>1231.3183999999999</v>
      </c>
      <c r="I4379">
        <f t="shared" si="274"/>
        <v>622</v>
      </c>
      <c r="J4379">
        <f t="shared" si="275"/>
        <v>1440.1113</v>
      </c>
    </row>
    <row r="4380" spans="1:10" x14ac:dyDescent="0.2">
      <c r="A4380" t="s">
        <v>18677</v>
      </c>
      <c r="B4380">
        <v>5</v>
      </c>
      <c r="C4380" t="s">
        <v>16063</v>
      </c>
      <c r="D4380">
        <v>284000</v>
      </c>
      <c r="E4380">
        <v>400000</v>
      </c>
      <c r="F4380" t="s">
        <v>18680</v>
      </c>
      <c r="G4380">
        <f t="shared" si="272"/>
        <v>576</v>
      </c>
      <c r="H4380">
        <f t="shared" si="273"/>
        <v>840.61159999999995</v>
      </c>
      <c r="I4380">
        <f t="shared" si="274"/>
        <v>622</v>
      </c>
      <c r="J4380">
        <f t="shared" si="275"/>
        <v>718.26</v>
      </c>
    </row>
    <row r="4381" spans="1:10" x14ac:dyDescent="0.2">
      <c r="A4381" t="s">
        <v>18682</v>
      </c>
      <c r="B4381">
        <v>5</v>
      </c>
      <c r="C4381" t="s">
        <v>16063</v>
      </c>
      <c r="D4381">
        <v>326000</v>
      </c>
      <c r="E4381">
        <v>559000</v>
      </c>
      <c r="F4381" t="s">
        <v>18684</v>
      </c>
      <c r="G4381">
        <f t="shared" si="272"/>
        <v>576</v>
      </c>
      <c r="H4381">
        <f t="shared" si="273"/>
        <v>964.92739999999992</v>
      </c>
      <c r="I4381">
        <f t="shared" si="274"/>
        <v>622</v>
      </c>
      <c r="J4381">
        <f t="shared" si="275"/>
        <v>1003.7683499999999</v>
      </c>
    </row>
    <row r="4382" spans="1:10" x14ac:dyDescent="0.2">
      <c r="A4382" t="s">
        <v>18686</v>
      </c>
      <c r="B4382">
        <v>5</v>
      </c>
      <c r="C4382" t="s">
        <v>16063</v>
      </c>
      <c r="D4382">
        <v>303000</v>
      </c>
      <c r="E4382">
        <v>450000</v>
      </c>
      <c r="F4382" t="s">
        <v>18689</v>
      </c>
      <c r="G4382">
        <f t="shared" si="272"/>
        <v>576</v>
      </c>
      <c r="H4382">
        <f t="shared" si="273"/>
        <v>896.84969999999987</v>
      </c>
      <c r="I4382">
        <f t="shared" si="274"/>
        <v>622</v>
      </c>
      <c r="J4382">
        <f t="shared" si="275"/>
        <v>808.04250000000002</v>
      </c>
    </row>
    <row r="4383" spans="1:10" x14ac:dyDescent="0.2">
      <c r="A4383" t="s">
        <v>18691</v>
      </c>
      <c r="B4383">
        <v>5</v>
      </c>
      <c r="C4383" t="s">
        <v>16063</v>
      </c>
      <c r="D4383">
        <v>702000</v>
      </c>
      <c r="E4383">
        <v>1190000</v>
      </c>
      <c r="F4383" t="s">
        <v>18693</v>
      </c>
      <c r="G4383">
        <f t="shared" si="272"/>
        <v>576</v>
      </c>
      <c r="H4383">
        <f t="shared" si="273"/>
        <v>2077.8498</v>
      </c>
      <c r="I4383">
        <f t="shared" si="274"/>
        <v>622</v>
      </c>
      <c r="J4383">
        <f t="shared" si="275"/>
        <v>2136.8235</v>
      </c>
    </row>
    <row r="4384" spans="1:10" x14ac:dyDescent="0.2">
      <c r="A4384" t="s">
        <v>18695</v>
      </c>
      <c r="B4384">
        <v>5</v>
      </c>
      <c r="C4384" t="s">
        <v>16063</v>
      </c>
      <c r="D4384">
        <v>580000</v>
      </c>
      <c r="E4384">
        <v>985000</v>
      </c>
      <c r="F4384" t="s">
        <v>18697</v>
      </c>
      <c r="G4384">
        <f t="shared" si="272"/>
        <v>576</v>
      </c>
      <c r="H4384">
        <f t="shared" si="273"/>
        <v>1716.7419999999997</v>
      </c>
      <c r="I4384">
        <f t="shared" si="274"/>
        <v>622</v>
      </c>
      <c r="J4384">
        <f t="shared" si="275"/>
        <v>1768.71525</v>
      </c>
    </row>
    <row r="4385" spans="1:10" x14ac:dyDescent="0.2">
      <c r="A4385" t="s">
        <v>18699</v>
      </c>
      <c r="B4385">
        <v>5</v>
      </c>
      <c r="C4385" t="s">
        <v>16063</v>
      </c>
      <c r="D4385">
        <v>313000</v>
      </c>
      <c r="E4385">
        <v>594000</v>
      </c>
      <c r="F4385" t="s">
        <v>18701</v>
      </c>
      <c r="G4385">
        <f t="shared" si="272"/>
        <v>576</v>
      </c>
      <c r="H4385">
        <f t="shared" si="273"/>
        <v>926.44869999999992</v>
      </c>
      <c r="I4385">
        <f t="shared" si="274"/>
        <v>622</v>
      </c>
      <c r="J4385">
        <f t="shared" si="275"/>
        <v>1066.6161</v>
      </c>
    </row>
    <row r="4386" spans="1:10" x14ac:dyDescent="0.2">
      <c r="A4386" t="s">
        <v>18703</v>
      </c>
      <c r="B4386">
        <v>5</v>
      </c>
      <c r="C4386" t="s">
        <v>16063</v>
      </c>
      <c r="D4386">
        <v>356000</v>
      </c>
      <c r="E4386">
        <v>510000</v>
      </c>
      <c r="F4386" t="s">
        <v>18704</v>
      </c>
      <c r="G4386">
        <f t="shared" si="272"/>
        <v>576</v>
      </c>
      <c r="H4386">
        <f t="shared" si="273"/>
        <v>1053.7243999999998</v>
      </c>
      <c r="I4386">
        <f t="shared" si="274"/>
        <v>622</v>
      </c>
      <c r="J4386">
        <f t="shared" si="275"/>
        <v>915.78149999999994</v>
      </c>
    </row>
    <row r="4387" spans="1:10" x14ac:dyDescent="0.2">
      <c r="A4387" t="s">
        <v>18706</v>
      </c>
      <c r="B4387">
        <v>5</v>
      </c>
      <c r="C4387" t="s">
        <v>16063</v>
      </c>
      <c r="D4387">
        <v>520000</v>
      </c>
      <c r="E4387">
        <v>745000</v>
      </c>
      <c r="F4387" t="s">
        <v>18709</v>
      </c>
      <c r="G4387">
        <f t="shared" si="272"/>
        <v>576</v>
      </c>
      <c r="H4387">
        <f t="shared" si="273"/>
        <v>1539.1479999999999</v>
      </c>
      <c r="I4387">
        <f t="shared" si="274"/>
        <v>622</v>
      </c>
      <c r="J4387">
        <f t="shared" si="275"/>
        <v>1337.7592500000001</v>
      </c>
    </row>
    <row r="4388" spans="1:10" x14ac:dyDescent="0.2">
      <c r="A4388" t="s">
        <v>18711</v>
      </c>
      <c r="B4388">
        <v>5</v>
      </c>
      <c r="C4388" t="s">
        <v>16063</v>
      </c>
      <c r="D4388">
        <v>329000</v>
      </c>
      <c r="E4388">
        <v>565000</v>
      </c>
      <c r="F4388" t="s">
        <v>18713</v>
      </c>
      <c r="G4388">
        <f t="shared" si="272"/>
        <v>576</v>
      </c>
      <c r="H4388">
        <f t="shared" si="273"/>
        <v>973.80709999999988</v>
      </c>
      <c r="I4388">
        <f t="shared" si="274"/>
        <v>622</v>
      </c>
      <c r="J4388">
        <f t="shared" si="275"/>
        <v>1014.54225</v>
      </c>
    </row>
    <row r="4389" spans="1:10" x14ac:dyDescent="0.2">
      <c r="A4389" t="s">
        <v>18715</v>
      </c>
      <c r="B4389">
        <v>5</v>
      </c>
      <c r="C4389" t="s">
        <v>16063</v>
      </c>
      <c r="D4389">
        <v>294000</v>
      </c>
      <c r="E4389">
        <v>385000</v>
      </c>
      <c r="F4389" t="s">
        <v>18717</v>
      </c>
      <c r="G4389">
        <f t="shared" si="272"/>
        <v>576</v>
      </c>
      <c r="H4389">
        <f t="shared" si="273"/>
        <v>870.21059999999989</v>
      </c>
      <c r="I4389">
        <f t="shared" si="274"/>
        <v>622</v>
      </c>
      <c r="J4389">
        <f t="shared" si="275"/>
        <v>691.32524999999998</v>
      </c>
    </row>
    <row r="4390" spans="1:10" x14ac:dyDescent="0.2">
      <c r="A4390" t="s">
        <v>18719</v>
      </c>
      <c r="B4390">
        <v>5</v>
      </c>
      <c r="C4390" t="s">
        <v>16063</v>
      </c>
      <c r="D4390">
        <v>492000</v>
      </c>
      <c r="E4390">
        <v>704000</v>
      </c>
      <c r="F4390" t="s">
        <v>18722</v>
      </c>
      <c r="G4390">
        <f t="shared" si="272"/>
        <v>576</v>
      </c>
      <c r="H4390">
        <f t="shared" si="273"/>
        <v>1456.2707999999998</v>
      </c>
      <c r="I4390">
        <f t="shared" si="274"/>
        <v>622</v>
      </c>
      <c r="J4390">
        <f t="shared" si="275"/>
        <v>1264.1376</v>
      </c>
    </row>
    <row r="4391" spans="1:10" x14ac:dyDescent="0.2">
      <c r="A4391" t="s">
        <v>18724</v>
      </c>
      <c r="B4391">
        <v>5</v>
      </c>
      <c r="C4391" t="s">
        <v>16063</v>
      </c>
      <c r="D4391">
        <v>513000</v>
      </c>
      <c r="E4391">
        <v>881000</v>
      </c>
      <c r="F4391" t="s">
        <v>18727</v>
      </c>
      <c r="G4391">
        <f t="shared" si="272"/>
        <v>576</v>
      </c>
      <c r="H4391">
        <f t="shared" si="273"/>
        <v>1518.4286999999999</v>
      </c>
      <c r="I4391">
        <f t="shared" si="274"/>
        <v>622</v>
      </c>
      <c r="J4391">
        <f t="shared" si="275"/>
        <v>1581.96765</v>
      </c>
    </row>
    <row r="4392" spans="1:10" x14ac:dyDescent="0.2">
      <c r="A4392" t="s">
        <v>18729</v>
      </c>
      <c r="B4392">
        <v>5</v>
      </c>
      <c r="C4392" t="s">
        <v>16063</v>
      </c>
      <c r="D4392">
        <v>514000</v>
      </c>
      <c r="E4392">
        <v>766000</v>
      </c>
      <c r="F4392" t="s">
        <v>18732</v>
      </c>
      <c r="G4392">
        <f t="shared" si="272"/>
        <v>576</v>
      </c>
      <c r="H4392">
        <f t="shared" si="273"/>
        <v>1521.3885999999998</v>
      </c>
      <c r="I4392">
        <f t="shared" si="274"/>
        <v>622</v>
      </c>
      <c r="J4392">
        <f t="shared" si="275"/>
        <v>1375.4678999999999</v>
      </c>
    </row>
    <row r="4393" spans="1:10" x14ac:dyDescent="0.2">
      <c r="A4393" t="s">
        <v>18734</v>
      </c>
      <c r="B4393">
        <v>5</v>
      </c>
      <c r="C4393" t="s">
        <v>16063</v>
      </c>
      <c r="D4393">
        <v>514000</v>
      </c>
      <c r="E4393">
        <v>766000</v>
      </c>
      <c r="F4393" t="s">
        <v>18737</v>
      </c>
      <c r="G4393">
        <f t="shared" si="272"/>
        <v>576</v>
      </c>
      <c r="H4393">
        <f t="shared" si="273"/>
        <v>1521.3885999999998</v>
      </c>
      <c r="I4393">
        <f t="shared" si="274"/>
        <v>622</v>
      </c>
      <c r="J4393">
        <f t="shared" si="275"/>
        <v>1375.4678999999999</v>
      </c>
    </row>
    <row r="4394" spans="1:10" x14ac:dyDescent="0.2">
      <c r="A4394" t="s">
        <v>18739</v>
      </c>
      <c r="B4394">
        <v>5</v>
      </c>
      <c r="C4394" t="s">
        <v>16063</v>
      </c>
      <c r="D4394">
        <v>424000</v>
      </c>
      <c r="E4394">
        <v>607000</v>
      </c>
      <c r="F4394" t="s">
        <v>18742</v>
      </c>
      <c r="G4394">
        <f t="shared" si="272"/>
        <v>576</v>
      </c>
      <c r="H4394">
        <f t="shared" si="273"/>
        <v>1254.9975999999999</v>
      </c>
      <c r="I4394">
        <f t="shared" si="274"/>
        <v>622</v>
      </c>
      <c r="J4394">
        <f t="shared" si="275"/>
        <v>1089.95955</v>
      </c>
    </row>
    <row r="4395" spans="1:10" x14ac:dyDescent="0.2">
      <c r="A4395" t="s">
        <v>18744</v>
      </c>
      <c r="B4395">
        <v>5</v>
      </c>
      <c r="C4395" t="s">
        <v>16063</v>
      </c>
      <c r="D4395">
        <v>621000</v>
      </c>
      <c r="E4395">
        <v>890000</v>
      </c>
      <c r="F4395" t="s">
        <v>18747</v>
      </c>
      <c r="G4395">
        <f t="shared" si="272"/>
        <v>576</v>
      </c>
      <c r="H4395">
        <f t="shared" si="273"/>
        <v>1838.0978999999998</v>
      </c>
      <c r="I4395">
        <f t="shared" si="274"/>
        <v>622</v>
      </c>
      <c r="J4395">
        <f t="shared" si="275"/>
        <v>1598.1285</v>
      </c>
    </row>
    <row r="4396" spans="1:10" x14ac:dyDescent="0.2">
      <c r="A4396" t="s">
        <v>18749</v>
      </c>
      <c r="B4396">
        <v>5</v>
      </c>
      <c r="C4396" t="s">
        <v>16063</v>
      </c>
      <c r="D4396">
        <v>356000</v>
      </c>
      <c r="E4396">
        <v>510000</v>
      </c>
      <c r="F4396" t="s">
        <v>18752</v>
      </c>
      <c r="G4396">
        <f t="shared" si="272"/>
        <v>576</v>
      </c>
      <c r="H4396">
        <f t="shared" si="273"/>
        <v>1053.7243999999998</v>
      </c>
      <c r="I4396">
        <f t="shared" si="274"/>
        <v>622</v>
      </c>
      <c r="J4396">
        <f t="shared" si="275"/>
        <v>915.78149999999994</v>
      </c>
    </row>
    <row r="4397" spans="1:10" x14ac:dyDescent="0.2">
      <c r="A4397" t="s">
        <v>18754</v>
      </c>
      <c r="B4397">
        <v>5</v>
      </c>
      <c r="C4397" t="s">
        <v>16063</v>
      </c>
      <c r="D4397">
        <v>563000</v>
      </c>
      <c r="E4397">
        <v>895000</v>
      </c>
      <c r="F4397" t="s">
        <v>18756</v>
      </c>
      <c r="G4397">
        <f t="shared" si="272"/>
        <v>576</v>
      </c>
      <c r="H4397">
        <f t="shared" si="273"/>
        <v>1666.4236999999998</v>
      </c>
      <c r="I4397">
        <f t="shared" si="274"/>
        <v>622</v>
      </c>
      <c r="J4397">
        <f t="shared" si="275"/>
        <v>1607.1067499999999</v>
      </c>
    </row>
    <row r="4398" spans="1:10" x14ac:dyDescent="0.2">
      <c r="A4398" t="s">
        <v>18758</v>
      </c>
      <c r="B4398">
        <v>5</v>
      </c>
      <c r="C4398" t="s">
        <v>16063</v>
      </c>
      <c r="D4398">
        <v>434000</v>
      </c>
      <c r="E4398">
        <v>695000</v>
      </c>
      <c r="F4398" t="s">
        <v>18760</v>
      </c>
      <c r="G4398">
        <f t="shared" si="272"/>
        <v>576</v>
      </c>
      <c r="H4398">
        <f t="shared" si="273"/>
        <v>1284.5965999999999</v>
      </c>
      <c r="I4398">
        <f t="shared" si="274"/>
        <v>622</v>
      </c>
      <c r="J4398">
        <f t="shared" si="275"/>
        <v>1247.97675</v>
      </c>
    </row>
    <row r="4399" spans="1:10" x14ac:dyDescent="0.2">
      <c r="A4399" t="s">
        <v>18762</v>
      </c>
      <c r="B4399">
        <v>5</v>
      </c>
      <c r="C4399" t="s">
        <v>16063</v>
      </c>
      <c r="D4399">
        <v>310000</v>
      </c>
      <c r="E4399">
        <v>511000</v>
      </c>
      <c r="F4399" t="s">
        <v>18764</v>
      </c>
      <c r="G4399">
        <f t="shared" si="272"/>
        <v>576</v>
      </c>
      <c r="H4399">
        <f t="shared" si="273"/>
        <v>917.56899999999985</v>
      </c>
      <c r="I4399">
        <f t="shared" si="274"/>
        <v>622</v>
      </c>
      <c r="J4399">
        <f t="shared" si="275"/>
        <v>917.57714999999996</v>
      </c>
    </row>
    <row r="4400" spans="1:10" x14ac:dyDescent="0.2">
      <c r="A4400" t="s">
        <v>18766</v>
      </c>
      <c r="B4400">
        <v>5</v>
      </c>
      <c r="C4400" t="s">
        <v>16063</v>
      </c>
      <c r="D4400">
        <v>419000</v>
      </c>
      <c r="E4400">
        <v>691000</v>
      </c>
      <c r="F4400" t="s">
        <v>18768</v>
      </c>
      <c r="G4400">
        <f t="shared" si="272"/>
        <v>576</v>
      </c>
      <c r="H4400">
        <f t="shared" si="273"/>
        <v>1240.1980999999998</v>
      </c>
      <c r="I4400">
        <f t="shared" si="274"/>
        <v>622</v>
      </c>
      <c r="J4400">
        <f t="shared" si="275"/>
        <v>1240.7941499999999</v>
      </c>
    </row>
    <row r="4401" spans="1:10" x14ac:dyDescent="0.2">
      <c r="A4401" t="s">
        <v>18770</v>
      </c>
      <c r="B4401">
        <v>5</v>
      </c>
      <c r="C4401" t="s">
        <v>16063</v>
      </c>
      <c r="D4401">
        <v>516000</v>
      </c>
      <c r="E4401">
        <v>1010000</v>
      </c>
      <c r="F4401" t="s">
        <v>18772</v>
      </c>
      <c r="G4401">
        <f t="shared" si="272"/>
        <v>576</v>
      </c>
      <c r="H4401">
        <f t="shared" si="273"/>
        <v>1527.3083999999999</v>
      </c>
      <c r="I4401">
        <f t="shared" si="274"/>
        <v>622</v>
      </c>
      <c r="J4401">
        <f t="shared" si="275"/>
        <v>1813.6064999999999</v>
      </c>
    </row>
    <row r="4402" spans="1:10" x14ac:dyDescent="0.2">
      <c r="A4402" t="s">
        <v>18774</v>
      </c>
      <c r="B4402">
        <v>5</v>
      </c>
      <c r="C4402" t="s">
        <v>16063</v>
      </c>
      <c r="D4402">
        <v>434000</v>
      </c>
      <c r="E4402">
        <v>745000</v>
      </c>
      <c r="F4402" t="s">
        <v>18777</v>
      </c>
      <c r="G4402">
        <f t="shared" si="272"/>
        <v>576</v>
      </c>
      <c r="H4402">
        <f t="shared" si="273"/>
        <v>1284.5965999999999</v>
      </c>
      <c r="I4402">
        <f t="shared" si="274"/>
        <v>622</v>
      </c>
      <c r="J4402">
        <f t="shared" si="275"/>
        <v>1337.7592500000001</v>
      </c>
    </row>
    <row r="4403" spans="1:10" x14ac:dyDescent="0.2">
      <c r="A4403" t="s">
        <v>18779</v>
      </c>
      <c r="B4403">
        <v>5</v>
      </c>
      <c r="C4403" t="s">
        <v>16063</v>
      </c>
      <c r="D4403">
        <v>407000</v>
      </c>
      <c r="E4403">
        <v>801000</v>
      </c>
      <c r="F4403" t="s">
        <v>18781</v>
      </c>
      <c r="G4403">
        <f t="shared" si="272"/>
        <v>576</v>
      </c>
      <c r="H4403">
        <f t="shared" si="273"/>
        <v>1204.6792999999998</v>
      </c>
      <c r="I4403">
        <f t="shared" si="274"/>
        <v>622</v>
      </c>
      <c r="J4403">
        <f t="shared" si="275"/>
        <v>1438.31565</v>
      </c>
    </row>
    <row r="4404" spans="1:10" x14ac:dyDescent="0.2">
      <c r="A4404" t="s">
        <v>18783</v>
      </c>
      <c r="B4404">
        <v>5</v>
      </c>
      <c r="C4404" t="s">
        <v>16063</v>
      </c>
      <c r="D4404">
        <v>428000</v>
      </c>
      <c r="E4404">
        <v>707000</v>
      </c>
      <c r="F4404" t="s">
        <v>18786</v>
      </c>
      <c r="G4404">
        <f t="shared" si="272"/>
        <v>576</v>
      </c>
      <c r="H4404">
        <f t="shared" si="273"/>
        <v>1266.8371999999999</v>
      </c>
      <c r="I4404">
        <f t="shared" si="274"/>
        <v>622</v>
      </c>
      <c r="J4404">
        <f t="shared" si="275"/>
        <v>1269.5245500000001</v>
      </c>
    </row>
    <row r="4405" spans="1:10" x14ac:dyDescent="0.2">
      <c r="A4405" t="s">
        <v>18788</v>
      </c>
      <c r="B4405">
        <v>5</v>
      </c>
      <c r="C4405" t="s">
        <v>16063</v>
      </c>
      <c r="D4405">
        <v>428000</v>
      </c>
      <c r="E4405">
        <v>707000</v>
      </c>
      <c r="F4405" t="s">
        <v>18790</v>
      </c>
      <c r="G4405">
        <f t="shared" si="272"/>
        <v>576</v>
      </c>
      <c r="H4405">
        <f t="shared" si="273"/>
        <v>1266.8371999999999</v>
      </c>
      <c r="I4405">
        <f t="shared" si="274"/>
        <v>622</v>
      </c>
      <c r="J4405">
        <f t="shared" si="275"/>
        <v>1269.5245500000001</v>
      </c>
    </row>
    <row r="4406" spans="1:10" x14ac:dyDescent="0.2">
      <c r="A4406" t="s">
        <v>18792</v>
      </c>
      <c r="B4406">
        <v>5</v>
      </c>
      <c r="C4406" t="s">
        <v>16063</v>
      </c>
      <c r="D4406">
        <v>352000</v>
      </c>
      <c r="E4406">
        <v>580000</v>
      </c>
      <c r="F4406" t="s">
        <v>18795</v>
      </c>
      <c r="G4406">
        <f t="shared" si="272"/>
        <v>576</v>
      </c>
      <c r="H4406">
        <f t="shared" si="273"/>
        <v>1041.8847999999998</v>
      </c>
      <c r="I4406">
        <f t="shared" si="274"/>
        <v>622</v>
      </c>
      <c r="J4406">
        <f t="shared" si="275"/>
        <v>1041.4770000000001</v>
      </c>
    </row>
    <row r="4407" spans="1:10" x14ac:dyDescent="0.2">
      <c r="A4407" t="s">
        <v>18797</v>
      </c>
      <c r="B4407">
        <v>5</v>
      </c>
      <c r="C4407" t="s">
        <v>16063</v>
      </c>
      <c r="D4407">
        <v>568000</v>
      </c>
      <c r="E4407">
        <v>942000</v>
      </c>
      <c r="F4407" t="s">
        <v>18800</v>
      </c>
      <c r="G4407">
        <f t="shared" si="272"/>
        <v>576</v>
      </c>
      <c r="H4407">
        <f t="shared" si="273"/>
        <v>1681.2231999999999</v>
      </c>
      <c r="I4407">
        <f t="shared" si="274"/>
        <v>622</v>
      </c>
      <c r="J4407">
        <f t="shared" si="275"/>
        <v>1691.5022999999999</v>
      </c>
    </row>
    <row r="4408" spans="1:10" x14ac:dyDescent="0.2">
      <c r="A4408" t="s">
        <v>18802</v>
      </c>
      <c r="B4408">
        <v>5</v>
      </c>
      <c r="C4408" t="s">
        <v>16063</v>
      </c>
      <c r="D4408">
        <v>347000</v>
      </c>
      <c r="E4408">
        <v>523000</v>
      </c>
      <c r="F4408" t="s">
        <v>18804</v>
      </c>
      <c r="G4408">
        <f t="shared" si="272"/>
        <v>576</v>
      </c>
      <c r="H4408">
        <f t="shared" si="273"/>
        <v>1027.0853</v>
      </c>
      <c r="I4408">
        <f t="shared" si="274"/>
        <v>622</v>
      </c>
      <c r="J4408">
        <f t="shared" si="275"/>
        <v>939.12495000000001</v>
      </c>
    </row>
    <row r="4409" spans="1:10" x14ac:dyDescent="0.2">
      <c r="A4409" t="s">
        <v>18806</v>
      </c>
      <c r="B4409">
        <v>5</v>
      </c>
      <c r="C4409" t="s">
        <v>16063</v>
      </c>
      <c r="D4409">
        <v>334000</v>
      </c>
      <c r="E4409">
        <v>553000</v>
      </c>
      <c r="F4409" t="s">
        <v>18808</v>
      </c>
      <c r="G4409">
        <f t="shared" si="272"/>
        <v>576</v>
      </c>
      <c r="H4409">
        <f t="shared" si="273"/>
        <v>988.60659999999984</v>
      </c>
      <c r="I4409">
        <f t="shared" si="274"/>
        <v>622</v>
      </c>
      <c r="J4409">
        <f t="shared" si="275"/>
        <v>992.99445000000003</v>
      </c>
    </row>
    <row r="4410" spans="1:10" x14ac:dyDescent="0.2">
      <c r="A4410" t="s">
        <v>18810</v>
      </c>
      <c r="B4410">
        <v>5</v>
      </c>
      <c r="C4410" t="s">
        <v>16063</v>
      </c>
      <c r="D4410">
        <v>436000</v>
      </c>
      <c r="E4410">
        <v>724000</v>
      </c>
      <c r="F4410" t="s">
        <v>18811</v>
      </c>
      <c r="G4410">
        <f t="shared" si="272"/>
        <v>576</v>
      </c>
      <c r="H4410">
        <f t="shared" si="273"/>
        <v>1290.5164</v>
      </c>
      <c r="I4410">
        <f t="shared" si="274"/>
        <v>622</v>
      </c>
      <c r="J4410">
        <f t="shared" si="275"/>
        <v>1300.0506</v>
      </c>
    </row>
    <row r="4411" spans="1:10" x14ac:dyDescent="0.2">
      <c r="A4411" t="s">
        <v>18813</v>
      </c>
      <c r="B4411">
        <v>5</v>
      </c>
      <c r="C4411" t="s">
        <v>16063</v>
      </c>
      <c r="D4411">
        <v>273000</v>
      </c>
      <c r="E4411">
        <v>470000</v>
      </c>
      <c r="F4411" t="s">
        <v>18815</v>
      </c>
      <c r="G4411">
        <f t="shared" si="272"/>
        <v>576</v>
      </c>
      <c r="H4411">
        <f t="shared" si="273"/>
        <v>808.05269999999996</v>
      </c>
      <c r="I4411">
        <f t="shared" si="274"/>
        <v>622</v>
      </c>
      <c r="J4411">
        <f t="shared" si="275"/>
        <v>843.95550000000003</v>
      </c>
    </row>
    <row r="4412" spans="1:10" x14ac:dyDescent="0.2">
      <c r="A4412" t="s">
        <v>18817</v>
      </c>
      <c r="B4412">
        <v>5</v>
      </c>
      <c r="C4412" t="s">
        <v>16063</v>
      </c>
      <c r="D4412">
        <v>296000</v>
      </c>
      <c r="E4412">
        <v>490000</v>
      </c>
      <c r="F4412" t="s">
        <v>18820</v>
      </c>
      <c r="G4412">
        <f t="shared" si="272"/>
        <v>576</v>
      </c>
      <c r="H4412">
        <f t="shared" si="273"/>
        <v>876.1303999999999</v>
      </c>
      <c r="I4412">
        <f t="shared" si="274"/>
        <v>622</v>
      </c>
      <c r="J4412">
        <f t="shared" si="275"/>
        <v>879.86850000000004</v>
      </c>
    </row>
    <row r="4413" spans="1:10" x14ac:dyDescent="0.2">
      <c r="A4413" t="s">
        <v>18822</v>
      </c>
      <c r="B4413">
        <v>5</v>
      </c>
      <c r="C4413" t="s">
        <v>16063</v>
      </c>
      <c r="D4413">
        <v>311000</v>
      </c>
      <c r="E4413">
        <v>514000</v>
      </c>
      <c r="F4413" t="s">
        <v>18825</v>
      </c>
      <c r="G4413">
        <f t="shared" si="272"/>
        <v>576</v>
      </c>
      <c r="H4413">
        <f t="shared" si="273"/>
        <v>920.52889999999991</v>
      </c>
      <c r="I4413">
        <f t="shared" si="274"/>
        <v>622</v>
      </c>
      <c r="J4413">
        <f t="shared" si="275"/>
        <v>922.96410000000003</v>
      </c>
    </row>
    <row r="4414" spans="1:10" x14ac:dyDescent="0.2">
      <c r="A4414" t="s">
        <v>18827</v>
      </c>
      <c r="B4414">
        <v>5</v>
      </c>
      <c r="C4414" t="s">
        <v>16063</v>
      </c>
      <c r="D4414">
        <v>316000</v>
      </c>
      <c r="E4414">
        <v>523000</v>
      </c>
      <c r="F4414" t="s">
        <v>18830</v>
      </c>
      <c r="G4414">
        <f t="shared" si="272"/>
        <v>576</v>
      </c>
      <c r="H4414">
        <f t="shared" si="273"/>
        <v>935.32839999999987</v>
      </c>
      <c r="I4414">
        <f t="shared" si="274"/>
        <v>622</v>
      </c>
      <c r="J4414">
        <f t="shared" si="275"/>
        <v>939.12495000000001</v>
      </c>
    </row>
    <row r="4415" spans="1:10" x14ac:dyDescent="0.2">
      <c r="A4415" t="s">
        <v>18832</v>
      </c>
      <c r="B4415">
        <v>5</v>
      </c>
      <c r="C4415" t="s">
        <v>16063</v>
      </c>
      <c r="D4415">
        <v>708000</v>
      </c>
      <c r="E4415">
        <v>1160000</v>
      </c>
      <c r="F4415" t="s">
        <v>18835</v>
      </c>
      <c r="G4415">
        <f t="shared" si="272"/>
        <v>576</v>
      </c>
      <c r="H4415">
        <f t="shared" si="273"/>
        <v>2095.6091999999999</v>
      </c>
      <c r="I4415">
        <f t="shared" si="274"/>
        <v>622</v>
      </c>
      <c r="J4415">
        <f t="shared" si="275"/>
        <v>2082.9540000000002</v>
      </c>
    </row>
    <row r="4416" spans="1:10" x14ac:dyDescent="0.2">
      <c r="A4416" t="s">
        <v>18837</v>
      </c>
      <c r="B4416">
        <v>5</v>
      </c>
      <c r="C4416" t="s">
        <v>16063</v>
      </c>
      <c r="D4416">
        <v>344000</v>
      </c>
      <c r="E4416">
        <v>568000</v>
      </c>
      <c r="F4416" t="s">
        <v>18839</v>
      </c>
      <c r="G4416">
        <f t="shared" si="272"/>
        <v>576</v>
      </c>
      <c r="H4416">
        <f t="shared" si="273"/>
        <v>1018.2055999999999</v>
      </c>
      <c r="I4416">
        <f t="shared" si="274"/>
        <v>622</v>
      </c>
      <c r="J4416">
        <f t="shared" si="275"/>
        <v>1019.9292</v>
      </c>
    </row>
    <row r="4417" spans="1:10" x14ac:dyDescent="0.2">
      <c r="A4417" t="s">
        <v>18841</v>
      </c>
      <c r="B4417">
        <v>5</v>
      </c>
      <c r="C4417" t="s">
        <v>16063</v>
      </c>
      <c r="D4417">
        <v>425000</v>
      </c>
      <c r="E4417">
        <v>701000</v>
      </c>
      <c r="F4417" t="s">
        <v>18844</v>
      </c>
      <c r="G4417">
        <f t="shared" si="272"/>
        <v>576</v>
      </c>
      <c r="H4417">
        <f t="shared" si="273"/>
        <v>1257.9574999999998</v>
      </c>
      <c r="I4417">
        <f t="shared" si="274"/>
        <v>622</v>
      </c>
      <c r="J4417">
        <f t="shared" si="275"/>
        <v>1258.75065</v>
      </c>
    </row>
    <row r="4418" spans="1:10" x14ac:dyDescent="0.2">
      <c r="A4418" t="s">
        <v>18846</v>
      </c>
      <c r="B4418">
        <v>5</v>
      </c>
      <c r="C4418" t="s">
        <v>16063</v>
      </c>
      <c r="D4418">
        <v>370000</v>
      </c>
      <c r="E4418">
        <v>635000</v>
      </c>
      <c r="F4418" t="s">
        <v>18847</v>
      </c>
      <c r="G4418">
        <f t="shared" si="272"/>
        <v>576</v>
      </c>
      <c r="H4418">
        <f t="shared" si="273"/>
        <v>1095.1629999999998</v>
      </c>
      <c r="I4418">
        <f t="shared" si="274"/>
        <v>622</v>
      </c>
      <c r="J4418">
        <f t="shared" si="275"/>
        <v>1140.23775</v>
      </c>
    </row>
    <row r="4419" spans="1:10" x14ac:dyDescent="0.2">
      <c r="A4419" t="s">
        <v>18849</v>
      </c>
      <c r="B4419">
        <v>5</v>
      </c>
      <c r="C4419" t="s">
        <v>16063</v>
      </c>
      <c r="D4419">
        <v>362000</v>
      </c>
      <c r="E4419">
        <v>621000</v>
      </c>
      <c r="F4419" t="s">
        <v>18852</v>
      </c>
      <c r="G4419">
        <f t="shared" ref="G4419:G4482" si="276">(VLOOKUP($B4419,Table,4,FALSE))</f>
        <v>576</v>
      </c>
      <c r="H4419">
        <f t="shared" ref="H4419:H4482" si="277">D4419*((VLOOKUP($B4419,Table,6,FALSE))/100)</f>
        <v>1071.4838</v>
      </c>
      <c r="I4419">
        <f t="shared" ref="I4419:I4482" si="278">(VLOOKUP($B4419,Table,12,FALSE))</f>
        <v>622</v>
      </c>
      <c r="J4419">
        <f t="shared" ref="J4419:J4482" si="279">E4419*((VLOOKUP($B4419,Table,14,FALSE))/100)</f>
        <v>1115.0986499999999</v>
      </c>
    </row>
    <row r="4420" spans="1:10" x14ac:dyDescent="0.2">
      <c r="A4420" t="s">
        <v>18854</v>
      </c>
      <c r="B4420">
        <v>5</v>
      </c>
      <c r="C4420" t="s">
        <v>16063</v>
      </c>
      <c r="D4420">
        <v>335000</v>
      </c>
      <c r="E4420">
        <v>575000</v>
      </c>
      <c r="F4420" t="s">
        <v>18856</v>
      </c>
      <c r="G4420">
        <f t="shared" si="276"/>
        <v>576</v>
      </c>
      <c r="H4420">
        <f t="shared" si="277"/>
        <v>991.56649999999991</v>
      </c>
      <c r="I4420">
        <f t="shared" si="278"/>
        <v>622</v>
      </c>
      <c r="J4420">
        <f t="shared" si="279"/>
        <v>1032.49875</v>
      </c>
    </row>
    <row r="4421" spans="1:10" x14ac:dyDescent="0.2">
      <c r="A4421" t="s">
        <v>18858</v>
      </c>
      <c r="B4421">
        <v>5</v>
      </c>
      <c r="C4421" t="s">
        <v>16063</v>
      </c>
      <c r="D4421">
        <v>502000</v>
      </c>
      <c r="E4421">
        <v>990000</v>
      </c>
      <c r="F4421" t="s">
        <v>18860</v>
      </c>
      <c r="G4421">
        <f t="shared" si="276"/>
        <v>576</v>
      </c>
      <c r="H4421">
        <f t="shared" si="277"/>
        <v>1485.8697999999999</v>
      </c>
      <c r="I4421">
        <f t="shared" si="278"/>
        <v>622</v>
      </c>
      <c r="J4421">
        <f t="shared" si="279"/>
        <v>1777.6935000000001</v>
      </c>
    </row>
    <row r="4422" spans="1:10" x14ac:dyDescent="0.2">
      <c r="A4422" t="s">
        <v>18862</v>
      </c>
      <c r="B4422">
        <v>5</v>
      </c>
      <c r="C4422" t="s">
        <v>16063</v>
      </c>
      <c r="D4422">
        <v>362000</v>
      </c>
      <c r="E4422">
        <v>621000</v>
      </c>
      <c r="F4422" t="s">
        <v>18864</v>
      </c>
      <c r="G4422">
        <f t="shared" si="276"/>
        <v>576</v>
      </c>
      <c r="H4422">
        <f t="shared" si="277"/>
        <v>1071.4838</v>
      </c>
      <c r="I4422">
        <f t="shared" si="278"/>
        <v>622</v>
      </c>
      <c r="J4422">
        <f t="shared" si="279"/>
        <v>1115.0986499999999</v>
      </c>
    </row>
    <row r="4423" spans="1:10" x14ac:dyDescent="0.2">
      <c r="A4423" t="s">
        <v>18866</v>
      </c>
      <c r="B4423">
        <v>5</v>
      </c>
      <c r="C4423" t="s">
        <v>16063</v>
      </c>
      <c r="D4423">
        <v>502000</v>
      </c>
      <c r="E4423">
        <v>990000</v>
      </c>
      <c r="F4423" t="s">
        <v>18868</v>
      </c>
      <c r="G4423">
        <f t="shared" si="276"/>
        <v>576</v>
      </c>
      <c r="H4423">
        <f t="shared" si="277"/>
        <v>1485.8697999999999</v>
      </c>
      <c r="I4423">
        <f t="shared" si="278"/>
        <v>622</v>
      </c>
      <c r="J4423">
        <f t="shared" si="279"/>
        <v>1777.6935000000001</v>
      </c>
    </row>
    <row r="4424" spans="1:10" x14ac:dyDescent="0.2">
      <c r="A4424" t="s">
        <v>18870</v>
      </c>
      <c r="B4424">
        <v>5</v>
      </c>
      <c r="C4424" t="s">
        <v>16063</v>
      </c>
      <c r="D4424">
        <v>366000</v>
      </c>
      <c r="E4424">
        <v>836000</v>
      </c>
      <c r="F4424" t="s">
        <v>18873</v>
      </c>
      <c r="G4424">
        <f t="shared" si="276"/>
        <v>576</v>
      </c>
      <c r="H4424">
        <f t="shared" si="277"/>
        <v>1083.3234</v>
      </c>
      <c r="I4424">
        <f t="shared" si="278"/>
        <v>622</v>
      </c>
      <c r="J4424">
        <f t="shared" si="279"/>
        <v>1501.1633999999999</v>
      </c>
    </row>
    <row r="4425" spans="1:10" x14ac:dyDescent="0.2">
      <c r="A4425" t="s">
        <v>18875</v>
      </c>
      <c r="B4425">
        <v>5</v>
      </c>
      <c r="C4425" t="s">
        <v>16063</v>
      </c>
      <c r="D4425">
        <v>557000</v>
      </c>
      <c r="E4425">
        <v>956000</v>
      </c>
      <c r="F4425" t="s">
        <v>18877</v>
      </c>
      <c r="G4425">
        <f t="shared" si="276"/>
        <v>576</v>
      </c>
      <c r="H4425">
        <f t="shared" si="277"/>
        <v>1648.6642999999999</v>
      </c>
      <c r="I4425">
        <f t="shared" si="278"/>
        <v>622</v>
      </c>
      <c r="J4425">
        <f t="shared" si="279"/>
        <v>1716.6414</v>
      </c>
    </row>
    <row r="4426" spans="1:10" x14ac:dyDescent="0.2">
      <c r="A4426" t="s">
        <v>18879</v>
      </c>
      <c r="B4426">
        <v>5</v>
      </c>
      <c r="C4426" t="s">
        <v>16063</v>
      </c>
      <c r="D4426">
        <v>863000</v>
      </c>
      <c r="E4426">
        <v>1390000</v>
      </c>
      <c r="F4426" t="s">
        <v>18881</v>
      </c>
      <c r="G4426">
        <f t="shared" si="276"/>
        <v>576</v>
      </c>
      <c r="H4426">
        <f t="shared" si="277"/>
        <v>2554.3936999999996</v>
      </c>
      <c r="I4426">
        <f t="shared" si="278"/>
        <v>622</v>
      </c>
      <c r="J4426">
        <f t="shared" si="279"/>
        <v>2495.9535000000001</v>
      </c>
    </row>
    <row r="4427" spans="1:10" x14ac:dyDescent="0.2">
      <c r="A4427" t="s">
        <v>18883</v>
      </c>
      <c r="B4427">
        <v>5</v>
      </c>
      <c r="C4427" t="s">
        <v>16063</v>
      </c>
      <c r="D4427">
        <v>375000</v>
      </c>
      <c r="E4427">
        <v>835000</v>
      </c>
      <c r="F4427" t="s">
        <v>18884</v>
      </c>
      <c r="G4427">
        <f t="shared" si="276"/>
        <v>576</v>
      </c>
      <c r="H4427">
        <f t="shared" si="277"/>
        <v>1109.9624999999999</v>
      </c>
      <c r="I4427">
        <f t="shared" si="278"/>
        <v>622</v>
      </c>
      <c r="J4427">
        <f t="shared" si="279"/>
        <v>1499.3677499999999</v>
      </c>
    </row>
    <row r="4428" spans="1:10" x14ac:dyDescent="0.2">
      <c r="A4428" t="s">
        <v>18886</v>
      </c>
      <c r="B4428">
        <v>5</v>
      </c>
      <c r="C4428" t="s">
        <v>16063</v>
      </c>
      <c r="D4428">
        <v>375000</v>
      </c>
      <c r="E4428">
        <v>835000</v>
      </c>
      <c r="F4428" t="s">
        <v>18888</v>
      </c>
      <c r="G4428">
        <f t="shared" si="276"/>
        <v>576</v>
      </c>
      <c r="H4428">
        <f t="shared" si="277"/>
        <v>1109.9624999999999</v>
      </c>
      <c r="I4428">
        <f t="shared" si="278"/>
        <v>622</v>
      </c>
      <c r="J4428">
        <f t="shared" si="279"/>
        <v>1499.3677499999999</v>
      </c>
    </row>
    <row r="4429" spans="1:10" x14ac:dyDescent="0.2">
      <c r="A4429" t="s">
        <v>18890</v>
      </c>
      <c r="B4429">
        <v>5</v>
      </c>
      <c r="C4429" t="s">
        <v>16063</v>
      </c>
      <c r="D4429">
        <v>375000</v>
      </c>
      <c r="E4429">
        <v>835000</v>
      </c>
      <c r="F4429" t="s">
        <v>18893</v>
      </c>
      <c r="G4429">
        <f t="shared" si="276"/>
        <v>576</v>
      </c>
      <c r="H4429">
        <f t="shared" si="277"/>
        <v>1109.9624999999999</v>
      </c>
      <c r="I4429">
        <f t="shared" si="278"/>
        <v>622</v>
      </c>
      <c r="J4429">
        <f t="shared" si="279"/>
        <v>1499.3677499999999</v>
      </c>
    </row>
    <row r="4430" spans="1:10" x14ac:dyDescent="0.2">
      <c r="A4430" t="s">
        <v>18895</v>
      </c>
      <c r="B4430">
        <v>5</v>
      </c>
      <c r="C4430" t="s">
        <v>16063</v>
      </c>
      <c r="D4430">
        <v>334000</v>
      </c>
      <c r="E4430">
        <v>615000</v>
      </c>
      <c r="F4430" t="s">
        <v>18898</v>
      </c>
      <c r="G4430">
        <f t="shared" si="276"/>
        <v>576</v>
      </c>
      <c r="H4430">
        <f t="shared" si="277"/>
        <v>988.60659999999984</v>
      </c>
      <c r="I4430">
        <f t="shared" si="278"/>
        <v>622</v>
      </c>
      <c r="J4430">
        <f t="shared" si="279"/>
        <v>1104.32475</v>
      </c>
    </row>
    <row r="4431" spans="1:10" x14ac:dyDescent="0.2">
      <c r="A4431" t="s">
        <v>18900</v>
      </c>
      <c r="B4431">
        <v>5</v>
      </c>
      <c r="C4431" t="s">
        <v>16063</v>
      </c>
      <c r="D4431">
        <v>352000</v>
      </c>
      <c r="E4431">
        <v>650000</v>
      </c>
      <c r="F4431" t="s">
        <v>18903</v>
      </c>
      <c r="G4431">
        <f t="shared" si="276"/>
        <v>576</v>
      </c>
      <c r="H4431">
        <f t="shared" si="277"/>
        <v>1041.8847999999998</v>
      </c>
      <c r="I4431">
        <f t="shared" si="278"/>
        <v>622</v>
      </c>
      <c r="J4431">
        <f t="shared" si="279"/>
        <v>1167.1724999999999</v>
      </c>
    </row>
    <row r="4432" spans="1:10" x14ac:dyDescent="0.2">
      <c r="A4432" t="s">
        <v>18905</v>
      </c>
      <c r="B4432">
        <v>5</v>
      </c>
      <c r="C4432" t="s">
        <v>16063</v>
      </c>
      <c r="D4432">
        <v>334000</v>
      </c>
      <c r="E4432">
        <v>615000</v>
      </c>
      <c r="F4432" t="s">
        <v>18908</v>
      </c>
      <c r="G4432">
        <f t="shared" si="276"/>
        <v>576</v>
      </c>
      <c r="H4432">
        <f t="shared" si="277"/>
        <v>988.60659999999984</v>
      </c>
      <c r="I4432">
        <f t="shared" si="278"/>
        <v>622</v>
      </c>
      <c r="J4432">
        <f t="shared" si="279"/>
        <v>1104.32475</v>
      </c>
    </row>
    <row r="4433" spans="1:10" x14ac:dyDescent="0.2">
      <c r="A4433" t="s">
        <v>18910</v>
      </c>
      <c r="B4433">
        <v>5</v>
      </c>
      <c r="C4433" t="s">
        <v>16063</v>
      </c>
      <c r="D4433">
        <v>334000</v>
      </c>
      <c r="E4433">
        <v>615000</v>
      </c>
      <c r="F4433" t="s">
        <v>18913</v>
      </c>
      <c r="G4433">
        <f t="shared" si="276"/>
        <v>576</v>
      </c>
      <c r="H4433">
        <f t="shared" si="277"/>
        <v>988.60659999999984</v>
      </c>
      <c r="I4433">
        <f t="shared" si="278"/>
        <v>622</v>
      </c>
      <c r="J4433">
        <f t="shared" si="279"/>
        <v>1104.32475</v>
      </c>
    </row>
    <row r="4434" spans="1:10" x14ac:dyDescent="0.2">
      <c r="A4434" t="s">
        <v>18915</v>
      </c>
      <c r="B4434">
        <v>5</v>
      </c>
      <c r="C4434" t="s">
        <v>16063</v>
      </c>
      <c r="D4434">
        <v>442000</v>
      </c>
      <c r="E4434">
        <v>695000</v>
      </c>
      <c r="F4434" t="s">
        <v>18918</v>
      </c>
      <c r="G4434">
        <f t="shared" si="276"/>
        <v>576</v>
      </c>
      <c r="H4434">
        <f t="shared" si="277"/>
        <v>1308.2757999999999</v>
      </c>
      <c r="I4434">
        <f t="shared" si="278"/>
        <v>622</v>
      </c>
      <c r="J4434">
        <f t="shared" si="279"/>
        <v>1247.97675</v>
      </c>
    </row>
    <row r="4435" spans="1:10" x14ac:dyDescent="0.2">
      <c r="A4435" t="s">
        <v>18920</v>
      </c>
      <c r="B4435">
        <v>5</v>
      </c>
      <c r="C4435" t="s">
        <v>16063</v>
      </c>
      <c r="D4435">
        <v>533000</v>
      </c>
      <c r="E4435">
        <v>700000</v>
      </c>
      <c r="F4435" t="s">
        <v>18922</v>
      </c>
      <c r="G4435">
        <f t="shared" si="276"/>
        <v>576</v>
      </c>
      <c r="H4435">
        <f t="shared" si="277"/>
        <v>1577.6266999999998</v>
      </c>
      <c r="I4435">
        <f t="shared" si="278"/>
        <v>622</v>
      </c>
      <c r="J4435">
        <f t="shared" si="279"/>
        <v>1256.9549999999999</v>
      </c>
    </row>
    <row r="4436" spans="1:10" x14ac:dyDescent="0.2">
      <c r="A4436" t="s">
        <v>18924</v>
      </c>
      <c r="B4436">
        <v>5</v>
      </c>
      <c r="C4436" t="s">
        <v>16063</v>
      </c>
      <c r="D4436">
        <v>436000</v>
      </c>
      <c r="E4436">
        <v>719000</v>
      </c>
      <c r="F4436" t="s">
        <v>18925</v>
      </c>
      <c r="G4436">
        <f t="shared" si="276"/>
        <v>576</v>
      </c>
      <c r="H4436">
        <f t="shared" si="277"/>
        <v>1290.5164</v>
      </c>
      <c r="I4436">
        <f t="shared" si="278"/>
        <v>622</v>
      </c>
      <c r="J4436">
        <f t="shared" si="279"/>
        <v>1291.0723499999999</v>
      </c>
    </row>
    <row r="4437" spans="1:10" x14ac:dyDescent="0.2">
      <c r="A4437" t="s">
        <v>18927</v>
      </c>
      <c r="B4437">
        <v>5</v>
      </c>
      <c r="C4437" t="s">
        <v>16063</v>
      </c>
      <c r="D4437">
        <v>380000</v>
      </c>
      <c r="E4437">
        <v>627000</v>
      </c>
      <c r="F4437" t="s">
        <v>18929</v>
      </c>
      <c r="G4437">
        <f t="shared" si="276"/>
        <v>576</v>
      </c>
      <c r="H4437">
        <f t="shared" si="277"/>
        <v>1124.7619999999999</v>
      </c>
      <c r="I4437">
        <f t="shared" si="278"/>
        <v>622</v>
      </c>
      <c r="J4437">
        <f t="shared" si="279"/>
        <v>1125.87255</v>
      </c>
    </row>
    <row r="4438" spans="1:10" x14ac:dyDescent="0.2">
      <c r="A4438" t="s">
        <v>18931</v>
      </c>
      <c r="B4438">
        <v>5</v>
      </c>
      <c r="C4438" t="s">
        <v>16063</v>
      </c>
      <c r="D4438">
        <v>778000</v>
      </c>
      <c r="E4438">
        <v>1260000</v>
      </c>
      <c r="F4438" t="s">
        <v>18933</v>
      </c>
      <c r="G4438">
        <f t="shared" si="276"/>
        <v>576</v>
      </c>
      <c r="H4438">
        <f t="shared" si="277"/>
        <v>2302.8021999999996</v>
      </c>
      <c r="I4438">
        <f t="shared" si="278"/>
        <v>622</v>
      </c>
      <c r="J4438">
        <f t="shared" si="279"/>
        <v>2262.5189999999998</v>
      </c>
    </row>
    <row r="4439" spans="1:10" x14ac:dyDescent="0.2">
      <c r="A4439" t="s">
        <v>18935</v>
      </c>
      <c r="B4439">
        <v>5</v>
      </c>
      <c r="C4439" t="s">
        <v>16063</v>
      </c>
      <c r="D4439">
        <v>388000</v>
      </c>
      <c r="E4439">
        <v>670000</v>
      </c>
      <c r="F4439" t="s">
        <v>18936</v>
      </c>
      <c r="G4439">
        <f t="shared" si="276"/>
        <v>576</v>
      </c>
      <c r="H4439">
        <f t="shared" si="277"/>
        <v>1148.4412</v>
      </c>
      <c r="I4439">
        <f t="shared" si="278"/>
        <v>622</v>
      </c>
      <c r="J4439">
        <f t="shared" si="279"/>
        <v>1203.0854999999999</v>
      </c>
    </row>
    <row r="4440" spans="1:10" x14ac:dyDescent="0.2">
      <c r="A4440" t="s">
        <v>18938</v>
      </c>
      <c r="B4440">
        <v>5</v>
      </c>
      <c r="C4440" t="s">
        <v>16063</v>
      </c>
      <c r="D4440">
        <v>393000</v>
      </c>
      <c r="E4440">
        <v>774000</v>
      </c>
      <c r="F4440" t="s">
        <v>18939</v>
      </c>
      <c r="G4440">
        <f t="shared" si="276"/>
        <v>576</v>
      </c>
      <c r="H4440">
        <f t="shared" si="277"/>
        <v>1163.2406999999998</v>
      </c>
      <c r="I4440">
        <f t="shared" si="278"/>
        <v>622</v>
      </c>
      <c r="J4440">
        <f t="shared" si="279"/>
        <v>1389.8331000000001</v>
      </c>
    </row>
    <row r="4441" spans="1:10" x14ac:dyDescent="0.2">
      <c r="A4441" t="s">
        <v>18941</v>
      </c>
      <c r="B4441">
        <v>5</v>
      </c>
      <c r="C4441" t="s">
        <v>16063</v>
      </c>
      <c r="D4441">
        <v>361000</v>
      </c>
      <c r="E4441">
        <v>710000</v>
      </c>
      <c r="F4441" t="s">
        <v>18943</v>
      </c>
      <c r="G4441">
        <f t="shared" si="276"/>
        <v>576</v>
      </c>
      <c r="H4441">
        <f t="shared" si="277"/>
        <v>1068.5238999999999</v>
      </c>
      <c r="I4441">
        <f t="shared" si="278"/>
        <v>622</v>
      </c>
      <c r="J4441">
        <f t="shared" si="279"/>
        <v>1274.9114999999999</v>
      </c>
    </row>
    <row r="4442" spans="1:10" x14ac:dyDescent="0.2">
      <c r="A4442" t="s">
        <v>18945</v>
      </c>
      <c r="B4442">
        <v>5</v>
      </c>
      <c r="C4442" t="s">
        <v>16063</v>
      </c>
      <c r="D4442">
        <v>357000</v>
      </c>
      <c r="E4442">
        <v>704000</v>
      </c>
      <c r="F4442" t="s">
        <v>18948</v>
      </c>
      <c r="G4442">
        <f t="shared" si="276"/>
        <v>576</v>
      </c>
      <c r="H4442">
        <f t="shared" si="277"/>
        <v>1056.6842999999999</v>
      </c>
      <c r="I4442">
        <f t="shared" si="278"/>
        <v>622</v>
      </c>
      <c r="J4442">
        <f t="shared" si="279"/>
        <v>1264.1376</v>
      </c>
    </row>
    <row r="4443" spans="1:10" x14ac:dyDescent="0.2">
      <c r="A4443" t="s">
        <v>18950</v>
      </c>
      <c r="B4443">
        <v>5</v>
      </c>
      <c r="C4443" t="s">
        <v>16063</v>
      </c>
      <c r="D4443">
        <v>432000</v>
      </c>
      <c r="E4443">
        <v>733000</v>
      </c>
      <c r="F4443" t="s">
        <v>18953</v>
      </c>
      <c r="G4443">
        <f t="shared" si="276"/>
        <v>576</v>
      </c>
      <c r="H4443">
        <f t="shared" si="277"/>
        <v>1278.6768</v>
      </c>
      <c r="I4443">
        <f t="shared" si="278"/>
        <v>622</v>
      </c>
      <c r="J4443">
        <f t="shared" si="279"/>
        <v>1316.21145</v>
      </c>
    </row>
    <row r="4444" spans="1:10" x14ac:dyDescent="0.2">
      <c r="A4444" t="s">
        <v>18955</v>
      </c>
      <c r="B4444">
        <v>5</v>
      </c>
      <c r="C4444" t="s">
        <v>16063</v>
      </c>
      <c r="D4444">
        <v>586000</v>
      </c>
      <c r="E4444">
        <v>910000</v>
      </c>
      <c r="F4444" t="s">
        <v>18957</v>
      </c>
      <c r="G4444">
        <f t="shared" si="276"/>
        <v>576</v>
      </c>
      <c r="H4444">
        <f t="shared" si="277"/>
        <v>1734.5013999999999</v>
      </c>
      <c r="I4444">
        <f t="shared" si="278"/>
        <v>622</v>
      </c>
      <c r="J4444">
        <f t="shared" si="279"/>
        <v>1634.0415</v>
      </c>
    </row>
    <row r="4445" spans="1:10" x14ac:dyDescent="0.2">
      <c r="A4445" t="s">
        <v>18959</v>
      </c>
      <c r="B4445">
        <v>5</v>
      </c>
      <c r="C4445" t="s">
        <v>16063</v>
      </c>
      <c r="D4445">
        <v>484000</v>
      </c>
      <c r="E4445">
        <v>751000</v>
      </c>
      <c r="F4445" t="s">
        <v>18961</v>
      </c>
      <c r="G4445">
        <f t="shared" si="276"/>
        <v>576</v>
      </c>
      <c r="H4445">
        <f t="shared" si="277"/>
        <v>1432.5915999999997</v>
      </c>
      <c r="I4445">
        <f t="shared" si="278"/>
        <v>622</v>
      </c>
      <c r="J4445">
        <f t="shared" si="279"/>
        <v>1348.53315</v>
      </c>
    </row>
    <row r="4446" spans="1:10" x14ac:dyDescent="0.2">
      <c r="A4446" t="s">
        <v>18963</v>
      </c>
      <c r="B4446">
        <v>5</v>
      </c>
      <c r="C4446" t="s">
        <v>16063</v>
      </c>
      <c r="D4446">
        <v>327000</v>
      </c>
      <c r="E4446">
        <v>539000</v>
      </c>
      <c r="F4446" t="s">
        <v>18966</v>
      </c>
      <c r="G4446">
        <f t="shared" si="276"/>
        <v>576</v>
      </c>
      <c r="H4446">
        <f t="shared" si="277"/>
        <v>967.88729999999987</v>
      </c>
      <c r="I4446">
        <f t="shared" si="278"/>
        <v>622</v>
      </c>
      <c r="J4446">
        <f t="shared" si="279"/>
        <v>967.85535000000004</v>
      </c>
    </row>
    <row r="4447" spans="1:10" x14ac:dyDescent="0.2">
      <c r="A4447" t="s">
        <v>18968</v>
      </c>
      <c r="B4447">
        <v>5</v>
      </c>
      <c r="C4447" t="s">
        <v>16063</v>
      </c>
      <c r="D4447">
        <v>388000</v>
      </c>
      <c r="E4447">
        <v>641000</v>
      </c>
      <c r="F4447" t="s">
        <v>18971</v>
      </c>
      <c r="G4447">
        <f t="shared" si="276"/>
        <v>576</v>
      </c>
      <c r="H4447">
        <f t="shared" si="277"/>
        <v>1148.4412</v>
      </c>
      <c r="I4447">
        <f t="shared" si="278"/>
        <v>622</v>
      </c>
      <c r="J4447">
        <f t="shared" si="279"/>
        <v>1151.0116499999999</v>
      </c>
    </row>
    <row r="4448" spans="1:10" x14ac:dyDescent="0.2">
      <c r="A4448" t="s">
        <v>18973</v>
      </c>
      <c r="B4448">
        <v>5</v>
      </c>
      <c r="C4448" t="s">
        <v>16063</v>
      </c>
      <c r="D4448">
        <v>290000</v>
      </c>
      <c r="E4448">
        <v>478000</v>
      </c>
      <c r="F4448" t="s">
        <v>18975</v>
      </c>
      <c r="G4448">
        <f t="shared" si="276"/>
        <v>576</v>
      </c>
      <c r="H4448">
        <f t="shared" si="277"/>
        <v>858.37099999999987</v>
      </c>
      <c r="I4448">
        <f t="shared" si="278"/>
        <v>622</v>
      </c>
      <c r="J4448">
        <f t="shared" si="279"/>
        <v>858.32069999999999</v>
      </c>
    </row>
    <row r="4449" spans="1:10" x14ac:dyDescent="0.2">
      <c r="A4449" t="s">
        <v>18977</v>
      </c>
      <c r="B4449">
        <v>5</v>
      </c>
      <c r="C4449" t="s">
        <v>16063</v>
      </c>
      <c r="D4449">
        <v>327000</v>
      </c>
      <c r="E4449">
        <v>539000</v>
      </c>
      <c r="F4449" t="s">
        <v>18979</v>
      </c>
      <c r="G4449">
        <f t="shared" si="276"/>
        <v>576</v>
      </c>
      <c r="H4449">
        <f t="shared" si="277"/>
        <v>967.88729999999987</v>
      </c>
      <c r="I4449">
        <f t="shared" si="278"/>
        <v>622</v>
      </c>
      <c r="J4449">
        <f t="shared" si="279"/>
        <v>967.85535000000004</v>
      </c>
    </row>
    <row r="4450" spans="1:10" x14ac:dyDescent="0.2">
      <c r="A4450" t="s">
        <v>18981</v>
      </c>
      <c r="B4450">
        <v>5</v>
      </c>
      <c r="C4450" t="s">
        <v>16063</v>
      </c>
      <c r="D4450">
        <v>327000</v>
      </c>
      <c r="E4450">
        <v>539000</v>
      </c>
      <c r="F4450" t="s">
        <v>18982</v>
      </c>
      <c r="G4450">
        <f t="shared" si="276"/>
        <v>576</v>
      </c>
      <c r="H4450">
        <f t="shared" si="277"/>
        <v>967.88729999999987</v>
      </c>
      <c r="I4450">
        <f t="shared" si="278"/>
        <v>622</v>
      </c>
      <c r="J4450">
        <f t="shared" si="279"/>
        <v>967.85535000000004</v>
      </c>
    </row>
    <row r="4451" spans="1:10" x14ac:dyDescent="0.2">
      <c r="A4451" t="s">
        <v>18984</v>
      </c>
      <c r="B4451">
        <v>5</v>
      </c>
      <c r="C4451" t="s">
        <v>16063</v>
      </c>
      <c r="D4451">
        <v>302000</v>
      </c>
      <c r="E4451">
        <v>498000</v>
      </c>
      <c r="F4451" t="s">
        <v>18987</v>
      </c>
      <c r="G4451">
        <f t="shared" si="276"/>
        <v>576</v>
      </c>
      <c r="H4451">
        <f t="shared" si="277"/>
        <v>893.88979999999992</v>
      </c>
      <c r="I4451">
        <f t="shared" si="278"/>
        <v>622</v>
      </c>
      <c r="J4451">
        <f t="shared" si="279"/>
        <v>894.2337</v>
      </c>
    </row>
    <row r="4452" spans="1:10" x14ac:dyDescent="0.2">
      <c r="A4452" t="s">
        <v>18989</v>
      </c>
      <c r="B4452">
        <v>5</v>
      </c>
      <c r="C4452" t="s">
        <v>16063</v>
      </c>
      <c r="D4452">
        <v>344000</v>
      </c>
      <c r="E4452">
        <v>568000</v>
      </c>
      <c r="F4452" t="s">
        <v>18992</v>
      </c>
      <c r="G4452">
        <f t="shared" si="276"/>
        <v>576</v>
      </c>
      <c r="H4452">
        <f t="shared" si="277"/>
        <v>1018.2055999999999</v>
      </c>
      <c r="I4452">
        <f t="shared" si="278"/>
        <v>622</v>
      </c>
      <c r="J4452">
        <f t="shared" si="279"/>
        <v>1019.9292</v>
      </c>
    </row>
    <row r="4453" spans="1:10" x14ac:dyDescent="0.2">
      <c r="A4453" t="s">
        <v>18994</v>
      </c>
      <c r="B4453">
        <v>5</v>
      </c>
      <c r="C4453" t="s">
        <v>16063</v>
      </c>
      <c r="D4453">
        <v>344000</v>
      </c>
      <c r="E4453">
        <v>568000</v>
      </c>
      <c r="F4453" t="s">
        <v>18995</v>
      </c>
      <c r="G4453">
        <f t="shared" si="276"/>
        <v>576</v>
      </c>
      <c r="H4453">
        <f t="shared" si="277"/>
        <v>1018.2055999999999</v>
      </c>
      <c r="I4453">
        <f t="shared" si="278"/>
        <v>622</v>
      </c>
      <c r="J4453">
        <f t="shared" si="279"/>
        <v>1019.9292</v>
      </c>
    </row>
    <row r="4454" spans="1:10" x14ac:dyDescent="0.2">
      <c r="A4454" t="s">
        <v>18997</v>
      </c>
      <c r="B4454">
        <v>5</v>
      </c>
      <c r="C4454" t="s">
        <v>16063</v>
      </c>
      <c r="D4454">
        <v>333000</v>
      </c>
      <c r="E4454">
        <v>549000</v>
      </c>
      <c r="F4454" t="s">
        <v>18999</v>
      </c>
      <c r="G4454">
        <f t="shared" si="276"/>
        <v>576</v>
      </c>
      <c r="H4454">
        <f t="shared" si="277"/>
        <v>985.6466999999999</v>
      </c>
      <c r="I4454">
        <f t="shared" si="278"/>
        <v>622</v>
      </c>
      <c r="J4454">
        <f t="shared" si="279"/>
        <v>985.81184999999994</v>
      </c>
    </row>
    <row r="4455" spans="1:10" x14ac:dyDescent="0.2">
      <c r="A4455" t="s">
        <v>19001</v>
      </c>
      <c r="B4455">
        <v>5</v>
      </c>
      <c r="C4455" t="s">
        <v>16063</v>
      </c>
      <c r="D4455">
        <v>367000</v>
      </c>
      <c r="E4455">
        <v>605000</v>
      </c>
      <c r="F4455" t="s">
        <v>19004</v>
      </c>
      <c r="G4455">
        <f t="shared" si="276"/>
        <v>576</v>
      </c>
      <c r="H4455">
        <f t="shared" si="277"/>
        <v>1086.2832999999998</v>
      </c>
      <c r="I4455">
        <f t="shared" si="278"/>
        <v>622</v>
      </c>
      <c r="J4455">
        <f t="shared" si="279"/>
        <v>1086.36825</v>
      </c>
    </row>
    <row r="4456" spans="1:10" x14ac:dyDescent="0.2">
      <c r="A4456" t="s">
        <v>19006</v>
      </c>
      <c r="B4456">
        <v>5</v>
      </c>
      <c r="C4456" t="s">
        <v>16063</v>
      </c>
      <c r="D4456">
        <v>389000</v>
      </c>
      <c r="E4456">
        <v>642000</v>
      </c>
      <c r="F4456" t="s">
        <v>19008</v>
      </c>
      <c r="G4456">
        <f t="shared" si="276"/>
        <v>576</v>
      </c>
      <c r="H4456">
        <f t="shared" si="277"/>
        <v>1151.4010999999998</v>
      </c>
      <c r="I4456">
        <f t="shared" si="278"/>
        <v>622</v>
      </c>
      <c r="J4456">
        <f t="shared" si="279"/>
        <v>1152.8072999999999</v>
      </c>
    </row>
    <row r="4457" spans="1:10" x14ac:dyDescent="0.2">
      <c r="A4457" t="s">
        <v>19010</v>
      </c>
      <c r="B4457">
        <v>5</v>
      </c>
      <c r="C4457" t="s">
        <v>16063</v>
      </c>
      <c r="D4457">
        <v>419000</v>
      </c>
      <c r="E4457">
        <v>691000</v>
      </c>
      <c r="F4457" t="s">
        <v>19012</v>
      </c>
      <c r="G4457">
        <f t="shared" si="276"/>
        <v>576</v>
      </c>
      <c r="H4457">
        <f t="shared" si="277"/>
        <v>1240.1980999999998</v>
      </c>
      <c r="I4457">
        <f t="shared" si="278"/>
        <v>622</v>
      </c>
      <c r="J4457">
        <f t="shared" si="279"/>
        <v>1240.7941499999999</v>
      </c>
    </row>
    <row r="4458" spans="1:10" x14ac:dyDescent="0.2">
      <c r="A4458" t="s">
        <v>19014</v>
      </c>
      <c r="B4458">
        <v>5</v>
      </c>
      <c r="C4458" t="s">
        <v>16063</v>
      </c>
      <c r="D4458">
        <v>367000</v>
      </c>
      <c r="E4458">
        <v>604000</v>
      </c>
      <c r="F4458" t="s">
        <v>19017</v>
      </c>
      <c r="G4458">
        <f t="shared" si="276"/>
        <v>576</v>
      </c>
      <c r="H4458">
        <f t="shared" si="277"/>
        <v>1086.2832999999998</v>
      </c>
      <c r="I4458">
        <f t="shared" si="278"/>
        <v>622</v>
      </c>
      <c r="J4458">
        <f t="shared" si="279"/>
        <v>1084.5726</v>
      </c>
    </row>
    <row r="4459" spans="1:10" x14ac:dyDescent="0.2">
      <c r="A4459" t="s">
        <v>19019</v>
      </c>
      <c r="B4459">
        <v>5</v>
      </c>
      <c r="C4459" t="s">
        <v>16063</v>
      </c>
      <c r="D4459">
        <v>743000</v>
      </c>
      <c r="E4459">
        <v>1560000</v>
      </c>
      <c r="F4459" t="s">
        <v>19020</v>
      </c>
      <c r="G4459">
        <f t="shared" si="276"/>
        <v>576</v>
      </c>
      <c r="H4459">
        <f t="shared" si="277"/>
        <v>2199.2057</v>
      </c>
      <c r="I4459">
        <f t="shared" si="278"/>
        <v>622</v>
      </c>
      <c r="J4459">
        <f t="shared" si="279"/>
        <v>2801.2139999999999</v>
      </c>
    </row>
    <row r="4460" spans="1:10" x14ac:dyDescent="0.2">
      <c r="A4460" t="s">
        <v>19022</v>
      </c>
      <c r="B4460">
        <v>5</v>
      </c>
      <c r="C4460" t="s">
        <v>16063</v>
      </c>
      <c r="D4460">
        <v>439000</v>
      </c>
      <c r="E4460">
        <v>699000</v>
      </c>
      <c r="F4460" t="s">
        <v>19023</v>
      </c>
      <c r="G4460">
        <f t="shared" si="276"/>
        <v>576</v>
      </c>
      <c r="H4460">
        <f t="shared" si="277"/>
        <v>1299.3960999999999</v>
      </c>
      <c r="I4460">
        <f t="shared" si="278"/>
        <v>622</v>
      </c>
      <c r="J4460">
        <f t="shared" si="279"/>
        <v>1255.1593499999999</v>
      </c>
    </row>
    <row r="4461" spans="1:10" x14ac:dyDescent="0.2">
      <c r="A4461" t="s">
        <v>19025</v>
      </c>
      <c r="B4461">
        <v>5</v>
      </c>
      <c r="C4461" t="s">
        <v>16063</v>
      </c>
      <c r="D4461">
        <v>344000</v>
      </c>
      <c r="E4461">
        <v>591000</v>
      </c>
      <c r="F4461" t="s">
        <v>19028</v>
      </c>
      <c r="G4461">
        <f t="shared" si="276"/>
        <v>576</v>
      </c>
      <c r="H4461">
        <f t="shared" si="277"/>
        <v>1018.2055999999999</v>
      </c>
      <c r="I4461">
        <f t="shared" si="278"/>
        <v>622</v>
      </c>
      <c r="J4461">
        <f t="shared" si="279"/>
        <v>1061.2291499999999</v>
      </c>
    </row>
    <row r="4462" spans="1:10" x14ac:dyDescent="0.2">
      <c r="A4462" t="s">
        <v>19030</v>
      </c>
      <c r="B4462">
        <v>5</v>
      </c>
      <c r="C4462" t="s">
        <v>16063</v>
      </c>
      <c r="D4462">
        <v>374000</v>
      </c>
      <c r="E4462">
        <v>641000</v>
      </c>
      <c r="F4462" t="s">
        <v>19032</v>
      </c>
      <c r="G4462">
        <f t="shared" si="276"/>
        <v>576</v>
      </c>
      <c r="H4462">
        <f t="shared" si="277"/>
        <v>1107.0025999999998</v>
      </c>
      <c r="I4462">
        <f t="shared" si="278"/>
        <v>622</v>
      </c>
      <c r="J4462">
        <f t="shared" si="279"/>
        <v>1151.0116499999999</v>
      </c>
    </row>
    <row r="4463" spans="1:10" x14ac:dyDescent="0.2">
      <c r="A4463" t="s">
        <v>19034</v>
      </c>
      <c r="B4463">
        <v>5</v>
      </c>
      <c r="C4463" t="s">
        <v>16063</v>
      </c>
      <c r="D4463">
        <v>257000</v>
      </c>
      <c r="E4463">
        <v>433000</v>
      </c>
      <c r="F4463" t="s">
        <v>19035</v>
      </c>
      <c r="G4463">
        <f t="shared" si="276"/>
        <v>576</v>
      </c>
      <c r="H4463">
        <f t="shared" si="277"/>
        <v>760.69429999999988</v>
      </c>
      <c r="I4463">
        <f t="shared" si="278"/>
        <v>622</v>
      </c>
      <c r="J4463">
        <f t="shared" si="279"/>
        <v>777.51644999999996</v>
      </c>
    </row>
    <row r="4464" spans="1:10" x14ac:dyDescent="0.2">
      <c r="A4464" t="s">
        <v>19037</v>
      </c>
      <c r="B4464">
        <v>5</v>
      </c>
      <c r="C4464" t="s">
        <v>16063</v>
      </c>
      <c r="D4464">
        <v>266000</v>
      </c>
      <c r="E4464">
        <v>510000</v>
      </c>
      <c r="F4464" t="s">
        <v>19040</v>
      </c>
      <c r="G4464">
        <f t="shared" si="276"/>
        <v>576</v>
      </c>
      <c r="H4464">
        <f t="shared" si="277"/>
        <v>787.33339999999987</v>
      </c>
      <c r="I4464">
        <f t="shared" si="278"/>
        <v>622</v>
      </c>
      <c r="J4464">
        <f t="shared" si="279"/>
        <v>915.78149999999994</v>
      </c>
    </row>
    <row r="4465" spans="1:10" x14ac:dyDescent="0.2">
      <c r="A4465" t="s">
        <v>19042</v>
      </c>
      <c r="B4465">
        <v>5</v>
      </c>
      <c r="C4465" t="s">
        <v>16063</v>
      </c>
      <c r="D4465">
        <v>391000</v>
      </c>
      <c r="E4465">
        <v>671000</v>
      </c>
      <c r="F4465" t="s">
        <v>19045</v>
      </c>
      <c r="G4465">
        <f t="shared" si="276"/>
        <v>576</v>
      </c>
      <c r="H4465">
        <f t="shared" si="277"/>
        <v>1157.3208999999999</v>
      </c>
      <c r="I4465">
        <f t="shared" si="278"/>
        <v>622</v>
      </c>
      <c r="J4465">
        <f t="shared" si="279"/>
        <v>1204.8811499999999</v>
      </c>
    </row>
    <row r="4466" spans="1:10" x14ac:dyDescent="0.2">
      <c r="A4466" t="s">
        <v>19047</v>
      </c>
      <c r="B4466">
        <v>5</v>
      </c>
      <c r="C4466" t="s">
        <v>16063</v>
      </c>
      <c r="D4466">
        <v>652000</v>
      </c>
      <c r="E4466">
        <v>1030000</v>
      </c>
      <c r="F4466" t="s">
        <v>19050</v>
      </c>
      <c r="G4466">
        <f t="shared" si="276"/>
        <v>576</v>
      </c>
      <c r="H4466">
        <f t="shared" si="277"/>
        <v>1929.8547999999998</v>
      </c>
      <c r="I4466">
        <f t="shared" si="278"/>
        <v>622</v>
      </c>
      <c r="J4466">
        <f t="shared" si="279"/>
        <v>1849.5194999999999</v>
      </c>
    </row>
    <row r="4467" spans="1:10" x14ac:dyDescent="0.2">
      <c r="A4467" t="s">
        <v>19052</v>
      </c>
      <c r="B4467">
        <v>5</v>
      </c>
      <c r="C4467" t="s">
        <v>16063</v>
      </c>
      <c r="D4467">
        <v>581000</v>
      </c>
      <c r="E4467">
        <v>1100000</v>
      </c>
      <c r="F4467" t="s">
        <v>19054</v>
      </c>
      <c r="G4467">
        <f t="shared" si="276"/>
        <v>576</v>
      </c>
      <c r="H4467">
        <f t="shared" si="277"/>
        <v>1719.7018999999998</v>
      </c>
      <c r="I4467">
        <f t="shared" si="278"/>
        <v>622</v>
      </c>
      <c r="J4467">
        <f t="shared" si="279"/>
        <v>1975.2149999999999</v>
      </c>
    </row>
    <row r="4468" spans="1:10" x14ac:dyDescent="0.2">
      <c r="A4468" t="s">
        <v>19056</v>
      </c>
      <c r="B4468">
        <v>5</v>
      </c>
      <c r="C4468" t="s">
        <v>16063</v>
      </c>
      <c r="D4468">
        <v>343000</v>
      </c>
      <c r="E4468">
        <v>653000</v>
      </c>
      <c r="F4468" t="s">
        <v>19057</v>
      </c>
      <c r="G4468">
        <f t="shared" si="276"/>
        <v>576</v>
      </c>
      <c r="H4468">
        <f t="shared" si="277"/>
        <v>1015.2456999999999</v>
      </c>
      <c r="I4468">
        <f t="shared" si="278"/>
        <v>622</v>
      </c>
      <c r="J4468">
        <f t="shared" si="279"/>
        <v>1172.55945</v>
      </c>
    </row>
    <row r="4469" spans="1:10" x14ac:dyDescent="0.2">
      <c r="A4469" t="s">
        <v>19059</v>
      </c>
      <c r="B4469">
        <v>5</v>
      </c>
      <c r="C4469" t="s">
        <v>16063</v>
      </c>
      <c r="D4469">
        <v>331000</v>
      </c>
      <c r="E4469">
        <v>632000</v>
      </c>
      <c r="F4469" t="s">
        <v>19061</v>
      </c>
      <c r="G4469">
        <f t="shared" si="276"/>
        <v>576</v>
      </c>
      <c r="H4469">
        <f t="shared" si="277"/>
        <v>979.72689999999989</v>
      </c>
      <c r="I4469">
        <f t="shared" si="278"/>
        <v>622</v>
      </c>
      <c r="J4469">
        <f t="shared" si="279"/>
        <v>1134.8507999999999</v>
      </c>
    </row>
    <row r="4470" spans="1:10" x14ac:dyDescent="0.2">
      <c r="A4470" t="s">
        <v>19063</v>
      </c>
      <c r="B4470">
        <v>5</v>
      </c>
      <c r="C4470" t="s">
        <v>16063</v>
      </c>
      <c r="D4470">
        <v>389000</v>
      </c>
      <c r="E4470">
        <v>741000</v>
      </c>
      <c r="F4470" t="s">
        <v>19066</v>
      </c>
      <c r="G4470">
        <f t="shared" si="276"/>
        <v>576</v>
      </c>
      <c r="H4470">
        <f t="shared" si="277"/>
        <v>1151.4010999999998</v>
      </c>
      <c r="I4470">
        <f t="shared" si="278"/>
        <v>622</v>
      </c>
      <c r="J4470">
        <f t="shared" si="279"/>
        <v>1330.57665</v>
      </c>
    </row>
    <row r="4471" spans="1:10" x14ac:dyDescent="0.2">
      <c r="A4471" t="s">
        <v>19068</v>
      </c>
      <c r="B4471">
        <v>5</v>
      </c>
      <c r="C4471" t="s">
        <v>16063</v>
      </c>
      <c r="D4471">
        <v>389000</v>
      </c>
      <c r="E4471">
        <v>741000</v>
      </c>
      <c r="F4471" t="s">
        <v>19071</v>
      </c>
      <c r="G4471">
        <f t="shared" si="276"/>
        <v>576</v>
      </c>
      <c r="H4471">
        <f t="shared" si="277"/>
        <v>1151.4010999999998</v>
      </c>
      <c r="I4471">
        <f t="shared" si="278"/>
        <v>622</v>
      </c>
      <c r="J4471">
        <f t="shared" si="279"/>
        <v>1330.57665</v>
      </c>
    </row>
    <row r="4472" spans="1:10" x14ac:dyDescent="0.2">
      <c r="A4472" t="s">
        <v>19073</v>
      </c>
      <c r="B4472">
        <v>5</v>
      </c>
      <c r="C4472" t="s">
        <v>16063</v>
      </c>
      <c r="D4472">
        <v>343000</v>
      </c>
      <c r="E4472">
        <v>653000</v>
      </c>
      <c r="F4472" t="s">
        <v>19074</v>
      </c>
      <c r="G4472">
        <f t="shared" si="276"/>
        <v>576</v>
      </c>
      <c r="H4472">
        <f t="shared" si="277"/>
        <v>1015.2456999999999</v>
      </c>
      <c r="I4472">
        <f t="shared" si="278"/>
        <v>622</v>
      </c>
      <c r="J4472">
        <f t="shared" si="279"/>
        <v>1172.55945</v>
      </c>
    </row>
    <row r="4473" spans="1:10" x14ac:dyDescent="0.2">
      <c r="A4473" t="s">
        <v>19076</v>
      </c>
      <c r="B4473">
        <v>5</v>
      </c>
      <c r="C4473" t="s">
        <v>16063</v>
      </c>
      <c r="D4473">
        <v>331000</v>
      </c>
      <c r="E4473">
        <v>632000</v>
      </c>
      <c r="F4473" t="s">
        <v>19077</v>
      </c>
      <c r="G4473">
        <f t="shared" si="276"/>
        <v>576</v>
      </c>
      <c r="H4473">
        <f t="shared" si="277"/>
        <v>979.72689999999989</v>
      </c>
      <c r="I4473">
        <f t="shared" si="278"/>
        <v>622</v>
      </c>
      <c r="J4473">
        <f t="shared" si="279"/>
        <v>1134.8507999999999</v>
      </c>
    </row>
    <row r="4474" spans="1:10" x14ac:dyDescent="0.2">
      <c r="A4474" t="s">
        <v>19079</v>
      </c>
      <c r="B4474">
        <v>5</v>
      </c>
      <c r="C4474" t="s">
        <v>16063</v>
      </c>
      <c r="D4474">
        <v>400000</v>
      </c>
      <c r="E4474">
        <v>847000</v>
      </c>
      <c r="F4474" t="s">
        <v>19081</v>
      </c>
      <c r="G4474">
        <f t="shared" si="276"/>
        <v>576</v>
      </c>
      <c r="H4474">
        <f t="shared" si="277"/>
        <v>1183.9599999999998</v>
      </c>
      <c r="I4474">
        <f t="shared" si="278"/>
        <v>622</v>
      </c>
      <c r="J4474">
        <f t="shared" si="279"/>
        <v>1520.9155499999999</v>
      </c>
    </row>
    <row r="4475" spans="1:10" x14ac:dyDescent="0.2">
      <c r="A4475" t="s">
        <v>19083</v>
      </c>
      <c r="B4475">
        <v>5</v>
      </c>
      <c r="C4475" t="s">
        <v>16063</v>
      </c>
      <c r="D4475">
        <v>316000</v>
      </c>
      <c r="E4475">
        <v>466000</v>
      </c>
      <c r="F4475" t="s">
        <v>19085</v>
      </c>
      <c r="G4475">
        <f t="shared" si="276"/>
        <v>576</v>
      </c>
      <c r="H4475">
        <f t="shared" si="277"/>
        <v>935.32839999999987</v>
      </c>
      <c r="I4475">
        <f t="shared" si="278"/>
        <v>622</v>
      </c>
      <c r="J4475">
        <f t="shared" si="279"/>
        <v>836.77289999999994</v>
      </c>
    </row>
    <row r="4476" spans="1:10" x14ac:dyDescent="0.2">
      <c r="A4476" t="s">
        <v>19087</v>
      </c>
      <c r="B4476">
        <v>5</v>
      </c>
      <c r="C4476" t="s">
        <v>16063</v>
      </c>
      <c r="D4476">
        <v>344000</v>
      </c>
      <c r="E4476">
        <v>507000</v>
      </c>
      <c r="F4476" t="s">
        <v>19089</v>
      </c>
      <c r="G4476">
        <f t="shared" si="276"/>
        <v>576</v>
      </c>
      <c r="H4476">
        <f t="shared" si="277"/>
        <v>1018.2055999999999</v>
      </c>
      <c r="I4476">
        <f t="shared" si="278"/>
        <v>622</v>
      </c>
      <c r="J4476">
        <f t="shared" si="279"/>
        <v>910.39454999999998</v>
      </c>
    </row>
    <row r="4477" spans="1:10" x14ac:dyDescent="0.2">
      <c r="A4477" t="s">
        <v>19091</v>
      </c>
      <c r="B4477">
        <v>5</v>
      </c>
      <c r="C4477" t="s">
        <v>16063</v>
      </c>
      <c r="D4477">
        <v>477000</v>
      </c>
      <c r="E4477">
        <v>807000</v>
      </c>
      <c r="F4477" t="s">
        <v>19093</v>
      </c>
      <c r="G4477">
        <f t="shared" si="276"/>
        <v>576</v>
      </c>
      <c r="H4477">
        <f t="shared" si="277"/>
        <v>1411.8722999999998</v>
      </c>
      <c r="I4477">
        <f t="shared" si="278"/>
        <v>622</v>
      </c>
      <c r="J4477">
        <f t="shared" si="279"/>
        <v>1449.0895499999999</v>
      </c>
    </row>
    <row r="4478" spans="1:10" x14ac:dyDescent="0.2">
      <c r="A4478" t="s">
        <v>19095</v>
      </c>
      <c r="B4478">
        <v>5</v>
      </c>
      <c r="C4478" t="s">
        <v>16063</v>
      </c>
      <c r="D4478">
        <v>360000</v>
      </c>
      <c r="E4478">
        <v>531000</v>
      </c>
      <c r="F4478" t="s">
        <v>19097</v>
      </c>
      <c r="G4478">
        <f t="shared" si="276"/>
        <v>576</v>
      </c>
      <c r="H4478">
        <f t="shared" si="277"/>
        <v>1065.5639999999999</v>
      </c>
      <c r="I4478">
        <f t="shared" si="278"/>
        <v>622</v>
      </c>
      <c r="J4478">
        <f t="shared" si="279"/>
        <v>953.49014999999997</v>
      </c>
    </row>
    <row r="4479" spans="1:10" x14ac:dyDescent="0.2">
      <c r="A4479" t="s">
        <v>19099</v>
      </c>
      <c r="B4479">
        <v>5</v>
      </c>
      <c r="C4479" t="s">
        <v>16063</v>
      </c>
      <c r="D4479">
        <v>347000</v>
      </c>
      <c r="E4479">
        <v>511000</v>
      </c>
      <c r="F4479" t="s">
        <v>19101</v>
      </c>
      <c r="G4479">
        <f t="shared" si="276"/>
        <v>576</v>
      </c>
      <c r="H4479">
        <f t="shared" si="277"/>
        <v>1027.0853</v>
      </c>
      <c r="I4479">
        <f t="shared" si="278"/>
        <v>622</v>
      </c>
      <c r="J4479">
        <f t="shared" si="279"/>
        <v>917.57714999999996</v>
      </c>
    </row>
    <row r="4480" spans="1:10" x14ac:dyDescent="0.2">
      <c r="A4480" t="s">
        <v>19103</v>
      </c>
      <c r="B4480">
        <v>5</v>
      </c>
      <c r="C4480" t="s">
        <v>16063</v>
      </c>
      <c r="D4480">
        <v>360000</v>
      </c>
      <c r="E4480">
        <v>531000</v>
      </c>
      <c r="F4480" t="s">
        <v>19104</v>
      </c>
      <c r="G4480">
        <f t="shared" si="276"/>
        <v>576</v>
      </c>
      <c r="H4480">
        <f t="shared" si="277"/>
        <v>1065.5639999999999</v>
      </c>
      <c r="I4480">
        <f t="shared" si="278"/>
        <v>622</v>
      </c>
      <c r="J4480">
        <f t="shared" si="279"/>
        <v>953.49014999999997</v>
      </c>
    </row>
    <row r="4481" spans="1:10" x14ac:dyDescent="0.2">
      <c r="A4481" t="s">
        <v>19106</v>
      </c>
      <c r="B4481">
        <v>5</v>
      </c>
      <c r="C4481" t="s">
        <v>16063</v>
      </c>
      <c r="D4481">
        <v>533000</v>
      </c>
      <c r="E4481">
        <v>786000</v>
      </c>
      <c r="F4481" t="s">
        <v>19108</v>
      </c>
      <c r="G4481">
        <f t="shared" si="276"/>
        <v>576</v>
      </c>
      <c r="H4481">
        <f t="shared" si="277"/>
        <v>1577.6266999999998</v>
      </c>
      <c r="I4481">
        <f t="shared" si="278"/>
        <v>622</v>
      </c>
      <c r="J4481">
        <f t="shared" si="279"/>
        <v>1411.3808999999999</v>
      </c>
    </row>
    <row r="4482" spans="1:10" x14ac:dyDescent="0.2">
      <c r="A4482" t="s">
        <v>19110</v>
      </c>
      <c r="B4482">
        <v>5</v>
      </c>
      <c r="C4482" t="s">
        <v>16063</v>
      </c>
      <c r="D4482">
        <v>292000</v>
      </c>
      <c r="E4482">
        <v>667000</v>
      </c>
      <c r="F4482" t="s">
        <v>19111</v>
      </c>
      <c r="G4482">
        <f t="shared" si="276"/>
        <v>576</v>
      </c>
      <c r="H4482">
        <f t="shared" si="277"/>
        <v>864.29079999999988</v>
      </c>
      <c r="I4482">
        <f t="shared" si="278"/>
        <v>622</v>
      </c>
      <c r="J4482">
        <f t="shared" si="279"/>
        <v>1197.6985500000001</v>
      </c>
    </row>
    <row r="4483" spans="1:10" x14ac:dyDescent="0.2">
      <c r="A4483" t="s">
        <v>19113</v>
      </c>
      <c r="B4483">
        <v>5</v>
      </c>
      <c r="C4483" t="s">
        <v>16063</v>
      </c>
      <c r="D4483">
        <v>465000</v>
      </c>
      <c r="E4483">
        <v>721000</v>
      </c>
      <c r="F4483" t="s">
        <v>19115</v>
      </c>
      <c r="G4483">
        <f t="shared" ref="G4483:G4546" si="280">(VLOOKUP($B4483,Table,4,FALSE))</f>
        <v>576</v>
      </c>
      <c r="H4483">
        <f t="shared" ref="H4483:H4546" si="281">D4483*((VLOOKUP($B4483,Table,6,FALSE))/100)</f>
        <v>1376.3534999999999</v>
      </c>
      <c r="I4483">
        <f t="shared" ref="I4483:I4546" si="282">(VLOOKUP($B4483,Table,12,FALSE))</f>
        <v>622</v>
      </c>
      <c r="J4483">
        <f t="shared" ref="J4483:J4546" si="283">E4483*((VLOOKUP($B4483,Table,14,FALSE))/100)</f>
        <v>1294.66365</v>
      </c>
    </row>
    <row r="4484" spans="1:10" x14ac:dyDescent="0.2">
      <c r="A4484" t="s">
        <v>19117</v>
      </c>
      <c r="B4484">
        <v>5</v>
      </c>
      <c r="C4484" t="s">
        <v>16063</v>
      </c>
      <c r="D4484">
        <v>333000</v>
      </c>
      <c r="E4484">
        <v>491000</v>
      </c>
      <c r="F4484" t="s">
        <v>19120</v>
      </c>
      <c r="G4484">
        <f t="shared" si="280"/>
        <v>576</v>
      </c>
      <c r="H4484">
        <f t="shared" si="281"/>
        <v>985.6466999999999</v>
      </c>
      <c r="I4484">
        <f t="shared" si="282"/>
        <v>622</v>
      </c>
      <c r="J4484">
        <f t="shared" si="283"/>
        <v>881.66414999999995</v>
      </c>
    </row>
    <row r="4485" spans="1:10" x14ac:dyDescent="0.2">
      <c r="A4485" t="s">
        <v>19122</v>
      </c>
      <c r="B4485">
        <v>5</v>
      </c>
      <c r="C4485" t="s">
        <v>16063</v>
      </c>
      <c r="D4485">
        <v>394000</v>
      </c>
      <c r="E4485">
        <v>581000</v>
      </c>
      <c r="F4485" t="s">
        <v>19125</v>
      </c>
      <c r="G4485">
        <f t="shared" si="280"/>
        <v>576</v>
      </c>
      <c r="H4485">
        <f t="shared" si="281"/>
        <v>1166.2005999999999</v>
      </c>
      <c r="I4485">
        <f t="shared" si="282"/>
        <v>622</v>
      </c>
      <c r="J4485">
        <f t="shared" si="283"/>
        <v>1043.2726499999999</v>
      </c>
    </row>
    <row r="4486" spans="1:10" x14ac:dyDescent="0.2">
      <c r="A4486" t="s">
        <v>19127</v>
      </c>
      <c r="B4486">
        <v>5</v>
      </c>
      <c r="C4486" t="s">
        <v>16063</v>
      </c>
      <c r="D4486">
        <v>506000</v>
      </c>
      <c r="E4486">
        <v>747000</v>
      </c>
      <c r="F4486" t="s">
        <v>19130</v>
      </c>
      <c r="G4486">
        <f t="shared" si="280"/>
        <v>576</v>
      </c>
      <c r="H4486">
        <f t="shared" si="281"/>
        <v>1497.7093999999997</v>
      </c>
      <c r="I4486">
        <f t="shared" si="282"/>
        <v>622</v>
      </c>
      <c r="J4486">
        <f t="shared" si="283"/>
        <v>1341.3505499999999</v>
      </c>
    </row>
    <row r="4487" spans="1:10" x14ac:dyDescent="0.2">
      <c r="A4487" t="s">
        <v>19132</v>
      </c>
      <c r="B4487">
        <v>5</v>
      </c>
      <c r="C4487" t="s">
        <v>16063</v>
      </c>
      <c r="D4487">
        <v>562000</v>
      </c>
      <c r="E4487">
        <v>831000</v>
      </c>
      <c r="F4487" t="s">
        <v>19135</v>
      </c>
      <c r="G4487">
        <f t="shared" si="280"/>
        <v>576</v>
      </c>
      <c r="H4487">
        <f t="shared" si="281"/>
        <v>1663.4637999999998</v>
      </c>
      <c r="I4487">
        <f t="shared" si="282"/>
        <v>622</v>
      </c>
      <c r="J4487">
        <f t="shared" si="283"/>
        <v>1492.18515</v>
      </c>
    </row>
    <row r="4488" spans="1:10" x14ac:dyDescent="0.2">
      <c r="A4488" t="s">
        <v>19137</v>
      </c>
      <c r="B4488">
        <v>5</v>
      </c>
      <c r="C4488" t="s">
        <v>16063</v>
      </c>
      <c r="D4488">
        <v>272000</v>
      </c>
      <c r="E4488">
        <v>401000</v>
      </c>
      <c r="F4488" t="s">
        <v>19139</v>
      </c>
      <c r="G4488">
        <f t="shared" si="280"/>
        <v>576</v>
      </c>
      <c r="H4488">
        <f t="shared" si="281"/>
        <v>805.0927999999999</v>
      </c>
      <c r="I4488">
        <f t="shared" si="282"/>
        <v>622</v>
      </c>
      <c r="J4488">
        <f t="shared" si="283"/>
        <v>720.05565000000001</v>
      </c>
    </row>
    <row r="4489" spans="1:10" x14ac:dyDescent="0.2">
      <c r="A4489" t="s">
        <v>19141</v>
      </c>
      <c r="B4489">
        <v>5</v>
      </c>
      <c r="C4489" t="s">
        <v>16063</v>
      </c>
      <c r="D4489">
        <v>284000</v>
      </c>
      <c r="E4489">
        <v>419000</v>
      </c>
      <c r="F4489" t="s">
        <v>19144</v>
      </c>
      <c r="G4489">
        <f t="shared" si="280"/>
        <v>576</v>
      </c>
      <c r="H4489">
        <f t="shared" si="281"/>
        <v>840.61159999999995</v>
      </c>
      <c r="I4489">
        <f t="shared" si="282"/>
        <v>622</v>
      </c>
      <c r="J4489">
        <f t="shared" si="283"/>
        <v>752.37734999999998</v>
      </c>
    </row>
    <row r="4490" spans="1:10" x14ac:dyDescent="0.2">
      <c r="A4490" t="s">
        <v>19146</v>
      </c>
      <c r="B4490">
        <v>5</v>
      </c>
      <c r="C4490" t="s">
        <v>16063</v>
      </c>
      <c r="D4490">
        <v>457000</v>
      </c>
      <c r="E4490">
        <v>592000</v>
      </c>
      <c r="F4490" t="s">
        <v>19148</v>
      </c>
      <c r="G4490">
        <f t="shared" si="280"/>
        <v>576</v>
      </c>
      <c r="H4490">
        <f t="shared" si="281"/>
        <v>1352.6742999999999</v>
      </c>
      <c r="I4490">
        <f t="shared" si="282"/>
        <v>622</v>
      </c>
      <c r="J4490">
        <f t="shared" si="283"/>
        <v>1063.0247999999999</v>
      </c>
    </row>
    <row r="4491" spans="1:10" x14ac:dyDescent="0.2">
      <c r="A4491" t="s">
        <v>19150</v>
      </c>
      <c r="B4491">
        <v>5</v>
      </c>
      <c r="C4491" t="s">
        <v>16063</v>
      </c>
      <c r="D4491">
        <v>381000</v>
      </c>
      <c r="E4491">
        <v>563000</v>
      </c>
      <c r="F4491" t="s">
        <v>19153</v>
      </c>
      <c r="G4491">
        <f t="shared" si="280"/>
        <v>576</v>
      </c>
      <c r="H4491">
        <f t="shared" si="281"/>
        <v>1127.7218999999998</v>
      </c>
      <c r="I4491">
        <f t="shared" si="282"/>
        <v>622</v>
      </c>
      <c r="J4491">
        <f t="shared" si="283"/>
        <v>1010.95095</v>
      </c>
    </row>
    <row r="4492" spans="1:10" x14ac:dyDescent="0.2">
      <c r="A4492" t="s">
        <v>19155</v>
      </c>
      <c r="B4492">
        <v>5</v>
      </c>
      <c r="C4492" t="s">
        <v>16063</v>
      </c>
      <c r="D4492">
        <v>307000</v>
      </c>
      <c r="E4492">
        <v>640000</v>
      </c>
      <c r="F4492" t="s">
        <v>19158</v>
      </c>
      <c r="G4492">
        <f t="shared" si="280"/>
        <v>576</v>
      </c>
      <c r="H4492">
        <f t="shared" si="281"/>
        <v>908.68929999999989</v>
      </c>
      <c r="I4492">
        <f t="shared" si="282"/>
        <v>622</v>
      </c>
      <c r="J4492">
        <f t="shared" si="283"/>
        <v>1149.2159999999999</v>
      </c>
    </row>
    <row r="4493" spans="1:10" x14ac:dyDescent="0.2">
      <c r="A4493" t="s">
        <v>19160</v>
      </c>
      <c r="B4493">
        <v>5</v>
      </c>
      <c r="C4493" t="s">
        <v>16063</v>
      </c>
      <c r="D4493">
        <v>345000</v>
      </c>
      <c r="E4493">
        <v>658000</v>
      </c>
      <c r="F4493" t="s">
        <v>19163</v>
      </c>
      <c r="G4493">
        <f t="shared" si="280"/>
        <v>576</v>
      </c>
      <c r="H4493">
        <f t="shared" si="281"/>
        <v>1021.1654999999998</v>
      </c>
      <c r="I4493">
        <f t="shared" si="282"/>
        <v>622</v>
      </c>
      <c r="J4493">
        <f t="shared" si="283"/>
        <v>1181.5377000000001</v>
      </c>
    </row>
    <row r="4494" spans="1:10" x14ac:dyDescent="0.2">
      <c r="A4494" t="s">
        <v>19165</v>
      </c>
      <c r="B4494">
        <v>5</v>
      </c>
      <c r="C4494" t="s">
        <v>16063</v>
      </c>
      <c r="D4494">
        <v>514000</v>
      </c>
      <c r="E4494">
        <v>981000</v>
      </c>
      <c r="F4494" t="s">
        <v>19168</v>
      </c>
      <c r="G4494">
        <f t="shared" si="280"/>
        <v>576</v>
      </c>
      <c r="H4494">
        <f t="shared" si="281"/>
        <v>1521.3885999999998</v>
      </c>
      <c r="I4494">
        <f t="shared" si="282"/>
        <v>622</v>
      </c>
      <c r="J4494">
        <f t="shared" si="283"/>
        <v>1761.5326499999999</v>
      </c>
    </row>
    <row r="4495" spans="1:10" x14ac:dyDescent="0.2">
      <c r="A4495" t="s">
        <v>19170</v>
      </c>
      <c r="B4495">
        <v>5</v>
      </c>
      <c r="C4495" t="s">
        <v>16063</v>
      </c>
      <c r="D4495">
        <v>392000</v>
      </c>
      <c r="E4495">
        <v>585000</v>
      </c>
      <c r="F4495" t="s">
        <v>19173</v>
      </c>
      <c r="G4495">
        <f t="shared" si="280"/>
        <v>576</v>
      </c>
      <c r="H4495">
        <f t="shared" si="281"/>
        <v>1160.2807999999998</v>
      </c>
      <c r="I4495">
        <f t="shared" si="282"/>
        <v>622</v>
      </c>
      <c r="J4495">
        <f t="shared" si="283"/>
        <v>1050.45525</v>
      </c>
    </row>
    <row r="4496" spans="1:10" x14ac:dyDescent="0.2">
      <c r="A4496" t="s">
        <v>19175</v>
      </c>
      <c r="B4496">
        <v>5</v>
      </c>
      <c r="C4496" t="s">
        <v>16063</v>
      </c>
      <c r="D4496">
        <v>597000</v>
      </c>
      <c r="E4496">
        <v>891000</v>
      </c>
      <c r="F4496" t="s">
        <v>19178</v>
      </c>
      <c r="G4496">
        <f t="shared" si="280"/>
        <v>576</v>
      </c>
      <c r="H4496">
        <f t="shared" si="281"/>
        <v>1767.0602999999999</v>
      </c>
      <c r="I4496">
        <f t="shared" si="282"/>
        <v>622</v>
      </c>
      <c r="J4496">
        <f t="shared" si="283"/>
        <v>1599.9241500000001</v>
      </c>
    </row>
    <row r="4497" spans="1:10" x14ac:dyDescent="0.2">
      <c r="A4497" t="s">
        <v>19180</v>
      </c>
      <c r="B4497">
        <v>5</v>
      </c>
      <c r="C4497" t="s">
        <v>16063</v>
      </c>
      <c r="D4497">
        <v>455000</v>
      </c>
      <c r="E4497">
        <v>678000</v>
      </c>
      <c r="F4497" t="s">
        <v>19181</v>
      </c>
      <c r="G4497">
        <f t="shared" si="280"/>
        <v>576</v>
      </c>
      <c r="H4497">
        <f t="shared" si="281"/>
        <v>1346.7544999999998</v>
      </c>
      <c r="I4497">
        <f t="shared" si="282"/>
        <v>622</v>
      </c>
      <c r="J4497">
        <f t="shared" si="283"/>
        <v>1217.4507000000001</v>
      </c>
    </row>
    <row r="4498" spans="1:10" x14ac:dyDescent="0.2">
      <c r="A4498" t="s">
        <v>19183</v>
      </c>
      <c r="B4498">
        <v>5</v>
      </c>
      <c r="C4498" t="s">
        <v>16063</v>
      </c>
      <c r="D4498">
        <v>514000</v>
      </c>
      <c r="E4498">
        <v>885000</v>
      </c>
      <c r="F4498" t="s">
        <v>19185</v>
      </c>
      <c r="G4498">
        <f t="shared" si="280"/>
        <v>576</v>
      </c>
      <c r="H4498">
        <f t="shared" si="281"/>
        <v>1521.3885999999998</v>
      </c>
      <c r="I4498">
        <f t="shared" si="282"/>
        <v>622</v>
      </c>
      <c r="J4498">
        <f t="shared" si="283"/>
        <v>1589.1502499999999</v>
      </c>
    </row>
    <row r="4499" spans="1:10" x14ac:dyDescent="0.2">
      <c r="A4499" t="s">
        <v>19187</v>
      </c>
      <c r="B4499">
        <v>5</v>
      </c>
      <c r="C4499" t="s">
        <v>16063</v>
      </c>
      <c r="D4499">
        <v>290000</v>
      </c>
      <c r="E4499">
        <v>557000</v>
      </c>
      <c r="F4499" t="s">
        <v>19189</v>
      </c>
      <c r="G4499">
        <f t="shared" si="280"/>
        <v>576</v>
      </c>
      <c r="H4499">
        <f t="shared" si="281"/>
        <v>858.37099999999987</v>
      </c>
      <c r="I4499">
        <f t="shared" si="282"/>
        <v>622</v>
      </c>
      <c r="J4499">
        <f t="shared" si="283"/>
        <v>1000.17705</v>
      </c>
    </row>
    <row r="4500" spans="1:10" x14ac:dyDescent="0.2">
      <c r="A4500" t="s">
        <v>19191</v>
      </c>
      <c r="B4500">
        <v>5</v>
      </c>
      <c r="C4500" t="s">
        <v>16063</v>
      </c>
      <c r="D4500">
        <v>290000</v>
      </c>
      <c r="E4500">
        <v>557000</v>
      </c>
      <c r="F4500" t="s">
        <v>19193</v>
      </c>
      <c r="G4500">
        <f t="shared" si="280"/>
        <v>576</v>
      </c>
      <c r="H4500">
        <f t="shared" si="281"/>
        <v>858.37099999999987</v>
      </c>
      <c r="I4500">
        <f t="shared" si="282"/>
        <v>622</v>
      </c>
      <c r="J4500">
        <f t="shared" si="283"/>
        <v>1000.17705</v>
      </c>
    </row>
    <row r="4501" spans="1:10" x14ac:dyDescent="0.2">
      <c r="A4501" t="s">
        <v>19195</v>
      </c>
      <c r="B4501">
        <v>5</v>
      </c>
      <c r="C4501" t="s">
        <v>16063</v>
      </c>
      <c r="D4501">
        <v>432000</v>
      </c>
      <c r="E4501">
        <v>743000</v>
      </c>
      <c r="F4501" t="s">
        <v>19198</v>
      </c>
      <c r="G4501">
        <f t="shared" si="280"/>
        <v>576</v>
      </c>
      <c r="H4501">
        <f t="shared" si="281"/>
        <v>1278.6768</v>
      </c>
      <c r="I4501">
        <f t="shared" si="282"/>
        <v>622</v>
      </c>
      <c r="J4501">
        <f t="shared" si="283"/>
        <v>1334.16795</v>
      </c>
    </row>
    <row r="4502" spans="1:10" x14ac:dyDescent="0.2">
      <c r="A4502" t="s">
        <v>19200</v>
      </c>
      <c r="B4502">
        <v>5</v>
      </c>
      <c r="C4502" t="s">
        <v>16063</v>
      </c>
      <c r="D4502">
        <v>378000</v>
      </c>
      <c r="E4502">
        <v>639000</v>
      </c>
      <c r="F4502" t="s">
        <v>19202</v>
      </c>
      <c r="G4502">
        <f t="shared" si="280"/>
        <v>576</v>
      </c>
      <c r="H4502">
        <f t="shared" si="281"/>
        <v>1118.8421999999998</v>
      </c>
      <c r="I4502">
        <f t="shared" si="282"/>
        <v>622</v>
      </c>
      <c r="J4502">
        <f t="shared" si="283"/>
        <v>1147.4203500000001</v>
      </c>
    </row>
    <row r="4503" spans="1:10" x14ac:dyDescent="0.2">
      <c r="A4503" t="s">
        <v>19204</v>
      </c>
      <c r="B4503">
        <v>5</v>
      </c>
      <c r="C4503" t="s">
        <v>16063</v>
      </c>
      <c r="D4503">
        <v>350000</v>
      </c>
      <c r="E4503">
        <v>601000</v>
      </c>
      <c r="F4503" t="s">
        <v>19207</v>
      </c>
      <c r="G4503">
        <f t="shared" si="280"/>
        <v>576</v>
      </c>
      <c r="H4503">
        <f t="shared" si="281"/>
        <v>1035.9649999999999</v>
      </c>
      <c r="I4503">
        <f t="shared" si="282"/>
        <v>622</v>
      </c>
      <c r="J4503">
        <f t="shared" si="283"/>
        <v>1079.1856499999999</v>
      </c>
    </row>
    <row r="4504" spans="1:10" x14ac:dyDescent="0.2">
      <c r="A4504" t="s">
        <v>19209</v>
      </c>
      <c r="B4504">
        <v>5</v>
      </c>
      <c r="C4504" t="s">
        <v>16063</v>
      </c>
      <c r="D4504">
        <v>419000</v>
      </c>
      <c r="E4504">
        <v>719000</v>
      </c>
      <c r="F4504" t="s">
        <v>19211</v>
      </c>
      <c r="G4504">
        <f t="shared" si="280"/>
        <v>576</v>
      </c>
      <c r="H4504">
        <f t="shared" si="281"/>
        <v>1240.1980999999998</v>
      </c>
      <c r="I4504">
        <f t="shared" si="282"/>
        <v>622</v>
      </c>
      <c r="J4504">
        <f t="shared" si="283"/>
        <v>1291.0723499999999</v>
      </c>
    </row>
    <row r="4505" spans="1:10" x14ac:dyDescent="0.2">
      <c r="A4505" t="s">
        <v>19213</v>
      </c>
      <c r="B4505">
        <v>5</v>
      </c>
      <c r="C4505" t="s">
        <v>16063</v>
      </c>
      <c r="D4505">
        <v>400000</v>
      </c>
      <c r="E4505">
        <v>687000</v>
      </c>
      <c r="F4505" t="s">
        <v>19216</v>
      </c>
      <c r="G4505">
        <f t="shared" si="280"/>
        <v>576</v>
      </c>
      <c r="H4505">
        <f t="shared" si="281"/>
        <v>1183.9599999999998</v>
      </c>
      <c r="I4505">
        <f t="shared" si="282"/>
        <v>622</v>
      </c>
      <c r="J4505">
        <f t="shared" si="283"/>
        <v>1233.6115500000001</v>
      </c>
    </row>
    <row r="4506" spans="1:10" x14ac:dyDescent="0.2">
      <c r="A4506" t="s">
        <v>19218</v>
      </c>
      <c r="B4506">
        <v>5</v>
      </c>
      <c r="C4506" t="s">
        <v>16063</v>
      </c>
      <c r="D4506">
        <v>605000</v>
      </c>
      <c r="E4506">
        <v>902000</v>
      </c>
      <c r="F4506" t="s">
        <v>19221</v>
      </c>
      <c r="G4506">
        <f t="shared" si="280"/>
        <v>576</v>
      </c>
      <c r="H4506">
        <f t="shared" si="281"/>
        <v>1790.7394999999999</v>
      </c>
      <c r="I4506">
        <f t="shared" si="282"/>
        <v>622</v>
      </c>
      <c r="J4506">
        <f t="shared" si="283"/>
        <v>1619.6763000000001</v>
      </c>
    </row>
    <row r="4507" spans="1:10" x14ac:dyDescent="0.2">
      <c r="A4507" t="s">
        <v>19223</v>
      </c>
      <c r="B4507">
        <v>5</v>
      </c>
      <c r="C4507" t="s">
        <v>16063</v>
      </c>
      <c r="D4507">
        <v>438000</v>
      </c>
      <c r="E4507">
        <v>685000</v>
      </c>
      <c r="F4507" t="s">
        <v>19224</v>
      </c>
      <c r="G4507">
        <f t="shared" si="280"/>
        <v>576</v>
      </c>
      <c r="H4507">
        <f t="shared" si="281"/>
        <v>1296.4361999999999</v>
      </c>
      <c r="I4507">
        <f t="shared" si="282"/>
        <v>622</v>
      </c>
      <c r="J4507">
        <f t="shared" si="283"/>
        <v>1230.02025</v>
      </c>
    </row>
    <row r="4508" spans="1:10" x14ac:dyDescent="0.2">
      <c r="A4508" t="s">
        <v>19226</v>
      </c>
      <c r="B4508">
        <v>5</v>
      </c>
      <c r="C4508" t="s">
        <v>16063</v>
      </c>
      <c r="D4508">
        <v>289000</v>
      </c>
      <c r="E4508">
        <v>477000</v>
      </c>
      <c r="F4508" t="s">
        <v>19229</v>
      </c>
      <c r="G4508">
        <f t="shared" si="280"/>
        <v>576</v>
      </c>
      <c r="H4508">
        <f t="shared" si="281"/>
        <v>855.41109999999992</v>
      </c>
      <c r="I4508">
        <f t="shared" si="282"/>
        <v>622</v>
      </c>
      <c r="J4508">
        <f t="shared" si="283"/>
        <v>856.52504999999996</v>
      </c>
    </row>
    <row r="4509" spans="1:10" x14ac:dyDescent="0.2">
      <c r="A4509" t="s">
        <v>19231</v>
      </c>
      <c r="B4509">
        <v>5</v>
      </c>
      <c r="C4509" t="s">
        <v>16063</v>
      </c>
      <c r="D4509">
        <v>614000</v>
      </c>
      <c r="E4509">
        <v>907000</v>
      </c>
      <c r="F4509" t="s">
        <v>19234</v>
      </c>
      <c r="G4509">
        <f t="shared" si="280"/>
        <v>576</v>
      </c>
      <c r="H4509">
        <f t="shared" si="281"/>
        <v>1817.3785999999998</v>
      </c>
      <c r="I4509">
        <f t="shared" si="282"/>
        <v>622</v>
      </c>
      <c r="J4509">
        <f t="shared" si="283"/>
        <v>1628.65455</v>
      </c>
    </row>
    <row r="4510" spans="1:10" x14ac:dyDescent="0.2">
      <c r="A4510" t="s">
        <v>19236</v>
      </c>
      <c r="B4510">
        <v>5</v>
      </c>
      <c r="C4510" t="s">
        <v>16063</v>
      </c>
      <c r="D4510">
        <v>445000</v>
      </c>
      <c r="E4510">
        <v>658000</v>
      </c>
      <c r="F4510" t="s">
        <v>19237</v>
      </c>
      <c r="G4510">
        <f t="shared" si="280"/>
        <v>576</v>
      </c>
      <c r="H4510">
        <f t="shared" si="281"/>
        <v>1317.1554999999998</v>
      </c>
      <c r="I4510">
        <f t="shared" si="282"/>
        <v>622</v>
      </c>
      <c r="J4510">
        <f t="shared" si="283"/>
        <v>1181.5377000000001</v>
      </c>
    </row>
    <row r="4511" spans="1:10" x14ac:dyDescent="0.2">
      <c r="A4511" t="s">
        <v>19239</v>
      </c>
      <c r="B4511">
        <v>5</v>
      </c>
      <c r="C4511" t="s">
        <v>16063</v>
      </c>
      <c r="D4511">
        <v>384000</v>
      </c>
      <c r="E4511">
        <v>658000</v>
      </c>
      <c r="F4511" t="s">
        <v>19242</v>
      </c>
      <c r="G4511">
        <f t="shared" si="280"/>
        <v>576</v>
      </c>
      <c r="H4511">
        <f t="shared" si="281"/>
        <v>1136.6016</v>
      </c>
      <c r="I4511">
        <f t="shared" si="282"/>
        <v>622</v>
      </c>
      <c r="J4511">
        <f t="shared" si="283"/>
        <v>1181.5377000000001</v>
      </c>
    </row>
    <row r="4512" spans="1:10" x14ac:dyDescent="0.2">
      <c r="A4512" t="s">
        <v>19244</v>
      </c>
      <c r="B4512">
        <v>5</v>
      </c>
      <c r="C4512" t="s">
        <v>16063</v>
      </c>
      <c r="D4512">
        <v>328000</v>
      </c>
      <c r="E4512">
        <v>672000</v>
      </c>
      <c r="F4512" t="s">
        <v>19247</v>
      </c>
      <c r="G4512">
        <f t="shared" si="280"/>
        <v>576</v>
      </c>
      <c r="H4512">
        <f t="shared" si="281"/>
        <v>970.84719999999993</v>
      </c>
      <c r="I4512">
        <f t="shared" si="282"/>
        <v>622</v>
      </c>
      <c r="J4512">
        <f t="shared" si="283"/>
        <v>1206.6768</v>
      </c>
    </row>
    <row r="4513" spans="1:10" x14ac:dyDescent="0.2">
      <c r="A4513" t="s">
        <v>19249</v>
      </c>
      <c r="B4513">
        <v>5</v>
      </c>
      <c r="C4513" t="s">
        <v>16063</v>
      </c>
      <c r="D4513">
        <v>364000</v>
      </c>
      <c r="E4513">
        <v>602000</v>
      </c>
      <c r="F4513" t="s">
        <v>432</v>
      </c>
      <c r="G4513">
        <f t="shared" si="280"/>
        <v>576</v>
      </c>
      <c r="H4513">
        <f t="shared" si="281"/>
        <v>1077.4035999999999</v>
      </c>
      <c r="I4513">
        <f t="shared" si="282"/>
        <v>622</v>
      </c>
      <c r="J4513">
        <f t="shared" si="283"/>
        <v>1080.9812999999999</v>
      </c>
    </row>
    <row r="4514" spans="1:10" x14ac:dyDescent="0.2">
      <c r="A4514" t="s">
        <v>19252</v>
      </c>
      <c r="B4514">
        <v>5</v>
      </c>
      <c r="C4514" t="s">
        <v>16063</v>
      </c>
      <c r="D4514">
        <v>201000</v>
      </c>
      <c r="E4514">
        <v>338000</v>
      </c>
      <c r="F4514" t="s">
        <v>19254</v>
      </c>
      <c r="G4514">
        <f t="shared" si="280"/>
        <v>576</v>
      </c>
      <c r="H4514">
        <f t="shared" si="281"/>
        <v>594.93989999999997</v>
      </c>
      <c r="I4514">
        <f t="shared" si="282"/>
        <v>622</v>
      </c>
      <c r="J4514">
        <f t="shared" si="283"/>
        <v>606.92970000000003</v>
      </c>
    </row>
    <row r="4515" spans="1:10" x14ac:dyDescent="0.2">
      <c r="A4515" t="s">
        <v>19256</v>
      </c>
      <c r="B4515">
        <v>5</v>
      </c>
      <c r="C4515" t="s">
        <v>16063</v>
      </c>
      <c r="D4515">
        <v>247000</v>
      </c>
      <c r="E4515">
        <v>472000</v>
      </c>
      <c r="F4515" t="s">
        <v>19258</v>
      </c>
      <c r="G4515">
        <f t="shared" si="280"/>
        <v>576</v>
      </c>
      <c r="H4515">
        <f t="shared" si="281"/>
        <v>731.09529999999995</v>
      </c>
      <c r="I4515">
        <f t="shared" si="282"/>
        <v>622</v>
      </c>
      <c r="J4515">
        <f t="shared" si="283"/>
        <v>847.54679999999996</v>
      </c>
    </row>
    <row r="4516" spans="1:10" x14ac:dyDescent="0.2">
      <c r="A4516" t="s">
        <v>19260</v>
      </c>
      <c r="B4516">
        <v>5</v>
      </c>
      <c r="C4516" t="s">
        <v>16063</v>
      </c>
      <c r="D4516">
        <v>269000</v>
      </c>
      <c r="E4516">
        <v>514000</v>
      </c>
      <c r="F4516" t="s">
        <v>19262</v>
      </c>
      <c r="G4516">
        <f t="shared" si="280"/>
        <v>576</v>
      </c>
      <c r="H4516">
        <f t="shared" si="281"/>
        <v>796.21309999999994</v>
      </c>
      <c r="I4516">
        <f t="shared" si="282"/>
        <v>622</v>
      </c>
      <c r="J4516">
        <f t="shared" si="283"/>
        <v>922.96410000000003</v>
      </c>
    </row>
    <row r="4517" spans="1:10" x14ac:dyDescent="0.2">
      <c r="A4517" t="s">
        <v>19264</v>
      </c>
      <c r="B4517">
        <v>5</v>
      </c>
      <c r="C4517" t="s">
        <v>16063</v>
      </c>
      <c r="D4517">
        <v>283000</v>
      </c>
      <c r="E4517">
        <v>405000</v>
      </c>
      <c r="F4517" t="s">
        <v>19267</v>
      </c>
      <c r="G4517">
        <f t="shared" si="280"/>
        <v>576</v>
      </c>
      <c r="H4517">
        <f t="shared" si="281"/>
        <v>837.65169999999989</v>
      </c>
      <c r="I4517">
        <f t="shared" si="282"/>
        <v>622</v>
      </c>
      <c r="J4517">
        <f t="shared" si="283"/>
        <v>727.23824999999999</v>
      </c>
    </row>
    <row r="4518" spans="1:10" x14ac:dyDescent="0.2">
      <c r="A4518" t="s">
        <v>19269</v>
      </c>
      <c r="B4518">
        <v>5</v>
      </c>
      <c r="C4518" t="s">
        <v>16063</v>
      </c>
      <c r="D4518">
        <v>443000</v>
      </c>
      <c r="E4518">
        <v>845000</v>
      </c>
      <c r="F4518" t="s">
        <v>19271</v>
      </c>
      <c r="G4518">
        <f t="shared" si="280"/>
        <v>576</v>
      </c>
      <c r="H4518">
        <f t="shared" si="281"/>
        <v>1311.2357</v>
      </c>
      <c r="I4518">
        <f t="shared" si="282"/>
        <v>622</v>
      </c>
      <c r="J4518">
        <f t="shared" si="283"/>
        <v>1517.3242499999999</v>
      </c>
    </row>
    <row r="4519" spans="1:10" x14ac:dyDescent="0.2">
      <c r="A4519" t="s">
        <v>19273</v>
      </c>
      <c r="B4519">
        <v>5</v>
      </c>
      <c r="C4519" t="s">
        <v>16063</v>
      </c>
      <c r="D4519">
        <v>581000</v>
      </c>
      <c r="E4519">
        <v>976000</v>
      </c>
      <c r="F4519" t="s">
        <v>19275</v>
      </c>
      <c r="G4519">
        <f t="shared" si="280"/>
        <v>576</v>
      </c>
      <c r="H4519">
        <f t="shared" si="281"/>
        <v>1719.7018999999998</v>
      </c>
      <c r="I4519">
        <f t="shared" si="282"/>
        <v>622</v>
      </c>
      <c r="J4519">
        <f t="shared" si="283"/>
        <v>1752.5544</v>
      </c>
    </row>
    <row r="4520" spans="1:10" x14ac:dyDescent="0.2">
      <c r="A4520" t="s">
        <v>19277</v>
      </c>
      <c r="B4520">
        <v>5</v>
      </c>
      <c r="C4520" t="s">
        <v>16063</v>
      </c>
      <c r="D4520">
        <v>568000</v>
      </c>
      <c r="E4520">
        <v>962000</v>
      </c>
      <c r="F4520" t="s">
        <v>19280</v>
      </c>
      <c r="G4520">
        <f t="shared" si="280"/>
        <v>576</v>
      </c>
      <c r="H4520">
        <f t="shared" si="281"/>
        <v>1681.2231999999999</v>
      </c>
      <c r="I4520">
        <f t="shared" si="282"/>
        <v>622</v>
      </c>
      <c r="J4520">
        <f t="shared" si="283"/>
        <v>1727.4152999999999</v>
      </c>
    </row>
    <row r="4521" spans="1:10" x14ac:dyDescent="0.2">
      <c r="A4521" t="s">
        <v>19282</v>
      </c>
      <c r="B4521">
        <v>5</v>
      </c>
      <c r="C4521" t="s">
        <v>16063</v>
      </c>
      <c r="D4521">
        <v>223000</v>
      </c>
      <c r="E4521">
        <v>376000</v>
      </c>
      <c r="F4521" t="s">
        <v>19284</v>
      </c>
      <c r="G4521">
        <f t="shared" si="280"/>
        <v>576</v>
      </c>
      <c r="H4521">
        <f t="shared" si="281"/>
        <v>660.05769999999995</v>
      </c>
      <c r="I4521">
        <f t="shared" si="282"/>
        <v>622</v>
      </c>
      <c r="J4521">
        <f t="shared" si="283"/>
        <v>675.1644</v>
      </c>
    </row>
    <row r="4522" spans="1:10" x14ac:dyDescent="0.2">
      <c r="A4522" t="s">
        <v>19286</v>
      </c>
      <c r="B4522">
        <v>5</v>
      </c>
      <c r="C4522" t="s">
        <v>16063</v>
      </c>
      <c r="D4522">
        <v>274000</v>
      </c>
      <c r="E4522">
        <v>451000</v>
      </c>
      <c r="F4522" t="s">
        <v>19289</v>
      </c>
      <c r="G4522">
        <f t="shared" si="280"/>
        <v>576</v>
      </c>
      <c r="H4522">
        <f t="shared" si="281"/>
        <v>811.01259999999991</v>
      </c>
      <c r="I4522">
        <f t="shared" si="282"/>
        <v>622</v>
      </c>
      <c r="J4522">
        <f t="shared" si="283"/>
        <v>809.83815000000004</v>
      </c>
    </row>
    <row r="4523" spans="1:10" x14ac:dyDescent="0.2">
      <c r="A4523" t="s">
        <v>19291</v>
      </c>
      <c r="B4523">
        <v>5</v>
      </c>
      <c r="C4523" t="s">
        <v>16063</v>
      </c>
      <c r="D4523">
        <v>339000</v>
      </c>
      <c r="E4523">
        <v>624000</v>
      </c>
      <c r="F4523" t="s">
        <v>19294</v>
      </c>
      <c r="G4523">
        <f t="shared" si="280"/>
        <v>576</v>
      </c>
      <c r="H4523">
        <f t="shared" si="281"/>
        <v>1003.4060999999999</v>
      </c>
      <c r="I4523">
        <f t="shared" si="282"/>
        <v>622</v>
      </c>
      <c r="J4523">
        <f t="shared" si="283"/>
        <v>1120.4856</v>
      </c>
    </row>
    <row r="4524" spans="1:10" x14ac:dyDescent="0.2">
      <c r="A4524" t="s">
        <v>19296</v>
      </c>
      <c r="B4524">
        <v>5</v>
      </c>
      <c r="C4524" t="s">
        <v>16063</v>
      </c>
      <c r="D4524">
        <v>339000</v>
      </c>
      <c r="E4524">
        <v>624000</v>
      </c>
      <c r="F4524" t="s">
        <v>19299</v>
      </c>
      <c r="G4524">
        <f t="shared" si="280"/>
        <v>576</v>
      </c>
      <c r="H4524">
        <f t="shared" si="281"/>
        <v>1003.4060999999999</v>
      </c>
      <c r="I4524">
        <f t="shared" si="282"/>
        <v>622</v>
      </c>
      <c r="J4524">
        <f t="shared" si="283"/>
        <v>1120.4856</v>
      </c>
    </row>
    <row r="4525" spans="1:10" x14ac:dyDescent="0.2">
      <c r="A4525" t="s">
        <v>19301</v>
      </c>
      <c r="B4525">
        <v>5</v>
      </c>
      <c r="C4525" t="s">
        <v>16063</v>
      </c>
      <c r="D4525">
        <v>305000</v>
      </c>
      <c r="E4525">
        <v>560000</v>
      </c>
      <c r="F4525" t="s">
        <v>19302</v>
      </c>
      <c r="G4525">
        <f t="shared" si="280"/>
        <v>576</v>
      </c>
      <c r="H4525">
        <f t="shared" si="281"/>
        <v>902.76949999999988</v>
      </c>
      <c r="I4525">
        <f t="shared" si="282"/>
        <v>622</v>
      </c>
      <c r="J4525">
        <f t="shared" si="283"/>
        <v>1005.564</v>
      </c>
    </row>
    <row r="4526" spans="1:10" x14ac:dyDescent="0.2">
      <c r="A4526" t="s">
        <v>19304</v>
      </c>
      <c r="B4526">
        <v>5</v>
      </c>
      <c r="C4526" t="s">
        <v>16063</v>
      </c>
      <c r="D4526">
        <v>267000</v>
      </c>
      <c r="E4526">
        <v>511000</v>
      </c>
      <c r="F4526" t="s">
        <v>19305</v>
      </c>
      <c r="G4526">
        <f t="shared" si="280"/>
        <v>576</v>
      </c>
      <c r="H4526">
        <f t="shared" si="281"/>
        <v>790.29329999999993</v>
      </c>
      <c r="I4526">
        <f t="shared" si="282"/>
        <v>622</v>
      </c>
      <c r="J4526">
        <f t="shared" si="283"/>
        <v>917.57714999999996</v>
      </c>
    </row>
    <row r="4527" spans="1:10" x14ac:dyDescent="0.2">
      <c r="A4527" t="s">
        <v>19307</v>
      </c>
      <c r="B4527">
        <v>5</v>
      </c>
      <c r="C4527" t="s">
        <v>16063</v>
      </c>
      <c r="D4527">
        <v>289000</v>
      </c>
      <c r="E4527">
        <v>541000</v>
      </c>
      <c r="F4527" t="s">
        <v>19309</v>
      </c>
      <c r="G4527">
        <f t="shared" si="280"/>
        <v>576</v>
      </c>
      <c r="H4527">
        <f t="shared" si="281"/>
        <v>855.41109999999992</v>
      </c>
      <c r="I4527">
        <f t="shared" si="282"/>
        <v>622</v>
      </c>
      <c r="J4527">
        <f t="shared" si="283"/>
        <v>971.44664999999998</v>
      </c>
    </row>
    <row r="4528" spans="1:10" x14ac:dyDescent="0.2">
      <c r="A4528" t="s">
        <v>19311</v>
      </c>
      <c r="B4528">
        <v>5</v>
      </c>
      <c r="C4528" t="s">
        <v>16063</v>
      </c>
      <c r="D4528">
        <v>289000</v>
      </c>
      <c r="E4528">
        <v>541000</v>
      </c>
      <c r="F4528" t="s">
        <v>19314</v>
      </c>
      <c r="G4528">
        <f t="shared" si="280"/>
        <v>576</v>
      </c>
      <c r="H4528">
        <f t="shared" si="281"/>
        <v>855.41109999999992</v>
      </c>
      <c r="I4528">
        <f t="shared" si="282"/>
        <v>622</v>
      </c>
      <c r="J4528">
        <f t="shared" si="283"/>
        <v>971.44664999999998</v>
      </c>
    </row>
    <row r="4529" spans="1:10" x14ac:dyDescent="0.2">
      <c r="A4529" t="s">
        <v>19316</v>
      </c>
      <c r="B4529">
        <v>5</v>
      </c>
      <c r="C4529" t="s">
        <v>16063</v>
      </c>
      <c r="D4529">
        <v>337000</v>
      </c>
      <c r="E4529">
        <v>555000</v>
      </c>
      <c r="F4529" t="s">
        <v>19318</v>
      </c>
      <c r="G4529">
        <f t="shared" si="280"/>
        <v>576</v>
      </c>
      <c r="H4529">
        <f t="shared" si="281"/>
        <v>997.48629999999991</v>
      </c>
      <c r="I4529">
        <f t="shared" si="282"/>
        <v>622</v>
      </c>
      <c r="J4529">
        <f t="shared" si="283"/>
        <v>996.58574999999996</v>
      </c>
    </row>
    <row r="4530" spans="1:10" x14ac:dyDescent="0.2">
      <c r="A4530" t="s">
        <v>19320</v>
      </c>
      <c r="B4530">
        <v>5</v>
      </c>
      <c r="C4530" t="s">
        <v>16063</v>
      </c>
      <c r="D4530">
        <v>351000</v>
      </c>
      <c r="E4530">
        <v>578000</v>
      </c>
      <c r="F4530" t="s">
        <v>19322</v>
      </c>
      <c r="G4530">
        <f t="shared" si="280"/>
        <v>576</v>
      </c>
      <c r="H4530">
        <f t="shared" si="281"/>
        <v>1038.9249</v>
      </c>
      <c r="I4530">
        <f t="shared" si="282"/>
        <v>622</v>
      </c>
      <c r="J4530">
        <f t="shared" si="283"/>
        <v>1037.8857</v>
      </c>
    </row>
    <row r="4531" spans="1:10" x14ac:dyDescent="0.2">
      <c r="A4531" t="s">
        <v>19324</v>
      </c>
      <c r="B4531">
        <v>5</v>
      </c>
      <c r="C4531" t="s">
        <v>16063</v>
      </c>
      <c r="D4531">
        <v>339000</v>
      </c>
      <c r="E4531">
        <v>624000</v>
      </c>
      <c r="F4531" t="s">
        <v>19327</v>
      </c>
      <c r="G4531">
        <f t="shared" si="280"/>
        <v>576</v>
      </c>
      <c r="H4531">
        <f t="shared" si="281"/>
        <v>1003.4060999999999</v>
      </c>
      <c r="I4531">
        <f t="shared" si="282"/>
        <v>622</v>
      </c>
      <c r="J4531">
        <f t="shared" si="283"/>
        <v>1120.4856</v>
      </c>
    </row>
    <row r="4532" spans="1:10" x14ac:dyDescent="0.2">
      <c r="A4532" t="s">
        <v>19329</v>
      </c>
      <c r="B4532">
        <v>5</v>
      </c>
      <c r="C4532" t="s">
        <v>16063</v>
      </c>
      <c r="D4532">
        <v>339000</v>
      </c>
      <c r="E4532">
        <v>624000</v>
      </c>
      <c r="F4532" t="s">
        <v>19332</v>
      </c>
      <c r="G4532">
        <f t="shared" si="280"/>
        <v>576</v>
      </c>
      <c r="H4532">
        <f t="shared" si="281"/>
        <v>1003.4060999999999</v>
      </c>
      <c r="I4532">
        <f t="shared" si="282"/>
        <v>622</v>
      </c>
      <c r="J4532">
        <f t="shared" si="283"/>
        <v>1120.4856</v>
      </c>
    </row>
    <row r="4533" spans="1:10" x14ac:dyDescent="0.2">
      <c r="A4533" t="s">
        <v>19334</v>
      </c>
      <c r="B4533">
        <v>5</v>
      </c>
      <c r="C4533" t="s">
        <v>16063</v>
      </c>
      <c r="D4533">
        <v>339000</v>
      </c>
      <c r="E4533">
        <v>624000</v>
      </c>
      <c r="F4533" t="s">
        <v>19336</v>
      </c>
      <c r="G4533">
        <f t="shared" si="280"/>
        <v>576</v>
      </c>
      <c r="H4533">
        <f t="shared" si="281"/>
        <v>1003.4060999999999</v>
      </c>
      <c r="I4533">
        <f t="shared" si="282"/>
        <v>622</v>
      </c>
      <c r="J4533">
        <f t="shared" si="283"/>
        <v>1120.4856</v>
      </c>
    </row>
    <row r="4534" spans="1:10" x14ac:dyDescent="0.2">
      <c r="A4534" t="s">
        <v>19338</v>
      </c>
      <c r="B4534">
        <v>5</v>
      </c>
      <c r="C4534" t="s">
        <v>16063</v>
      </c>
      <c r="D4534">
        <v>420000</v>
      </c>
      <c r="E4534">
        <v>720000</v>
      </c>
      <c r="F4534" t="s">
        <v>19340</v>
      </c>
      <c r="G4534">
        <f t="shared" si="280"/>
        <v>576</v>
      </c>
      <c r="H4534">
        <f t="shared" si="281"/>
        <v>1243.1579999999999</v>
      </c>
      <c r="I4534">
        <f t="shared" si="282"/>
        <v>622</v>
      </c>
      <c r="J4534">
        <f t="shared" si="283"/>
        <v>1292.8679999999999</v>
      </c>
    </row>
    <row r="4535" spans="1:10" x14ac:dyDescent="0.2">
      <c r="A4535" t="s">
        <v>19342</v>
      </c>
      <c r="B4535">
        <v>5</v>
      </c>
      <c r="C4535" t="s">
        <v>16063</v>
      </c>
      <c r="D4535">
        <v>389000</v>
      </c>
      <c r="E4535">
        <v>667000</v>
      </c>
      <c r="F4535" t="s">
        <v>19343</v>
      </c>
      <c r="G4535">
        <f t="shared" si="280"/>
        <v>576</v>
      </c>
      <c r="H4535">
        <f t="shared" si="281"/>
        <v>1151.4010999999998</v>
      </c>
      <c r="I4535">
        <f t="shared" si="282"/>
        <v>622</v>
      </c>
      <c r="J4535">
        <f t="shared" si="283"/>
        <v>1197.6985500000001</v>
      </c>
    </row>
    <row r="4536" spans="1:10" x14ac:dyDescent="0.2">
      <c r="A4536" t="s">
        <v>19345</v>
      </c>
      <c r="B4536">
        <v>5</v>
      </c>
      <c r="C4536" t="s">
        <v>16063</v>
      </c>
      <c r="D4536">
        <v>268000</v>
      </c>
      <c r="E4536">
        <v>460000</v>
      </c>
      <c r="F4536" t="s">
        <v>19348</v>
      </c>
      <c r="G4536">
        <f t="shared" si="280"/>
        <v>576</v>
      </c>
      <c r="H4536">
        <f t="shared" si="281"/>
        <v>793.25319999999988</v>
      </c>
      <c r="I4536">
        <f t="shared" si="282"/>
        <v>622</v>
      </c>
      <c r="J4536">
        <f t="shared" si="283"/>
        <v>825.99900000000002</v>
      </c>
    </row>
    <row r="4537" spans="1:10" x14ac:dyDescent="0.2">
      <c r="A4537" t="s">
        <v>19350</v>
      </c>
      <c r="B4537">
        <v>5</v>
      </c>
      <c r="C4537" t="s">
        <v>16063</v>
      </c>
      <c r="D4537">
        <v>327000</v>
      </c>
      <c r="E4537">
        <v>560000</v>
      </c>
      <c r="F4537" t="s">
        <v>19353</v>
      </c>
      <c r="G4537">
        <f t="shared" si="280"/>
        <v>576</v>
      </c>
      <c r="H4537">
        <f t="shared" si="281"/>
        <v>967.88729999999987</v>
      </c>
      <c r="I4537">
        <f t="shared" si="282"/>
        <v>622</v>
      </c>
      <c r="J4537">
        <f t="shared" si="283"/>
        <v>1005.564</v>
      </c>
    </row>
    <row r="4538" spans="1:10" x14ac:dyDescent="0.2">
      <c r="A4538" t="s">
        <v>19355</v>
      </c>
      <c r="B4538">
        <v>5</v>
      </c>
      <c r="C4538" t="s">
        <v>16063</v>
      </c>
      <c r="D4538">
        <v>679000</v>
      </c>
      <c r="E4538">
        <v>950000</v>
      </c>
      <c r="F4538" t="s">
        <v>19357</v>
      </c>
      <c r="G4538">
        <f t="shared" si="280"/>
        <v>576</v>
      </c>
      <c r="H4538">
        <f t="shared" si="281"/>
        <v>2009.7720999999997</v>
      </c>
      <c r="I4538">
        <f t="shared" si="282"/>
        <v>622</v>
      </c>
      <c r="J4538">
        <f t="shared" si="283"/>
        <v>1705.8675000000001</v>
      </c>
    </row>
    <row r="4539" spans="1:10" x14ac:dyDescent="0.2">
      <c r="A4539" t="s">
        <v>19359</v>
      </c>
      <c r="B4539">
        <v>5</v>
      </c>
      <c r="C4539" t="s">
        <v>16063</v>
      </c>
      <c r="D4539">
        <v>374000</v>
      </c>
      <c r="E4539">
        <v>641000</v>
      </c>
      <c r="F4539" t="s">
        <v>19361</v>
      </c>
      <c r="G4539">
        <f t="shared" si="280"/>
        <v>576</v>
      </c>
      <c r="H4539">
        <f t="shared" si="281"/>
        <v>1107.0025999999998</v>
      </c>
      <c r="I4539">
        <f t="shared" si="282"/>
        <v>622</v>
      </c>
      <c r="J4539">
        <f t="shared" si="283"/>
        <v>1151.0116499999999</v>
      </c>
    </row>
    <row r="4540" spans="1:10" x14ac:dyDescent="0.2">
      <c r="A4540" t="s">
        <v>19363</v>
      </c>
      <c r="B4540">
        <v>5</v>
      </c>
      <c r="C4540" t="s">
        <v>16063</v>
      </c>
      <c r="D4540">
        <v>374000</v>
      </c>
      <c r="E4540">
        <v>641000</v>
      </c>
      <c r="F4540" t="s">
        <v>19366</v>
      </c>
      <c r="G4540">
        <f t="shared" si="280"/>
        <v>576</v>
      </c>
      <c r="H4540">
        <f t="shared" si="281"/>
        <v>1107.0025999999998</v>
      </c>
      <c r="I4540">
        <f t="shared" si="282"/>
        <v>622</v>
      </c>
      <c r="J4540">
        <f t="shared" si="283"/>
        <v>1151.0116499999999</v>
      </c>
    </row>
    <row r="4541" spans="1:10" x14ac:dyDescent="0.2">
      <c r="A4541" t="s">
        <v>19368</v>
      </c>
      <c r="B4541">
        <v>5</v>
      </c>
      <c r="C4541" t="s">
        <v>16063</v>
      </c>
      <c r="D4541">
        <v>351000</v>
      </c>
      <c r="E4541">
        <v>602000</v>
      </c>
      <c r="F4541" t="s">
        <v>19371</v>
      </c>
      <c r="G4541">
        <f t="shared" si="280"/>
        <v>576</v>
      </c>
      <c r="H4541">
        <f t="shared" si="281"/>
        <v>1038.9249</v>
      </c>
      <c r="I4541">
        <f t="shared" si="282"/>
        <v>622</v>
      </c>
      <c r="J4541">
        <f t="shared" si="283"/>
        <v>1080.9812999999999</v>
      </c>
    </row>
    <row r="4542" spans="1:10" x14ac:dyDescent="0.2">
      <c r="A4542" t="s">
        <v>19373</v>
      </c>
      <c r="B4542">
        <v>5</v>
      </c>
      <c r="C4542" t="s">
        <v>16063</v>
      </c>
      <c r="D4542">
        <v>441000</v>
      </c>
      <c r="E4542">
        <v>756000</v>
      </c>
      <c r="F4542" t="s">
        <v>19376</v>
      </c>
      <c r="G4542">
        <f t="shared" si="280"/>
        <v>576</v>
      </c>
      <c r="H4542">
        <f t="shared" si="281"/>
        <v>1305.3158999999998</v>
      </c>
      <c r="I4542">
        <f t="shared" si="282"/>
        <v>622</v>
      </c>
      <c r="J4542">
        <f t="shared" si="283"/>
        <v>1357.5114000000001</v>
      </c>
    </row>
    <row r="4543" spans="1:10" x14ac:dyDescent="0.2">
      <c r="A4543" t="s">
        <v>19378</v>
      </c>
      <c r="B4543">
        <v>5</v>
      </c>
      <c r="C4543" t="s">
        <v>16063</v>
      </c>
      <c r="D4543">
        <v>459000</v>
      </c>
      <c r="E4543">
        <v>788000</v>
      </c>
      <c r="F4543" t="s">
        <v>19381</v>
      </c>
      <c r="G4543">
        <f t="shared" si="280"/>
        <v>576</v>
      </c>
      <c r="H4543">
        <f t="shared" si="281"/>
        <v>1358.5940999999998</v>
      </c>
      <c r="I4543">
        <f t="shared" si="282"/>
        <v>622</v>
      </c>
      <c r="J4543">
        <f t="shared" si="283"/>
        <v>1414.9721999999999</v>
      </c>
    </row>
    <row r="4544" spans="1:10" x14ac:dyDescent="0.2">
      <c r="A4544" t="s">
        <v>19383</v>
      </c>
      <c r="B4544">
        <v>5</v>
      </c>
      <c r="C4544" t="s">
        <v>16063</v>
      </c>
      <c r="D4544">
        <v>374000</v>
      </c>
      <c r="E4544">
        <v>641000</v>
      </c>
      <c r="F4544" t="s">
        <v>19385</v>
      </c>
      <c r="G4544">
        <f t="shared" si="280"/>
        <v>576</v>
      </c>
      <c r="H4544">
        <f t="shared" si="281"/>
        <v>1107.0025999999998</v>
      </c>
      <c r="I4544">
        <f t="shared" si="282"/>
        <v>622</v>
      </c>
      <c r="J4544">
        <f t="shared" si="283"/>
        <v>1151.0116499999999</v>
      </c>
    </row>
    <row r="4545" spans="1:10" x14ac:dyDescent="0.2">
      <c r="A4545" t="s">
        <v>19387</v>
      </c>
      <c r="B4545">
        <v>5</v>
      </c>
      <c r="C4545" t="s">
        <v>16063</v>
      </c>
      <c r="D4545">
        <v>65900</v>
      </c>
      <c r="E4545">
        <v>130000</v>
      </c>
      <c r="F4545" t="s">
        <v>19388</v>
      </c>
      <c r="G4545">
        <f t="shared" si="280"/>
        <v>576</v>
      </c>
      <c r="H4545">
        <f t="shared" si="281"/>
        <v>195.05740999999998</v>
      </c>
      <c r="I4545">
        <f t="shared" si="282"/>
        <v>622</v>
      </c>
      <c r="J4545">
        <f t="shared" si="283"/>
        <v>233.43449999999999</v>
      </c>
    </row>
    <row r="4546" spans="1:10" x14ac:dyDescent="0.2">
      <c r="A4546" t="s">
        <v>19390</v>
      </c>
      <c r="B4546">
        <v>5</v>
      </c>
      <c r="C4546" t="s">
        <v>16063</v>
      </c>
      <c r="D4546">
        <v>290000</v>
      </c>
      <c r="E4546">
        <v>620000</v>
      </c>
      <c r="F4546" t="s">
        <v>19391</v>
      </c>
      <c r="G4546">
        <f t="shared" si="280"/>
        <v>576</v>
      </c>
      <c r="H4546">
        <f t="shared" si="281"/>
        <v>858.37099999999987</v>
      </c>
      <c r="I4546">
        <f t="shared" si="282"/>
        <v>622</v>
      </c>
      <c r="J4546">
        <f t="shared" si="283"/>
        <v>1113.3029999999999</v>
      </c>
    </row>
    <row r="4547" spans="1:10" x14ac:dyDescent="0.2">
      <c r="A4547" t="s">
        <v>19393</v>
      </c>
      <c r="B4547">
        <v>5</v>
      </c>
      <c r="C4547" t="s">
        <v>16063</v>
      </c>
      <c r="D4547">
        <v>413000</v>
      </c>
      <c r="E4547">
        <v>787000</v>
      </c>
      <c r="F4547" t="s">
        <v>19395</v>
      </c>
      <c r="G4547">
        <f t="shared" ref="G4547:G4610" si="284">(VLOOKUP($B4547,Table,4,FALSE))</f>
        <v>576</v>
      </c>
      <c r="H4547">
        <f t="shared" ref="H4547:H4610" si="285">D4547*((VLOOKUP($B4547,Table,6,FALSE))/100)</f>
        <v>1222.4386999999999</v>
      </c>
      <c r="I4547">
        <f t="shared" ref="I4547:I4610" si="286">(VLOOKUP($B4547,Table,12,FALSE))</f>
        <v>622</v>
      </c>
      <c r="J4547">
        <f t="shared" ref="J4547:J4610" si="287">E4547*((VLOOKUP($B4547,Table,14,FALSE))/100)</f>
        <v>1413.1765499999999</v>
      </c>
    </row>
    <row r="4548" spans="1:10" x14ac:dyDescent="0.2">
      <c r="A4548" t="s">
        <v>19397</v>
      </c>
      <c r="B4548">
        <v>5</v>
      </c>
      <c r="C4548" t="s">
        <v>16063</v>
      </c>
      <c r="D4548">
        <v>345000</v>
      </c>
      <c r="E4548">
        <v>658000</v>
      </c>
      <c r="F4548" t="s">
        <v>19400</v>
      </c>
      <c r="G4548">
        <f t="shared" si="284"/>
        <v>576</v>
      </c>
      <c r="H4548">
        <f t="shared" si="285"/>
        <v>1021.1654999999998</v>
      </c>
      <c r="I4548">
        <f t="shared" si="286"/>
        <v>622</v>
      </c>
      <c r="J4548">
        <f t="shared" si="287"/>
        <v>1181.5377000000001</v>
      </c>
    </row>
    <row r="4549" spans="1:10" x14ac:dyDescent="0.2">
      <c r="A4549" t="s">
        <v>19402</v>
      </c>
      <c r="B4549">
        <v>5</v>
      </c>
      <c r="C4549" t="s">
        <v>16063</v>
      </c>
      <c r="D4549">
        <v>345000</v>
      </c>
      <c r="E4549">
        <v>658000</v>
      </c>
      <c r="F4549" t="s">
        <v>19404</v>
      </c>
      <c r="G4549">
        <f t="shared" si="284"/>
        <v>576</v>
      </c>
      <c r="H4549">
        <f t="shared" si="285"/>
        <v>1021.1654999999998</v>
      </c>
      <c r="I4549">
        <f t="shared" si="286"/>
        <v>622</v>
      </c>
      <c r="J4549">
        <f t="shared" si="287"/>
        <v>1181.5377000000001</v>
      </c>
    </row>
    <row r="4550" spans="1:10" x14ac:dyDescent="0.2">
      <c r="A4550" t="s">
        <v>19406</v>
      </c>
      <c r="B4550">
        <v>5</v>
      </c>
      <c r="C4550" t="s">
        <v>16063</v>
      </c>
      <c r="D4550">
        <v>355000</v>
      </c>
      <c r="E4550">
        <v>677000</v>
      </c>
      <c r="F4550" t="s">
        <v>19409</v>
      </c>
      <c r="G4550">
        <f t="shared" si="284"/>
        <v>576</v>
      </c>
      <c r="H4550">
        <f t="shared" si="285"/>
        <v>1050.7645</v>
      </c>
      <c r="I4550">
        <f t="shared" si="286"/>
        <v>622</v>
      </c>
      <c r="J4550">
        <f t="shared" si="287"/>
        <v>1215.6550500000001</v>
      </c>
    </row>
    <row r="4551" spans="1:10" x14ac:dyDescent="0.2">
      <c r="A4551" t="s">
        <v>19411</v>
      </c>
      <c r="B4551">
        <v>5</v>
      </c>
      <c r="C4551" t="s">
        <v>16063</v>
      </c>
      <c r="D4551">
        <v>373000</v>
      </c>
      <c r="E4551">
        <v>618000</v>
      </c>
      <c r="F4551" t="s">
        <v>19413</v>
      </c>
      <c r="G4551">
        <f t="shared" si="284"/>
        <v>576</v>
      </c>
      <c r="H4551">
        <f t="shared" si="285"/>
        <v>1104.0427</v>
      </c>
      <c r="I4551">
        <f t="shared" si="286"/>
        <v>622</v>
      </c>
      <c r="J4551">
        <f t="shared" si="287"/>
        <v>1109.7117000000001</v>
      </c>
    </row>
    <row r="4552" spans="1:10" x14ac:dyDescent="0.2">
      <c r="A4552" t="s">
        <v>19415</v>
      </c>
      <c r="B4552">
        <v>5</v>
      </c>
      <c r="C4552" t="s">
        <v>16063</v>
      </c>
      <c r="D4552">
        <v>373000</v>
      </c>
      <c r="E4552">
        <v>618000</v>
      </c>
      <c r="F4552" t="s">
        <v>19416</v>
      </c>
      <c r="G4552">
        <f t="shared" si="284"/>
        <v>576</v>
      </c>
      <c r="H4552">
        <f t="shared" si="285"/>
        <v>1104.0427</v>
      </c>
      <c r="I4552">
        <f t="shared" si="286"/>
        <v>622</v>
      </c>
      <c r="J4552">
        <f t="shared" si="287"/>
        <v>1109.7117000000001</v>
      </c>
    </row>
    <row r="4553" spans="1:10" x14ac:dyDescent="0.2">
      <c r="A4553" t="s">
        <v>19418</v>
      </c>
      <c r="B4553">
        <v>5</v>
      </c>
      <c r="C4553" t="s">
        <v>16063</v>
      </c>
      <c r="D4553">
        <v>562000</v>
      </c>
      <c r="E4553">
        <v>831000</v>
      </c>
      <c r="F4553" t="s">
        <v>19419</v>
      </c>
      <c r="G4553">
        <f t="shared" si="284"/>
        <v>576</v>
      </c>
      <c r="H4553">
        <f t="shared" si="285"/>
        <v>1663.4637999999998</v>
      </c>
      <c r="I4553">
        <f t="shared" si="286"/>
        <v>622</v>
      </c>
      <c r="J4553">
        <f t="shared" si="287"/>
        <v>1492.18515</v>
      </c>
    </row>
    <row r="4554" spans="1:10" x14ac:dyDescent="0.2">
      <c r="A4554" t="s">
        <v>19421</v>
      </c>
      <c r="B4554">
        <v>5</v>
      </c>
      <c r="C4554" t="s">
        <v>16063</v>
      </c>
      <c r="D4554">
        <v>512000</v>
      </c>
      <c r="E4554">
        <v>757000</v>
      </c>
      <c r="F4554" t="s">
        <v>19423</v>
      </c>
      <c r="G4554">
        <f t="shared" si="284"/>
        <v>576</v>
      </c>
      <c r="H4554">
        <f t="shared" si="285"/>
        <v>1515.4687999999999</v>
      </c>
      <c r="I4554">
        <f t="shared" si="286"/>
        <v>622</v>
      </c>
      <c r="J4554">
        <f t="shared" si="287"/>
        <v>1359.3070499999999</v>
      </c>
    </row>
    <row r="4555" spans="1:10" x14ac:dyDescent="0.2">
      <c r="A4555" t="s">
        <v>19425</v>
      </c>
      <c r="B4555">
        <v>5</v>
      </c>
      <c r="C4555" t="s">
        <v>16063</v>
      </c>
      <c r="D4555">
        <v>1190000</v>
      </c>
      <c r="E4555">
        <v>1240000</v>
      </c>
      <c r="F4555" t="s">
        <v>19427</v>
      </c>
      <c r="G4555">
        <f t="shared" si="284"/>
        <v>576</v>
      </c>
      <c r="H4555">
        <f t="shared" si="285"/>
        <v>3522.2809999999995</v>
      </c>
      <c r="I4555">
        <f t="shared" si="286"/>
        <v>622</v>
      </c>
      <c r="J4555">
        <f t="shared" si="287"/>
        <v>2226.6059999999998</v>
      </c>
    </row>
    <row r="4556" spans="1:10" x14ac:dyDescent="0.2">
      <c r="A4556" t="s">
        <v>19429</v>
      </c>
      <c r="B4556">
        <v>5</v>
      </c>
      <c r="C4556" t="s">
        <v>16063</v>
      </c>
      <c r="D4556">
        <v>358000</v>
      </c>
      <c r="E4556">
        <v>614000</v>
      </c>
      <c r="F4556" t="s">
        <v>19430</v>
      </c>
      <c r="G4556">
        <f t="shared" si="284"/>
        <v>576</v>
      </c>
      <c r="H4556">
        <f t="shared" si="285"/>
        <v>1059.6442</v>
      </c>
      <c r="I4556">
        <f t="shared" si="286"/>
        <v>622</v>
      </c>
      <c r="J4556">
        <f t="shared" si="287"/>
        <v>1102.5291</v>
      </c>
    </row>
    <row r="4557" spans="1:10" x14ac:dyDescent="0.2">
      <c r="A4557" t="s">
        <v>19432</v>
      </c>
      <c r="B4557">
        <v>5</v>
      </c>
      <c r="C4557" t="s">
        <v>16063</v>
      </c>
      <c r="D4557">
        <v>277000</v>
      </c>
      <c r="E4557">
        <v>407000</v>
      </c>
      <c r="F4557" t="s">
        <v>19433</v>
      </c>
      <c r="G4557">
        <f t="shared" si="284"/>
        <v>576</v>
      </c>
      <c r="H4557">
        <f t="shared" si="285"/>
        <v>819.89229999999986</v>
      </c>
      <c r="I4557">
        <f t="shared" si="286"/>
        <v>622</v>
      </c>
      <c r="J4557">
        <f t="shared" si="287"/>
        <v>730.82955000000004</v>
      </c>
    </row>
    <row r="4558" spans="1:10" x14ac:dyDescent="0.2">
      <c r="A4558" t="s">
        <v>19435</v>
      </c>
      <c r="B4558">
        <v>5</v>
      </c>
      <c r="C4558" t="s">
        <v>16063</v>
      </c>
      <c r="D4558">
        <v>290000</v>
      </c>
      <c r="E4558">
        <v>607000</v>
      </c>
      <c r="F4558" t="s">
        <v>19437</v>
      </c>
      <c r="G4558">
        <f t="shared" si="284"/>
        <v>576</v>
      </c>
      <c r="H4558">
        <f t="shared" si="285"/>
        <v>858.37099999999987</v>
      </c>
      <c r="I4558">
        <f t="shared" si="286"/>
        <v>622</v>
      </c>
      <c r="J4558">
        <f t="shared" si="287"/>
        <v>1089.95955</v>
      </c>
    </row>
    <row r="4559" spans="1:10" x14ac:dyDescent="0.2">
      <c r="A4559" t="s">
        <v>19439</v>
      </c>
      <c r="B4559">
        <v>5</v>
      </c>
      <c r="C4559" t="s">
        <v>16063</v>
      </c>
      <c r="D4559">
        <v>317000</v>
      </c>
      <c r="E4559">
        <v>468000</v>
      </c>
      <c r="F4559" t="s">
        <v>19441</v>
      </c>
      <c r="G4559">
        <f t="shared" si="284"/>
        <v>576</v>
      </c>
      <c r="H4559">
        <f t="shared" si="285"/>
        <v>938.28829999999994</v>
      </c>
      <c r="I4559">
        <f t="shared" si="286"/>
        <v>622</v>
      </c>
      <c r="J4559">
        <f t="shared" si="287"/>
        <v>840.36419999999998</v>
      </c>
    </row>
    <row r="4560" spans="1:10" x14ac:dyDescent="0.2">
      <c r="A4560" t="s">
        <v>19443</v>
      </c>
      <c r="B4560">
        <v>5</v>
      </c>
      <c r="C4560" t="s">
        <v>16063</v>
      </c>
      <c r="D4560">
        <v>317000</v>
      </c>
      <c r="E4560">
        <v>468000</v>
      </c>
      <c r="F4560" t="s">
        <v>19444</v>
      </c>
      <c r="G4560">
        <f t="shared" si="284"/>
        <v>576</v>
      </c>
      <c r="H4560">
        <f t="shared" si="285"/>
        <v>938.28829999999994</v>
      </c>
      <c r="I4560">
        <f t="shared" si="286"/>
        <v>622</v>
      </c>
      <c r="J4560">
        <f t="shared" si="287"/>
        <v>840.36419999999998</v>
      </c>
    </row>
    <row r="4561" spans="1:10" x14ac:dyDescent="0.2">
      <c r="A4561" t="s">
        <v>19446</v>
      </c>
      <c r="B4561">
        <v>5</v>
      </c>
      <c r="C4561" t="s">
        <v>16063</v>
      </c>
      <c r="D4561">
        <v>161000</v>
      </c>
      <c r="E4561">
        <v>259000</v>
      </c>
      <c r="F4561" t="s">
        <v>19448</v>
      </c>
      <c r="G4561">
        <f t="shared" si="284"/>
        <v>576</v>
      </c>
      <c r="H4561">
        <f t="shared" si="285"/>
        <v>476.54389999999995</v>
      </c>
      <c r="I4561">
        <f t="shared" si="286"/>
        <v>622</v>
      </c>
      <c r="J4561">
        <f t="shared" si="287"/>
        <v>465.07335</v>
      </c>
    </row>
    <row r="4562" spans="1:10" x14ac:dyDescent="0.2">
      <c r="A4562" t="s">
        <v>19450</v>
      </c>
      <c r="B4562">
        <v>5</v>
      </c>
      <c r="C4562" t="s">
        <v>16063</v>
      </c>
      <c r="D4562">
        <v>413000</v>
      </c>
      <c r="E4562">
        <v>610000</v>
      </c>
      <c r="F4562" t="s">
        <v>19453</v>
      </c>
      <c r="G4562">
        <f t="shared" si="284"/>
        <v>576</v>
      </c>
      <c r="H4562">
        <f t="shared" si="285"/>
        <v>1222.4386999999999</v>
      </c>
      <c r="I4562">
        <f t="shared" si="286"/>
        <v>622</v>
      </c>
      <c r="J4562">
        <f t="shared" si="287"/>
        <v>1095.3464999999999</v>
      </c>
    </row>
    <row r="4563" spans="1:10" x14ac:dyDescent="0.2">
      <c r="A4563" t="s">
        <v>19455</v>
      </c>
      <c r="B4563">
        <v>5</v>
      </c>
      <c r="C4563" t="s">
        <v>16063</v>
      </c>
      <c r="D4563">
        <v>401000</v>
      </c>
      <c r="E4563">
        <v>677000</v>
      </c>
      <c r="F4563" t="s">
        <v>19458</v>
      </c>
      <c r="G4563">
        <f t="shared" si="284"/>
        <v>576</v>
      </c>
      <c r="H4563">
        <f t="shared" si="285"/>
        <v>1186.9198999999999</v>
      </c>
      <c r="I4563">
        <f t="shared" si="286"/>
        <v>622</v>
      </c>
      <c r="J4563">
        <f t="shared" si="287"/>
        <v>1215.6550500000001</v>
      </c>
    </row>
    <row r="4564" spans="1:10" x14ac:dyDescent="0.2">
      <c r="A4564" t="s">
        <v>19460</v>
      </c>
      <c r="B4564">
        <v>5</v>
      </c>
      <c r="C4564" t="s">
        <v>16063</v>
      </c>
      <c r="D4564">
        <v>414000</v>
      </c>
      <c r="E4564">
        <v>762000</v>
      </c>
      <c r="F4564" t="s">
        <v>19463</v>
      </c>
      <c r="G4564">
        <f t="shared" si="284"/>
        <v>576</v>
      </c>
      <c r="H4564">
        <f t="shared" si="285"/>
        <v>1225.3985999999998</v>
      </c>
      <c r="I4564">
        <f t="shared" si="286"/>
        <v>622</v>
      </c>
      <c r="J4564">
        <f t="shared" si="287"/>
        <v>1368.2853</v>
      </c>
    </row>
    <row r="4565" spans="1:10" x14ac:dyDescent="0.2">
      <c r="A4565" t="s">
        <v>19465</v>
      </c>
      <c r="B4565">
        <v>5</v>
      </c>
      <c r="C4565" t="s">
        <v>16063</v>
      </c>
      <c r="D4565">
        <v>444000</v>
      </c>
      <c r="E4565">
        <v>655000</v>
      </c>
      <c r="F4565" t="s">
        <v>19468</v>
      </c>
      <c r="G4565">
        <f t="shared" si="284"/>
        <v>576</v>
      </c>
      <c r="H4565">
        <f t="shared" si="285"/>
        <v>1314.1955999999998</v>
      </c>
      <c r="I4565">
        <f t="shared" si="286"/>
        <v>622</v>
      </c>
      <c r="J4565">
        <f t="shared" si="287"/>
        <v>1176.15075</v>
      </c>
    </row>
    <row r="4566" spans="1:10" x14ac:dyDescent="0.2">
      <c r="A4566" t="s">
        <v>19470</v>
      </c>
      <c r="B4566">
        <v>5</v>
      </c>
      <c r="C4566" t="s">
        <v>16063</v>
      </c>
      <c r="D4566">
        <v>141000</v>
      </c>
      <c r="E4566">
        <v>207000</v>
      </c>
      <c r="F4566" t="s">
        <v>19471</v>
      </c>
      <c r="G4566">
        <f t="shared" si="284"/>
        <v>576</v>
      </c>
      <c r="H4566">
        <f t="shared" si="285"/>
        <v>417.34589999999997</v>
      </c>
      <c r="I4566">
        <f t="shared" si="286"/>
        <v>622</v>
      </c>
      <c r="J4566">
        <f t="shared" si="287"/>
        <v>371.69954999999999</v>
      </c>
    </row>
    <row r="4567" spans="1:10" x14ac:dyDescent="0.2">
      <c r="A4567" t="s">
        <v>19473</v>
      </c>
      <c r="B4567">
        <v>5</v>
      </c>
      <c r="C4567" t="s">
        <v>16063</v>
      </c>
      <c r="D4567">
        <v>367000</v>
      </c>
      <c r="E4567">
        <v>540000</v>
      </c>
      <c r="F4567" t="s">
        <v>19476</v>
      </c>
      <c r="G4567">
        <f t="shared" si="284"/>
        <v>576</v>
      </c>
      <c r="H4567">
        <f t="shared" si="285"/>
        <v>1086.2832999999998</v>
      </c>
      <c r="I4567">
        <f t="shared" si="286"/>
        <v>622</v>
      </c>
      <c r="J4567">
        <f t="shared" si="287"/>
        <v>969.65099999999995</v>
      </c>
    </row>
    <row r="4568" spans="1:10" x14ac:dyDescent="0.2">
      <c r="A4568" t="s">
        <v>19478</v>
      </c>
      <c r="B4568">
        <v>5</v>
      </c>
      <c r="C4568" t="s">
        <v>16063</v>
      </c>
      <c r="D4568">
        <v>317000</v>
      </c>
      <c r="E4568">
        <v>549000</v>
      </c>
      <c r="F4568" t="s">
        <v>19480</v>
      </c>
      <c r="G4568">
        <f t="shared" si="284"/>
        <v>576</v>
      </c>
      <c r="H4568">
        <f t="shared" si="285"/>
        <v>938.28829999999994</v>
      </c>
      <c r="I4568">
        <f t="shared" si="286"/>
        <v>622</v>
      </c>
      <c r="J4568">
        <f t="shared" si="287"/>
        <v>985.81184999999994</v>
      </c>
    </row>
    <row r="4569" spans="1:10" x14ac:dyDescent="0.2">
      <c r="A4569" t="s">
        <v>19482</v>
      </c>
      <c r="B4569">
        <v>5</v>
      </c>
      <c r="C4569" t="s">
        <v>16063</v>
      </c>
      <c r="D4569">
        <v>388000</v>
      </c>
      <c r="E4569">
        <v>740000</v>
      </c>
      <c r="F4569" t="s">
        <v>19484</v>
      </c>
      <c r="G4569">
        <f t="shared" si="284"/>
        <v>576</v>
      </c>
      <c r="H4569">
        <f t="shared" si="285"/>
        <v>1148.4412</v>
      </c>
      <c r="I4569">
        <f t="shared" si="286"/>
        <v>622</v>
      </c>
      <c r="J4569">
        <f t="shared" si="287"/>
        <v>1328.7809999999999</v>
      </c>
    </row>
    <row r="4570" spans="1:10" x14ac:dyDescent="0.2">
      <c r="A4570" t="s">
        <v>19486</v>
      </c>
      <c r="B4570">
        <v>5</v>
      </c>
      <c r="C4570" t="s">
        <v>16063</v>
      </c>
      <c r="D4570">
        <v>419000</v>
      </c>
      <c r="E4570">
        <v>700000</v>
      </c>
      <c r="F4570" t="s">
        <v>19488</v>
      </c>
      <c r="G4570">
        <f t="shared" si="284"/>
        <v>576</v>
      </c>
      <c r="H4570">
        <f t="shared" si="285"/>
        <v>1240.1980999999998</v>
      </c>
      <c r="I4570">
        <f t="shared" si="286"/>
        <v>622</v>
      </c>
      <c r="J4570">
        <f t="shared" si="287"/>
        <v>1256.9549999999999</v>
      </c>
    </row>
    <row r="4571" spans="1:10" x14ac:dyDescent="0.2">
      <c r="A4571" t="s">
        <v>19490</v>
      </c>
      <c r="B4571">
        <v>5</v>
      </c>
      <c r="C4571" t="s">
        <v>16063</v>
      </c>
      <c r="D4571">
        <v>628000</v>
      </c>
      <c r="E4571">
        <v>1030000</v>
      </c>
      <c r="F4571" t="s">
        <v>19491</v>
      </c>
      <c r="G4571">
        <f t="shared" si="284"/>
        <v>576</v>
      </c>
      <c r="H4571">
        <f t="shared" si="285"/>
        <v>1858.8171999999997</v>
      </c>
      <c r="I4571">
        <f t="shared" si="286"/>
        <v>622</v>
      </c>
      <c r="J4571">
        <f t="shared" si="287"/>
        <v>1849.5194999999999</v>
      </c>
    </row>
    <row r="4572" spans="1:10" x14ac:dyDescent="0.2">
      <c r="A4572" t="s">
        <v>19493</v>
      </c>
      <c r="B4572">
        <v>5</v>
      </c>
      <c r="C4572" t="s">
        <v>16063</v>
      </c>
      <c r="D4572">
        <v>577000</v>
      </c>
      <c r="E4572">
        <v>951000</v>
      </c>
      <c r="F4572" t="s">
        <v>19495</v>
      </c>
      <c r="G4572">
        <f t="shared" si="284"/>
        <v>576</v>
      </c>
      <c r="H4572">
        <f t="shared" si="285"/>
        <v>1707.8622999999998</v>
      </c>
      <c r="I4572">
        <f t="shared" si="286"/>
        <v>622</v>
      </c>
      <c r="J4572">
        <f t="shared" si="287"/>
        <v>1707.6631500000001</v>
      </c>
    </row>
    <row r="4573" spans="1:10" x14ac:dyDescent="0.2">
      <c r="A4573" t="s">
        <v>19497</v>
      </c>
      <c r="B4573">
        <v>5</v>
      </c>
      <c r="C4573" t="s">
        <v>16063</v>
      </c>
      <c r="D4573">
        <v>580000</v>
      </c>
      <c r="E4573">
        <v>957000</v>
      </c>
      <c r="F4573" t="s">
        <v>19500</v>
      </c>
      <c r="G4573">
        <f t="shared" si="284"/>
        <v>576</v>
      </c>
      <c r="H4573">
        <f t="shared" si="285"/>
        <v>1716.7419999999997</v>
      </c>
      <c r="I4573">
        <f t="shared" si="286"/>
        <v>622</v>
      </c>
      <c r="J4573">
        <f t="shared" si="287"/>
        <v>1718.43705</v>
      </c>
    </row>
    <row r="4574" spans="1:10" x14ac:dyDescent="0.2">
      <c r="A4574" t="s">
        <v>19502</v>
      </c>
      <c r="B4574">
        <v>5</v>
      </c>
      <c r="C4574" t="s">
        <v>16063</v>
      </c>
      <c r="D4574">
        <v>456000</v>
      </c>
      <c r="E4574">
        <v>752000</v>
      </c>
      <c r="F4574" t="s">
        <v>19503</v>
      </c>
      <c r="G4574">
        <f t="shared" si="284"/>
        <v>576</v>
      </c>
      <c r="H4574">
        <f t="shared" si="285"/>
        <v>1349.7143999999998</v>
      </c>
      <c r="I4574">
        <f t="shared" si="286"/>
        <v>622</v>
      </c>
      <c r="J4574">
        <f t="shared" si="287"/>
        <v>1350.3288</v>
      </c>
    </row>
    <row r="4575" spans="1:10" x14ac:dyDescent="0.2">
      <c r="A4575" t="s">
        <v>19505</v>
      </c>
      <c r="B4575">
        <v>5</v>
      </c>
      <c r="C4575" t="s">
        <v>16063</v>
      </c>
      <c r="D4575">
        <v>436000</v>
      </c>
      <c r="E4575">
        <v>719000</v>
      </c>
      <c r="F4575" t="s">
        <v>19506</v>
      </c>
      <c r="G4575">
        <f t="shared" si="284"/>
        <v>576</v>
      </c>
      <c r="H4575">
        <f t="shared" si="285"/>
        <v>1290.5164</v>
      </c>
      <c r="I4575">
        <f t="shared" si="286"/>
        <v>622</v>
      </c>
      <c r="J4575">
        <f t="shared" si="287"/>
        <v>1291.0723499999999</v>
      </c>
    </row>
    <row r="4576" spans="1:10" x14ac:dyDescent="0.2">
      <c r="A4576" t="s">
        <v>19508</v>
      </c>
      <c r="B4576">
        <v>5</v>
      </c>
      <c r="C4576" t="s">
        <v>16063</v>
      </c>
      <c r="D4576">
        <v>359000</v>
      </c>
      <c r="E4576">
        <v>591000</v>
      </c>
      <c r="F4576" t="s">
        <v>19510</v>
      </c>
      <c r="G4576">
        <f t="shared" si="284"/>
        <v>576</v>
      </c>
      <c r="H4576">
        <f t="shared" si="285"/>
        <v>1062.6040999999998</v>
      </c>
      <c r="I4576">
        <f t="shared" si="286"/>
        <v>622</v>
      </c>
      <c r="J4576">
        <f t="shared" si="287"/>
        <v>1061.2291499999999</v>
      </c>
    </row>
    <row r="4577" spans="1:10" x14ac:dyDescent="0.2">
      <c r="A4577" t="s">
        <v>19512</v>
      </c>
      <c r="B4577">
        <v>5</v>
      </c>
      <c r="C4577" t="s">
        <v>16063</v>
      </c>
      <c r="D4577">
        <v>433000</v>
      </c>
      <c r="E4577">
        <v>675000</v>
      </c>
      <c r="F4577" t="s">
        <v>19513</v>
      </c>
      <c r="G4577">
        <f t="shared" si="284"/>
        <v>576</v>
      </c>
      <c r="H4577">
        <f t="shared" si="285"/>
        <v>1281.6366999999998</v>
      </c>
      <c r="I4577">
        <f t="shared" si="286"/>
        <v>622</v>
      </c>
      <c r="J4577">
        <f t="shared" si="287"/>
        <v>1212.06375</v>
      </c>
    </row>
    <row r="4578" spans="1:10" x14ac:dyDescent="0.2">
      <c r="A4578" t="s">
        <v>19515</v>
      </c>
      <c r="B4578">
        <v>5</v>
      </c>
      <c r="C4578" t="s">
        <v>16063</v>
      </c>
      <c r="D4578">
        <v>614000</v>
      </c>
      <c r="E4578">
        <v>907000</v>
      </c>
      <c r="F4578" t="s">
        <v>19517</v>
      </c>
      <c r="G4578">
        <f t="shared" si="284"/>
        <v>576</v>
      </c>
      <c r="H4578">
        <f t="shared" si="285"/>
        <v>1817.3785999999998</v>
      </c>
      <c r="I4578">
        <f t="shared" si="286"/>
        <v>622</v>
      </c>
      <c r="J4578">
        <f t="shared" si="287"/>
        <v>1628.65455</v>
      </c>
    </row>
    <row r="4579" spans="1:10" x14ac:dyDescent="0.2">
      <c r="A4579" t="s">
        <v>19519</v>
      </c>
      <c r="B4579">
        <v>5</v>
      </c>
      <c r="C4579" t="s">
        <v>16063</v>
      </c>
      <c r="D4579">
        <v>438000</v>
      </c>
      <c r="E4579">
        <v>649000</v>
      </c>
      <c r="F4579" t="s">
        <v>19520</v>
      </c>
      <c r="G4579">
        <f t="shared" si="284"/>
        <v>576</v>
      </c>
      <c r="H4579">
        <f t="shared" si="285"/>
        <v>1296.4361999999999</v>
      </c>
      <c r="I4579">
        <f t="shared" si="286"/>
        <v>622</v>
      </c>
      <c r="J4579">
        <f t="shared" si="287"/>
        <v>1165.3768499999999</v>
      </c>
    </row>
    <row r="4580" spans="1:10" x14ac:dyDescent="0.2">
      <c r="A4580" t="s">
        <v>19522</v>
      </c>
      <c r="B4580">
        <v>5</v>
      </c>
      <c r="C4580" t="s">
        <v>16063</v>
      </c>
      <c r="D4580">
        <v>277000</v>
      </c>
      <c r="E4580">
        <v>632000</v>
      </c>
      <c r="F4580" t="s">
        <v>19525</v>
      </c>
      <c r="G4580">
        <f t="shared" si="284"/>
        <v>576</v>
      </c>
      <c r="H4580">
        <f t="shared" si="285"/>
        <v>819.89229999999986</v>
      </c>
      <c r="I4580">
        <f t="shared" si="286"/>
        <v>622</v>
      </c>
      <c r="J4580">
        <f t="shared" si="287"/>
        <v>1134.8507999999999</v>
      </c>
    </row>
    <row r="4581" spans="1:10" x14ac:dyDescent="0.2">
      <c r="A4581" t="s">
        <v>19527</v>
      </c>
      <c r="B4581">
        <v>5</v>
      </c>
      <c r="C4581" t="s">
        <v>16063</v>
      </c>
      <c r="D4581">
        <v>85400</v>
      </c>
      <c r="E4581">
        <v>255000</v>
      </c>
      <c r="F4581" t="s">
        <v>19530</v>
      </c>
      <c r="G4581">
        <f t="shared" si="284"/>
        <v>576</v>
      </c>
      <c r="H4581">
        <f t="shared" si="285"/>
        <v>252.77545999999998</v>
      </c>
      <c r="I4581">
        <f t="shared" si="286"/>
        <v>622</v>
      </c>
      <c r="J4581">
        <f t="shared" si="287"/>
        <v>457.89074999999997</v>
      </c>
    </row>
    <row r="4582" spans="1:10" x14ac:dyDescent="0.2">
      <c r="A4582" t="s">
        <v>19532</v>
      </c>
      <c r="B4582">
        <v>5</v>
      </c>
      <c r="C4582" t="s">
        <v>16063</v>
      </c>
      <c r="D4582">
        <v>370000</v>
      </c>
      <c r="E4582">
        <v>650000</v>
      </c>
      <c r="F4582" t="s">
        <v>19533</v>
      </c>
      <c r="G4582">
        <f t="shared" si="284"/>
        <v>576</v>
      </c>
      <c r="H4582">
        <f t="shared" si="285"/>
        <v>1095.1629999999998</v>
      </c>
      <c r="I4582">
        <f t="shared" si="286"/>
        <v>622</v>
      </c>
      <c r="J4582">
        <f t="shared" si="287"/>
        <v>1167.1724999999999</v>
      </c>
    </row>
    <row r="4583" spans="1:10" x14ac:dyDescent="0.2">
      <c r="A4583" t="s">
        <v>19535</v>
      </c>
      <c r="B4583">
        <v>5</v>
      </c>
      <c r="C4583" t="s">
        <v>16063</v>
      </c>
      <c r="D4583">
        <v>286000</v>
      </c>
      <c r="E4583">
        <v>652000</v>
      </c>
      <c r="F4583" t="s">
        <v>19538</v>
      </c>
      <c r="G4583">
        <f t="shared" si="284"/>
        <v>576</v>
      </c>
      <c r="H4583">
        <f t="shared" si="285"/>
        <v>846.53139999999996</v>
      </c>
      <c r="I4583">
        <f t="shared" si="286"/>
        <v>622</v>
      </c>
      <c r="J4583">
        <f t="shared" si="287"/>
        <v>1170.7637999999999</v>
      </c>
    </row>
    <row r="4584" spans="1:10" x14ac:dyDescent="0.2">
      <c r="A4584" t="s">
        <v>19540</v>
      </c>
      <c r="B4584">
        <v>5</v>
      </c>
      <c r="C4584" t="s">
        <v>16063</v>
      </c>
      <c r="D4584">
        <v>335000</v>
      </c>
      <c r="E4584">
        <v>650000</v>
      </c>
      <c r="F4584" t="s">
        <v>19541</v>
      </c>
      <c r="G4584">
        <f t="shared" si="284"/>
        <v>576</v>
      </c>
      <c r="H4584">
        <f t="shared" si="285"/>
        <v>991.56649999999991</v>
      </c>
      <c r="I4584">
        <f t="shared" si="286"/>
        <v>622</v>
      </c>
      <c r="J4584">
        <f t="shared" si="287"/>
        <v>1167.1724999999999</v>
      </c>
    </row>
    <row r="4585" spans="1:10" x14ac:dyDescent="0.2">
      <c r="A4585" t="s">
        <v>19543</v>
      </c>
      <c r="B4585">
        <v>5</v>
      </c>
      <c r="C4585" t="s">
        <v>16063</v>
      </c>
      <c r="D4585">
        <v>281000</v>
      </c>
      <c r="E4585">
        <v>516000</v>
      </c>
      <c r="F4585" t="s">
        <v>19545</v>
      </c>
      <c r="G4585">
        <f t="shared" si="284"/>
        <v>576</v>
      </c>
      <c r="H4585">
        <f t="shared" si="285"/>
        <v>831.73189999999988</v>
      </c>
      <c r="I4585">
        <f t="shared" si="286"/>
        <v>622</v>
      </c>
      <c r="J4585">
        <f t="shared" si="287"/>
        <v>926.55539999999996</v>
      </c>
    </row>
    <row r="4586" spans="1:10" x14ac:dyDescent="0.2">
      <c r="A4586" t="s">
        <v>19547</v>
      </c>
      <c r="B4586">
        <v>5</v>
      </c>
      <c r="C4586" t="s">
        <v>16063</v>
      </c>
      <c r="D4586">
        <v>381000</v>
      </c>
      <c r="E4586">
        <v>557000</v>
      </c>
      <c r="F4586" t="s">
        <v>19550</v>
      </c>
      <c r="G4586">
        <f t="shared" si="284"/>
        <v>576</v>
      </c>
      <c r="H4586">
        <f t="shared" si="285"/>
        <v>1127.7218999999998</v>
      </c>
      <c r="I4586">
        <f t="shared" si="286"/>
        <v>622</v>
      </c>
      <c r="J4586">
        <f t="shared" si="287"/>
        <v>1000.17705</v>
      </c>
    </row>
    <row r="4587" spans="1:10" x14ac:dyDescent="0.2">
      <c r="A4587" t="s">
        <v>19552</v>
      </c>
      <c r="B4587">
        <v>5</v>
      </c>
      <c r="C4587" t="s">
        <v>16063</v>
      </c>
      <c r="D4587">
        <v>400000</v>
      </c>
      <c r="E4587">
        <v>586000</v>
      </c>
      <c r="F4587" t="s">
        <v>19555</v>
      </c>
      <c r="G4587">
        <f t="shared" si="284"/>
        <v>576</v>
      </c>
      <c r="H4587">
        <f t="shared" si="285"/>
        <v>1183.9599999999998</v>
      </c>
      <c r="I4587">
        <f t="shared" si="286"/>
        <v>622</v>
      </c>
      <c r="J4587">
        <f t="shared" si="287"/>
        <v>1052.2509</v>
      </c>
    </row>
    <row r="4588" spans="1:10" x14ac:dyDescent="0.2">
      <c r="A4588" t="s">
        <v>19557</v>
      </c>
      <c r="B4588">
        <v>5</v>
      </c>
      <c r="C4588" t="s">
        <v>16063</v>
      </c>
      <c r="D4588">
        <v>400000</v>
      </c>
      <c r="E4588">
        <v>586000</v>
      </c>
      <c r="F4588" t="s">
        <v>19558</v>
      </c>
      <c r="G4588">
        <f t="shared" si="284"/>
        <v>576</v>
      </c>
      <c r="H4588">
        <f t="shared" si="285"/>
        <v>1183.9599999999998</v>
      </c>
      <c r="I4588">
        <f t="shared" si="286"/>
        <v>622</v>
      </c>
      <c r="J4588">
        <f t="shared" si="287"/>
        <v>1052.2509</v>
      </c>
    </row>
    <row r="4589" spans="1:10" x14ac:dyDescent="0.2">
      <c r="A4589" t="s">
        <v>19560</v>
      </c>
      <c r="B4589">
        <v>5</v>
      </c>
      <c r="C4589" t="s">
        <v>16063</v>
      </c>
      <c r="D4589">
        <v>400000</v>
      </c>
      <c r="E4589">
        <v>586000</v>
      </c>
      <c r="F4589" t="s">
        <v>19563</v>
      </c>
      <c r="G4589">
        <f t="shared" si="284"/>
        <v>576</v>
      </c>
      <c r="H4589">
        <f t="shared" si="285"/>
        <v>1183.9599999999998</v>
      </c>
      <c r="I4589">
        <f t="shared" si="286"/>
        <v>622</v>
      </c>
      <c r="J4589">
        <f t="shared" si="287"/>
        <v>1052.2509</v>
      </c>
    </row>
    <row r="4590" spans="1:10" x14ac:dyDescent="0.2">
      <c r="A4590" t="s">
        <v>19565</v>
      </c>
      <c r="B4590">
        <v>5</v>
      </c>
      <c r="C4590" t="s">
        <v>16063</v>
      </c>
      <c r="D4590">
        <v>400000</v>
      </c>
      <c r="E4590">
        <v>586000</v>
      </c>
      <c r="F4590" t="s">
        <v>19568</v>
      </c>
      <c r="G4590">
        <f t="shared" si="284"/>
        <v>576</v>
      </c>
      <c r="H4590">
        <f t="shared" si="285"/>
        <v>1183.9599999999998</v>
      </c>
      <c r="I4590">
        <f t="shared" si="286"/>
        <v>622</v>
      </c>
      <c r="J4590">
        <f t="shared" si="287"/>
        <v>1052.2509</v>
      </c>
    </row>
    <row r="4591" spans="1:10" x14ac:dyDescent="0.2">
      <c r="A4591" t="s">
        <v>19570</v>
      </c>
      <c r="B4591">
        <v>5</v>
      </c>
      <c r="C4591" t="s">
        <v>16063</v>
      </c>
      <c r="D4591">
        <v>444000</v>
      </c>
      <c r="E4591">
        <v>655000</v>
      </c>
      <c r="F4591" t="s">
        <v>19571</v>
      </c>
      <c r="G4591">
        <f t="shared" si="284"/>
        <v>576</v>
      </c>
      <c r="H4591">
        <f t="shared" si="285"/>
        <v>1314.1955999999998</v>
      </c>
      <c r="I4591">
        <f t="shared" si="286"/>
        <v>622</v>
      </c>
      <c r="J4591">
        <f t="shared" si="287"/>
        <v>1176.15075</v>
      </c>
    </row>
    <row r="4592" spans="1:10" x14ac:dyDescent="0.2">
      <c r="A4592" t="s">
        <v>19573</v>
      </c>
      <c r="B4592">
        <v>5</v>
      </c>
      <c r="C4592" t="s">
        <v>16063</v>
      </c>
      <c r="D4592">
        <v>257000</v>
      </c>
      <c r="E4592">
        <v>491000</v>
      </c>
      <c r="F4592" t="s">
        <v>19575</v>
      </c>
      <c r="G4592">
        <f t="shared" si="284"/>
        <v>576</v>
      </c>
      <c r="H4592">
        <f t="shared" si="285"/>
        <v>760.69429999999988</v>
      </c>
      <c r="I4592">
        <f t="shared" si="286"/>
        <v>622</v>
      </c>
      <c r="J4592">
        <f t="shared" si="287"/>
        <v>881.66414999999995</v>
      </c>
    </row>
    <row r="4593" spans="1:10" x14ac:dyDescent="0.2">
      <c r="A4593" t="s">
        <v>19577</v>
      </c>
      <c r="B4593">
        <v>5</v>
      </c>
      <c r="C4593" t="s">
        <v>16063</v>
      </c>
      <c r="D4593">
        <v>257000</v>
      </c>
      <c r="E4593">
        <v>491000</v>
      </c>
      <c r="F4593" t="s">
        <v>19578</v>
      </c>
      <c r="G4593">
        <f t="shared" si="284"/>
        <v>576</v>
      </c>
      <c r="H4593">
        <f t="shared" si="285"/>
        <v>760.69429999999988</v>
      </c>
      <c r="I4593">
        <f t="shared" si="286"/>
        <v>622</v>
      </c>
      <c r="J4593">
        <f t="shared" si="287"/>
        <v>881.66414999999995</v>
      </c>
    </row>
    <row r="4594" spans="1:10" x14ac:dyDescent="0.2">
      <c r="A4594" t="s">
        <v>19580</v>
      </c>
      <c r="B4594">
        <v>5</v>
      </c>
      <c r="C4594" t="s">
        <v>16063</v>
      </c>
      <c r="D4594">
        <v>324000</v>
      </c>
      <c r="E4594">
        <v>596000</v>
      </c>
      <c r="F4594" t="s">
        <v>19583</v>
      </c>
      <c r="G4594">
        <f t="shared" si="284"/>
        <v>576</v>
      </c>
      <c r="H4594">
        <f t="shared" si="285"/>
        <v>959.00759999999991</v>
      </c>
      <c r="I4594">
        <f t="shared" si="286"/>
        <v>622</v>
      </c>
      <c r="J4594">
        <f t="shared" si="287"/>
        <v>1070.2074</v>
      </c>
    </row>
    <row r="4595" spans="1:10" x14ac:dyDescent="0.2">
      <c r="A4595" t="s">
        <v>19585</v>
      </c>
      <c r="B4595">
        <v>5</v>
      </c>
      <c r="C4595" t="s">
        <v>16063</v>
      </c>
      <c r="D4595">
        <v>193000</v>
      </c>
      <c r="E4595">
        <v>325000</v>
      </c>
      <c r="F4595" t="s">
        <v>19586</v>
      </c>
      <c r="G4595">
        <f t="shared" si="284"/>
        <v>576</v>
      </c>
      <c r="H4595">
        <f t="shared" si="285"/>
        <v>571.26069999999993</v>
      </c>
      <c r="I4595">
        <f t="shared" si="286"/>
        <v>622</v>
      </c>
      <c r="J4595">
        <f t="shared" si="287"/>
        <v>583.58624999999995</v>
      </c>
    </row>
    <row r="4596" spans="1:10" x14ac:dyDescent="0.2">
      <c r="A4596" t="s">
        <v>19588</v>
      </c>
      <c r="B4596">
        <v>5</v>
      </c>
      <c r="C4596" t="s">
        <v>16063</v>
      </c>
      <c r="D4596">
        <v>208000</v>
      </c>
      <c r="E4596">
        <v>335000</v>
      </c>
      <c r="F4596" t="s">
        <v>19590</v>
      </c>
      <c r="G4596">
        <f t="shared" si="284"/>
        <v>576</v>
      </c>
      <c r="H4596">
        <f t="shared" si="285"/>
        <v>615.65919999999994</v>
      </c>
      <c r="I4596">
        <f t="shared" si="286"/>
        <v>622</v>
      </c>
      <c r="J4596">
        <f t="shared" si="287"/>
        <v>601.54274999999996</v>
      </c>
    </row>
    <row r="4597" spans="1:10" x14ac:dyDescent="0.2">
      <c r="A4597" t="s">
        <v>19592</v>
      </c>
      <c r="B4597">
        <v>5</v>
      </c>
      <c r="C4597" t="s">
        <v>16063</v>
      </c>
      <c r="D4597">
        <v>208000</v>
      </c>
      <c r="E4597">
        <v>335000</v>
      </c>
      <c r="F4597" t="s">
        <v>19595</v>
      </c>
      <c r="G4597">
        <f t="shared" si="284"/>
        <v>576</v>
      </c>
      <c r="H4597">
        <f t="shared" si="285"/>
        <v>615.65919999999994</v>
      </c>
      <c r="I4597">
        <f t="shared" si="286"/>
        <v>622</v>
      </c>
      <c r="J4597">
        <f t="shared" si="287"/>
        <v>601.54274999999996</v>
      </c>
    </row>
    <row r="4598" spans="1:10" x14ac:dyDescent="0.2">
      <c r="A4598" t="s">
        <v>19597</v>
      </c>
      <c r="B4598">
        <v>5</v>
      </c>
      <c r="C4598" t="s">
        <v>16063</v>
      </c>
      <c r="D4598">
        <v>170000</v>
      </c>
      <c r="E4598">
        <v>291000</v>
      </c>
      <c r="F4598" t="s">
        <v>19598</v>
      </c>
      <c r="G4598">
        <f t="shared" si="284"/>
        <v>576</v>
      </c>
      <c r="H4598">
        <f t="shared" si="285"/>
        <v>503.18299999999994</v>
      </c>
      <c r="I4598">
        <f t="shared" si="286"/>
        <v>622</v>
      </c>
      <c r="J4598">
        <f t="shared" si="287"/>
        <v>522.53414999999995</v>
      </c>
    </row>
    <row r="4599" spans="1:10" x14ac:dyDescent="0.2">
      <c r="A4599" t="s">
        <v>19600</v>
      </c>
      <c r="B4599">
        <v>5</v>
      </c>
      <c r="C4599" t="s">
        <v>16063</v>
      </c>
      <c r="D4599">
        <v>375000</v>
      </c>
      <c r="E4599">
        <v>634000</v>
      </c>
      <c r="F4599" t="s">
        <v>19603</v>
      </c>
      <c r="G4599">
        <f t="shared" si="284"/>
        <v>576</v>
      </c>
      <c r="H4599">
        <f t="shared" si="285"/>
        <v>1109.9624999999999</v>
      </c>
      <c r="I4599">
        <f t="shared" si="286"/>
        <v>622</v>
      </c>
      <c r="J4599">
        <f t="shared" si="287"/>
        <v>1138.4421</v>
      </c>
    </row>
    <row r="4600" spans="1:10" x14ac:dyDescent="0.2">
      <c r="A4600" t="s">
        <v>19605</v>
      </c>
      <c r="B4600">
        <v>5</v>
      </c>
      <c r="C4600" t="s">
        <v>16063</v>
      </c>
      <c r="D4600">
        <v>267000</v>
      </c>
      <c r="E4600">
        <v>430000</v>
      </c>
      <c r="F4600" t="s">
        <v>19607</v>
      </c>
      <c r="G4600">
        <f t="shared" si="284"/>
        <v>576</v>
      </c>
      <c r="H4600">
        <f t="shared" si="285"/>
        <v>790.29329999999993</v>
      </c>
      <c r="I4600">
        <f t="shared" si="286"/>
        <v>622</v>
      </c>
      <c r="J4600">
        <f t="shared" si="287"/>
        <v>772.12950000000001</v>
      </c>
    </row>
    <row r="4601" spans="1:10" x14ac:dyDescent="0.2">
      <c r="A4601" t="s">
        <v>19609</v>
      </c>
      <c r="B4601">
        <v>5</v>
      </c>
      <c r="C4601" t="s">
        <v>16063</v>
      </c>
      <c r="D4601">
        <v>314000</v>
      </c>
      <c r="E4601">
        <v>577000</v>
      </c>
      <c r="F4601" t="s">
        <v>19611</v>
      </c>
      <c r="G4601">
        <f t="shared" si="284"/>
        <v>576</v>
      </c>
      <c r="H4601">
        <f t="shared" si="285"/>
        <v>929.40859999999986</v>
      </c>
      <c r="I4601">
        <f t="shared" si="286"/>
        <v>622</v>
      </c>
      <c r="J4601">
        <f t="shared" si="287"/>
        <v>1036.09005</v>
      </c>
    </row>
    <row r="4602" spans="1:10" x14ac:dyDescent="0.2">
      <c r="A4602" t="s">
        <v>19613</v>
      </c>
      <c r="B4602">
        <v>5</v>
      </c>
      <c r="C4602" t="s">
        <v>16063</v>
      </c>
      <c r="D4602">
        <v>492000</v>
      </c>
      <c r="E4602">
        <v>845000</v>
      </c>
      <c r="F4602" t="s">
        <v>19616</v>
      </c>
      <c r="G4602">
        <f t="shared" si="284"/>
        <v>576</v>
      </c>
      <c r="H4602">
        <f t="shared" si="285"/>
        <v>1456.2707999999998</v>
      </c>
      <c r="I4602">
        <f t="shared" si="286"/>
        <v>622</v>
      </c>
      <c r="J4602">
        <f t="shared" si="287"/>
        <v>1517.3242499999999</v>
      </c>
    </row>
    <row r="4603" spans="1:10" x14ac:dyDescent="0.2">
      <c r="A4603" t="s">
        <v>19618</v>
      </c>
      <c r="B4603">
        <v>5</v>
      </c>
      <c r="C4603" t="s">
        <v>16063</v>
      </c>
      <c r="D4603">
        <v>224000</v>
      </c>
      <c r="E4603">
        <v>460000</v>
      </c>
      <c r="F4603" t="s">
        <v>19621</v>
      </c>
      <c r="G4603">
        <f t="shared" si="284"/>
        <v>576</v>
      </c>
      <c r="H4603">
        <f t="shared" si="285"/>
        <v>663.0175999999999</v>
      </c>
      <c r="I4603">
        <f t="shared" si="286"/>
        <v>622</v>
      </c>
      <c r="J4603">
        <f t="shared" si="287"/>
        <v>825.99900000000002</v>
      </c>
    </row>
    <row r="4604" spans="1:10" x14ac:dyDescent="0.2">
      <c r="A4604" t="s">
        <v>19623</v>
      </c>
      <c r="B4604">
        <v>5</v>
      </c>
      <c r="C4604" t="s">
        <v>16063</v>
      </c>
      <c r="D4604">
        <v>494000</v>
      </c>
      <c r="E4604">
        <v>690000</v>
      </c>
      <c r="F4604" t="s">
        <v>19626</v>
      </c>
      <c r="G4604">
        <f t="shared" si="284"/>
        <v>576</v>
      </c>
      <c r="H4604">
        <f t="shared" si="285"/>
        <v>1462.1905999999999</v>
      </c>
      <c r="I4604">
        <f t="shared" si="286"/>
        <v>622</v>
      </c>
      <c r="J4604">
        <f t="shared" si="287"/>
        <v>1238.9984999999999</v>
      </c>
    </row>
    <row r="4605" spans="1:10" x14ac:dyDescent="0.2">
      <c r="A4605" t="s">
        <v>19628</v>
      </c>
      <c r="B4605">
        <v>5</v>
      </c>
      <c r="C4605" t="s">
        <v>16063</v>
      </c>
      <c r="D4605">
        <v>499000</v>
      </c>
      <c r="E4605">
        <v>737000</v>
      </c>
      <c r="F4605" t="s">
        <v>19631</v>
      </c>
      <c r="G4605">
        <f t="shared" si="284"/>
        <v>576</v>
      </c>
      <c r="H4605">
        <f t="shared" si="285"/>
        <v>1476.9900999999998</v>
      </c>
      <c r="I4605">
        <f t="shared" si="286"/>
        <v>622</v>
      </c>
      <c r="J4605">
        <f t="shared" si="287"/>
        <v>1323.3940499999999</v>
      </c>
    </row>
    <row r="4606" spans="1:10" x14ac:dyDescent="0.2">
      <c r="A4606" t="s">
        <v>19633</v>
      </c>
      <c r="B4606">
        <v>5</v>
      </c>
      <c r="C4606" t="s">
        <v>16063</v>
      </c>
      <c r="D4606">
        <v>476000</v>
      </c>
      <c r="E4606">
        <v>702000</v>
      </c>
      <c r="F4606" t="s">
        <v>19634</v>
      </c>
      <c r="G4606">
        <f t="shared" si="284"/>
        <v>576</v>
      </c>
      <c r="H4606">
        <f t="shared" si="285"/>
        <v>1408.9123999999999</v>
      </c>
      <c r="I4606">
        <f t="shared" si="286"/>
        <v>622</v>
      </c>
      <c r="J4606">
        <f t="shared" si="287"/>
        <v>1260.5463</v>
      </c>
    </row>
    <row r="4607" spans="1:10" x14ac:dyDescent="0.2">
      <c r="A4607" t="s">
        <v>19636</v>
      </c>
      <c r="B4607">
        <v>5</v>
      </c>
      <c r="C4607" t="s">
        <v>16063</v>
      </c>
      <c r="D4607">
        <v>322000</v>
      </c>
      <c r="E4607">
        <v>474000</v>
      </c>
      <c r="F4607" t="s">
        <v>19639</v>
      </c>
      <c r="G4607">
        <f t="shared" si="284"/>
        <v>576</v>
      </c>
      <c r="H4607">
        <f t="shared" si="285"/>
        <v>953.0877999999999</v>
      </c>
      <c r="I4607">
        <f t="shared" si="286"/>
        <v>622</v>
      </c>
      <c r="J4607">
        <f t="shared" si="287"/>
        <v>851.13810000000001</v>
      </c>
    </row>
    <row r="4608" spans="1:10" x14ac:dyDescent="0.2">
      <c r="A4608" t="s">
        <v>19641</v>
      </c>
      <c r="B4608">
        <v>5</v>
      </c>
      <c r="C4608" t="s">
        <v>16063</v>
      </c>
      <c r="D4608">
        <v>643000</v>
      </c>
      <c r="E4608">
        <v>932000</v>
      </c>
      <c r="F4608" t="s">
        <v>19643</v>
      </c>
      <c r="G4608">
        <f t="shared" si="284"/>
        <v>576</v>
      </c>
      <c r="H4608">
        <f t="shared" si="285"/>
        <v>1903.2156999999997</v>
      </c>
      <c r="I4608">
        <f t="shared" si="286"/>
        <v>622</v>
      </c>
      <c r="J4608">
        <f t="shared" si="287"/>
        <v>1673.5457999999999</v>
      </c>
    </row>
    <row r="4609" spans="1:10" x14ac:dyDescent="0.2">
      <c r="A4609" t="s">
        <v>19645</v>
      </c>
      <c r="B4609">
        <v>5</v>
      </c>
      <c r="C4609" t="s">
        <v>16063</v>
      </c>
      <c r="D4609">
        <v>630000</v>
      </c>
      <c r="E4609">
        <v>931000</v>
      </c>
      <c r="F4609" t="s">
        <v>19647</v>
      </c>
      <c r="G4609">
        <f t="shared" si="284"/>
        <v>576</v>
      </c>
      <c r="H4609">
        <f t="shared" si="285"/>
        <v>1864.7369999999999</v>
      </c>
      <c r="I4609">
        <f t="shared" si="286"/>
        <v>622</v>
      </c>
      <c r="J4609">
        <f t="shared" si="287"/>
        <v>1671.7501500000001</v>
      </c>
    </row>
    <row r="4610" spans="1:10" x14ac:dyDescent="0.2">
      <c r="A4610" t="s">
        <v>19649</v>
      </c>
      <c r="B4610">
        <v>5</v>
      </c>
      <c r="C4610" t="s">
        <v>16063</v>
      </c>
      <c r="D4610">
        <v>457000</v>
      </c>
      <c r="E4610">
        <v>674000</v>
      </c>
      <c r="F4610" t="s">
        <v>19650</v>
      </c>
      <c r="G4610">
        <f t="shared" si="284"/>
        <v>576</v>
      </c>
      <c r="H4610">
        <f t="shared" si="285"/>
        <v>1352.6742999999999</v>
      </c>
      <c r="I4610">
        <f t="shared" si="286"/>
        <v>622</v>
      </c>
      <c r="J4610">
        <f t="shared" si="287"/>
        <v>1210.2681</v>
      </c>
    </row>
    <row r="4611" spans="1:10" x14ac:dyDescent="0.2">
      <c r="A4611" t="s">
        <v>19652</v>
      </c>
      <c r="B4611">
        <v>5</v>
      </c>
      <c r="C4611" t="s">
        <v>16063</v>
      </c>
      <c r="D4611">
        <v>516000</v>
      </c>
      <c r="E4611">
        <v>763000</v>
      </c>
      <c r="F4611" t="s">
        <v>19653</v>
      </c>
      <c r="G4611">
        <f t="shared" ref="G4611:G4674" si="288">(VLOOKUP($B4611,Table,4,FALSE))</f>
        <v>576</v>
      </c>
      <c r="H4611">
        <f t="shared" ref="H4611:H4674" si="289">D4611*((VLOOKUP($B4611,Table,6,FALSE))/100)</f>
        <v>1527.3083999999999</v>
      </c>
      <c r="I4611">
        <f t="shared" ref="I4611:I4674" si="290">(VLOOKUP($B4611,Table,12,FALSE))</f>
        <v>622</v>
      </c>
      <c r="J4611">
        <f t="shared" ref="J4611:J4674" si="291">E4611*((VLOOKUP($B4611,Table,14,FALSE))/100)</f>
        <v>1370.08095</v>
      </c>
    </row>
    <row r="4612" spans="1:10" x14ac:dyDescent="0.2">
      <c r="A4612" t="s">
        <v>19655</v>
      </c>
      <c r="B4612">
        <v>5</v>
      </c>
      <c r="C4612" t="s">
        <v>16063</v>
      </c>
      <c r="D4612">
        <v>484000</v>
      </c>
      <c r="E4612">
        <v>715000</v>
      </c>
      <c r="F4612" t="s">
        <v>19657</v>
      </c>
      <c r="G4612">
        <f t="shared" si="288"/>
        <v>576</v>
      </c>
      <c r="H4612">
        <f t="shared" si="289"/>
        <v>1432.5915999999997</v>
      </c>
      <c r="I4612">
        <f t="shared" si="290"/>
        <v>622</v>
      </c>
      <c r="J4612">
        <f t="shared" si="291"/>
        <v>1283.88975</v>
      </c>
    </row>
    <row r="4613" spans="1:10" x14ac:dyDescent="0.2">
      <c r="A4613" t="s">
        <v>19659</v>
      </c>
      <c r="B4613">
        <v>5</v>
      </c>
      <c r="C4613" t="s">
        <v>16063</v>
      </c>
      <c r="D4613">
        <v>564000</v>
      </c>
      <c r="E4613">
        <v>833000</v>
      </c>
      <c r="F4613" t="s">
        <v>19662</v>
      </c>
      <c r="G4613">
        <f t="shared" si="288"/>
        <v>576</v>
      </c>
      <c r="H4613">
        <f t="shared" si="289"/>
        <v>1669.3835999999999</v>
      </c>
      <c r="I4613">
        <f t="shared" si="290"/>
        <v>622</v>
      </c>
      <c r="J4613">
        <f t="shared" si="291"/>
        <v>1495.7764500000001</v>
      </c>
    </row>
    <row r="4614" spans="1:10" x14ac:dyDescent="0.2">
      <c r="A4614" t="s">
        <v>19664</v>
      </c>
      <c r="B4614">
        <v>5</v>
      </c>
      <c r="C4614" t="s">
        <v>16063</v>
      </c>
      <c r="D4614">
        <v>527000</v>
      </c>
      <c r="E4614">
        <v>778000</v>
      </c>
      <c r="F4614" t="s">
        <v>19666</v>
      </c>
      <c r="G4614">
        <f t="shared" si="288"/>
        <v>576</v>
      </c>
      <c r="H4614">
        <f t="shared" si="289"/>
        <v>1559.8672999999999</v>
      </c>
      <c r="I4614">
        <f t="shared" si="290"/>
        <v>622</v>
      </c>
      <c r="J4614">
        <f t="shared" si="291"/>
        <v>1397.0156999999999</v>
      </c>
    </row>
    <row r="4615" spans="1:10" x14ac:dyDescent="0.2">
      <c r="A4615" t="s">
        <v>19668</v>
      </c>
      <c r="B4615">
        <v>5</v>
      </c>
      <c r="C4615" t="s">
        <v>16063</v>
      </c>
      <c r="D4615">
        <v>2560000</v>
      </c>
      <c r="E4615">
        <v>4060000</v>
      </c>
      <c r="F4615" t="s">
        <v>19670</v>
      </c>
      <c r="G4615">
        <f t="shared" si="288"/>
        <v>576</v>
      </c>
      <c r="H4615">
        <f t="shared" si="289"/>
        <v>7577.3439999999991</v>
      </c>
      <c r="I4615">
        <f t="shared" si="290"/>
        <v>622</v>
      </c>
      <c r="J4615">
        <f t="shared" si="291"/>
        <v>7290.3389999999999</v>
      </c>
    </row>
    <row r="4616" spans="1:10" x14ac:dyDescent="0.2">
      <c r="A4616" t="s">
        <v>19672</v>
      </c>
      <c r="B4616">
        <v>5</v>
      </c>
      <c r="C4616" t="s">
        <v>16063</v>
      </c>
      <c r="D4616">
        <v>247000</v>
      </c>
      <c r="E4616">
        <v>439000</v>
      </c>
      <c r="F4616" t="s">
        <v>19675</v>
      </c>
      <c r="G4616">
        <f t="shared" si="288"/>
        <v>576</v>
      </c>
      <c r="H4616">
        <f t="shared" si="289"/>
        <v>731.09529999999995</v>
      </c>
      <c r="I4616">
        <f t="shared" si="290"/>
        <v>622</v>
      </c>
      <c r="J4616">
        <f t="shared" si="291"/>
        <v>788.29034999999999</v>
      </c>
    </row>
    <row r="4617" spans="1:10" x14ac:dyDescent="0.2">
      <c r="A4617" t="s">
        <v>19677</v>
      </c>
      <c r="B4617">
        <v>5</v>
      </c>
      <c r="C4617" t="s">
        <v>16063</v>
      </c>
      <c r="D4617">
        <v>247000</v>
      </c>
      <c r="E4617">
        <v>439000</v>
      </c>
      <c r="F4617" t="s">
        <v>19679</v>
      </c>
      <c r="G4617">
        <f t="shared" si="288"/>
        <v>576</v>
      </c>
      <c r="H4617">
        <f t="shared" si="289"/>
        <v>731.09529999999995</v>
      </c>
      <c r="I4617">
        <f t="shared" si="290"/>
        <v>622</v>
      </c>
      <c r="J4617">
        <f t="shared" si="291"/>
        <v>788.29034999999999</v>
      </c>
    </row>
    <row r="4618" spans="1:10" x14ac:dyDescent="0.2">
      <c r="A4618" t="s">
        <v>19681</v>
      </c>
      <c r="B4618">
        <v>5</v>
      </c>
      <c r="C4618" t="s">
        <v>16063</v>
      </c>
      <c r="D4618">
        <v>312000</v>
      </c>
      <c r="E4618">
        <v>503000</v>
      </c>
      <c r="F4618" t="s">
        <v>19683</v>
      </c>
      <c r="G4618">
        <f t="shared" si="288"/>
        <v>576</v>
      </c>
      <c r="H4618">
        <f t="shared" si="289"/>
        <v>923.48879999999986</v>
      </c>
      <c r="I4618">
        <f t="shared" si="290"/>
        <v>622</v>
      </c>
      <c r="J4618">
        <f t="shared" si="291"/>
        <v>903.21195</v>
      </c>
    </row>
    <row r="4619" spans="1:10" x14ac:dyDescent="0.2">
      <c r="A4619" t="s">
        <v>19685</v>
      </c>
      <c r="B4619">
        <v>5</v>
      </c>
      <c r="C4619" t="s">
        <v>16063</v>
      </c>
      <c r="D4619">
        <v>559000</v>
      </c>
      <c r="E4619">
        <v>946000</v>
      </c>
      <c r="F4619" t="s">
        <v>19688</v>
      </c>
      <c r="G4619">
        <f t="shared" si="288"/>
        <v>576</v>
      </c>
      <c r="H4619">
        <f t="shared" si="289"/>
        <v>1654.5840999999998</v>
      </c>
      <c r="I4619">
        <f t="shared" si="290"/>
        <v>622</v>
      </c>
      <c r="J4619">
        <f t="shared" si="291"/>
        <v>1698.6849</v>
      </c>
    </row>
    <row r="4620" spans="1:10" x14ac:dyDescent="0.2">
      <c r="A4620" t="s">
        <v>19690</v>
      </c>
      <c r="B4620">
        <v>5</v>
      </c>
      <c r="C4620" t="s">
        <v>16063</v>
      </c>
      <c r="D4620">
        <v>491000</v>
      </c>
      <c r="E4620">
        <v>1000000</v>
      </c>
      <c r="F4620" t="s">
        <v>19691</v>
      </c>
      <c r="G4620">
        <f t="shared" si="288"/>
        <v>576</v>
      </c>
      <c r="H4620">
        <f t="shared" si="289"/>
        <v>1453.3108999999999</v>
      </c>
      <c r="I4620">
        <f t="shared" si="290"/>
        <v>622</v>
      </c>
      <c r="J4620">
        <f t="shared" si="291"/>
        <v>1795.65</v>
      </c>
    </row>
    <row r="4621" spans="1:10" x14ac:dyDescent="0.2">
      <c r="A4621" t="s">
        <v>19693</v>
      </c>
      <c r="B4621">
        <v>5</v>
      </c>
      <c r="C4621" t="s">
        <v>16063</v>
      </c>
      <c r="D4621">
        <v>457000</v>
      </c>
      <c r="E4621">
        <v>674000</v>
      </c>
      <c r="F4621" t="s">
        <v>19696</v>
      </c>
      <c r="G4621">
        <f t="shared" si="288"/>
        <v>576</v>
      </c>
      <c r="H4621">
        <f t="shared" si="289"/>
        <v>1352.6742999999999</v>
      </c>
      <c r="I4621">
        <f t="shared" si="290"/>
        <v>622</v>
      </c>
      <c r="J4621">
        <f t="shared" si="291"/>
        <v>1210.2681</v>
      </c>
    </row>
    <row r="4622" spans="1:10" x14ac:dyDescent="0.2">
      <c r="A4622" t="s">
        <v>19698</v>
      </c>
      <c r="B4622">
        <v>5</v>
      </c>
      <c r="C4622" t="s">
        <v>16063</v>
      </c>
      <c r="D4622">
        <v>247000</v>
      </c>
      <c r="E4622">
        <v>439000</v>
      </c>
      <c r="F4622" t="s">
        <v>19700</v>
      </c>
      <c r="G4622">
        <f t="shared" si="288"/>
        <v>576</v>
      </c>
      <c r="H4622">
        <f t="shared" si="289"/>
        <v>731.09529999999995</v>
      </c>
      <c r="I4622">
        <f t="shared" si="290"/>
        <v>622</v>
      </c>
      <c r="J4622">
        <f t="shared" si="291"/>
        <v>788.29034999999999</v>
      </c>
    </row>
    <row r="4623" spans="1:10" x14ac:dyDescent="0.2">
      <c r="A4623" t="s">
        <v>19702</v>
      </c>
      <c r="B4623">
        <v>5</v>
      </c>
      <c r="C4623" t="s">
        <v>16063</v>
      </c>
      <c r="D4623">
        <v>296000</v>
      </c>
      <c r="E4623">
        <v>526000</v>
      </c>
      <c r="F4623" t="s">
        <v>19705</v>
      </c>
      <c r="G4623">
        <f t="shared" si="288"/>
        <v>576</v>
      </c>
      <c r="H4623">
        <f t="shared" si="289"/>
        <v>876.1303999999999</v>
      </c>
      <c r="I4623">
        <f t="shared" si="290"/>
        <v>622</v>
      </c>
      <c r="J4623">
        <f t="shared" si="291"/>
        <v>944.51189999999997</v>
      </c>
    </row>
    <row r="4624" spans="1:10" x14ac:dyDescent="0.2">
      <c r="A4624" t="s">
        <v>19707</v>
      </c>
      <c r="B4624">
        <v>5</v>
      </c>
      <c r="C4624" t="s">
        <v>16063</v>
      </c>
      <c r="D4624">
        <v>301000</v>
      </c>
      <c r="E4624">
        <v>538000</v>
      </c>
      <c r="F4624" t="s">
        <v>19710</v>
      </c>
      <c r="G4624">
        <f t="shared" si="288"/>
        <v>576</v>
      </c>
      <c r="H4624">
        <f t="shared" si="289"/>
        <v>890.92989999999986</v>
      </c>
      <c r="I4624">
        <f t="shared" si="290"/>
        <v>622</v>
      </c>
      <c r="J4624">
        <f t="shared" si="291"/>
        <v>966.05970000000002</v>
      </c>
    </row>
    <row r="4625" spans="1:10" x14ac:dyDescent="0.2">
      <c r="A4625" t="s">
        <v>19712</v>
      </c>
      <c r="B4625">
        <v>5</v>
      </c>
      <c r="C4625" t="s">
        <v>16063</v>
      </c>
      <c r="D4625">
        <v>296000</v>
      </c>
      <c r="E4625">
        <v>528000</v>
      </c>
      <c r="F4625" t="s">
        <v>19714</v>
      </c>
      <c r="G4625">
        <f t="shared" si="288"/>
        <v>576</v>
      </c>
      <c r="H4625">
        <f t="shared" si="289"/>
        <v>876.1303999999999</v>
      </c>
      <c r="I4625">
        <f t="shared" si="290"/>
        <v>622</v>
      </c>
      <c r="J4625">
        <f t="shared" si="291"/>
        <v>948.10320000000002</v>
      </c>
    </row>
    <row r="4626" spans="1:10" x14ac:dyDescent="0.2">
      <c r="A4626" t="s">
        <v>19716</v>
      </c>
      <c r="B4626">
        <v>5</v>
      </c>
      <c r="C4626" t="s">
        <v>16063</v>
      </c>
      <c r="D4626">
        <v>296000</v>
      </c>
      <c r="E4626">
        <v>526000</v>
      </c>
      <c r="F4626" t="s">
        <v>19719</v>
      </c>
      <c r="G4626">
        <f t="shared" si="288"/>
        <v>576</v>
      </c>
      <c r="H4626">
        <f t="shared" si="289"/>
        <v>876.1303999999999</v>
      </c>
      <c r="I4626">
        <f t="shared" si="290"/>
        <v>622</v>
      </c>
      <c r="J4626">
        <f t="shared" si="291"/>
        <v>944.51189999999997</v>
      </c>
    </row>
    <row r="4627" spans="1:10" x14ac:dyDescent="0.2">
      <c r="A4627" t="s">
        <v>19721</v>
      </c>
      <c r="B4627">
        <v>5</v>
      </c>
      <c r="C4627" t="s">
        <v>16063</v>
      </c>
      <c r="D4627">
        <v>296000</v>
      </c>
      <c r="E4627">
        <v>526000</v>
      </c>
      <c r="F4627" t="s">
        <v>19724</v>
      </c>
      <c r="G4627">
        <f t="shared" si="288"/>
        <v>576</v>
      </c>
      <c r="H4627">
        <f t="shared" si="289"/>
        <v>876.1303999999999</v>
      </c>
      <c r="I4627">
        <f t="shared" si="290"/>
        <v>622</v>
      </c>
      <c r="J4627">
        <f t="shared" si="291"/>
        <v>944.51189999999997</v>
      </c>
    </row>
    <row r="4628" spans="1:10" x14ac:dyDescent="0.2">
      <c r="A4628" t="s">
        <v>19726</v>
      </c>
      <c r="B4628">
        <v>5</v>
      </c>
      <c r="C4628" t="s">
        <v>16063</v>
      </c>
      <c r="D4628">
        <v>200000</v>
      </c>
      <c r="E4628">
        <v>427000</v>
      </c>
      <c r="F4628" t="s">
        <v>19728</v>
      </c>
      <c r="G4628">
        <f t="shared" si="288"/>
        <v>576</v>
      </c>
      <c r="H4628">
        <f t="shared" si="289"/>
        <v>591.9799999999999</v>
      </c>
      <c r="I4628">
        <f t="shared" si="290"/>
        <v>622</v>
      </c>
      <c r="J4628">
        <f t="shared" si="291"/>
        <v>766.74254999999994</v>
      </c>
    </row>
    <row r="4629" spans="1:10" x14ac:dyDescent="0.2">
      <c r="A4629" t="s">
        <v>19730</v>
      </c>
      <c r="B4629">
        <v>5</v>
      </c>
      <c r="C4629" t="s">
        <v>16063</v>
      </c>
      <c r="D4629">
        <v>736000</v>
      </c>
      <c r="E4629">
        <v>1500000</v>
      </c>
      <c r="F4629" t="s">
        <v>19732</v>
      </c>
      <c r="G4629">
        <f t="shared" si="288"/>
        <v>576</v>
      </c>
      <c r="H4629">
        <f t="shared" si="289"/>
        <v>2178.4863999999998</v>
      </c>
      <c r="I4629">
        <f t="shared" si="290"/>
        <v>622</v>
      </c>
      <c r="J4629">
        <f t="shared" si="291"/>
        <v>2693.4749999999999</v>
      </c>
    </row>
    <row r="4630" spans="1:10" x14ac:dyDescent="0.2">
      <c r="A4630" t="s">
        <v>19734</v>
      </c>
      <c r="B4630">
        <v>5</v>
      </c>
      <c r="C4630" t="s">
        <v>16063</v>
      </c>
      <c r="D4630">
        <v>445000</v>
      </c>
      <c r="E4630">
        <v>658000</v>
      </c>
      <c r="F4630" t="s">
        <v>19737</v>
      </c>
      <c r="G4630">
        <f t="shared" si="288"/>
        <v>576</v>
      </c>
      <c r="H4630">
        <f t="shared" si="289"/>
        <v>1317.1554999999998</v>
      </c>
      <c r="I4630">
        <f t="shared" si="290"/>
        <v>622</v>
      </c>
      <c r="J4630">
        <f t="shared" si="291"/>
        <v>1181.5377000000001</v>
      </c>
    </row>
    <row r="4631" spans="1:10" x14ac:dyDescent="0.2">
      <c r="A4631" t="s">
        <v>19739</v>
      </c>
      <c r="B4631">
        <v>5</v>
      </c>
      <c r="C4631" t="s">
        <v>16063</v>
      </c>
      <c r="D4631">
        <v>396000</v>
      </c>
      <c r="E4631">
        <v>682000</v>
      </c>
      <c r="F4631" t="s">
        <v>19742</v>
      </c>
      <c r="G4631">
        <f t="shared" si="288"/>
        <v>576</v>
      </c>
      <c r="H4631">
        <f t="shared" si="289"/>
        <v>1172.1203999999998</v>
      </c>
      <c r="I4631">
        <f t="shared" si="290"/>
        <v>622</v>
      </c>
      <c r="J4631">
        <f t="shared" si="291"/>
        <v>1224.6333</v>
      </c>
    </row>
    <row r="4632" spans="1:10" x14ac:dyDescent="0.2">
      <c r="A4632" t="s">
        <v>19744</v>
      </c>
      <c r="B4632">
        <v>5</v>
      </c>
      <c r="C4632" t="s">
        <v>16063</v>
      </c>
      <c r="D4632">
        <v>466000</v>
      </c>
      <c r="E4632">
        <v>689000</v>
      </c>
      <c r="F4632" t="s">
        <v>19745</v>
      </c>
      <c r="G4632">
        <f t="shared" si="288"/>
        <v>576</v>
      </c>
      <c r="H4632">
        <f t="shared" si="289"/>
        <v>1379.3133999999998</v>
      </c>
      <c r="I4632">
        <f t="shared" si="290"/>
        <v>622</v>
      </c>
      <c r="J4632">
        <f t="shared" si="291"/>
        <v>1237.2028499999999</v>
      </c>
    </row>
    <row r="4633" spans="1:10" x14ac:dyDescent="0.2">
      <c r="A4633" t="s">
        <v>19747</v>
      </c>
      <c r="B4633">
        <v>5</v>
      </c>
      <c r="C4633" t="s">
        <v>16063</v>
      </c>
      <c r="D4633">
        <v>345000</v>
      </c>
      <c r="E4633">
        <v>508000</v>
      </c>
      <c r="F4633" t="s">
        <v>19750</v>
      </c>
      <c r="G4633">
        <f t="shared" si="288"/>
        <v>576</v>
      </c>
      <c r="H4633">
        <f t="shared" si="289"/>
        <v>1021.1654999999998</v>
      </c>
      <c r="I4633">
        <f t="shared" si="290"/>
        <v>622</v>
      </c>
      <c r="J4633">
        <f t="shared" si="291"/>
        <v>912.1902</v>
      </c>
    </row>
    <row r="4634" spans="1:10" x14ac:dyDescent="0.2">
      <c r="A4634" t="s">
        <v>19752</v>
      </c>
      <c r="B4634">
        <v>5</v>
      </c>
      <c r="C4634" t="s">
        <v>16063</v>
      </c>
      <c r="D4634">
        <v>381000</v>
      </c>
      <c r="E4634">
        <v>557000</v>
      </c>
      <c r="F4634" t="s">
        <v>19753</v>
      </c>
      <c r="G4634">
        <f t="shared" si="288"/>
        <v>576</v>
      </c>
      <c r="H4634">
        <f t="shared" si="289"/>
        <v>1127.7218999999998</v>
      </c>
      <c r="I4634">
        <f t="shared" si="290"/>
        <v>622</v>
      </c>
      <c r="J4634">
        <f t="shared" si="291"/>
        <v>1000.17705</v>
      </c>
    </row>
    <row r="4635" spans="1:10" x14ac:dyDescent="0.2">
      <c r="A4635" t="s">
        <v>19755</v>
      </c>
      <c r="B4635">
        <v>5</v>
      </c>
      <c r="C4635" t="s">
        <v>16063</v>
      </c>
      <c r="D4635">
        <v>543000</v>
      </c>
      <c r="E4635">
        <v>810000</v>
      </c>
      <c r="F4635" t="s">
        <v>19757</v>
      </c>
      <c r="G4635">
        <f t="shared" si="288"/>
        <v>576</v>
      </c>
      <c r="H4635">
        <f t="shared" si="289"/>
        <v>1607.2256999999997</v>
      </c>
      <c r="I4635">
        <f t="shared" si="290"/>
        <v>622</v>
      </c>
      <c r="J4635">
        <f t="shared" si="291"/>
        <v>1454.4765</v>
      </c>
    </row>
    <row r="4636" spans="1:10" x14ac:dyDescent="0.2">
      <c r="A4636" t="s">
        <v>19759</v>
      </c>
      <c r="B4636">
        <v>5</v>
      </c>
      <c r="C4636" t="s">
        <v>16063</v>
      </c>
      <c r="D4636">
        <v>493000</v>
      </c>
      <c r="E4636">
        <v>971000</v>
      </c>
      <c r="F4636" t="s">
        <v>19762</v>
      </c>
      <c r="G4636">
        <f t="shared" si="288"/>
        <v>576</v>
      </c>
      <c r="H4636">
        <f t="shared" si="289"/>
        <v>1459.2306999999998</v>
      </c>
      <c r="I4636">
        <f t="shared" si="290"/>
        <v>622</v>
      </c>
      <c r="J4636">
        <f t="shared" si="291"/>
        <v>1743.5761499999999</v>
      </c>
    </row>
    <row r="4637" spans="1:10" x14ac:dyDescent="0.2">
      <c r="A4637" t="s">
        <v>19764</v>
      </c>
      <c r="B4637">
        <v>5</v>
      </c>
      <c r="C4637" t="s">
        <v>16063</v>
      </c>
      <c r="D4637">
        <v>464000</v>
      </c>
      <c r="E4637">
        <v>945000</v>
      </c>
      <c r="F4637" t="s">
        <v>19766</v>
      </c>
      <c r="G4637">
        <f t="shared" si="288"/>
        <v>576</v>
      </c>
      <c r="H4637">
        <f t="shared" si="289"/>
        <v>1373.3935999999999</v>
      </c>
      <c r="I4637">
        <f t="shared" si="290"/>
        <v>622</v>
      </c>
      <c r="J4637">
        <f t="shared" si="291"/>
        <v>1696.8892499999999</v>
      </c>
    </row>
    <row r="4638" spans="1:10" x14ac:dyDescent="0.2">
      <c r="A4638" t="s">
        <v>19768</v>
      </c>
      <c r="B4638">
        <v>5</v>
      </c>
      <c r="C4638" t="s">
        <v>16063</v>
      </c>
      <c r="D4638">
        <v>273000</v>
      </c>
      <c r="E4638">
        <v>523000</v>
      </c>
      <c r="F4638" t="s">
        <v>19771</v>
      </c>
      <c r="G4638">
        <f t="shared" si="288"/>
        <v>576</v>
      </c>
      <c r="H4638">
        <f t="shared" si="289"/>
        <v>808.05269999999996</v>
      </c>
      <c r="I4638">
        <f t="shared" si="290"/>
        <v>622</v>
      </c>
      <c r="J4638">
        <f t="shared" si="291"/>
        <v>939.12495000000001</v>
      </c>
    </row>
    <row r="4639" spans="1:10" x14ac:dyDescent="0.2">
      <c r="A4639" t="s">
        <v>19773</v>
      </c>
      <c r="B4639">
        <v>5</v>
      </c>
      <c r="C4639" t="s">
        <v>16063</v>
      </c>
      <c r="D4639">
        <v>295000</v>
      </c>
      <c r="E4639">
        <v>400000</v>
      </c>
      <c r="F4639" t="s">
        <v>19774</v>
      </c>
      <c r="G4639">
        <f t="shared" si="288"/>
        <v>576</v>
      </c>
      <c r="H4639">
        <f t="shared" si="289"/>
        <v>873.17049999999995</v>
      </c>
      <c r="I4639">
        <f t="shared" si="290"/>
        <v>622</v>
      </c>
      <c r="J4639">
        <f t="shared" si="291"/>
        <v>718.26</v>
      </c>
    </row>
    <row r="4640" spans="1:10" x14ac:dyDescent="0.2">
      <c r="A4640" t="s">
        <v>19776</v>
      </c>
      <c r="B4640">
        <v>5</v>
      </c>
      <c r="C4640" t="s">
        <v>16063</v>
      </c>
      <c r="D4640">
        <v>356000</v>
      </c>
      <c r="E4640">
        <v>613000</v>
      </c>
      <c r="F4640" t="s">
        <v>19779</v>
      </c>
      <c r="G4640">
        <f t="shared" si="288"/>
        <v>576</v>
      </c>
      <c r="H4640">
        <f t="shared" si="289"/>
        <v>1053.7243999999998</v>
      </c>
      <c r="I4640">
        <f t="shared" si="290"/>
        <v>622</v>
      </c>
      <c r="J4640">
        <f t="shared" si="291"/>
        <v>1100.7334499999999</v>
      </c>
    </row>
    <row r="4641" spans="1:10" x14ac:dyDescent="0.2">
      <c r="A4641" t="s">
        <v>19781</v>
      </c>
      <c r="B4641">
        <v>5</v>
      </c>
      <c r="C4641" t="s">
        <v>16063</v>
      </c>
      <c r="D4641">
        <v>480000</v>
      </c>
      <c r="E4641">
        <v>905000</v>
      </c>
      <c r="F4641" t="s">
        <v>19783</v>
      </c>
      <c r="G4641">
        <f t="shared" si="288"/>
        <v>576</v>
      </c>
      <c r="H4641">
        <f t="shared" si="289"/>
        <v>1420.752</v>
      </c>
      <c r="I4641">
        <f t="shared" si="290"/>
        <v>622</v>
      </c>
      <c r="J4641">
        <f t="shared" si="291"/>
        <v>1625.0632499999999</v>
      </c>
    </row>
    <row r="4642" spans="1:10" x14ac:dyDescent="0.2">
      <c r="A4642" t="s">
        <v>19785</v>
      </c>
      <c r="B4642">
        <v>5</v>
      </c>
      <c r="C4642" t="s">
        <v>16063</v>
      </c>
      <c r="D4642">
        <v>313000</v>
      </c>
      <c r="E4642">
        <v>516000</v>
      </c>
      <c r="F4642" t="s">
        <v>19787</v>
      </c>
      <c r="G4642">
        <f t="shared" si="288"/>
        <v>576</v>
      </c>
      <c r="H4642">
        <f t="shared" si="289"/>
        <v>926.44869999999992</v>
      </c>
      <c r="I4642">
        <f t="shared" si="290"/>
        <v>622</v>
      </c>
      <c r="J4642">
        <f t="shared" si="291"/>
        <v>926.55539999999996</v>
      </c>
    </row>
    <row r="4643" spans="1:10" x14ac:dyDescent="0.2">
      <c r="A4643" t="s">
        <v>19789</v>
      </c>
      <c r="B4643">
        <v>5</v>
      </c>
      <c r="C4643" t="s">
        <v>16063</v>
      </c>
      <c r="D4643">
        <v>250000</v>
      </c>
      <c r="E4643">
        <v>411000</v>
      </c>
      <c r="F4643" t="s">
        <v>19790</v>
      </c>
      <c r="G4643">
        <f t="shared" si="288"/>
        <v>576</v>
      </c>
      <c r="H4643">
        <f t="shared" si="289"/>
        <v>739.97499999999991</v>
      </c>
      <c r="I4643">
        <f t="shared" si="290"/>
        <v>622</v>
      </c>
      <c r="J4643">
        <f t="shared" si="291"/>
        <v>738.01215000000002</v>
      </c>
    </row>
    <row r="4644" spans="1:10" x14ac:dyDescent="0.2">
      <c r="A4644" t="s">
        <v>19792</v>
      </c>
      <c r="B4644">
        <v>5</v>
      </c>
      <c r="C4644" t="s">
        <v>16063</v>
      </c>
      <c r="D4644">
        <v>295000</v>
      </c>
      <c r="E4644">
        <v>506000</v>
      </c>
      <c r="F4644" t="s">
        <v>19793</v>
      </c>
      <c r="G4644">
        <f t="shared" si="288"/>
        <v>576</v>
      </c>
      <c r="H4644">
        <f t="shared" si="289"/>
        <v>873.17049999999995</v>
      </c>
      <c r="I4644">
        <f t="shared" si="290"/>
        <v>622</v>
      </c>
      <c r="J4644">
        <f t="shared" si="291"/>
        <v>908.59889999999996</v>
      </c>
    </row>
    <row r="4645" spans="1:10" x14ac:dyDescent="0.2">
      <c r="A4645" t="s">
        <v>19795</v>
      </c>
      <c r="B4645">
        <v>5</v>
      </c>
      <c r="C4645" t="s">
        <v>16063</v>
      </c>
      <c r="D4645">
        <v>648000</v>
      </c>
      <c r="E4645">
        <v>1050000</v>
      </c>
      <c r="F4645" t="s">
        <v>19796</v>
      </c>
      <c r="G4645">
        <f t="shared" si="288"/>
        <v>576</v>
      </c>
      <c r="H4645">
        <f t="shared" si="289"/>
        <v>1918.0151999999998</v>
      </c>
      <c r="I4645">
        <f t="shared" si="290"/>
        <v>622</v>
      </c>
      <c r="J4645">
        <f t="shared" si="291"/>
        <v>1885.4324999999999</v>
      </c>
    </row>
    <row r="4646" spans="1:10" x14ac:dyDescent="0.2">
      <c r="A4646" t="s">
        <v>19798</v>
      </c>
      <c r="B4646">
        <v>5</v>
      </c>
      <c r="C4646" t="s">
        <v>16063</v>
      </c>
      <c r="D4646">
        <v>363000</v>
      </c>
      <c r="E4646">
        <v>704000</v>
      </c>
      <c r="F4646" t="s">
        <v>19800</v>
      </c>
      <c r="G4646">
        <f t="shared" si="288"/>
        <v>576</v>
      </c>
      <c r="H4646">
        <f t="shared" si="289"/>
        <v>1074.4436999999998</v>
      </c>
      <c r="I4646">
        <f t="shared" si="290"/>
        <v>622</v>
      </c>
      <c r="J4646">
        <f t="shared" si="291"/>
        <v>1264.1376</v>
      </c>
    </row>
    <row r="4647" spans="1:10" x14ac:dyDescent="0.2">
      <c r="A4647" t="s">
        <v>19802</v>
      </c>
      <c r="B4647">
        <v>5</v>
      </c>
      <c r="C4647" t="s">
        <v>16063</v>
      </c>
      <c r="D4647">
        <v>492000</v>
      </c>
      <c r="E4647">
        <v>813000</v>
      </c>
      <c r="F4647" t="s">
        <v>19805</v>
      </c>
      <c r="G4647">
        <f t="shared" si="288"/>
        <v>576</v>
      </c>
      <c r="H4647">
        <f t="shared" si="289"/>
        <v>1456.2707999999998</v>
      </c>
      <c r="I4647">
        <f t="shared" si="290"/>
        <v>622</v>
      </c>
      <c r="J4647">
        <f t="shared" si="291"/>
        <v>1459.8634500000001</v>
      </c>
    </row>
    <row r="4648" spans="1:10" x14ac:dyDescent="0.2">
      <c r="A4648" t="s">
        <v>19807</v>
      </c>
      <c r="B4648">
        <v>5</v>
      </c>
      <c r="C4648" t="s">
        <v>16063</v>
      </c>
      <c r="D4648">
        <v>342000</v>
      </c>
      <c r="E4648">
        <v>586000</v>
      </c>
      <c r="F4648" t="s">
        <v>19808</v>
      </c>
      <c r="G4648">
        <f t="shared" si="288"/>
        <v>576</v>
      </c>
      <c r="H4648">
        <f t="shared" si="289"/>
        <v>1012.2857999999999</v>
      </c>
      <c r="I4648">
        <f t="shared" si="290"/>
        <v>622</v>
      </c>
      <c r="J4648">
        <f t="shared" si="291"/>
        <v>1052.2509</v>
      </c>
    </row>
    <row r="4649" spans="1:10" x14ac:dyDescent="0.2">
      <c r="A4649" t="s">
        <v>19810</v>
      </c>
      <c r="B4649">
        <v>5</v>
      </c>
      <c r="C4649" t="s">
        <v>16063</v>
      </c>
      <c r="D4649">
        <v>266000</v>
      </c>
      <c r="E4649">
        <v>428000</v>
      </c>
      <c r="F4649" t="s">
        <v>19812</v>
      </c>
      <c r="G4649">
        <f t="shared" si="288"/>
        <v>576</v>
      </c>
      <c r="H4649">
        <f t="shared" si="289"/>
        <v>787.33339999999987</v>
      </c>
      <c r="I4649">
        <f t="shared" si="290"/>
        <v>622</v>
      </c>
      <c r="J4649">
        <f t="shared" si="291"/>
        <v>768.53819999999996</v>
      </c>
    </row>
    <row r="4650" spans="1:10" x14ac:dyDescent="0.2">
      <c r="A4650" t="s">
        <v>19814</v>
      </c>
      <c r="B4650">
        <v>5</v>
      </c>
      <c r="C4650" t="s">
        <v>16063</v>
      </c>
      <c r="D4650">
        <v>465000</v>
      </c>
      <c r="E4650">
        <v>753000</v>
      </c>
      <c r="F4650" t="s">
        <v>19816</v>
      </c>
      <c r="G4650">
        <f t="shared" si="288"/>
        <v>576</v>
      </c>
      <c r="H4650">
        <f t="shared" si="289"/>
        <v>1376.3534999999999</v>
      </c>
      <c r="I4650">
        <f t="shared" si="290"/>
        <v>622</v>
      </c>
      <c r="J4650">
        <f t="shared" si="291"/>
        <v>1352.12445</v>
      </c>
    </row>
    <row r="4651" spans="1:10" x14ac:dyDescent="0.2">
      <c r="A4651" t="s">
        <v>19818</v>
      </c>
      <c r="B4651">
        <v>5</v>
      </c>
      <c r="C4651" t="s">
        <v>16063</v>
      </c>
      <c r="D4651">
        <v>258000</v>
      </c>
      <c r="E4651">
        <v>495000</v>
      </c>
      <c r="F4651" t="s">
        <v>19819</v>
      </c>
      <c r="G4651">
        <f t="shared" si="288"/>
        <v>576</v>
      </c>
      <c r="H4651">
        <f t="shared" si="289"/>
        <v>763.65419999999995</v>
      </c>
      <c r="I4651">
        <f t="shared" si="290"/>
        <v>622</v>
      </c>
      <c r="J4651">
        <f t="shared" si="291"/>
        <v>888.84675000000004</v>
      </c>
    </row>
    <row r="4652" spans="1:10" x14ac:dyDescent="0.2">
      <c r="A4652" t="s">
        <v>19821</v>
      </c>
      <c r="B4652">
        <v>5</v>
      </c>
      <c r="C4652" t="s">
        <v>16063</v>
      </c>
      <c r="D4652">
        <v>255000</v>
      </c>
      <c r="E4652">
        <v>488000</v>
      </c>
      <c r="F4652" t="s">
        <v>19824</v>
      </c>
      <c r="G4652">
        <f t="shared" si="288"/>
        <v>576</v>
      </c>
      <c r="H4652">
        <f t="shared" si="289"/>
        <v>754.77449999999988</v>
      </c>
      <c r="I4652">
        <f t="shared" si="290"/>
        <v>622</v>
      </c>
      <c r="J4652">
        <f t="shared" si="291"/>
        <v>876.27719999999999</v>
      </c>
    </row>
    <row r="4653" spans="1:10" x14ac:dyDescent="0.2">
      <c r="A4653" t="s">
        <v>19826</v>
      </c>
      <c r="B4653">
        <v>5</v>
      </c>
      <c r="C4653" t="s">
        <v>16063</v>
      </c>
      <c r="D4653">
        <v>255000</v>
      </c>
      <c r="E4653">
        <v>488000</v>
      </c>
      <c r="F4653" t="s">
        <v>19829</v>
      </c>
      <c r="G4653">
        <f t="shared" si="288"/>
        <v>576</v>
      </c>
      <c r="H4653">
        <f t="shared" si="289"/>
        <v>754.77449999999988</v>
      </c>
      <c r="I4653">
        <f t="shared" si="290"/>
        <v>622</v>
      </c>
      <c r="J4653">
        <f t="shared" si="291"/>
        <v>876.27719999999999</v>
      </c>
    </row>
    <row r="4654" spans="1:10" x14ac:dyDescent="0.2">
      <c r="A4654" t="s">
        <v>19831</v>
      </c>
      <c r="B4654">
        <v>5</v>
      </c>
      <c r="C4654" t="s">
        <v>16063</v>
      </c>
      <c r="D4654">
        <v>278000</v>
      </c>
      <c r="E4654">
        <v>533000</v>
      </c>
      <c r="F4654" t="s">
        <v>19834</v>
      </c>
      <c r="G4654">
        <f t="shared" si="288"/>
        <v>576</v>
      </c>
      <c r="H4654">
        <f t="shared" si="289"/>
        <v>822.85219999999993</v>
      </c>
      <c r="I4654">
        <f t="shared" si="290"/>
        <v>622</v>
      </c>
      <c r="J4654">
        <f t="shared" si="291"/>
        <v>957.08145000000002</v>
      </c>
    </row>
    <row r="4655" spans="1:10" x14ac:dyDescent="0.2">
      <c r="A4655" t="s">
        <v>19836</v>
      </c>
      <c r="B4655">
        <v>5</v>
      </c>
      <c r="C4655" t="s">
        <v>16063</v>
      </c>
      <c r="D4655">
        <v>278000</v>
      </c>
      <c r="E4655">
        <v>533000</v>
      </c>
      <c r="F4655" t="s">
        <v>19839</v>
      </c>
      <c r="G4655">
        <f t="shared" si="288"/>
        <v>576</v>
      </c>
      <c r="H4655">
        <f t="shared" si="289"/>
        <v>822.85219999999993</v>
      </c>
      <c r="I4655">
        <f t="shared" si="290"/>
        <v>622</v>
      </c>
      <c r="J4655">
        <f t="shared" si="291"/>
        <v>957.08145000000002</v>
      </c>
    </row>
    <row r="4656" spans="1:10" x14ac:dyDescent="0.2">
      <c r="A4656" t="s">
        <v>19841</v>
      </c>
      <c r="B4656">
        <v>5</v>
      </c>
      <c r="C4656" t="s">
        <v>16063</v>
      </c>
      <c r="D4656">
        <v>278000</v>
      </c>
      <c r="E4656">
        <v>533000</v>
      </c>
      <c r="F4656" t="s">
        <v>19842</v>
      </c>
      <c r="G4656">
        <f t="shared" si="288"/>
        <v>576</v>
      </c>
      <c r="H4656">
        <f t="shared" si="289"/>
        <v>822.85219999999993</v>
      </c>
      <c r="I4656">
        <f t="shared" si="290"/>
        <v>622</v>
      </c>
      <c r="J4656">
        <f t="shared" si="291"/>
        <v>957.08145000000002</v>
      </c>
    </row>
    <row r="4657" spans="1:10" x14ac:dyDescent="0.2">
      <c r="A4657" t="s">
        <v>19844</v>
      </c>
      <c r="B4657">
        <v>5</v>
      </c>
      <c r="C4657" t="s">
        <v>16063</v>
      </c>
      <c r="D4657">
        <v>391000</v>
      </c>
      <c r="E4657">
        <v>671000</v>
      </c>
      <c r="F4657" t="s">
        <v>19846</v>
      </c>
      <c r="G4657">
        <f t="shared" si="288"/>
        <v>576</v>
      </c>
      <c r="H4657">
        <f t="shared" si="289"/>
        <v>1157.3208999999999</v>
      </c>
      <c r="I4657">
        <f t="shared" si="290"/>
        <v>622</v>
      </c>
      <c r="J4657">
        <f t="shared" si="291"/>
        <v>1204.8811499999999</v>
      </c>
    </row>
    <row r="4658" spans="1:10" x14ac:dyDescent="0.2">
      <c r="A4658" t="s">
        <v>19848</v>
      </c>
      <c r="B4658">
        <v>5</v>
      </c>
      <c r="C4658" t="s">
        <v>16063</v>
      </c>
      <c r="D4658">
        <v>600000</v>
      </c>
      <c r="E4658">
        <v>951000</v>
      </c>
      <c r="F4658" t="s">
        <v>19851</v>
      </c>
      <c r="G4658">
        <f t="shared" si="288"/>
        <v>576</v>
      </c>
      <c r="H4658">
        <f t="shared" si="289"/>
        <v>1775.9399999999998</v>
      </c>
      <c r="I4658">
        <f t="shared" si="290"/>
        <v>622</v>
      </c>
      <c r="J4658">
        <f t="shared" si="291"/>
        <v>1707.6631500000001</v>
      </c>
    </row>
    <row r="4659" spans="1:10" x14ac:dyDescent="0.2">
      <c r="A4659" t="s">
        <v>19853</v>
      </c>
      <c r="B4659">
        <v>5</v>
      </c>
      <c r="C4659" t="s">
        <v>16063</v>
      </c>
      <c r="D4659">
        <v>375000</v>
      </c>
      <c r="E4659">
        <v>690000</v>
      </c>
      <c r="F4659" t="s">
        <v>19855</v>
      </c>
      <c r="G4659">
        <f t="shared" si="288"/>
        <v>576</v>
      </c>
      <c r="H4659">
        <f t="shared" si="289"/>
        <v>1109.9624999999999</v>
      </c>
      <c r="I4659">
        <f t="shared" si="290"/>
        <v>622</v>
      </c>
      <c r="J4659">
        <f t="shared" si="291"/>
        <v>1238.9984999999999</v>
      </c>
    </row>
    <row r="4660" spans="1:10" x14ac:dyDescent="0.2">
      <c r="A4660" t="s">
        <v>19857</v>
      </c>
      <c r="B4660">
        <v>5</v>
      </c>
      <c r="C4660" t="s">
        <v>16063</v>
      </c>
      <c r="D4660">
        <v>217000</v>
      </c>
      <c r="E4660">
        <v>386000</v>
      </c>
      <c r="F4660" t="s">
        <v>19858</v>
      </c>
      <c r="G4660">
        <f t="shared" si="288"/>
        <v>576</v>
      </c>
      <c r="H4660">
        <f t="shared" si="289"/>
        <v>642.29829999999993</v>
      </c>
      <c r="I4660">
        <f t="shared" si="290"/>
        <v>622</v>
      </c>
      <c r="J4660">
        <f t="shared" si="291"/>
        <v>693.12090000000001</v>
      </c>
    </row>
    <row r="4661" spans="1:10" x14ac:dyDescent="0.2">
      <c r="A4661" t="s">
        <v>19860</v>
      </c>
      <c r="B4661">
        <v>5</v>
      </c>
      <c r="C4661" t="s">
        <v>16063</v>
      </c>
      <c r="D4661">
        <v>104000</v>
      </c>
      <c r="E4661">
        <v>178000</v>
      </c>
      <c r="F4661" t="s">
        <v>19862</v>
      </c>
      <c r="G4661">
        <f t="shared" si="288"/>
        <v>576</v>
      </c>
      <c r="H4661">
        <f t="shared" si="289"/>
        <v>307.82959999999997</v>
      </c>
      <c r="I4661">
        <f t="shared" si="290"/>
        <v>622</v>
      </c>
      <c r="J4661">
        <f t="shared" si="291"/>
        <v>319.62569999999999</v>
      </c>
    </row>
    <row r="4662" spans="1:10" x14ac:dyDescent="0.2">
      <c r="A4662" t="s">
        <v>19864</v>
      </c>
      <c r="B4662">
        <v>5</v>
      </c>
      <c r="C4662" t="s">
        <v>16063</v>
      </c>
      <c r="D4662">
        <v>514000</v>
      </c>
      <c r="E4662">
        <v>869000</v>
      </c>
      <c r="F4662" t="s">
        <v>19865</v>
      </c>
      <c r="G4662">
        <f t="shared" si="288"/>
        <v>576</v>
      </c>
      <c r="H4662">
        <f t="shared" si="289"/>
        <v>1521.3885999999998</v>
      </c>
      <c r="I4662">
        <f t="shared" si="290"/>
        <v>622</v>
      </c>
      <c r="J4662">
        <f t="shared" si="291"/>
        <v>1560.41985</v>
      </c>
    </row>
    <row r="4663" spans="1:10" x14ac:dyDescent="0.2">
      <c r="A4663" t="s">
        <v>19867</v>
      </c>
      <c r="B4663">
        <v>5</v>
      </c>
      <c r="C4663" t="s">
        <v>16063</v>
      </c>
      <c r="D4663">
        <v>1440000</v>
      </c>
      <c r="E4663">
        <v>2100000</v>
      </c>
      <c r="F4663" t="s">
        <v>19868</v>
      </c>
      <c r="G4663">
        <f t="shared" si="288"/>
        <v>576</v>
      </c>
      <c r="H4663">
        <f t="shared" si="289"/>
        <v>4262.2559999999994</v>
      </c>
      <c r="I4663">
        <f t="shared" si="290"/>
        <v>622</v>
      </c>
      <c r="J4663">
        <f t="shared" si="291"/>
        <v>3770.8649999999998</v>
      </c>
    </row>
    <row r="4664" spans="1:10" x14ac:dyDescent="0.2">
      <c r="A4664" t="s">
        <v>19870</v>
      </c>
      <c r="B4664">
        <v>5</v>
      </c>
      <c r="C4664" t="s">
        <v>16063</v>
      </c>
      <c r="D4664">
        <v>1230000</v>
      </c>
      <c r="E4664">
        <v>1830000</v>
      </c>
      <c r="F4664" t="s">
        <v>19872</v>
      </c>
      <c r="G4664">
        <f t="shared" si="288"/>
        <v>576</v>
      </c>
      <c r="H4664">
        <f t="shared" si="289"/>
        <v>3640.6769999999997</v>
      </c>
      <c r="I4664">
        <f t="shared" si="290"/>
        <v>622</v>
      </c>
      <c r="J4664">
        <f t="shared" si="291"/>
        <v>3286.0394999999999</v>
      </c>
    </row>
    <row r="4665" spans="1:10" x14ac:dyDescent="0.2">
      <c r="A4665" t="s">
        <v>19874</v>
      </c>
      <c r="B4665">
        <v>5</v>
      </c>
      <c r="C4665" t="s">
        <v>16063</v>
      </c>
      <c r="D4665">
        <v>501000</v>
      </c>
      <c r="E4665">
        <v>851000</v>
      </c>
      <c r="F4665" t="s">
        <v>19877</v>
      </c>
      <c r="G4665">
        <f t="shared" si="288"/>
        <v>576</v>
      </c>
      <c r="H4665">
        <f t="shared" si="289"/>
        <v>1482.9098999999999</v>
      </c>
      <c r="I4665">
        <f t="shared" si="290"/>
        <v>622</v>
      </c>
      <c r="J4665">
        <f t="shared" si="291"/>
        <v>1528.09815</v>
      </c>
    </row>
    <row r="4666" spans="1:10" x14ac:dyDescent="0.2">
      <c r="A4666" t="s">
        <v>19879</v>
      </c>
      <c r="B4666">
        <v>5</v>
      </c>
      <c r="C4666" t="s">
        <v>16063</v>
      </c>
      <c r="D4666">
        <v>515000</v>
      </c>
      <c r="E4666">
        <v>932000</v>
      </c>
      <c r="F4666" t="s">
        <v>19881</v>
      </c>
      <c r="G4666">
        <f t="shared" si="288"/>
        <v>576</v>
      </c>
      <c r="H4666">
        <f t="shared" si="289"/>
        <v>1524.3484999999998</v>
      </c>
      <c r="I4666">
        <f t="shared" si="290"/>
        <v>622</v>
      </c>
      <c r="J4666">
        <f t="shared" si="291"/>
        <v>1673.5457999999999</v>
      </c>
    </row>
    <row r="4667" spans="1:10" x14ac:dyDescent="0.2">
      <c r="A4667" t="s">
        <v>19883</v>
      </c>
      <c r="B4667">
        <v>5</v>
      </c>
      <c r="C4667" t="s">
        <v>16063</v>
      </c>
      <c r="D4667">
        <v>374000</v>
      </c>
      <c r="E4667">
        <v>757000</v>
      </c>
      <c r="F4667" t="s">
        <v>19885</v>
      </c>
      <c r="G4667">
        <f t="shared" si="288"/>
        <v>576</v>
      </c>
      <c r="H4667">
        <f t="shared" si="289"/>
        <v>1107.0025999999998</v>
      </c>
      <c r="I4667">
        <f t="shared" si="290"/>
        <v>622</v>
      </c>
      <c r="J4667">
        <f t="shared" si="291"/>
        <v>1359.3070499999999</v>
      </c>
    </row>
    <row r="4668" spans="1:10" x14ac:dyDescent="0.2">
      <c r="A4668" t="s">
        <v>19887</v>
      </c>
      <c r="B4668">
        <v>5</v>
      </c>
      <c r="C4668" t="s">
        <v>16063</v>
      </c>
      <c r="D4668">
        <v>475000</v>
      </c>
      <c r="E4668">
        <v>873000</v>
      </c>
      <c r="F4668" t="s">
        <v>19889</v>
      </c>
      <c r="G4668">
        <f t="shared" si="288"/>
        <v>576</v>
      </c>
      <c r="H4668">
        <f t="shared" si="289"/>
        <v>1405.9524999999999</v>
      </c>
      <c r="I4668">
        <f t="shared" si="290"/>
        <v>622</v>
      </c>
      <c r="J4668">
        <f t="shared" si="291"/>
        <v>1567.6024500000001</v>
      </c>
    </row>
    <row r="4669" spans="1:10" x14ac:dyDescent="0.2">
      <c r="A4669" t="s">
        <v>19891</v>
      </c>
      <c r="B4669">
        <v>5</v>
      </c>
      <c r="C4669" t="s">
        <v>16063</v>
      </c>
      <c r="D4669">
        <v>1180000</v>
      </c>
      <c r="E4669">
        <v>1500000</v>
      </c>
      <c r="F4669" t="s">
        <v>19892</v>
      </c>
      <c r="G4669">
        <f t="shared" si="288"/>
        <v>576</v>
      </c>
      <c r="H4669">
        <f t="shared" si="289"/>
        <v>3492.6819999999998</v>
      </c>
      <c r="I4669">
        <f t="shared" si="290"/>
        <v>622</v>
      </c>
      <c r="J4669">
        <f t="shared" si="291"/>
        <v>2693.4749999999999</v>
      </c>
    </row>
    <row r="4670" spans="1:10" x14ac:dyDescent="0.2">
      <c r="A4670" t="s">
        <v>19894</v>
      </c>
      <c r="B4670">
        <v>5</v>
      </c>
      <c r="C4670" t="s">
        <v>16063</v>
      </c>
      <c r="D4670">
        <v>392000</v>
      </c>
      <c r="E4670">
        <v>672000</v>
      </c>
      <c r="F4670" t="s">
        <v>19895</v>
      </c>
      <c r="G4670">
        <f t="shared" si="288"/>
        <v>576</v>
      </c>
      <c r="H4670">
        <f t="shared" si="289"/>
        <v>1160.2807999999998</v>
      </c>
      <c r="I4670">
        <f t="shared" si="290"/>
        <v>622</v>
      </c>
      <c r="J4670">
        <f t="shared" si="291"/>
        <v>1206.6768</v>
      </c>
    </row>
    <row r="4671" spans="1:10" x14ac:dyDescent="0.2">
      <c r="A4671" t="s">
        <v>19897</v>
      </c>
      <c r="B4671">
        <v>5</v>
      </c>
      <c r="C4671" t="s">
        <v>16063</v>
      </c>
      <c r="D4671">
        <v>484000</v>
      </c>
      <c r="E4671">
        <v>715000</v>
      </c>
      <c r="F4671" t="s">
        <v>19900</v>
      </c>
      <c r="G4671">
        <f t="shared" si="288"/>
        <v>576</v>
      </c>
      <c r="H4671">
        <f t="shared" si="289"/>
        <v>1432.5915999999997</v>
      </c>
      <c r="I4671">
        <f t="shared" si="290"/>
        <v>622</v>
      </c>
      <c r="J4671">
        <f t="shared" si="291"/>
        <v>1283.88975</v>
      </c>
    </row>
    <row r="4672" spans="1:10" x14ac:dyDescent="0.2">
      <c r="A4672" t="s">
        <v>19902</v>
      </c>
      <c r="B4672">
        <v>5</v>
      </c>
      <c r="C4672" t="s">
        <v>16063</v>
      </c>
      <c r="D4672">
        <v>449000</v>
      </c>
      <c r="E4672">
        <v>770000</v>
      </c>
      <c r="F4672" t="s">
        <v>19903</v>
      </c>
      <c r="G4672">
        <f t="shared" si="288"/>
        <v>576</v>
      </c>
      <c r="H4672">
        <f t="shared" si="289"/>
        <v>1328.9950999999999</v>
      </c>
      <c r="I4672">
        <f t="shared" si="290"/>
        <v>622</v>
      </c>
      <c r="J4672">
        <f t="shared" si="291"/>
        <v>1382.6505</v>
      </c>
    </row>
    <row r="4673" spans="1:10" x14ac:dyDescent="0.2">
      <c r="A4673" t="s">
        <v>19905</v>
      </c>
      <c r="B4673">
        <v>5</v>
      </c>
      <c r="C4673" t="s">
        <v>16063</v>
      </c>
      <c r="D4673">
        <v>681000</v>
      </c>
      <c r="E4673">
        <v>4400000</v>
      </c>
      <c r="F4673" t="s">
        <v>19906</v>
      </c>
      <c r="G4673">
        <f t="shared" si="288"/>
        <v>576</v>
      </c>
      <c r="H4673">
        <f t="shared" si="289"/>
        <v>2015.6918999999998</v>
      </c>
      <c r="I4673">
        <f t="shared" si="290"/>
        <v>622</v>
      </c>
      <c r="J4673">
        <f t="shared" si="291"/>
        <v>7900.86</v>
      </c>
    </row>
    <row r="4674" spans="1:10" x14ac:dyDescent="0.2">
      <c r="A4674" t="s">
        <v>19908</v>
      </c>
      <c r="B4674">
        <v>5</v>
      </c>
      <c r="C4674" t="s">
        <v>16063</v>
      </c>
      <c r="D4674">
        <v>283000</v>
      </c>
      <c r="E4674">
        <v>456000</v>
      </c>
      <c r="F4674" t="s">
        <v>19909</v>
      </c>
      <c r="G4674">
        <f t="shared" si="288"/>
        <v>576</v>
      </c>
      <c r="H4674">
        <f t="shared" si="289"/>
        <v>837.65169999999989</v>
      </c>
      <c r="I4674">
        <f t="shared" si="290"/>
        <v>622</v>
      </c>
      <c r="J4674">
        <f t="shared" si="291"/>
        <v>818.81640000000004</v>
      </c>
    </row>
    <row r="4675" spans="1:10" x14ac:dyDescent="0.2">
      <c r="A4675" t="s">
        <v>19911</v>
      </c>
      <c r="B4675">
        <v>5</v>
      </c>
      <c r="C4675" t="s">
        <v>16063</v>
      </c>
      <c r="D4675">
        <v>312000</v>
      </c>
      <c r="E4675">
        <v>556000</v>
      </c>
      <c r="F4675" t="s">
        <v>19913</v>
      </c>
      <c r="G4675">
        <f t="shared" ref="G4675:G4738" si="292">(VLOOKUP($B4675,Table,4,FALSE))</f>
        <v>576</v>
      </c>
      <c r="H4675">
        <f t="shared" ref="H4675:H4738" si="293">D4675*((VLOOKUP($B4675,Table,6,FALSE))/100)</f>
        <v>923.48879999999986</v>
      </c>
      <c r="I4675">
        <f t="shared" ref="I4675:I4738" si="294">(VLOOKUP($B4675,Table,12,FALSE))</f>
        <v>622</v>
      </c>
      <c r="J4675">
        <f t="shared" ref="J4675:J4738" si="295">E4675*((VLOOKUP($B4675,Table,14,FALSE))/100)</f>
        <v>998.38139999999999</v>
      </c>
    </row>
    <row r="4676" spans="1:10" x14ac:dyDescent="0.2">
      <c r="A4676" t="s">
        <v>19915</v>
      </c>
      <c r="B4676">
        <v>5</v>
      </c>
      <c r="C4676" t="s">
        <v>16063</v>
      </c>
      <c r="D4676">
        <v>778000</v>
      </c>
      <c r="E4676">
        <v>1630000</v>
      </c>
      <c r="F4676" t="s">
        <v>19918</v>
      </c>
      <c r="G4676">
        <f t="shared" si="292"/>
        <v>576</v>
      </c>
      <c r="H4676">
        <f t="shared" si="293"/>
        <v>2302.8021999999996</v>
      </c>
      <c r="I4676">
        <f t="shared" si="294"/>
        <v>622</v>
      </c>
      <c r="J4676">
        <f t="shared" si="295"/>
        <v>2926.9094999999998</v>
      </c>
    </row>
    <row r="4677" spans="1:10" x14ac:dyDescent="0.2">
      <c r="A4677" t="s">
        <v>19920</v>
      </c>
      <c r="B4677">
        <v>5</v>
      </c>
      <c r="C4677" t="s">
        <v>16063</v>
      </c>
      <c r="D4677">
        <v>575000</v>
      </c>
      <c r="E4677">
        <v>949000</v>
      </c>
      <c r="F4677" t="s">
        <v>19923</v>
      </c>
      <c r="G4677">
        <f t="shared" si="292"/>
        <v>576</v>
      </c>
      <c r="H4677">
        <f t="shared" si="293"/>
        <v>1701.9424999999999</v>
      </c>
      <c r="I4677">
        <f t="shared" si="294"/>
        <v>622</v>
      </c>
      <c r="J4677">
        <f t="shared" si="295"/>
        <v>1704.07185</v>
      </c>
    </row>
    <row r="4678" spans="1:10" x14ac:dyDescent="0.2">
      <c r="A4678" t="s">
        <v>19925</v>
      </c>
      <c r="B4678">
        <v>5</v>
      </c>
      <c r="C4678" t="s">
        <v>16063</v>
      </c>
      <c r="D4678">
        <v>825000</v>
      </c>
      <c r="E4678">
        <v>1360000</v>
      </c>
      <c r="F4678" t="s">
        <v>19926</v>
      </c>
      <c r="G4678">
        <f t="shared" si="292"/>
        <v>576</v>
      </c>
      <c r="H4678">
        <f t="shared" si="293"/>
        <v>2441.9174999999996</v>
      </c>
      <c r="I4678">
        <f t="shared" si="294"/>
        <v>622</v>
      </c>
      <c r="J4678">
        <f t="shared" si="295"/>
        <v>2442.0839999999998</v>
      </c>
    </row>
    <row r="4679" spans="1:10" x14ac:dyDescent="0.2">
      <c r="A4679" t="s">
        <v>19928</v>
      </c>
      <c r="B4679">
        <v>5</v>
      </c>
      <c r="C4679" t="s">
        <v>16063</v>
      </c>
      <c r="D4679">
        <v>406000</v>
      </c>
      <c r="E4679">
        <v>837000</v>
      </c>
      <c r="F4679" t="s">
        <v>19929</v>
      </c>
      <c r="G4679">
        <f t="shared" si="292"/>
        <v>576</v>
      </c>
      <c r="H4679">
        <f t="shared" si="293"/>
        <v>1201.7194</v>
      </c>
      <c r="I4679">
        <f t="shared" si="294"/>
        <v>622</v>
      </c>
      <c r="J4679">
        <f t="shared" si="295"/>
        <v>1502.9590499999999</v>
      </c>
    </row>
    <row r="4680" spans="1:10" x14ac:dyDescent="0.2">
      <c r="A4680" t="s">
        <v>19931</v>
      </c>
      <c r="B4680">
        <v>5</v>
      </c>
      <c r="C4680" t="s">
        <v>16063</v>
      </c>
      <c r="D4680">
        <v>196000</v>
      </c>
      <c r="E4680">
        <v>315000</v>
      </c>
      <c r="F4680" t="s">
        <v>19934</v>
      </c>
      <c r="G4680">
        <f t="shared" si="292"/>
        <v>576</v>
      </c>
      <c r="H4680">
        <f t="shared" si="293"/>
        <v>580.14039999999989</v>
      </c>
      <c r="I4680">
        <f t="shared" si="294"/>
        <v>622</v>
      </c>
      <c r="J4680">
        <f t="shared" si="295"/>
        <v>565.62974999999994</v>
      </c>
    </row>
    <row r="4681" spans="1:10" x14ac:dyDescent="0.2">
      <c r="A4681" t="s">
        <v>19936</v>
      </c>
      <c r="B4681">
        <v>5</v>
      </c>
      <c r="C4681" t="s">
        <v>16063</v>
      </c>
      <c r="D4681">
        <v>525000</v>
      </c>
      <c r="E4681">
        <v>1030000</v>
      </c>
      <c r="F4681" t="s">
        <v>19939</v>
      </c>
      <c r="G4681">
        <f t="shared" si="292"/>
        <v>576</v>
      </c>
      <c r="H4681">
        <f t="shared" si="293"/>
        <v>1553.9474999999998</v>
      </c>
      <c r="I4681">
        <f t="shared" si="294"/>
        <v>622</v>
      </c>
      <c r="J4681">
        <f t="shared" si="295"/>
        <v>1849.5194999999999</v>
      </c>
    </row>
    <row r="4682" spans="1:10" x14ac:dyDescent="0.2">
      <c r="A4682" t="s">
        <v>19941</v>
      </c>
      <c r="B4682">
        <v>5</v>
      </c>
      <c r="C4682" t="s">
        <v>16063</v>
      </c>
      <c r="D4682">
        <v>609000</v>
      </c>
      <c r="E4682">
        <v>1200000</v>
      </c>
      <c r="F4682" t="s">
        <v>19942</v>
      </c>
      <c r="G4682">
        <f t="shared" si="292"/>
        <v>576</v>
      </c>
      <c r="H4682">
        <f t="shared" si="293"/>
        <v>1802.5790999999997</v>
      </c>
      <c r="I4682">
        <f t="shared" si="294"/>
        <v>622</v>
      </c>
      <c r="J4682">
        <f t="shared" si="295"/>
        <v>2154.7800000000002</v>
      </c>
    </row>
    <row r="4683" spans="1:10" x14ac:dyDescent="0.2">
      <c r="A4683" t="s">
        <v>19944</v>
      </c>
      <c r="B4683">
        <v>5</v>
      </c>
      <c r="C4683" t="s">
        <v>16063</v>
      </c>
      <c r="D4683">
        <v>484000</v>
      </c>
      <c r="E4683">
        <v>715000</v>
      </c>
      <c r="F4683" t="s">
        <v>19947</v>
      </c>
      <c r="G4683">
        <f t="shared" si="292"/>
        <v>576</v>
      </c>
      <c r="H4683">
        <f t="shared" si="293"/>
        <v>1432.5915999999997</v>
      </c>
      <c r="I4683">
        <f t="shared" si="294"/>
        <v>622</v>
      </c>
      <c r="J4683">
        <f t="shared" si="295"/>
        <v>1283.88975</v>
      </c>
    </row>
    <row r="4684" spans="1:10" x14ac:dyDescent="0.2">
      <c r="A4684" t="s">
        <v>19949</v>
      </c>
      <c r="B4684">
        <v>5</v>
      </c>
      <c r="C4684" t="s">
        <v>16063</v>
      </c>
      <c r="D4684">
        <v>286000</v>
      </c>
      <c r="E4684">
        <v>497000</v>
      </c>
      <c r="F4684" t="s">
        <v>19950</v>
      </c>
      <c r="G4684">
        <f t="shared" si="292"/>
        <v>576</v>
      </c>
      <c r="H4684">
        <f t="shared" si="293"/>
        <v>846.53139999999996</v>
      </c>
      <c r="I4684">
        <f t="shared" si="294"/>
        <v>622</v>
      </c>
      <c r="J4684">
        <f t="shared" si="295"/>
        <v>892.43804999999998</v>
      </c>
    </row>
    <row r="4685" spans="1:10" x14ac:dyDescent="0.2">
      <c r="A4685" t="s">
        <v>19952</v>
      </c>
      <c r="B4685">
        <v>5</v>
      </c>
      <c r="C4685" t="s">
        <v>16063</v>
      </c>
      <c r="D4685">
        <v>548000</v>
      </c>
      <c r="E4685">
        <v>940000</v>
      </c>
      <c r="F4685" t="s">
        <v>19953</v>
      </c>
      <c r="G4685">
        <f t="shared" si="292"/>
        <v>576</v>
      </c>
      <c r="H4685">
        <f t="shared" si="293"/>
        <v>1622.0251999999998</v>
      </c>
      <c r="I4685">
        <f t="shared" si="294"/>
        <v>622</v>
      </c>
      <c r="J4685">
        <f t="shared" si="295"/>
        <v>1687.9110000000001</v>
      </c>
    </row>
    <row r="4686" spans="1:10" x14ac:dyDescent="0.2">
      <c r="A4686" t="s">
        <v>19955</v>
      </c>
      <c r="B4686">
        <v>5</v>
      </c>
      <c r="C4686" t="s">
        <v>16063</v>
      </c>
      <c r="D4686">
        <v>416000</v>
      </c>
      <c r="E4686">
        <v>689000</v>
      </c>
      <c r="F4686" t="s">
        <v>19958</v>
      </c>
      <c r="G4686">
        <f t="shared" si="292"/>
        <v>576</v>
      </c>
      <c r="H4686">
        <f t="shared" si="293"/>
        <v>1231.3183999999999</v>
      </c>
      <c r="I4686">
        <f t="shared" si="294"/>
        <v>622</v>
      </c>
      <c r="J4686">
        <f t="shared" si="295"/>
        <v>1237.2028499999999</v>
      </c>
    </row>
    <row r="4687" spans="1:10" x14ac:dyDescent="0.2">
      <c r="A4687" t="s">
        <v>19960</v>
      </c>
      <c r="B4687">
        <v>5</v>
      </c>
      <c r="C4687" t="s">
        <v>16063</v>
      </c>
      <c r="D4687">
        <v>352000</v>
      </c>
      <c r="E4687">
        <v>580000</v>
      </c>
      <c r="F4687" t="s">
        <v>19963</v>
      </c>
      <c r="G4687">
        <f t="shared" si="292"/>
        <v>576</v>
      </c>
      <c r="H4687">
        <f t="shared" si="293"/>
        <v>1041.8847999999998</v>
      </c>
      <c r="I4687">
        <f t="shared" si="294"/>
        <v>622</v>
      </c>
      <c r="J4687">
        <f t="shared" si="295"/>
        <v>1041.4770000000001</v>
      </c>
    </row>
    <row r="4688" spans="1:10" x14ac:dyDescent="0.2">
      <c r="A4688" t="s">
        <v>19965</v>
      </c>
      <c r="B4688">
        <v>5</v>
      </c>
      <c r="C4688" t="s">
        <v>16063</v>
      </c>
      <c r="D4688">
        <v>605000</v>
      </c>
      <c r="E4688">
        <v>1190000</v>
      </c>
      <c r="F4688" t="s">
        <v>19968</v>
      </c>
      <c r="G4688">
        <f t="shared" si="292"/>
        <v>576</v>
      </c>
      <c r="H4688">
        <f t="shared" si="293"/>
        <v>1790.7394999999999</v>
      </c>
      <c r="I4688">
        <f t="shared" si="294"/>
        <v>622</v>
      </c>
      <c r="J4688">
        <f t="shared" si="295"/>
        <v>2136.8235</v>
      </c>
    </row>
    <row r="4689" spans="1:10" x14ac:dyDescent="0.2">
      <c r="A4689" t="s">
        <v>19970</v>
      </c>
      <c r="B4689">
        <v>5</v>
      </c>
      <c r="C4689" t="s">
        <v>16063</v>
      </c>
      <c r="D4689">
        <v>475000</v>
      </c>
      <c r="E4689">
        <v>737000</v>
      </c>
      <c r="F4689" t="s">
        <v>19971</v>
      </c>
      <c r="G4689">
        <f t="shared" si="292"/>
        <v>576</v>
      </c>
      <c r="H4689">
        <f t="shared" si="293"/>
        <v>1405.9524999999999</v>
      </c>
      <c r="I4689">
        <f t="shared" si="294"/>
        <v>622</v>
      </c>
      <c r="J4689">
        <f t="shared" si="295"/>
        <v>1323.3940499999999</v>
      </c>
    </row>
    <row r="4690" spans="1:10" x14ac:dyDescent="0.2">
      <c r="A4690" t="s">
        <v>19973</v>
      </c>
      <c r="B4690">
        <v>5</v>
      </c>
      <c r="C4690" t="s">
        <v>16063</v>
      </c>
      <c r="D4690">
        <v>950000</v>
      </c>
      <c r="E4690">
        <v>1700000</v>
      </c>
      <c r="F4690" t="s">
        <v>19975</v>
      </c>
      <c r="G4690">
        <f t="shared" si="292"/>
        <v>576</v>
      </c>
      <c r="H4690">
        <f t="shared" si="293"/>
        <v>2811.9049999999997</v>
      </c>
      <c r="I4690">
        <f t="shared" si="294"/>
        <v>622</v>
      </c>
      <c r="J4690">
        <f t="shared" si="295"/>
        <v>3052.605</v>
      </c>
    </row>
    <row r="4691" spans="1:10" x14ac:dyDescent="0.2">
      <c r="A4691" t="s">
        <v>19977</v>
      </c>
      <c r="B4691">
        <v>5</v>
      </c>
      <c r="C4691" t="s">
        <v>16063</v>
      </c>
      <c r="D4691">
        <v>379000</v>
      </c>
      <c r="E4691">
        <v>594000</v>
      </c>
      <c r="F4691" t="s">
        <v>19979</v>
      </c>
      <c r="G4691">
        <f t="shared" si="292"/>
        <v>576</v>
      </c>
      <c r="H4691">
        <f t="shared" si="293"/>
        <v>1121.8020999999999</v>
      </c>
      <c r="I4691">
        <f t="shared" si="294"/>
        <v>622</v>
      </c>
      <c r="J4691">
        <f t="shared" si="295"/>
        <v>1066.6161</v>
      </c>
    </row>
    <row r="4692" spans="1:10" x14ac:dyDescent="0.2">
      <c r="A4692" t="s">
        <v>19981</v>
      </c>
      <c r="B4692">
        <v>5</v>
      </c>
      <c r="C4692" t="s">
        <v>16063</v>
      </c>
      <c r="D4692">
        <v>276000</v>
      </c>
      <c r="E4692">
        <v>527000</v>
      </c>
      <c r="F4692" t="s">
        <v>19984</v>
      </c>
      <c r="G4692">
        <f t="shared" si="292"/>
        <v>576</v>
      </c>
      <c r="H4692">
        <f t="shared" si="293"/>
        <v>816.93239999999992</v>
      </c>
      <c r="I4692">
        <f t="shared" si="294"/>
        <v>622</v>
      </c>
      <c r="J4692">
        <f t="shared" si="295"/>
        <v>946.30754999999999</v>
      </c>
    </row>
    <row r="4693" spans="1:10" x14ac:dyDescent="0.2">
      <c r="A4693" t="s">
        <v>19986</v>
      </c>
      <c r="B4693">
        <v>5</v>
      </c>
      <c r="C4693" t="s">
        <v>16063</v>
      </c>
      <c r="D4693">
        <v>296000</v>
      </c>
      <c r="E4693">
        <v>435000</v>
      </c>
      <c r="F4693" t="s">
        <v>19988</v>
      </c>
      <c r="G4693">
        <f t="shared" si="292"/>
        <v>576</v>
      </c>
      <c r="H4693">
        <f t="shared" si="293"/>
        <v>876.1303999999999</v>
      </c>
      <c r="I4693">
        <f t="shared" si="294"/>
        <v>622</v>
      </c>
      <c r="J4693">
        <f t="shared" si="295"/>
        <v>781.10775000000001</v>
      </c>
    </row>
    <row r="4694" spans="1:10" x14ac:dyDescent="0.2">
      <c r="A4694" t="s">
        <v>19990</v>
      </c>
      <c r="B4694">
        <v>5</v>
      </c>
      <c r="C4694" t="s">
        <v>16063</v>
      </c>
      <c r="D4694">
        <v>309000</v>
      </c>
      <c r="E4694">
        <v>455000</v>
      </c>
      <c r="F4694" t="s">
        <v>19992</v>
      </c>
      <c r="G4694">
        <f t="shared" si="292"/>
        <v>576</v>
      </c>
      <c r="H4694">
        <f t="shared" si="293"/>
        <v>914.6090999999999</v>
      </c>
      <c r="I4694">
        <f t="shared" si="294"/>
        <v>622</v>
      </c>
      <c r="J4694">
        <f t="shared" si="295"/>
        <v>817.02075000000002</v>
      </c>
    </row>
    <row r="4695" spans="1:10" x14ac:dyDescent="0.2">
      <c r="A4695" t="s">
        <v>19994</v>
      </c>
      <c r="B4695">
        <v>5</v>
      </c>
      <c r="C4695" t="s">
        <v>16063</v>
      </c>
      <c r="D4695">
        <v>478000</v>
      </c>
      <c r="E4695">
        <v>845000</v>
      </c>
      <c r="F4695" t="s">
        <v>19996</v>
      </c>
      <c r="G4695">
        <f t="shared" si="292"/>
        <v>576</v>
      </c>
      <c r="H4695">
        <f t="shared" si="293"/>
        <v>1414.8321999999998</v>
      </c>
      <c r="I4695">
        <f t="shared" si="294"/>
        <v>622</v>
      </c>
      <c r="J4695">
        <f t="shared" si="295"/>
        <v>1517.3242499999999</v>
      </c>
    </row>
    <row r="4696" spans="1:10" x14ac:dyDescent="0.2">
      <c r="A4696" t="s">
        <v>19998</v>
      </c>
      <c r="B4696">
        <v>5</v>
      </c>
      <c r="C4696" t="s">
        <v>16063</v>
      </c>
      <c r="D4696">
        <v>308000</v>
      </c>
      <c r="E4696">
        <v>519000</v>
      </c>
      <c r="F4696" t="s">
        <v>20001</v>
      </c>
      <c r="G4696">
        <f t="shared" si="292"/>
        <v>576</v>
      </c>
      <c r="H4696">
        <f t="shared" si="293"/>
        <v>911.64919999999995</v>
      </c>
      <c r="I4696">
        <f t="shared" si="294"/>
        <v>622</v>
      </c>
      <c r="J4696">
        <f t="shared" si="295"/>
        <v>931.94235000000003</v>
      </c>
    </row>
    <row r="4697" spans="1:10" x14ac:dyDescent="0.2">
      <c r="A4697" t="s">
        <v>20003</v>
      </c>
      <c r="B4697">
        <v>5</v>
      </c>
      <c r="C4697" t="s">
        <v>16063</v>
      </c>
      <c r="D4697">
        <v>559000</v>
      </c>
      <c r="E4697">
        <v>946000</v>
      </c>
      <c r="F4697" t="s">
        <v>20006</v>
      </c>
      <c r="G4697">
        <f t="shared" si="292"/>
        <v>576</v>
      </c>
      <c r="H4697">
        <f t="shared" si="293"/>
        <v>1654.5840999999998</v>
      </c>
      <c r="I4697">
        <f t="shared" si="294"/>
        <v>622</v>
      </c>
      <c r="J4697">
        <f t="shared" si="295"/>
        <v>1698.6849</v>
      </c>
    </row>
    <row r="4698" spans="1:10" x14ac:dyDescent="0.2">
      <c r="A4698" t="s">
        <v>20008</v>
      </c>
      <c r="B4698">
        <v>5</v>
      </c>
      <c r="C4698" t="s">
        <v>16063</v>
      </c>
      <c r="D4698">
        <v>434000</v>
      </c>
      <c r="E4698">
        <v>798000</v>
      </c>
      <c r="F4698" t="s">
        <v>20010</v>
      </c>
      <c r="G4698">
        <f t="shared" si="292"/>
        <v>576</v>
      </c>
      <c r="H4698">
        <f t="shared" si="293"/>
        <v>1284.5965999999999</v>
      </c>
      <c r="I4698">
        <f t="shared" si="294"/>
        <v>622</v>
      </c>
      <c r="J4698">
        <f t="shared" si="295"/>
        <v>1432.9286999999999</v>
      </c>
    </row>
    <row r="4699" spans="1:10" x14ac:dyDescent="0.2">
      <c r="A4699" t="s">
        <v>20012</v>
      </c>
      <c r="B4699">
        <v>5</v>
      </c>
      <c r="C4699" t="s">
        <v>16063</v>
      </c>
      <c r="D4699">
        <v>419000</v>
      </c>
      <c r="E4699">
        <v>770000</v>
      </c>
      <c r="F4699" t="s">
        <v>20014</v>
      </c>
      <c r="G4699">
        <f t="shared" si="292"/>
        <v>576</v>
      </c>
      <c r="H4699">
        <f t="shared" si="293"/>
        <v>1240.1980999999998</v>
      </c>
      <c r="I4699">
        <f t="shared" si="294"/>
        <v>622</v>
      </c>
      <c r="J4699">
        <f t="shared" si="295"/>
        <v>1382.6505</v>
      </c>
    </row>
    <row r="4700" spans="1:10" x14ac:dyDescent="0.2">
      <c r="A4700" t="s">
        <v>20016</v>
      </c>
      <c r="B4700">
        <v>5</v>
      </c>
      <c r="C4700" t="s">
        <v>16063</v>
      </c>
      <c r="D4700">
        <v>361000</v>
      </c>
      <c r="E4700">
        <v>619000</v>
      </c>
      <c r="F4700" t="s">
        <v>20018</v>
      </c>
      <c r="G4700">
        <f t="shared" si="292"/>
        <v>576</v>
      </c>
      <c r="H4700">
        <f t="shared" si="293"/>
        <v>1068.5238999999999</v>
      </c>
      <c r="I4700">
        <f t="shared" si="294"/>
        <v>622</v>
      </c>
      <c r="J4700">
        <f t="shared" si="295"/>
        <v>1111.5073500000001</v>
      </c>
    </row>
    <row r="4701" spans="1:10" x14ac:dyDescent="0.2">
      <c r="A4701" t="s">
        <v>20020</v>
      </c>
      <c r="B4701">
        <v>5</v>
      </c>
      <c r="C4701" t="s">
        <v>16063</v>
      </c>
      <c r="D4701">
        <v>550000</v>
      </c>
      <c r="E4701">
        <v>820000</v>
      </c>
      <c r="F4701" t="s">
        <v>20023</v>
      </c>
      <c r="G4701">
        <f t="shared" si="292"/>
        <v>576</v>
      </c>
      <c r="H4701">
        <f t="shared" si="293"/>
        <v>1627.9449999999999</v>
      </c>
      <c r="I4701">
        <f t="shared" si="294"/>
        <v>622</v>
      </c>
      <c r="J4701">
        <f t="shared" si="295"/>
        <v>1472.433</v>
      </c>
    </row>
    <row r="4702" spans="1:10" x14ac:dyDescent="0.2">
      <c r="A4702" t="s">
        <v>20025</v>
      </c>
      <c r="B4702">
        <v>5</v>
      </c>
      <c r="C4702" t="s">
        <v>16063</v>
      </c>
      <c r="D4702">
        <v>276000</v>
      </c>
      <c r="E4702">
        <v>527000</v>
      </c>
      <c r="F4702" t="s">
        <v>20027</v>
      </c>
      <c r="G4702">
        <f t="shared" si="292"/>
        <v>576</v>
      </c>
      <c r="H4702">
        <f t="shared" si="293"/>
        <v>816.93239999999992</v>
      </c>
      <c r="I4702">
        <f t="shared" si="294"/>
        <v>622</v>
      </c>
      <c r="J4702">
        <f t="shared" si="295"/>
        <v>946.30754999999999</v>
      </c>
    </row>
    <row r="4703" spans="1:10" x14ac:dyDescent="0.2">
      <c r="A4703" t="s">
        <v>20029</v>
      </c>
      <c r="B4703">
        <v>5</v>
      </c>
      <c r="C4703" t="s">
        <v>16063</v>
      </c>
      <c r="D4703">
        <v>276000</v>
      </c>
      <c r="E4703">
        <v>527000</v>
      </c>
      <c r="F4703" t="s">
        <v>20032</v>
      </c>
      <c r="G4703">
        <f t="shared" si="292"/>
        <v>576</v>
      </c>
      <c r="H4703">
        <f t="shared" si="293"/>
        <v>816.93239999999992</v>
      </c>
      <c r="I4703">
        <f t="shared" si="294"/>
        <v>622</v>
      </c>
      <c r="J4703">
        <f t="shared" si="295"/>
        <v>946.30754999999999</v>
      </c>
    </row>
    <row r="4704" spans="1:10" x14ac:dyDescent="0.2">
      <c r="A4704" t="s">
        <v>20034</v>
      </c>
      <c r="B4704">
        <v>5</v>
      </c>
      <c r="C4704" t="s">
        <v>16063</v>
      </c>
      <c r="D4704">
        <v>247000</v>
      </c>
      <c r="E4704">
        <v>439000</v>
      </c>
      <c r="F4704" t="s">
        <v>20036</v>
      </c>
      <c r="G4704">
        <f t="shared" si="292"/>
        <v>576</v>
      </c>
      <c r="H4704">
        <f t="shared" si="293"/>
        <v>731.09529999999995</v>
      </c>
      <c r="I4704">
        <f t="shared" si="294"/>
        <v>622</v>
      </c>
      <c r="J4704">
        <f t="shared" si="295"/>
        <v>788.29034999999999</v>
      </c>
    </row>
    <row r="4705" spans="1:10" x14ac:dyDescent="0.2">
      <c r="A4705" t="s">
        <v>20038</v>
      </c>
      <c r="B4705">
        <v>5</v>
      </c>
      <c r="C4705" t="s">
        <v>16063</v>
      </c>
      <c r="D4705">
        <v>197000</v>
      </c>
      <c r="E4705">
        <v>349000</v>
      </c>
      <c r="F4705" t="s">
        <v>20039</v>
      </c>
      <c r="G4705">
        <f t="shared" si="292"/>
        <v>576</v>
      </c>
      <c r="H4705">
        <f t="shared" si="293"/>
        <v>583.10029999999995</v>
      </c>
      <c r="I4705">
        <f t="shared" si="294"/>
        <v>622</v>
      </c>
      <c r="J4705">
        <f t="shared" si="295"/>
        <v>626.68184999999994</v>
      </c>
    </row>
    <row r="4706" spans="1:10" x14ac:dyDescent="0.2">
      <c r="A4706" t="s">
        <v>20041</v>
      </c>
      <c r="B4706">
        <v>5</v>
      </c>
      <c r="C4706" t="s">
        <v>16063</v>
      </c>
      <c r="D4706">
        <v>251000</v>
      </c>
      <c r="E4706">
        <v>460000</v>
      </c>
      <c r="F4706" t="s">
        <v>20044</v>
      </c>
      <c r="G4706">
        <f t="shared" si="292"/>
        <v>576</v>
      </c>
      <c r="H4706">
        <f t="shared" si="293"/>
        <v>742.93489999999997</v>
      </c>
      <c r="I4706">
        <f t="shared" si="294"/>
        <v>622</v>
      </c>
      <c r="J4706">
        <f t="shared" si="295"/>
        <v>825.99900000000002</v>
      </c>
    </row>
    <row r="4707" spans="1:10" x14ac:dyDescent="0.2">
      <c r="A4707" t="s">
        <v>20046</v>
      </c>
      <c r="B4707">
        <v>5</v>
      </c>
      <c r="C4707" t="s">
        <v>16063</v>
      </c>
      <c r="D4707">
        <v>292000</v>
      </c>
      <c r="E4707">
        <v>667000</v>
      </c>
      <c r="F4707" t="s">
        <v>20047</v>
      </c>
      <c r="G4707">
        <f t="shared" si="292"/>
        <v>576</v>
      </c>
      <c r="H4707">
        <f t="shared" si="293"/>
        <v>864.29079999999988</v>
      </c>
      <c r="I4707">
        <f t="shared" si="294"/>
        <v>622</v>
      </c>
      <c r="J4707">
        <f t="shared" si="295"/>
        <v>1197.6985500000001</v>
      </c>
    </row>
    <row r="4708" spans="1:10" x14ac:dyDescent="0.2">
      <c r="A4708" t="s">
        <v>20049</v>
      </c>
      <c r="B4708">
        <v>5</v>
      </c>
      <c r="C4708" t="s">
        <v>16063</v>
      </c>
      <c r="D4708">
        <v>258000</v>
      </c>
      <c r="E4708">
        <v>588000</v>
      </c>
      <c r="F4708" t="s">
        <v>20052</v>
      </c>
      <c r="G4708">
        <f t="shared" si="292"/>
        <v>576</v>
      </c>
      <c r="H4708">
        <f t="shared" si="293"/>
        <v>763.65419999999995</v>
      </c>
      <c r="I4708">
        <f t="shared" si="294"/>
        <v>622</v>
      </c>
      <c r="J4708">
        <f t="shared" si="295"/>
        <v>1055.8422</v>
      </c>
    </row>
    <row r="4709" spans="1:10" x14ac:dyDescent="0.2">
      <c r="A4709" t="s">
        <v>20054</v>
      </c>
      <c r="B4709">
        <v>5</v>
      </c>
      <c r="C4709" t="s">
        <v>16063</v>
      </c>
      <c r="D4709">
        <v>350000</v>
      </c>
      <c r="E4709">
        <v>565000</v>
      </c>
      <c r="F4709" t="s">
        <v>20057</v>
      </c>
      <c r="G4709">
        <f t="shared" si="292"/>
        <v>576</v>
      </c>
      <c r="H4709">
        <f t="shared" si="293"/>
        <v>1035.9649999999999</v>
      </c>
      <c r="I4709">
        <f t="shared" si="294"/>
        <v>622</v>
      </c>
      <c r="J4709">
        <f t="shared" si="295"/>
        <v>1014.54225</v>
      </c>
    </row>
    <row r="4710" spans="1:10" x14ac:dyDescent="0.2">
      <c r="A4710" t="s">
        <v>20059</v>
      </c>
      <c r="B4710">
        <v>5</v>
      </c>
      <c r="C4710" t="s">
        <v>16063</v>
      </c>
      <c r="D4710">
        <v>673000</v>
      </c>
      <c r="E4710">
        <v>1370000</v>
      </c>
      <c r="F4710" t="s">
        <v>20062</v>
      </c>
      <c r="G4710">
        <f t="shared" si="292"/>
        <v>576</v>
      </c>
      <c r="H4710">
        <f t="shared" si="293"/>
        <v>1992.0126999999998</v>
      </c>
      <c r="I4710">
        <f t="shared" si="294"/>
        <v>622</v>
      </c>
      <c r="J4710">
        <f t="shared" si="295"/>
        <v>2460.0405000000001</v>
      </c>
    </row>
    <row r="4711" spans="1:10" x14ac:dyDescent="0.2">
      <c r="A4711" t="s">
        <v>20064</v>
      </c>
      <c r="B4711">
        <v>5</v>
      </c>
      <c r="C4711" t="s">
        <v>16063</v>
      </c>
      <c r="D4711">
        <v>131000</v>
      </c>
      <c r="E4711">
        <v>400000</v>
      </c>
      <c r="F4711" t="s">
        <v>20065</v>
      </c>
      <c r="G4711">
        <f t="shared" si="292"/>
        <v>576</v>
      </c>
      <c r="H4711">
        <f t="shared" si="293"/>
        <v>387.74689999999998</v>
      </c>
      <c r="I4711">
        <f t="shared" si="294"/>
        <v>622</v>
      </c>
      <c r="J4711">
        <f t="shared" si="295"/>
        <v>718.26</v>
      </c>
    </row>
    <row r="4712" spans="1:10" x14ac:dyDescent="0.2">
      <c r="A4712" t="s">
        <v>20067</v>
      </c>
      <c r="B4712">
        <v>5</v>
      </c>
      <c r="C4712" t="s">
        <v>16063</v>
      </c>
      <c r="D4712">
        <v>231000</v>
      </c>
      <c r="E4712">
        <v>410000</v>
      </c>
      <c r="F4712" t="s">
        <v>20068</v>
      </c>
      <c r="G4712">
        <f t="shared" si="292"/>
        <v>576</v>
      </c>
      <c r="H4712">
        <f t="shared" si="293"/>
        <v>683.73689999999988</v>
      </c>
      <c r="I4712">
        <f t="shared" si="294"/>
        <v>622</v>
      </c>
      <c r="J4712">
        <f t="shared" si="295"/>
        <v>736.2165</v>
      </c>
    </row>
    <row r="4713" spans="1:10" x14ac:dyDescent="0.2">
      <c r="A4713" t="s">
        <v>20070</v>
      </c>
      <c r="B4713">
        <v>5</v>
      </c>
      <c r="C4713" t="s">
        <v>16063</v>
      </c>
      <c r="D4713">
        <v>499000</v>
      </c>
      <c r="E4713">
        <v>844000</v>
      </c>
      <c r="F4713" t="s">
        <v>20073</v>
      </c>
      <c r="G4713">
        <f t="shared" si="292"/>
        <v>576</v>
      </c>
      <c r="H4713">
        <f t="shared" si="293"/>
        <v>1476.9900999999998</v>
      </c>
      <c r="I4713">
        <f t="shared" si="294"/>
        <v>622</v>
      </c>
      <c r="J4713">
        <f t="shared" si="295"/>
        <v>1515.5286000000001</v>
      </c>
    </row>
    <row r="4714" spans="1:10" x14ac:dyDescent="0.2">
      <c r="A4714" t="s">
        <v>20075</v>
      </c>
      <c r="B4714">
        <v>5</v>
      </c>
      <c r="C4714" t="s">
        <v>16063</v>
      </c>
      <c r="D4714">
        <v>704000</v>
      </c>
      <c r="E4714">
        <v>939000</v>
      </c>
      <c r="F4714" t="s">
        <v>20077</v>
      </c>
      <c r="G4714">
        <f t="shared" si="292"/>
        <v>576</v>
      </c>
      <c r="H4714">
        <f t="shared" si="293"/>
        <v>2083.7695999999996</v>
      </c>
      <c r="I4714">
        <f t="shared" si="294"/>
        <v>622</v>
      </c>
      <c r="J4714">
        <f t="shared" si="295"/>
        <v>1686.11535</v>
      </c>
    </row>
    <row r="4715" spans="1:10" x14ac:dyDescent="0.2">
      <c r="A4715" t="s">
        <v>20079</v>
      </c>
      <c r="B4715">
        <v>5</v>
      </c>
      <c r="C4715" t="s">
        <v>16063</v>
      </c>
      <c r="D4715">
        <v>343000</v>
      </c>
      <c r="E4715">
        <v>588000</v>
      </c>
      <c r="F4715" t="s">
        <v>20080</v>
      </c>
      <c r="G4715">
        <f t="shared" si="292"/>
        <v>576</v>
      </c>
      <c r="H4715">
        <f t="shared" si="293"/>
        <v>1015.2456999999999</v>
      </c>
      <c r="I4715">
        <f t="shared" si="294"/>
        <v>622</v>
      </c>
      <c r="J4715">
        <f t="shared" si="295"/>
        <v>1055.8422</v>
      </c>
    </row>
    <row r="4716" spans="1:10" x14ac:dyDescent="0.2">
      <c r="A4716" t="s">
        <v>20082</v>
      </c>
      <c r="B4716">
        <v>5</v>
      </c>
      <c r="C4716" t="s">
        <v>16063</v>
      </c>
      <c r="D4716">
        <v>148000</v>
      </c>
      <c r="E4716">
        <v>253000</v>
      </c>
      <c r="F4716" t="s">
        <v>20083</v>
      </c>
      <c r="G4716">
        <f t="shared" si="292"/>
        <v>576</v>
      </c>
      <c r="H4716">
        <f t="shared" si="293"/>
        <v>438.06519999999995</v>
      </c>
      <c r="I4716">
        <f t="shared" si="294"/>
        <v>622</v>
      </c>
      <c r="J4716">
        <f t="shared" si="295"/>
        <v>454.29944999999998</v>
      </c>
    </row>
    <row r="4717" spans="1:10" x14ac:dyDescent="0.2">
      <c r="A4717" t="s">
        <v>20085</v>
      </c>
      <c r="B4717">
        <v>5</v>
      </c>
      <c r="C4717" t="s">
        <v>16063</v>
      </c>
      <c r="D4717">
        <v>50400</v>
      </c>
      <c r="E4717">
        <v>96900</v>
      </c>
      <c r="F4717" t="s">
        <v>20088</v>
      </c>
      <c r="G4717">
        <f t="shared" si="292"/>
        <v>576</v>
      </c>
      <c r="H4717">
        <f t="shared" si="293"/>
        <v>149.17895999999999</v>
      </c>
      <c r="I4717">
        <f t="shared" si="294"/>
        <v>622</v>
      </c>
      <c r="J4717">
        <f t="shared" si="295"/>
        <v>173.99848499999999</v>
      </c>
    </row>
    <row r="4718" spans="1:10" x14ac:dyDescent="0.2">
      <c r="A4718" t="s">
        <v>20090</v>
      </c>
      <c r="B4718">
        <v>5</v>
      </c>
      <c r="C4718" t="s">
        <v>16063</v>
      </c>
      <c r="D4718">
        <v>336000</v>
      </c>
      <c r="E4718">
        <v>496000</v>
      </c>
      <c r="F4718" t="s">
        <v>20092</v>
      </c>
      <c r="G4718">
        <f t="shared" si="292"/>
        <v>576</v>
      </c>
      <c r="H4718">
        <f t="shared" si="293"/>
        <v>994.52639999999985</v>
      </c>
      <c r="I4718">
        <f t="shared" si="294"/>
        <v>622</v>
      </c>
      <c r="J4718">
        <f t="shared" si="295"/>
        <v>890.64239999999995</v>
      </c>
    </row>
    <row r="4719" spans="1:10" x14ac:dyDescent="0.2">
      <c r="A4719" t="s">
        <v>20094</v>
      </c>
      <c r="B4719">
        <v>5</v>
      </c>
      <c r="C4719" t="s">
        <v>16063</v>
      </c>
      <c r="D4719">
        <v>328000</v>
      </c>
      <c r="E4719">
        <v>585000</v>
      </c>
      <c r="F4719" t="s">
        <v>20097</v>
      </c>
      <c r="G4719">
        <f t="shared" si="292"/>
        <v>576</v>
      </c>
      <c r="H4719">
        <f t="shared" si="293"/>
        <v>970.84719999999993</v>
      </c>
      <c r="I4719">
        <f t="shared" si="294"/>
        <v>622</v>
      </c>
      <c r="J4719">
        <f t="shared" si="295"/>
        <v>1050.45525</v>
      </c>
    </row>
    <row r="4720" spans="1:10" x14ac:dyDescent="0.2">
      <c r="A4720" t="s">
        <v>20099</v>
      </c>
      <c r="B4720">
        <v>5</v>
      </c>
      <c r="C4720" t="s">
        <v>16063</v>
      </c>
      <c r="D4720">
        <v>407000</v>
      </c>
      <c r="E4720">
        <v>837000</v>
      </c>
      <c r="F4720" t="s">
        <v>20101</v>
      </c>
      <c r="G4720">
        <f t="shared" si="292"/>
        <v>576</v>
      </c>
      <c r="H4720">
        <f t="shared" si="293"/>
        <v>1204.6792999999998</v>
      </c>
      <c r="I4720">
        <f t="shared" si="294"/>
        <v>622</v>
      </c>
      <c r="J4720">
        <f t="shared" si="295"/>
        <v>1502.9590499999999</v>
      </c>
    </row>
    <row r="4721" spans="1:10" x14ac:dyDescent="0.2">
      <c r="A4721" t="s">
        <v>20103</v>
      </c>
      <c r="B4721">
        <v>5</v>
      </c>
      <c r="C4721" t="s">
        <v>16063</v>
      </c>
      <c r="D4721">
        <v>417000</v>
      </c>
      <c r="E4721">
        <v>838000</v>
      </c>
      <c r="F4721" t="s">
        <v>20106</v>
      </c>
      <c r="G4721">
        <f t="shared" si="292"/>
        <v>576</v>
      </c>
      <c r="H4721">
        <f t="shared" si="293"/>
        <v>1234.2782999999999</v>
      </c>
      <c r="I4721">
        <f t="shared" si="294"/>
        <v>622</v>
      </c>
      <c r="J4721">
        <f t="shared" si="295"/>
        <v>1504.7547</v>
      </c>
    </row>
    <row r="4722" spans="1:10" x14ac:dyDescent="0.2">
      <c r="A4722" t="s">
        <v>20108</v>
      </c>
      <c r="B4722">
        <v>5</v>
      </c>
      <c r="C4722" t="s">
        <v>16063</v>
      </c>
      <c r="D4722">
        <v>380000</v>
      </c>
      <c r="E4722">
        <v>835000</v>
      </c>
      <c r="F4722" t="s">
        <v>20109</v>
      </c>
      <c r="G4722">
        <f t="shared" si="292"/>
        <v>576</v>
      </c>
      <c r="H4722">
        <f t="shared" si="293"/>
        <v>1124.7619999999999</v>
      </c>
      <c r="I4722">
        <f t="shared" si="294"/>
        <v>622</v>
      </c>
      <c r="J4722">
        <f t="shared" si="295"/>
        <v>1499.3677499999999</v>
      </c>
    </row>
    <row r="4723" spans="1:10" x14ac:dyDescent="0.2">
      <c r="A4723" t="s">
        <v>20111</v>
      </c>
      <c r="B4723">
        <v>5</v>
      </c>
      <c r="C4723" t="s">
        <v>16063</v>
      </c>
      <c r="D4723">
        <v>446000</v>
      </c>
      <c r="E4723">
        <v>735000</v>
      </c>
      <c r="F4723" t="s">
        <v>20114</v>
      </c>
      <c r="G4723">
        <f t="shared" si="292"/>
        <v>576</v>
      </c>
      <c r="H4723">
        <f t="shared" si="293"/>
        <v>1320.1153999999999</v>
      </c>
      <c r="I4723">
        <f t="shared" si="294"/>
        <v>622</v>
      </c>
      <c r="J4723">
        <f t="shared" si="295"/>
        <v>1319.8027500000001</v>
      </c>
    </row>
    <row r="4724" spans="1:10" x14ac:dyDescent="0.2">
      <c r="A4724" t="s">
        <v>20116</v>
      </c>
      <c r="B4724">
        <v>5</v>
      </c>
      <c r="C4724" t="s">
        <v>16063</v>
      </c>
      <c r="D4724">
        <v>302000</v>
      </c>
      <c r="E4724">
        <v>545000</v>
      </c>
      <c r="F4724" t="s">
        <v>20118</v>
      </c>
      <c r="G4724">
        <f t="shared" si="292"/>
        <v>576</v>
      </c>
      <c r="H4724">
        <f t="shared" si="293"/>
        <v>893.88979999999992</v>
      </c>
      <c r="I4724">
        <f t="shared" si="294"/>
        <v>622</v>
      </c>
      <c r="J4724">
        <f t="shared" si="295"/>
        <v>978.62924999999996</v>
      </c>
    </row>
    <row r="4725" spans="1:10" x14ac:dyDescent="0.2">
      <c r="A4725" t="s">
        <v>20120</v>
      </c>
      <c r="B4725">
        <v>5</v>
      </c>
      <c r="C4725" t="s">
        <v>16063</v>
      </c>
      <c r="D4725">
        <v>165000</v>
      </c>
      <c r="E4725">
        <v>292000</v>
      </c>
      <c r="F4725" t="s">
        <v>20123</v>
      </c>
      <c r="G4725">
        <f t="shared" si="292"/>
        <v>576</v>
      </c>
      <c r="H4725">
        <f t="shared" si="293"/>
        <v>488.38349999999997</v>
      </c>
      <c r="I4725">
        <f t="shared" si="294"/>
        <v>622</v>
      </c>
      <c r="J4725">
        <f t="shared" si="295"/>
        <v>524.32979999999998</v>
      </c>
    </row>
    <row r="4726" spans="1:10" x14ac:dyDescent="0.2">
      <c r="A4726" t="s">
        <v>20125</v>
      </c>
      <c r="B4726">
        <v>5</v>
      </c>
      <c r="C4726" t="s">
        <v>16063</v>
      </c>
      <c r="D4726">
        <v>516000</v>
      </c>
      <c r="E4726">
        <v>1010000</v>
      </c>
      <c r="F4726" t="s">
        <v>20128</v>
      </c>
      <c r="G4726">
        <f t="shared" si="292"/>
        <v>576</v>
      </c>
      <c r="H4726">
        <f t="shared" si="293"/>
        <v>1527.3083999999999</v>
      </c>
      <c r="I4726">
        <f t="shared" si="294"/>
        <v>622</v>
      </c>
      <c r="J4726">
        <f t="shared" si="295"/>
        <v>1813.6064999999999</v>
      </c>
    </row>
    <row r="4727" spans="1:10" x14ac:dyDescent="0.2">
      <c r="A4727" t="s">
        <v>20130</v>
      </c>
      <c r="B4727">
        <v>5</v>
      </c>
      <c r="C4727" t="s">
        <v>16063</v>
      </c>
      <c r="D4727">
        <v>414000</v>
      </c>
      <c r="E4727">
        <v>611000</v>
      </c>
      <c r="F4727" t="s">
        <v>20133</v>
      </c>
      <c r="G4727">
        <f t="shared" si="292"/>
        <v>576</v>
      </c>
      <c r="H4727">
        <f t="shared" si="293"/>
        <v>1225.3985999999998</v>
      </c>
      <c r="I4727">
        <f t="shared" si="294"/>
        <v>622</v>
      </c>
      <c r="J4727">
        <f t="shared" si="295"/>
        <v>1097.1421499999999</v>
      </c>
    </row>
    <row r="4728" spans="1:10" x14ac:dyDescent="0.2">
      <c r="A4728" t="s">
        <v>20135</v>
      </c>
      <c r="B4728">
        <v>5</v>
      </c>
      <c r="C4728" t="s">
        <v>16063</v>
      </c>
      <c r="D4728">
        <v>252000</v>
      </c>
      <c r="E4728">
        <v>449000</v>
      </c>
      <c r="F4728" t="s">
        <v>429</v>
      </c>
      <c r="G4728">
        <f t="shared" si="292"/>
        <v>576</v>
      </c>
      <c r="H4728">
        <f t="shared" si="293"/>
        <v>745.89479999999992</v>
      </c>
      <c r="I4728">
        <f t="shared" si="294"/>
        <v>622</v>
      </c>
      <c r="J4728">
        <f t="shared" si="295"/>
        <v>806.24684999999999</v>
      </c>
    </row>
    <row r="4729" spans="1:10" x14ac:dyDescent="0.2">
      <c r="A4729" t="s">
        <v>20138</v>
      </c>
      <c r="B4729">
        <v>5</v>
      </c>
      <c r="C4729" t="s">
        <v>16063</v>
      </c>
      <c r="D4729">
        <v>498000</v>
      </c>
      <c r="E4729">
        <v>1240000</v>
      </c>
      <c r="F4729" t="s">
        <v>20141</v>
      </c>
      <c r="G4729">
        <f t="shared" si="292"/>
        <v>576</v>
      </c>
      <c r="H4729">
        <f t="shared" si="293"/>
        <v>1474.0301999999999</v>
      </c>
      <c r="I4729">
        <f t="shared" si="294"/>
        <v>622</v>
      </c>
      <c r="J4729">
        <f t="shared" si="295"/>
        <v>2226.6059999999998</v>
      </c>
    </row>
    <row r="4730" spans="1:10" x14ac:dyDescent="0.2">
      <c r="A4730" t="s">
        <v>20143</v>
      </c>
      <c r="B4730">
        <v>5</v>
      </c>
      <c r="C4730" t="s">
        <v>16063</v>
      </c>
      <c r="D4730">
        <v>301000</v>
      </c>
      <c r="E4730">
        <v>538000</v>
      </c>
      <c r="F4730" t="s">
        <v>20146</v>
      </c>
      <c r="G4730">
        <f t="shared" si="292"/>
        <v>576</v>
      </c>
      <c r="H4730">
        <f t="shared" si="293"/>
        <v>890.92989999999986</v>
      </c>
      <c r="I4730">
        <f t="shared" si="294"/>
        <v>622</v>
      </c>
      <c r="J4730">
        <f t="shared" si="295"/>
        <v>966.05970000000002</v>
      </c>
    </row>
    <row r="4731" spans="1:10" x14ac:dyDescent="0.2">
      <c r="A4731" t="s">
        <v>20148</v>
      </c>
      <c r="B4731">
        <v>5</v>
      </c>
      <c r="C4731" t="s">
        <v>16063</v>
      </c>
      <c r="D4731">
        <v>689000</v>
      </c>
      <c r="E4731">
        <v>1400000</v>
      </c>
      <c r="F4731" t="s">
        <v>20149</v>
      </c>
      <c r="G4731">
        <f t="shared" si="292"/>
        <v>576</v>
      </c>
      <c r="H4731">
        <f t="shared" si="293"/>
        <v>2039.3710999999998</v>
      </c>
      <c r="I4731">
        <f t="shared" si="294"/>
        <v>622</v>
      </c>
      <c r="J4731">
        <f t="shared" si="295"/>
        <v>2513.91</v>
      </c>
    </row>
    <row r="4732" spans="1:10" x14ac:dyDescent="0.2">
      <c r="A4732" t="s">
        <v>20151</v>
      </c>
      <c r="B4732">
        <v>5</v>
      </c>
      <c r="C4732" t="s">
        <v>16063</v>
      </c>
      <c r="D4732">
        <v>373000</v>
      </c>
      <c r="E4732">
        <v>639000</v>
      </c>
      <c r="F4732" t="s">
        <v>20154</v>
      </c>
      <c r="G4732">
        <f t="shared" si="292"/>
        <v>576</v>
      </c>
      <c r="H4732">
        <f t="shared" si="293"/>
        <v>1104.0427</v>
      </c>
      <c r="I4732">
        <f t="shared" si="294"/>
        <v>622</v>
      </c>
      <c r="J4732">
        <f t="shared" si="295"/>
        <v>1147.4203500000001</v>
      </c>
    </row>
    <row r="4733" spans="1:10" x14ac:dyDescent="0.2">
      <c r="A4733" t="s">
        <v>20156</v>
      </c>
      <c r="B4733">
        <v>5</v>
      </c>
      <c r="C4733" t="s">
        <v>16063</v>
      </c>
      <c r="D4733">
        <v>231000</v>
      </c>
      <c r="E4733">
        <v>452000</v>
      </c>
      <c r="F4733" t="s">
        <v>20157</v>
      </c>
      <c r="G4733">
        <f t="shared" si="292"/>
        <v>576</v>
      </c>
      <c r="H4733">
        <f t="shared" si="293"/>
        <v>683.73689999999988</v>
      </c>
      <c r="I4733">
        <f t="shared" si="294"/>
        <v>622</v>
      </c>
      <c r="J4733">
        <f t="shared" si="295"/>
        <v>811.63379999999995</v>
      </c>
    </row>
    <row r="4734" spans="1:10" x14ac:dyDescent="0.2">
      <c r="A4734" t="s">
        <v>20159</v>
      </c>
      <c r="B4734">
        <v>5</v>
      </c>
      <c r="C4734" t="s">
        <v>16063</v>
      </c>
      <c r="D4734">
        <v>316000</v>
      </c>
      <c r="E4734">
        <v>542000</v>
      </c>
      <c r="F4734" t="s">
        <v>20161</v>
      </c>
      <c r="G4734">
        <f t="shared" si="292"/>
        <v>576</v>
      </c>
      <c r="H4734">
        <f t="shared" si="293"/>
        <v>935.32839999999987</v>
      </c>
      <c r="I4734">
        <f t="shared" si="294"/>
        <v>622</v>
      </c>
      <c r="J4734">
        <f t="shared" si="295"/>
        <v>973.2423</v>
      </c>
    </row>
    <row r="4735" spans="1:10" x14ac:dyDescent="0.2">
      <c r="A4735" t="s">
        <v>20163</v>
      </c>
      <c r="B4735">
        <v>5</v>
      </c>
      <c r="C4735" t="s">
        <v>16063</v>
      </c>
      <c r="D4735">
        <v>439000</v>
      </c>
      <c r="E4735">
        <v>648000</v>
      </c>
      <c r="F4735" t="s">
        <v>20166</v>
      </c>
      <c r="G4735">
        <f t="shared" si="292"/>
        <v>576</v>
      </c>
      <c r="H4735">
        <f t="shared" si="293"/>
        <v>1299.3960999999999</v>
      </c>
      <c r="I4735">
        <f t="shared" si="294"/>
        <v>622</v>
      </c>
      <c r="J4735">
        <f t="shared" si="295"/>
        <v>1163.5812000000001</v>
      </c>
    </row>
    <row r="4736" spans="1:10" x14ac:dyDescent="0.2">
      <c r="A4736" t="s">
        <v>20168</v>
      </c>
      <c r="B4736">
        <v>5</v>
      </c>
      <c r="C4736" t="s">
        <v>16063</v>
      </c>
      <c r="D4736">
        <v>269000</v>
      </c>
      <c r="E4736">
        <v>434000</v>
      </c>
      <c r="F4736" t="s">
        <v>20171</v>
      </c>
      <c r="G4736">
        <f t="shared" si="292"/>
        <v>576</v>
      </c>
      <c r="H4736">
        <f t="shared" si="293"/>
        <v>796.21309999999994</v>
      </c>
      <c r="I4736">
        <f t="shared" si="294"/>
        <v>622</v>
      </c>
      <c r="J4736">
        <f t="shared" si="295"/>
        <v>779.31209999999999</v>
      </c>
    </row>
    <row r="4737" spans="1:10" x14ac:dyDescent="0.2">
      <c r="A4737" t="s">
        <v>20173</v>
      </c>
      <c r="B4737">
        <v>5</v>
      </c>
      <c r="C4737" t="s">
        <v>16063</v>
      </c>
      <c r="D4737">
        <v>140000</v>
      </c>
      <c r="E4737">
        <v>206000</v>
      </c>
      <c r="F4737" t="s">
        <v>20176</v>
      </c>
      <c r="G4737">
        <f t="shared" si="292"/>
        <v>576</v>
      </c>
      <c r="H4737">
        <f t="shared" si="293"/>
        <v>414.38599999999997</v>
      </c>
      <c r="I4737">
        <f t="shared" si="294"/>
        <v>622</v>
      </c>
      <c r="J4737">
        <f t="shared" si="295"/>
        <v>369.90390000000002</v>
      </c>
    </row>
    <row r="4738" spans="1:10" x14ac:dyDescent="0.2">
      <c r="A4738" t="s">
        <v>20178</v>
      </c>
      <c r="B4738">
        <v>5</v>
      </c>
      <c r="C4738" t="s">
        <v>16063</v>
      </c>
      <c r="D4738">
        <v>274000</v>
      </c>
      <c r="E4738">
        <v>524000</v>
      </c>
      <c r="F4738" t="s">
        <v>20179</v>
      </c>
      <c r="G4738">
        <f t="shared" si="292"/>
        <v>576</v>
      </c>
      <c r="H4738">
        <f t="shared" si="293"/>
        <v>811.01259999999991</v>
      </c>
      <c r="I4738">
        <f t="shared" si="294"/>
        <v>622</v>
      </c>
      <c r="J4738">
        <f t="shared" si="295"/>
        <v>940.92060000000004</v>
      </c>
    </row>
    <row r="4739" spans="1:10" x14ac:dyDescent="0.2">
      <c r="A4739" t="s">
        <v>20181</v>
      </c>
      <c r="B4739">
        <v>5</v>
      </c>
      <c r="C4739" t="s">
        <v>16063</v>
      </c>
      <c r="D4739">
        <v>269000</v>
      </c>
      <c r="E4739">
        <v>514000</v>
      </c>
      <c r="F4739" t="s">
        <v>20184</v>
      </c>
      <c r="G4739">
        <f t="shared" ref="G4739:G4802" si="296">(VLOOKUP($B4739,Table,4,FALSE))</f>
        <v>576</v>
      </c>
      <c r="H4739">
        <f t="shared" ref="H4739:H4802" si="297">D4739*((VLOOKUP($B4739,Table,6,FALSE))/100)</f>
        <v>796.21309999999994</v>
      </c>
      <c r="I4739">
        <f t="shared" ref="I4739:I4802" si="298">(VLOOKUP($B4739,Table,12,FALSE))</f>
        <v>622</v>
      </c>
      <c r="J4739">
        <f t="shared" ref="J4739:J4802" si="299">E4739*((VLOOKUP($B4739,Table,14,FALSE))/100)</f>
        <v>922.96410000000003</v>
      </c>
    </row>
    <row r="4740" spans="1:10" x14ac:dyDescent="0.2">
      <c r="A4740" t="s">
        <v>20186</v>
      </c>
      <c r="B4740">
        <v>5</v>
      </c>
      <c r="C4740" t="s">
        <v>16063</v>
      </c>
      <c r="D4740">
        <v>712000</v>
      </c>
      <c r="E4740">
        <v>1450000</v>
      </c>
      <c r="F4740" t="s">
        <v>20187</v>
      </c>
      <c r="G4740">
        <f t="shared" si="296"/>
        <v>576</v>
      </c>
      <c r="H4740">
        <f t="shared" si="297"/>
        <v>2107.4487999999997</v>
      </c>
      <c r="I4740">
        <f t="shared" si="298"/>
        <v>622</v>
      </c>
      <c r="J4740">
        <f t="shared" si="299"/>
        <v>2603.6925000000001</v>
      </c>
    </row>
    <row r="4741" spans="1:10" x14ac:dyDescent="0.2">
      <c r="A4741" t="s">
        <v>20189</v>
      </c>
      <c r="B4741">
        <v>5</v>
      </c>
      <c r="C4741" t="s">
        <v>16063</v>
      </c>
      <c r="D4741">
        <v>547000</v>
      </c>
      <c r="E4741">
        <v>1040000</v>
      </c>
      <c r="F4741" t="s">
        <v>20192</v>
      </c>
      <c r="G4741">
        <f t="shared" si="296"/>
        <v>576</v>
      </c>
      <c r="H4741">
        <f t="shared" si="297"/>
        <v>1619.0652999999998</v>
      </c>
      <c r="I4741">
        <f t="shared" si="298"/>
        <v>622</v>
      </c>
      <c r="J4741">
        <f t="shared" si="299"/>
        <v>1867.4759999999999</v>
      </c>
    </row>
    <row r="4742" spans="1:10" x14ac:dyDescent="0.2">
      <c r="A4742" t="s">
        <v>20194</v>
      </c>
      <c r="B4742">
        <v>5</v>
      </c>
      <c r="C4742" t="s">
        <v>16063</v>
      </c>
      <c r="D4742">
        <v>307000</v>
      </c>
      <c r="E4742">
        <v>578000</v>
      </c>
      <c r="F4742" t="s">
        <v>20196</v>
      </c>
      <c r="G4742">
        <f t="shared" si="296"/>
        <v>576</v>
      </c>
      <c r="H4742">
        <f t="shared" si="297"/>
        <v>908.68929999999989</v>
      </c>
      <c r="I4742">
        <f t="shared" si="298"/>
        <v>622</v>
      </c>
      <c r="J4742">
        <f t="shared" si="299"/>
        <v>1037.8857</v>
      </c>
    </row>
    <row r="4743" spans="1:10" x14ac:dyDescent="0.2">
      <c r="A4743" t="s">
        <v>20198</v>
      </c>
      <c r="B4743">
        <v>5</v>
      </c>
      <c r="C4743" t="s">
        <v>16063</v>
      </c>
      <c r="D4743">
        <v>621000</v>
      </c>
      <c r="E4743">
        <v>1220000</v>
      </c>
      <c r="F4743" t="s">
        <v>20201</v>
      </c>
      <c r="G4743">
        <f t="shared" si="296"/>
        <v>576</v>
      </c>
      <c r="H4743">
        <f t="shared" si="297"/>
        <v>1838.0978999999998</v>
      </c>
      <c r="I4743">
        <f t="shared" si="298"/>
        <v>622</v>
      </c>
      <c r="J4743">
        <f t="shared" si="299"/>
        <v>2190.6929999999998</v>
      </c>
    </row>
    <row r="4744" spans="1:10" x14ac:dyDescent="0.2">
      <c r="A4744" t="s">
        <v>20203</v>
      </c>
      <c r="B4744">
        <v>5</v>
      </c>
      <c r="C4744" t="s">
        <v>16063</v>
      </c>
      <c r="D4744">
        <v>609000</v>
      </c>
      <c r="E4744">
        <v>1200000</v>
      </c>
      <c r="F4744" t="s">
        <v>20205</v>
      </c>
      <c r="G4744">
        <f t="shared" si="296"/>
        <v>576</v>
      </c>
      <c r="H4744">
        <f t="shared" si="297"/>
        <v>1802.5790999999997</v>
      </c>
      <c r="I4744">
        <f t="shared" si="298"/>
        <v>622</v>
      </c>
      <c r="J4744">
        <f t="shared" si="299"/>
        <v>2154.7800000000002</v>
      </c>
    </row>
    <row r="4745" spans="1:10" x14ac:dyDescent="0.2">
      <c r="A4745" t="s">
        <v>20207</v>
      </c>
      <c r="B4745">
        <v>5</v>
      </c>
      <c r="C4745" t="s">
        <v>16063</v>
      </c>
      <c r="D4745">
        <v>318000</v>
      </c>
      <c r="E4745">
        <v>617000</v>
      </c>
      <c r="F4745" t="s">
        <v>20209</v>
      </c>
      <c r="G4745">
        <f t="shared" si="296"/>
        <v>576</v>
      </c>
      <c r="H4745">
        <f t="shared" si="297"/>
        <v>941.24819999999988</v>
      </c>
      <c r="I4745">
        <f t="shared" si="298"/>
        <v>622</v>
      </c>
      <c r="J4745">
        <f t="shared" si="299"/>
        <v>1107.91605</v>
      </c>
    </row>
    <row r="4746" spans="1:10" x14ac:dyDescent="0.2">
      <c r="A4746" t="s">
        <v>20211</v>
      </c>
      <c r="B4746">
        <v>5</v>
      </c>
      <c r="C4746" t="s">
        <v>16063</v>
      </c>
      <c r="D4746">
        <v>435000</v>
      </c>
      <c r="E4746">
        <v>750000</v>
      </c>
      <c r="F4746" t="s">
        <v>20214</v>
      </c>
      <c r="G4746">
        <f t="shared" si="296"/>
        <v>576</v>
      </c>
      <c r="H4746">
        <f t="shared" si="297"/>
        <v>1287.5564999999999</v>
      </c>
      <c r="I4746">
        <f t="shared" si="298"/>
        <v>622</v>
      </c>
      <c r="J4746">
        <f t="shared" si="299"/>
        <v>1346.7375</v>
      </c>
    </row>
    <row r="4747" spans="1:10" x14ac:dyDescent="0.2">
      <c r="A4747" t="s">
        <v>20216</v>
      </c>
      <c r="B4747">
        <v>5</v>
      </c>
      <c r="C4747" t="s">
        <v>16063</v>
      </c>
      <c r="D4747">
        <v>586000</v>
      </c>
      <c r="E4747">
        <v>873000</v>
      </c>
      <c r="F4747" t="s">
        <v>20219</v>
      </c>
      <c r="G4747">
        <f t="shared" si="296"/>
        <v>576</v>
      </c>
      <c r="H4747">
        <f t="shared" si="297"/>
        <v>1734.5013999999999</v>
      </c>
      <c r="I4747">
        <f t="shared" si="298"/>
        <v>622</v>
      </c>
      <c r="J4747">
        <f t="shared" si="299"/>
        <v>1567.6024500000001</v>
      </c>
    </row>
    <row r="4748" spans="1:10" x14ac:dyDescent="0.2">
      <c r="A4748" t="s">
        <v>20221</v>
      </c>
      <c r="B4748">
        <v>5</v>
      </c>
      <c r="C4748" t="s">
        <v>16063</v>
      </c>
      <c r="D4748">
        <v>453000</v>
      </c>
      <c r="E4748">
        <v>649000</v>
      </c>
      <c r="F4748" t="s">
        <v>20224</v>
      </c>
      <c r="G4748">
        <f t="shared" si="296"/>
        <v>576</v>
      </c>
      <c r="H4748">
        <f t="shared" si="297"/>
        <v>1340.8346999999999</v>
      </c>
      <c r="I4748">
        <f t="shared" si="298"/>
        <v>622</v>
      </c>
      <c r="J4748">
        <f t="shared" si="299"/>
        <v>1165.3768499999999</v>
      </c>
    </row>
    <row r="4749" spans="1:10" x14ac:dyDescent="0.2">
      <c r="A4749" t="s">
        <v>20226</v>
      </c>
      <c r="B4749">
        <v>5</v>
      </c>
      <c r="C4749" t="s">
        <v>16063</v>
      </c>
      <c r="D4749">
        <v>435000</v>
      </c>
      <c r="E4749">
        <v>750000</v>
      </c>
      <c r="F4749" t="s">
        <v>20229</v>
      </c>
      <c r="G4749">
        <f t="shared" si="296"/>
        <v>576</v>
      </c>
      <c r="H4749">
        <f t="shared" si="297"/>
        <v>1287.5564999999999</v>
      </c>
      <c r="I4749">
        <f t="shared" si="298"/>
        <v>622</v>
      </c>
      <c r="J4749">
        <f t="shared" si="299"/>
        <v>1346.7375</v>
      </c>
    </row>
    <row r="4750" spans="1:10" x14ac:dyDescent="0.2">
      <c r="A4750" t="s">
        <v>20231</v>
      </c>
      <c r="B4750">
        <v>5</v>
      </c>
      <c r="C4750" t="s">
        <v>16063</v>
      </c>
      <c r="D4750">
        <v>544000</v>
      </c>
      <c r="E4750">
        <v>1000000</v>
      </c>
      <c r="F4750" t="s">
        <v>20232</v>
      </c>
      <c r="G4750">
        <f t="shared" si="296"/>
        <v>576</v>
      </c>
      <c r="H4750">
        <f t="shared" si="297"/>
        <v>1610.1855999999998</v>
      </c>
      <c r="I4750">
        <f t="shared" si="298"/>
        <v>622</v>
      </c>
      <c r="J4750">
        <f t="shared" si="299"/>
        <v>1795.65</v>
      </c>
    </row>
    <row r="4751" spans="1:10" x14ac:dyDescent="0.2">
      <c r="A4751" t="s">
        <v>20234</v>
      </c>
      <c r="B4751">
        <v>5</v>
      </c>
      <c r="C4751" t="s">
        <v>16063</v>
      </c>
      <c r="D4751">
        <v>421000</v>
      </c>
      <c r="E4751">
        <v>775000</v>
      </c>
      <c r="F4751" t="s">
        <v>20236</v>
      </c>
      <c r="G4751">
        <f t="shared" si="296"/>
        <v>576</v>
      </c>
      <c r="H4751">
        <f t="shared" si="297"/>
        <v>1246.1179</v>
      </c>
      <c r="I4751">
        <f t="shared" si="298"/>
        <v>622</v>
      </c>
      <c r="J4751">
        <f t="shared" si="299"/>
        <v>1391.6287500000001</v>
      </c>
    </row>
    <row r="4752" spans="1:10" x14ac:dyDescent="0.2">
      <c r="A4752" t="s">
        <v>20238</v>
      </c>
      <c r="B4752">
        <v>5</v>
      </c>
      <c r="C4752" t="s">
        <v>16063</v>
      </c>
      <c r="D4752">
        <v>295000</v>
      </c>
      <c r="E4752">
        <v>506000</v>
      </c>
      <c r="F4752" t="s">
        <v>20240</v>
      </c>
      <c r="G4752">
        <f t="shared" si="296"/>
        <v>576</v>
      </c>
      <c r="H4752">
        <f t="shared" si="297"/>
        <v>873.17049999999995</v>
      </c>
      <c r="I4752">
        <f t="shared" si="298"/>
        <v>622</v>
      </c>
      <c r="J4752">
        <f t="shared" si="299"/>
        <v>908.59889999999996</v>
      </c>
    </row>
    <row r="4753" spans="1:10" x14ac:dyDescent="0.2">
      <c r="A4753" t="s">
        <v>20242</v>
      </c>
      <c r="B4753">
        <v>5</v>
      </c>
      <c r="C4753" t="s">
        <v>16063</v>
      </c>
      <c r="D4753">
        <v>268000</v>
      </c>
      <c r="E4753">
        <v>611000</v>
      </c>
      <c r="F4753" t="s">
        <v>20244</v>
      </c>
      <c r="G4753">
        <f t="shared" si="296"/>
        <v>576</v>
      </c>
      <c r="H4753">
        <f t="shared" si="297"/>
        <v>793.25319999999988</v>
      </c>
      <c r="I4753">
        <f t="shared" si="298"/>
        <v>622</v>
      </c>
      <c r="J4753">
        <f t="shared" si="299"/>
        <v>1097.1421499999999</v>
      </c>
    </row>
    <row r="4754" spans="1:10" x14ac:dyDescent="0.2">
      <c r="A4754" t="s">
        <v>20246</v>
      </c>
      <c r="B4754">
        <v>5</v>
      </c>
      <c r="C4754" t="s">
        <v>16063</v>
      </c>
      <c r="D4754">
        <v>390000</v>
      </c>
      <c r="E4754">
        <v>659000</v>
      </c>
      <c r="F4754" t="s">
        <v>20249</v>
      </c>
      <c r="G4754">
        <f t="shared" si="296"/>
        <v>576</v>
      </c>
      <c r="H4754">
        <f t="shared" si="297"/>
        <v>1154.3609999999999</v>
      </c>
      <c r="I4754">
        <f t="shared" si="298"/>
        <v>622</v>
      </c>
      <c r="J4754">
        <f t="shared" si="299"/>
        <v>1183.3333499999999</v>
      </c>
    </row>
    <row r="4755" spans="1:10" x14ac:dyDescent="0.2">
      <c r="A4755" t="s">
        <v>20251</v>
      </c>
      <c r="B4755">
        <v>5</v>
      </c>
      <c r="C4755" t="s">
        <v>16063</v>
      </c>
      <c r="D4755">
        <v>1670000</v>
      </c>
      <c r="E4755">
        <v>2230000</v>
      </c>
      <c r="F4755" t="s">
        <v>20252</v>
      </c>
      <c r="G4755">
        <f t="shared" si="296"/>
        <v>576</v>
      </c>
      <c r="H4755">
        <f t="shared" si="297"/>
        <v>4943.0329999999994</v>
      </c>
      <c r="I4755">
        <f t="shared" si="298"/>
        <v>622</v>
      </c>
      <c r="J4755">
        <f t="shared" si="299"/>
        <v>4004.2995000000001</v>
      </c>
    </row>
    <row r="4756" spans="1:10" x14ac:dyDescent="0.2">
      <c r="A4756" t="s">
        <v>20254</v>
      </c>
      <c r="B4756">
        <v>5</v>
      </c>
      <c r="C4756" t="s">
        <v>16063</v>
      </c>
      <c r="D4756">
        <v>405000</v>
      </c>
      <c r="E4756">
        <v>597000</v>
      </c>
      <c r="F4756" t="s">
        <v>20255</v>
      </c>
      <c r="G4756">
        <f t="shared" si="296"/>
        <v>576</v>
      </c>
      <c r="H4756">
        <f t="shared" si="297"/>
        <v>1198.7594999999999</v>
      </c>
      <c r="I4756">
        <f t="shared" si="298"/>
        <v>622</v>
      </c>
      <c r="J4756">
        <f t="shared" si="299"/>
        <v>1072.00305</v>
      </c>
    </row>
    <row r="4757" spans="1:10" x14ac:dyDescent="0.2">
      <c r="A4757" t="s">
        <v>20257</v>
      </c>
      <c r="B4757">
        <v>5</v>
      </c>
      <c r="C4757" t="s">
        <v>16063</v>
      </c>
      <c r="D4757">
        <v>364000</v>
      </c>
      <c r="E4757">
        <v>537000</v>
      </c>
      <c r="F4757" t="s">
        <v>20259</v>
      </c>
      <c r="G4757">
        <f t="shared" si="296"/>
        <v>576</v>
      </c>
      <c r="H4757">
        <f t="shared" si="297"/>
        <v>1077.4035999999999</v>
      </c>
      <c r="I4757">
        <f t="shared" si="298"/>
        <v>622</v>
      </c>
      <c r="J4757">
        <f t="shared" si="299"/>
        <v>964.26405</v>
      </c>
    </row>
    <row r="4758" spans="1:10" x14ac:dyDescent="0.2">
      <c r="A4758" t="s">
        <v>20261</v>
      </c>
      <c r="B4758">
        <v>5</v>
      </c>
      <c r="C4758" t="s">
        <v>16063</v>
      </c>
      <c r="D4758">
        <v>369000</v>
      </c>
      <c r="E4758">
        <v>544000</v>
      </c>
      <c r="F4758" t="s">
        <v>20263</v>
      </c>
      <c r="G4758">
        <f t="shared" si="296"/>
        <v>576</v>
      </c>
      <c r="H4758">
        <f t="shared" si="297"/>
        <v>1092.2030999999999</v>
      </c>
      <c r="I4758">
        <f t="shared" si="298"/>
        <v>622</v>
      </c>
      <c r="J4758">
        <f t="shared" si="299"/>
        <v>976.83359999999993</v>
      </c>
    </row>
    <row r="4759" spans="1:10" x14ac:dyDescent="0.2">
      <c r="A4759" t="s">
        <v>20265</v>
      </c>
      <c r="B4759">
        <v>5</v>
      </c>
      <c r="C4759" t="s">
        <v>16063</v>
      </c>
      <c r="D4759">
        <v>890000</v>
      </c>
      <c r="E4759">
        <v>1800000</v>
      </c>
      <c r="F4759" t="s">
        <v>20267</v>
      </c>
      <c r="G4759">
        <f t="shared" si="296"/>
        <v>576</v>
      </c>
      <c r="H4759">
        <f t="shared" si="297"/>
        <v>2634.3109999999997</v>
      </c>
      <c r="I4759">
        <f t="shared" si="298"/>
        <v>622</v>
      </c>
      <c r="J4759">
        <f t="shared" si="299"/>
        <v>3232.17</v>
      </c>
    </row>
    <row r="4760" spans="1:10" x14ac:dyDescent="0.2">
      <c r="A4760" t="s">
        <v>20269</v>
      </c>
      <c r="B4760">
        <v>5</v>
      </c>
      <c r="C4760" t="s">
        <v>16063</v>
      </c>
      <c r="D4760">
        <v>768000</v>
      </c>
      <c r="E4760">
        <v>1360000</v>
      </c>
      <c r="F4760" t="s">
        <v>20271</v>
      </c>
      <c r="G4760">
        <f t="shared" si="296"/>
        <v>576</v>
      </c>
      <c r="H4760">
        <f t="shared" si="297"/>
        <v>2273.2031999999999</v>
      </c>
      <c r="I4760">
        <f t="shared" si="298"/>
        <v>622</v>
      </c>
      <c r="J4760">
        <f t="shared" si="299"/>
        <v>2442.0839999999998</v>
      </c>
    </row>
    <row r="4761" spans="1:10" x14ac:dyDescent="0.2">
      <c r="A4761" t="s">
        <v>20273</v>
      </c>
      <c r="B4761">
        <v>5</v>
      </c>
      <c r="C4761" t="s">
        <v>16063</v>
      </c>
      <c r="D4761">
        <v>323000</v>
      </c>
      <c r="E4761">
        <v>476000</v>
      </c>
      <c r="F4761" t="s">
        <v>20275</v>
      </c>
      <c r="G4761">
        <f t="shared" si="296"/>
        <v>576</v>
      </c>
      <c r="H4761">
        <f t="shared" si="297"/>
        <v>956.04769999999985</v>
      </c>
      <c r="I4761">
        <f t="shared" si="298"/>
        <v>622</v>
      </c>
      <c r="J4761">
        <f t="shared" si="299"/>
        <v>854.72939999999994</v>
      </c>
    </row>
    <row r="4762" spans="1:10" x14ac:dyDescent="0.2">
      <c r="A4762" t="s">
        <v>20277</v>
      </c>
      <c r="B4762">
        <v>5</v>
      </c>
      <c r="C4762" t="s">
        <v>16063</v>
      </c>
      <c r="D4762">
        <v>395000</v>
      </c>
      <c r="E4762">
        <v>582000</v>
      </c>
      <c r="F4762" t="s">
        <v>20279</v>
      </c>
      <c r="G4762">
        <f t="shared" si="296"/>
        <v>576</v>
      </c>
      <c r="H4762">
        <f t="shared" si="297"/>
        <v>1169.1605</v>
      </c>
      <c r="I4762">
        <f t="shared" si="298"/>
        <v>622</v>
      </c>
      <c r="J4762">
        <f t="shared" si="299"/>
        <v>1045.0682999999999</v>
      </c>
    </row>
    <row r="4763" spans="1:10" x14ac:dyDescent="0.2">
      <c r="A4763" t="s">
        <v>20281</v>
      </c>
      <c r="B4763">
        <v>5</v>
      </c>
      <c r="C4763" t="s">
        <v>16063</v>
      </c>
      <c r="D4763">
        <v>404000</v>
      </c>
      <c r="E4763">
        <v>537000</v>
      </c>
      <c r="F4763" t="s">
        <v>20284</v>
      </c>
      <c r="G4763">
        <f t="shared" si="296"/>
        <v>576</v>
      </c>
      <c r="H4763">
        <f t="shared" si="297"/>
        <v>1195.7995999999998</v>
      </c>
      <c r="I4763">
        <f t="shared" si="298"/>
        <v>622</v>
      </c>
      <c r="J4763">
        <f t="shared" si="299"/>
        <v>964.26405</v>
      </c>
    </row>
    <row r="4764" spans="1:10" x14ac:dyDescent="0.2">
      <c r="A4764" t="s">
        <v>20286</v>
      </c>
      <c r="B4764">
        <v>5</v>
      </c>
      <c r="C4764" t="s">
        <v>16063</v>
      </c>
      <c r="D4764">
        <v>454000</v>
      </c>
      <c r="E4764">
        <v>741000</v>
      </c>
      <c r="F4764" t="s">
        <v>20288</v>
      </c>
      <c r="G4764">
        <f t="shared" si="296"/>
        <v>576</v>
      </c>
      <c r="H4764">
        <f t="shared" si="297"/>
        <v>1343.7945999999999</v>
      </c>
      <c r="I4764">
        <f t="shared" si="298"/>
        <v>622</v>
      </c>
      <c r="J4764">
        <f t="shared" si="299"/>
        <v>1330.57665</v>
      </c>
    </row>
    <row r="4765" spans="1:10" x14ac:dyDescent="0.2">
      <c r="A4765" t="s">
        <v>20290</v>
      </c>
      <c r="B4765">
        <v>5</v>
      </c>
      <c r="C4765" t="s">
        <v>16063</v>
      </c>
      <c r="D4765">
        <v>672000</v>
      </c>
      <c r="E4765">
        <v>1370000</v>
      </c>
      <c r="F4765" t="s">
        <v>20291</v>
      </c>
      <c r="G4765">
        <f t="shared" si="296"/>
        <v>576</v>
      </c>
      <c r="H4765">
        <f t="shared" si="297"/>
        <v>1989.0527999999997</v>
      </c>
      <c r="I4765">
        <f t="shared" si="298"/>
        <v>622</v>
      </c>
      <c r="J4765">
        <f t="shared" si="299"/>
        <v>2460.0405000000001</v>
      </c>
    </row>
    <row r="4766" spans="1:10" x14ac:dyDescent="0.2">
      <c r="A4766" t="s">
        <v>20293</v>
      </c>
      <c r="B4766">
        <v>5</v>
      </c>
      <c r="C4766" t="s">
        <v>16063</v>
      </c>
      <c r="D4766">
        <v>559000</v>
      </c>
      <c r="E4766">
        <v>922000</v>
      </c>
      <c r="F4766" t="s">
        <v>20296</v>
      </c>
      <c r="G4766">
        <f t="shared" si="296"/>
        <v>576</v>
      </c>
      <c r="H4766">
        <f t="shared" si="297"/>
        <v>1654.5840999999998</v>
      </c>
      <c r="I4766">
        <f t="shared" si="298"/>
        <v>622</v>
      </c>
      <c r="J4766">
        <f t="shared" si="299"/>
        <v>1655.5893000000001</v>
      </c>
    </row>
    <row r="4767" spans="1:10" x14ac:dyDescent="0.2">
      <c r="A4767" t="s">
        <v>20298</v>
      </c>
      <c r="B4767">
        <v>5</v>
      </c>
      <c r="C4767" t="s">
        <v>16063</v>
      </c>
      <c r="D4767">
        <v>495000</v>
      </c>
      <c r="E4767">
        <v>1290000</v>
      </c>
      <c r="F4767" t="s">
        <v>20300</v>
      </c>
      <c r="G4767">
        <f t="shared" si="296"/>
        <v>576</v>
      </c>
      <c r="H4767">
        <f t="shared" si="297"/>
        <v>1465.1504999999997</v>
      </c>
      <c r="I4767">
        <f t="shared" si="298"/>
        <v>622</v>
      </c>
      <c r="J4767">
        <f t="shared" si="299"/>
        <v>2316.3885</v>
      </c>
    </row>
    <row r="4768" spans="1:10" x14ac:dyDescent="0.2">
      <c r="A4768" t="s">
        <v>20302</v>
      </c>
      <c r="B4768">
        <v>5</v>
      </c>
      <c r="C4768" t="s">
        <v>16063</v>
      </c>
      <c r="D4768">
        <v>339000</v>
      </c>
      <c r="E4768">
        <v>572000</v>
      </c>
      <c r="F4768" t="s">
        <v>20304</v>
      </c>
      <c r="G4768">
        <f t="shared" si="296"/>
        <v>576</v>
      </c>
      <c r="H4768">
        <f t="shared" si="297"/>
        <v>1003.4060999999999</v>
      </c>
      <c r="I4768">
        <f t="shared" si="298"/>
        <v>622</v>
      </c>
      <c r="J4768">
        <f t="shared" si="299"/>
        <v>1027.1117999999999</v>
      </c>
    </row>
    <row r="4769" spans="1:10" x14ac:dyDescent="0.2">
      <c r="A4769" t="s">
        <v>20306</v>
      </c>
      <c r="B4769">
        <v>5</v>
      </c>
      <c r="C4769" t="s">
        <v>16063</v>
      </c>
      <c r="D4769">
        <v>577000</v>
      </c>
      <c r="E4769">
        <v>990000</v>
      </c>
      <c r="F4769" t="s">
        <v>20307</v>
      </c>
      <c r="G4769">
        <f t="shared" si="296"/>
        <v>576</v>
      </c>
      <c r="H4769">
        <f t="shared" si="297"/>
        <v>1707.8622999999998</v>
      </c>
      <c r="I4769">
        <f t="shared" si="298"/>
        <v>622</v>
      </c>
      <c r="J4769">
        <f t="shared" si="299"/>
        <v>1777.6935000000001</v>
      </c>
    </row>
    <row r="4770" spans="1:10" x14ac:dyDescent="0.2">
      <c r="A4770" t="s">
        <v>20309</v>
      </c>
      <c r="B4770">
        <v>5</v>
      </c>
      <c r="C4770" t="s">
        <v>16063</v>
      </c>
      <c r="D4770">
        <v>3000000</v>
      </c>
      <c r="E4770">
        <v>4690000</v>
      </c>
      <c r="F4770" t="s">
        <v>20311</v>
      </c>
      <c r="G4770">
        <f t="shared" si="296"/>
        <v>576</v>
      </c>
      <c r="H4770">
        <f t="shared" si="297"/>
        <v>8879.6999999999989</v>
      </c>
      <c r="I4770">
        <f t="shared" si="298"/>
        <v>622</v>
      </c>
      <c r="J4770">
        <f t="shared" si="299"/>
        <v>8421.5985000000001</v>
      </c>
    </row>
    <row r="4771" spans="1:10" x14ac:dyDescent="0.2">
      <c r="A4771" t="s">
        <v>20313</v>
      </c>
      <c r="B4771">
        <v>5</v>
      </c>
      <c r="C4771" t="s">
        <v>16063</v>
      </c>
      <c r="D4771">
        <v>344000</v>
      </c>
      <c r="E4771">
        <v>667000</v>
      </c>
      <c r="F4771" t="s">
        <v>20314</v>
      </c>
      <c r="G4771">
        <f t="shared" si="296"/>
        <v>576</v>
      </c>
      <c r="H4771">
        <f t="shared" si="297"/>
        <v>1018.2055999999999</v>
      </c>
      <c r="I4771">
        <f t="shared" si="298"/>
        <v>622</v>
      </c>
      <c r="J4771">
        <f t="shared" si="299"/>
        <v>1197.6985500000001</v>
      </c>
    </row>
    <row r="4772" spans="1:10" x14ac:dyDescent="0.2">
      <c r="A4772" t="s">
        <v>20316</v>
      </c>
      <c r="B4772">
        <v>5</v>
      </c>
      <c r="C4772" t="s">
        <v>16063</v>
      </c>
      <c r="D4772">
        <v>546000</v>
      </c>
      <c r="E4772">
        <v>806000</v>
      </c>
      <c r="F4772" t="s">
        <v>20319</v>
      </c>
      <c r="G4772">
        <f t="shared" si="296"/>
        <v>576</v>
      </c>
      <c r="H4772">
        <f t="shared" si="297"/>
        <v>1616.1053999999999</v>
      </c>
      <c r="I4772">
        <f t="shared" si="298"/>
        <v>622</v>
      </c>
      <c r="J4772">
        <f t="shared" si="299"/>
        <v>1447.2938999999999</v>
      </c>
    </row>
    <row r="4773" spans="1:10" x14ac:dyDescent="0.2">
      <c r="A4773" t="s">
        <v>20321</v>
      </c>
      <c r="B4773">
        <v>5</v>
      </c>
      <c r="C4773" t="s">
        <v>16063</v>
      </c>
      <c r="D4773">
        <v>395000</v>
      </c>
      <c r="E4773">
        <v>582000</v>
      </c>
      <c r="F4773" t="s">
        <v>20324</v>
      </c>
      <c r="G4773">
        <f t="shared" si="296"/>
        <v>576</v>
      </c>
      <c r="H4773">
        <f t="shared" si="297"/>
        <v>1169.1605</v>
      </c>
      <c r="I4773">
        <f t="shared" si="298"/>
        <v>622</v>
      </c>
      <c r="J4773">
        <f t="shared" si="299"/>
        <v>1045.0682999999999</v>
      </c>
    </row>
    <row r="4774" spans="1:10" x14ac:dyDescent="0.2">
      <c r="A4774" t="s">
        <v>20326</v>
      </c>
      <c r="B4774">
        <v>5</v>
      </c>
      <c r="C4774" t="s">
        <v>16063</v>
      </c>
      <c r="D4774">
        <v>1260000</v>
      </c>
      <c r="E4774">
        <v>2370000</v>
      </c>
      <c r="F4774" t="s">
        <v>20328</v>
      </c>
      <c r="G4774">
        <f t="shared" si="296"/>
        <v>576</v>
      </c>
      <c r="H4774">
        <f t="shared" si="297"/>
        <v>3729.4739999999997</v>
      </c>
      <c r="I4774">
        <f t="shared" si="298"/>
        <v>622</v>
      </c>
      <c r="J4774">
        <f t="shared" si="299"/>
        <v>4255.6904999999997</v>
      </c>
    </row>
    <row r="4775" spans="1:10" x14ac:dyDescent="0.2">
      <c r="A4775" t="s">
        <v>20330</v>
      </c>
      <c r="B4775">
        <v>5</v>
      </c>
      <c r="C4775" t="s">
        <v>16063</v>
      </c>
      <c r="D4775">
        <v>313000</v>
      </c>
      <c r="E4775">
        <v>670000</v>
      </c>
      <c r="F4775" t="s">
        <v>20332</v>
      </c>
      <c r="G4775">
        <f t="shared" si="296"/>
        <v>576</v>
      </c>
      <c r="H4775">
        <f t="shared" si="297"/>
        <v>926.44869999999992</v>
      </c>
      <c r="I4775">
        <f t="shared" si="298"/>
        <v>622</v>
      </c>
      <c r="J4775">
        <f t="shared" si="299"/>
        <v>1203.0854999999999</v>
      </c>
    </row>
    <row r="4776" spans="1:10" x14ac:dyDescent="0.2">
      <c r="A4776" t="s">
        <v>20334</v>
      </c>
      <c r="B4776">
        <v>5</v>
      </c>
      <c r="C4776" t="s">
        <v>16063</v>
      </c>
      <c r="D4776">
        <v>457000</v>
      </c>
      <c r="E4776">
        <v>932000</v>
      </c>
      <c r="F4776" t="s">
        <v>20337</v>
      </c>
      <c r="G4776">
        <f t="shared" si="296"/>
        <v>576</v>
      </c>
      <c r="H4776">
        <f t="shared" si="297"/>
        <v>1352.6742999999999</v>
      </c>
      <c r="I4776">
        <f t="shared" si="298"/>
        <v>622</v>
      </c>
      <c r="J4776">
        <f t="shared" si="299"/>
        <v>1673.5457999999999</v>
      </c>
    </row>
    <row r="4777" spans="1:10" x14ac:dyDescent="0.2">
      <c r="A4777" t="s">
        <v>20339</v>
      </c>
      <c r="B4777">
        <v>5</v>
      </c>
      <c r="C4777" t="s">
        <v>16063</v>
      </c>
      <c r="D4777">
        <v>294000</v>
      </c>
      <c r="E4777">
        <v>496000</v>
      </c>
      <c r="F4777" t="s">
        <v>20342</v>
      </c>
      <c r="G4777">
        <f t="shared" si="296"/>
        <v>576</v>
      </c>
      <c r="H4777">
        <f t="shared" si="297"/>
        <v>870.21059999999989</v>
      </c>
      <c r="I4777">
        <f t="shared" si="298"/>
        <v>622</v>
      </c>
      <c r="J4777">
        <f t="shared" si="299"/>
        <v>890.64239999999995</v>
      </c>
    </row>
    <row r="4778" spans="1:10" x14ac:dyDescent="0.2">
      <c r="A4778" t="s">
        <v>20344</v>
      </c>
      <c r="B4778">
        <v>5</v>
      </c>
      <c r="C4778" t="s">
        <v>16063</v>
      </c>
      <c r="D4778">
        <v>241000</v>
      </c>
      <c r="E4778">
        <v>407000</v>
      </c>
      <c r="F4778" t="s">
        <v>20346</v>
      </c>
      <c r="G4778">
        <f t="shared" si="296"/>
        <v>576</v>
      </c>
      <c r="H4778">
        <f t="shared" si="297"/>
        <v>713.33589999999992</v>
      </c>
      <c r="I4778">
        <f t="shared" si="298"/>
        <v>622</v>
      </c>
      <c r="J4778">
        <f t="shared" si="299"/>
        <v>730.82955000000004</v>
      </c>
    </row>
    <row r="4779" spans="1:10" x14ac:dyDescent="0.2">
      <c r="A4779" t="s">
        <v>20348</v>
      </c>
      <c r="B4779">
        <v>5</v>
      </c>
      <c r="C4779" t="s">
        <v>16063</v>
      </c>
      <c r="D4779">
        <v>274000</v>
      </c>
      <c r="E4779">
        <v>524000</v>
      </c>
      <c r="F4779" t="s">
        <v>20351</v>
      </c>
      <c r="G4779">
        <f t="shared" si="296"/>
        <v>576</v>
      </c>
      <c r="H4779">
        <f t="shared" si="297"/>
        <v>811.01259999999991</v>
      </c>
      <c r="I4779">
        <f t="shared" si="298"/>
        <v>622</v>
      </c>
      <c r="J4779">
        <f t="shared" si="299"/>
        <v>940.92060000000004</v>
      </c>
    </row>
    <row r="4780" spans="1:10" x14ac:dyDescent="0.2">
      <c r="A4780" t="s">
        <v>20353</v>
      </c>
      <c r="B4780">
        <v>5</v>
      </c>
      <c r="C4780" t="s">
        <v>16063</v>
      </c>
      <c r="D4780">
        <v>531000</v>
      </c>
      <c r="E4780">
        <v>1000000</v>
      </c>
      <c r="F4780" t="s">
        <v>20356</v>
      </c>
      <c r="G4780">
        <f t="shared" si="296"/>
        <v>576</v>
      </c>
      <c r="H4780">
        <f t="shared" si="297"/>
        <v>1571.7068999999999</v>
      </c>
      <c r="I4780">
        <f t="shared" si="298"/>
        <v>622</v>
      </c>
      <c r="J4780">
        <f t="shared" si="299"/>
        <v>1795.65</v>
      </c>
    </row>
    <row r="4781" spans="1:10" x14ac:dyDescent="0.2">
      <c r="A4781" t="s">
        <v>20358</v>
      </c>
      <c r="B4781">
        <v>5</v>
      </c>
      <c r="C4781" t="s">
        <v>16063</v>
      </c>
      <c r="D4781">
        <v>456000</v>
      </c>
      <c r="E4781">
        <v>837000</v>
      </c>
      <c r="F4781" t="s">
        <v>20360</v>
      </c>
      <c r="G4781">
        <f t="shared" si="296"/>
        <v>576</v>
      </c>
      <c r="H4781">
        <f t="shared" si="297"/>
        <v>1349.7143999999998</v>
      </c>
      <c r="I4781">
        <f t="shared" si="298"/>
        <v>622</v>
      </c>
      <c r="J4781">
        <f t="shared" si="299"/>
        <v>1502.9590499999999</v>
      </c>
    </row>
    <row r="4782" spans="1:10" x14ac:dyDescent="0.2">
      <c r="A4782" t="s">
        <v>20362</v>
      </c>
      <c r="B4782">
        <v>5</v>
      </c>
      <c r="C4782" t="s">
        <v>16063</v>
      </c>
      <c r="D4782">
        <v>311000</v>
      </c>
      <c r="E4782">
        <v>554000</v>
      </c>
      <c r="F4782" t="s">
        <v>20365</v>
      </c>
      <c r="G4782">
        <f t="shared" si="296"/>
        <v>576</v>
      </c>
      <c r="H4782">
        <f t="shared" si="297"/>
        <v>920.52889999999991</v>
      </c>
      <c r="I4782">
        <f t="shared" si="298"/>
        <v>622</v>
      </c>
      <c r="J4782">
        <f t="shared" si="299"/>
        <v>994.79009999999994</v>
      </c>
    </row>
    <row r="4783" spans="1:10" x14ac:dyDescent="0.2">
      <c r="A4783" t="s">
        <v>20367</v>
      </c>
      <c r="B4783">
        <v>5</v>
      </c>
      <c r="C4783" t="s">
        <v>16063</v>
      </c>
      <c r="D4783">
        <v>472000</v>
      </c>
      <c r="E4783">
        <v>811000</v>
      </c>
      <c r="F4783" t="s">
        <v>20369</v>
      </c>
      <c r="G4783">
        <f t="shared" si="296"/>
        <v>576</v>
      </c>
      <c r="H4783">
        <f t="shared" si="297"/>
        <v>1397.0727999999999</v>
      </c>
      <c r="I4783">
        <f t="shared" si="298"/>
        <v>622</v>
      </c>
      <c r="J4783">
        <f t="shared" si="299"/>
        <v>1456.27215</v>
      </c>
    </row>
    <row r="4784" spans="1:10" x14ac:dyDescent="0.2">
      <c r="A4784" t="s">
        <v>20371</v>
      </c>
      <c r="B4784">
        <v>5</v>
      </c>
      <c r="C4784" t="s">
        <v>16063</v>
      </c>
      <c r="D4784">
        <v>339000</v>
      </c>
      <c r="E4784">
        <v>582000</v>
      </c>
      <c r="F4784" t="s">
        <v>20373</v>
      </c>
      <c r="G4784">
        <f t="shared" si="296"/>
        <v>576</v>
      </c>
      <c r="H4784">
        <f t="shared" si="297"/>
        <v>1003.4060999999999</v>
      </c>
      <c r="I4784">
        <f t="shared" si="298"/>
        <v>622</v>
      </c>
      <c r="J4784">
        <f t="shared" si="299"/>
        <v>1045.0682999999999</v>
      </c>
    </row>
    <row r="4785" spans="1:10" x14ac:dyDescent="0.2">
      <c r="A4785" t="s">
        <v>20375</v>
      </c>
      <c r="B4785">
        <v>5</v>
      </c>
      <c r="C4785" t="s">
        <v>16063</v>
      </c>
      <c r="D4785">
        <v>494000</v>
      </c>
      <c r="E4785">
        <v>835000</v>
      </c>
      <c r="F4785" t="s">
        <v>20377</v>
      </c>
      <c r="G4785">
        <f t="shared" si="296"/>
        <v>576</v>
      </c>
      <c r="H4785">
        <f t="shared" si="297"/>
        <v>1462.1905999999999</v>
      </c>
      <c r="I4785">
        <f t="shared" si="298"/>
        <v>622</v>
      </c>
      <c r="J4785">
        <f t="shared" si="299"/>
        <v>1499.3677499999999</v>
      </c>
    </row>
    <row r="4786" spans="1:10" x14ac:dyDescent="0.2">
      <c r="A4786" t="s">
        <v>20379</v>
      </c>
      <c r="B4786">
        <v>5</v>
      </c>
      <c r="C4786" t="s">
        <v>16063</v>
      </c>
      <c r="D4786">
        <v>731000</v>
      </c>
      <c r="E4786">
        <v>1350000</v>
      </c>
      <c r="F4786" t="s">
        <v>20382</v>
      </c>
      <c r="G4786">
        <f t="shared" si="296"/>
        <v>576</v>
      </c>
      <c r="H4786">
        <f t="shared" si="297"/>
        <v>2163.6868999999997</v>
      </c>
      <c r="I4786">
        <f t="shared" si="298"/>
        <v>622</v>
      </c>
      <c r="J4786">
        <f t="shared" si="299"/>
        <v>2424.1275000000001</v>
      </c>
    </row>
    <row r="4787" spans="1:10" x14ac:dyDescent="0.2">
      <c r="A4787" t="s">
        <v>20384</v>
      </c>
      <c r="B4787">
        <v>5</v>
      </c>
      <c r="C4787" t="s">
        <v>16063</v>
      </c>
      <c r="D4787">
        <v>340000</v>
      </c>
      <c r="E4787">
        <v>573000</v>
      </c>
      <c r="F4787" t="s">
        <v>20386</v>
      </c>
      <c r="G4787">
        <f t="shared" si="296"/>
        <v>576</v>
      </c>
      <c r="H4787">
        <f t="shared" si="297"/>
        <v>1006.3659999999999</v>
      </c>
      <c r="I4787">
        <f t="shared" si="298"/>
        <v>622</v>
      </c>
      <c r="J4787">
        <f t="shared" si="299"/>
        <v>1028.9074499999999</v>
      </c>
    </row>
    <row r="4788" spans="1:10" x14ac:dyDescent="0.2">
      <c r="A4788" t="s">
        <v>20388</v>
      </c>
      <c r="B4788">
        <v>5</v>
      </c>
      <c r="C4788" t="s">
        <v>16063</v>
      </c>
      <c r="D4788">
        <v>134000</v>
      </c>
      <c r="E4788">
        <v>196000</v>
      </c>
      <c r="F4788" t="s">
        <v>20389</v>
      </c>
      <c r="G4788">
        <f t="shared" si="296"/>
        <v>576</v>
      </c>
      <c r="H4788">
        <f t="shared" si="297"/>
        <v>396.62659999999994</v>
      </c>
      <c r="I4788">
        <f t="shared" si="298"/>
        <v>622</v>
      </c>
      <c r="J4788">
        <f t="shared" si="299"/>
        <v>351.94740000000002</v>
      </c>
    </row>
    <row r="4789" spans="1:10" x14ac:dyDescent="0.2">
      <c r="A4789" t="s">
        <v>20391</v>
      </c>
      <c r="B4789">
        <v>5</v>
      </c>
      <c r="C4789" t="s">
        <v>16063</v>
      </c>
      <c r="D4789">
        <v>235000</v>
      </c>
      <c r="E4789">
        <v>402000</v>
      </c>
      <c r="F4789" t="s">
        <v>20392</v>
      </c>
      <c r="G4789">
        <f t="shared" si="296"/>
        <v>576</v>
      </c>
      <c r="H4789">
        <f t="shared" si="297"/>
        <v>695.5764999999999</v>
      </c>
      <c r="I4789">
        <f t="shared" si="298"/>
        <v>622</v>
      </c>
      <c r="J4789">
        <f t="shared" si="299"/>
        <v>721.85130000000004</v>
      </c>
    </row>
    <row r="4790" spans="1:10" x14ac:dyDescent="0.2">
      <c r="A4790" t="s">
        <v>20394</v>
      </c>
      <c r="B4790">
        <v>5</v>
      </c>
      <c r="C4790" t="s">
        <v>16063</v>
      </c>
      <c r="D4790">
        <v>278000</v>
      </c>
      <c r="E4790">
        <v>477000</v>
      </c>
      <c r="F4790" t="s">
        <v>20396</v>
      </c>
      <c r="G4790">
        <f t="shared" si="296"/>
        <v>576</v>
      </c>
      <c r="H4790">
        <f t="shared" si="297"/>
        <v>822.85219999999993</v>
      </c>
      <c r="I4790">
        <f t="shared" si="298"/>
        <v>622</v>
      </c>
      <c r="J4790">
        <f t="shared" si="299"/>
        <v>856.52504999999996</v>
      </c>
    </row>
    <row r="4791" spans="1:10" x14ac:dyDescent="0.2">
      <c r="A4791" t="s">
        <v>20398</v>
      </c>
      <c r="B4791">
        <v>5</v>
      </c>
      <c r="C4791" t="s">
        <v>16063</v>
      </c>
      <c r="D4791">
        <v>375000</v>
      </c>
      <c r="E4791">
        <v>607000</v>
      </c>
      <c r="F4791" t="s">
        <v>20399</v>
      </c>
      <c r="G4791">
        <f t="shared" si="296"/>
        <v>576</v>
      </c>
      <c r="H4791">
        <f t="shared" si="297"/>
        <v>1109.9624999999999</v>
      </c>
      <c r="I4791">
        <f t="shared" si="298"/>
        <v>622</v>
      </c>
      <c r="J4791">
        <f t="shared" si="299"/>
        <v>1089.95955</v>
      </c>
    </row>
    <row r="4792" spans="1:10" x14ac:dyDescent="0.2">
      <c r="A4792" t="s">
        <v>20401</v>
      </c>
      <c r="B4792">
        <v>5</v>
      </c>
      <c r="C4792" t="s">
        <v>16063</v>
      </c>
      <c r="D4792">
        <v>438000</v>
      </c>
      <c r="E4792">
        <v>726000</v>
      </c>
      <c r="F4792" t="s">
        <v>20404</v>
      </c>
      <c r="G4792">
        <f t="shared" si="296"/>
        <v>576</v>
      </c>
      <c r="H4792">
        <f t="shared" si="297"/>
        <v>1296.4361999999999</v>
      </c>
      <c r="I4792">
        <f t="shared" si="298"/>
        <v>622</v>
      </c>
      <c r="J4792">
        <f t="shared" si="299"/>
        <v>1303.6419000000001</v>
      </c>
    </row>
    <row r="4793" spans="1:10" x14ac:dyDescent="0.2">
      <c r="A4793" t="s">
        <v>20406</v>
      </c>
      <c r="B4793">
        <v>5</v>
      </c>
      <c r="C4793" t="s">
        <v>16063</v>
      </c>
      <c r="D4793">
        <v>314000</v>
      </c>
      <c r="E4793">
        <v>520000</v>
      </c>
      <c r="F4793" t="s">
        <v>20409</v>
      </c>
      <c r="G4793">
        <f t="shared" si="296"/>
        <v>576</v>
      </c>
      <c r="H4793">
        <f t="shared" si="297"/>
        <v>929.40859999999986</v>
      </c>
      <c r="I4793">
        <f t="shared" si="298"/>
        <v>622</v>
      </c>
      <c r="J4793">
        <f t="shared" si="299"/>
        <v>933.73799999999994</v>
      </c>
    </row>
    <row r="4794" spans="1:10" x14ac:dyDescent="0.2">
      <c r="A4794" t="s">
        <v>20411</v>
      </c>
      <c r="B4794">
        <v>5</v>
      </c>
      <c r="C4794" t="s">
        <v>16063</v>
      </c>
      <c r="D4794">
        <v>406000</v>
      </c>
      <c r="E4794">
        <v>837000</v>
      </c>
      <c r="F4794" t="s">
        <v>20414</v>
      </c>
      <c r="G4794">
        <f t="shared" si="296"/>
        <v>576</v>
      </c>
      <c r="H4794">
        <f t="shared" si="297"/>
        <v>1201.7194</v>
      </c>
      <c r="I4794">
        <f t="shared" si="298"/>
        <v>622</v>
      </c>
      <c r="J4794">
        <f t="shared" si="299"/>
        <v>1502.9590499999999</v>
      </c>
    </row>
    <row r="4795" spans="1:10" x14ac:dyDescent="0.2">
      <c r="A4795" t="s">
        <v>20416</v>
      </c>
      <c r="B4795">
        <v>5</v>
      </c>
      <c r="C4795" t="s">
        <v>16063</v>
      </c>
      <c r="D4795">
        <v>547000</v>
      </c>
      <c r="E4795">
        <v>783000</v>
      </c>
      <c r="F4795" t="s">
        <v>20417</v>
      </c>
      <c r="G4795">
        <f t="shared" si="296"/>
        <v>576</v>
      </c>
      <c r="H4795">
        <f t="shared" si="297"/>
        <v>1619.0652999999998</v>
      </c>
      <c r="I4795">
        <f t="shared" si="298"/>
        <v>622</v>
      </c>
      <c r="J4795">
        <f t="shared" si="299"/>
        <v>1405.99395</v>
      </c>
    </row>
    <row r="4796" spans="1:10" x14ac:dyDescent="0.2">
      <c r="A4796" t="s">
        <v>20419</v>
      </c>
      <c r="B4796">
        <v>5</v>
      </c>
      <c r="C4796" t="s">
        <v>16063</v>
      </c>
      <c r="D4796">
        <v>263000</v>
      </c>
      <c r="E4796">
        <v>483000</v>
      </c>
      <c r="F4796" t="s">
        <v>20421</v>
      </c>
      <c r="G4796">
        <f t="shared" si="296"/>
        <v>576</v>
      </c>
      <c r="H4796">
        <f t="shared" si="297"/>
        <v>778.45369999999991</v>
      </c>
      <c r="I4796">
        <f t="shared" si="298"/>
        <v>622</v>
      </c>
      <c r="J4796">
        <f t="shared" si="299"/>
        <v>867.29894999999999</v>
      </c>
    </row>
    <row r="4797" spans="1:10" x14ac:dyDescent="0.2">
      <c r="A4797" t="s">
        <v>20423</v>
      </c>
      <c r="B4797">
        <v>5</v>
      </c>
      <c r="C4797" t="s">
        <v>16063</v>
      </c>
      <c r="D4797">
        <v>409000</v>
      </c>
      <c r="E4797">
        <v>766000</v>
      </c>
      <c r="F4797" t="s">
        <v>20425</v>
      </c>
      <c r="G4797">
        <f t="shared" si="296"/>
        <v>576</v>
      </c>
      <c r="H4797">
        <f t="shared" si="297"/>
        <v>1210.5990999999999</v>
      </c>
      <c r="I4797">
        <f t="shared" si="298"/>
        <v>622</v>
      </c>
      <c r="J4797">
        <f t="shared" si="299"/>
        <v>1375.4678999999999</v>
      </c>
    </row>
    <row r="4798" spans="1:10" x14ac:dyDescent="0.2">
      <c r="A4798" t="s">
        <v>20427</v>
      </c>
      <c r="B4798">
        <v>5</v>
      </c>
      <c r="C4798" t="s">
        <v>16063</v>
      </c>
      <c r="D4798">
        <v>663000</v>
      </c>
      <c r="E4798">
        <v>1300000</v>
      </c>
      <c r="F4798" t="s">
        <v>20429</v>
      </c>
      <c r="G4798">
        <f t="shared" si="296"/>
        <v>576</v>
      </c>
      <c r="H4798">
        <f t="shared" si="297"/>
        <v>1962.4136999999998</v>
      </c>
      <c r="I4798">
        <f t="shared" si="298"/>
        <v>622</v>
      </c>
      <c r="J4798">
        <f t="shared" si="299"/>
        <v>2334.3449999999998</v>
      </c>
    </row>
    <row r="4799" spans="1:10" x14ac:dyDescent="0.2">
      <c r="A4799" t="s">
        <v>20431</v>
      </c>
      <c r="B4799">
        <v>5</v>
      </c>
      <c r="C4799" t="s">
        <v>16063</v>
      </c>
      <c r="D4799">
        <v>781000</v>
      </c>
      <c r="E4799">
        <v>1370000</v>
      </c>
      <c r="F4799" t="s">
        <v>20432</v>
      </c>
      <c r="G4799">
        <f t="shared" si="296"/>
        <v>576</v>
      </c>
      <c r="H4799">
        <f t="shared" si="297"/>
        <v>2311.6818999999996</v>
      </c>
      <c r="I4799">
        <f t="shared" si="298"/>
        <v>622</v>
      </c>
      <c r="J4799">
        <f t="shared" si="299"/>
        <v>2460.0405000000001</v>
      </c>
    </row>
    <row r="4800" spans="1:10" x14ac:dyDescent="0.2">
      <c r="A4800" t="s">
        <v>20434</v>
      </c>
      <c r="B4800">
        <v>5</v>
      </c>
      <c r="C4800" t="s">
        <v>16063</v>
      </c>
      <c r="D4800">
        <v>609000</v>
      </c>
      <c r="E4800">
        <v>1040000</v>
      </c>
      <c r="F4800" t="s">
        <v>20436</v>
      </c>
      <c r="G4800">
        <f t="shared" si="296"/>
        <v>576</v>
      </c>
      <c r="H4800">
        <f t="shared" si="297"/>
        <v>1802.5790999999997</v>
      </c>
      <c r="I4800">
        <f t="shared" si="298"/>
        <v>622</v>
      </c>
      <c r="J4800">
        <f t="shared" si="299"/>
        <v>1867.4759999999999</v>
      </c>
    </row>
    <row r="4801" spans="1:10" x14ac:dyDescent="0.2">
      <c r="A4801" t="s">
        <v>20438</v>
      </c>
      <c r="B4801">
        <v>5</v>
      </c>
      <c r="C4801" t="s">
        <v>16063</v>
      </c>
      <c r="D4801">
        <v>719000</v>
      </c>
      <c r="E4801">
        <v>1070000</v>
      </c>
      <c r="F4801" t="s">
        <v>20439</v>
      </c>
      <c r="G4801">
        <f t="shared" si="296"/>
        <v>576</v>
      </c>
      <c r="H4801">
        <f t="shared" si="297"/>
        <v>2128.1680999999999</v>
      </c>
      <c r="I4801">
        <f t="shared" si="298"/>
        <v>622</v>
      </c>
      <c r="J4801">
        <f t="shared" si="299"/>
        <v>1921.3454999999999</v>
      </c>
    </row>
    <row r="4802" spans="1:10" x14ac:dyDescent="0.2">
      <c r="A4802" t="s">
        <v>20441</v>
      </c>
      <c r="B4802">
        <v>5</v>
      </c>
      <c r="C4802" t="s">
        <v>16063</v>
      </c>
      <c r="D4802">
        <v>413000</v>
      </c>
      <c r="E4802">
        <v>787000</v>
      </c>
      <c r="F4802" t="s">
        <v>20442</v>
      </c>
      <c r="G4802">
        <f t="shared" si="296"/>
        <v>576</v>
      </c>
      <c r="H4802">
        <f t="shared" si="297"/>
        <v>1222.4386999999999</v>
      </c>
      <c r="I4802">
        <f t="shared" si="298"/>
        <v>622</v>
      </c>
      <c r="J4802">
        <f t="shared" si="299"/>
        <v>1413.1765499999999</v>
      </c>
    </row>
    <row r="4803" spans="1:10" x14ac:dyDescent="0.2">
      <c r="A4803" t="s">
        <v>20444</v>
      </c>
      <c r="B4803">
        <v>5</v>
      </c>
      <c r="C4803" t="s">
        <v>16063</v>
      </c>
      <c r="D4803">
        <v>530000</v>
      </c>
      <c r="E4803">
        <v>1010000</v>
      </c>
      <c r="F4803" t="s">
        <v>20447</v>
      </c>
      <c r="G4803">
        <f t="shared" ref="G4803:G4866" si="300">(VLOOKUP($B4803,Table,4,FALSE))</f>
        <v>576</v>
      </c>
      <c r="H4803">
        <f t="shared" ref="H4803:H4866" si="301">D4803*((VLOOKUP($B4803,Table,6,FALSE))/100)</f>
        <v>1568.7469999999998</v>
      </c>
      <c r="I4803">
        <f t="shared" ref="I4803:I4866" si="302">(VLOOKUP($B4803,Table,12,FALSE))</f>
        <v>622</v>
      </c>
      <c r="J4803">
        <f t="shared" ref="J4803:J4866" si="303">E4803*((VLOOKUP($B4803,Table,14,FALSE))/100)</f>
        <v>1813.6064999999999</v>
      </c>
    </row>
    <row r="4804" spans="1:10" x14ac:dyDescent="0.2">
      <c r="A4804" t="s">
        <v>20449</v>
      </c>
      <c r="B4804">
        <v>5</v>
      </c>
      <c r="C4804" t="s">
        <v>16063</v>
      </c>
      <c r="D4804">
        <v>362000</v>
      </c>
      <c r="E4804">
        <v>621000</v>
      </c>
      <c r="F4804" t="s">
        <v>20451</v>
      </c>
      <c r="G4804">
        <f t="shared" si="300"/>
        <v>576</v>
      </c>
      <c r="H4804">
        <f t="shared" si="301"/>
        <v>1071.4838</v>
      </c>
      <c r="I4804">
        <f t="shared" si="302"/>
        <v>622</v>
      </c>
      <c r="J4804">
        <f t="shared" si="303"/>
        <v>1115.0986499999999</v>
      </c>
    </row>
    <row r="4805" spans="1:10" x14ac:dyDescent="0.2">
      <c r="A4805" t="s">
        <v>20453</v>
      </c>
      <c r="B4805">
        <v>5</v>
      </c>
      <c r="C4805" t="s">
        <v>16063</v>
      </c>
      <c r="D4805">
        <v>550000</v>
      </c>
      <c r="E4805">
        <v>1350000</v>
      </c>
      <c r="F4805" t="s">
        <v>20456</v>
      </c>
      <c r="G4805">
        <f t="shared" si="300"/>
        <v>576</v>
      </c>
      <c r="H4805">
        <f t="shared" si="301"/>
        <v>1627.9449999999999</v>
      </c>
      <c r="I4805">
        <f t="shared" si="302"/>
        <v>622</v>
      </c>
      <c r="J4805">
        <f t="shared" si="303"/>
        <v>2424.1275000000001</v>
      </c>
    </row>
    <row r="4806" spans="1:10" x14ac:dyDescent="0.2">
      <c r="A4806" t="s">
        <v>20458</v>
      </c>
      <c r="B4806">
        <v>5</v>
      </c>
      <c r="C4806" t="s">
        <v>16063</v>
      </c>
      <c r="D4806">
        <v>488000</v>
      </c>
      <c r="E4806">
        <v>1270000</v>
      </c>
      <c r="F4806" t="s">
        <v>20461</v>
      </c>
      <c r="G4806">
        <f t="shared" si="300"/>
        <v>576</v>
      </c>
      <c r="H4806">
        <f t="shared" si="301"/>
        <v>1444.4311999999998</v>
      </c>
      <c r="I4806">
        <f t="shared" si="302"/>
        <v>622</v>
      </c>
      <c r="J4806">
        <f t="shared" si="303"/>
        <v>2280.4755</v>
      </c>
    </row>
    <row r="4807" spans="1:10" x14ac:dyDescent="0.2">
      <c r="A4807" t="s">
        <v>20463</v>
      </c>
      <c r="B4807">
        <v>5</v>
      </c>
      <c r="C4807" t="s">
        <v>16063</v>
      </c>
      <c r="D4807">
        <v>352000</v>
      </c>
      <c r="E4807">
        <v>585000</v>
      </c>
      <c r="F4807" t="s">
        <v>20466</v>
      </c>
      <c r="G4807">
        <f t="shared" si="300"/>
        <v>576</v>
      </c>
      <c r="H4807">
        <f t="shared" si="301"/>
        <v>1041.8847999999998</v>
      </c>
      <c r="I4807">
        <f t="shared" si="302"/>
        <v>622</v>
      </c>
      <c r="J4807">
        <f t="shared" si="303"/>
        <v>1050.45525</v>
      </c>
    </row>
    <row r="4808" spans="1:10" x14ac:dyDescent="0.2">
      <c r="A4808" t="s">
        <v>20468</v>
      </c>
      <c r="B4808">
        <v>5</v>
      </c>
      <c r="C4808" t="s">
        <v>16063</v>
      </c>
      <c r="D4808">
        <v>436000</v>
      </c>
      <c r="E4808">
        <v>804000</v>
      </c>
      <c r="F4808" t="s">
        <v>20471</v>
      </c>
      <c r="G4808">
        <f t="shared" si="300"/>
        <v>576</v>
      </c>
      <c r="H4808">
        <f t="shared" si="301"/>
        <v>1290.5164</v>
      </c>
      <c r="I4808">
        <f t="shared" si="302"/>
        <v>622</v>
      </c>
      <c r="J4808">
        <f t="shared" si="303"/>
        <v>1443.7026000000001</v>
      </c>
    </row>
    <row r="4809" spans="1:10" x14ac:dyDescent="0.2">
      <c r="A4809" t="s">
        <v>20473</v>
      </c>
      <c r="B4809">
        <v>5</v>
      </c>
      <c r="C4809" t="s">
        <v>16063</v>
      </c>
      <c r="D4809">
        <v>517000</v>
      </c>
      <c r="E4809">
        <v>1050000</v>
      </c>
      <c r="F4809" t="s">
        <v>20474</v>
      </c>
      <c r="G4809">
        <f t="shared" si="300"/>
        <v>576</v>
      </c>
      <c r="H4809">
        <f t="shared" si="301"/>
        <v>1530.2682999999997</v>
      </c>
      <c r="I4809">
        <f t="shared" si="302"/>
        <v>622</v>
      </c>
      <c r="J4809">
        <f t="shared" si="303"/>
        <v>1885.4324999999999</v>
      </c>
    </row>
    <row r="4810" spans="1:10" x14ac:dyDescent="0.2">
      <c r="A4810" t="s">
        <v>20476</v>
      </c>
      <c r="B4810">
        <v>5</v>
      </c>
      <c r="C4810" t="s">
        <v>16063</v>
      </c>
      <c r="D4810">
        <v>550000</v>
      </c>
      <c r="E4810">
        <v>976000</v>
      </c>
      <c r="F4810" t="s">
        <v>20477</v>
      </c>
      <c r="G4810">
        <f t="shared" si="300"/>
        <v>576</v>
      </c>
      <c r="H4810">
        <f t="shared" si="301"/>
        <v>1627.9449999999999</v>
      </c>
      <c r="I4810">
        <f t="shared" si="302"/>
        <v>622</v>
      </c>
      <c r="J4810">
        <f t="shared" si="303"/>
        <v>1752.5544</v>
      </c>
    </row>
    <row r="4811" spans="1:10" x14ac:dyDescent="0.2">
      <c r="A4811" t="s">
        <v>20479</v>
      </c>
      <c r="B4811">
        <v>5</v>
      </c>
      <c r="C4811" t="s">
        <v>16063</v>
      </c>
      <c r="D4811">
        <v>400000</v>
      </c>
      <c r="E4811">
        <v>763000</v>
      </c>
      <c r="F4811" t="s">
        <v>20481</v>
      </c>
      <c r="G4811">
        <f t="shared" si="300"/>
        <v>576</v>
      </c>
      <c r="H4811">
        <f t="shared" si="301"/>
        <v>1183.9599999999998</v>
      </c>
      <c r="I4811">
        <f t="shared" si="302"/>
        <v>622</v>
      </c>
      <c r="J4811">
        <f t="shared" si="303"/>
        <v>1370.08095</v>
      </c>
    </row>
    <row r="4812" spans="1:10" x14ac:dyDescent="0.2">
      <c r="A4812" t="s">
        <v>20483</v>
      </c>
      <c r="B4812">
        <v>5</v>
      </c>
      <c r="C4812" t="s">
        <v>16063</v>
      </c>
      <c r="D4812">
        <v>262000</v>
      </c>
      <c r="E4812">
        <v>386000</v>
      </c>
      <c r="F4812" t="s">
        <v>20484</v>
      </c>
      <c r="G4812">
        <f t="shared" si="300"/>
        <v>576</v>
      </c>
      <c r="H4812">
        <f t="shared" si="301"/>
        <v>775.49379999999996</v>
      </c>
      <c r="I4812">
        <f t="shared" si="302"/>
        <v>622</v>
      </c>
      <c r="J4812">
        <f t="shared" si="303"/>
        <v>693.12090000000001</v>
      </c>
    </row>
    <row r="4813" spans="1:10" x14ac:dyDescent="0.2">
      <c r="A4813" t="s">
        <v>20486</v>
      </c>
      <c r="B4813">
        <v>5</v>
      </c>
      <c r="C4813" t="s">
        <v>16063</v>
      </c>
      <c r="D4813">
        <v>307000</v>
      </c>
      <c r="E4813">
        <v>518000</v>
      </c>
      <c r="F4813" t="s">
        <v>20487</v>
      </c>
      <c r="G4813">
        <f t="shared" si="300"/>
        <v>576</v>
      </c>
      <c r="H4813">
        <f t="shared" si="301"/>
        <v>908.68929999999989</v>
      </c>
      <c r="I4813">
        <f t="shared" si="302"/>
        <v>622</v>
      </c>
      <c r="J4813">
        <f t="shared" si="303"/>
        <v>930.14670000000001</v>
      </c>
    </row>
    <row r="4814" spans="1:10" x14ac:dyDescent="0.2">
      <c r="A4814" t="s">
        <v>20489</v>
      </c>
      <c r="B4814">
        <v>5</v>
      </c>
      <c r="C4814" t="s">
        <v>16063</v>
      </c>
      <c r="D4814">
        <v>421000</v>
      </c>
      <c r="E4814">
        <v>775000</v>
      </c>
      <c r="F4814" t="s">
        <v>20492</v>
      </c>
      <c r="G4814">
        <f t="shared" si="300"/>
        <v>576</v>
      </c>
      <c r="H4814">
        <f t="shared" si="301"/>
        <v>1246.1179</v>
      </c>
      <c r="I4814">
        <f t="shared" si="302"/>
        <v>622</v>
      </c>
      <c r="J4814">
        <f t="shared" si="303"/>
        <v>1391.6287500000001</v>
      </c>
    </row>
    <row r="4815" spans="1:10" x14ac:dyDescent="0.2">
      <c r="A4815" t="s">
        <v>20494</v>
      </c>
      <c r="B4815">
        <v>5</v>
      </c>
      <c r="C4815" t="s">
        <v>16063</v>
      </c>
      <c r="D4815">
        <v>724000</v>
      </c>
      <c r="E4815">
        <v>1800000</v>
      </c>
      <c r="F4815" t="s">
        <v>20495</v>
      </c>
      <c r="G4815">
        <f t="shared" si="300"/>
        <v>576</v>
      </c>
      <c r="H4815">
        <f t="shared" si="301"/>
        <v>2142.9675999999999</v>
      </c>
      <c r="I4815">
        <f t="shared" si="302"/>
        <v>622</v>
      </c>
      <c r="J4815">
        <f t="shared" si="303"/>
        <v>3232.17</v>
      </c>
    </row>
    <row r="4816" spans="1:10" x14ac:dyDescent="0.2">
      <c r="A4816" t="s">
        <v>20497</v>
      </c>
      <c r="B4816">
        <v>5</v>
      </c>
      <c r="C4816" t="s">
        <v>16063</v>
      </c>
      <c r="D4816">
        <v>37600</v>
      </c>
      <c r="E4816">
        <v>55500</v>
      </c>
      <c r="F4816" t="s">
        <v>432</v>
      </c>
      <c r="G4816">
        <f t="shared" si="300"/>
        <v>576</v>
      </c>
      <c r="H4816">
        <f t="shared" si="301"/>
        <v>111.29223999999999</v>
      </c>
      <c r="I4816">
        <f t="shared" si="302"/>
        <v>622</v>
      </c>
      <c r="J4816">
        <f t="shared" si="303"/>
        <v>99.658574999999999</v>
      </c>
    </row>
    <row r="4817" spans="1:10" x14ac:dyDescent="0.2">
      <c r="A4817" t="s">
        <v>20499</v>
      </c>
      <c r="B4817">
        <v>5</v>
      </c>
      <c r="C4817" t="s">
        <v>16063</v>
      </c>
      <c r="D4817">
        <v>214000</v>
      </c>
      <c r="E4817">
        <v>316000</v>
      </c>
      <c r="F4817" t="s">
        <v>432</v>
      </c>
      <c r="G4817">
        <f t="shared" si="300"/>
        <v>576</v>
      </c>
      <c r="H4817">
        <f t="shared" si="301"/>
        <v>633.41859999999997</v>
      </c>
      <c r="I4817">
        <f t="shared" si="302"/>
        <v>622</v>
      </c>
      <c r="J4817">
        <f t="shared" si="303"/>
        <v>567.42539999999997</v>
      </c>
    </row>
    <row r="4818" spans="1:10" x14ac:dyDescent="0.2">
      <c r="A4818" t="s">
        <v>20501</v>
      </c>
      <c r="B4818">
        <v>5</v>
      </c>
      <c r="C4818" t="s">
        <v>16063</v>
      </c>
      <c r="D4818">
        <v>342000</v>
      </c>
      <c r="E4818">
        <v>586000</v>
      </c>
      <c r="F4818" t="s">
        <v>20502</v>
      </c>
      <c r="G4818">
        <f t="shared" si="300"/>
        <v>576</v>
      </c>
      <c r="H4818">
        <f t="shared" si="301"/>
        <v>1012.2857999999999</v>
      </c>
      <c r="I4818">
        <f t="shared" si="302"/>
        <v>622</v>
      </c>
      <c r="J4818">
        <f t="shared" si="303"/>
        <v>1052.2509</v>
      </c>
    </row>
    <row r="4819" spans="1:10" x14ac:dyDescent="0.2">
      <c r="A4819" t="s">
        <v>20504</v>
      </c>
      <c r="B4819">
        <v>5</v>
      </c>
      <c r="C4819" t="s">
        <v>16063</v>
      </c>
      <c r="D4819">
        <v>447000</v>
      </c>
      <c r="E4819">
        <v>937000</v>
      </c>
      <c r="F4819" t="s">
        <v>20507</v>
      </c>
      <c r="G4819">
        <f t="shared" si="300"/>
        <v>576</v>
      </c>
      <c r="H4819">
        <f t="shared" si="301"/>
        <v>1323.0753</v>
      </c>
      <c r="I4819">
        <f t="shared" si="302"/>
        <v>622</v>
      </c>
      <c r="J4819">
        <f t="shared" si="303"/>
        <v>1682.52405</v>
      </c>
    </row>
    <row r="4820" spans="1:10" x14ac:dyDescent="0.2">
      <c r="A4820" t="s">
        <v>20509</v>
      </c>
      <c r="B4820">
        <v>5</v>
      </c>
      <c r="C4820" t="s">
        <v>16063</v>
      </c>
      <c r="D4820">
        <v>378000</v>
      </c>
      <c r="E4820">
        <v>639000</v>
      </c>
      <c r="F4820" t="s">
        <v>20511</v>
      </c>
      <c r="G4820">
        <f t="shared" si="300"/>
        <v>576</v>
      </c>
      <c r="H4820">
        <f t="shared" si="301"/>
        <v>1118.8421999999998</v>
      </c>
      <c r="I4820">
        <f t="shared" si="302"/>
        <v>622</v>
      </c>
      <c r="J4820">
        <f t="shared" si="303"/>
        <v>1147.4203500000001</v>
      </c>
    </row>
    <row r="4821" spans="1:10" x14ac:dyDescent="0.2">
      <c r="A4821" t="s">
        <v>20513</v>
      </c>
      <c r="B4821">
        <v>5</v>
      </c>
      <c r="C4821" t="s">
        <v>16063</v>
      </c>
      <c r="D4821">
        <v>166000</v>
      </c>
      <c r="E4821">
        <v>244000</v>
      </c>
      <c r="F4821" t="s">
        <v>20515</v>
      </c>
      <c r="G4821">
        <f t="shared" si="300"/>
        <v>576</v>
      </c>
      <c r="H4821">
        <f t="shared" si="301"/>
        <v>491.34339999999997</v>
      </c>
      <c r="I4821">
        <f t="shared" si="302"/>
        <v>622</v>
      </c>
      <c r="J4821">
        <f t="shared" si="303"/>
        <v>438.1386</v>
      </c>
    </row>
    <row r="4822" spans="1:10" x14ac:dyDescent="0.2">
      <c r="A4822" t="s">
        <v>20517</v>
      </c>
      <c r="B4822">
        <v>5</v>
      </c>
      <c r="C4822" t="s">
        <v>16063</v>
      </c>
      <c r="D4822">
        <v>852000</v>
      </c>
      <c r="E4822">
        <v>1170000</v>
      </c>
      <c r="F4822" t="s">
        <v>20520</v>
      </c>
      <c r="G4822">
        <f t="shared" si="300"/>
        <v>576</v>
      </c>
      <c r="H4822">
        <f t="shared" si="301"/>
        <v>2521.8347999999996</v>
      </c>
      <c r="I4822">
        <f t="shared" si="302"/>
        <v>622</v>
      </c>
      <c r="J4822">
        <f t="shared" si="303"/>
        <v>2100.9105</v>
      </c>
    </row>
    <row r="4823" spans="1:10" x14ac:dyDescent="0.2">
      <c r="A4823" t="s">
        <v>20522</v>
      </c>
      <c r="B4823">
        <v>5</v>
      </c>
      <c r="C4823" t="s">
        <v>16063</v>
      </c>
      <c r="D4823">
        <v>197000</v>
      </c>
      <c r="E4823">
        <v>449000</v>
      </c>
      <c r="F4823" t="s">
        <v>20523</v>
      </c>
      <c r="G4823">
        <f t="shared" si="300"/>
        <v>576</v>
      </c>
      <c r="H4823">
        <f t="shared" si="301"/>
        <v>583.10029999999995</v>
      </c>
      <c r="I4823">
        <f t="shared" si="302"/>
        <v>622</v>
      </c>
      <c r="J4823">
        <f t="shared" si="303"/>
        <v>806.24684999999999</v>
      </c>
    </row>
    <row r="4824" spans="1:10" x14ac:dyDescent="0.2">
      <c r="A4824" t="s">
        <v>20525</v>
      </c>
      <c r="B4824">
        <v>5</v>
      </c>
      <c r="C4824" t="s">
        <v>16063</v>
      </c>
      <c r="D4824">
        <v>214000</v>
      </c>
      <c r="E4824">
        <v>316000</v>
      </c>
      <c r="F4824" t="s">
        <v>20526</v>
      </c>
      <c r="G4824">
        <f t="shared" si="300"/>
        <v>576</v>
      </c>
      <c r="H4824">
        <f t="shared" si="301"/>
        <v>633.41859999999997</v>
      </c>
      <c r="I4824">
        <f t="shared" si="302"/>
        <v>622</v>
      </c>
      <c r="J4824">
        <f t="shared" si="303"/>
        <v>567.42539999999997</v>
      </c>
    </row>
    <row r="4825" spans="1:10" x14ac:dyDescent="0.2">
      <c r="A4825" t="s">
        <v>20528</v>
      </c>
      <c r="B4825">
        <v>5</v>
      </c>
      <c r="C4825" t="s">
        <v>16063</v>
      </c>
      <c r="D4825">
        <v>311000</v>
      </c>
      <c r="E4825">
        <v>629000</v>
      </c>
      <c r="F4825" t="s">
        <v>20530</v>
      </c>
      <c r="G4825">
        <f t="shared" si="300"/>
        <v>576</v>
      </c>
      <c r="H4825">
        <f t="shared" si="301"/>
        <v>920.52889999999991</v>
      </c>
      <c r="I4825">
        <f t="shared" si="302"/>
        <v>622</v>
      </c>
      <c r="J4825">
        <f t="shared" si="303"/>
        <v>1129.4638500000001</v>
      </c>
    </row>
    <row r="4826" spans="1:10" x14ac:dyDescent="0.2">
      <c r="A4826" t="s">
        <v>20532</v>
      </c>
      <c r="B4826">
        <v>5</v>
      </c>
      <c r="C4826" t="s">
        <v>16063</v>
      </c>
      <c r="D4826">
        <v>284000</v>
      </c>
      <c r="E4826">
        <v>576000</v>
      </c>
      <c r="F4826" t="s">
        <v>20535</v>
      </c>
      <c r="G4826">
        <f t="shared" si="300"/>
        <v>576</v>
      </c>
      <c r="H4826">
        <f t="shared" si="301"/>
        <v>840.61159999999995</v>
      </c>
      <c r="I4826">
        <f t="shared" si="302"/>
        <v>622</v>
      </c>
      <c r="J4826">
        <f t="shared" si="303"/>
        <v>1034.2944</v>
      </c>
    </row>
    <row r="4827" spans="1:10" x14ac:dyDescent="0.2">
      <c r="A4827" t="s">
        <v>20537</v>
      </c>
      <c r="B4827">
        <v>5</v>
      </c>
      <c r="C4827" t="s">
        <v>16063</v>
      </c>
      <c r="D4827">
        <v>590000</v>
      </c>
      <c r="E4827">
        <v>871000</v>
      </c>
      <c r="F4827" t="s">
        <v>20539</v>
      </c>
      <c r="G4827">
        <f t="shared" si="300"/>
        <v>576</v>
      </c>
      <c r="H4827">
        <f t="shared" si="301"/>
        <v>1746.3409999999999</v>
      </c>
      <c r="I4827">
        <f t="shared" si="302"/>
        <v>622</v>
      </c>
      <c r="J4827">
        <f t="shared" si="303"/>
        <v>1564.01115</v>
      </c>
    </row>
    <row r="4828" spans="1:10" x14ac:dyDescent="0.2">
      <c r="A4828" t="s">
        <v>20541</v>
      </c>
      <c r="B4828">
        <v>5</v>
      </c>
      <c r="C4828" t="s">
        <v>16063</v>
      </c>
      <c r="D4828">
        <v>77600</v>
      </c>
      <c r="E4828">
        <v>114000</v>
      </c>
      <c r="F4828" t="s">
        <v>432</v>
      </c>
      <c r="G4828">
        <f t="shared" si="300"/>
        <v>576</v>
      </c>
      <c r="H4828">
        <f t="shared" si="301"/>
        <v>229.68823999999998</v>
      </c>
      <c r="I4828">
        <f t="shared" si="302"/>
        <v>622</v>
      </c>
      <c r="J4828">
        <f t="shared" si="303"/>
        <v>204.70410000000001</v>
      </c>
    </row>
    <row r="4829" spans="1:10" x14ac:dyDescent="0.2">
      <c r="A4829" t="s">
        <v>20543</v>
      </c>
      <c r="B4829">
        <v>5</v>
      </c>
      <c r="C4829" t="s">
        <v>16063</v>
      </c>
      <c r="D4829">
        <v>268000</v>
      </c>
      <c r="E4829">
        <v>395000</v>
      </c>
      <c r="F4829" t="s">
        <v>20546</v>
      </c>
      <c r="G4829">
        <f t="shared" si="300"/>
        <v>576</v>
      </c>
      <c r="H4829">
        <f t="shared" si="301"/>
        <v>793.25319999999988</v>
      </c>
      <c r="I4829">
        <f t="shared" si="302"/>
        <v>622</v>
      </c>
      <c r="J4829">
        <f t="shared" si="303"/>
        <v>709.28174999999999</v>
      </c>
    </row>
    <row r="4830" spans="1:10" x14ac:dyDescent="0.2">
      <c r="A4830" t="s">
        <v>20548</v>
      </c>
      <c r="B4830">
        <v>5</v>
      </c>
      <c r="C4830" t="s">
        <v>16063</v>
      </c>
      <c r="D4830">
        <v>405000</v>
      </c>
      <c r="E4830">
        <v>685000</v>
      </c>
      <c r="F4830" t="s">
        <v>20551</v>
      </c>
      <c r="G4830">
        <f t="shared" si="300"/>
        <v>576</v>
      </c>
      <c r="H4830">
        <f t="shared" si="301"/>
        <v>1198.7594999999999</v>
      </c>
      <c r="I4830">
        <f t="shared" si="302"/>
        <v>622</v>
      </c>
      <c r="J4830">
        <f t="shared" si="303"/>
        <v>1230.02025</v>
      </c>
    </row>
    <row r="4831" spans="1:10" x14ac:dyDescent="0.2">
      <c r="A4831" t="s">
        <v>20553</v>
      </c>
      <c r="B4831">
        <v>5</v>
      </c>
      <c r="C4831" t="s">
        <v>16063</v>
      </c>
      <c r="D4831">
        <v>161000</v>
      </c>
      <c r="E4831">
        <v>235000</v>
      </c>
      <c r="F4831" t="s">
        <v>20554</v>
      </c>
      <c r="G4831">
        <f t="shared" si="300"/>
        <v>576</v>
      </c>
      <c r="H4831">
        <f t="shared" si="301"/>
        <v>476.54389999999995</v>
      </c>
      <c r="I4831">
        <f t="shared" si="302"/>
        <v>622</v>
      </c>
      <c r="J4831">
        <f t="shared" si="303"/>
        <v>421.97775000000001</v>
      </c>
    </row>
    <row r="4832" spans="1:10" x14ac:dyDescent="0.2">
      <c r="A4832" t="s">
        <v>20556</v>
      </c>
      <c r="B4832">
        <v>5</v>
      </c>
      <c r="C4832" t="s">
        <v>16063</v>
      </c>
      <c r="D4832">
        <v>324000</v>
      </c>
      <c r="E4832">
        <v>901000</v>
      </c>
      <c r="F4832" t="s">
        <v>20557</v>
      </c>
      <c r="G4832">
        <f t="shared" si="300"/>
        <v>576</v>
      </c>
      <c r="H4832">
        <f t="shared" si="301"/>
        <v>959.00759999999991</v>
      </c>
      <c r="I4832">
        <f t="shared" si="302"/>
        <v>622</v>
      </c>
      <c r="J4832">
        <f t="shared" si="303"/>
        <v>1617.8806500000001</v>
      </c>
    </row>
    <row r="4833" spans="1:10" x14ac:dyDescent="0.2">
      <c r="A4833" t="s">
        <v>20559</v>
      </c>
      <c r="B4833">
        <v>5</v>
      </c>
      <c r="C4833" t="s">
        <v>16063</v>
      </c>
      <c r="D4833">
        <v>26800</v>
      </c>
      <c r="E4833">
        <v>39500</v>
      </c>
      <c r="F4833" t="s">
        <v>432</v>
      </c>
      <c r="G4833">
        <f t="shared" si="300"/>
        <v>576</v>
      </c>
      <c r="H4833">
        <f t="shared" si="301"/>
        <v>79.325319999999991</v>
      </c>
      <c r="I4833">
        <f t="shared" si="302"/>
        <v>622</v>
      </c>
      <c r="J4833">
        <f t="shared" si="303"/>
        <v>70.928174999999996</v>
      </c>
    </row>
    <row r="4834" spans="1:10" x14ac:dyDescent="0.2">
      <c r="A4834" t="s">
        <v>20562</v>
      </c>
      <c r="B4834">
        <v>5</v>
      </c>
      <c r="C4834" t="s">
        <v>16063</v>
      </c>
      <c r="D4834">
        <v>957000</v>
      </c>
      <c r="E4834">
        <v>1270000</v>
      </c>
      <c r="F4834" t="s">
        <v>20564</v>
      </c>
      <c r="G4834">
        <f t="shared" si="300"/>
        <v>576</v>
      </c>
      <c r="H4834">
        <f t="shared" si="301"/>
        <v>2832.6242999999995</v>
      </c>
      <c r="I4834">
        <f t="shared" si="302"/>
        <v>622</v>
      </c>
      <c r="J4834">
        <f t="shared" si="303"/>
        <v>2280.4755</v>
      </c>
    </row>
    <row r="4835" spans="1:10" x14ac:dyDescent="0.2">
      <c r="A4835" t="s">
        <v>20566</v>
      </c>
      <c r="B4835">
        <v>5</v>
      </c>
      <c r="C4835" t="s">
        <v>16063</v>
      </c>
      <c r="D4835">
        <v>327000</v>
      </c>
      <c r="E4835">
        <v>612000</v>
      </c>
      <c r="F4835" t="s">
        <v>20568</v>
      </c>
      <c r="G4835">
        <f t="shared" si="300"/>
        <v>576</v>
      </c>
      <c r="H4835">
        <f t="shared" si="301"/>
        <v>967.88729999999987</v>
      </c>
      <c r="I4835">
        <f t="shared" si="302"/>
        <v>622</v>
      </c>
      <c r="J4835">
        <f t="shared" si="303"/>
        <v>1098.9377999999999</v>
      </c>
    </row>
    <row r="4836" spans="1:10" x14ac:dyDescent="0.2">
      <c r="A4836" t="s">
        <v>20570</v>
      </c>
      <c r="B4836">
        <v>5</v>
      </c>
      <c r="C4836" t="s">
        <v>16063</v>
      </c>
      <c r="D4836">
        <v>711000</v>
      </c>
      <c r="E4836">
        <v>3200000</v>
      </c>
      <c r="F4836" t="s">
        <v>20572</v>
      </c>
      <c r="G4836">
        <f t="shared" si="300"/>
        <v>576</v>
      </c>
      <c r="H4836">
        <f t="shared" si="301"/>
        <v>2104.4888999999998</v>
      </c>
      <c r="I4836">
        <f t="shared" si="302"/>
        <v>622</v>
      </c>
      <c r="J4836">
        <f t="shared" si="303"/>
        <v>5746.08</v>
      </c>
    </row>
    <row r="4837" spans="1:10" x14ac:dyDescent="0.2">
      <c r="A4837" t="s">
        <v>20574</v>
      </c>
      <c r="B4837">
        <v>5</v>
      </c>
      <c r="C4837" t="s">
        <v>16063</v>
      </c>
      <c r="D4837">
        <v>548000</v>
      </c>
      <c r="E4837">
        <v>1110000</v>
      </c>
      <c r="F4837" t="s">
        <v>20576</v>
      </c>
      <c r="G4837">
        <f t="shared" si="300"/>
        <v>576</v>
      </c>
      <c r="H4837">
        <f t="shared" si="301"/>
        <v>1622.0251999999998</v>
      </c>
      <c r="I4837">
        <f t="shared" si="302"/>
        <v>622</v>
      </c>
      <c r="J4837">
        <f t="shared" si="303"/>
        <v>1993.1714999999999</v>
      </c>
    </row>
    <row r="4838" spans="1:10" x14ac:dyDescent="0.2">
      <c r="A4838" t="s">
        <v>20578</v>
      </c>
      <c r="B4838">
        <v>5</v>
      </c>
      <c r="C4838" t="s">
        <v>16063</v>
      </c>
      <c r="D4838">
        <v>2220000</v>
      </c>
      <c r="E4838">
        <v>3920000</v>
      </c>
      <c r="F4838" t="s">
        <v>20579</v>
      </c>
      <c r="G4838">
        <f t="shared" si="300"/>
        <v>576</v>
      </c>
      <c r="H4838">
        <f t="shared" si="301"/>
        <v>6570.9779999999992</v>
      </c>
      <c r="I4838">
        <f t="shared" si="302"/>
        <v>622</v>
      </c>
      <c r="J4838">
        <f t="shared" si="303"/>
        <v>7038.9480000000003</v>
      </c>
    </row>
    <row r="4839" spans="1:10" x14ac:dyDescent="0.2">
      <c r="A4839" t="s">
        <v>20581</v>
      </c>
      <c r="B4839">
        <v>5</v>
      </c>
      <c r="C4839" t="s">
        <v>16063</v>
      </c>
      <c r="D4839">
        <v>91000</v>
      </c>
      <c r="E4839">
        <v>280000</v>
      </c>
      <c r="F4839" t="s">
        <v>20584</v>
      </c>
      <c r="G4839">
        <f t="shared" si="300"/>
        <v>576</v>
      </c>
      <c r="H4839">
        <f t="shared" si="301"/>
        <v>269.35089999999997</v>
      </c>
      <c r="I4839">
        <f t="shared" si="302"/>
        <v>622</v>
      </c>
      <c r="J4839">
        <f t="shared" si="303"/>
        <v>502.78199999999998</v>
      </c>
    </row>
    <row r="4840" spans="1:10" x14ac:dyDescent="0.2">
      <c r="A4840" t="s">
        <v>20586</v>
      </c>
      <c r="B4840">
        <v>5</v>
      </c>
      <c r="C4840" t="s">
        <v>16063</v>
      </c>
      <c r="D4840">
        <v>1530000</v>
      </c>
      <c r="E4840">
        <v>2160000</v>
      </c>
      <c r="F4840" t="s">
        <v>20588</v>
      </c>
      <c r="G4840">
        <f t="shared" si="300"/>
        <v>576</v>
      </c>
      <c r="H4840">
        <f t="shared" si="301"/>
        <v>4528.6469999999999</v>
      </c>
      <c r="I4840">
        <f t="shared" si="302"/>
        <v>622</v>
      </c>
      <c r="J4840">
        <f t="shared" si="303"/>
        <v>3878.6039999999998</v>
      </c>
    </row>
    <row r="4841" spans="1:10" x14ac:dyDescent="0.2">
      <c r="A4841" t="s">
        <v>20590</v>
      </c>
      <c r="B4841">
        <v>5</v>
      </c>
      <c r="C4841" t="s">
        <v>16063</v>
      </c>
      <c r="D4841">
        <v>893000</v>
      </c>
      <c r="E4841">
        <v>1110000</v>
      </c>
      <c r="F4841" t="s">
        <v>20591</v>
      </c>
      <c r="G4841">
        <f t="shared" si="300"/>
        <v>576</v>
      </c>
      <c r="H4841">
        <f t="shared" si="301"/>
        <v>2643.1906999999997</v>
      </c>
      <c r="I4841">
        <f t="shared" si="302"/>
        <v>622</v>
      </c>
      <c r="J4841">
        <f t="shared" si="303"/>
        <v>1993.1714999999999</v>
      </c>
    </row>
    <row r="4842" spans="1:10" x14ac:dyDescent="0.2">
      <c r="A4842" t="s">
        <v>20593</v>
      </c>
      <c r="B4842">
        <v>5</v>
      </c>
      <c r="C4842" t="s">
        <v>16063</v>
      </c>
      <c r="D4842">
        <v>385000</v>
      </c>
      <c r="E4842">
        <v>568000</v>
      </c>
      <c r="F4842" t="s">
        <v>20596</v>
      </c>
      <c r="G4842">
        <f t="shared" si="300"/>
        <v>576</v>
      </c>
      <c r="H4842">
        <f t="shared" si="301"/>
        <v>1139.5614999999998</v>
      </c>
      <c r="I4842">
        <f t="shared" si="302"/>
        <v>622</v>
      </c>
      <c r="J4842">
        <f t="shared" si="303"/>
        <v>1019.9292</v>
      </c>
    </row>
    <row r="4843" spans="1:10" x14ac:dyDescent="0.2">
      <c r="A4843" t="s">
        <v>20598</v>
      </c>
      <c r="B4843">
        <v>5</v>
      </c>
      <c r="C4843" t="s">
        <v>16063</v>
      </c>
      <c r="D4843">
        <v>358000</v>
      </c>
      <c r="E4843">
        <v>605000</v>
      </c>
      <c r="F4843" t="s">
        <v>20600</v>
      </c>
      <c r="G4843">
        <f t="shared" si="300"/>
        <v>576</v>
      </c>
      <c r="H4843">
        <f t="shared" si="301"/>
        <v>1059.6442</v>
      </c>
      <c r="I4843">
        <f t="shared" si="302"/>
        <v>622</v>
      </c>
      <c r="J4843">
        <f t="shared" si="303"/>
        <v>1086.36825</v>
      </c>
    </row>
    <row r="4844" spans="1:10" x14ac:dyDescent="0.2">
      <c r="A4844" t="s">
        <v>20602</v>
      </c>
      <c r="B4844">
        <v>5</v>
      </c>
      <c r="C4844" t="s">
        <v>16063</v>
      </c>
      <c r="D4844">
        <v>689000</v>
      </c>
      <c r="E4844">
        <v>1330000</v>
      </c>
      <c r="F4844" t="s">
        <v>20604</v>
      </c>
      <c r="G4844">
        <f t="shared" si="300"/>
        <v>576</v>
      </c>
      <c r="H4844">
        <f t="shared" si="301"/>
        <v>2039.3710999999998</v>
      </c>
      <c r="I4844">
        <f t="shared" si="302"/>
        <v>622</v>
      </c>
      <c r="J4844">
        <f t="shared" si="303"/>
        <v>2388.2145</v>
      </c>
    </row>
    <row r="4845" spans="1:10" x14ac:dyDescent="0.2">
      <c r="A4845" t="s">
        <v>20606</v>
      </c>
      <c r="B4845">
        <v>5</v>
      </c>
      <c r="C4845" t="s">
        <v>16063</v>
      </c>
      <c r="D4845">
        <v>520000</v>
      </c>
      <c r="E4845">
        <v>945000</v>
      </c>
      <c r="F4845" t="s">
        <v>457</v>
      </c>
      <c r="G4845">
        <f t="shared" si="300"/>
        <v>576</v>
      </c>
      <c r="H4845">
        <f t="shared" si="301"/>
        <v>1539.1479999999999</v>
      </c>
      <c r="I4845">
        <f t="shared" si="302"/>
        <v>622</v>
      </c>
      <c r="J4845">
        <f t="shared" si="303"/>
        <v>1696.8892499999999</v>
      </c>
    </row>
    <row r="4846" spans="1:10" x14ac:dyDescent="0.2">
      <c r="A4846" t="s">
        <v>20610</v>
      </c>
      <c r="B4846">
        <v>5</v>
      </c>
      <c r="C4846" t="s">
        <v>16063</v>
      </c>
      <c r="D4846">
        <v>442000</v>
      </c>
      <c r="E4846">
        <v>834000</v>
      </c>
      <c r="F4846" t="s">
        <v>20611</v>
      </c>
      <c r="G4846">
        <f t="shared" si="300"/>
        <v>576</v>
      </c>
      <c r="H4846">
        <f t="shared" si="301"/>
        <v>1308.2757999999999</v>
      </c>
      <c r="I4846">
        <f t="shared" si="302"/>
        <v>622</v>
      </c>
      <c r="J4846">
        <f t="shared" si="303"/>
        <v>1497.5721000000001</v>
      </c>
    </row>
    <row r="4847" spans="1:10" x14ac:dyDescent="0.2">
      <c r="A4847" t="s">
        <v>20613</v>
      </c>
      <c r="B4847">
        <v>5</v>
      </c>
      <c r="C4847" t="s">
        <v>16063</v>
      </c>
      <c r="D4847">
        <v>533000</v>
      </c>
      <c r="E4847">
        <v>1230000</v>
      </c>
      <c r="F4847" t="s">
        <v>20616</v>
      </c>
      <c r="G4847">
        <f t="shared" si="300"/>
        <v>576</v>
      </c>
      <c r="H4847">
        <f t="shared" si="301"/>
        <v>1577.6266999999998</v>
      </c>
      <c r="I4847">
        <f t="shared" si="302"/>
        <v>622</v>
      </c>
      <c r="J4847">
        <f t="shared" si="303"/>
        <v>2208.6495</v>
      </c>
    </row>
    <row r="4848" spans="1:10" x14ac:dyDescent="0.2">
      <c r="A4848" t="s">
        <v>20618</v>
      </c>
      <c r="B4848">
        <v>5</v>
      </c>
      <c r="C4848" t="s">
        <v>16063</v>
      </c>
      <c r="D4848">
        <v>391000</v>
      </c>
      <c r="E4848">
        <v>660000</v>
      </c>
      <c r="F4848" t="s">
        <v>20619</v>
      </c>
      <c r="G4848">
        <f t="shared" si="300"/>
        <v>576</v>
      </c>
      <c r="H4848">
        <f t="shared" si="301"/>
        <v>1157.3208999999999</v>
      </c>
      <c r="I4848">
        <f t="shared" si="302"/>
        <v>622</v>
      </c>
      <c r="J4848">
        <f t="shared" si="303"/>
        <v>1185.1289999999999</v>
      </c>
    </row>
    <row r="4849" spans="1:10" x14ac:dyDescent="0.2">
      <c r="A4849" t="s">
        <v>20621</v>
      </c>
      <c r="B4849">
        <v>5</v>
      </c>
      <c r="C4849" t="s">
        <v>16063</v>
      </c>
      <c r="D4849">
        <v>346000</v>
      </c>
      <c r="E4849">
        <v>712000</v>
      </c>
      <c r="F4849" t="s">
        <v>20622</v>
      </c>
      <c r="G4849">
        <f t="shared" si="300"/>
        <v>576</v>
      </c>
      <c r="H4849">
        <f t="shared" si="301"/>
        <v>1024.1253999999999</v>
      </c>
      <c r="I4849">
        <f t="shared" si="302"/>
        <v>622</v>
      </c>
      <c r="J4849">
        <f t="shared" si="303"/>
        <v>1278.5028</v>
      </c>
    </row>
    <row r="4850" spans="1:10" x14ac:dyDescent="0.2">
      <c r="A4850" t="s">
        <v>20624</v>
      </c>
      <c r="B4850">
        <v>5</v>
      </c>
      <c r="C4850" t="s">
        <v>16063</v>
      </c>
      <c r="D4850">
        <v>216000</v>
      </c>
      <c r="E4850">
        <v>384000</v>
      </c>
      <c r="F4850" t="s">
        <v>20626</v>
      </c>
      <c r="G4850">
        <f t="shared" si="300"/>
        <v>576</v>
      </c>
      <c r="H4850">
        <f t="shared" si="301"/>
        <v>639.33839999999998</v>
      </c>
      <c r="I4850">
        <f t="shared" si="302"/>
        <v>622</v>
      </c>
      <c r="J4850">
        <f t="shared" si="303"/>
        <v>689.52959999999996</v>
      </c>
    </row>
    <row r="4851" spans="1:10" x14ac:dyDescent="0.2">
      <c r="A4851" t="s">
        <v>20628</v>
      </c>
      <c r="B4851">
        <v>5</v>
      </c>
      <c r="C4851" t="s">
        <v>16063</v>
      </c>
      <c r="D4851">
        <v>400000</v>
      </c>
      <c r="E4851">
        <v>676000</v>
      </c>
      <c r="F4851" t="s">
        <v>20630</v>
      </c>
      <c r="G4851">
        <f t="shared" si="300"/>
        <v>576</v>
      </c>
      <c r="H4851">
        <f t="shared" si="301"/>
        <v>1183.9599999999998</v>
      </c>
      <c r="I4851">
        <f t="shared" si="302"/>
        <v>622</v>
      </c>
      <c r="J4851">
        <f t="shared" si="303"/>
        <v>1213.8594000000001</v>
      </c>
    </row>
    <row r="4852" spans="1:10" x14ac:dyDescent="0.2">
      <c r="A4852" t="s">
        <v>20632</v>
      </c>
      <c r="B4852">
        <v>5</v>
      </c>
      <c r="C4852" t="s">
        <v>16063</v>
      </c>
      <c r="D4852">
        <v>493000</v>
      </c>
      <c r="E4852">
        <v>846000</v>
      </c>
      <c r="F4852" t="s">
        <v>20635</v>
      </c>
      <c r="G4852">
        <f t="shared" si="300"/>
        <v>576</v>
      </c>
      <c r="H4852">
        <f t="shared" si="301"/>
        <v>1459.2306999999998</v>
      </c>
      <c r="I4852">
        <f t="shared" si="302"/>
        <v>622</v>
      </c>
      <c r="J4852">
        <f t="shared" si="303"/>
        <v>1519.1198999999999</v>
      </c>
    </row>
    <row r="4853" spans="1:10" x14ac:dyDescent="0.2">
      <c r="A4853" t="s">
        <v>20637</v>
      </c>
      <c r="B4853">
        <v>5</v>
      </c>
      <c r="C4853" t="s">
        <v>16063</v>
      </c>
      <c r="D4853">
        <v>305000</v>
      </c>
      <c r="E4853">
        <v>450000</v>
      </c>
      <c r="F4853" t="s">
        <v>20638</v>
      </c>
      <c r="G4853">
        <f t="shared" si="300"/>
        <v>576</v>
      </c>
      <c r="H4853">
        <f t="shared" si="301"/>
        <v>902.76949999999988</v>
      </c>
      <c r="I4853">
        <f t="shared" si="302"/>
        <v>622</v>
      </c>
      <c r="J4853">
        <f t="shared" si="303"/>
        <v>808.04250000000002</v>
      </c>
    </row>
    <row r="4854" spans="1:10" x14ac:dyDescent="0.2">
      <c r="A4854" t="s">
        <v>20640</v>
      </c>
      <c r="B4854">
        <v>5</v>
      </c>
      <c r="C4854" t="s">
        <v>16063</v>
      </c>
      <c r="D4854">
        <v>668000</v>
      </c>
      <c r="E4854">
        <v>932000</v>
      </c>
      <c r="F4854" t="s">
        <v>20643</v>
      </c>
      <c r="G4854">
        <f t="shared" si="300"/>
        <v>576</v>
      </c>
      <c r="H4854">
        <f t="shared" si="301"/>
        <v>1977.2131999999997</v>
      </c>
      <c r="I4854">
        <f t="shared" si="302"/>
        <v>622</v>
      </c>
      <c r="J4854">
        <f t="shared" si="303"/>
        <v>1673.5457999999999</v>
      </c>
    </row>
    <row r="4855" spans="1:10" x14ac:dyDescent="0.2">
      <c r="A4855" t="s">
        <v>20645</v>
      </c>
      <c r="B4855">
        <v>5</v>
      </c>
      <c r="C4855" t="s">
        <v>16063</v>
      </c>
      <c r="D4855">
        <v>363000</v>
      </c>
      <c r="E4855">
        <v>669000</v>
      </c>
      <c r="F4855" t="s">
        <v>20647</v>
      </c>
      <c r="G4855">
        <f t="shared" si="300"/>
        <v>576</v>
      </c>
      <c r="H4855">
        <f t="shared" si="301"/>
        <v>1074.4436999999998</v>
      </c>
      <c r="I4855">
        <f t="shared" si="302"/>
        <v>622</v>
      </c>
      <c r="J4855">
        <f t="shared" si="303"/>
        <v>1201.2898499999999</v>
      </c>
    </row>
    <row r="4856" spans="1:10" x14ac:dyDescent="0.2">
      <c r="A4856" t="s">
        <v>20649</v>
      </c>
      <c r="B4856">
        <v>5</v>
      </c>
      <c r="C4856" t="s">
        <v>16063</v>
      </c>
      <c r="D4856">
        <v>304000</v>
      </c>
      <c r="E4856">
        <v>559000</v>
      </c>
      <c r="F4856" t="s">
        <v>20652</v>
      </c>
      <c r="G4856">
        <f t="shared" si="300"/>
        <v>576</v>
      </c>
      <c r="H4856">
        <f t="shared" si="301"/>
        <v>899.80959999999993</v>
      </c>
      <c r="I4856">
        <f t="shared" si="302"/>
        <v>622</v>
      </c>
      <c r="J4856">
        <f t="shared" si="303"/>
        <v>1003.7683499999999</v>
      </c>
    </row>
    <row r="4857" spans="1:10" x14ac:dyDescent="0.2">
      <c r="A4857" t="s">
        <v>20654</v>
      </c>
      <c r="B4857">
        <v>5</v>
      </c>
      <c r="C4857" t="s">
        <v>16063</v>
      </c>
      <c r="D4857">
        <v>597000</v>
      </c>
      <c r="E4857">
        <v>970000</v>
      </c>
      <c r="F4857" t="s">
        <v>20657</v>
      </c>
      <c r="G4857">
        <f t="shared" si="300"/>
        <v>576</v>
      </c>
      <c r="H4857">
        <f t="shared" si="301"/>
        <v>1767.0602999999999</v>
      </c>
      <c r="I4857">
        <f t="shared" si="302"/>
        <v>622</v>
      </c>
      <c r="J4857">
        <f t="shared" si="303"/>
        <v>1741.7805000000001</v>
      </c>
    </row>
    <row r="4858" spans="1:10" x14ac:dyDescent="0.2">
      <c r="A4858" t="s">
        <v>20659</v>
      </c>
      <c r="B4858">
        <v>5</v>
      </c>
      <c r="C4858" t="s">
        <v>16063</v>
      </c>
      <c r="D4858">
        <v>404000</v>
      </c>
      <c r="E4858">
        <v>695000</v>
      </c>
      <c r="F4858" t="s">
        <v>20661</v>
      </c>
      <c r="G4858">
        <f t="shared" si="300"/>
        <v>576</v>
      </c>
      <c r="H4858">
        <f t="shared" si="301"/>
        <v>1195.7995999999998</v>
      </c>
      <c r="I4858">
        <f t="shared" si="302"/>
        <v>622</v>
      </c>
      <c r="J4858">
        <f t="shared" si="303"/>
        <v>1247.97675</v>
      </c>
    </row>
    <row r="4859" spans="1:10" x14ac:dyDescent="0.2">
      <c r="A4859" t="s">
        <v>20663</v>
      </c>
      <c r="B4859">
        <v>5</v>
      </c>
      <c r="C4859" t="s">
        <v>16063</v>
      </c>
      <c r="D4859">
        <v>326000</v>
      </c>
      <c r="E4859">
        <v>568000</v>
      </c>
      <c r="F4859" t="s">
        <v>20666</v>
      </c>
      <c r="G4859">
        <f t="shared" si="300"/>
        <v>576</v>
      </c>
      <c r="H4859">
        <f t="shared" si="301"/>
        <v>964.92739999999992</v>
      </c>
      <c r="I4859">
        <f t="shared" si="302"/>
        <v>622</v>
      </c>
      <c r="J4859">
        <f t="shared" si="303"/>
        <v>1019.9292</v>
      </c>
    </row>
    <row r="4860" spans="1:10" x14ac:dyDescent="0.2">
      <c r="A4860" t="s">
        <v>20668</v>
      </c>
      <c r="B4860">
        <v>5</v>
      </c>
      <c r="C4860" t="s">
        <v>16063</v>
      </c>
      <c r="D4860">
        <v>711000</v>
      </c>
      <c r="E4860">
        <v>1220000</v>
      </c>
      <c r="F4860" t="s">
        <v>20671</v>
      </c>
      <c r="G4860">
        <f t="shared" si="300"/>
        <v>576</v>
      </c>
      <c r="H4860">
        <f t="shared" si="301"/>
        <v>2104.4888999999998</v>
      </c>
      <c r="I4860">
        <f t="shared" si="302"/>
        <v>622</v>
      </c>
      <c r="J4860">
        <f t="shared" si="303"/>
        <v>2190.6929999999998</v>
      </c>
    </row>
    <row r="4861" spans="1:10" x14ac:dyDescent="0.2">
      <c r="A4861" t="s">
        <v>20673</v>
      </c>
      <c r="B4861">
        <v>5</v>
      </c>
      <c r="C4861" t="s">
        <v>16063</v>
      </c>
      <c r="D4861">
        <v>1880000</v>
      </c>
      <c r="E4861">
        <v>2820000</v>
      </c>
      <c r="F4861" t="s">
        <v>20675</v>
      </c>
      <c r="G4861">
        <f t="shared" si="300"/>
        <v>576</v>
      </c>
      <c r="H4861">
        <f t="shared" si="301"/>
        <v>5564.6119999999992</v>
      </c>
      <c r="I4861">
        <f t="shared" si="302"/>
        <v>622</v>
      </c>
      <c r="J4861">
        <f t="shared" si="303"/>
        <v>5063.7330000000002</v>
      </c>
    </row>
    <row r="4862" spans="1:10" x14ac:dyDescent="0.2">
      <c r="A4862" t="s">
        <v>20677</v>
      </c>
      <c r="B4862">
        <v>5</v>
      </c>
      <c r="C4862" t="s">
        <v>16063</v>
      </c>
      <c r="D4862">
        <v>310000</v>
      </c>
      <c r="E4862">
        <v>594000</v>
      </c>
      <c r="F4862" t="s">
        <v>20678</v>
      </c>
      <c r="G4862">
        <f t="shared" si="300"/>
        <v>576</v>
      </c>
      <c r="H4862">
        <f t="shared" si="301"/>
        <v>917.56899999999985</v>
      </c>
      <c r="I4862">
        <f t="shared" si="302"/>
        <v>622</v>
      </c>
      <c r="J4862">
        <f t="shared" si="303"/>
        <v>1066.6161</v>
      </c>
    </row>
    <row r="4863" spans="1:10" x14ac:dyDescent="0.2">
      <c r="A4863" t="s">
        <v>20680</v>
      </c>
      <c r="B4863">
        <v>5</v>
      </c>
      <c r="C4863" t="s">
        <v>16063</v>
      </c>
      <c r="D4863">
        <v>167000</v>
      </c>
      <c r="E4863">
        <v>297000</v>
      </c>
      <c r="F4863" t="s">
        <v>20682</v>
      </c>
      <c r="G4863">
        <f t="shared" si="300"/>
        <v>576</v>
      </c>
      <c r="H4863">
        <f t="shared" si="301"/>
        <v>494.30329999999992</v>
      </c>
      <c r="I4863">
        <f t="shared" si="302"/>
        <v>622</v>
      </c>
      <c r="J4863">
        <f t="shared" si="303"/>
        <v>533.30804999999998</v>
      </c>
    </row>
    <row r="4864" spans="1:10" x14ac:dyDescent="0.2">
      <c r="A4864" t="s">
        <v>20684</v>
      </c>
      <c r="B4864">
        <v>5</v>
      </c>
      <c r="C4864" t="s">
        <v>16063</v>
      </c>
      <c r="D4864">
        <v>340000</v>
      </c>
      <c r="E4864">
        <v>583000</v>
      </c>
      <c r="F4864" t="s">
        <v>20687</v>
      </c>
      <c r="G4864">
        <f t="shared" si="300"/>
        <v>576</v>
      </c>
      <c r="H4864">
        <f t="shared" si="301"/>
        <v>1006.3659999999999</v>
      </c>
      <c r="I4864">
        <f t="shared" si="302"/>
        <v>622</v>
      </c>
      <c r="J4864">
        <f t="shared" si="303"/>
        <v>1046.8639499999999</v>
      </c>
    </row>
    <row r="4865" spans="1:10" x14ac:dyDescent="0.2">
      <c r="A4865" t="s">
        <v>20689</v>
      </c>
      <c r="B4865">
        <v>5</v>
      </c>
      <c r="C4865" t="s">
        <v>16063</v>
      </c>
      <c r="D4865">
        <v>225000</v>
      </c>
      <c r="E4865">
        <v>363000</v>
      </c>
      <c r="F4865" t="s">
        <v>20691</v>
      </c>
      <c r="G4865">
        <f t="shared" si="300"/>
        <v>576</v>
      </c>
      <c r="H4865">
        <f t="shared" si="301"/>
        <v>665.97749999999996</v>
      </c>
      <c r="I4865">
        <f t="shared" si="302"/>
        <v>622</v>
      </c>
      <c r="J4865">
        <f t="shared" si="303"/>
        <v>651.82095000000004</v>
      </c>
    </row>
    <row r="4866" spans="1:10" x14ac:dyDescent="0.2">
      <c r="A4866" t="s">
        <v>20693</v>
      </c>
      <c r="B4866">
        <v>5</v>
      </c>
      <c r="C4866" t="s">
        <v>16063</v>
      </c>
      <c r="D4866">
        <v>396000</v>
      </c>
      <c r="E4866">
        <v>728000</v>
      </c>
      <c r="F4866" t="s">
        <v>20696</v>
      </c>
      <c r="G4866">
        <f t="shared" si="300"/>
        <v>576</v>
      </c>
      <c r="H4866">
        <f t="shared" si="301"/>
        <v>1172.1203999999998</v>
      </c>
      <c r="I4866">
        <f t="shared" si="302"/>
        <v>622</v>
      </c>
      <c r="J4866">
        <f t="shared" si="303"/>
        <v>1307.2331999999999</v>
      </c>
    </row>
    <row r="4867" spans="1:10" x14ac:dyDescent="0.2">
      <c r="A4867" t="s">
        <v>20698</v>
      </c>
      <c r="B4867">
        <v>5</v>
      </c>
      <c r="C4867" t="s">
        <v>16063</v>
      </c>
      <c r="D4867">
        <v>494000</v>
      </c>
      <c r="E4867">
        <v>668000</v>
      </c>
      <c r="F4867" t="s">
        <v>20700</v>
      </c>
      <c r="G4867">
        <f t="shared" ref="G4867:G4930" si="304">(VLOOKUP($B4867,Table,4,FALSE))</f>
        <v>576</v>
      </c>
      <c r="H4867">
        <f t="shared" ref="H4867:H4930" si="305">D4867*((VLOOKUP($B4867,Table,6,FALSE))/100)</f>
        <v>1462.1905999999999</v>
      </c>
      <c r="I4867">
        <f t="shared" ref="I4867:I4930" si="306">(VLOOKUP($B4867,Table,12,FALSE))</f>
        <v>622</v>
      </c>
      <c r="J4867">
        <f t="shared" ref="J4867:J4930" si="307">E4867*((VLOOKUP($B4867,Table,14,FALSE))/100)</f>
        <v>1199.4942000000001</v>
      </c>
    </row>
    <row r="4868" spans="1:10" x14ac:dyDescent="0.2">
      <c r="A4868" t="s">
        <v>20702</v>
      </c>
      <c r="B4868">
        <v>5</v>
      </c>
      <c r="C4868" t="s">
        <v>16063</v>
      </c>
      <c r="D4868">
        <v>551000</v>
      </c>
      <c r="E4868">
        <v>1010000</v>
      </c>
      <c r="F4868" t="s">
        <v>20704</v>
      </c>
      <c r="G4868">
        <f t="shared" si="304"/>
        <v>576</v>
      </c>
      <c r="H4868">
        <f t="shared" si="305"/>
        <v>1630.9048999999998</v>
      </c>
      <c r="I4868">
        <f t="shared" si="306"/>
        <v>622</v>
      </c>
      <c r="J4868">
        <f t="shared" si="307"/>
        <v>1813.6064999999999</v>
      </c>
    </row>
    <row r="4869" spans="1:10" x14ac:dyDescent="0.2">
      <c r="A4869" t="s">
        <v>20706</v>
      </c>
      <c r="B4869">
        <v>5</v>
      </c>
      <c r="C4869" t="s">
        <v>16063</v>
      </c>
      <c r="D4869">
        <v>316000</v>
      </c>
      <c r="E4869">
        <v>563000</v>
      </c>
      <c r="F4869" t="s">
        <v>20709</v>
      </c>
      <c r="G4869">
        <f t="shared" si="304"/>
        <v>576</v>
      </c>
      <c r="H4869">
        <f t="shared" si="305"/>
        <v>935.32839999999987</v>
      </c>
      <c r="I4869">
        <f t="shared" si="306"/>
        <v>622</v>
      </c>
      <c r="J4869">
        <f t="shared" si="307"/>
        <v>1010.95095</v>
      </c>
    </row>
    <row r="4870" spans="1:10" x14ac:dyDescent="0.2">
      <c r="A4870" t="s">
        <v>20711</v>
      </c>
      <c r="B4870">
        <v>5</v>
      </c>
      <c r="C4870" t="s">
        <v>16063</v>
      </c>
      <c r="D4870">
        <v>446000</v>
      </c>
      <c r="E4870">
        <v>845000</v>
      </c>
      <c r="F4870" t="s">
        <v>20713</v>
      </c>
      <c r="G4870">
        <f t="shared" si="304"/>
        <v>576</v>
      </c>
      <c r="H4870">
        <f t="shared" si="305"/>
        <v>1320.1153999999999</v>
      </c>
      <c r="I4870">
        <f t="shared" si="306"/>
        <v>622</v>
      </c>
      <c r="J4870">
        <f t="shared" si="307"/>
        <v>1517.3242499999999</v>
      </c>
    </row>
    <row r="4871" spans="1:10" x14ac:dyDescent="0.2">
      <c r="A4871" t="s">
        <v>20715</v>
      </c>
      <c r="B4871">
        <v>5</v>
      </c>
      <c r="C4871" t="s">
        <v>16063</v>
      </c>
      <c r="D4871">
        <v>420000</v>
      </c>
      <c r="E4871">
        <v>774000</v>
      </c>
      <c r="F4871" t="s">
        <v>20717</v>
      </c>
      <c r="G4871">
        <f t="shared" si="304"/>
        <v>576</v>
      </c>
      <c r="H4871">
        <f t="shared" si="305"/>
        <v>1243.1579999999999</v>
      </c>
      <c r="I4871">
        <f t="shared" si="306"/>
        <v>622</v>
      </c>
      <c r="J4871">
        <f t="shared" si="307"/>
        <v>1389.8331000000001</v>
      </c>
    </row>
    <row r="4872" spans="1:10" x14ac:dyDescent="0.2">
      <c r="A4872" t="s">
        <v>20719</v>
      </c>
      <c r="B4872">
        <v>5</v>
      </c>
      <c r="C4872" t="s">
        <v>16063</v>
      </c>
      <c r="D4872">
        <v>347000</v>
      </c>
      <c r="E4872">
        <v>640000</v>
      </c>
      <c r="F4872" t="s">
        <v>20720</v>
      </c>
      <c r="G4872">
        <f t="shared" si="304"/>
        <v>576</v>
      </c>
      <c r="H4872">
        <f t="shared" si="305"/>
        <v>1027.0853</v>
      </c>
      <c r="I4872">
        <f t="shared" si="306"/>
        <v>622</v>
      </c>
      <c r="J4872">
        <f t="shared" si="307"/>
        <v>1149.2159999999999</v>
      </c>
    </row>
    <row r="4873" spans="1:10" x14ac:dyDescent="0.2">
      <c r="A4873" t="s">
        <v>20722</v>
      </c>
      <c r="B4873">
        <v>5</v>
      </c>
      <c r="C4873" t="s">
        <v>16063</v>
      </c>
      <c r="D4873">
        <v>480000</v>
      </c>
      <c r="E4873">
        <v>1000000</v>
      </c>
      <c r="F4873" t="s">
        <v>20725</v>
      </c>
      <c r="G4873">
        <f t="shared" si="304"/>
        <v>576</v>
      </c>
      <c r="H4873">
        <f t="shared" si="305"/>
        <v>1420.752</v>
      </c>
      <c r="I4873">
        <f t="shared" si="306"/>
        <v>622</v>
      </c>
      <c r="J4873">
        <f t="shared" si="307"/>
        <v>1795.65</v>
      </c>
    </row>
    <row r="4874" spans="1:10" x14ac:dyDescent="0.2">
      <c r="A4874" t="s">
        <v>20727</v>
      </c>
      <c r="B4874">
        <v>5</v>
      </c>
      <c r="C4874" t="s">
        <v>16063</v>
      </c>
      <c r="D4874">
        <v>400000</v>
      </c>
      <c r="E4874">
        <v>837000</v>
      </c>
      <c r="F4874" t="s">
        <v>20730</v>
      </c>
      <c r="G4874">
        <f t="shared" si="304"/>
        <v>576</v>
      </c>
      <c r="H4874">
        <f t="shared" si="305"/>
        <v>1183.9599999999998</v>
      </c>
      <c r="I4874">
        <f t="shared" si="306"/>
        <v>622</v>
      </c>
      <c r="J4874">
        <f t="shared" si="307"/>
        <v>1502.9590499999999</v>
      </c>
    </row>
    <row r="4875" spans="1:10" x14ac:dyDescent="0.2">
      <c r="A4875" t="s">
        <v>20732</v>
      </c>
      <c r="B4875">
        <v>5</v>
      </c>
      <c r="C4875" t="s">
        <v>16063</v>
      </c>
      <c r="D4875">
        <v>387000</v>
      </c>
      <c r="E4875">
        <v>664000</v>
      </c>
      <c r="F4875" t="s">
        <v>20734</v>
      </c>
      <c r="G4875">
        <f t="shared" si="304"/>
        <v>576</v>
      </c>
      <c r="H4875">
        <f t="shared" si="305"/>
        <v>1145.4812999999999</v>
      </c>
      <c r="I4875">
        <f t="shared" si="306"/>
        <v>622</v>
      </c>
      <c r="J4875">
        <f t="shared" si="307"/>
        <v>1192.3116</v>
      </c>
    </row>
    <row r="4876" spans="1:10" x14ac:dyDescent="0.2">
      <c r="A4876" t="s">
        <v>20736</v>
      </c>
      <c r="B4876">
        <v>5</v>
      </c>
      <c r="C4876" t="s">
        <v>16063</v>
      </c>
      <c r="D4876">
        <v>195000</v>
      </c>
      <c r="E4876">
        <v>373000</v>
      </c>
      <c r="F4876" t="s">
        <v>20738</v>
      </c>
      <c r="G4876">
        <f t="shared" si="304"/>
        <v>576</v>
      </c>
      <c r="H4876">
        <f t="shared" si="305"/>
        <v>577.18049999999994</v>
      </c>
      <c r="I4876">
        <f t="shared" si="306"/>
        <v>622</v>
      </c>
      <c r="J4876">
        <f t="shared" si="307"/>
        <v>669.77745000000004</v>
      </c>
    </row>
    <row r="4877" spans="1:10" x14ac:dyDescent="0.2">
      <c r="A4877" t="s">
        <v>20740</v>
      </c>
      <c r="B4877">
        <v>5</v>
      </c>
      <c r="C4877" t="s">
        <v>16063</v>
      </c>
      <c r="D4877">
        <v>685000</v>
      </c>
      <c r="E4877">
        <v>1260000</v>
      </c>
      <c r="F4877" t="s">
        <v>20741</v>
      </c>
      <c r="G4877">
        <f t="shared" si="304"/>
        <v>576</v>
      </c>
      <c r="H4877">
        <f t="shared" si="305"/>
        <v>2027.5314999999998</v>
      </c>
      <c r="I4877">
        <f t="shared" si="306"/>
        <v>622</v>
      </c>
      <c r="J4877">
        <f t="shared" si="307"/>
        <v>2262.5189999999998</v>
      </c>
    </row>
    <row r="4878" spans="1:10" x14ac:dyDescent="0.2">
      <c r="A4878" t="s">
        <v>20743</v>
      </c>
      <c r="B4878">
        <v>5</v>
      </c>
      <c r="C4878" t="s">
        <v>16063</v>
      </c>
      <c r="D4878">
        <v>228000</v>
      </c>
      <c r="E4878">
        <v>335000</v>
      </c>
      <c r="F4878" t="s">
        <v>20746</v>
      </c>
      <c r="G4878">
        <f t="shared" si="304"/>
        <v>576</v>
      </c>
      <c r="H4878">
        <f t="shared" si="305"/>
        <v>674.85719999999992</v>
      </c>
      <c r="I4878">
        <f t="shared" si="306"/>
        <v>622</v>
      </c>
      <c r="J4878">
        <f t="shared" si="307"/>
        <v>601.54274999999996</v>
      </c>
    </row>
    <row r="4879" spans="1:10" x14ac:dyDescent="0.2">
      <c r="A4879" t="s">
        <v>20748</v>
      </c>
      <c r="B4879">
        <v>5</v>
      </c>
      <c r="C4879" t="s">
        <v>16063</v>
      </c>
      <c r="D4879">
        <v>363000</v>
      </c>
      <c r="E4879">
        <v>715000</v>
      </c>
      <c r="F4879" t="s">
        <v>20749</v>
      </c>
      <c r="G4879">
        <f t="shared" si="304"/>
        <v>576</v>
      </c>
      <c r="H4879">
        <f t="shared" si="305"/>
        <v>1074.4436999999998</v>
      </c>
      <c r="I4879">
        <f t="shared" si="306"/>
        <v>622</v>
      </c>
      <c r="J4879">
        <f t="shared" si="307"/>
        <v>1283.88975</v>
      </c>
    </row>
    <row r="4880" spans="1:10" x14ac:dyDescent="0.2">
      <c r="A4880" t="s">
        <v>20751</v>
      </c>
      <c r="B4880">
        <v>5</v>
      </c>
      <c r="C4880" t="s">
        <v>16063</v>
      </c>
      <c r="D4880">
        <v>347000</v>
      </c>
      <c r="E4880">
        <v>575000</v>
      </c>
      <c r="F4880" t="s">
        <v>20754</v>
      </c>
      <c r="G4880">
        <f t="shared" si="304"/>
        <v>576</v>
      </c>
      <c r="H4880">
        <f t="shared" si="305"/>
        <v>1027.0853</v>
      </c>
      <c r="I4880">
        <f t="shared" si="306"/>
        <v>622</v>
      </c>
      <c r="J4880">
        <f t="shared" si="307"/>
        <v>1032.49875</v>
      </c>
    </row>
    <row r="4881" spans="1:10" x14ac:dyDescent="0.2">
      <c r="A4881" t="s">
        <v>20756</v>
      </c>
      <c r="B4881">
        <v>5</v>
      </c>
      <c r="C4881" t="s">
        <v>16063</v>
      </c>
      <c r="D4881">
        <v>615000</v>
      </c>
      <c r="E4881">
        <v>997000</v>
      </c>
      <c r="F4881" t="s">
        <v>20757</v>
      </c>
      <c r="G4881">
        <f t="shared" si="304"/>
        <v>576</v>
      </c>
      <c r="H4881">
        <f t="shared" si="305"/>
        <v>1820.3384999999998</v>
      </c>
      <c r="I4881">
        <f t="shared" si="306"/>
        <v>622</v>
      </c>
      <c r="J4881">
        <f t="shared" si="307"/>
        <v>1790.26305</v>
      </c>
    </row>
    <row r="4882" spans="1:10" x14ac:dyDescent="0.2">
      <c r="A4882" t="s">
        <v>20759</v>
      </c>
      <c r="B4882">
        <v>5</v>
      </c>
      <c r="C4882" t="s">
        <v>16063</v>
      </c>
      <c r="D4882">
        <v>187000</v>
      </c>
      <c r="E4882">
        <v>316000</v>
      </c>
      <c r="F4882" t="s">
        <v>20760</v>
      </c>
      <c r="G4882">
        <f t="shared" si="304"/>
        <v>576</v>
      </c>
      <c r="H4882">
        <f t="shared" si="305"/>
        <v>553.5012999999999</v>
      </c>
      <c r="I4882">
        <f t="shared" si="306"/>
        <v>622</v>
      </c>
      <c r="J4882">
        <f t="shared" si="307"/>
        <v>567.42539999999997</v>
      </c>
    </row>
    <row r="4883" spans="1:10" x14ac:dyDescent="0.2">
      <c r="A4883" t="s">
        <v>20762</v>
      </c>
      <c r="B4883">
        <v>5</v>
      </c>
      <c r="C4883" t="s">
        <v>16063</v>
      </c>
      <c r="D4883">
        <v>340000</v>
      </c>
      <c r="E4883">
        <v>533000</v>
      </c>
      <c r="F4883" t="s">
        <v>20764</v>
      </c>
      <c r="G4883">
        <f t="shared" si="304"/>
        <v>576</v>
      </c>
      <c r="H4883">
        <f t="shared" si="305"/>
        <v>1006.3659999999999</v>
      </c>
      <c r="I4883">
        <f t="shared" si="306"/>
        <v>622</v>
      </c>
      <c r="J4883">
        <f t="shared" si="307"/>
        <v>957.08145000000002</v>
      </c>
    </row>
    <row r="4884" spans="1:10" x14ac:dyDescent="0.2">
      <c r="A4884" t="s">
        <v>20766</v>
      </c>
      <c r="B4884">
        <v>5</v>
      </c>
      <c r="C4884" t="s">
        <v>16063</v>
      </c>
      <c r="D4884">
        <v>557000</v>
      </c>
      <c r="E4884">
        <v>1170000</v>
      </c>
      <c r="F4884" t="s">
        <v>20769</v>
      </c>
      <c r="G4884">
        <f t="shared" si="304"/>
        <v>576</v>
      </c>
      <c r="H4884">
        <f t="shared" si="305"/>
        <v>1648.6642999999999</v>
      </c>
      <c r="I4884">
        <f t="shared" si="306"/>
        <v>622</v>
      </c>
      <c r="J4884">
        <f t="shared" si="307"/>
        <v>2100.9105</v>
      </c>
    </row>
    <row r="4885" spans="1:10" x14ac:dyDescent="0.2">
      <c r="A4885" t="s">
        <v>20771</v>
      </c>
      <c r="B4885">
        <v>5</v>
      </c>
      <c r="C4885" t="s">
        <v>16063</v>
      </c>
      <c r="D4885">
        <v>583000</v>
      </c>
      <c r="E4885">
        <v>1070000</v>
      </c>
      <c r="F4885" t="s">
        <v>20772</v>
      </c>
      <c r="G4885">
        <f t="shared" si="304"/>
        <v>576</v>
      </c>
      <c r="H4885">
        <f t="shared" si="305"/>
        <v>1725.6216999999999</v>
      </c>
      <c r="I4885">
        <f t="shared" si="306"/>
        <v>622</v>
      </c>
      <c r="J4885">
        <f t="shared" si="307"/>
        <v>1921.3454999999999</v>
      </c>
    </row>
    <row r="4886" spans="1:10" x14ac:dyDescent="0.2">
      <c r="A4886" t="s">
        <v>20774</v>
      </c>
      <c r="B4886">
        <v>5</v>
      </c>
      <c r="C4886" t="s">
        <v>16063</v>
      </c>
      <c r="D4886">
        <v>250000</v>
      </c>
      <c r="E4886">
        <v>491000</v>
      </c>
      <c r="F4886" t="s">
        <v>20775</v>
      </c>
      <c r="G4886">
        <f t="shared" si="304"/>
        <v>576</v>
      </c>
      <c r="H4886">
        <f t="shared" si="305"/>
        <v>739.97499999999991</v>
      </c>
      <c r="I4886">
        <f t="shared" si="306"/>
        <v>622</v>
      </c>
      <c r="J4886">
        <f t="shared" si="307"/>
        <v>881.66414999999995</v>
      </c>
    </row>
    <row r="4887" spans="1:10" x14ac:dyDescent="0.2">
      <c r="A4887" t="s">
        <v>20777</v>
      </c>
      <c r="B4887">
        <v>5</v>
      </c>
      <c r="C4887" t="s">
        <v>16063</v>
      </c>
      <c r="D4887">
        <v>405000</v>
      </c>
      <c r="E4887">
        <v>597000</v>
      </c>
      <c r="F4887" t="s">
        <v>20778</v>
      </c>
      <c r="G4887">
        <f t="shared" si="304"/>
        <v>576</v>
      </c>
      <c r="H4887">
        <f t="shared" si="305"/>
        <v>1198.7594999999999</v>
      </c>
      <c r="I4887">
        <f t="shared" si="306"/>
        <v>622</v>
      </c>
      <c r="J4887">
        <f t="shared" si="307"/>
        <v>1072.00305</v>
      </c>
    </row>
    <row r="4888" spans="1:10" x14ac:dyDescent="0.2">
      <c r="A4888" t="s">
        <v>20780</v>
      </c>
      <c r="B4888">
        <v>5</v>
      </c>
      <c r="C4888" t="s">
        <v>16063</v>
      </c>
      <c r="D4888">
        <v>485000</v>
      </c>
      <c r="E4888">
        <v>845000</v>
      </c>
      <c r="F4888" t="s">
        <v>20782</v>
      </c>
      <c r="G4888">
        <f t="shared" si="304"/>
        <v>576</v>
      </c>
      <c r="H4888">
        <f t="shared" si="305"/>
        <v>1435.5514999999998</v>
      </c>
      <c r="I4888">
        <f t="shared" si="306"/>
        <v>622</v>
      </c>
      <c r="J4888">
        <f t="shared" si="307"/>
        <v>1517.3242499999999</v>
      </c>
    </row>
    <row r="4889" spans="1:10" x14ac:dyDescent="0.2">
      <c r="A4889" t="s">
        <v>20784</v>
      </c>
      <c r="B4889">
        <v>5</v>
      </c>
      <c r="C4889" t="s">
        <v>16063</v>
      </c>
      <c r="D4889">
        <v>440000</v>
      </c>
      <c r="E4889">
        <v>1150000</v>
      </c>
      <c r="F4889" t="s">
        <v>20787</v>
      </c>
      <c r="G4889">
        <f t="shared" si="304"/>
        <v>576</v>
      </c>
      <c r="H4889">
        <f t="shared" si="305"/>
        <v>1302.3559999999998</v>
      </c>
      <c r="I4889">
        <f t="shared" si="306"/>
        <v>622</v>
      </c>
      <c r="J4889">
        <f t="shared" si="307"/>
        <v>2064.9974999999999</v>
      </c>
    </row>
    <row r="4890" spans="1:10" x14ac:dyDescent="0.2">
      <c r="A4890" t="s">
        <v>20789</v>
      </c>
      <c r="B4890">
        <v>5</v>
      </c>
      <c r="C4890" t="s">
        <v>16063</v>
      </c>
      <c r="D4890">
        <v>635000</v>
      </c>
      <c r="E4890">
        <v>1020000</v>
      </c>
      <c r="F4890" t="s">
        <v>20792</v>
      </c>
      <c r="G4890">
        <f t="shared" si="304"/>
        <v>576</v>
      </c>
      <c r="H4890">
        <f t="shared" si="305"/>
        <v>1879.5364999999997</v>
      </c>
      <c r="I4890">
        <f t="shared" si="306"/>
        <v>622</v>
      </c>
      <c r="J4890">
        <f t="shared" si="307"/>
        <v>1831.5629999999999</v>
      </c>
    </row>
    <row r="4891" spans="1:10" x14ac:dyDescent="0.2">
      <c r="A4891" t="s">
        <v>20794</v>
      </c>
      <c r="B4891">
        <v>5</v>
      </c>
      <c r="C4891" t="s">
        <v>16063</v>
      </c>
      <c r="D4891">
        <v>425000</v>
      </c>
      <c r="E4891">
        <v>861000</v>
      </c>
      <c r="F4891" t="s">
        <v>20797</v>
      </c>
      <c r="G4891">
        <f t="shared" si="304"/>
        <v>576</v>
      </c>
      <c r="H4891">
        <f t="shared" si="305"/>
        <v>1257.9574999999998</v>
      </c>
      <c r="I4891">
        <f t="shared" si="306"/>
        <v>622</v>
      </c>
      <c r="J4891">
        <f t="shared" si="307"/>
        <v>1546.05465</v>
      </c>
    </row>
    <row r="4892" spans="1:10" x14ac:dyDescent="0.2">
      <c r="A4892" t="s">
        <v>20799</v>
      </c>
      <c r="B4892">
        <v>5</v>
      </c>
      <c r="C4892" t="s">
        <v>16063</v>
      </c>
      <c r="D4892">
        <v>915000</v>
      </c>
      <c r="E4892">
        <v>1650000</v>
      </c>
      <c r="F4892" t="s">
        <v>20802</v>
      </c>
      <c r="G4892">
        <f t="shared" si="304"/>
        <v>576</v>
      </c>
      <c r="H4892">
        <f t="shared" si="305"/>
        <v>2708.3084999999996</v>
      </c>
      <c r="I4892">
        <f t="shared" si="306"/>
        <v>622</v>
      </c>
      <c r="J4892">
        <f t="shared" si="307"/>
        <v>2962.8224999999998</v>
      </c>
    </row>
    <row r="4893" spans="1:10" x14ac:dyDescent="0.2">
      <c r="A4893" t="s">
        <v>20804</v>
      </c>
      <c r="B4893">
        <v>5</v>
      </c>
      <c r="C4893" t="s">
        <v>16063</v>
      </c>
      <c r="D4893">
        <v>305000</v>
      </c>
      <c r="E4893">
        <v>450000</v>
      </c>
      <c r="F4893" t="s">
        <v>20805</v>
      </c>
      <c r="G4893">
        <f t="shared" si="304"/>
        <v>576</v>
      </c>
      <c r="H4893">
        <f t="shared" si="305"/>
        <v>902.76949999999988</v>
      </c>
      <c r="I4893">
        <f t="shared" si="306"/>
        <v>622</v>
      </c>
      <c r="J4893">
        <f t="shared" si="307"/>
        <v>808.04250000000002</v>
      </c>
    </row>
    <row r="4894" spans="1:10" x14ac:dyDescent="0.2">
      <c r="A4894" t="s">
        <v>20807</v>
      </c>
      <c r="B4894">
        <v>5</v>
      </c>
      <c r="C4894" t="s">
        <v>16063</v>
      </c>
      <c r="D4894">
        <v>400000</v>
      </c>
      <c r="E4894">
        <v>650000</v>
      </c>
      <c r="F4894" t="s">
        <v>20809</v>
      </c>
      <c r="G4894">
        <f t="shared" si="304"/>
        <v>576</v>
      </c>
      <c r="H4894">
        <f t="shared" si="305"/>
        <v>1183.9599999999998</v>
      </c>
      <c r="I4894">
        <f t="shared" si="306"/>
        <v>622</v>
      </c>
      <c r="J4894">
        <f t="shared" si="307"/>
        <v>1167.1724999999999</v>
      </c>
    </row>
    <row r="4895" spans="1:10" x14ac:dyDescent="0.2">
      <c r="A4895" t="s">
        <v>20811</v>
      </c>
      <c r="B4895">
        <v>5</v>
      </c>
      <c r="C4895" t="s">
        <v>16063</v>
      </c>
      <c r="D4895">
        <v>550000</v>
      </c>
      <c r="E4895">
        <v>892000</v>
      </c>
      <c r="F4895" t="s">
        <v>20814</v>
      </c>
      <c r="G4895">
        <f t="shared" si="304"/>
        <v>576</v>
      </c>
      <c r="H4895">
        <f t="shared" si="305"/>
        <v>1627.9449999999999</v>
      </c>
      <c r="I4895">
        <f t="shared" si="306"/>
        <v>622</v>
      </c>
      <c r="J4895">
        <f t="shared" si="307"/>
        <v>1601.7198000000001</v>
      </c>
    </row>
    <row r="4896" spans="1:10" x14ac:dyDescent="0.2">
      <c r="A4896" t="s">
        <v>20816</v>
      </c>
      <c r="B4896">
        <v>5</v>
      </c>
      <c r="C4896" t="s">
        <v>16063</v>
      </c>
      <c r="D4896">
        <v>620000</v>
      </c>
      <c r="E4896">
        <v>1000000</v>
      </c>
      <c r="F4896" t="s">
        <v>20818</v>
      </c>
      <c r="G4896">
        <f t="shared" si="304"/>
        <v>576</v>
      </c>
      <c r="H4896">
        <f t="shared" si="305"/>
        <v>1835.1379999999997</v>
      </c>
      <c r="I4896">
        <f t="shared" si="306"/>
        <v>622</v>
      </c>
      <c r="J4896">
        <f t="shared" si="307"/>
        <v>1795.65</v>
      </c>
    </row>
    <row r="4897" spans="1:10" x14ac:dyDescent="0.2">
      <c r="A4897" t="s">
        <v>20820</v>
      </c>
      <c r="B4897">
        <v>5</v>
      </c>
      <c r="C4897" t="s">
        <v>16063</v>
      </c>
      <c r="D4897">
        <v>419000</v>
      </c>
      <c r="E4897">
        <v>680000</v>
      </c>
      <c r="F4897" t="s">
        <v>20821</v>
      </c>
      <c r="G4897">
        <f t="shared" si="304"/>
        <v>576</v>
      </c>
      <c r="H4897">
        <f t="shared" si="305"/>
        <v>1240.1980999999998</v>
      </c>
      <c r="I4897">
        <f t="shared" si="306"/>
        <v>622</v>
      </c>
      <c r="J4897">
        <f t="shared" si="307"/>
        <v>1221.0419999999999</v>
      </c>
    </row>
    <row r="4898" spans="1:10" x14ac:dyDescent="0.2">
      <c r="A4898" t="s">
        <v>20823</v>
      </c>
      <c r="B4898">
        <v>5</v>
      </c>
      <c r="C4898" t="s">
        <v>16063</v>
      </c>
      <c r="D4898">
        <v>3095000</v>
      </c>
      <c r="E4898">
        <v>7400000</v>
      </c>
      <c r="F4898" t="s">
        <v>20824</v>
      </c>
      <c r="G4898">
        <f t="shared" si="304"/>
        <v>576</v>
      </c>
      <c r="H4898">
        <f t="shared" si="305"/>
        <v>9160.8904999999995</v>
      </c>
      <c r="I4898">
        <f t="shared" si="306"/>
        <v>622</v>
      </c>
      <c r="J4898">
        <f t="shared" si="307"/>
        <v>13287.81</v>
      </c>
    </row>
    <row r="4899" spans="1:10" x14ac:dyDescent="0.2">
      <c r="A4899" t="s">
        <v>20826</v>
      </c>
      <c r="B4899">
        <v>5</v>
      </c>
      <c r="C4899" t="s">
        <v>16063</v>
      </c>
      <c r="D4899">
        <v>300000</v>
      </c>
      <c r="E4899">
        <v>545000</v>
      </c>
      <c r="F4899" t="s">
        <v>20827</v>
      </c>
      <c r="G4899">
        <f t="shared" si="304"/>
        <v>576</v>
      </c>
      <c r="H4899">
        <f t="shared" si="305"/>
        <v>887.96999999999991</v>
      </c>
      <c r="I4899">
        <f t="shared" si="306"/>
        <v>622</v>
      </c>
      <c r="J4899">
        <f t="shared" si="307"/>
        <v>978.62924999999996</v>
      </c>
    </row>
    <row r="4900" spans="1:10" x14ac:dyDescent="0.2">
      <c r="A4900" t="s">
        <v>20829</v>
      </c>
      <c r="B4900">
        <v>5</v>
      </c>
      <c r="C4900" t="s">
        <v>16063</v>
      </c>
      <c r="D4900">
        <v>375000</v>
      </c>
      <c r="E4900">
        <v>716000</v>
      </c>
      <c r="F4900" t="s">
        <v>20830</v>
      </c>
      <c r="G4900">
        <f t="shared" si="304"/>
        <v>576</v>
      </c>
      <c r="H4900">
        <f t="shared" si="305"/>
        <v>1109.9624999999999</v>
      </c>
      <c r="I4900">
        <f t="shared" si="306"/>
        <v>622</v>
      </c>
      <c r="J4900">
        <f t="shared" si="307"/>
        <v>1285.6854000000001</v>
      </c>
    </row>
    <row r="4901" spans="1:10" x14ac:dyDescent="0.2">
      <c r="A4901" t="s">
        <v>20832</v>
      </c>
      <c r="B4901">
        <v>5</v>
      </c>
      <c r="C4901" t="s">
        <v>16063</v>
      </c>
      <c r="D4901">
        <v>585000</v>
      </c>
      <c r="E4901">
        <v>952000</v>
      </c>
      <c r="F4901" t="s">
        <v>20834</v>
      </c>
      <c r="G4901">
        <f t="shared" si="304"/>
        <v>576</v>
      </c>
      <c r="H4901">
        <f t="shared" si="305"/>
        <v>1731.5414999999998</v>
      </c>
      <c r="I4901">
        <f t="shared" si="306"/>
        <v>622</v>
      </c>
      <c r="J4901">
        <f t="shared" si="307"/>
        <v>1709.4587999999999</v>
      </c>
    </row>
    <row r="4902" spans="1:10" x14ac:dyDescent="0.2">
      <c r="A4902" t="s">
        <v>20836</v>
      </c>
      <c r="B4902">
        <v>5</v>
      </c>
      <c r="C4902" t="s">
        <v>16063</v>
      </c>
      <c r="D4902">
        <v>375000</v>
      </c>
      <c r="E4902">
        <v>835000</v>
      </c>
      <c r="F4902" t="s">
        <v>7445</v>
      </c>
      <c r="G4902">
        <f t="shared" si="304"/>
        <v>576</v>
      </c>
      <c r="H4902">
        <f t="shared" si="305"/>
        <v>1109.9624999999999</v>
      </c>
      <c r="I4902">
        <f t="shared" si="306"/>
        <v>622</v>
      </c>
      <c r="J4902">
        <f t="shared" si="307"/>
        <v>1499.3677499999999</v>
      </c>
    </row>
    <row r="4903" spans="1:10" x14ac:dyDescent="0.2">
      <c r="A4903" t="s">
        <v>20839</v>
      </c>
      <c r="B4903">
        <v>5</v>
      </c>
      <c r="C4903" t="s">
        <v>16063</v>
      </c>
      <c r="D4903">
        <v>595000</v>
      </c>
      <c r="E4903">
        <v>944000</v>
      </c>
      <c r="F4903" t="s">
        <v>20842</v>
      </c>
      <c r="G4903">
        <f t="shared" si="304"/>
        <v>576</v>
      </c>
      <c r="H4903">
        <f t="shared" si="305"/>
        <v>1761.1404999999997</v>
      </c>
      <c r="I4903">
        <f t="shared" si="306"/>
        <v>622</v>
      </c>
      <c r="J4903">
        <f t="shared" si="307"/>
        <v>1695.0935999999999</v>
      </c>
    </row>
    <row r="4904" spans="1:10" x14ac:dyDescent="0.2">
      <c r="A4904" t="s">
        <v>20844</v>
      </c>
      <c r="B4904">
        <v>5</v>
      </c>
      <c r="C4904" t="s">
        <v>16063</v>
      </c>
      <c r="D4904">
        <v>350000</v>
      </c>
      <c r="E4904">
        <v>644000</v>
      </c>
      <c r="F4904" t="s">
        <v>20847</v>
      </c>
      <c r="G4904">
        <f t="shared" si="304"/>
        <v>576</v>
      </c>
      <c r="H4904">
        <f t="shared" si="305"/>
        <v>1035.9649999999999</v>
      </c>
      <c r="I4904">
        <f t="shared" si="306"/>
        <v>622</v>
      </c>
      <c r="J4904">
        <f t="shared" si="307"/>
        <v>1156.3986</v>
      </c>
    </row>
    <row r="4905" spans="1:10" x14ac:dyDescent="0.2">
      <c r="A4905" t="s">
        <v>20849</v>
      </c>
      <c r="B4905">
        <v>5</v>
      </c>
      <c r="C4905" t="s">
        <v>16063</v>
      </c>
      <c r="D4905">
        <v>385000</v>
      </c>
      <c r="E4905">
        <v>709000</v>
      </c>
      <c r="F4905" t="s">
        <v>20852</v>
      </c>
      <c r="G4905">
        <f t="shared" si="304"/>
        <v>576</v>
      </c>
      <c r="H4905">
        <f t="shared" si="305"/>
        <v>1139.5614999999998</v>
      </c>
      <c r="I4905">
        <f t="shared" si="306"/>
        <v>622</v>
      </c>
      <c r="J4905">
        <f t="shared" si="307"/>
        <v>1273.1158499999999</v>
      </c>
    </row>
    <row r="4906" spans="1:10" x14ac:dyDescent="0.2">
      <c r="A4906" t="s">
        <v>20854</v>
      </c>
      <c r="B4906">
        <v>5</v>
      </c>
      <c r="C4906" t="s">
        <v>16063</v>
      </c>
      <c r="D4906">
        <v>712000</v>
      </c>
      <c r="E4906">
        <v>1340000</v>
      </c>
      <c r="F4906" t="s">
        <v>20855</v>
      </c>
      <c r="G4906">
        <f t="shared" si="304"/>
        <v>576</v>
      </c>
      <c r="H4906">
        <f t="shared" si="305"/>
        <v>2107.4487999999997</v>
      </c>
      <c r="I4906">
        <f t="shared" si="306"/>
        <v>622</v>
      </c>
      <c r="J4906">
        <f t="shared" si="307"/>
        <v>2406.1709999999998</v>
      </c>
    </row>
    <row r="4907" spans="1:10" x14ac:dyDescent="0.2">
      <c r="A4907" t="s">
        <v>20857</v>
      </c>
      <c r="B4907">
        <v>5</v>
      </c>
      <c r="C4907" t="s">
        <v>16063</v>
      </c>
      <c r="D4907">
        <v>414000</v>
      </c>
      <c r="E4907">
        <v>611000</v>
      </c>
      <c r="F4907" t="s">
        <v>20858</v>
      </c>
      <c r="G4907">
        <f t="shared" si="304"/>
        <v>576</v>
      </c>
      <c r="H4907">
        <f t="shared" si="305"/>
        <v>1225.3985999999998</v>
      </c>
      <c r="I4907">
        <f t="shared" si="306"/>
        <v>622</v>
      </c>
      <c r="J4907">
        <f t="shared" si="307"/>
        <v>1097.1421499999999</v>
      </c>
    </row>
    <row r="4908" spans="1:10" x14ac:dyDescent="0.2">
      <c r="A4908" t="s">
        <v>20860</v>
      </c>
      <c r="B4908">
        <v>5</v>
      </c>
      <c r="C4908" t="s">
        <v>16063</v>
      </c>
      <c r="D4908">
        <v>336000</v>
      </c>
      <c r="E4908">
        <v>496000</v>
      </c>
      <c r="F4908" t="s">
        <v>20863</v>
      </c>
      <c r="G4908">
        <f t="shared" si="304"/>
        <v>576</v>
      </c>
      <c r="H4908">
        <f t="shared" si="305"/>
        <v>994.52639999999985</v>
      </c>
      <c r="I4908">
        <f t="shared" si="306"/>
        <v>622</v>
      </c>
      <c r="J4908">
        <f t="shared" si="307"/>
        <v>890.64239999999995</v>
      </c>
    </row>
    <row r="4909" spans="1:10" x14ac:dyDescent="0.2">
      <c r="A4909" t="s">
        <v>20865</v>
      </c>
      <c r="B4909">
        <v>5</v>
      </c>
      <c r="C4909" t="s">
        <v>16063</v>
      </c>
      <c r="D4909">
        <v>336000</v>
      </c>
      <c r="E4909">
        <v>496000</v>
      </c>
      <c r="F4909" t="s">
        <v>20868</v>
      </c>
      <c r="G4909">
        <f t="shared" si="304"/>
        <v>576</v>
      </c>
      <c r="H4909">
        <f t="shared" si="305"/>
        <v>994.52639999999985</v>
      </c>
      <c r="I4909">
        <f t="shared" si="306"/>
        <v>622</v>
      </c>
      <c r="J4909">
        <f t="shared" si="307"/>
        <v>890.64239999999995</v>
      </c>
    </row>
    <row r="4910" spans="1:10" x14ac:dyDescent="0.2">
      <c r="A4910" t="s">
        <v>20870</v>
      </c>
      <c r="B4910">
        <v>5</v>
      </c>
      <c r="C4910" t="s">
        <v>16063</v>
      </c>
      <c r="D4910">
        <v>133000</v>
      </c>
      <c r="E4910">
        <v>236000</v>
      </c>
      <c r="F4910" t="s">
        <v>20873</v>
      </c>
      <c r="G4910">
        <f t="shared" si="304"/>
        <v>576</v>
      </c>
      <c r="H4910">
        <f t="shared" si="305"/>
        <v>393.66669999999993</v>
      </c>
      <c r="I4910">
        <f t="shared" si="306"/>
        <v>622</v>
      </c>
      <c r="J4910">
        <f t="shared" si="307"/>
        <v>423.77339999999998</v>
      </c>
    </row>
    <row r="4911" spans="1:10" x14ac:dyDescent="0.2">
      <c r="A4911" t="s">
        <v>20875</v>
      </c>
      <c r="B4911">
        <v>5</v>
      </c>
      <c r="C4911" t="s">
        <v>16063</v>
      </c>
      <c r="D4911">
        <v>159000</v>
      </c>
      <c r="E4911">
        <v>282000</v>
      </c>
      <c r="F4911" t="s">
        <v>20878</v>
      </c>
      <c r="G4911">
        <f t="shared" si="304"/>
        <v>576</v>
      </c>
      <c r="H4911">
        <f t="shared" si="305"/>
        <v>470.62409999999994</v>
      </c>
      <c r="I4911">
        <f t="shared" si="306"/>
        <v>622</v>
      </c>
      <c r="J4911">
        <f t="shared" si="307"/>
        <v>506.37329999999997</v>
      </c>
    </row>
    <row r="4912" spans="1:10" x14ac:dyDescent="0.2">
      <c r="A4912" t="s">
        <v>20880</v>
      </c>
      <c r="B4912">
        <v>5</v>
      </c>
      <c r="C4912" t="s">
        <v>16063</v>
      </c>
      <c r="D4912">
        <v>173000</v>
      </c>
      <c r="E4912">
        <v>309000</v>
      </c>
      <c r="F4912" t="s">
        <v>20883</v>
      </c>
      <c r="G4912">
        <f t="shared" si="304"/>
        <v>576</v>
      </c>
      <c r="H4912">
        <f t="shared" si="305"/>
        <v>512.06269999999995</v>
      </c>
      <c r="I4912">
        <f t="shared" si="306"/>
        <v>622</v>
      </c>
      <c r="J4912">
        <f t="shared" si="307"/>
        <v>554.85585000000003</v>
      </c>
    </row>
    <row r="4913" spans="1:10" x14ac:dyDescent="0.2">
      <c r="A4913" t="s">
        <v>20885</v>
      </c>
      <c r="B4913">
        <v>5</v>
      </c>
      <c r="C4913" t="s">
        <v>16063</v>
      </c>
      <c r="D4913">
        <v>124000</v>
      </c>
      <c r="E4913">
        <v>219000</v>
      </c>
      <c r="F4913" t="s">
        <v>20888</v>
      </c>
      <c r="G4913">
        <f t="shared" si="304"/>
        <v>576</v>
      </c>
      <c r="H4913">
        <f t="shared" si="305"/>
        <v>367.02759999999995</v>
      </c>
      <c r="I4913">
        <f t="shared" si="306"/>
        <v>622</v>
      </c>
      <c r="J4913">
        <f t="shared" si="307"/>
        <v>393.24734999999998</v>
      </c>
    </row>
    <row r="4914" spans="1:10" x14ac:dyDescent="0.2">
      <c r="A4914" t="s">
        <v>20890</v>
      </c>
      <c r="B4914">
        <v>5</v>
      </c>
      <c r="C4914" t="s">
        <v>16063</v>
      </c>
      <c r="D4914">
        <v>1050000</v>
      </c>
      <c r="E4914">
        <v>2120000</v>
      </c>
      <c r="F4914" t="s">
        <v>20892</v>
      </c>
      <c r="G4914">
        <f t="shared" si="304"/>
        <v>576</v>
      </c>
      <c r="H4914">
        <f t="shared" si="305"/>
        <v>3107.8949999999995</v>
      </c>
      <c r="I4914">
        <f t="shared" si="306"/>
        <v>622</v>
      </c>
      <c r="J4914">
        <f t="shared" si="307"/>
        <v>3806.7779999999998</v>
      </c>
    </row>
    <row r="4915" spans="1:10" x14ac:dyDescent="0.2">
      <c r="A4915" t="s">
        <v>20894</v>
      </c>
      <c r="B4915">
        <v>5</v>
      </c>
      <c r="C4915" t="s">
        <v>16063</v>
      </c>
      <c r="D4915">
        <v>279000</v>
      </c>
      <c r="E4915">
        <v>450000</v>
      </c>
      <c r="F4915" t="s">
        <v>20896</v>
      </c>
      <c r="G4915">
        <f t="shared" si="304"/>
        <v>576</v>
      </c>
      <c r="H4915">
        <f t="shared" si="305"/>
        <v>825.81209999999987</v>
      </c>
      <c r="I4915">
        <f t="shared" si="306"/>
        <v>622</v>
      </c>
      <c r="J4915">
        <f t="shared" si="307"/>
        <v>808.04250000000002</v>
      </c>
    </row>
    <row r="4916" spans="1:10" x14ac:dyDescent="0.2">
      <c r="A4916" t="s">
        <v>20898</v>
      </c>
      <c r="B4916">
        <v>5</v>
      </c>
      <c r="C4916" t="s">
        <v>16063</v>
      </c>
      <c r="D4916">
        <v>391000</v>
      </c>
      <c r="E4916">
        <v>660000</v>
      </c>
      <c r="F4916" t="s">
        <v>20900</v>
      </c>
      <c r="G4916">
        <f t="shared" si="304"/>
        <v>576</v>
      </c>
      <c r="H4916">
        <f t="shared" si="305"/>
        <v>1157.3208999999999</v>
      </c>
      <c r="I4916">
        <f t="shared" si="306"/>
        <v>622</v>
      </c>
      <c r="J4916">
        <f t="shared" si="307"/>
        <v>1185.1289999999999</v>
      </c>
    </row>
    <row r="4917" spans="1:10" x14ac:dyDescent="0.2">
      <c r="A4917" t="s">
        <v>20902</v>
      </c>
      <c r="B4917">
        <v>5</v>
      </c>
      <c r="C4917" t="s">
        <v>16063</v>
      </c>
      <c r="D4917">
        <v>211000</v>
      </c>
      <c r="E4917">
        <v>311000</v>
      </c>
      <c r="F4917" t="s">
        <v>20904</v>
      </c>
      <c r="G4917">
        <f t="shared" si="304"/>
        <v>576</v>
      </c>
      <c r="H4917">
        <f t="shared" si="305"/>
        <v>624.5388999999999</v>
      </c>
      <c r="I4917">
        <f t="shared" si="306"/>
        <v>622</v>
      </c>
      <c r="J4917">
        <f t="shared" si="307"/>
        <v>558.44714999999997</v>
      </c>
    </row>
    <row r="4918" spans="1:10" x14ac:dyDescent="0.2">
      <c r="A4918" t="s">
        <v>20906</v>
      </c>
      <c r="B4918">
        <v>5</v>
      </c>
      <c r="C4918" t="s">
        <v>16063</v>
      </c>
      <c r="D4918">
        <v>301000</v>
      </c>
      <c r="E4918">
        <v>484000</v>
      </c>
      <c r="F4918" t="s">
        <v>20909</v>
      </c>
      <c r="G4918">
        <f t="shared" si="304"/>
        <v>576</v>
      </c>
      <c r="H4918">
        <f t="shared" si="305"/>
        <v>890.92989999999986</v>
      </c>
      <c r="I4918">
        <f t="shared" si="306"/>
        <v>622</v>
      </c>
      <c r="J4918">
        <f t="shared" si="307"/>
        <v>869.09460000000001</v>
      </c>
    </row>
    <row r="4919" spans="1:10" x14ac:dyDescent="0.2">
      <c r="A4919" t="s">
        <v>20911</v>
      </c>
      <c r="B4919">
        <v>5</v>
      </c>
      <c r="C4919" t="s">
        <v>16063</v>
      </c>
      <c r="D4919">
        <v>420000</v>
      </c>
      <c r="E4919">
        <v>694000</v>
      </c>
      <c r="F4919" t="s">
        <v>20912</v>
      </c>
      <c r="G4919">
        <f t="shared" si="304"/>
        <v>576</v>
      </c>
      <c r="H4919">
        <f t="shared" si="305"/>
        <v>1243.1579999999999</v>
      </c>
      <c r="I4919">
        <f t="shared" si="306"/>
        <v>622</v>
      </c>
      <c r="J4919">
        <f t="shared" si="307"/>
        <v>1246.1811</v>
      </c>
    </row>
    <row r="4920" spans="1:10" x14ac:dyDescent="0.2">
      <c r="A4920" t="s">
        <v>20914</v>
      </c>
      <c r="B4920">
        <v>5</v>
      </c>
      <c r="C4920" t="s">
        <v>16063</v>
      </c>
      <c r="D4920">
        <v>400000</v>
      </c>
      <c r="E4920">
        <v>661000</v>
      </c>
      <c r="F4920" t="s">
        <v>20917</v>
      </c>
      <c r="G4920">
        <f t="shared" si="304"/>
        <v>576</v>
      </c>
      <c r="H4920">
        <f t="shared" si="305"/>
        <v>1183.9599999999998</v>
      </c>
      <c r="I4920">
        <f t="shared" si="306"/>
        <v>622</v>
      </c>
      <c r="J4920">
        <f t="shared" si="307"/>
        <v>1186.9246499999999</v>
      </c>
    </row>
    <row r="4921" spans="1:10" x14ac:dyDescent="0.2">
      <c r="A4921" t="s">
        <v>20919</v>
      </c>
      <c r="B4921">
        <v>5</v>
      </c>
      <c r="C4921" t="s">
        <v>16063</v>
      </c>
      <c r="D4921">
        <v>500000</v>
      </c>
      <c r="E4921">
        <v>825000</v>
      </c>
      <c r="F4921" t="s">
        <v>20920</v>
      </c>
      <c r="G4921">
        <f t="shared" si="304"/>
        <v>576</v>
      </c>
      <c r="H4921">
        <f t="shared" si="305"/>
        <v>1479.9499999999998</v>
      </c>
      <c r="I4921">
        <f t="shared" si="306"/>
        <v>622</v>
      </c>
      <c r="J4921">
        <f t="shared" si="307"/>
        <v>1481.4112499999999</v>
      </c>
    </row>
    <row r="4922" spans="1:10" x14ac:dyDescent="0.2">
      <c r="A4922" t="s">
        <v>20922</v>
      </c>
      <c r="B4922">
        <v>5</v>
      </c>
      <c r="C4922" t="s">
        <v>16063</v>
      </c>
      <c r="D4922">
        <v>185000</v>
      </c>
      <c r="E4922">
        <v>328000</v>
      </c>
      <c r="F4922" t="s">
        <v>20925</v>
      </c>
      <c r="G4922">
        <f t="shared" si="304"/>
        <v>576</v>
      </c>
      <c r="H4922">
        <f t="shared" si="305"/>
        <v>547.58149999999989</v>
      </c>
      <c r="I4922">
        <f t="shared" si="306"/>
        <v>622</v>
      </c>
      <c r="J4922">
        <f t="shared" si="307"/>
        <v>588.97320000000002</v>
      </c>
    </row>
    <row r="4923" spans="1:10" x14ac:dyDescent="0.2">
      <c r="A4923" t="s">
        <v>20927</v>
      </c>
      <c r="B4923">
        <v>5</v>
      </c>
      <c r="C4923" t="s">
        <v>16063</v>
      </c>
      <c r="D4923">
        <v>490000</v>
      </c>
      <c r="E4923">
        <v>817000</v>
      </c>
      <c r="F4923" t="s">
        <v>20929</v>
      </c>
      <c r="G4923">
        <f t="shared" si="304"/>
        <v>576</v>
      </c>
      <c r="H4923">
        <f t="shared" si="305"/>
        <v>1450.3509999999999</v>
      </c>
      <c r="I4923">
        <f t="shared" si="306"/>
        <v>622</v>
      </c>
      <c r="J4923">
        <f t="shared" si="307"/>
        <v>1467.0460499999999</v>
      </c>
    </row>
    <row r="4924" spans="1:10" x14ac:dyDescent="0.2">
      <c r="A4924" t="s">
        <v>20931</v>
      </c>
      <c r="B4924">
        <v>5</v>
      </c>
      <c r="C4924" t="s">
        <v>16063</v>
      </c>
      <c r="D4924">
        <v>409000</v>
      </c>
      <c r="E4924">
        <v>752000</v>
      </c>
      <c r="F4924" t="s">
        <v>20933</v>
      </c>
      <c r="G4924">
        <f t="shared" si="304"/>
        <v>576</v>
      </c>
      <c r="H4924">
        <f t="shared" si="305"/>
        <v>1210.5990999999999</v>
      </c>
      <c r="I4924">
        <f t="shared" si="306"/>
        <v>622</v>
      </c>
      <c r="J4924">
        <f t="shared" si="307"/>
        <v>1350.3288</v>
      </c>
    </row>
    <row r="4925" spans="1:10" x14ac:dyDescent="0.2">
      <c r="A4925" t="s">
        <v>20935</v>
      </c>
      <c r="B4925">
        <v>5</v>
      </c>
      <c r="C4925" t="s">
        <v>16063</v>
      </c>
      <c r="D4925">
        <v>157000</v>
      </c>
      <c r="E4925">
        <v>265000</v>
      </c>
      <c r="F4925" t="s">
        <v>20937</v>
      </c>
      <c r="G4925">
        <f t="shared" si="304"/>
        <v>576</v>
      </c>
      <c r="H4925">
        <f t="shared" si="305"/>
        <v>464.70429999999993</v>
      </c>
      <c r="I4925">
        <f t="shared" si="306"/>
        <v>622</v>
      </c>
      <c r="J4925">
        <f t="shared" si="307"/>
        <v>475.84724999999997</v>
      </c>
    </row>
    <row r="4926" spans="1:10" x14ac:dyDescent="0.2">
      <c r="A4926" t="s">
        <v>20939</v>
      </c>
      <c r="B4926">
        <v>5</v>
      </c>
      <c r="C4926" t="s">
        <v>16063</v>
      </c>
      <c r="D4926">
        <v>135000</v>
      </c>
      <c r="E4926">
        <v>243000</v>
      </c>
      <c r="F4926" t="s">
        <v>20940</v>
      </c>
      <c r="G4926">
        <f t="shared" si="304"/>
        <v>576</v>
      </c>
      <c r="H4926">
        <f t="shared" si="305"/>
        <v>399.58649999999994</v>
      </c>
      <c r="I4926">
        <f t="shared" si="306"/>
        <v>622</v>
      </c>
      <c r="J4926">
        <f t="shared" si="307"/>
        <v>436.34294999999997</v>
      </c>
    </row>
    <row r="4927" spans="1:10" x14ac:dyDescent="0.2">
      <c r="A4927" t="s">
        <v>20942</v>
      </c>
      <c r="B4927">
        <v>5</v>
      </c>
      <c r="C4927" t="s">
        <v>16063</v>
      </c>
      <c r="D4927">
        <v>187000</v>
      </c>
      <c r="E4927">
        <v>316000</v>
      </c>
      <c r="F4927" t="s">
        <v>20945</v>
      </c>
      <c r="G4927">
        <f t="shared" si="304"/>
        <v>576</v>
      </c>
      <c r="H4927">
        <f t="shared" si="305"/>
        <v>553.5012999999999</v>
      </c>
      <c r="I4927">
        <f t="shared" si="306"/>
        <v>622</v>
      </c>
      <c r="J4927">
        <f t="shared" si="307"/>
        <v>567.42539999999997</v>
      </c>
    </row>
    <row r="4928" spans="1:10" x14ac:dyDescent="0.2">
      <c r="A4928" t="s">
        <v>20947</v>
      </c>
      <c r="B4928">
        <v>5</v>
      </c>
      <c r="C4928" t="s">
        <v>16063</v>
      </c>
      <c r="D4928">
        <v>150000</v>
      </c>
      <c r="E4928">
        <v>254000</v>
      </c>
      <c r="F4928" t="s">
        <v>20949</v>
      </c>
      <c r="G4928">
        <f t="shared" si="304"/>
        <v>576</v>
      </c>
      <c r="H4928">
        <f t="shared" si="305"/>
        <v>443.98499999999996</v>
      </c>
      <c r="I4928">
        <f t="shared" si="306"/>
        <v>622</v>
      </c>
      <c r="J4928">
        <f t="shared" si="307"/>
        <v>456.0951</v>
      </c>
    </row>
    <row r="4929" spans="1:10" x14ac:dyDescent="0.2">
      <c r="A4929" t="s">
        <v>20951</v>
      </c>
      <c r="B4929">
        <v>5</v>
      </c>
      <c r="C4929" t="s">
        <v>16063</v>
      </c>
      <c r="D4929">
        <v>290000</v>
      </c>
      <c r="E4929">
        <v>446000</v>
      </c>
      <c r="F4929" t="s">
        <v>20949</v>
      </c>
      <c r="G4929">
        <f t="shared" si="304"/>
        <v>576</v>
      </c>
      <c r="H4929">
        <f t="shared" si="305"/>
        <v>858.37099999999987</v>
      </c>
      <c r="I4929">
        <f t="shared" si="306"/>
        <v>622</v>
      </c>
      <c r="J4929">
        <f t="shared" si="307"/>
        <v>800.85990000000004</v>
      </c>
    </row>
    <row r="4930" spans="1:10" x14ac:dyDescent="0.2">
      <c r="A4930" t="s">
        <v>20954</v>
      </c>
      <c r="B4930">
        <v>5</v>
      </c>
      <c r="C4930" t="s">
        <v>16063</v>
      </c>
      <c r="D4930">
        <v>540000</v>
      </c>
      <c r="E4930">
        <v>778000</v>
      </c>
      <c r="F4930" t="s">
        <v>20955</v>
      </c>
      <c r="G4930">
        <f t="shared" si="304"/>
        <v>576</v>
      </c>
      <c r="H4930">
        <f t="shared" si="305"/>
        <v>1598.3459999999998</v>
      </c>
      <c r="I4930">
        <f t="shared" si="306"/>
        <v>622</v>
      </c>
      <c r="J4930">
        <f t="shared" si="307"/>
        <v>1397.0156999999999</v>
      </c>
    </row>
    <row r="4931" spans="1:10" x14ac:dyDescent="0.2">
      <c r="A4931" t="s">
        <v>20957</v>
      </c>
      <c r="B4931">
        <v>5</v>
      </c>
      <c r="C4931" t="s">
        <v>16063</v>
      </c>
      <c r="D4931">
        <v>245000</v>
      </c>
      <c r="E4931">
        <v>413000</v>
      </c>
      <c r="F4931" t="s">
        <v>20959</v>
      </c>
      <c r="G4931">
        <f t="shared" ref="G4931:G4994" si="308">(VLOOKUP($B4931,Table,4,FALSE))</f>
        <v>576</v>
      </c>
      <c r="H4931">
        <f t="shared" ref="H4931:H4994" si="309">D4931*((VLOOKUP($B4931,Table,6,FALSE))/100)</f>
        <v>725.17549999999994</v>
      </c>
      <c r="I4931">
        <f t="shared" ref="I4931:I4994" si="310">(VLOOKUP($B4931,Table,12,FALSE))</f>
        <v>622</v>
      </c>
      <c r="J4931">
        <f t="shared" ref="J4931:J4994" si="311">E4931*((VLOOKUP($B4931,Table,14,FALSE))/100)</f>
        <v>741.60344999999995</v>
      </c>
    </row>
    <row r="4932" spans="1:10" x14ac:dyDescent="0.2">
      <c r="A4932" t="s">
        <v>20961</v>
      </c>
      <c r="B4932">
        <v>5</v>
      </c>
      <c r="C4932" t="s">
        <v>16063</v>
      </c>
      <c r="D4932">
        <v>238500</v>
      </c>
      <c r="E4932">
        <v>527400</v>
      </c>
      <c r="F4932" t="s">
        <v>20962</v>
      </c>
      <c r="G4932">
        <f t="shared" si="308"/>
        <v>576</v>
      </c>
      <c r="H4932">
        <f t="shared" si="309"/>
        <v>705.93614999999988</v>
      </c>
      <c r="I4932">
        <f t="shared" si="310"/>
        <v>622</v>
      </c>
      <c r="J4932">
        <f t="shared" si="311"/>
        <v>947.02580999999998</v>
      </c>
    </row>
    <row r="4933" spans="1:10" x14ac:dyDescent="0.2">
      <c r="A4933" t="s">
        <v>20964</v>
      </c>
      <c r="B4933">
        <v>5</v>
      </c>
      <c r="C4933" t="s">
        <v>16063</v>
      </c>
      <c r="D4933">
        <v>350000</v>
      </c>
      <c r="E4933">
        <v>720000</v>
      </c>
      <c r="F4933" t="s">
        <v>20967</v>
      </c>
      <c r="G4933">
        <f t="shared" si="308"/>
        <v>576</v>
      </c>
      <c r="H4933">
        <f t="shared" si="309"/>
        <v>1035.9649999999999</v>
      </c>
      <c r="I4933">
        <f t="shared" si="310"/>
        <v>622</v>
      </c>
      <c r="J4933">
        <f t="shared" si="311"/>
        <v>1292.8679999999999</v>
      </c>
    </row>
    <row r="4934" spans="1:10" x14ac:dyDescent="0.2">
      <c r="A4934" t="s">
        <v>20969</v>
      </c>
      <c r="B4934">
        <v>5</v>
      </c>
      <c r="C4934" t="s">
        <v>16063</v>
      </c>
      <c r="D4934">
        <v>425000</v>
      </c>
      <c r="E4934">
        <v>850000</v>
      </c>
      <c r="F4934" t="s">
        <v>20971</v>
      </c>
      <c r="G4934">
        <f t="shared" si="308"/>
        <v>576</v>
      </c>
      <c r="H4934">
        <f t="shared" si="309"/>
        <v>1257.9574999999998</v>
      </c>
      <c r="I4934">
        <f t="shared" si="310"/>
        <v>622</v>
      </c>
      <c r="J4934">
        <f t="shared" si="311"/>
        <v>1526.3025</v>
      </c>
    </row>
    <row r="4935" spans="1:10" x14ac:dyDescent="0.2">
      <c r="A4935" t="s">
        <v>20973</v>
      </c>
      <c r="B4935">
        <v>5</v>
      </c>
      <c r="C4935" t="s">
        <v>16063</v>
      </c>
      <c r="D4935">
        <v>250000</v>
      </c>
      <c r="E4935">
        <v>368000</v>
      </c>
      <c r="F4935" t="s">
        <v>20976</v>
      </c>
      <c r="G4935">
        <f t="shared" si="308"/>
        <v>576</v>
      </c>
      <c r="H4935">
        <f t="shared" si="309"/>
        <v>739.97499999999991</v>
      </c>
      <c r="I4935">
        <f t="shared" si="310"/>
        <v>622</v>
      </c>
      <c r="J4935">
        <f t="shared" si="311"/>
        <v>660.79920000000004</v>
      </c>
    </row>
    <row r="4936" spans="1:10" x14ac:dyDescent="0.2">
      <c r="A4936" t="s">
        <v>20978</v>
      </c>
      <c r="B4936">
        <v>5</v>
      </c>
      <c r="C4936" t="s">
        <v>16063</v>
      </c>
      <c r="D4936">
        <v>410000</v>
      </c>
      <c r="E4936">
        <v>725000</v>
      </c>
      <c r="F4936" t="s">
        <v>20981</v>
      </c>
      <c r="G4936">
        <f t="shared" si="308"/>
        <v>576</v>
      </c>
      <c r="H4936">
        <f t="shared" si="309"/>
        <v>1213.559</v>
      </c>
      <c r="I4936">
        <f t="shared" si="310"/>
        <v>622</v>
      </c>
      <c r="J4936">
        <f t="shared" si="311"/>
        <v>1301.8462500000001</v>
      </c>
    </row>
    <row r="4937" spans="1:10" x14ac:dyDescent="0.2">
      <c r="A4937" t="s">
        <v>20983</v>
      </c>
      <c r="B4937">
        <v>5</v>
      </c>
      <c r="C4937" t="s">
        <v>16063</v>
      </c>
      <c r="D4937">
        <v>334000</v>
      </c>
      <c r="E4937">
        <v>570000</v>
      </c>
      <c r="F4937" t="s">
        <v>20986</v>
      </c>
      <c r="G4937">
        <f t="shared" si="308"/>
        <v>576</v>
      </c>
      <c r="H4937">
        <f t="shared" si="309"/>
        <v>988.60659999999984</v>
      </c>
      <c r="I4937">
        <f t="shared" si="310"/>
        <v>622</v>
      </c>
      <c r="J4937">
        <f t="shared" si="311"/>
        <v>1023.5205</v>
      </c>
    </row>
    <row r="4938" spans="1:10" x14ac:dyDescent="0.2">
      <c r="A4938" t="s">
        <v>20988</v>
      </c>
      <c r="B4938">
        <v>5</v>
      </c>
      <c r="C4938" t="s">
        <v>16063</v>
      </c>
      <c r="D4938">
        <v>132000</v>
      </c>
      <c r="E4938">
        <v>233000</v>
      </c>
      <c r="F4938" t="s">
        <v>20990</v>
      </c>
      <c r="G4938">
        <f t="shared" si="308"/>
        <v>576</v>
      </c>
      <c r="H4938">
        <f t="shared" si="309"/>
        <v>390.70679999999993</v>
      </c>
      <c r="I4938">
        <f t="shared" si="310"/>
        <v>622</v>
      </c>
      <c r="J4938">
        <f t="shared" si="311"/>
        <v>418.38644999999997</v>
      </c>
    </row>
    <row r="4939" spans="1:10" x14ac:dyDescent="0.2">
      <c r="A4939" t="s">
        <v>20992</v>
      </c>
      <c r="B4939">
        <v>5</v>
      </c>
      <c r="C4939" t="s">
        <v>16063</v>
      </c>
      <c r="D4939">
        <v>132000</v>
      </c>
      <c r="E4939">
        <v>233000</v>
      </c>
      <c r="F4939" t="s">
        <v>20995</v>
      </c>
      <c r="G4939">
        <f t="shared" si="308"/>
        <v>576</v>
      </c>
      <c r="H4939">
        <f t="shared" si="309"/>
        <v>390.70679999999993</v>
      </c>
      <c r="I4939">
        <f t="shared" si="310"/>
        <v>622</v>
      </c>
      <c r="J4939">
        <f t="shared" si="311"/>
        <v>418.38644999999997</v>
      </c>
    </row>
    <row r="4940" spans="1:10" x14ac:dyDescent="0.2">
      <c r="A4940" t="s">
        <v>20997</v>
      </c>
      <c r="B4940">
        <v>5</v>
      </c>
      <c r="C4940" t="s">
        <v>16063</v>
      </c>
      <c r="D4940">
        <v>406000</v>
      </c>
      <c r="E4940">
        <v>600000</v>
      </c>
      <c r="F4940" t="s">
        <v>21000</v>
      </c>
      <c r="G4940">
        <f t="shared" si="308"/>
        <v>576</v>
      </c>
      <c r="H4940">
        <f t="shared" si="309"/>
        <v>1201.7194</v>
      </c>
      <c r="I4940">
        <f t="shared" si="310"/>
        <v>622</v>
      </c>
      <c r="J4940">
        <f t="shared" si="311"/>
        <v>1077.3900000000001</v>
      </c>
    </row>
    <row r="4941" spans="1:10" x14ac:dyDescent="0.2">
      <c r="A4941" t="s">
        <v>21002</v>
      </c>
      <c r="B4941">
        <v>5</v>
      </c>
      <c r="C4941" t="s">
        <v>16063</v>
      </c>
      <c r="D4941">
        <v>249000</v>
      </c>
      <c r="E4941">
        <v>402000</v>
      </c>
      <c r="F4941" t="s">
        <v>21003</v>
      </c>
      <c r="G4941">
        <f t="shared" si="308"/>
        <v>576</v>
      </c>
      <c r="H4941">
        <f t="shared" si="309"/>
        <v>737.01509999999996</v>
      </c>
      <c r="I4941">
        <f t="shared" si="310"/>
        <v>622</v>
      </c>
      <c r="J4941">
        <f t="shared" si="311"/>
        <v>721.85130000000004</v>
      </c>
    </row>
    <row r="4942" spans="1:10" x14ac:dyDescent="0.2">
      <c r="A4942" t="s">
        <v>21005</v>
      </c>
      <c r="B4942">
        <v>5</v>
      </c>
      <c r="C4942" t="s">
        <v>16063</v>
      </c>
      <c r="D4942">
        <v>249000</v>
      </c>
      <c r="E4942">
        <v>402000</v>
      </c>
      <c r="F4942" t="s">
        <v>21006</v>
      </c>
      <c r="G4942">
        <f t="shared" si="308"/>
        <v>576</v>
      </c>
      <c r="H4942">
        <f t="shared" si="309"/>
        <v>737.01509999999996</v>
      </c>
      <c r="I4942">
        <f t="shared" si="310"/>
        <v>622</v>
      </c>
      <c r="J4942">
        <f t="shared" si="311"/>
        <v>721.85130000000004</v>
      </c>
    </row>
    <row r="4943" spans="1:10" x14ac:dyDescent="0.2">
      <c r="A4943" t="s">
        <v>21008</v>
      </c>
      <c r="B4943">
        <v>5</v>
      </c>
      <c r="C4943" t="s">
        <v>16063</v>
      </c>
      <c r="D4943">
        <v>202000</v>
      </c>
      <c r="E4943">
        <v>361000</v>
      </c>
      <c r="F4943" t="s">
        <v>21010</v>
      </c>
      <c r="G4943">
        <f t="shared" si="308"/>
        <v>576</v>
      </c>
      <c r="H4943">
        <f t="shared" si="309"/>
        <v>597.89979999999991</v>
      </c>
      <c r="I4943">
        <f t="shared" si="310"/>
        <v>622</v>
      </c>
      <c r="J4943">
        <f t="shared" si="311"/>
        <v>648.22964999999999</v>
      </c>
    </row>
    <row r="4944" spans="1:10" x14ac:dyDescent="0.2">
      <c r="A4944" t="s">
        <v>21012</v>
      </c>
      <c r="B4944">
        <v>5</v>
      </c>
      <c r="C4944" t="s">
        <v>16063</v>
      </c>
      <c r="D4944">
        <v>291000</v>
      </c>
      <c r="E4944">
        <v>468000</v>
      </c>
      <c r="F4944" t="s">
        <v>21015</v>
      </c>
      <c r="G4944">
        <f t="shared" si="308"/>
        <v>576</v>
      </c>
      <c r="H4944">
        <f t="shared" si="309"/>
        <v>861.33089999999993</v>
      </c>
      <c r="I4944">
        <f t="shared" si="310"/>
        <v>622</v>
      </c>
      <c r="J4944">
        <f t="shared" si="311"/>
        <v>840.36419999999998</v>
      </c>
    </row>
    <row r="4945" spans="1:10" x14ac:dyDescent="0.2">
      <c r="A4945" t="s">
        <v>21017</v>
      </c>
      <c r="B4945">
        <v>5</v>
      </c>
      <c r="C4945" t="s">
        <v>16063</v>
      </c>
      <c r="D4945">
        <v>354000</v>
      </c>
      <c r="E4945">
        <v>570000</v>
      </c>
      <c r="F4945" t="s">
        <v>21020</v>
      </c>
      <c r="G4945">
        <f t="shared" si="308"/>
        <v>576</v>
      </c>
      <c r="H4945">
        <f t="shared" si="309"/>
        <v>1047.8045999999999</v>
      </c>
      <c r="I4945">
        <f t="shared" si="310"/>
        <v>622</v>
      </c>
      <c r="J4945">
        <f t="shared" si="311"/>
        <v>1023.5205</v>
      </c>
    </row>
    <row r="4946" spans="1:10" x14ac:dyDescent="0.2">
      <c r="A4946" t="s">
        <v>21022</v>
      </c>
      <c r="B4946">
        <v>5</v>
      </c>
      <c r="C4946" t="s">
        <v>16063</v>
      </c>
      <c r="D4946">
        <v>500000</v>
      </c>
      <c r="E4946">
        <v>920000</v>
      </c>
      <c r="F4946" t="s">
        <v>21023</v>
      </c>
      <c r="G4946">
        <f t="shared" si="308"/>
        <v>576</v>
      </c>
      <c r="H4946">
        <f t="shared" si="309"/>
        <v>1479.9499999999998</v>
      </c>
      <c r="I4946">
        <f t="shared" si="310"/>
        <v>622</v>
      </c>
      <c r="J4946">
        <f t="shared" si="311"/>
        <v>1651.998</v>
      </c>
    </row>
    <row r="4947" spans="1:10" x14ac:dyDescent="0.2">
      <c r="A4947" t="s">
        <v>21025</v>
      </c>
      <c r="B4947">
        <v>5</v>
      </c>
      <c r="C4947" t="s">
        <v>16063</v>
      </c>
      <c r="D4947">
        <v>307000</v>
      </c>
      <c r="E4947">
        <v>600000</v>
      </c>
      <c r="F4947" t="s">
        <v>21028</v>
      </c>
      <c r="G4947">
        <f t="shared" si="308"/>
        <v>576</v>
      </c>
      <c r="H4947">
        <f t="shared" si="309"/>
        <v>908.68929999999989</v>
      </c>
      <c r="I4947">
        <f t="shared" si="310"/>
        <v>622</v>
      </c>
      <c r="J4947">
        <f t="shared" si="311"/>
        <v>1077.3900000000001</v>
      </c>
    </row>
    <row r="4948" spans="1:10" x14ac:dyDescent="0.2">
      <c r="A4948" t="s">
        <v>21030</v>
      </c>
      <c r="B4948">
        <v>5</v>
      </c>
      <c r="C4948" t="s">
        <v>16063</v>
      </c>
      <c r="D4948">
        <v>356000</v>
      </c>
      <c r="E4948">
        <v>654000</v>
      </c>
      <c r="F4948" t="s">
        <v>21032</v>
      </c>
      <c r="G4948">
        <f t="shared" si="308"/>
        <v>576</v>
      </c>
      <c r="H4948">
        <f t="shared" si="309"/>
        <v>1053.7243999999998</v>
      </c>
      <c r="I4948">
        <f t="shared" si="310"/>
        <v>622</v>
      </c>
      <c r="J4948">
        <f t="shared" si="311"/>
        <v>1174.3551</v>
      </c>
    </row>
    <row r="4949" spans="1:10" x14ac:dyDescent="0.2">
      <c r="A4949" t="s">
        <v>21034</v>
      </c>
      <c r="B4949">
        <v>5</v>
      </c>
      <c r="C4949" t="s">
        <v>16063</v>
      </c>
      <c r="D4949">
        <v>291000</v>
      </c>
      <c r="E4949">
        <v>468000</v>
      </c>
      <c r="F4949" t="s">
        <v>21036</v>
      </c>
      <c r="G4949">
        <f t="shared" si="308"/>
        <v>576</v>
      </c>
      <c r="H4949">
        <f t="shared" si="309"/>
        <v>861.33089999999993</v>
      </c>
      <c r="I4949">
        <f t="shared" si="310"/>
        <v>622</v>
      </c>
      <c r="J4949">
        <f t="shared" si="311"/>
        <v>840.36419999999998</v>
      </c>
    </row>
    <row r="4950" spans="1:10" x14ac:dyDescent="0.2">
      <c r="A4950" t="s">
        <v>21038</v>
      </c>
      <c r="B4950">
        <v>5</v>
      </c>
      <c r="C4950" t="s">
        <v>16063</v>
      </c>
      <c r="D4950">
        <v>355000</v>
      </c>
      <c r="E4950">
        <v>600000</v>
      </c>
      <c r="F4950" t="s">
        <v>21040</v>
      </c>
      <c r="G4950">
        <f t="shared" si="308"/>
        <v>576</v>
      </c>
      <c r="H4950">
        <f t="shared" si="309"/>
        <v>1050.7645</v>
      </c>
      <c r="I4950">
        <f t="shared" si="310"/>
        <v>622</v>
      </c>
      <c r="J4950">
        <f t="shared" si="311"/>
        <v>1077.3900000000001</v>
      </c>
    </row>
    <row r="4951" spans="1:10" x14ac:dyDescent="0.2">
      <c r="A4951" t="s">
        <v>21042</v>
      </c>
      <c r="B4951">
        <v>5</v>
      </c>
      <c r="C4951" t="s">
        <v>16063</v>
      </c>
      <c r="D4951">
        <v>881000</v>
      </c>
      <c r="E4951">
        <v>1390000</v>
      </c>
      <c r="F4951" t="s">
        <v>21045</v>
      </c>
      <c r="G4951">
        <f t="shared" si="308"/>
        <v>576</v>
      </c>
      <c r="H4951">
        <f t="shared" si="309"/>
        <v>2607.6718999999998</v>
      </c>
      <c r="I4951">
        <f t="shared" si="310"/>
        <v>622</v>
      </c>
      <c r="J4951">
        <f t="shared" si="311"/>
        <v>2495.9535000000001</v>
      </c>
    </row>
    <row r="4952" spans="1:10" x14ac:dyDescent="0.2">
      <c r="A4952" t="s">
        <v>21047</v>
      </c>
      <c r="B4952">
        <v>5</v>
      </c>
      <c r="C4952" t="s">
        <v>16063</v>
      </c>
      <c r="D4952">
        <v>381000</v>
      </c>
      <c r="E4952">
        <v>643000</v>
      </c>
      <c r="F4952" t="s">
        <v>21048</v>
      </c>
      <c r="G4952">
        <f t="shared" si="308"/>
        <v>576</v>
      </c>
      <c r="H4952">
        <f t="shared" si="309"/>
        <v>1127.7218999999998</v>
      </c>
      <c r="I4952">
        <f t="shared" si="310"/>
        <v>622</v>
      </c>
      <c r="J4952">
        <f t="shared" si="311"/>
        <v>1154.60295</v>
      </c>
    </row>
    <row r="4953" spans="1:10" x14ac:dyDescent="0.2">
      <c r="A4953" t="s">
        <v>21050</v>
      </c>
      <c r="B4953">
        <v>5</v>
      </c>
      <c r="C4953" t="s">
        <v>16063</v>
      </c>
      <c r="D4953">
        <v>257000</v>
      </c>
      <c r="E4953">
        <v>433000</v>
      </c>
      <c r="F4953" t="s">
        <v>21053</v>
      </c>
      <c r="G4953">
        <f t="shared" si="308"/>
        <v>576</v>
      </c>
      <c r="H4953">
        <f t="shared" si="309"/>
        <v>760.69429999999988</v>
      </c>
      <c r="I4953">
        <f t="shared" si="310"/>
        <v>622</v>
      </c>
      <c r="J4953">
        <f t="shared" si="311"/>
        <v>777.51644999999996</v>
      </c>
    </row>
    <row r="4954" spans="1:10" x14ac:dyDescent="0.2">
      <c r="A4954" t="s">
        <v>21055</v>
      </c>
      <c r="B4954">
        <v>5</v>
      </c>
      <c r="C4954" t="s">
        <v>16063</v>
      </c>
      <c r="D4954">
        <v>257000</v>
      </c>
      <c r="E4954">
        <v>433000</v>
      </c>
      <c r="F4954" t="s">
        <v>21056</v>
      </c>
      <c r="G4954">
        <f t="shared" si="308"/>
        <v>576</v>
      </c>
      <c r="H4954">
        <f t="shared" si="309"/>
        <v>760.69429999999988</v>
      </c>
      <c r="I4954">
        <f t="shared" si="310"/>
        <v>622</v>
      </c>
      <c r="J4954">
        <f t="shared" si="311"/>
        <v>777.51644999999996</v>
      </c>
    </row>
    <row r="4955" spans="1:10" x14ac:dyDescent="0.2">
      <c r="A4955" t="s">
        <v>21058</v>
      </c>
      <c r="B4955">
        <v>5</v>
      </c>
      <c r="C4955" t="s">
        <v>16063</v>
      </c>
      <c r="D4955">
        <v>384000</v>
      </c>
      <c r="E4955">
        <v>649000</v>
      </c>
      <c r="F4955" t="s">
        <v>21060</v>
      </c>
      <c r="G4955">
        <f t="shared" si="308"/>
        <v>576</v>
      </c>
      <c r="H4955">
        <f t="shared" si="309"/>
        <v>1136.6016</v>
      </c>
      <c r="I4955">
        <f t="shared" si="310"/>
        <v>622</v>
      </c>
      <c r="J4955">
        <f t="shared" si="311"/>
        <v>1165.3768499999999</v>
      </c>
    </row>
    <row r="4956" spans="1:10" x14ac:dyDescent="0.2">
      <c r="A4956" t="s">
        <v>21062</v>
      </c>
      <c r="B4956">
        <v>5</v>
      </c>
      <c r="C4956" t="s">
        <v>16063</v>
      </c>
      <c r="D4956">
        <v>115000</v>
      </c>
      <c r="E4956">
        <v>228000</v>
      </c>
      <c r="F4956" t="s">
        <v>21064</v>
      </c>
      <c r="G4956">
        <f t="shared" si="308"/>
        <v>576</v>
      </c>
      <c r="H4956">
        <f t="shared" si="309"/>
        <v>340.38849999999996</v>
      </c>
      <c r="I4956">
        <f t="shared" si="310"/>
        <v>622</v>
      </c>
      <c r="J4956">
        <f t="shared" si="311"/>
        <v>409.40820000000002</v>
      </c>
    </row>
    <row r="4957" spans="1:10" x14ac:dyDescent="0.2">
      <c r="A4957" t="s">
        <v>21066</v>
      </c>
      <c r="B4957">
        <v>5</v>
      </c>
      <c r="C4957" t="s">
        <v>16063</v>
      </c>
      <c r="D4957">
        <v>597000</v>
      </c>
      <c r="E4957">
        <v>881000</v>
      </c>
      <c r="F4957" t="s">
        <v>21067</v>
      </c>
      <c r="G4957">
        <f t="shared" si="308"/>
        <v>576</v>
      </c>
      <c r="H4957">
        <f t="shared" si="309"/>
        <v>1767.0602999999999</v>
      </c>
      <c r="I4957">
        <f t="shared" si="310"/>
        <v>622</v>
      </c>
      <c r="J4957">
        <f t="shared" si="311"/>
        <v>1581.96765</v>
      </c>
    </row>
    <row r="4958" spans="1:10" x14ac:dyDescent="0.2">
      <c r="A4958" t="s">
        <v>21069</v>
      </c>
      <c r="B4958">
        <v>5</v>
      </c>
      <c r="C4958" t="s">
        <v>16063</v>
      </c>
      <c r="D4958">
        <v>444000</v>
      </c>
      <c r="E4958">
        <v>655000</v>
      </c>
      <c r="F4958" t="s">
        <v>21072</v>
      </c>
      <c r="G4958">
        <f t="shared" si="308"/>
        <v>576</v>
      </c>
      <c r="H4958">
        <f t="shared" si="309"/>
        <v>1314.1955999999998</v>
      </c>
      <c r="I4958">
        <f t="shared" si="310"/>
        <v>622</v>
      </c>
      <c r="J4958">
        <f t="shared" si="311"/>
        <v>1176.15075</v>
      </c>
    </row>
    <row r="4959" spans="1:10" x14ac:dyDescent="0.2">
      <c r="A4959" t="s">
        <v>21074</v>
      </c>
      <c r="B4959">
        <v>5</v>
      </c>
      <c r="C4959" t="s">
        <v>16063</v>
      </c>
      <c r="D4959">
        <v>838000</v>
      </c>
      <c r="E4959">
        <v>1110000</v>
      </c>
      <c r="F4959" t="s">
        <v>21076</v>
      </c>
      <c r="G4959">
        <f t="shared" si="308"/>
        <v>576</v>
      </c>
      <c r="H4959">
        <f t="shared" si="309"/>
        <v>2480.3961999999997</v>
      </c>
      <c r="I4959">
        <f t="shared" si="310"/>
        <v>622</v>
      </c>
      <c r="J4959">
        <f t="shared" si="311"/>
        <v>1993.1714999999999</v>
      </c>
    </row>
    <row r="4960" spans="1:10" x14ac:dyDescent="0.2">
      <c r="A4960" t="s">
        <v>21078</v>
      </c>
      <c r="B4960">
        <v>5</v>
      </c>
      <c r="C4960" t="s">
        <v>16063</v>
      </c>
      <c r="D4960">
        <v>191000</v>
      </c>
      <c r="E4960">
        <v>370000</v>
      </c>
      <c r="F4960" t="s">
        <v>21079</v>
      </c>
      <c r="G4960">
        <f t="shared" si="308"/>
        <v>576</v>
      </c>
      <c r="H4960">
        <f t="shared" si="309"/>
        <v>565.34089999999992</v>
      </c>
      <c r="I4960">
        <f t="shared" si="310"/>
        <v>622</v>
      </c>
      <c r="J4960">
        <f t="shared" si="311"/>
        <v>664.39049999999997</v>
      </c>
    </row>
    <row r="4961" spans="1:10" x14ac:dyDescent="0.2">
      <c r="A4961" t="s">
        <v>21081</v>
      </c>
      <c r="B4961">
        <v>5</v>
      </c>
      <c r="C4961" t="s">
        <v>16063</v>
      </c>
      <c r="D4961">
        <v>191000</v>
      </c>
      <c r="E4961">
        <v>370000</v>
      </c>
      <c r="F4961" t="s">
        <v>21084</v>
      </c>
      <c r="G4961">
        <f t="shared" si="308"/>
        <v>576</v>
      </c>
      <c r="H4961">
        <f t="shared" si="309"/>
        <v>565.34089999999992</v>
      </c>
      <c r="I4961">
        <f t="shared" si="310"/>
        <v>622</v>
      </c>
      <c r="J4961">
        <f t="shared" si="311"/>
        <v>664.39049999999997</v>
      </c>
    </row>
    <row r="4962" spans="1:10" x14ac:dyDescent="0.2">
      <c r="A4962" t="s">
        <v>21086</v>
      </c>
      <c r="B4962">
        <v>5</v>
      </c>
      <c r="C4962" t="s">
        <v>16063</v>
      </c>
      <c r="D4962">
        <v>191000</v>
      </c>
      <c r="E4962">
        <v>370000</v>
      </c>
      <c r="F4962" t="s">
        <v>21088</v>
      </c>
      <c r="G4962">
        <f t="shared" si="308"/>
        <v>576</v>
      </c>
      <c r="H4962">
        <f t="shared" si="309"/>
        <v>565.34089999999992</v>
      </c>
      <c r="I4962">
        <f t="shared" si="310"/>
        <v>622</v>
      </c>
      <c r="J4962">
        <f t="shared" si="311"/>
        <v>664.39049999999997</v>
      </c>
    </row>
    <row r="4963" spans="1:10" x14ac:dyDescent="0.2">
      <c r="A4963" t="s">
        <v>21090</v>
      </c>
      <c r="B4963">
        <v>5</v>
      </c>
      <c r="C4963" t="s">
        <v>16063</v>
      </c>
      <c r="D4963">
        <v>242000</v>
      </c>
      <c r="E4963">
        <v>356000</v>
      </c>
      <c r="F4963" t="s">
        <v>21093</v>
      </c>
      <c r="G4963">
        <f t="shared" si="308"/>
        <v>576</v>
      </c>
      <c r="H4963">
        <f t="shared" si="309"/>
        <v>716.29579999999987</v>
      </c>
      <c r="I4963">
        <f t="shared" si="310"/>
        <v>622</v>
      </c>
      <c r="J4963">
        <f t="shared" si="311"/>
        <v>639.25139999999999</v>
      </c>
    </row>
    <row r="4964" spans="1:10" x14ac:dyDescent="0.2">
      <c r="A4964" t="s">
        <v>21095</v>
      </c>
      <c r="B4964">
        <v>5</v>
      </c>
      <c r="C4964" t="s">
        <v>16063</v>
      </c>
      <c r="D4964">
        <v>363000</v>
      </c>
      <c r="E4964">
        <v>535000</v>
      </c>
      <c r="F4964" t="s">
        <v>21098</v>
      </c>
      <c r="G4964">
        <f t="shared" si="308"/>
        <v>576</v>
      </c>
      <c r="H4964">
        <f t="shared" si="309"/>
        <v>1074.4436999999998</v>
      </c>
      <c r="I4964">
        <f t="shared" si="310"/>
        <v>622</v>
      </c>
      <c r="J4964">
        <f t="shared" si="311"/>
        <v>960.67274999999995</v>
      </c>
    </row>
    <row r="4965" spans="1:10" x14ac:dyDescent="0.2">
      <c r="A4965" t="s">
        <v>21100</v>
      </c>
      <c r="B4965">
        <v>5</v>
      </c>
      <c r="C4965" t="s">
        <v>16063</v>
      </c>
      <c r="D4965">
        <v>648000</v>
      </c>
      <c r="E4965">
        <v>932000</v>
      </c>
      <c r="F4965" t="s">
        <v>21103</v>
      </c>
      <c r="G4965">
        <f t="shared" si="308"/>
        <v>576</v>
      </c>
      <c r="H4965">
        <f t="shared" si="309"/>
        <v>1918.0151999999998</v>
      </c>
      <c r="I4965">
        <f t="shared" si="310"/>
        <v>622</v>
      </c>
      <c r="J4965">
        <f t="shared" si="311"/>
        <v>1673.5457999999999</v>
      </c>
    </row>
    <row r="4966" spans="1:10" x14ac:dyDescent="0.2">
      <c r="A4966" t="s">
        <v>21105</v>
      </c>
      <c r="B4966">
        <v>5</v>
      </c>
      <c r="C4966" t="s">
        <v>16063</v>
      </c>
      <c r="D4966">
        <v>355000</v>
      </c>
      <c r="E4966">
        <v>524000</v>
      </c>
      <c r="F4966" t="s">
        <v>21107</v>
      </c>
      <c r="G4966">
        <f t="shared" si="308"/>
        <v>576</v>
      </c>
      <c r="H4966">
        <f t="shared" si="309"/>
        <v>1050.7645</v>
      </c>
      <c r="I4966">
        <f t="shared" si="310"/>
        <v>622</v>
      </c>
      <c r="J4966">
        <f t="shared" si="311"/>
        <v>940.92060000000004</v>
      </c>
    </row>
    <row r="4967" spans="1:10" x14ac:dyDescent="0.2">
      <c r="A4967" t="s">
        <v>21109</v>
      </c>
      <c r="B4967">
        <v>5</v>
      </c>
      <c r="C4967" t="s">
        <v>16063</v>
      </c>
      <c r="D4967">
        <v>355000</v>
      </c>
      <c r="E4967">
        <v>525000</v>
      </c>
      <c r="F4967" t="s">
        <v>21110</v>
      </c>
      <c r="G4967">
        <f t="shared" si="308"/>
        <v>576</v>
      </c>
      <c r="H4967">
        <f t="shared" si="309"/>
        <v>1050.7645</v>
      </c>
      <c r="I4967">
        <f t="shared" si="310"/>
        <v>622</v>
      </c>
      <c r="J4967">
        <f t="shared" si="311"/>
        <v>942.71624999999995</v>
      </c>
    </row>
    <row r="4968" spans="1:10" x14ac:dyDescent="0.2">
      <c r="A4968" t="s">
        <v>21112</v>
      </c>
      <c r="B4968">
        <v>5</v>
      </c>
      <c r="C4968" t="s">
        <v>16063</v>
      </c>
      <c r="D4968">
        <v>397000</v>
      </c>
      <c r="E4968">
        <v>586000</v>
      </c>
      <c r="F4968" t="s">
        <v>21115</v>
      </c>
      <c r="G4968">
        <f t="shared" si="308"/>
        <v>576</v>
      </c>
      <c r="H4968">
        <f t="shared" si="309"/>
        <v>1175.0802999999999</v>
      </c>
      <c r="I4968">
        <f t="shared" si="310"/>
        <v>622</v>
      </c>
      <c r="J4968">
        <f t="shared" si="311"/>
        <v>1052.2509</v>
      </c>
    </row>
    <row r="4969" spans="1:10" x14ac:dyDescent="0.2">
      <c r="A4969" t="s">
        <v>21117</v>
      </c>
      <c r="B4969">
        <v>5</v>
      </c>
      <c r="C4969" t="s">
        <v>16063</v>
      </c>
      <c r="D4969">
        <v>610000</v>
      </c>
      <c r="E4969">
        <v>901000</v>
      </c>
      <c r="F4969" t="s">
        <v>21120</v>
      </c>
      <c r="G4969">
        <f t="shared" si="308"/>
        <v>576</v>
      </c>
      <c r="H4969">
        <f t="shared" si="309"/>
        <v>1805.5389999999998</v>
      </c>
      <c r="I4969">
        <f t="shared" si="310"/>
        <v>622</v>
      </c>
      <c r="J4969">
        <f t="shared" si="311"/>
        <v>1617.8806500000001</v>
      </c>
    </row>
    <row r="4970" spans="1:10" x14ac:dyDescent="0.2">
      <c r="A4970" t="s">
        <v>21122</v>
      </c>
      <c r="B4970">
        <v>5</v>
      </c>
      <c r="C4970" t="s">
        <v>16063</v>
      </c>
      <c r="D4970">
        <v>376000</v>
      </c>
      <c r="E4970">
        <v>555000</v>
      </c>
      <c r="F4970" t="s">
        <v>21123</v>
      </c>
      <c r="G4970">
        <f t="shared" si="308"/>
        <v>576</v>
      </c>
      <c r="H4970">
        <f t="shared" si="309"/>
        <v>1112.9223999999999</v>
      </c>
      <c r="I4970">
        <f t="shared" si="310"/>
        <v>622</v>
      </c>
      <c r="J4970">
        <f t="shared" si="311"/>
        <v>996.58574999999996</v>
      </c>
    </row>
    <row r="4971" spans="1:10" x14ac:dyDescent="0.2">
      <c r="A4971" t="s">
        <v>21125</v>
      </c>
      <c r="B4971">
        <v>5</v>
      </c>
      <c r="C4971" t="s">
        <v>16063</v>
      </c>
      <c r="D4971">
        <v>394000</v>
      </c>
      <c r="E4971">
        <v>581000</v>
      </c>
      <c r="F4971" t="s">
        <v>21128</v>
      </c>
      <c r="G4971">
        <f t="shared" si="308"/>
        <v>576</v>
      </c>
      <c r="H4971">
        <f t="shared" si="309"/>
        <v>1166.2005999999999</v>
      </c>
      <c r="I4971">
        <f t="shared" si="310"/>
        <v>622</v>
      </c>
      <c r="J4971">
        <f t="shared" si="311"/>
        <v>1043.2726499999999</v>
      </c>
    </row>
    <row r="4972" spans="1:10" x14ac:dyDescent="0.2">
      <c r="A4972" t="s">
        <v>21130</v>
      </c>
      <c r="B4972">
        <v>5</v>
      </c>
      <c r="C4972" t="s">
        <v>16063</v>
      </c>
      <c r="D4972">
        <v>356000</v>
      </c>
      <c r="E4972">
        <v>526000</v>
      </c>
      <c r="F4972" t="s">
        <v>21132</v>
      </c>
      <c r="G4972">
        <f t="shared" si="308"/>
        <v>576</v>
      </c>
      <c r="H4972">
        <f t="shared" si="309"/>
        <v>1053.7243999999998</v>
      </c>
      <c r="I4972">
        <f t="shared" si="310"/>
        <v>622</v>
      </c>
      <c r="J4972">
        <f t="shared" si="311"/>
        <v>944.51189999999997</v>
      </c>
    </row>
    <row r="4973" spans="1:10" x14ac:dyDescent="0.2">
      <c r="A4973" t="s">
        <v>21134</v>
      </c>
      <c r="B4973">
        <v>5</v>
      </c>
      <c r="C4973" t="s">
        <v>16063</v>
      </c>
      <c r="D4973">
        <v>1180000</v>
      </c>
      <c r="E4973">
        <v>1560000</v>
      </c>
      <c r="F4973" t="s">
        <v>21136</v>
      </c>
      <c r="G4973">
        <f t="shared" si="308"/>
        <v>576</v>
      </c>
      <c r="H4973">
        <f t="shared" si="309"/>
        <v>3492.6819999999998</v>
      </c>
      <c r="I4973">
        <f t="shared" si="310"/>
        <v>622</v>
      </c>
      <c r="J4973">
        <f t="shared" si="311"/>
        <v>2801.2139999999999</v>
      </c>
    </row>
    <row r="4974" spans="1:10" x14ac:dyDescent="0.2">
      <c r="A4974" t="s">
        <v>21138</v>
      </c>
      <c r="B4974">
        <v>5</v>
      </c>
      <c r="C4974" t="s">
        <v>16063</v>
      </c>
      <c r="D4974">
        <v>376000</v>
      </c>
      <c r="E4974">
        <v>555000</v>
      </c>
      <c r="F4974" t="s">
        <v>21141</v>
      </c>
      <c r="G4974">
        <f t="shared" si="308"/>
        <v>576</v>
      </c>
      <c r="H4974">
        <f t="shared" si="309"/>
        <v>1112.9223999999999</v>
      </c>
      <c r="I4974">
        <f t="shared" si="310"/>
        <v>622</v>
      </c>
      <c r="J4974">
        <f t="shared" si="311"/>
        <v>996.58574999999996</v>
      </c>
    </row>
    <row r="4975" spans="1:10" x14ac:dyDescent="0.2">
      <c r="A4975" t="s">
        <v>21143</v>
      </c>
      <c r="B4975">
        <v>5</v>
      </c>
      <c r="C4975" t="s">
        <v>16063</v>
      </c>
      <c r="D4975">
        <v>476000</v>
      </c>
      <c r="E4975">
        <v>702000</v>
      </c>
      <c r="F4975" t="s">
        <v>21146</v>
      </c>
      <c r="G4975">
        <f t="shared" si="308"/>
        <v>576</v>
      </c>
      <c r="H4975">
        <f t="shared" si="309"/>
        <v>1408.9123999999999</v>
      </c>
      <c r="I4975">
        <f t="shared" si="310"/>
        <v>622</v>
      </c>
      <c r="J4975">
        <f t="shared" si="311"/>
        <v>1260.5463</v>
      </c>
    </row>
    <row r="4976" spans="1:10" x14ac:dyDescent="0.2">
      <c r="A4976" t="s">
        <v>21148</v>
      </c>
      <c r="B4976">
        <v>5</v>
      </c>
      <c r="C4976" t="s">
        <v>16063</v>
      </c>
      <c r="D4976">
        <v>191000</v>
      </c>
      <c r="E4976">
        <v>370000</v>
      </c>
      <c r="F4976" t="s">
        <v>21151</v>
      </c>
      <c r="G4976">
        <f t="shared" si="308"/>
        <v>576</v>
      </c>
      <c r="H4976">
        <f t="shared" si="309"/>
        <v>565.34089999999992</v>
      </c>
      <c r="I4976">
        <f t="shared" si="310"/>
        <v>622</v>
      </c>
      <c r="J4976">
        <f t="shared" si="311"/>
        <v>664.39049999999997</v>
      </c>
    </row>
    <row r="4977" spans="1:10" x14ac:dyDescent="0.2">
      <c r="A4977" t="s">
        <v>21153</v>
      </c>
      <c r="B4977">
        <v>5</v>
      </c>
      <c r="C4977" t="s">
        <v>16063</v>
      </c>
      <c r="D4977">
        <v>721000</v>
      </c>
      <c r="E4977">
        <v>963000</v>
      </c>
      <c r="F4977" t="s">
        <v>21154</v>
      </c>
      <c r="G4977">
        <f t="shared" si="308"/>
        <v>576</v>
      </c>
      <c r="H4977">
        <f t="shared" si="309"/>
        <v>2134.0879</v>
      </c>
      <c r="I4977">
        <f t="shared" si="310"/>
        <v>622</v>
      </c>
      <c r="J4977">
        <f t="shared" si="311"/>
        <v>1729.2109499999999</v>
      </c>
    </row>
    <row r="4978" spans="1:10" x14ac:dyDescent="0.2">
      <c r="A4978" t="s">
        <v>21156</v>
      </c>
      <c r="B4978">
        <v>5</v>
      </c>
      <c r="C4978" t="s">
        <v>16063</v>
      </c>
      <c r="D4978">
        <v>153000</v>
      </c>
      <c r="E4978">
        <v>224000</v>
      </c>
      <c r="F4978" t="s">
        <v>21158</v>
      </c>
      <c r="G4978">
        <f t="shared" si="308"/>
        <v>576</v>
      </c>
      <c r="H4978">
        <f t="shared" si="309"/>
        <v>452.86469999999997</v>
      </c>
      <c r="I4978">
        <f t="shared" si="310"/>
        <v>622</v>
      </c>
      <c r="J4978">
        <f t="shared" si="311"/>
        <v>402.22559999999999</v>
      </c>
    </row>
    <row r="4979" spans="1:10" x14ac:dyDescent="0.2">
      <c r="A4979" t="s">
        <v>21160</v>
      </c>
      <c r="B4979">
        <v>5</v>
      </c>
      <c r="C4979" t="s">
        <v>16063</v>
      </c>
      <c r="D4979">
        <v>277000</v>
      </c>
      <c r="E4979">
        <v>407000</v>
      </c>
      <c r="F4979" t="s">
        <v>21162</v>
      </c>
      <c r="G4979">
        <f t="shared" si="308"/>
        <v>576</v>
      </c>
      <c r="H4979">
        <f t="shared" si="309"/>
        <v>819.89229999999986</v>
      </c>
      <c r="I4979">
        <f t="shared" si="310"/>
        <v>622</v>
      </c>
      <c r="J4979">
        <f t="shared" si="311"/>
        <v>730.82955000000004</v>
      </c>
    </row>
    <row r="4980" spans="1:10" x14ac:dyDescent="0.2">
      <c r="A4980" t="s">
        <v>21164</v>
      </c>
      <c r="B4980">
        <v>5</v>
      </c>
      <c r="C4980" t="s">
        <v>16063</v>
      </c>
      <c r="D4980">
        <v>199000</v>
      </c>
      <c r="E4980">
        <v>470000</v>
      </c>
      <c r="F4980" t="s">
        <v>21166</v>
      </c>
      <c r="G4980">
        <f t="shared" si="308"/>
        <v>576</v>
      </c>
      <c r="H4980">
        <f t="shared" si="309"/>
        <v>589.02009999999996</v>
      </c>
      <c r="I4980">
        <f t="shared" si="310"/>
        <v>622</v>
      </c>
      <c r="J4980">
        <f t="shared" si="311"/>
        <v>843.95550000000003</v>
      </c>
    </row>
    <row r="4981" spans="1:10" x14ac:dyDescent="0.2">
      <c r="A4981" t="s">
        <v>21168</v>
      </c>
      <c r="B4981">
        <v>5</v>
      </c>
      <c r="C4981" t="s">
        <v>16063</v>
      </c>
      <c r="D4981">
        <v>243000</v>
      </c>
      <c r="E4981">
        <v>358000</v>
      </c>
      <c r="F4981" t="s">
        <v>21171</v>
      </c>
      <c r="G4981">
        <f t="shared" si="308"/>
        <v>576</v>
      </c>
      <c r="H4981">
        <f t="shared" si="309"/>
        <v>719.25569999999993</v>
      </c>
      <c r="I4981">
        <f t="shared" si="310"/>
        <v>622</v>
      </c>
      <c r="J4981">
        <f t="shared" si="311"/>
        <v>642.84270000000004</v>
      </c>
    </row>
    <row r="4982" spans="1:10" x14ac:dyDescent="0.2">
      <c r="A4982" t="s">
        <v>21173</v>
      </c>
      <c r="B4982">
        <v>5</v>
      </c>
      <c r="C4982" t="s">
        <v>16063</v>
      </c>
      <c r="D4982">
        <v>215000</v>
      </c>
      <c r="E4982">
        <v>317000</v>
      </c>
      <c r="F4982" t="s">
        <v>21175</v>
      </c>
      <c r="G4982">
        <f t="shared" si="308"/>
        <v>576</v>
      </c>
      <c r="H4982">
        <f t="shared" si="309"/>
        <v>636.37849999999992</v>
      </c>
      <c r="I4982">
        <f t="shared" si="310"/>
        <v>622</v>
      </c>
      <c r="J4982">
        <f t="shared" si="311"/>
        <v>569.22104999999999</v>
      </c>
    </row>
    <row r="4983" spans="1:10" x14ac:dyDescent="0.2">
      <c r="A4983" t="s">
        <v>21177</v>
      </c>
      <c r="B4983">
        <v>5</v>
      </c>
      <c r="C4983" t="s">
        <v>16063</v>
      </c>
      <c r="D4983">
        <v>328000</v>
      </c>
      <c r="E4983">
        <v>484000</v>
      </c>
      <c r="F4983" t="s">
        <v>21180</v>
      </c>
      <c r="G4983">
        <f t="shared" si="308"/>
        <v>576</v>
      </c>
      <c r="H4983">
        <f t="shared" si="309"/>
        <v>970.84719999999993</v>
      </c>
      <c r="I4983">
        <f t="shared" si="310"/>
        <v>622</v>
      </c>
      <c r="J4983">
        <f t="shared" si="311"/>
        <v>869.09460000000001</v>
      </c>
    </row>
    <row r="4984" spans="1:10" x14ac:dyDescent="0.2">
      <c r="A4984" t="s">
        <v>21182</v>
      </c>
      <c r="B4984">
        <v>5</v>
      </c>
      <c r="C4984" t="s">
        <v>16063</v>
      </c>
      <c r="D4984">
        <v>277000</v>
      </c>
      <c r="E4984">
        <v>407000</v>
      </c>
      <c r="F4984" t="s">
        <v>21184</v>
      </c>
      <c r="G4984">
        <f t="shared" si="308"/>
        <v>576</v>
      </c>
      <c r="H4984">
        <f t="shared" si="309"/>
        <v>819.89229999999986</v>
      </c>
      <c r="I4984">
        <f t="shared" si="310"/>
        <v>622</v>
      </c>
      <c r="J4984">
        <f t="shared" si="311"/>
        <v>730.82955000000004</v>
      </c>
    </row>
    <row r="4985" spans="1:10" x14ac:dyDescent="0.2">
      <c r="A4985" t="s">
        <v>21186</v>
      </c>
      <c r="B4985">
        <v>5</v>
      </c>
      <c r="C4985" t="s">
        <v>16063</v>
      </c>
      <c r="D4985">
        <v>264000</v>
      </c>
      <c r="E4985">
        <v>469000</v>
      </c>
      <c r="F4985" t="s">
        <v>21188</v>
      </c>
      <c r="G4985">
        <f t="shared" si="308"/>
        <v>576</v>
      </c>
      <c r="H4985">
        <f t="shared" si="309"/>
        <v>781.41359999999986</v>
      </c>
      <c r="I4985">
        <f t="shared" si="310"/>
        <v>622</v>
      </c>
      <c r="J4985">
        <f t="shared" si="311"/>
        <v>842.15985000000001</v>
      </c>
    </row>
    <row r="4986" spans="1:10" x14ac:dyDescent="0.2">
      <c r="A4986" t="s">
        <v>21190</v>
      </c>
      <c r="B4986">
        <v>5</v>
      </c>
      <c r="C4986" t="s">
        <v>16063</v>
      </c>
      <c r="D4986">
        <v>247000</v>
      </c>
      <c r="E4986">
        <v>439000</v>
      </c>
      <c r="F4986" t="s">
        <v>21193</v>
      </c>
      <c r="G4986">
        <f t="shared" si="308"/>
        <v>576</v>
      </c>
      <c r="H4986">
        <f t="shared" si="309"/>
        <v>731.09529999999995</v>
      </c>
      <c r="I4986">
        <f t="shared" si="310"/>
        <v>622</v>
      </c>
      <c r="J4986">
        <f t="shared" si="311"/>
        <v>788.29034999999999</v>
      </c>
    </row>
    <row r="4987" spans="1:10" x14ac:dyDescent="0.2">
      <c r="A4987" t="s">
        <v>21195</v>
      </c>
      <c r="B4987">
        <v>5</v>
      </c>
      <c r="C4987" t="s">
        <v>16063</v>
      </c>
      <c r="D4987">
        <v>277000</v>
      </c>
      <c r="E4987">
        <v>407000</v>
      </c>
      <c r="F4987" t="s">
        <v>21197</v>
      </c>
      <c r="G4987">
        <f t="shared" si="308"/>
        <v>576</v>
      </c>
      <c r="H4987">
        <f t="shared" si="309"/>
        <v>819.89229999999986</v>
      </c>
      <c r="I4987">
        <f t="shared" si="310"/>
        <v>622</v>
      </c>
      <c r="J4987">
        <f t="shared" si="311"/>
        <v>730.82955000000004</v>
      </c>
    </row>
    <row r="4988" spans="1:10" x14ac:dyDescent="0.2">
      <c r="A4988" t="s">
        <v>21199</v>
      </c>
      <c r="B4988">
        <v>5</v>
      </c>
      <c r="C4988" t="s">
        <v>16063</v>
      </c>
      <c r="D4988">
        <v>342000</v>
      </c>
      <c r="E4988">
        <v>924000</v>
      </c>
      <c r="F4988" t="s">
        <v>21202</v>
      </c>
      <c r="G4988">
        <f t="shared" si="308"/>
        <v>576</v>
      </c>
      <c r="H4988">
        <f t="shared" si="309"/>
        <v>1012.2857999999999</v>
      </c>
      <c r="I4988">
        <f t="shared" si="310"/>
        <v>622</v>
      </c>
      <c r="J4988">
        <f t="shared" si="311"/>
        <v>1659.1805999999999</v>
      </c>
    </row>
    <row r="4989" spans="1:10" x14ac:dyDescent="0.2">
      <c r="A4989" t="s">
        <v>21204</v>
      </c>
      <c r="B4989">
        <v>5</v>
      </c>
      <c r="C4989" t="s">
        <v>16063</v>
      </c>
      <c r="D4989">
        <v>308000</v>
      </c>
      <c r="E4989">
        <v>496000</v>
      </c>
      <c r="F4989" t="s">
        <v>21205</v>
      </c>
      <c r="G4989">
        <f t="shared" si="308"/>
        <v>576</v>
      </c>
      <c r="H4989">
        <f t="shared" si="309"/>
        <v>911.64919999999995</v>
      </c>
      <c r="I4989">
        <f t="shared" si="310"/>
        <v>622</v>
      </c>
      <c r="J4989">
        <f t="shared" si="311"/>
        <v>890.64239999999995</v>
      </c>
    </row>
    <row r="4990" spans="1:10" x14ac:dyDescent="0.2">
      <c r="A4990" t="s">
        <v>21207</v>
      </c>
      <c r="B4990">
        <v>5</v>
      </c>
      <c r="C4990" t="s">
        <v>16063</v>
      </c>
      <c r="D4990">
        <v>341000</v>
      </c>
      <c r="E4990">
        <v>570000</v>
      </c>
      <c r="F4990" t="s">
        <v>21209</v>
      </c>
      <c r="G4990">
        <f t="shared" si="308"/>
        <v>576</v>
      </c>
      <c r="H4990">
        <f t="shared" si="309"/>
        <v>1009.3258999999999</v>
      </c>
      <c r="I4990">
        <f t="shared" si="310"/>
        <v>622</v>
      </c>
      <c r="J4990">
        <f t="shared" si="311"/>
        <v>1023.5205</v>
      </c>
    </row>
    <row r="4991" spans="1:10" x14ac:dyDescent="0.2">
      <c r="A4991" t="s">
        <v>21211</v>
      </c>
      <c r="B4991">
        <v>5</v>
      </c>
      <c r="C4991" t="s">
        <v>16063</v>
      </c>
      <c r="D4991">
        <v>353000</v>
      </c>
      <c r="E4991">
        <v>574000</v>
      </c>
      <c r="F4991" t="s">
        <v>21213</v>
      </c>
      <c r="G4991">
        <f t="shared" si="308"/>
        <v>576</v>
      </c>
      <c r="H4991">
        <f t="shared" si="309"/>
        <v>1044.8446999999999</v>
      </c>
      <c r="I4991">
        <f t="shared" si="310"/>
        <v>622</v>
      </c>
      <c r="J4991">
        <f t="shared" si="311"/>
        <v>1030.7030999999999</v>
      </c>
    </row>
    <row r="4992" spans="1:10" x14ac:dyDescent="0.2">
      <c r="A4992" t="s">
        <v>21216</v>
      </c>
      <c r="B4992">
        <v>6</v>
      </c>
      <c r="C4992" t="s">
        <v>21215</v>
      </c>
      <c r="D4992">
        <v>300000</v>
      </c>
      <c r="E4992">
        <v>523000</v>
      </c>
      <c r="F4992" t="s">
        <v>21218</v>
      </c>
      <c r="G4992">
        <f t="shared" si="308"/>
        <v>576</v>
      </c>
      <c r="H4992">
        <f t="shared" si="309"/>
        <v>817.54199999999992</v>
      </c>
      <c r="I4992">
        <f t="shared" si="310"/>
        <v>622</v>
      </c>
      <c r="J4992">
        <f t="shared" si="311"/>
        <v>871.39645000000007</v>
      </c>
    </row>
    <row r="4993" spans="1:10" x14ac:dyDescent="0.2">
      <c r="A4993" t="s">
        <v>21220</v>
      </c>
      <c r="B4993">
        <v>6</v>
      </c>
      <c r="C4993" t="s">
        <v>21215</v>
      </c>
      <c r="D4993">
        <v>300000</v>
      </c>
      <c r="E4993">
        <v>523000</v>
      </c>
      <c r="F4993" t="s">
        <v>21223</v>
      </c>
      <c r="G4993">
        <f t="shared" si="308"/>
        <v>576</v>
      </c>
      <c r="H4993">
        <f t="shared" si="309"/>
        <v>817.54199999999992</v>
      </c>
      <c r="I4993">
        <f t="shared" si="310"/>
        <v>622</v>
      </c>
      <c r="J4993">
        <f t="shared" si="311"/>
        <v>871.39645000000007</v>
      </c>
    </row>
    <row r="4994" spans="1:10" x14ac:dyDescent="0.2">
      <c r="A4994" t="s">
        <v>21225</v>
      </c>
      <c r="B4994">
        <v>6</v>
      </c>
      <c r="C4994" t="s">
        <v>21215</v>
      </c>
      <c r="D4994">
        <v>300000</v>
      </c>
      <c r="E4994">
        <v>523000</v>
      </c>
      <c r="F4994" t="s">
        <v>21227</v>
      </c>
      <c r="G4994">
        <f t="shared" si="308"/>
        <v>576</v>
      </c>
      <c r="H4994">
        <f t="shared" si="309"/>
        <v>817.54199999999992</v>
      </c>
      <c r="I4994">
        <f t="shared" si="310"/>
        <v>622</v>
      </c>
      <c r="J4994">
        <f t="shared" si="311"/>
        <v>871.39645000000007</v>
      </c>
    </row>
    <row r="4995" spans="1:10" x14ac:dyDescent="0.2">
      <c r="A4995" t="s">
        <v>21229</v>
      </c>
      <c r="B4995">
        <v>6</v>
      </c>
      <c r="C4995" t="s">
        <v>21215</v>
      </c>
      <c r="D4995">
        <v>224000</v>
      </c>
      <c r="E4995">
        <v>390000</v>
      </c>
      <c r="F4995" t="s">
        <v>21232</v>
      </c>
      <c r="G4995">
        <f t="shared" ref="G4995:G5058" si="312">(VLOOKUP($B4995,Table,4,FALSE))</f>
        <v>576</v>
      </c>
      <c r="H4995">
        <f t="shared" ref="H4995:H5058" si="313">D4995*((VLOOKUP($B4995,Table,6,FALSE))/100)</f>
        <v>610.43135999999993</v>
      </c>
      <c r="I4995">
        <f t="shared" ref="I4995:I5058" si="314">(VLOOKUP($B4995,Table,12,FALSE))</f>
        <v>622</v>
      </c>
      <c r="J4995">
        <f t="shared" ref="J4995:J5058" si="315">E4995*((VLOOKUP($B4995,Table,14,FALSE))/100)</f>
        <v>649.7985000000001</v>
      </c>
    </row>
    <row r="4996" spans="1:10" x14ac:dyDescent="0.2">
      <c r="A4996" t="s">
        <v>21234</v>
      </c>
      <c r="B4996">
        <v>6</v>
      </c>
      <c r="C4996" t="s">
        <v>21215</v>
      </c>
      <c r="D4996">
        <v>224000</v>
      </c>
      <c r="E4996">
        <v>390000</v>
      </c>
      <c r="F4996" t="s">
        <v>21237</v>
      </c>
      <c r="G4996">
        <f t="shared" si="312"/>
        <v>576</v>
      </c>
      <c r="H4996">
        <f t="shared" si="313"/>
        <v>610.43135999999993</v>
      </c>
      <c r="I4996">
        <f t="shared" si="314"/>
        <v>622</v>
      </c>
      <c r="J4996">
        <f t="shared" si="315"/>
        <v>649.7985000000001</v>
      </c>
    </row>
    <row r="4997" spans="1:10" x14ac:dyDescent="0.2">
      <c r="A4997" t="s">
        <v>21239</v>
      </c>
      <c r="B4997">
        <v>6</v>
      </c>
      <c r="C4997" t="s">
        <v>21215</v>
      </c>
      <c r="D4997">
        <v>226000</v>
      </c>
      <c r="E4997">
        <v>392000</v>
      </c>
      <c r="F4997" t="s">
        <v>21240</v>
      </c>
      <c r="G4997">
        <f t="shared" si="312"/>
        <v>576</v>
      </c>
      <c r="H4997">
        <f t="shared" si="313"/>
        <v>615.88163999999995</v>
      </c>
      <c r="I4997">
        <f t="shared" si="314"/>
        <v>622</v>
      </c>
      <c r="J4997">
        <f t="shared" si="315"/>
        <v>653.13080000000002</v>
      </c>
    </row>
    <row r="4998" spans="1:10" x14ac:dyDescent="0.2">
      <c r="A4998" t="s">
        <v>21242</v>
      </c>
      <c r="B4998">
        <v>6</v>
      </c>
      <c r="C4998" t="s">
        <v>21215</v>
      </c>
      <c r="D4998">
        <v>222000</v>
      </c>
      <c r="E4998">
        <v>390000</v>
      </c>
      <c r="F4998" t="s">
        <v>21244</v>
      </c>
      <c r="G4998">
        <f t="shared" si="312"/>
        <v>576</v>
      </c>
      <c r="H4998">
        <f t="shared" si="313"/>
        <v>604.98107999999991</v>
      </c>
      <c r="I4998">
        <f t="shared" si="314"/>
        <v>622</v>
      </c>
      <c r="J4998">
        <f t="shared" si="315"/>
        <v>649.7985000000001</v>
      </c>
    </row>
    <row r="4999" spans="1:10" x14ac:dyDescent="0.2">
      <c r="A4999" t="s">
        <v>21246</v>
      </c>
      <c r="B4999">
        <v>6</v>
      </c>
      <c r="C4999" t="s">
        <v>21215</v>
      </c>
      <c r="D4999">
        <v>222000</v>
      </c>
      <c r="E4999">
        <v>390000</v>
      </c>
      <c r="F4999" t="s">
        <v>21249</v>
      </c>
      <c r="G4999">
        <f t="shared" si="312"/>
        <v>576</v>
      </c>
      <c r="H4999">
        <f t="shared" si="313"/>
        <v>604.98107999999991</v>
      </c>
      <c r="I4999">
        <f t="shared" si="314"/>
        <v>622</v>
      </c>
      <c r="J4999">
        <f t="shared" si="315"/>
        <v>649.7985000000001</v>
      </c>
    </row>
    <row r="5000" spans="1:10" x14ac:dyDescent="0.2">
      <c r="A5000" t="s">
        <v>21251</v>
      </c>
      <c r="B5000">
        <v>6</v>
      </c>
      <c r="C5000" t="s">
        <v>21215</v>
      </c>
      <c r="D5000">
        <v>222000</v>
      </c>
      <c r="E5000">
        <v>390000</v>
      </c>
      <c r="F5000" t="s">
        <v>21253</v>
      </c>
      <c r="G5000">
        <f t="shared" si="312"/>
        <v>576</v>
      </c>
      <c r="H5000">
        <f t="shared" si="313"/>
        <v>604.98107999999991</v>
      </c>
      <c r="I5000">
        <f t="shared" si="314"/>
        <v>622</v>
      </c>
      <c r="J5000">
        <f t="shared" si="315"/>
        <v>649.7985000000001</v>
      </c>
    </row>
    <row r="5001" spans="1:10" x14ac:dyDescent="0.2">
      <c r="A5001" t="s">
        <v>21255</v>
      </c>
      <c r="B5001">
        <v>6</v>
      </c>
      <c r="C5001" t="s">
        <v>21215</v>
      </c>
      <c r="D5001">
        <v>227000</v>
      </c>
      <c r="E5001">
        <v>395000</v>
      </c>
      <c r="F5001" t="s">
        <v>21258</v>
      </c>
      <c r="G5001">
        <f t="shared" si="312"/>
        <v>576</v>
      </c>
      <c r="H5001">
        <f t="shared" si="313"/>
        <v>618.60677999999996</v>
      </c>
      <c r="I5001">
        <f t="shared" si="314"/>
        <v>622</v>
      </c>
      <c r="J5001">
        <f t="shared" si="315"/>
        <v>658.12925000000007</v>
      </c>
    </row>
    <row r="5002" spans="1:10" x14ac:dyDescent="0.2">
      <c r="A5002" t="s">
        <v>21260</v>
      </c>
      <c r="B5002">
        <v>6</v>
      </c>
      <c r="C5002" t="s">
        <v>21215</v>
      </c>
      <c r="D5002">
        <v>220000</v>
      </c>
      <c r="E5002">
        <v>390000</v>
      </c>
      <c r="F5002" t="s">
        <v>21262</v>
      </c>
      <c r="G5002">
        <f t="shared" si="312"/>
        <v>576</v>
      </c>
      <c r="H5002">
        <f t="shared" si="313"/>
        <v>599.53079999999989</v>
      </c>
      <c r="I5002">
        <f t="shared" si="314"/>
        <v>622</v>
      </c>
      <c r="J5002">
        <f t="shared" si="315"/>
        <v>649.7985000000001</v>
      </c>
    </row>
    <row r="5003" spans="1:10" x14ac:dyDescent="0.2">
      <c r="A5003" t="s">
        <v>21264</v>
      </c>
      <c r="B5003">
        <v>6</v>
      </c>
      <c r="C5003" t="s">
        <v>21215</v>
      </c>
      <c r="D5003">
        <v>227000</v>
      </c>
      <c r="E5003">
        <v>395000</v>
      </c>
      <c r="F5003" t="s">
        <v>21266</v>
      </c>
      <c r="G5003">
        <f t="shared" si="312"/>
        <v>576</v>
      </c>
      <c r="H5003">
        <f t="shared" si="313"/>
        <v>618.60677999999996</v>
      </c>
      <c r="I5003">
        <f t="shared" si="314"/>
        <v>622</v>
      </c>
      <c r="J5003">
        <f t="shared" si="315"/>
        <v>658.12925000000007</v>
      </c>
    </row>
    <row r="5004" spans="1:10" x14ac:dyDescent="0.2">
      <c r="A5004" t="s">
        <v>21268</v>
      </c>
      <c r="B5004">
        <v>6</v>
      </c>
      <c r="C5004" t="s">
        <v>21215</v>
      </c>
      <c r="D5004">
        <v>235000</v>
      </c>
      <c r="E5004">
        <v>409000</v>
      </c>
      <c r="F5004" t="s">
        <v>21270</v>
      </c>
      <c r="G5004">
        <f t="shared" si="312"/>
        <v>576</v>
      </c>
      <c r="H5004">
        <f t="shared" si="313"/>
        <v>640.40789999999993</v>
      </c>
      <c r="I5004">
        <f t="shared" si="314"/>
        <v>622</v>
      </c>
      <c r="J5004">
        <f t="shared" si="315"/>
        <v>681.45535000000007</v>
      </c>
    </row>
    <row r="5005" spans="1:10" x14ac:dyDescent="0.2">
      <c r="A5005" t="s">
        <v>21272</v>
      </c>
      <c r="B5005">
        <v>6</v>
      </c>
      <c r="C5005" t="s">
        <v>21215</v>
      </c>
      <c r="D5005">
        <v>227000</v>
      </c>
      <c r="E5005">
        <v>395000</v>
      </c>
      <c r="F5005" t="s">
        <v>21274</v>
      </c>
      <c r="G5005">
        <f t="shared" si="312"/>
        <v>576</v>
      </c>
      <c r="H5005">
        <f t="shared" si="313"/>
        <v>618.60677999999996</v>
      </c>
      <c r="I5005">
        <f t="shared" si="314"/>
        <v>622</v>
      </c>
      <c r="J5005">
        <f t="shared" si="315"/>
        <v>658.12925000000007</v>
      </c>
    </row>
    <row r="5006" spans="1:10" x14ac:dyDescent="0.2">
      <c r="A5006" t="s">
        <v>21276</v>
      </c>
      <c r="B5006">
        <v>6</v>
      </c>
      <c r="C5006" t="s">
        <v>21215</v>
      </c>
      <c r="D5006">
        <v>309000</v>
      </c>
      <c r="E5006">
        <v>539000</v>
      </c>
      <c r="F5006" t="s">
        <v>21278</v>
      </c>
      <c r="G5006">
        <f t="shared" si="312"/>
        <v>576</v>
      </c>
      <c r="H5006">
        <f t="shared" si="313"/>
        <v>842.0682599999999</v>
      </c>
      <c r="I5006">
        <f t="shared" si="314"/>
        <v>622</v>
      </c>
      <c r="J5006">
        <f t="shared" si="315"/>
        <v>898.0548500000001</v>
      </c>
    </row>
    <row r="5007" spans="1:10" x14ac:dyDescent="0.2">
      <c r="A5007" t="s">
        <v>21280</v>
      </c>
      <c r="B5007">
        <v>6</v>
      </c>
      <c r="C5007" t="s">
        <v>21215</v>
      </c>
      <c r="D5007">
        <v>95520</v>
      </c>
      <c r="E5007">
        <v>145098</v>
      </c>
      <c r="F5007" t="s">
        <v>21282</v>
      </c>
      <c r="G5007">
        <f t="shared" si="312"/>
        <v>576</v>
      </c>
      <c r="H5007">
        <f t="shared" si="313"/>
        <v>260.30537279999999</v>
      </c>
      <c r="I5007">
        <f t="shared" si="314"/>
        <v>622</v>
      </c>
      <c r="J5007">
        <f t="shared" si="315"/>
        <v>241.75503270000002</v>
      </c>
    </row>
    <row r="5008" spans="1:10" x14ac:dyDescent="0.2">
      <c r="A5008" t="s">
        <v>21284</v>
      </c>
      <c r="B5008">
        <v>6</v>
      </c>
      <c r="C5008" t="s">
        <v>21215</v>
      </c>
      <c r="D5008">
        <v>95520</v>
      </c>
      <c r="E5008">
        <v>145098</v>
      </c>
      <c r="F5008" t="s">
        <v>21287</v>
      </c>
      <c r="G5008">
        <f t="shared" si="312"/>
        <v>576</v>
      </c>
      <c r="H5008">
        <f t="shared" si="313"/>
        <v>260.30537279999999</v>
      </c>
      <c r="I5008">
        <f t="shared" si="314"/>
        <v>622</v>
      </c>
      <c r="J5008">
        <f t="shared" si="315"/>
        <v>241.75503270000002</v>
      </c>
    </row>
    <row r="5009" spans="1:10" x14ac:dyDescent="0.2">
      <c r="A5009" t="s">
        <v>21289</v>
      </c>
      <c r="B5009">
        <v>6</v>
      </c>
      <c r="C5009" t="s">
        <v>21215</v>
      </c>
      <c r="D5009">
        <v>101490</v>
      </c>
      <c r="E5009">
        <v>145098</v>
      </c>
      <c r="F5009" t="s">
        <v>21290</v>
      </c>
      <c r="G5009">
        <f t="shared" si="312"/>
        <v>576</v>
      </c>
      <c r="H5009">
        <f t="shared" si="313"/>
        <v>276.57445859999996</v>
      </c>
      <c r="I5009">
        <f t="shared" si="314"/>
        <v>622</v>
      </c>
      <c r="J5009">
        <f t="shared" si="315"/>
        <v>241.75503270000002</v>
      </c>
    </row>
    <row r="5010" spans="1:10" x14ac:dyDescent="0.2">
      <c r="A5010" t="s">
        <v>21292</v>
      </c>
      <c r="B5010">
        <v>6</v>
      </c>
      <c r="C5010" t="s">
        <v>21215</v>
      </c>
      <c r="D5010">
        <v>101490</v>
      </c>
      <c r="E5010">
        <v>150902</v>
      </c>
      <c r="F5010" t="s">
        <v>21294</v>
      </c>
      <c r="G5010">
        <f t="shared" si="312"/>
        <v>576</v>
      </c>
      <c r="H5010">
        <f t="shared" si="313"/>
        <v>276.57445859999996</v>
      </c>
      <c r="I5010">
        <f t="shared" si="314"/>
        <v>622</v>
      </c>
      <c r="J5010">
        <f t="shared" si="315"/>
        <v>251.42536730000003</v>
      </c>
    </row>
    <row r="5011" spans="1:10" x14ac:dyDescent="0.2">
      <c r="A5011" t="s">
        <v>21296</v>
      </c>
      <c r="B5011">
        <v>6</v>
      </c>
      <c r="C5011" t="s">
        <v>21215</v>
      </c>
      <c r="D5011">
        <v>101490</v>
      </c>
      <c r="E5011">
        <v>150902</v>
      </c>
      <c r="F5011" t="s">
        <v>21298</v>
      </c>
      <c r="G5011">
        <f t="shared" si="312"/>
        <v>576</v>
      </c>
      <c r="H5011">
        <f t="shared" si="313"/>
        <v>276.57445859999996</v>
      </c>
      <c r="I5011">
        <f t="shared" si="314"/>
        <v>622</v>
      </c>
      <c r="J5011">
        <f t="shared" si="315"/>
        <v>251.42536730000003</v>
      </c>
    </row>
    <row r="5012" spans="1:10" x14ac:dyDescent="0.2">
      <c r="A5012" t="s">
        <v>21300</v>
      </c>
      <c r="B5012">
        <v>6</v>
      </c>
      <c r="C5012" t="s">
        <v>21215</v>
      </c>
      <c r="D5012">
        <v>101490</v>
      </c>
      <c r="E5012">
        <v>150902</v>
      </c>
      <c r="F5012" t="s">
        <v>21302</v>
      </c>
      <c r="G5012">
        <f t="shared" si="312"/>
        <v>576</v>
      </c>
      <c r="H5012">
        <f t="shared" si="313"/>
        <v>276.57445859999996</v>
      </c>
      <c r="I5012">
        <f t="shared" si="314"/>
        <v>622</v>
      </c>
      <c r="J5012">
        <f t="shared" si="315"/>
        <v>251.42536730000003</v>
      </c>
    </row>
    <row r="5013" spans="1:10" x14ac:dyDescent="0.2">
      <c r="A5013" t="s">
        <v>21304</v>
      </c>
      <c r="B5013">
        <v>6</v>
      </c>
      <c r="C5013" t="s">
        <v>21215</v>
      </c>
      <c r="D5013">
        <v>463000</v>
      </c>
      <c r="E5013">
        <v>808000</v>
      </c>
      <c r="F5013" t="s">
        <v>21306</v>
      </c>
      <c r="G5013">
        <f t="shared" si="312"/>
        <v>576</v>
      </c>
      <c r="H5013">
        <f t="shared" si="313"/>
        <v>1261.7398199999998</v>
      </c>
      <c r="I5013">
        <f t="shared" si="314"/>
        <v>622</v>
      </c>
      <c r="J5013">
        <f t="shared" si="315"/>
        <v>1346.2492000000002</v>
      </c>
    </row>
    <row r="5014" spans="1:10" x14ac:dyDescent="0.2">
      <c r="A5014" t="s">
        <v>21308</v>
      </c>
      <c r="B5014">
        <v>6</v>
      </c>
      <c r="C5014" t="s">
        <v>21215</v>
      </c>
      <c r="D5014">
        <v>463000</v>
      </c>
      <c r="E5014">
        <v>808000</v>
      </c>
      <c r="F5014" t="s">
        <v>21311</v>
      </c>
      <c r="G5014">
        <f t="shared" si="312"/>
        <v>576</v>
      </c>
      <c r="H5014">
        <f t="shared" si="313"/>
        <v>1261.7398199999998</v>
      </c>
      <c r="I5014">
        <f t="shared" si="314"/>
        <v>622</v>
      </c>
      <c r="J5014">
        <f t="shared" si="315"/>
        <v>1346.2492000000002</v>
      </c>
    </row>
    <row r="5015" spans="1:10" x14ac:dyDescent="0.2">
      <c r="A5015" t="s">
        <v>21313</v>
      </c>
      <c r="B5015">
        <v>6</v>
      </c>
      <c r="C5015" t="s">
        <v>21215</v>
      </c>
      <c r="D5015">
        <v>222000</v>
      </c>
      <c r="E5015">
        <v>390000</v>
      </c>
      <c r="F5015" t="s">
        <v>21315</v>
      </c>
      <c r="G5015">
        <f t="shared" si="312"/>
        <v>576</v>
      </c>
      <c r="H5015">
        <f t="shared" si="313"/>
        <v>604.98107999999991</v>
      </c>
      <c r="I5015">
        <f t="shared" si="314"/>
        <v>622</v>
      </c>
      <c r="J5015">
        <f t="shared" si="315"/>
        <v>649.7985000000001</v>
      </c>
    </row>
    <row r="5016" spans="1:10" x14ac:dyDescent="0.2">
      <c r="A5016" t="s">
        <v>21317</v>
      </c>
      <c r="B5016">
        <v>6</v>
      </c>
      <c r="C5016" t="s">
        <v>21215</v>
      </c>
      <c r="D5016">
        <v>295000</v>
      </c>
      <c r="E5016">
        <v>514000</v>
      </c>
      <c r="F5016" t="s">
        <v>21318</v>
      </c>
      <c r="G5016">
        <f t="shared" si="312"/>
        <v>576</v>
      </c>
      <c r="H5016">
        <f t="shared" si="313"/>
        <v>803.91629999999986</v>
      </c>
      <c r="I5016">
        <f t="shared" si="314"/>
        <v>622</v>
      </c>
      <c r="J5016">
        <f t="shared" si="315"/>
        <v>856.40110000000004</v>
      </c>
    </row>
    <row r="5017" spans="1:10" x14ac:dyDescent="0.2">
      <c r="A5017" t="s">
        <v>21320</v>
      </c>
      <c r="B5017">
        <v>6</v>
      </c>
      <c r="C5017" t="s">
        <v>21215</v>
      </c>
      <c r="D5017">
        <v>309000</v>
      </c>
      <c r="E5017">
        <v>539000</v>
      </c>
      <c r="F5017" t="s">
        <v>21322</v>
      </c>
      <c r="G5017">
        <f t="shared" si="312"/>
        <v>576</v>
      </c>
      <c r="H5017">
        <f t="shared" si="313"/>
        <v>842.0682599999999</v>
      </c>
      <c r="I5017">
        <f t="shared" si="314"/>
        <v>622</v>
      </c>
      <c r="J5017">
        <f t="shared" si="315"/>
        <v>898.0548500000001</v>
      </c>
    </row>
    <row r="5018" spans="1:10" x14ac:dyDescent="0.2">
      <c r="A5018" t="s">
        <v>21324</v>
      </c>
      <c r="B5018">
        <v>6</v>
      </c>
      <c r="C5018" t="s">
        <v>21215</v>
      </c>
      <c r="D5018">
        <v>309000</v>
      </c>
      <c r="E5018">
        <v>539000</v>
      </c>
      <c r="F5018" t="s">
        <v>21327</v>
      </c>
      <c r="G5018">
        <f t="shared" si="312"/>
        <v>576</v>
      </c>
      <c r="H5018">
        <f t="shared" si="313"/>
        <v>842.0682599999999</v>
      </c>
      <c r="I5018">
        <f t="shared" si="314"/>
        <v>622</v>
      </c>
      <c r="J5018">
        <f t="shared" si="315"/>
        <v>898.0548500000001</v>
      </c>
    </row>
    <row r="5019" spans="1:10" x14ac:dyDescent="0.2">
      <c r="A5019" t="s">
        <v>21329</v>
      </c>
      <c r="B5019">
        <v>6</v>
      </c>
      <c r="C5019" t="s">
        <v>21215</v>
      </c>
      <c r="D5019">
        <v>30900</v>
      </c>
      <c r="E5019">
        <v>53900</v>
      </c>
      <c r="F5019" t="s">
        <v>21332</v>
      </c>
      <c r="G5019">
        <f t="shared" si="312"/>
        <v>576</v>
      </c>
      <c r="H5019">
        <f t="shared" si="313"/>
        <v>84.206825999999992</v>
      </c>
      <c r="I5019">
        <f t="shared" si="314"/>
        <v>622</v>
      </c>
      <c r="J5019">
        <f t="shared" si="315"/>
        <v>89.805485000000004</v>
      </c>
    </row>
    <row r="5020" spans="1:10" x14ac:dyDescent="0.2">
      <c r="A5020" t="s">
        <v>21334</v>
      </c>
      <c r="B5020">
        <v>6</v>
      </c>
      <c r="C5020" t="s">
        <v>21215</v>
      </c>
      <c r="D5020">
        <v>30900</v>
      </c>
      <c r="E5020">
        <v>53900</v>
      </c>
      <c r="F5020" t="s">
        <v>21336</v>
      </c>
      <c r="G5020">
        <f t="shared" si="312"/>
        <v>576</v>
      </c>
      <c r="H5020">
        <f t="shared" si="313"/>
        <v>84.206825999999992</v>
      </c>
      <c r="I5020">
        <f t="shared" si="314"/>
        <v>622</v>
      </c>
      <c r="J5020">
        <f t="shared" si="315"/>
        <v>89.805485000000004</v>
      </c>
    </row>
    <row r="5021" spans="1:10" x14ac:dyDescent="0.2">
      <c r="A5021" t="s">
        <v>21338</v>
      </c>
      <c r="B5021">
        <v>6</v>
      </c>
      <c r="C5021" t="s">
        <v>21215</v>
      </c>
      <c r="D5021">
        <v>30900</v>
      </c>
      <c r="E5021">
        <v>53900</v>
      </c>
      <c r="F5021" t="s">
        <v>21340</v>
      </c>
      <c r="G5021">
        <f t="shared" si="312"/>
        <v>576</v>
      </c>
      <c r="H5021">
        <f t="shared" si="313"/>
        <v>84.206825999999992</v>
      </c>
      <c r="I5021">
        <f t="shared" si="314"/>
        <v>622</v>
      </c>
      <c r="J5021">
        <f t="shared" si="315"/>
        <v>89.805485000000004</v>
      </c>
    </row>
    <row r="5022" spans="1:10" x14ac:dyDescent="0.2">
      <c r="A5022" t="s">
        <v>21342</v>
      </c>
      <c r="B5022">
        <v>6</v>
      </c>
      <c r="C5022" t="s">
        <v>21215</v>
      </c>
      <c r="D5022">
        <v>30900</v>
      </c>
      <c r="E5022">
        <v>53900</v>
      </c>
      <c r="F5022" t="s">
        <v>21343</v>
      </c>
      <c r="G5022">
        <f t="shared" si="312"/>
        <v>576</v>
      </c>
      <c r="H5022">
        <f t="shared" si="313"/>
        <v>84.206825999999992</v>
      </c>
      <c r="I5022">
        <f t="shared" si="314"/>
        <v>622</v>
      </c>
      <c r="J5022">
        <f t="shared" si="315"/>
        <v>89.805485000000004</v>
      </c>
    </row>
    <row r="5023" spans="1:10" x14ac:dyDescent="0.2">
      <c r="A5023" t="s">
        <v>21345</v>
      </c>
      <c r="B5023">
        <v>6</v>
      </c>
      <c r="C5023" t="s">
        <v>21215</v>
      </c>
      <c r="D5023">
        <v>30900</v>
      </c>
      <c r="E5023">
        <v>53900</v>
      </c>
      <c r="F5023" t="s">
        <v>21347</v>
      </c>
      <c r="G5023">
        <f t="shared" si="312"/>
        <v>576</v>
      </c>
      <c r="H5023">
        <f t="shared" si="313"/>
        <v>84.206825999999992</v>
      </c>
      <c r="I5023">
        <f t="shared" si="314"/>
        <v>622</v>
      </c>
      <c r="J5023">
        <f t="shared" si="315"/>
        <v>89.805485000000004</v>
      </c>
    </row>
    <row r="5024" spans="1:10" x14ac:dyDescent="0.2">
      <c r="A5024" t="s">
        <v>21349</v>
      </c>
      <c r="B5024">
        <v>6</v>
      </c>
      <c r="C5024" t="s">
        <v>21215</v>
      </c>
      <c r="D5024">
        <v>30900</v>
      </c>
      <c r="E5024">
        <v>53900</v>
      </c>
      <c r="F5024" t="s">
        <v>21352</v>
      </c>
      <c r="G5024">
        <f t="shared" si="312"/>
        <v>576</v>
      </c>
      <c r="H5024">
        <f t="shared" si="313"/>
        <v>84.206825999999992</v>
      </c>
      <c r="I5024">
        <f t="shared" si="314"/>
        <v>622</v>
      </c>
      <c r="J5024">
        <f t="shared" si="315"/>
        <v>89.805485000000004</v>
      </c>
    </row>
    <row r="5025" spans="1:10" x14ac:dyDescent="0.2">
      <c r="A5025" t="s">
        <v>21354</v>
      </c>
      <c r="B5025">
        <v>6</v>
      </c>
      <c r="C5025" t="s">
        <v>21215</v>
      </c>
      <c r="D5025">
        <v>30900</v>
      </c>
      <c r="E5025">
        <v>53900</v>
      </c>
      <c r="F5025" t="s">
        <v>21356</v>
      </c>
      <c r="G5025">
        <f t="shared" si="312"/>
        <v>576</v>
      </c>
      <c r="H5025">
        <f t="shared" si="313"/>
        <v>84.206825999999992</v>
      </c>
      <c r="I5025">
        <f t="shared" si="314"/>
        <v>622</v>
      </c>
      <c r="J5025">
        <f t="shared" si="315"/>
        <v>89.805485000000004</v>
      </c>
    </row>
    <row r="5026" spans="1:10" x14ac:dyDescent="0.2">
      <c r="A5026" t="s">
        <v>21358</v>
      </c>
      <c r="B5026">
        <v>6</v>
      </c>
      <c r="C5026" t="s">
        <v>21215</v>
      </c>
      <c r="D5026">
        <v>30900</v>
      </c>
      <c r="E5026">
        <v>53900</v>
      </c>
      <c r="F5026" t="s">
        <v>21360</v>
      </c>
      <c r="G5026">
        <f t="shared" si="312"/>
        <v>576</v>
      </c>
      <c r="H5026">
        <f t="shared" si="313"/>
        <v>84.206825999999992</v>
      </c>
      <c r="I5026">
        <f t="shared" si="314"/>
        <v>622</v>
      </c>
      <c r="J5026">
        <f t="shared" si="315"/>
        <v>89.805485000000004</v>
      </c>
    </row>
    <row r="5027" spans="1:10" x14ac:dyDescent="0.2">
      <c r="A5027" t="s">
        <v>21362</v>
      </c>
      <c r="B5027">
        <v>6</v>
      </c>
      <c r="C5027" t="s">
        <v>21215</v>
      </c>
      <c r="D5027">
        <v>61800</v>
      </c>
      <c r="E5027">
        <v>107800</v>
      </c>
      <c r="F5027" t="s">
        <v>21364</v>
      </c>
      <c r="G5027">
        <f t="shared" si="312"/>
        <v>576</v>
      </c>
      <c r="H5027">
        <f t="shared" si="313"/>
        <v>168.41365199999998</v>
      </c>
      <c r="I5027">
        <f t="shared" si="314"/>
        <v>622</v>
      </c>
      <c r="J5027">
        <f t="shared" si="315"/>
        <v>179.61097000000001</v>
      </c>
    </row>
    <row r="5028" spans="1:10" x14ac:dyDescent="0.2">
      <c r="A5028" t="s">
        <v>21366</v>
      </c>
      <c r="B5028">
        <v>6</v>
      </c>
      <c r="C5028" t="s">
        <v>21215</v>
      </c>
      <c r="D5028">
        <v>309000</v>
      </c>
      <c r="E5028">
        <v>539000</v>
      </c>
      <c r="F5028" t="s">
        <v>21368</v>
      </c>
      <c r="G5028">
        <f t="shared" si="312"/>
        <v>576</v>
      </c>
      <c r="H5028">
        <f t="shared" si="313"/>
        <v>842.0682599999999</v>
      </c>
      <c r="I5028">
        <f t="shared" si="314"/>
        <v>622</v>
      </c>
      <c r="J5028">
        <f t="shared" si="315"/>
        <v>898.0548500000001</v>
      </c>
    </row>
    <row r="5029" spans="1:10" x14ac:dyDescent="0.2">
      <c r="A5029" t="s">
        <v>21370</v>
      </c>
      <c r="B5029">
        <v>6</v>
      </c>
      <c r="C5029" t="s">
        <v>21215</v>
      </c>
      <c r="D5029">
        <v>309000</v>
      </c>
      <c r="E5029">
        <v>539000</v>
      </c>
      <c r="F5029" t="s">
        <v>21371</v>
      </c>
      <c r="G5029">
        <f t="shared" si="312"/>
        <v>576</v>
      </c>
      <c r="H5029">
        <f t="shared" si="313"/>
        <v>842.0682599999999</v>
      </c>
      <c r="I5029">
        <f t="shared" si="314"/>
        <v>622</v>
      </c>
      <c r="J5029">
        <f t="shared" si="315"/>
        <v>898.0548500000001</v>
      </c>
    </row>
    <row r="5030" spans="1:10" x14ac:dyDescent="0.2">
      <c r="A5030" t="s">
        <v>21373</v>
      </c>
      <c r="B5030">
        <v>6</v>
      </c>
      <c r="C5030" t="s">
        <v>21215</v>
      </c>
      <c r="D5030">
        <v>327000</v>
      </c>
      <c r="E5030">
        <v>570000</v>
      </c>
      <c r="F5030" t="s">
        <v>21375</v>
      </c>
      <c r="G5030">
        <f t="shared" si="312"/>
        <v>576</v>
      </c>
      <c r="H5030">
        <f t="shared" si="313"/>
        <v>891.12077999999985</v>
      </c>
      <c r="I5030">
        <f t="shared" si="314"/>
        <v>622</v>
      </c>
      <c r="J5030">
        <f t="shared" si="315"/>
        <v>949.70550000000003</v>
      </c>
    </row>
    <row r="5031" spans="1:10" x14ac:dyDescent="0.2">
      <c r="A5031" t="s">
        <v>21377</v>
      </c>
      <c r="B5031">
        <v>6</v>
      </c>
      <c r="C5031" t="s">
        <v>21215</v>
      </c>
      <c r="D5031">
        <v>327000</v>
      </c>
      <c r="E5031">
        <v>570000</v>
      </c>
      <c r="F5031" t="s">
        <v>21378</v>
      </c>
      <c r="G5031">
        <f t="shared" si="312"/>
        <v>576</v>
      </c>
      <c r="H5031">
        <f t="shared" si="313"/>
        <v>891.12077999999985</v>
      </c>
      <c r="I5031">
        <f t="shared" si="314"/>
        <v>622</v>
      </c>
      <c r="J5031">
        <f t="shared" si="315"/>
        <v>949.70550000000003</v>
      </c>
    </row>
    <row r="5032" spans="1:10" x14ac:dyDescent="0.2">
      <c r="A5032" t="s">
        <v>21380</v>
      </c>
      <c r="B5032">
        <v>6</v>
      </c>
      <c r="C5032" t="s">
        <v>21215</v>
      </c>
      <c r="D5032">
        <v>351000</v>
      </c>
      <c r="E5032">
        <v>612000</v>
      </c>
      <c r="F5032" t="s">
        <v>21381</v>
      </c>
      <c r="G5032">
        <f t="shared" si="312"/>
        <v>576</v>
      </c>
      <c r="H5032">
        <f t="shared" si="313"/>
        <v>956.52413999999987</v>
      </c>
      <c r="I5032">
        <f t="shared" si="314"/>
        <v>622</v>
      </c>
      <c r="J5032">
        <f t="shared" si="315"/>
        <v>1019.6838000000001</v>
      </c>
    </row>
    <row r="5033" spans="1:10" x14ac:dyDescent="0.2">
      <c r="A5033" t="s">
        <v>21383</v>
      </c>
      <c r="B5033">
        <v>6</v>
      </c>
      <c r="C5033" t="s">
        <v>21215</v>
      </c>
      <c r="D5033">
        <v>351000</v>
      </c>
      <c r="E5033">
        <v>612000</v>
      </c>
      <c r="F5033" t="s">
        <v>21384</v>
      </c>
      <c r="G5033">
        <f t="shared" si="312"/>
        <v>576</v>
      </c>
      <c r="H5033">
        <f t="shared" si="313"/>
        <v>956.52413999999987</v>
      </c>
      <c r="I5033">
        <f t="shared" si="314"/>
        <v>622</v>
      </c>
      <c r="J5033">
        <f t="shared" si="315"/>
        <v>1019.6838000000001</v>
      </c>
    </row>
    <row r="5034" spans="1:10" x14ac:dyDescent="0.2">
      <c r="A5034" t="s">
        <v>21386</v>
      </c>
      <c r="B5034">
        <v>6</v>
      </c>
      <c r="C5034" t="s">
        <v>21215</v>
      </c>
      <c r="D5034">
        <v>330000</v>
      </c>
      <c r="E5034">
        <v>575000</v>
      </c>
      <c r="F5034" t="s">
        <v>21387</v>
      </c>
      <c r="G5034">
        <f t="shared" si="312"/>
        <v>576</v>
      </c>
      <c r="H5034">
        <f t="shared" si="313"/>
        <v>899.29619999999989</v>
      </c>
      <c r="I5034">
        <f t="shared" si="314"/>
        <v>622</v>
      </c>
      <c r="J5034">
        <f t="shared" si="315"/>
        <v>958.03625000000011</v>
      </c>
    </row>
    <row r="5035" spans="1:10" x14ac:dyDescent="0.2">
      <c r="A5035" t="s">
        <v>21389</v>
      </c>
      <c r="B5035">
        <v>6</v>
      </c>
      <c r="C5035" t="s">
        <v>21215</v>
      </c>
      <c r="D5035">
        <v>330000</v>
      </c>
      <c r="E5035">
        <v>575000</v>
      </c>
      <c r="F5035" t="s">
        <v>21391</v>
      </c>
      <c r="G5035">
        <f t="shared" si="312"/>
        <v>576</v>
      </c>
      <c r="H5035">
        <f t="shared" si="313"/>
        <v>899.29619999999989</v>
      </c>
      <c r="I5035">
        <f t="shared" si="314"/>
        <v>622</v>
      </c>
      <c r="J5035">
        <f t="shared" si="315"/>
        <v>958.03625000000011</v>
      </c>
    </row>
    <row r="5036" spans="1:10" x14ac:dyDescent="0.2">
      <c r="A5036" t="s">
        <v>21393</v>
      </c>
      <c r="B5036">
        <v>6</v>
      </c>
      <c r="C5036" t="s">
        <v>21215</v>
      </c>
      <c r="D5036">
        <v>330000</v>
      </c>
      <c r="E5036">
        <v>575000</v>
      </c>
      <c r="F5036" t="s">
        <v>21396</v>
      </c>
      <c r="G5036">
        <f t="shared" si="312"/>
        <v>576</v>
      </c>
      <c r="H5036">
        <f t="shared" si="313"/>
        <v>899.29619999999989</v>
      </c>
      <c r="I5036">
        <f t="shared" si="314"/>
        <v>622</v>
      </c>
      <c r="J5036">
        <f t="shared" si="315"/>
        <v>958.03625000000011</v>
      </c>
    </row>
    <row r="5037" spans="1:10" x14ac:dyDescent="0.2">
      <c r="A5037" t="s">
        <v>21398</v>
      </c>
      <c r="B5037">
        <v>6</v>
      </c>
      <c r="C5037" t="s">
        <v>21215</v>
      </c>
      <c r="D5037">
        <v>318000</v>
      </c>
      <c r="E5037">
        <v>555000</v>
      </c>
      <c r="F5037" t="s">
        <v>21400</v>
      </c>
      <c r="G5037">
        <f t="shared" si="312"/>
        <v>576</v>
      </c>
      <c r="H5037">
        <f t="shared" si="313"/>
        <v>866.59451999999987</v>
      </c>
      <c r="I5037">
        <f t="shared" si="314"/>
        <v>622</v>
      </c>
      <c r="J5037">
        <f t="shared" si="315"/>
        <v>924.71325000000013</v>
      </c>
    </row>
    <row r="5038" spans="1:10" x14ac:dyDescent="0.2">
      <c r="A5038" t="s">
        <v>21402</v>
      </c>
      <c r="B5038">
        <v>6</v>
      </c>
      <c r="C5038" t="s">
        <v>21215</v>
      </c>
      <c r="D5038">
        <v>301000</v>
      </c>
      <c r="E5038">
        <v>524000</v>
      </c>
      <c r="F5038" t="s">
        <v>21403</v>
      </c>
      <c r="G5038">
        <f t="shared" si="312"/>
        <v>576</v>
      </c>
      <c r="H5038">
        <f t="shared" si="313"/>
        <v>820.26713999999993</v>
      </c>
      <c r="I5038">
        <f t="shared" si="314"/>
        <v>622</v>
      </c>
      <c r="J5038">
        <f t="shared" si="315"/>
        <v>873.06260000000009</v>
      </c>
    </row>
    <row r="5039" spans="1:10" x14ac:dyDescent="0.2">
      <c r="A5039" t="s">
        <v>21405</v>
      </c>
      <c r="B5039">
        <v>6</v>
      </c>
      <c r="C5039" t="s">
        <v>21215</v>
      </c>
      <c r="D5039">
        <v>300000</v>
      </c>
      <c r="E5039">
        <v>523000</v>
      </c>
      <c r="F5039" t="s">
        <v>21406</v>
      </c>
      <c r="G5039">
        <f t="shared" si="312"/>
        <v>576</v>
      </c>
      <c r="H5039">
        <f t="shared" si="313"/>
        <v>817.54199999999992</v>
      </c>
      <c r="I5039">
        <f t="shared" si="314"/>
        <v>622</v>
      </c>
      <c r="J5039">
        <f t="shared" si="315"/>
        <v>871.39645000000007</v>
      </c>
    </row>
    <row r="5040" spans="1:10" x14ac:dyDescent="0.2">
      <c r="A5040" t="s">
        <v>21408</v>
      </c>
      <c r="B5040">
        <v>6</v>
      </c>
      <c r="C5040" t="s">
        <v>21215</v>
      </c>
      <c r="D5040">
        <v>300000</v>
      </c>
      <c r="E5040">
        <v>523000</v>
      </c>
      <c r="F5040" t="s">
        <v>21411</v>
      </c>
      <c r="G5040">
        <f t="shared" si="312"/>
        <v>576</v>
      </c>
      <c r="H5040">
        <f t="shared" si="313"/>
        <v>817.54199999999992</v>
      </c>
      <c r="I5040">
        <f t="shared" si="314"/>
        <v>622</v>
      </c>
      <c r="J5040">
        <f t="shared" si="315"/>
        <v>871.39645000000007</v>
      </c>
    </row>
    <row r="5041" spans="1:10" x14ac:dyDescent="0.2">
      <c r="A5041" t="s">
        <v>21413</v>
      </c>
      <c r="B5041">
        <v>6</v>
      </c>
      <c r="C5041" t="s">
        <v>21215</v>
      </c>
      <c r="D5041">
        <v>11000</v>
      </c>
      <c r="E5041">
        <v>17000</v>
      </c>
      <c r="F5041" t="s">
        <v>21415</v>
      </c>
      <c r="G5041">
        <f t="shared" si="312"/>
        <v>576</v>
      </c>
      <c r="H5041">
        <f t="shared" si="313"/>
        <v>29.976539999999996</v>
      </c>
      <c r="I5041">
        <f t="shared" si="314"/>
        <v>622</v>
      </c>
      <c r="J5041">
        <f t="shared" si="315"/>
        <v>28.324550000000002</v>
      </c>
    </row>
    <row r="5042" spans="1:10" x14ac:dyDescent="0.2">
      <c r="A5042" t="s">
        <v>21417</v>
      </c>
      <c r="B5042">
        <v>6</v>
      </c>
      <c r="C5042" t="s">
        <v>21215</v>
      </c>
      <c r="D5042">
        <v>11000</v>
      </c>
      <c r="E5042">
        <v>17000</v>
      </c>
      <c r="F5042" t="s">
        <v>21419</v>
      </c>
      <c r="G5042">
        <f t="shared" si="312"/>
        <v>576</v>
      </c>
      <c r="H5042">
        <f t="shared" si="313"/>
        <v>29.976539999999996</v>
      </c>
      <c r="I5042">
        <f t="shared" si="314"/>
        <v>622</v>
      </c>
      <c r="J5042">
        <f t="shared" si="315"/>
        <v>28.324550000000002</v>
      </c>
    </row>
    <row r="5043" spans="1:10" x14ac:dyDescent="0.2">
      <c r="A5043" t="s">
        <v>21421</v>
      </c>
      <c r="B5043">
        <v>6</v>
      </c>
      <c r="C5043" t="s">
        <v>21215</v>
      </c>
      <c r="D5043">
        <v>11000</v>
      </c>
      <c r="E5043">
        <v>17000</v>
      </c>
      <c r="F5043" t="s">
        <v>21424</v>
      </c>
      <c r="G5043">
        <f t="shared" si="312"/>
        <v>576</v>
      </c>
      <c r="H5043">
        <f t="shared" si="313"/>
        <v>29.976539999999996</v>
      </c>
      <c r="I5043">
        <f t="shared" si="314"/>
        <v>622</v>
      </c>
      <c r="J5043">
        <f t="shared" si="315"/>
        <v>28.324550000000002</v>
      </c>
    </row>
    <row r="5044" spans="1:10" x14ac:dyDescent="0.2">
      <c r="A5044" t="s">
        <v>21426</v>
      </c>
      <c r="B5044">
        <v>6</v>
      </c>
      <c r="C5044" t="s">
        <v>21215</v>
      </c>
      <c r="D5044">
        <v>11000</v>
      </c>
      <c r="E5044">
        <v>17000</v>
      </c>
      <c r="F5044" t="s">
        <v>21428</v>
      </c>
      <c r="G5044">
        <f t="shared" si="312"/>
        <v>576</v>
      </c>
      <c r="H5044">
        <f t="shared" si="313"/>
        <v>29.976539999999996</v>
      </c>
      <c r="I5044">
        <f t="shared" si="314"/>
        <v>622</v>
      </c>
      <c r="J5044">
        <f t="shared" si="315"/>
        <v>28.324550000000002</v>
      </c>
    </row>
    <row r="5045" spans="1:10" x14ac:dyDescent="0.2">
      <c r="A5045" t="s">
        <v>21430</v>
      </c>
      <c r="B5045">
        <v>6</v>
      </c>
      <c r="C5045" t="s">
        <v>21215</v>
      </c>
      <c r="D5045">
        <v>11000</v>
      </c>
      <c r="E5045">
        <v>17000</v>
      </c>
      <c r="F5045" t="s">
        <v>21431</v>
      </c>
      <c r="G5045">
        <f t="shared" si="312"/>
        <v>576</v>
      </c>
      <c r="H5045">
        <f t="shared" si="313"/>
        <v>29.976539999999996</v>
      </c>
      <c r="I5045">
        <f t="shared" si="314"/>
        <v>622</v>
      </c>
      <c r="J5045">
        <f t="shared" si="315"/>
        <v>28.324550000000002</v>
      </c>
    </row>
    <row r="5046" spans="1:10" x14ac:dyDescent="0.2">
      <c r="A5046" t="s">
        <v>21433</v>
      </c>
      <c r="B5046">
        <v>6</v>
      </c>
      <c r="C5046" t="s">
        <v>21215</v>
      </c>
      <c r="D5046">
        <v>373000</v>
      </c>
      <c r="E5046">
        <v>650000</v>
      </c>
      <c r="F5046" t="s">
        <v>21434</v>
      </c>
      <c r="G5046">
        <f t="shared" si="312"/>
        <v>576</v>
      </c>
      <c r="H5046">
        <f t="shared" si="313"/>
        <v>1016.4772199999999</v>
      </c>
      <c r="I5046">
        <f t="shared" si="314"/>
        <v>622</v>
      </c>
      <c r="J5046">
        <f t="shared" si="315"/>
        <v>1082.9975000000002</v>
      </c>
    </row>
    <row r="5047" spans="1:10" x14ac:dyDescent="0.2">
      <c r="A5047" t="s">
        <v>21436</v>
      </c>
      <c r="B5047">
        <v>6</v>
      </c>
      <c r="C5047" t="s">
        <v>21215</v>
      </c>
      <c r="D5047">
        <v>343000</v>
      </c>
      <c r="E5047">
        <v>598000</v>
      </c>
      <c r="F5047" t="s">
        <v>21438</v>
      </c>
      <c r="G5047">
        <f t="shared" si="312"/>
        <v>576</v>
      </c>
      <c r="H5047">
        <f t="shared" si="313"/>
        <v>934.72301999999991</v>
      </c>
      <c r="I5047">
        <f t="shared" si="314"/>
        <v>622</v>
      </c>
      <c r="J5047">
        <f t="shared" si="315"/>
        <v>996.35770000000014</v>
      </c>
    </row>
    <row r="5048" spans="1:10" x14ac:dyDescent="0.2">
      <c r="A5048" t="s">
        <v>21440</v>
      </c>
      <c r="B5048">
        <v>6</v>
      </c>
      <c r="C5048" t="s">
        <v>21215</v>
      </c>
      <c r="D5048">
        <v>415000</v>
      </c>
      <c r="E5048">
        <v>724000</v>
      </c>
      <c r="F5048" t="s">
        <v>21442</v>
      </c>
      <c r="G5048">
        <f t="shared" si="312"/>
        <v>576</v>
      </c>
      <c r="H5048">
        <f t="shared" si="313"/>
        <v>1130.9330999999997</v>
      </c>
      <c r="I5048">
        <f t="shared" si="314"/>
        <v>622</v>
      </c>
      <c r="J5048">
        <f t="shared" si="315"/>
        <v>1206.2926</v>
      </c>
    </row>
    <row r="5049" spans="1:10" x14ac:dyDescent="0.2">
      <c r="A5049" t="s">
        <v>21444</v>
      </c>
      <c r="B5049">
        <v>6</v>
      </c>
      <c r="C5049" t="s">
        <v>21215</v>
      </c>
      <c r="D5049">
        <v>336000</v>
      </c>
      <c r="E5049">
        <v>585000</v>
      </c>
      <c r="F5049" t="s">
        <v>21446</v>
      </c>
      <c r="G5049">
        <f t="shared" si="312"/>
        <v>576</v>
      </c>
      <c r="H5049">
        <f t="shared" si="313"/>
        <v>915.64703999999983</v>
      </c>
      <c r="I5049">
        <f t="shared" si="314"/>
        <v>622</v>
      </c>
      <c r="J5049">
        <f t="shared" si="315"/>
        <v>974.69775000000004</v>
      </c>
    </row>
    <row r="5050" spans="1:10" x14ac:dyDescent="0.2">
      <c r="A5050" t="s">
        <v>21448</v>
      </c>
      <c r="B5050">
        <v>6</v>
      </c>
      <c r="C5050" t="s">
        <v>21215</v>
      </c>
      <c r="D5050">
        <v>121440</v>
      </c>
      <c r="E5050">
        <v>195600</v>
      </c>
      <c r="F5050" t="s">
        <v>21450</v>
      </c>
      <c r="G5050">
        <f t="shared" si="312"/>
        <v>576</v>
      </c>
      <c r="H5050">
        <f t="shared" si="313"/>
        <v>330.94100159999994</v>
      </c>
      <c r="I5050">
        <f t="shared" si="314"/>
        <v>622</v>
      </c>
      <c r="J5050">
        <f t="shared" si="315"/>
        <v>325.89894000000004</v>
      </c>
    </row>
    <row r="5051" spans="1:10" x14ac:dyDescent="0.2">
      <c r="A5051" t="s">
        <v>21452</v>
      </c>
      <c r="B5051">
        <v>6</v>
      </c>
      <c r="C5051" t="s">
        <v>21215</v>
      </c>
      <c r="D5051">
        <v>121440</v>
      </c>
      <c r="E5051">
        <v>195600</v>
      </c>
      <c r="F5051" t="s">
        <v>21453</v>
      </c>
      <c r="G5051">
        <f t="shared" si="312"/>
        <v>576</v>
      </c>
      <c r="H5051">
        <f t="shared" si="313"/>
        <v>330.94100159999994</v>
      </c>
      <c r="I5051">
        <f t="shared" si="314"/>
        <v>622</v>
      </c>
      <c r="J5051">
        <f t="shared" si="315"/>
        <v>325.89894000000004</v>
      </c>
    </row>
    <row r="5052" spans="1:10" x14ac:dyDescent="0.2">
      <c r="A5052" t="s">
        <v>21455</v>
      </c>
      <c r="B5052">
        <v>6</v>
      </c>
      <c r="C5052" t="s">
        <v>21215</v>
      </c>
      <c r="D5052">
        <v>121440</v>
      </c>
      <c r="E5052">
        <v>195600</v>
      </c>
      <c r="F5052" t="s">
        <v>21458</v>
      </c>
      <c r="G5052">
        <f t="shared" si="312"/>
        <v>576</v>
      </c>
      <c r="H5052">
        <f t="shared" si="313"/>
        <v>330.94100159999994</v>
      </c>
      <c r="I5052">
        <f t="shared" si="314"/>
        <v>622</v>
      </c>
      <c r="J5052">
        <f t="shared" si="315"/>
        <v>325.89894000000004</v>
      </c>
    </row>
    <row r="5053" spans="1:10" x14ac:dyDescent="0.2">
      <c r="A5053" t="s">
        <v>21460</v>
      </c>
      <c r="B5053">
        <v>6</v>
      </c>
      <c r="C5053" t="s">
        <v>21215</v>
      </c>
      <c r="D5053">
        <v>141680</v>
      </c>
      <c r="E5053">
        <v>228200</v>
      </c>
      <c r="F5053" t="s">
        <v>21463</v>
      </c>
      <c r="G5053">
        <f t="shared" si="312"/>
        <v>576</v>
      </c>
      <c r="H5053">
        <f t="shared" si="313"/>
        <v>386.09783519999996</v>
      </c>
      <c r="I5053">
        <f t="shared" si="314"/>
        <v>622</v>
      </c>
      <c r="J5053">
        <f t="shared" si="315"/>
        <v>380.21543000000003</v>
      </c>
    </row>
    <row r="5054" spans="1:10" x14ac:dyDescent="0.2">
      <c r="A5054" t="s">
        <v>21465</v>
      </c>
      <c r="B5054">
        <v>6</v>
      </c>
      <c r="C5054" t="s">
        <v>21215</v>
      </c>
      <c r="D5054">
        <v>322000</v>
      </c>
      <c r="E5054">
        <v>560000</v>
      </c>
      <c r="F5054" t="s">
        <v>21468</v>
      </c>
      <c r="G5054">
        <f t="shared" si="312"/>
        <v>576</v>
      </c>
      <c r="H5054">
        <f t="shared" si="313"/>
        <v>877.49507999999992</v>
      </c>
      <c r="I5054">
        <f t="shared" si="314"/>
        <v>622</v>
      </c>
      <c r="J5054">
        <f t="shared" si="315"/>
        <v>933.0440000000001</v>
      </c>
    </row>
    <row r="5055" spans="1:10" x14ac:dyDescent="0.2">
      <c r="A5055" t="s">
        <v>21470</v>
      </c>
      <c r="B5055">
        <v>6</v>
      </c>
      <c r="C5055" t="s">
        <v>21215</v>
      </c>
      <c r="D5055">
        <v>330000</v>
      </c>
      <c r="E5055">
        <v>575000</v>
      </c>
      <c r="F5055" t="s">
        <v>21473</v>
      </c>
      <c r="G5055">
        <f t="shared" si="312"/>
        <v>576</v>
      </c>
      <c r="H5055">
        <f t="shared" si="313"/>
        <v>899.29619999999989</v>
      </c>
      <c r="I5055">
        <f t="shared" si="314"/>
        <v>622</v>
      </c>
      <c r="J5055">
        <f t="shared" si="315"/>
        <v>958.03625000000011</v>
      </c>
    </row>
    <row r="5056" spans="1:10" x14ac:dyDescent="0.2">
      <c r="A5056" t="s">
        <v>21475</v>
      </c>
      <c r="B5056">
        <v>6</v>
      </c>
      <c r="C5056" t="s">
        <v>21215</v>
      </c>
      <c r="D5056">
        <v>330000</v>
      </c>
      <c r="E5056">
        <v>575000</v>
      </c>
      <c r="F5056" t="s">
        <v>21477</v>
      </c>
      <c r="G5056">
        <f t="shared" si="312"/>
        <v>576</v>
      </c>
      <c r="H5056">
        <f t="shared" si="313"/>
        <v>899.29619999999989</v>
      </c>
      <c r="I5056">
        <f t="shared" si="314"/>
        <v>622</v>
      </c>
      <c r="J5056">
        <f t="shared" si="315"/>
        <v>958.03625000000011</v>
      </c>
    </row>
    <row r="5057" spans="1:10" x14ac:dyDescent="0.2">
      <c r="A5057" t="s">
        <v>21479</v>
      </c>
      <c r="B5057">
        <v>6</v>
      </c>
      <c r="C5057" t="s">
        <v>21215</v>
      </c>
      <c r="D5057">
        <v>386000</v>
      </c>
      <c r="E5057">
        <v>674000</v>
      </c>
      <c r="F5057" t="s">
        <v>21482</v>
      </c>
      <c r="G5057">
        <f t="shared" si="312"/>
        <v>576</v>
      </c>
      <c r="H5057">
        <f t="shared" si="313"/>
        <v>1051.9040399999999</v>
      </c>
      <c r="I5057">
        <f t="shared" si="314"/>
        <v>622</v>
      </c>
      <c r="J5057">
        <f t="shared" si="315"/>
        <v>1122.9851000000001</v>
      </c>
    </row>
    <row r="5058" spans="1:10" x14ac:dyDescent="0.2">
      <c r="A5058" t="s">
        <v>21484</v>
      </c>
      <c r="B5058">
        <v>6</v>
      </c>
      <c r="C5058" t="s">
        <v>21215</v>
      </c>
      <c r="D5058">
        <v>72000</v>
      </c>
      <c r="E5058">
        <v>105600</v>
      </c>
      <c r="F5058" t="s">
        <v>21486</v>
      </c>
      <c r="G5058">
        <f t="shared" si="312"/>
        <v>576</v>
      </c>
      <c r="H5058">
        <f t="shared" si="313"/>
        <v>196.21007999999998</v>
      </c>
      <c r="I5058">
        <f t="shared" si="314"/>
        <v>622</v>
      </c>
      <c r="J5058">
        <f t="shared" si="315"/>
        <v>175.94544000000002</v>
      </c>
    </row>
    <row r="5059" spans="1:10" x14ac:dyDescent="0.2">
      <c r="A5059" t="s">
        <v>21488</v>
      </c>
      <c r="B5059">
        <v>6</v>
      </c>
      <c r="C5059" t="s">
        <v>21215</v>
      </c>
      <c r="D5059">
        <v>72000</v>
      </c>
      <c r="E5059">
        <v>105600</v>
      </c>
      <c r="F5059" t="s">
        <v>21489</v>
      </c>
      <c r="G5059">
        <f t="shared" ref="G5059:G5122" si="316">(VLOOKUP($B5059,Table,4,FALSE))</f>
        <v>576</v>
      </c>
      <c r="H5059">
        <f t="shared" ref="H5059:H5122" si="317">D5059*((VLOOKUP($B5059,Table,6,FALSE))/100)</f>
        <v>196.21007999999998</v>
      </c>
      <c r="I5059">
        <f t="shared" ref="I5059:I5122" si="318">(VLOOKUP($B5059,Table,12,FALSE))</f>
        <v>622</v>
      </c>
      <c r="J5059">
        <f t="shared" ref="J5059:J5122" si="319">E5059*((VLOOKUP($B5059,Table,14,FALSE))/100)</f>
        <v>175.94544000000002</v>
      </c>
    </row>
    <row r="5060" spans="1:10" x14ac:dyDescent="0.2">
      <c r="A5060" t="s">
        <v>21491</v>
      </c>
      <c r="B5060">
        <v>6</v>
      </c>
      <c r="C5060" t="s">
        <v>21215</v>
      </c>
      <c r="D5060">
        <v>85500</v>
      </c>
      <c r="E5060">
        <v>125400</v>
      </c>
      <c r="F5060" t="s">
        <v>21493</v>
      </c>
      <c r="G5060">
        <f t="shared" si="316"/>
        <v>576</v>
      </c>
      <c r="H5060">
        <f t="shared" si="317"/>
        <v>232.99946999999997</v>
      </c>
      <c r="I5060">
        <f t="shared" si="318"/>
        <v>622</v>
      </c>
      <c r="J5060">
        <f t="shared" si="319"/>
        <v>208.93521000000001</v>
      </c>
    </row>
    <row r="5061" spans="1:10" x14ac:dyDescent="0.2">
      <c r="A5061" t="s">
        <v>21495</v>
      </c>
      <c r="B5061">
        <v>6</v>
      </c>
      <c r="C5061" t="s">
        <v>21215</v>
      </c>
      <c r="D5061">
        <v>63000</v>
      </c>
      <c r="E5061">
        <v>92400</v>
      </c>
      <c r="F5061" t="s">
        <v>21498</v>
      </c>
      <c r="G5061">
        <f t="shared" si="316"/>
        <v>576</v>
      </c>
      <c r="H5061">
        <f t="shared" si="317"/>
        <v>171.68381999999997</v>
      </c>
      <c r="I5061">
        <f t="shared" si="318"/>
        <v>622</v>
      </c>
      <c r="J5061">
        <f t="shared" si="319"/>
        <v>153.95226000000002</v>
      </c>
    </row>
    <row r="5062" spans="1:10" x14ac:dyDescent="0.2">
      <c r="A5062" t="s">
        <v>21500</v>
      </c>
      <c r="B5062">
        <v>6</v>
      </c>
      <c r="C5062" t="s">
        <v>21215</v>
      </c>
      <c r="D5062">
        <v>63000</v>
      </c>
      <c r="E5062">
        <v>92400</v>
      </c>
      <c r="F5062" t="s">
        <v>21502</v>
      </c>
      <c r="G5062">
        <f t="shared" si="316"/>
        <v>576</v>
      </c>
      <c r="H5062">
        <f t="shared" si="317"/>
        <v>171.68381999999997</v>
      </c>
      <c r="I5062">
        <f t="shared" si="318"/>
        <v>622</v>
      </c>
      <c r="J5062">
        <f t="shared" si="319"/>
        <v>153.95226000000002</v>
      </c>
    </row>
    <row r="5063" spans="1:10" x14ac:dyDescent="0.2">
      <c r="A5063" t="s">
        <v>21504</v>
      </c>
      <c r="B5063">
        <v>6</v>
      </c>
      <c r="C5063" t="s">
        <v>21215</v>
      </c>
      <c r="D5063">
        <v>94500</v>
      </c>
      <c r="E5063">
        <v>138600</v>
      </c>
      <c r="F5063" t="s">
        <v>21505</v>
      </c>
      <c r="G5063">
        <f t="shared" si="316"/>
        <v>576</v>
      </c>
      <c r="H5063">
        <f t="shared" si="317"/>
        <v>257.52572999999995</v>
      </c>
      <c r="I5063">
        <f t="shared" si="318"/>
        <v>622</v>
      </c>
      <c r="J5063">
        <f t="shared" si="319"/>
        <v>230.92839000000001</v>
      </c>
    </row>
    <row r="5064" spans="1:10" x14ac:dyDescent="0.2">
      <c r="A5064" t="s">
        <v>21507</v>
      </c>
      <c r="B5064">
        <v>6</v>
      </c>
      <c r="C5064" t="s">
        <v>21215</v>
      </c>
      <c r="D5064">
        <v>416000</v>
      </c>
      <c r="E5064">
        <v>586000</v>
      </c>
      <c r="F5064" t="s">
        <v>21508</v>
      </c>
      <c r="G5064">
        <f t="shared" si="316"/>
        <v>576</v>
      </c>
      <c r="H5064">
        <f t="shared" si="317"/>
        <v>1133.6582399999998</v>
      </c>
      <c r="I5064">
        <f t="shared" si="318"/>
        <v>622</v>
      </c>
      <c r="J5064">
        <f t="shared" si="319"/>
        <v>976.36390000000006</v>
      </c>
    </row>
    <row r="5065" spans="1:10" x14ac:dyDescent="0.2">
      <c r="A5065" t="s">
        <v>21510</v>
      </c>
      <c r="B5065">
        <v>6</v>
      </c>
      <c r="C5065" t="s">
        <v>21215</v>
      </c>
      <c r="D5065">
        <v>380000</v>
      </c>
      <c r="E5065">
        <v>485000</v>
      </c>
      <c r="F5065" t="s">
        <v>21511</v>
      </c>
      <c r="G5065">
        <f t="shared" si="316"/>
        <v>576</v>
      </c>
      <c r="H5065">
        <f t="shared" si="317"/>
        <v>1035.5531999999998</v>
      </c>
      <c r="I5065">
        <f t="shared" si="318"/>
        <v>622</v>
      </c>
      <c r="J5065">
        <f t="shared" si="319"/>
        <v>808.08275000000003</v>
      </c>
    </row>
    <row r="5066" spans="1:10" x14ac:dyDescent="0.2">
      <c r="A5066" t="s">
        <v>21513</v>
      </c>
      <c r="B5066">
        <v>6</v>
      </c>
      <c r="C5066" t="s">
        <v>21215</v>
      </c>
      <c r="D5066">
        <v>385000</v>
      </c>
      <c r="E5066">
        <v>491000</v>
      </c>
      <c r="F5066" t="s">
        <v>21514</v>
      </c>
      <c r="G5066">
        <f t="shared" si="316"/>
        <v>576</v>
      </c>
      <c r="H5066">
        <f t="shared" si="317"/>
        <v>1049.1788999999999</v>
      </c>
      <c r="I5066">
        <f t="shared" si="318"/>
        <v>622</v>
      </c>
      <c r="J5066">
        <f t="shared" si="319"/>
        <v>818.07965000000002</v>
      </c>
    </row>
    <row r="5067" spans="1:10" x14ac:dyDescent="0.2">
      <c r="A5067" t="s">
        <v>21516</v>
      </c>
      <c r="B5067">
        <v>6</v>
      </c>
      <c r="C5067" t="s">
        <v>21215</v>
      </c>
      <c r="D5067">
        <v>260000</v>
      </c>
      <c r="E5067">
        <v>400000</v>
      </c>
      <c r="F5067" t="s">
        <v>21519</v>
      </c>
      <c r="G5067">
        <f t="shared" si="316"/>
        <v>576</v>
      </c>
      <c r="H5067">
        <f t="shared" si="317"/>
        <v>708.53639999999984</v>
      </c>
      <c r="I5067">
        <f t="shared" si="318"/>
        <v>622</v>
      </c>
      <c r="J5067">
        <f t="shared" si="319"/>
        <v>666.46</v>
      </c>
    </row>
    <row r="5068" spans="1:10" x14ac:dyDescent="0.2">
      <c r="A5068" t="s">
        <v>21521</v>
      </c>
      <c r="B5068">
        <v>6</v>
      </c>
      <c r="C5068" t="s">
        <v>21215</v>
      </c>
      <c r="D5068">
        <v>298000</v>
      </c>
      <c r="E5068">
        <v>518000</v>
      </c>
      <c r="F5068" t="s">
        <v>21523</v>
      </c>
      <c r="G5068">
        <f t="shared" si="316"/>
        <v>576</v>
      </c>
      <c r="H5068">
        <f t="shared" si="317"/>
        <v>812.0917199999999</v>
      </c>
      <c r="I5068">
        <f t="shared" si="318"/>
        <v>622</v>
      </c>
      <c r="J5068">
        <f t="shared" si="319"/>
        <v>863.06570000000011</v>
      </c>
    </row>
    <row r="5069" spans="1:10" x14ac:dyDescent="0.2">
      <c r="A5069" t="s">
        <v>21525</v>
      </c>
      <c r="B5069">
        <v>6</v>
      </c>
      <c r="C5069" t="s">
        <v>21215</v>
      </c>
      <c r="D5069">
        <v>110500</v>
      </c>
      <c r="E5069">
        <v>192500</v>
      </c>
      <c r="F5069" t="s">
        <v>21527</v>
      </c>
      <c r="G5069">
        <f t="shared" si="316"/>
        <v>576</v>
      </c>
      <c r="H5069">
        <f t="shared" si="317"/>
        <v>301.12796999999995</v>
      </c>
      <c r="I5069">
        <f t="shared" si="318"/>
        <v>622</v>
      </c>
      <c r="J5069">
        <f t="shared" si="319"/>
        <v>320.73387500000001</v>
      </c>
    </row>
    <row r="5070" spans="1:10" x14ac:dyDescent="0.2">
      <c r="A5070" t="s">
        <v>21529</v>
      </c>
      <c r="B5070">
        <v>6</v>
      </c>
      <c r="C5070" t="s">
        <v>21215</v>
      </c>
      <c r="D5070">
        <v>110500</v>
      </c>
      <c r="E5070">
        <v>192500</v>
      </c>
      <c r="F5070" t="s">
        <v>21532</v>
      </c>
      <c r="G5070">
        <f t="shared" si="316"/>
        <v>576</v>
      </c>
      <c r="H5070">
        <f t="shared" si="317"/>
        <v>301.12796999999995</v>
      </c>
      <c r="I5070">
        <f t="shared" si="318"/>
        <v>622</v>
      </c>
      <c r="J5070">
        <f t="shared" si="319"/>
        <v>320.73387500000001</v>
      </c>
    </row>
    <row r="5071" spans="1:10" x14ac:dyDescent="0.2">
      <c r="A5071" t="s">
        <v>21534</v>
      </c>
      <c r="B5071">
        <v>6</v>
      </c>
      <c r="C5071" t="s">
        <v>21215</v>
      </c>
      <c r="D5071">
        <v>110500</v>
      </c>
      <c r="E5071">
        <v>192500</v>
      </c>
      <c r="F5071" t="s">
        <v>21536</v>
      </c>
      <c r="G5071">
        <f t="shared" si="316"/>
        <v>576</v>
      </c>
      <c r="H5071">
        <f t="shared" si="317"/>
        <v>301.12796999999995</v>
      </c>
      <c r="I5071">
        <f t="shared" si="318"/>
        <v>622</v>
      </c>
      <c r="J5071">
        <f t="shared" si="319"/>
        <v>320.73387500000001</v>
      </c>
    </row>
    <row r="5072" spans="1:10" x14ac:dyDescent="0.2">
      <c r="A5072" t="s">
        <v>21538</v>
      </c>
      <c r="B5072">
        <v>6</v>
      </c>
      <c r="C5072" t="s">
        <v>21215</v>
      </c>
      <c r="D5072">
        <v>110500</v>
      </c>
      <c r="E5072">
        <v>192500</v>
      </c>
      <c r="F5072" t="s">
        <v>21539</v>
      </c>
      <c r="G5072">
        <f t="shared" si="316"/>
        <v>576</v>
      </c>
      <c r="H5072">
        <f t="shared" si="317"/>
        <v>301.12796999999995</v>
      </c>
      <c r="I5072">
        <f t="shared" si="318"/>
        <v>622</v>
      </c>
      <c r="J5072">
        <f t="shared" si="319"/>
        <v>320.73387500000001</v>
      </c>
    </row>
    <row r="5073" spans="1:10" x14ac:dyDescent="0.2">
      <c r="A5073" t="s">
        <v>21541</v>
      </c>
      <c r="B5073">
        <v>6</v>
      </c>
      <c r="C5073" t="s">
        <v>21215</v>
      </c>
      <c r="D5073">
        <v>306000</v>
      </c>
      <c r="E5073">
        <v>533000</v>
      </c>
      <c r="F5073" t="s">
        <v>21544</v>
      </c>
      <c r="G5073">
        <f t="shared" si="316"/>
        <v>576</v>
      </c>
      <c r="H5073">
        <f t="shared" si="317"/>
        <v>833.89283999999986</v>
      </c>
      <c r="I5073">
        <f t="shared" si="318"/>
        <v>622</v>
      </c>
      <c r="J5073">
        <f t="shared" si="319"/>
        <v>888.05795000000012</v>
      </c>
    </row>
    <row r="5074" spans="1:10" x14ac:dyDescent="0.2">
      <c r="A5074" t="s">
        <v>21546</v>
      </c>
      <c r="B5074">
        <v>6</v>
      </c>
      <c r="C5074" t="s">
        <v>21215</v>
      </c>
      <c r="D5074">
        <v>306000</v>
      </c>
      <c r="E5074">
        <v>533000</v>
      </c>
      <c r="F5074" t="s">
        <v>21547</v>
      </c>
      <c r="G5074">
        <f t="shared" si="316"/>
        <v>576</v>
      </c>
      <c r="H5074">
        <f t="shared" si="317"/>
        <v>833.89283999999986</v>
      </c>
      <c r="I5074">
        <f t="shared" si="318"/>
        <v>622</v>
      </c>
      <c r="J5074">
        <f t="shared" si="319"/>
        <v>888.05795000000012</v>
      </c>
    </row>
    <row r="5075" spans="1:10" x14ac:dyDescent="0.2">
      <c r="A5075" t="s">
        <v>21549</v>
      </c>
      <c r="B5075">
        <v>6</v>
      </c>
      <c r="C5075" t="s">
        <v>21215</v>
      </c>
      <c r="D5075">
        <v>306000</v>
      </c>
      <c r="E5075">
        <v>533000</v>
      </c>
      <c r="F5075" t="s">
        <v>21551</v>
      </c>
      <c r="G5075">
        <f t="shared" si="316"/>
        <v>576</v>
      </c>
      <c r="H5075">
        <f t="shared" si="317"/>
        <v>833.89283999999986</v>
      </c>
      <c r="I5075">
        <f t="shared" si="318"/>
        <v>622</v>
      </c>
      <c r="J5075">
        <f t="shared" si="319"/>
        <v>888.05795000000012</v>
      </c>
    </row>
    <row r="5076" spans="1:10" x14ac:dyDescent="0.2">
      <c r="A5076" t="s">
        <v>21553</v>
      </c>
      <c r="B5076">
        <v>6</v>
      </c>
      <c r="C5076" t="s">
        <v>21215</v>
      </c>
      <c r="D5076">
        <v>306000</v>
      </c>
      <c r="E5076">
        <v>533000</v>
      </c>
      <c r="F5076" t="s">
        <v>21555</v>
      </c>
      <c r="G5076">
        <f t="shared" si="316"/>
        <v>576</v>
      </c>
      <c r="H5076">
        <f t="shared" si="317"/>
        <v>833.89283999999986</v>
      </c>
      <c r="I5076">
        <f t="shared" si="318"/>
        <v>622</v>
      </c>
      <c r="J5076">
        <f t="shared" si="319"/>
        <v>888.05795000000012</v>
      </c>
    </row>
    <row r="5077" spans="1:10" x14ac:dyDescent="0.2">
      <c r="A5077" t="s">
        <v>21557</v>
      </c>
      <c r="B5077">
        <v>6</v>
      </c>
      <c r="C5077" t="s">
        <v>21215</v>
      </c>
      <c r="D5077">
        <v>306000</v>
      </c>
      <c r="E5077">
        <v>533000</v>
      </c>
      <c r="F5077" t="s">
        <v>21558</v>
      </c>
      <c r="G5077">
        <f t="shared" si="316"/>
        <v>576</v>
      </c>
      <c r="H5077">
        <f t="shared" si="317"/>
        <v>833.89283999999986</v>
      </c>
      <c r="I5077">
        <f t="shared" si="318"/>
        <v>622</v>
      </c>
      <c r="J5077">
        <f t="shared" si="319"/>
        <v>888.05795000000012</v>
      </c>
    </row>
    <row r="5078" spans="1:10" x14ac:dyDescent="0.2">
      <c r="A5078" t="s">
        <v>21560</v>
      </c>
      <c r="B5078">
        <v>6</v>
      </c>
      <c r="C5078" t="s">
        <v>21215</v>
      </c>
      <c r="D5078">
        <v>306000</v>
      </c>
      <c r="E5078">
        <v>533000</v>
      </c>
      <c r="F5078" t="s">
        <v>21562</v>
      </c>
      <c r="G5078">
        <f t="shared" si="316"/>
        <v>576</v>
      </c>
      <c r="H5078">
        <f t="shared" si="317"/>
        <v>833.89283999999986</v>
      </c>
      <c r="I5078">
        <f t="shared" si="318"/>
        <v>622</v>
      </c>
      <c r="J5078">
        <f t="shared" si="319"/>
        <v>888.05795000000012</v>
      </c>
    </row>
    <row r="5079" spans="1:10" x14ac:dyDescent="0.2">
      <c r="A5079" t="s">
        <v>21564</v>
      </c>
      <c r="B5079">
        <v>6</v>
      </c>
      <c r="C5079" t="s">
        <v>21215</v>
      </c>
      <c r="D5079">
        <v>306000</v>
      </c>
      <c r="E5079">
        <v>533000</v>
      </c>
      <c r="F5079" t="s">
        <v>21567</v>
      </c>
      <c r="G5079">
        <f t="shared" si="316"/>
        <v>576</v>
      </c>
      <c r="H5079">
        <f t="shared" si="317"/>
        <v>833.89283999999986</v>
      </c>
      <c r="I5079">
        <f t="shared" si="318"/>
        <v>622</v>
      </c>
      <c r="J5079">
        <f t="shared" si="319"/>
        <v>888.05795000000012</v>
      </c>
    </row>
    <row r="5080" spans="1:10" x14ac:dyDescent="0.2">
      <c r="A5080" t="s">
        <v>21569</v>
      </c>
      <c r="B5080">
        <v>6</v>
      </c>
      <c r="C5080" t="s">
        <v>21215</v>
      </c>
      <c r="D5080">
        <v>306000</v>
      </c>
      <c r="E5080">
        <v>533000</v>
      </c>
      <c r="F5080" t="s">
        <v>21570</v>
      </c>
      <c r="G5080">
        <f t="shared" si="316"/>
        <v>576</v>
      </c>
      <c r="H5080">
        <f t="shared" si="317"/>
        <v>833.89283999999986</v>
      </c>
      <c r="I5080">
        <f t="shared" si="318"/>
        <v>622</v>
      </c>
      <c r="J5080">
        <f t="shared" si="319"/>
        <v>888.05795000000012</v>
      </c>
    </row>
    <row r="5081" spans="1:10" x14ac:dyDescent="0.2">
      <c r="A5081" t="s">
        <v>21572</v>
      </c>
      <c r="B5081">
        <v>6</v>
      </c>
      <c r="C5081" t="s">
        <v>21215</v>
      </c>
      <c r="D5081">
        <v>306000</v>
      </c>
      <c r="E5081">
        <v>533000</v>
      </c>
      <c r="F5081" t="s">
        <v>21575</v>
      </c>
      <c r="G5081">
        <f t="shared" si="316"/>
        <v>576</v>
      </c>
      <c r="H5081">
        <f t="shared" si="317"/>
        <v>833.89283999999986</v>
      </c>
      <c r="I5081">
        <f t="shared" si="318"/>
        <v>622</v>
      </c>
      <c r="J5081">
        <f t="shared" si="319"/>
        <v>888.05795000000012</v>
      </c>
    </row>
    <row r="5082" spans="1:10" x14ac:dyDescent="0.2">
      <c r="A5082" t="s">
        <v>21577</v>
      </c>
      <c r="B5082">
        <v>6</v>
      </c>
      <c r="C5082" t="s">
        <v>21215</v>
      </c>
      <c r="D5082">
        <v>306000</v>
      </c>
      <c r="E5082">
        <v>533000</v>
      </c>
      <c r="F5082" t="s">
        <v>21580</v>
      </c>
      <c r="G5082">
        <f t="shared" si="316"/>
        <v>576</v>
      </c>
      <c r="H5082">
        <f t="shared" si="317"/>
        <v>833.89283999999986</v>
      </c>
      <c r="I5082">
        <f t="shared" si="318"/>
        <v>622</v>
      </c>
      <c r="J5082">
        <f t="shared" si="319"/>
        <v>888.05795000000012</v>
      </c>
    </row>
    <row r="5083" spans="1:10" x14ac:dyDescent="0.2">
      <c r="A5083" t="s">
        <v>21582</v>
      </c>
      <c r="B5083">
        <v>6</v>
      </c>
      <c r="C5083" t="s">
        <v>21215</v>
      </c>
      <c r="D5083">
        <v>306000</v>
      </c>
      <c r="E5083">
        <v>533000</v>
      </c>
      <c r="F5083" t="s">
        <v>21583</v>
      </c>
      <c r="G5083">
        <f t="shared" si="316"/>
        <v>576</v>
      </c>
      <c r="H5083">
        <f t="shared" si="317"/>
        <v>833.89283999999986</v>
      </c>
      <c r="I5083">
        <f t="shared" si="318"/>
        <v>622</v>
      </c>
      <c r="J5083">
        <f t="shared" si="319"/>
        <v>888.05795000000012</v>
      </c>
    </row>
    <row r="5084" spans="1:10" x14ac:dyDescent="0.2">
      <c r="A5084" t="s">
        <v>21585</v>
      </c>
      <c r="B5084">
        <v>6</v>
      </c>
      <c r="C5084" t="s">
        <v>21215</v>
      </c>
      <c r="D5084">
        <v>306000</v>
      </c>
      <c r="E5084">
        <v>533000</v>
      </c>
      <c r="F5084" t="s">
        <v>21587</v>
      </c>
      <c r="G5084">
        <f t="shared" si="316"/>
        <v>576</v>
      </c>
      <c r="H5084">
        <f t="shared" si="317"/>
        <v>833.89283999999986</v>
      </c>
      <c r="I5084">
        <f t="shared" si="318"/>
        <v>622</v>
      </c>
      <c r="J5084">
        <f t="shared" si="319"/>
        <v>888.05795000000012</v>
      </c>
    </row>
    <row r="5085" spans="1:10" x14ac:dyDescent="0.2">
      <c r="A5085" t="s">
        <v>21589</v>
      </c>
      <c r="B5085">
        <v>6</v>
      </c>
      <c r="C5085" t="s">
        <v>21215</v>
      </c>
      <c r="D5085">
        <v>306000</v>
      </c>
      <c r="E5085">
        <v>533000</v>
      </c>
      <c r="F5085" t="s">
        <v>21592</v>
      </c>
      <c r="G5085">
        <f t="shared" si="316"/>
        <v>576</v>
      </c>
      <c r="H5085">
        <f t="shared" si="317"/>
        <v>833.89283999999986</v>
      </c>
      <c r="I5085">
        <f t="shared" si="318"/>
        <v>622</v>
      </c>
      <c r="J5085">
        <f t="shared" si="319"/>
        <v>888.05795000000012</v>
      </c>
    </row>
    <row r="5086" spans="1:10" x14ac:dyDescent="0.2">
      <c r="A5086" t="s">
        <v>21594</v>
      </c>
      <c r="B5086">
        <v>6</v>
      </c>
      <c r="C5086" t="s">
        <v>21215</v>
      </c>
      <c r="D5086">
        <v>306000</v>
      </c>
      <c r="E5086">
        <v>533000</v>
      </c>
      <c r="F5086" t="s">
        <v>21595</v>
      </c>
      <c r="G5086">
        <f t="shared" si="316"/>
        <v>576</v>
      </c>
      <c r="H5086">
        <f t="shared" si="317"/>
        <v>833.89283999999986</v>
      </c>
      <c r="I5086">
        <f t="shared" si="318"/>
        <v>622</v>
      </c>
      <c r="J5086">
        <f t="shared" si="319"/>
        <v>888.05795000000012</v>
      </c>
    </row>
    <row r="5087" spans="1:10" x14ac:dyDescent="0.2">
      <c r="A5087" t="s">
        <v>21597</v>
      </c>
      <c r="B5087">
        <v>6</v>
      </c>
      <c r="C5087" t="s">
        <v>21215</v>
      </c>
      <c r="D5087">
        <v>306000</v>
      </c>
      <c r="E5087">
        <v>533000</v>
      </c>
      <c r="F5087" t="s">
        <v>21600</v>
      </c>
      <c r="G5087">
        <f t="shared" si="316"/>
        <v>576</v>
      </c>
      <c r="H5087">
        <f t="shared" si="317"/>
        <v>833.89283999999986</v>
      </c>
      <c r="I5087">
        <f t="shared" si="318"/>
        <v>622</v>
      </c>
      <c r="J5087">
        <f t="shared" si="319"/>
        <v>888.05795000000012</v>
      </c>
    </row>
    <row r="5088" spans="1:10" x14ac:dyDescent="0.2">
      <c r="A5088" t="s">
        <v>21602</v>
      </c>
      <c r="B5088">
        <v>6</v>
      </c>
      <c r="C5088" t="s">
        <v>21215</v>
      </c>
      <c r="D5088">
        <v>245000</v>
      </c>
      <c r="E5088">
        <v>426000</v>
      </c>
      <c r="F5088" t="s">
        <v>21604</v>
      </c>
      <c r="G5088">
        <f t="shared" si="316"/>
        <v>576</v>
      </c>
      <c r="H5088">
        <f t="shared" si="317"/>
        <v>667.65929999999992</v>
      </c>
      <c r="I5088">
        <f t="shared" si="318"/>
        <v>622</v>
      </c>
      <c r="J5088">
        <f t="shared" si="319"/>
        <v>709.77990000000011</v>
      </c>
    </row>
    <row r="5089" spans="1:10" x14ac:dyDescent="0.2">
      <c r="A5089" t="s">
        <v>21606</v>
      </c>
      <c r="B5089">
        <v>6</v>
      </c>
      <c r="C5089" t="s">
        <v>21215</v>
      </c>
      <c r="D5089">
        <v>245000</v>
      </c>
      <c r="E5089">
        <v>426000</v>
      </c>
      <c r="F5089" t="s">
        <v>21609</v>
      </c>
      <c r="G5089">
        <f t="shared" si="316"/>
        <v>576</v>
      </c>
      <c r="H5089">
        <f t="shared" si="317"/>
        <v>667.65929999999992</v>
      </c>
      <c r="I5089">
        <f t="shared" si="318"/>
        <v>622</v>
      </c>
      <c r="J5089">
        <f t="shared" si="319"/>
        <v>709.77990000000011</v>
      </c>
    </row>
    <row r="5090" spans="1:10" x14ac:dyDescent="0.2">
      <c r="A5090" t="s">
        <v>21611</v>
      </c>
      <c r="B5090">
        <v>6</v>
      </c>
      <c r="C5090" t="s">
        <v>21215</v>
      </c>
      <c r="D5090">
        <v>245000</v>
      </c>
      <c r="E5090">
        <v>426000</v>
      </c>
      <c r="F5090" t="s">
        <v>21614</v>
      </c>
      <c r="G5090">
        <f t="shared" si="316"/>
        <v>576</v>
      </c>
      <c r="H5090">
        <f t="shared" si="317"/>
        <v>667.65929999999992</v>
      </c>
      <c r="I5090">
        <f t="shared" si="318"/>
        <v>622</v>
      </c>
      <c r="J5090">
        <f t="shared" si="319"/>
        <v>709.77990000000011</v>
      </c>
    </row>
    <row r="5091" spans="1:10" x14ac:dyDescent="0.2">
      <c r="A5091" t="s">
        <v>21616</v>
      </c>
      <c r="B5091">
        <v>6</v>
      </c>
      <c r="C5091" t="s">
        <v>21215</v>
      </c>
      <c r="D5091">
        <v>245000</v>
      </c>
      <c r="E5091">
        <v>426000</v>
      </c>
      <c r="F5091" t="s">
        <v>21619</v>
      </c>
      <c r="G5091">
        <f t="shared" si="316"/>
        <v>576</v>
      </c>
      <c r="H5091">
        <f t="shared" si="317"/>
        <v>667.65929999999992</v>
      </c>
      <c r="I5091">
        <f t="shared" si="318"/>
        <v>622</v>
      </c>
      <c r="J5091">
        <f t="shared" si="319"/>
        <v>709.77990000000011</v>
      </c>
    </row>
    <row r="5092" spans="1:10" x14ac:dyDescent="0.2">
      <c r="A5092" t="s">
        <v>21621</v>
      </c>
      <c r="B5092">
        <v>6</v>
      </c>
      <c r="C5092" t="s">
        <v>21215</v>
      </c>
      <c r="D5092">
        <v>245000</v>
      </c>
      <c r="E5092">
        <v>426000</v>
      </c>
      <c r="F5092" t="s">
        <v>21624</v>
      </c>
      <c r="G5092">
        <f t="shared" si="316"/>
        <v>576</v>
      </c>
      <c r="H5092">
        <f t="shared" si="317"/>
        <v>667.65929999999992</v>
      </c>
      <c r="I5092">
        <f t="shared" si="318"/>
        <v>622</v>
      </c>
      <c r="J5092">
        <f t="shared" si="319"/>
        <v>709.77990000000011</v>
      </c>
    </row>
    <row r="5093" spans="1:10" x14ac:dyDescent="0.2">
      <c r="A5093" t="s">
        <v>21626</v>
      </c>
      <c r="B5093">
        <v>6</v>
      </c>
      <c r="C5093" t="s">
        <v>21215</v>
      </c>
      <c r="D5093">
        <v>241000</v>
      </c>
      <c r="E5093">
        <v>421000</v>
      </c>
      <c r="F5093" t="s">
        <v>21629</v>
      </c>
      <c r="G5093">
        <f t="shared" si="316"/>
        <v>576</v>
      </c>
      <c r="H5093">
        <f t="shared" si="317"/>
        <v>656.75873999999988</v>
      </c>
      <c r="I5093">
        <f t="shared" si="318"/>
        <v>622</v>
      </c>
      <c r="J5093">
        <f t="shared" si="319"/>
        <v>701.44915000000003</v>
      </c>
    </row>
    <row r="5094" spans="1:10" x14ac:dyDescent="0.2">
      <c r="A5094" t="s">
        <v>21631</v>
      </c>
      <c r="B5094">
        <v>6</v>
      </c>
      <c r="C5094" t="s">
        <v>21215</v>
      </c>
      <c r="D5094">
        <v>239000</v>
      </c>
      <c r="E5094">
        <v>415000</v>
      </c>
      <c r="F5094" t="s">
        <v>21633</v>
      </c>
      <c r="G5094">
        <f t="shared" si="316"/>
        <v>576</v>
      </c>
      <c r="H5094">
        <f t="shared" si="317"/>
        <v>651.30845999999985</v>
      </c>
      <c r="I5094">
        <f t="shared" si="318"/>
        <v>622</v>
      </c>
      <c r="J5094">
        <f t="shared" si="319"/>
        <v>691.45225000000005</v>
      </c>
    </row>
    <row r="5095" spans="1:10" x14ac:dyDescent="0.2">
      <c r="A5095" t="s">
        <v>21635</v>
      </c>
      <c r="B5095">
        <v>6</v>
      </c>
      <c r="C5095" t="s">
        <v>21215</v>
      </c>
      <c r="D5095">
        <v>239000</v>
      </c>
      <c r="E5095">
        <v>415000</v>
      </c>
      <c r="F5095" t="s">
        <v>21637</v>
      </c>
      <c r="G5095">
        <f t="shared" si="316"/>
        <v>576</v>
      </c>
      <c r="H5095">
        <f t="shared" si="317"/>
        <v>651.30845999999985</v>
      </c>
      <c r="I5095">
        <f t="shared" si="318"/>
        <v>622</v>
      </c>
      <c r="J5095">
        <f t="shared" si="319"/>
        <v>691.45225000000005</v>
      </c>
    </row>
    <row r="5096" spans="1:10" x14ac:dyDescent="0.2">
      <c r="A5096" t="s">
        <v>21639</v>
      </c>
      <c r="B5096">
        <v>6</v>
      </c>
      <c r="C5096" t="s">
        <v>21215</v>
      </c>
      <c r="D5096">
        <v>306000</v>
      </c>
      <c r="E5096">
        <v>533000</v>
      </c>
      <c r="F5096" t="s">
        <v>21641</v>
      </c>
      <c r="G5096">
        <f t="shared" si="316"/>
        <v>576</v>
      </c>
      <c r="H5096">
        <f t="shared" si="317"/>
        <v>833.89283999999986</v>
      </c>
      <c r="I5096">
        <f t="shared" si="318"/>
        <v>622</v>
      </c>
      <c r="J5096">
        <f t="shared" si="319"/>
        <v>888.05795000000012</v>
      </c>
    </row>
    <row r="5097" spans="1:10" x14ac:dyDescent="0.2">
      <c r="A5097" t="s">
        <v>21643</v>
      </c>
      <c r="B5097">
        <v>6</v>
      </c>
      <c r="C5097" t="s">
        <v>21215</v>
      </c>
      <c r="D5097">
        <v>306000</v>
      </c>
      <c r="E5097">
        <v>533000</v>
      </c>
      <c r="F5097" t="s">
        <v>21646</v>
      </c>
      <c r="G5097">
        <f t="shared" si="316"/>
        <v>576</v>
      </c>
      <c r="H5097">
        <f t="shared" si="317"/>
        <v>833.89283999999986</v>
      </c>
      <c r="I5097">
        <f t="shared" si="318"/>
        <v>622</v>
      </c>
      <c r="J5097">
        <f t="shared" si="319"/>
        <v>888.05795000000012</v>
      </c>
    </row>
    <row r="5098" spans="1:10" x14ac:dyDescent="0.2">
      <c r="A5098" t="s">
        <v>21648</v>
      </c>
      <c r="B5098">
        <v>6</v>
      </c>
      <c r="C5098" t="s">
        <v>21215</v>
      </c>
      <c r="D5098">
        <v>306000</v>
      </c>
      <c r="E5098">
        <v>533000</v>
      </c>
      <c r="F5098" t="s">
        <v>21650</v>
      </c>
      <c r="G5098">
        <f t="shared" si="316"/>
        <v>576</v>
      </c>
      <c r="H5098">
        <f t="shared" si="317"/>
        <v>833.89283999999986</v>
      </c>
      <c r="I5098">
        <f t="shared" si="318"/>
        <v>622</v>
      </c>
      <c r="J5098">
        <f t="shared" si="319"/>
        <v>888.05795000000012</v>
      </c>
    </row>
    <row r="5099" spans="1:10" x14ac:dyDescent="0.2">
      <c r="A5099" t="s">
        <v>21652</v>
      </c>
      <c r="B5099">
        <v>6</v>
      </c>
      <c r="C5099" t="s">
        <v>21215</v>
      </c>
      <c r="D5099">
        <v>243000</v>
      </c>
      <c r="E5099">
        <v>424000</v>
      </c>
      <c r="F5099" t="s">
        <v>21655</v>
      </c>
      <c r="G5099">
        <f t="shared" si="316"/>
        <v>576</v>
      </c>
      <c r="H5099">
        <f t="shared" si="317"/>
        <v>662.2090199999999</v>
      </c>
      <c r="I5099">
        <f t="shared" si="318"/>
        <v>622</v>
      </c>
      <c r="J5099">
        <f t="shared" si="319"/>
        <v>706.44760000000008</v>
      </c>
    </row>
    <row r="5100" spans="1:10" x14ac:dyDescent="0.2">
      <c r="A5100" t="s">
        <v>21657</v>
      </c>
      <c r="B5100">
        <v>6</v>
      </c>
      <c r="C5100" t="s">
        <v>21215</v>
      </c>
      <c r="D5100">
        <v>243000</v>
      </c>
      <c r="E5100">
        <v>424000</v>
      </c>
      <c r="F5100" t="s">
        <v>21659</v>
      </c>
      <c r="G5100">
        <f t="shared" si="316"/>
        <v>576</v>
      </c>
      <c r="H5100">
        <f t="shared" si="317"/>
        <v>662.2090199999999</v>
      </c>
      <c r="I5100">
        <f t="shared" si="318"/>
        <v>622</v>
      </c>
      <c r="J5100">
        <f t="shared" si="319"/>
        <v>706.44760000000008</v>
      </c>
    </row>
    <row r="5101" spans="1:10" x14ac:dyDescent="0.2">
      <c r="A5101" t="s">
        <v>21661</v>
      </c>
      <c r="B5101">
        <v>6</v>
      </c>
      <c r="C5101" t="s">
        <v>21215</v>
      </c>
      <c r="D5101">
        <v>243000</v>
      </c>
      <c r="E5101">
        <v>424000</v>
      </c>
      <c r="F5101" t="s">
        <v>21664</v>
      </c>
      <c r="G5101">
        <f t="shared" si="316"/>
        <v>576</v>
      </c>
      <c r="H5101">
        <f t="shared" si="317"/>
        <v>662.2090199999999</v>
      </c>
      <c r="I5101">
        <f t="shared" si="318"/>
        <v>622</v>
      </c>
      <c r="J5101">
        <f t="shared" si="319"/>
        <v>706.44760000000008</v>
      </c>
    </row>
    <row r="5102" spans="1:10" x14ac:dyDescent="0.2">
      <c r="A5102" t="s">
        <v>21666</v>
      </c>
      <c r="B5102">
        <v>6</v>
      </c>
      <c r="C5102" t="s">
        <v>21215</v>
      </c>
      <c r="D5102">
        <v>243000</v>
      </c>
      <c r="E5102">
        <v>424000</v>
      </c>
      <c r="F5102" t="s">
        <v>21667</v>
      </c>
      <c r="G5102">
        <f t="shared" si="316"/>
        <v>576</v>
      </c>
      <c r="H5102">
        <f t="shared" si="317"/>
        <v>662.2090199999999</v>
      </c>
      <c r="I5102">
        <f t="shared" si="318"/>
        <v>622</v>
      </c>
      <c r="J5102">
        <f t="shared" si="319"/>
        <v>706.44760000000008</v>
      </c>
    </row>
    <row r="5103" spans="1:10" x14ac:dyDescent="0.2">
      <c r="A5103" t="s">
        <v>21669</v>
      </c>
      <c r="B5103">
        <v>6</v>
      </c>
      <c r="C5103" t="s">
        <v>21215</v>
      </c>
      <c r="D5103">
        <v>243000</v>
      </c>
      <c r="E5103">
        <v>424000</v>
      </c>
      <c r="F5103" t="s">
        <v>21671</v>
      </c>
      <c r="G5103">
        <f t="shared" si="316"/>
        <v>576</v>
      </c>
      <c r="H5103">
        <f t="shared" si="317"/>
        <v>662.2090199999999</v>
      </c>
      <c r="I5103">
        <f t="shared" si="318"/>
        <v>622</v>
      </c>
      <c r="J5103">
        <f t="shared" si="319"/>
        <v>706.44760000000008</v>
      </c>
    </row>
    <row r="5104" spans="1:10" x14ac:dyDescent="0.2">
      <c r="A5104" t="s">
        <v>21673</v>
      </c>
      <c r="B5104">
        <v>6</v>
      </c>
      <c r="C5104" t="s">
        <v>21215</v>
      </c>
      <c r="D5104">
        <v>229000</v>
      </c>
      <c r="E5104">
        <v>399000</v>
      </c>
      <c r="F5104" t="s">
        <v>21675</v>
      </c>
      <c r="G5104">
        <f t="shared" si="316"/>
        <v>576</v>
      </c>
      <c r="H5104">
        <f t="shared" si="317"/>
        <v>624.05705999999986</v>
      </c>
      <c r="I5104">
        <f t="shared" si="318"/>
        <v>622</v>
      </c>
      <c r="J5104">
        <f t="shared" si="319"/>
        <v>664.79385000000002</v>
      </c>
    </row>
    <row r="5105" spans="1:10" x14ac:dyDescent="0.2">
      <c r="A5105" t="s">
        <v>21677</v>
      </c>
      <c r="B5105">
        <v>6</v>
      </c>
      <c r="C5105" t="s">
        <v>21215</v>
      </c>
      <c r="D5105">
        <v>229000</v>
      </c>
      <c r="E5105">
        <v>399000</v>
      </c>
      <c r="F5105" t="s">
        <v>21679</v>
      </c>
      <c r="G5105">
        <f t="shared" si="316"/>
        <v>576</v>
      </c>
      <c r="H5105">
        <f t="shared" si="317"/>
        <v>624.05705999999986</v>
      </c>
      <c r="I5105">
        <f t="shared" si="318"/>
        <v>622</v>
      </c>
      <c r="J5105">
        <f t="shared" si="319"/>
        <v>664.79385000000002</v>
      </c>
    </row>
    <row r="5106" spans="1:10" x14ac:dyDescent="0.2">
      <c r="A5106" t="s">
        <v>21681</v>
      </c>
      <c r="B5106">
        <v>6</v>
      </c>
      <c r="C5106" t="s">
        <v>21215</v>
      </c>
      <c r="D5106">
        <v>229000</v>
      </c>
      <c r="E5106">
        <v>399000</v>
      </c>
      <c r="F5106" t="s">
        <v>21682</v>
      </c>
      <c r="G5106">
        <f t="shared" si="316"/>
        <v>576</v>
      </c>
      <c r="H5106">
        <f t="shared" si="317"/>
        <v>624.05705999999986</v>
      </c>
      <c r="I5106">
        <f t="shared" si="318"/>
        <v>622</v>
      </c>
      <c r="J5106">
        <f t="shared" si="319"/>
        <v>664.79385000000002</v>
      </c>
    </row>
    <row r="5107" spans="1:10" x14ac:dyDescent="0.2">
      <c r="A5107" t="s">
        <v>21684</v>
      </c>
      <c r="B5107">
        <v>6</v>
      </c>
      <c r="C5107" t="s">
        <v>21215</v>
      </c>
      <c r="D5107">
        <v>229000</v>
      </c>
      <c r="E5107">
        <v>399000</v>
      </c>
      <c r="F5107" t="s">
        <v>21687</v>
      </c>
      <c r="G5107">
        <f t="shared" si="316"/>
        <v>576</v>
      </c>
      <c r="H5107">
        <f t="shared" si="317"/>
        <v>624.05705999999986</v>
      </c>
      <c r="I5107">
        <f t="shared" si="318"/>
        <v>622</v>
      </c>
      <c r="J5107">
        <f t="shared" si="319"/>
        <v>664.79385000000002</v>
      </c>
    </row>
    <row r="5108" spans="1:10" x14ac:dyDescent="0.2">
      <c r="A5108" t="s">
        <v>21689</v>
      </c>
      <c r="B5108">
        <v>6</v>
      </c>
      <c r="C5108" t="s">
        <v>21215</v>
      </c>
      <c r="D5108">
        <v>178000</v>
      </c>
      <c r="E5108">
        <v>340000</v>
      </c>
      <c r="F5108" t="s">
        <v>21690</v>
      </c>
      <c r="G5108">
        <f t="shared" si="316"/>
        <v>576</v>
      </c>
      <c r="H5108">
        <f t="shared" si="317"/>
        <v>485.07491999999991</v>
      </c>
      <c r="I5108">
        <f t="shared" si="318"/>
        <v>622</v>
      </c>
      <c r="J5108">
        <f t="shared" si="319"/>
        <v>566.4910000000001</v>
      </c>
    </row>
    <row r="5109" spans="1:10" x14ac:dyDescent="0.2">
      <c r="A5109" t="s">
        <v>21692</v>
      </c>
      <c r="B5109">
        <v>6</v>
      </c>
      <c r="C5109" t="s">
        <v>21215</v>
      </c>
      <c r="D5109">
        <v>183000</v>
      </c>
      <c r="E5109">
        <v>351000</v>
      </c>
      <c r="F5109" t="s">
        <v>21694</v>
      </c>
      <c r="G5109">
        <f t="shared" si="316"/>
        <v>576</v>
      </c>
      <c r="H5109">
        <f t="shared" si="317"/>
        <v>498.7006199999999</v>
      </c>
      <c r="I5109">
        <f t="shared" si="318"/>
        <v>622</v>
      </c>
      <c r="J5109">
        <f t="shared" si="319"/>
        <v>584.81865000000005</v>
      </c>
    </row>
    <row r="5110" spans="1:10" x14ac:dyDescent="0.2">
      <c r="A5110" t="s">
        <v>21696</v>
      </c>
      <c r="B5110">
        <v>6</v>
      </c>
      <c r="C5110" t="s">
        <v>21215</v>
      </c>
      <c r="D5110">
        <v>178000</v>
      </c>
      <c r="E5110">
        <v>340000</v>
      </c>
      <c r="F5110" t="s">
        <v>21699</v>
      </c>
      <c r="G5110">
        <f t="shared" si="316"/>
        <v>576</v>
      </c>
      <c r="H5110">
        <f t="shared" si="317"/>
        <v>485.07491999999991</v>
      </c>
      <c r="I5110">
        <f t="shared" si="318"/>
        <v>622</v>
      </c>
      <c r="J5110">
        <f t="shared" si="319"/>
        <v>566.4910000000001</v>
      </c>
    </row>
    <row r="5111" spans="1:10" x14ac:dyDescent="0.2">
      <c r="A5111" t="s">
        <v>21701</v>
      </c>
      <c r="B5111">
        <v>6</v>
      </c>
      <c r="C5111" t="s">
        <v>21215</v>
      </c>
      <c r="D5111">
        <v>176000</v>
      </c>
      <c r="E5111">
        <v>337000</v>
      </c>
      <c r="F5111" t="s">
        <v>21703</v>
      </c>
      <c r="G5111">
        <f t="shared" si="316"/>
        <v>576</v>
      </c>
      <c r="H5111">
        <f t="shared" si="317"/>
        <v>479.62463999999994</v>
      </c>
      <c r="I5111">
        <f t="shared" si="318"/>
        <v>622</v>
      </c>
      <c r="J5111">
        <f t="shared" si="319"/>
        <v>561.49255000000005</v>
      </c>
    </row>
    <row r="5112" spans="1:10" x14ac:dyDescent="0.2">
      <c r="A5112" t="s">
        <v>21705</v>
      </c>
      <c r="B5112">
        <v>6</v>
      </c>
      <c r="C5112" t="s">
        <v>21215</v>
      </c>
      <c r="D5112">
        <v>176000</v>
      </c>
      <c r="E5112">
        <v>337000</v>
      </c>
      <c r="F5112" t="s">
        <v>21708</v>
      </c>
      <c r="G5112">
        <f t="shared" si="316"/>
        <v>576</v>
      </c>
      <c r="H5112">
        <f t="shared" si="317"/>
        <v>479.62463999999994</v>
      </c>
      <c r="I5112">
        <f t="shared" si="318"/>
        <v>622</v>
      </c>
      <c r="J5112">
        <f t="shared" si="319"/>
        <v>561.49255000000005</v>
      </c>
    </row>
    <row r="5113" spans="1:10" x14ac:dyDescent="0.2">
      <c r="A5113" t="s">
        <v>21710</v>
      </c>
      <c r="B5113">
        <v>6</v>
      </c>
      <c r="C5113" t="s">
        <v>21215</v>
      </c>
      <c r="D5113">
        <v>176000</v>
      </c>
      <c r="E5113">
        <v>337000</v>
      </c>
      <c r="F5113" t="s">
        <v>21713</v>
      </c>
      <c r="G5113">
        <f t="shared" si="316"/>
        <v>576</v>
      </c>
      <c r="H5113">
        <f t="shared" si="317"/>
        <v>479.62463999999994</v>
      </c>
      <c r="I5113">
        <f t="shared" si="318"/>
        <v>622</v>
      </c>
      <c r="J5113">
        <f t="shared" si="319"/>
        <v>561.49255000000005</v>
      </c>
    </row>
    <row r="5114" spans="1:10" x14ac:dyDescent="0.2">
      <c r="A5114" t="s">
        <v>21715</v>
      </c>
      <c r="B5114">
        <v>6</v>
      </c>
      <c r="C5114" t="s">
        <v>21215</v>
      </c>
      <c r="D5114">
        <v>178000</v>
      </c>
      <c r="E5114">
        <v>343000</v>
      </c>
      <c r="F5114" t="s">
        <v>21716</v>
      </c>
      <c r="G5114">
        <f t="shared" si="316"/>
        <v>576</v>
      </c>
      <c r="H5114">
        <f t="shared" si="317"/>
        <v>485.07491999999991</v>
      </c>
      <c r="I5114">
        <f t="shared" si="318"/>
        <v>622</v>
      </c>
      <c r="J5114">
        <f t="shared" si="319"/>
        <v>571.48945000000003</v>
      </c>
    </row>
    <row r="5115" spans="1:10" x14ac:dyDescent="0.2">
      <c r="A5115" t="s">
        <v>21718</v>
      </c>
      <c r="B5115">
        <v>6</v>
      </c>
      <c r="C5115" t="s">
        <v>21215</v>
      </c>
      <c r="D5115">
        <v>176000</v>
      </c>
      <c r="E5115">
        <v>337000</v>
      </c>
      <c r="F5115" t="s">
        <v>21720</v>
      </c>
      <c r="G5115">
        <f t="shared" si="316"/>
        <v>576</v>
      </c>
      <c r="H5115">
        <f t="shared" si="317"/>
        <v>479.62463999999994</v>
      </c>
      <c r="I5115">
        <f t="shared" si="318"/>
        <v>622</v>
      </c>
      <c r="J5115">
        <f t="shared" si="319"/>
        <v>561.49255000000005</v>
      </c>
    </row>
    <row r="5116" spans="1:10" x14ac:dyDescent="0.2">
      <c r="A5116" t="s">
        <v>21722</v>
      </c>
      <c r="B5116">
        <v>6</v>
      </c>
      <c r="C5116" t="s">
        <v>21215</v>
      </c>
      <c r="D5116">
        <v>178000</v>
      </c>
      <c r="E5116">
        <v>340000</v>
      </c>
      <c r="F5116" t="s">
        <v>21724</v>
      </c>
      <c r="G5116">
        <f t="shared" si="316"/>
        <v>576</v>
      </c>
      <c r="H5116">
        <f t="shared" si="317"/>
        <v>485.07491999999991</v>
      </c>
      <c r="I5116">
        <f t="shared" si="318"/>
        <v>622</v>
      </c>
      <c r="J5116">
        <f t="shared" si="319"/>
        <v>566.4910000000001</v>
      </c>
    </row>
    <row r="5117" spans="1:10" x14ac:dyDescent="0.2">
      <c r="A5117" t="s">
        <v>21726</v>
      </c>
      <c r="B5117">
        <v>6</v>
      </c>
      <c r="C5117" t="s">
        <v>21215</v>
      </c>
      <c r="D5117">
        <v>183000</v>
      </c>
      <c r="E5117">
        <v>351000</v>
      </c>
      <c r="F5117" t="s">
        <v>21728</v>
      </c>
      <c r="G5117">
        <f t="shared" si="316"/>
        <v>576</v>
      </c>
      <c r="H5117">
        <f t="shared" si="317"/>
        <v>498.7006199999999</v>
      </c>
      <c r="I5117">
        <f t="shared" si="318"/>
        <v>622</v>
      </c>
      <c r="J5117">
        <f t="shared" si="319"/>
        <v>584.81865000000005</v>
      </c>
    </row>
    <row r="5118" spans="1:10" x14ac:dyDescent="0.2">
      <c r="A5118" t="s">
        <v>21730</v>
      </c>
      <c r="B5118">
        <v>6</v>
      </c>
      <c r="C5118" t="s">
        <v>21215</v>
      </c>
      <c r="D5118">
        <v>176000</v>
      </c>
      <c r="E5118">
        <v>337000</v>
      </c>
      <c r="F5118" t="s">
        <v>21733</v>
      </c>
      <c r="G5118">
        <f t="shared" si="316"/>
        <v>576</v>
      </c>
      <c r="H5118">
        <f t="shared" si="317"/>
        <v>479.62463999999994</v>
      </c>
      <c r="I5118">
        <f t="shared" si="318"/>
        <v>622</v>
      </c>
      <c r="J5118">
        <f t="shared" si="319"/>
        <v>561.49255000000005</v>
      </c>
    </row>
    <row r="5119" spans="1:10" x14ac:dyDescent="0.2">
      <c r="A5119" t="s">
        <v>21735</v>
      </c>
      <c r="B5119">
        <v>6</v>
      </c>
      <c r="C5119" t="s">
        <v>21215</v>
      </c>
      <c r="D5119">
        <v>176000</v>
      </c>
      <c r="E5119">
        <v>337000</v>
      </c>
      <c r="F5119" t="s">
        <v>21737</v>
      </c>
      <c r="G5119">
        <f t="shared" si="316"/>
        <v>576</v>
      </c>
      <c r="H5119">
        <f t="shared" si="317"/>
        <v>479.62463999999994</v>
      </c>
      <c r="I5119">
        <f t="shared" si="318"/>
        <v>622</v>
      </c>
      <c r="J5119">
        <f t="shared" si="319"/>
        <v>561.49255000000005</v>
      </c>
    </row>
    <row r="5120" spans="1:10" x14ac:dyDescent="0.2">
      <c r="A5120" t="s">
        <v>21739</v>
      </c>
      <c r="B5120">
        <v>6</v>
      </c>
      <c r="C5120" t="s">
        <v>21215</v>
      </c>
      <c r="D5120">
        <v>176000</v>
      </c>
      <c r="E5120">
        <v>337000</v>
      </c>
      <c r="F5120" t="s">
        <v>21741</v>
      </c>
      <c r="G5120">
        <f t="shared" si="316"/>
        <v>576</v>
      </c>
      <c r="H5120">
        <f t="shared" si="317"/>
        <v>479.62463999999994</v>
      </c>
      <c r="I5120">
        <f t="shared" si="318"/>
        <v>622</v>
      </c>
      <c r="J5120">
        <f t="shared" si="319"/>
        <v>561.49255000000005</v>
      </c>
    </row>
    <row r="5121" spans="1:10" x14ac:dyDescent="0.2">
      <c r="A5121" t="s">
        <v>21743</v>
      </c>
      <c r="B5121">
        <v>6</v>
      </c>
      <c r="C5121" t="s">
        <v>21215</v>
      </c>
      <c r="D5121">
        <v>176000</v>
      </c>
      <c r="E5121">
        <v>337000</v>
      </c>
      <c r="F5121" t="s">
        <v>21744</v>
      </c>
      <c r="G5121">
        <f t="shared" si="316"/>
        <v>576</v>
      </c>
      <c r="H5121">
        <f t="shared" si="317"/>
        <v>479.62463999999994</v>
      </c>
      <c r="I5121">
        <f t="shared" si="318"/>
        <v>622</v>
      </c>
      <c r="J5121">
        <f t="shared" si="319"/>
        <v>561.49255000000005</v>
      </c>
    </row>
    <row r="5122" spans="1:10" x14ac:dyDescent="0.2">
      <c r="A5122" t="s">
        <v>21746</v>
      </c>
      <c r="B5122">
        <v>6</v>
      </c>
      <c r="C5122" t="s">
        <v>21215</v>
      </c>
      <c r="D5122">
        <v>222000</v>
      </c>
      <c r="E5122">
        <v>390000</v>
      </c>
      <c r="F5122" t="s">
        <v>21748</v>
      </c>
      <c r="G5122">
        <f t="shared" si="316"/>
        <v>576</v>
      </c>
      <c r="H5122">
        <f t="shared" si="317"/>
        <v>604.98107999999991</v>
      </c>
      <c r="I5122">
        <f t="shared" si="318"/>
        <v>622</v>
      </c>
      <c r="J5122">
        <f t="shared" si="319"/>
        <v>649.7985000000001</v>
      </c>
    </row>
    <row r="5123" spans="1:10" x14ac:dyDescent="0.2">
      <c r="A5123" t="s">
        <v>21750</v>
      </c>
      <c r="B5123">
        <v>6</v>
      </c>
      <c r="C5123" t="s">
        <v>21215</v>
      </c>
      <c r="D5123">
        <v>229000</v>
      </c>
      <c r="E5123">
        <v>399000</v>
      </c>
      <c r="F5123" t="s">
        <v>21752</v>
      </c>
      <c r="G5123">
        <f t="shared" ref="G5123:G5186" si="320">(VLOOKUP($B5123,Table,4,FALSE))</f>
        <v>576</v>
      </c>
      <c r="H5123">
        <f t="shared" ref="H5123:H5186" si="321">D5123*((VLOOKUP($B5123,Table,6,FALSE))/100)</f>
        <v>624.05705999999986</v>
      </c>
      <c r="I5123">
        <f t="shared" ref="I5123:I5186" si="322">(VLOOKUP($B5123,Table,12,FALSE))</f>
        <v>622</v>
      </c>
      <c r="J5123">
        <f t="shared" ref="J5123:J5186" si="323">E5123*((VLOOKUP($B5123,Table,14,FALSE))/100)</f>
        <v>664.79385000000002</v>
      </c>
    </row>
    <row r="5124" spans="1:10" x14ac:dyDescent="0.2">
      <c r="A5124" t="s">
        <v>21754</v>
      </c>
      <c r="B5124">
        <v>6</v>
      </c>
      <c r="C5124" t="s">
        <v>21215</v>
      </c>
      <c r="D5124">
        <v>229000</v>
      </c>
      <c r="E5124">
        <v>399000</v>
      </c>
      <c r="F5124" t="s">
        <v>21757</v>
      </c>
      <c r="G5124">
        <f t="shared" si="320"/>
        <v>576</v>
      </c>
      <c r="H5124">
        <f t="shared" si="321"/>
        <v>624.05705999999986</v>
      </c>
      <c r="I5124">
        <f t="shared" si="322"/>
        <v>622</v>
      </c>
      <c r="J5124">
        <f t="shared" si="323"/>
        <v>664.79385000000002</v>
      </c>
    </row>
    <row r="5125" spans="1:10" x14ac:dyDescent="0.2">
      <c r="A5125" t="s">
        <v>21759</v>
      </c>
      <c r="B5125">
        <v>6</v>
      </c>
      <c r="C5125" t="s">
        <v>21215</v>
      </c>
      <c r="D5125">
        <v>277000</v>
      </c>
      <c r="E5125">
        <v>482000</v>
      </c>
      <c r="F5125" t="s">
        <v>21762</v>
      </c>
      <c r="G5125">
        <f t="shared" si="320"/>
        <v>576</v>
      </c>
      <c r="H5125">
        <f t="shared" si="321"/>
        <v>754.86377999999991</v>
      </c>
      <c r="I5125">
        <f t="shared" si="322"/>
        <v>622</v>
      </c>
      <c r="J5125">
        <f t="shared" si="323"/>
        <v>803.0843000000001</v>
      </c>
    </row>
    <row r="5126" spans="1:10" x14ac:dyDescent="0.2">
      <c r="A5126" t="s">
        <v>21764</v>
      </c>
      <c r="B5126">
        <v>6</v>
      </c>
      <c r="C5126" t="s">
        <v>21215</v>
      </c>
      <c r="D5126">
        <v>261000</v>
      </c>
      <c r="E5126">
        <v>455000</v>
      </c>
      <c r="F5126" t="s">
        <v>21765</v>
      </c>
      <c r="G5126">
        <f t="shared" si="320"/>
        <v>576</v>
      </c>
      <c r="H5126">
        <f t="shared" si="321"/>
        <v>711.26153999999985</v>
      </c>
      <c r="I5126">
        <f t="shared" si="322"/>
        <v>622</v>
      </c>
      <c r="J5126">
        <f t="shared" si="323"/>
        <v>758.09825000000001</v>
      </c>
    </row>
    <row r="5127" spans="1:10" x14ac:dyDescent="0.2">
      <c r="A5127" t="s">
        <v>21767</v>
      </c>
      <c r="B5127">
        <v>6</v>
      </c>
      <c r="C5127" t="s">
        <v>21215</v>
      </c>
      <c r="D5127">
        <v>270000</v>
      </c>
      <c r="E5127">
        <v>471000</v>
      </c>
      <c r="F5127" t="s">
        <v>21770</v>
      </c>
      <c r="G5127">
        <f t="shared" si="320"/>
        <v>576</v>
      </c>
      <c r="H5127">
        <f t="shared" si="321"/>
        <v>735.78779999999983</v>
      </c>
      <c r="I5127">
        <f t="shared" si="322"/>
        <v>622</v>
      </c>
      <c r="J5127">
        <f t="shared" si="323"/>
        <v>784.75665000000004</v>
      </c>
    </row>
    <row r="5128" spans="1:10" x14ac:dyDescent="0.2">
      <c r="A5128" t="s">
        <v>21772</v>
      </c>
      <c r="B5128">
        <v>6</v>
      </c>
      <c r="C5128" t="s">
        <v>21215</v>
      </c>
      <c r="D5128">
        <v>270000</v>
      </c>
      <c r="E5128">
        <v>471000</v>
      </c>
      <c r="F5128" t="s">
        <v>21773</v>
      </c>
      <c r="G5128">
        <f t="shared" si="320"/>
        <v>576</v>
      </c>
      <c r="H5128">
        <f t="shared" si="321"/>
        <v>735.78779999999983</v>
      </c>
      <c r="I5128">
        <f t="shared" si="322"/>
        <v>622</v>
      </c>
      <c r="J5128">
        <f t="shared" si="323"/>
        <v>784.75665000000004</v>
      </c>
    </row>
    <row r="5129" spans="1:10" x14ac:dyDescent="0.2">
      <c r="A5129" t="s">
        <v>21775</v>
      </c>
      <c r="B5129">
        <v>6</v>
      </c>
      <c r="C5129" t="s">
        <v>21215</v>
      </c>
      <c r="D5129">
        <v>270000</v>
      </c>
      <c r="E5129">
        <v>471000</v>
      </c>
      <c r="F5129" t="s">
        <v>21778</v>
      </c>
      <c r="G5129">
        <f t="shared" si="320"/>
        <v>576</v>
      </c>
      <c r="H5129">
        <f t="shared" si="321"/>
        <v>735.78779999999983</v>
      </c>
      <c r="I5129">
        <f t="shared" si="322"/>
        <v>622</v>
      </c>
      <c r="J5129">
        <f t="shared" si="323"/>
        <v>784.75665000000004</v>
      </c>
    </row>
    <row r="5130" spans="1:10" x14ac:dyDescent="0.2">
      <c r="A5130" t="s">
        <v>21780</v>
      </c>
      <c r="B5130">
        <v>6</v>
      </c>
      <c r="C5130" t="s">
        <v>21215</v>
      </c>
      <c r="D5130">
        <v>454000</v>
      </c>
      <c r="E5130">
        <v>792000</v>
      </c>
      <c r="F5130" t="s">
        <v>21781</v>
      </c>
      <c r="G5130">
        <f t="shared" si="320"/>
        <v>576</v>
      </c>
      <c r="H5130">
        <f t="shared" si="321"/>
        <v>1237.2135599999999</v>
      </c>
      <c r="I5130">
        <f t="shared" si="322"/>
        <v>622</v>
      </c>
      <c r="J5130">
        <f t="shared" si="323"/>
        <v>1319.5908000000002</v>
      </c>
    </row>
    <row r="5131" spans="1:10" x14ac:dyDescent="0.2">
      <c r="A5131" t="s">
        <v>21783</v>
      </c>
      <c r="B5131">
        <v>6</v>
      </c>
      <c r="C5131" t="s">
        <v>21215</v>
      </c>
      <c r="D5131">
        <v>375000</v>
      </c>
      <c r="E5131">
        <v>654000</v>
      </c>
      <c r="F5131" t="s">
        <v>21785</v>
      </c>
      <c r="G5131">
        <f t="shared" si="320"/>
        <v>576</v>
      </c>
      <c r="H5131">
        <f t="shared" si="321"/>
        <v>1021.9274999999999</v>
      </c>
      <c r="I5131">
        <f t="shared" si="322"/>
        <v>622</v>
      </c>
      <c r="J5131">
        <f t="shared" si="323"/>
        <v>1089.6621</v>
      </c>
    </row>
    <row r="5132" spans="1:10" x14ac:dyDescent="0.2">
      <c r="A5132" t="s">
        <v>21787</v>
      </c>
      <c r="B5132">
        <v>6</v>
      </c>
      <c r="C5132" t="s">
        <v>21215</v>
      </c>
      <c r="D5132">
        <v>239000</v>
      </c>
      <c r="E5132">
        <v>415000</v>
      </c>
      <c r="F5132" t="s">
        <v>21789</v>
      </c>
      <c r="G5132">
        <f t="shared" si="320"/>
        <v>576</v>
      </c>
      <c r="H5132">
        <f t="shared" si="321"/>
        <v>651.30845999999985</v>
      </c>
      <c r="I5132">
        <f t="shared" si="322"/>
        <v>622</v>
      </c>
      <c r="J5132">
        <f t="shared" si="323"/>
        <v>691.45225000000005</v>
      </c>
    </row>
    <row r="5133" spans="1:10" x14ac:dyDescent="0.2">
      <c r="A5133" t="s">
        <v>21791</v>
      </c>
      <c r="B5133">
        <v>6</v>
      </c>
      <c r="C5133" t="s">
        <v>21215</v>
      </c>
      <c r="D5133">
        <v>268000</v>
      </c>
      <c r="E5133">
        <v>467000</v>
      </c>
      <c r="F5133" t="s">
        <v>21793</v>
      </c>
      <c r="G5133">
        <f t="shared" si="320"/>
        <v>576</v>
      </c>
      <c r="H5133">
        <f t="shared" si="321"/>
        <v>730.33751999999993</v>
      </c>
      <c r="I5133">
        <f t="shared" si="322"/>
        <v>622</v>
      </c>
      <c r="J5133">
        <f t="shared" si="323"/>
        <v>778.09205000000009</v>
      </c>
    </row>
    <row r="5134" spans="1:10" x14ac:dyDescent="0.2">
      <c r="A5134" t="s">
        <v>21795</v>
      </c>
      <c r="B5134">
        <v>6</v>
      </c>
      <c r="C5134" t="s">
        <v>21215</v>
      </c>
      <c r="D5134">
        <v>268000</v>
      </c>
      <c r="E5134">
        <v>467000</v>
      </c>
      <c r="F5134" t="s">
        <v>21796</v>
      </c>
      <c r="G5134">
        <f t="shared" si="320"/>
        <v>576</v>
      </c>
      <c r="H5134">
        <f t="shared" si="321"/>
        <v>730.33751999999993</v>
      </c>
      <c r="I5134">
        <f t="shared" si="322"/>
        <v>622</v>
      </c>
      <c r="J5134">
        <f t="shared" si="323"/>
        <v>778.09205000000009</v>
      </c>
    </row>
    <row r="5135" spans="1:10" x14ac:dyDescent="0.2">
      <c r="A5135" t="s">
        <v>21798</v>
      </c>
      <c r="B5135">
        <v>6</v>
      </c>
      <c r="C5135" t="s">
        <v>21215</v>
      </c>
      <c r="D5135">
        <v>278000</v>
      </c>
      <c r="E5135">
        <v>485000</v>
      </c>
      <c r="F5135" t="s">
        <v>21801</v>
      </c>
      <c r="G5135">
        <f t="shared" si="320"/>
        <v>576</v>
      </c>
      <c r="H5135">
        <f t="shared" si="321"/>
        <v>757.58891999999992</v>
      </c>
      <c r="I5135">
        <f t="shared" si="322"/>
        <v>622</v>
      </c>
      <c r="J5135">
        <f t="shared" si="323"/>
        <v>808.08275000000003</v>
      </c>
    </row>
    <row r="5136" spans="1:10" x14ac:dyDescent="0.2">
      <c r="A5136" t="s">
        <v>21803</v>
      </c>
      <c r="B5136">
        <v>6</v>
      </c>
      <c r="C5136" t="s">
        <v>21215</v>
      </c>
      <c r="D5136">
        <v>88500</v>
      </c>
      <c r="E5136">
        <v>166000</v>
      </c>
      <c r="F5136" t="s">
        <v>21804</v>
      </c>
      <c r="G5136">
        <f t="shared" si="320"/>
        <v>576</v>
      </c>
      <c r="H5136">
        <f t="shared" si="321"/>
        <v>241.17488999999998</v>
      </c>
      <c r="I5136">
        <f t="shared" si="322"/>
        <v>622</v>
      </c>
      <c r="J5136">
        <f t="shared" si="323"/>
        <v>276.58090000000004</v>
      </c>
    </row>
    <row r="5137" spans="1:10" x14ac:dyDescent="0.2">
      <c r="A5137" t="s">
        <v>21806</v>
      </c>
      <c r="B5137">
        <v>6</v>
      </c>
      <c r="C5137" t="s">
        <v>21215</v>
      </c>
      <c r="D5137">
        <v>440000</v>
      </c>
      <c r="E5137">
        <v>768000</v>
      </c>
      <c r="F5137" t="s">
        <v>21808</v>
      </c>
      <c r="G5137">
        <f t="shared" si="320"/>
        <v>576</v>
      </c>
      <c r="H5137">
        <f t="shared" si="321"/>
        <v>1199.0615999999998</v>
      </c>
      <c r="I5137">
        <f t="shared" si="322"/>
        <v>622</v>
      </c>
      <c r="J5137">
        <f t="shared" si="323"/>
        <v>1279.6032</v>
      </c>
    </row>
    <row r="5138" spans="1:10" x14ac:dyDescent="0.2">
      <c r="A5138" t="s">
        <v>21810</v>
      </c>
      <c r="B5138">
        <v>6</v>
      </c>
      <c r="C5138" t="s">
        <v>21215</v>
      </c>
      <c r="D5138">
        <v>233000</v>
      </c>
      <c r="E5138">
        <v>406000</v>
      </c>
      <c r="F5138" t="s">
        <v>21812</v>
      </c>
      <c r="G5138">
        <f t="shared" si="320"/>
        <v>576</v>
      </c>
      <c r="H5138">
        <f t="shared" si="321"/>
        <v>634.95761999999991</v>
      </c>
      <c r="I5138">
        <f t="shared" si="322"/>
        <v>622</v>
      </c>
      <c r="J5138">
        <f t="shared" si="323"/>
        <v>676.45690000000002</v>
      </c>
    </row>
    <row r="5139" spans="1:10" x14ac:dyDescent="0.2">
      <c r="A5139" t="s">
        <v>21814</v>
      </c>
      <c r="B5139">
        <v>6</v>
      </c>
      <c r="C5139" t="s">
        <v>21215</v>
      </c>
      <c r="D5139">
        <v>246000</v>
      </c>
      <c r="E5139">
        <v>429000</v>
      </c>
      <c r="F5139" t="s">
        <v>21815</v>
      </c>
      <c r="G5139">
        <f t="shared" si="320"/>
        <v>576</v>
      </c>
      <c r="H5139">
        <f t="shared" si="321"/>
        <v>670.38443999999993</v>
      </c>
      <c r="I5139">
        <f t="shared" si="322"/>
        <v>622</v>
      </c>
      <c r="J5139">
        <f t="shared" si="323"/>
        <v>714.77835000000005</v>
      </c>
    </row>
    <row r="5140" spans="1:10" x14ac:dyDescent="0.2">
      <c r="A5140" t="s">
        <v>21817</v>
      </c>
      <c r="B5140">
        <v>6</v>
      </c>
      <c r="C5140" t="s">
        <v>21215</v>
      </c>
      <c r="D5140">
        <v>283000</v>
      </c>
      <c r="E5140">
        <v>493000</v>
      </c>
      <c r="F5140" t="s">
        <v>21818</v>
      </c>
      <c r="G5140">
        <f t="shared" si="320"/>
        <v>576</v>
      </c>
      <c r="H5140">
        <f t="shared" si="321"/>
        <v>771.21461999999985</v>
      </c>
      <c r="I5140">
        <f t="shared" si="322"/>
        <v>622</v>
      </c>
      <c r="J5140">
        <f t="shared" si="323"/>
        <v>821.41195000000005</v>
      </c>
    </row>
    <row r="5141" spans="1:10" x14ac:dyDescent="0.2">
      <c r="A5141" t="s">
        <v>21820</v>
      </c>
      <c r="B5141">
        <v>6</v>
      </c>
      <c r="C5141" t="s">
        <v>21215</v>
      </c>
      <c r="D5141">
        <v>283000</v>
      </c>
      <c r="E5141">
        <v>493000</v>
      </c>
      <c r="F5141" t="s">
        <v>21822</v>
      </c>
      <c r="G5141">
        <f t="shared" si="320"/>
        <v>576</v>
      </c>
      <c r="H5141">
        <f t="shared" si="321"/>
        <v>771.21461999999985</v>
      </c>
      <c r="I5141">
        <f t="shared" si="322"/>
        <v>622</v>
      </c>
      <c r="J5141">
        <f t="shared" si="323"/>
        <v>821.41195000000005</v>
      </c>
    </row>
    <row r="5142" spans="1:10" x14ac:dyDescent="0.2">
      <c r="A5142" t="s">
        <v>21824</v>
      </c>
      <c r="B5142">
        <v>6</v>
      </c>
      <c r="C5142" t="s">
        <v>21215</v>
      </c>
      <c r="D5142">
        <v>590000</v>
      </c>
      <c r="E5142">
        <v>878000</v>
      </c>
      <c r="F5142" t="s">
        <v>21825</v>
      </c>
      <c r="G5142">
        <f t="shared" si="320"/>
        <v>576</v>
      </c>
      <c r="H5142">
        <f t="shared" si="321"/>
        <v>1607.8325999999997</v>
      </c>
      <c r="I5142">
        <f t="shared" si="322"/>
        <v>622</v>
      </c>
      <c r="J5142">
        <f t="shared" si="323"/>
        <v>1462.8797000000002</v>
      </c>
    </row>
    <row r="5143" spans="1:10" x14ac:dyDescent="0.2">
      <c r="A5143" t="s">
        <v>21827</v>
      </c>
      <c r="B5143">
        <v>6</v>
      </c>
      <c r="C5143" t="s">
        <v>21215</v>
      </c>
      <c r="D5143">
        <v>204000</v>
      </c>
      <c r="E5143">
        <v>384000</v>
      </c>
      <c r="F5143" t="s">
        <v>21828</v>
      </c>
      <c r="G5143">
        <f t="shared" si="320"/>
        <v>576</v>
      </c>
      <c r="H5143">
        <f t="shared" si="321"/>
        <v>555.92855999999995</v>
      </c>
      <c r="I5143">
        <f t="shared" si="322"/>
        <v>622</v>
      </c>
      <c r="J5143">
        <f t="shared" si="323"/>
        <v>639.80160000000001</v>
      </c>
    </row>
    <row r="5144" spans="1:10" x14ac:dyDescent="0.2">
      <c r="A5144" t="s">
        <v>21830</v>
      </c>
      <c r="B5144">
        <v>6</v>
      </c>
      <c r="C5144" t="s">
        <v>21215</v>
      </c>
      <c r="D5144">
        <v>204000</v>
      </c>
      <c r="E5144">
        <v>384000</v>
      </c>
      <c r="F5144" t="s">
        <v>21831</v>
      </c>
      <c r="G5144">
        <f t="shared" si="320"/>
        <v>576</v>
      </c>
      <c r="H5144">
        <f t="shared" si="321"/>
        <v>555.92855999999995</v>
      </c>
      <c r="I5144">
        <f t="shared" si="322"/>
        <v>622</v>
      </c>
      <c r="J5144">
        <f t="shared" si="323"/>
        <v>639.80160000000001</v>
      </c>
    </row>
    <row r="5145" spans="1:10" x14ac:dyDescent="0.2">
      <c r="A5145" t="s">
        <v>21833</v>
      </c>
      <c r="B5145">
        <v>6</v>
      </c>
      <c r="C5145" t="s">
        <v>21215</v>
      </c>
      <c r="D5145">
        <v>233000</v>
      </c>
      <c r="E5145">
        <v>406000</v>
      </c>
      <c r="F5145" t="s">
        <v>21834</v>
      </c>
      <c r="G5145">
        <f t="shared" si="320"/>
        <v>576</v>
      </c>
      <c r="H5145">
        <f t="shared" si="321"/>
        <v>634.95761999999991</v>
      </c>
      <c r="I5145">
        <f t="shared" si="322"/>
        <v>622</v>
      </c>
      <c r="J5145">
        <f t="shared" si="323"/>
        <v>676.45690000000002</v>
      </c>
    </row>
    <row r="5146" spans="1:10" x14ac:dyDescent="0.2">
      <c r="A5146" t="s">
        <v>21836</v>
      </c>
      <c r="B5146">
        <v>6</v>
      </c>
      <c r="C5146" t="s">
        <v>21215</v>
      </c>
      <c r="D5146">
        <v>224000</v>
      </c>
      <c r="E5146">
        <v>390000</v>
      </c>
      <c r="F5146" t="s">
        <v>21837</v>
      </c>
      <c r="G5146">
        <f t="shared" si="320"/>
        <v>576</v>
      </c>
      <c r="H5146">
        <f t="shared" si="321"/>
        <v>610.43135999999993</v>
      </c>
      <c r="I5146">
        <f t="shared" si="322"/>
        <v>622</v>
      </c>
      <c r="J5146">
        <f t="shared" si="323"/>
        <v>649.7985000000001</v>
      </c>
    </row>
    <row r="5147" spans="1:10" x14ac:dyDescent="0.2">
      <c r="A5147" t="s">
        <v>21839</v>
      </c>
      <c r="B5147">
        <v>6</v>
      </c>
      <c r="C5147" t="s">
        <v>21215</v>
      </c>
      <c r="D5147">
        <v>224000</v>
      </c>
      <c r="E5147">
        <v>390000</v>
      </c>
      <c r="F5147" t="s">
        <v>21840</v>
      </c>
      <c r="G5147">
        <f t="shared" si="320"/>
        <v>576</v>
      </c>
      <c r="H5147">
        <f t="shared" si="321"/>
        <v>610.43135999999993</v>
      </c>
      <c r="I5147">
        <f t="shared" si="322"/>
        <v>622</v>
      </c>
      <c r="J5147">
        <f t="shared" si="323"/>
        <v>649.7985000000001</v>
      </c>
    </row>
    <row r="5148" spans="1:10" x14ac:dyDescent="0.2">
      <c r="A5148" t="s">
        <v>21842</v>
      </c>
      <c r="B5148">
        <v>6</v>
      </c>
      <c r="C5148" t="s">
        <v>21215</v>
      </c>
      <c r="D5148">
        <v>233000</v>
      </c>
      <c r="E5148">
        <v>406000</v>
      </c>
      <c r="F5148" t="s">
        <v>21843</v>
      </c>
      <c r="G5148">
        <f t="shared" si="320"/>
        <v>576</v>
      </c>
      <c r="H5148">
        <f t="shared" si="321"/>
        <v>634.95761999999991</v>
      </c>
      <c r="I5148">
        <f t="shared" si="322"/>
        <v>622</v>
      </c>
      <c r="J5148">
        <f t="shared" si="323"/>
        <v>676.45690000000002</v>
      </c>
    </row>
    <row r="5149" spans="1:10" x14ac:dyDescent="0.2">
      <c r="A5149" t="s">
        <v>21845</v>
      </c>
      <c r="B5149">
        <v>6</v>
      </c>
      <c r="C5149" t="s">
        <v>21215</v>
      </c>
      <c r="D5149">
        <v>204000</v>
      </c>
      <c r="E5149">
        <v>384000</v>
      </c>
      <c r="F5149" t="s">
        <v>21846</v>
      </c>
      <c r="G5149">
        <f t="shared" si="320"/>
        <v>576</v>
      </c>
      <c r="H5149">
        <f t="shared" si="321"/>
        <v>555.92855999999995</v>
      </c>
      <c r="I5149">
        <f t="shared" si="322"/>
        <v>622</v>
      </c>
      <c r="J5149">
        <f t="shared" si="323"/>
        <v>639.80160000000001</v>
      </c>
    </row>
    <row r="5150" spans="1:10" x14ac:dyDescent="0.2">
      <c r="A5150" t="s">
        <v>21848</v>
      </c>
      <c r="B5150">
        <v>6</v>
      </c>
      <c r="C5150" t="s">
        <v>21215</v>
      </c>
      <c r="D5150">
        <v>204000</v>
      </c>
      <c r="E5150">
        <v>384000</v>
      </c>
      <c r="F5150" t="s">
        <v>21851</v>
      </c>
      <c r="G5150">
        <f t="shared" si="320"/>
        <v>576</v>
      </c>
      <c r="H5150">
        <f t="shared" si="321"/>
        <v>555.92855999999995</v>
      </c>
      <c r="I5150">
        <f t="shared" si="322"/>
        <v>622</v>
      </c>
      <c r="J5150">
        <f t="shared" si="323"/>
        <v>639.80160000000001</v>
      </c>
    </row>
    <row r="5151" spans="1:10" x14ac:dyDescent="0.2">
      <c r="A5151" t="s">
        <v>21853</v>
      </c>
      <c r="B5151">
        <v>6</v>
      </c>
      <c r="C5151" t="s">
        <v>21215</v>
      </c>
      <c r="D5151">
        <v>204000</v>
      </c>
      <c r="E5151">
        <v>384000</v>
      </c>
      <c r="F5151" t="s">
        <v>21855</v>
      </c>
      <c r="G5151">
        <f t="shared" si="320"/>
        <v>576</v>
      </c>
      <c r="H5151">
        <f t="shared" si="321"/>
        <v>555.92855999999995</v>
      </c>
      <c r="I5151">
        <f t="shared" si="322"/>
        <v>622</v>
      </c>
      <c r="J5151">
        <f t="shared" si="323"/>
        <v>639.80160000000001</v>
      </c>
    </row>
    <row r="5152" spans="1:10" x14ac:dyDescent="0.2">
      <c r="A5152" t="s">
        <v>21857</v>
      </c>
      <c r="B5152">
        <v>6</v>
      </c>
      <c r="C5152" t="s">
        <v>21215</v>
      </c>
      <c r="D5152">
        <v>204000</v>
      </c>
      <c r="E5152">
        <v>384000</v>
      </c>
      <c r="F5152" t="s">
        <v>21859</v>
      </c>
      <c r="G5152">
        <f t="shared" si="320"/>
        <v>576</v>
      </c>
      <c r="H5152">
        <f t="shared" si="321"/>
        <v>555.92855999999995</v>
      </c>
      <c r="I5152">
        <f t="shared" si="322"/>
        <v>622</v>
      </c>
      <c r="J5152">
        <f t="shared" si="323"/>
        <v>639.80160000000001</v>
      </c>
    </row>
    <row r="5153" spans="1:10" x14ac:dyDescent="0.2">
      <c r="A5153" t="s">
        <v>21861</v>
      </c>
      <c r="B5153">
        <v>6</v>
      </c>
      <c r="C5153" t="s">
        <v>21215</v>
      </c>
      <c r="D5153">
        <v>210000</v>
      </c>
      <c r="E5153">
        <v>387000</v>
      </c>
      <c r="F5153" t="s">
        <v>21864</v>
      </c>
      <c r="G5153">
        <f t="shared" si="320"/>
        <v>576</v>
      </c>
      <c r="H5153">
        <f t="shared" si="321"/>
        <v>572.2793999999999</v>
      </c>
      <c r="I5153">
        <f t="shared" si="322"/>
        <v>622</v>
      </c>
      <c r="J5153">
        <f t="shared" si="323"/>
        <v>644.80005000000006</v>
      </c>
    </row>
    <row r="5154" spans="1:10" x14ac:dyDescent="0.2">
      <c r="A5154" t="s">
        <v>21866</v>
      </c>
      <c r="B5154">
        <v>6</v>
      </c>
      <c r="C5154" t="s">
        <v>21215</v>
      </c>
      <c r="D5154">
        <v>222000</v>
      </c>
      <c r="E5154">
        <v>390000</v>
      </c>
      <c r="F5154" t="s">
        <v>21867</v>
      </c>
      <c r="G5154">
        <f t="shared" si="320"/>
        <v>576</v>
      </c>
      <c r="H5154">
        <f t="shared" si="321"/>
        <v>604.98107999999991</v>
      </c>
      <c r="I5154">
        <f t="shared" si="322"/>
        <v>622</v>
      </c>
      <c r="J5154">
        <f t="shared" si="323"/>
        <v>649.7985000000001</v>
      </c>
    </row>
    <row r="5155" spans="1:10" x14ac:dyDescent="0.2">
      <c r="A5155" t="s">
        <v>21869</v>
      </c>
      <c r="B5155">
        <v>6</v>
      </c>
      <c r="C5155" t="s">
        <v>21215</v>
      </c>
      <c r="D5155">
        <v>222000</v>
      </c>
      <c r="E5155">
        <v>390000</v>
      </c>
      <c r="F5155" t="s">
        <v>21872</v>
      </c>
      <c r="G5155">
        <f t="shared" si="320"/>
        <v>576</v>
      </c>
      <c r="H5155">
        <f t="shared" si="321"/>
        <v>604.98107999999991</v>
      </c>
      <c r="I5155">
        <f t="shared" si="322"/>
        <v>622</v>
      </c>
      <c r="J5155">
        <f t="shared" si="323"/>
        <v>649.7985000000001</v>
      </c>
    </row>
    <row r="5156" spans="1:10" x14ac:dyDescent="0.2">
      <c r="A5156" t="s">
        <v>21874</v>
      </c>
      <c r="B5156">
        <v>6</v>
      </c>
      <c r="C5156" t="s">
        <v>21215</v>
      </c>
      <c r="D5156">
        <v>231000</v>
      </c>
      <c r="E5156">
        <v>403000</v>
      </c>
      <c r="F5156" t="s">
        <v>21877</v>
      </c>
      <c r="G5156">
        <f t="shared" si="320"/>
        <v>576</v>
      </c>
      <c r="H5156">
        <f t="shared" si="321"/>
        <v>629.50733999999989</v>
      </c>
      <c r="I5156">
        <f t="shared" si="322"/>
        <v>622</v>
      </c>
      <c r="J5156">
        <f t="shared" si="323"/>
        <v>671.45845000000008</v>
      </c>
    </row>
    <row r="5157" spans="1:10" x14ac:dyDescent="0.2">
      <c r="A5157" t="s">
        <v>21879</v>
      </c>
      <c r="B5157">
        <v>6</v>
      </c>
      <c r="C5157" t="s">
        <v>21215</v>
      </c>
      <c r="D5157">
        <v>239000</v>
      </c>
      <c r="E5157">
        <v>415000</v>
      </c>
      <c r="F5157" t="s">
        <v>21882</v>
      </c>
      <c r="G5157">
        <f t="shared" si="320"/>
        <v>576</v>
      </c>
      <c r="H5157">
        <f t="shared" si="321"/>
        <v>651.30845999999985</v>
      </c>
      <c r="I5157">
        <f t="shared" si="322"/>
        <v>622</v>
      </c>
      <c r="J5157">
        <f t="shared" si="323"/>
        <v>691.45225000000005</v>
      </c>
    </row>
    <row r="5158" spans="1:10" x14ac:dyDescent="0.2">
      <c r="A5158" t="s">
        <v>21884</v>
      </c>
      <c r="B5158">
        <v>6</v>
      </c>
      <c r="C5158" t="s">
        <v>21215</v>
      </c>
      <c r="D5158">
        <v>231000</v>
      </c>
      <c r="E5158">
        <v>403000</v>
      </c>
      <c r="F5158" t="s">
        <v>21886</v>
      </c>
      <c r="G5158">
        <f t="shared" si="320"/>
        <v>576</v>
      </c>
      <c r="H5158">
        <f t="shared" si="321"/>
        <v>629.50733999999989</v>
      </c>
      <c r="I5158">
        <f t="shared" si="322"/>
        <v>622</v>
      </c>
      <c r="J5158">
        <f t="shared" si="323"/>
        <v>671.45845000000008</v>
      </c>
    </row>
    <row r="5159" spans="1:10" x14ac:dyDescent="0.2">
      <c r="A5159" t="s">
        <v>21888</v>
      </c>
      <c r="B5159">
        <v>6</v>
      </c>
      <c r="C5159" t="s">
        <v>21215</v>
      </c>
      <c r="D5159">
        <v>253000</v>
      </c>
      <c r="E5159">
        <v>440000</v>
      </c>
      <c r="F5159" t="s">
        <v>21891</v>
      </c>
      <c r="G5159">
        <f t="shared" si="320"/>
        <v>576</v>
      </c>
      <c r="H5159">
        <f t="shared" si="321"/>
        <v>689.46041999999989</v>
      </c>
      <c r="I5159">
        <f t="shared" si="322"/>
        <v>622</v>
      </c>
      <c r="J5159">
        <f t="shared" si="323"/>
        <v>733.10600000000011</v>
      </c>
    </row>
    <row r="5160" spans="1:10" x14ac:dyDescent="0.2">
      <c r="A5160" t="s">
        <v>21893</v>
      </c>
      <c r="B5160">
        <v>6</v>
      </c>
      <c r="C5160" t="s">
        <v>21215</v>
      </c>
      <c r="D5160">
        <v>253000</v>
      </c>
      <c r="E5160">
        <v>440000</v>
      </c>
      <c r="F5160" t="s">
        <v>21895</v>
      </c>
      <c r="G5160">
        <f t="shared" si="320"/>
        <v>576</v>
      </c>
      <c r="H5160">
        <f t="shared" si="321"/>
        <v>689.46041999999989</v>
      </c>
      <c r="I5160">
        <f t="shared" si="322"/>
        <v>622</v>
      </c>
      <c r="J5160">
        <f t="shared" si="323"/>
        <v>733.10600000000011</v>
      </c>
    </row>
    <row r="5161" spans="1:10" x14ac:dyDescent="0.2">
      <c r="A5161" t="s">
        <v>21897</v>
      </c>
      <c r="B5161">
        <v>6</v>
      </c>
      <c r="C5161" t="s">
        <v>21215</v>
      </c>
      <c r="D5161">
        <v>372000</v>
      </c>
      <c r="E5161">
        <v>704000</v>
      </c>
      <c r="F5161" t="s">
        <v>21899</v>
      </c>
      <c r="G5161">
        <f t="shared" si="320"/>
        <v>576</v>
      </c>
      <c r="H5161">
        <f t="shared" si="321"/>
        <v>1013.7520799999999</v>
      </c>
      <c r="I5161">
        <f t="shared" si="322"/>
        <v>622</v>
      </c>
      <c r="J5161">
        <f t="shared" si="323"/>
        <v>1172.9696000000001</v>
      </c>
    </row>
    <row r="5162" spans="1:10" x14ac:dyDescent="0.2">
      <c r="A5162" t="s">
        <v>21901</v>
      </c>
      <c r="B5162">
        <v>6</v>
      </c>
      <c r="C5162" t="s">
        <v>21215</v>
      </c>
      <c r="D5162">
        <v>441000</v>
      </c>
      <c r="E5162">
        <v>769000</v>
      </c>
      <c r="F5162" t="s">
        <v>21904</v>
      </c>
      <c r="G5162">
        <f t="shared" si="320"/>
        <v>576</v>
      </c>
      <c r="H5162">
        <f t="shared" si="321"/>
        <v>1201.7867399999998</v>
      </c>
      <c r="I5162">
        <f t="shared" si="322"/>
        <v>622</v>
      </c>
      <c r="J5162">
        <f t="shared" si="323"/>
        <v>1281.26935</v>
      </c>
    </row>
    <row r="5163" spans="1:10" x14ac:dyDescent="0.2">
      <c r="A5163" t="s">
        <v>21906</v>
      </c>
      <c r="B5163">
        <v>6</v>
      </c>
      <c r="C5163" t="s">
        <v>21215</v>
      </c>
      <c r="D5163">
        <v>382000</v>
      </c>
      <c r="E5163">
        <v>666000</v>
      </c>
      <c r="F5163" t="s">
        <v>21907</v>
      </c>
      <c r="G5163">
        <f t="shared" si="320"/>
        <v>576</v>
      </c>
      <c r="H5163">
        <f t="shared" si="321"/>
        <v>1041.0034799999999</v>
      </c>
      <c r="I5163">
        <f t="shared" si="322"/>
        <v>622</v>
      </c>
      <c r="J5163">
        <f t="shared" si="323"/>
        <v>1109.6559000000002</v>
      </c>
    </row>
    <row r="5164" spans="1:10" x14ac:dyDescent="0.2">
      <c r="A5164" t="s">
        <v>21909</v>
      </c>
      <c r="B5164">
        <v>6</v>
      </c>
      <c r="C5164" t="s">
        <v>21215</v>
      </c>
      <c r="D5164">
        <v>226000</v>
      </c>
      <c r="E5164">
        <v>392000</v>
      </c>
      <c r="F5164" t="s">
        <v>21910</v>
      </c>
      <c r="G5164">
        <f t="shared" si="320"/>
        <v>576</v>
      </c>
      <c r="H5164">
        <f t="shared" si="321"/>
        <v>615.88163999999995</v>
      </c>
      <c r="I5164">
        <f t="shared" si="322"/>
        <v>622</v>
      </c>
      <c r="J5164">
        <f t="shared" si="323"/>
        <v>653.13080000000002</v>
      </c>
    </row>
    <row r="5165" spans="1:10" x14ac:dyDescent="0.2">
      <c r="A5165" t="s">
        <v>21912</v>
      </c>
      <c r="B5165">
        <v>6</v>
      </c>
      <c r="C5165" t="s">
        <v>21215</v>
      </c>
      <c r="D5165">
        <v>226000</v>
      </c>
      <c r="E5165">
        <v>392000</v>
      </c>
      <c r="F5165" t="s">
        <v>21913</v>
      </c>
      <c r="G5165">
        <f t="shared" si="320"/>
        <v>576</v>
      </c>
      <c r="H5165">
        <f t="shared" si="321"/>
        <v>615.88163999999995</v>
      </c>
      <c r="I5165">
        <f t="shared" si="322"/>
        <v>622</v>
      </c>
      <c r="J5165">
        <f t="shared" si="323"/>
        <v>653.13080000000002</v>
      </c>
    </row>
    <row r="5166" spans="1:10" x14ac:dyDescent="0.2">
      <c r="A5166" t="s">
        <v>21915</v>
      </c>
      <c r="B5166">
        <v>6</v>
      </c>
      <c r="C5166" t="s">
        <v>21215</v>
      </c>
      <c r="D5166">
        <v>226000</v>
      </c>
      <c r="E5166">
        <v>392000</v>
      </c>
      <c r="F5166" t="s">
        <v>21917</v>
      </c>
      <c r="G5166">
        <f t="shared" si="320"/>
        <v>576</v>
      </c>
      <c r="H5166">
        <f t="shared" si="321"/>
        <v>615.88163999999995</v>
      </c>
      <c r="I5166">
        <f t="shared" si="322"/>
        <v>622</v>
      </c>
      <c r="J5166">
        <f t="shared" si="323"/>
        <v>653.13080000000002</v>
      </c>
    </row>
    <row r="5167" spans="1:10" x14ac:dyDescent="0.2">
      <c r="A5167" t="s">
        <v>21919</v>
      </c>
      <c r="B5167">
        <v>6</v>
      </c>
      <c r="C5167" t="s">
        <v>21215</v>
      </c>
      <c r="D5167">
        <v>235000</v>
      </c>
      <c r="E5167">
        <v>409000</v>
      </c>
      <c r="F5167" t="s">
        <v>21922</v>
      </c>
      <c r="G5167">
        <f t="shared" si="320"/>
        <v>576</v>
      </c>
      <c r="H5167">
        <f t="shared" si="321"/>
        <v>640.40789999999993</v>
      </c>
      <c r="I5167">
        <f t="shared" si="322"/>
        <v>622</v>
      </c>
      <c r="J5167">
        <f t="shared" si="323"/>
        <v>681.45535000000007</v>
      </c>
    </row>
    <row r="5168" spans="1:10" x14ac:dyDescent="0.2">
      <c r="A5168" t="s">
        <v>21924</v>
      </c>
      <c r="B5168">
        <v>6</v>
      </c>
      <c r="C5168" t="s">
        <v>21215</v>
      </c>
      <c r="D5168">
        <v>211000</v>
      </c>
      <c r="E5168">
        <v>387000</v>
      </c>
      <c r="F5168" t="s">
        <v>21926</v>
      </c>
      <c r="G5168">
        <f t="shared" si="320"/>
        <v>576</v>
      </c>
      <c r="H5168">
        <f t="shared" si="321"/>
        <v>575.00453999999991</v>
      </c>
      <c r="I5168">
        <f t="shared" si="322"/>
        <v>622</v>
      </c>
      <c r="J5168">
        <f t="shared" si="323"/>
        <v>644.80005000000006</v>
      </c>
    </row>
    <row r="5169" spans="1:10" x14ac:dyDescent="0.2">
      <c r="A5169" t="s">
        <v>21928</v>
      </c>
      <c r="B5169">
        <v>6</v>
      </c>
      <c r="C5169" t="s">
        <v>21215</v>
      </c>
      <c r="D5169">
        <v>211000</v>
      </c>
      <c r="E5169">
        <v>387000</v>
      </c>
      <c r="F5169" t="s">
        <v>21930</v>
      </c>
      <c r="G5169">
        <f t="shared" si="320"/>
        <v>576</v>
      </c>
      <c r="H5169">
        <f t="shared" si="321"/>
        <v>575.00453999999991</v>
      </c>
      <c r="I5169">
        <f t="shared" si="322"/>
        <v>622</v>
      </c>
      <c r="J5169">
        <f t="shared" si="323"/>
        <v>644.80005000000006</v>
      </c>
    </row>
    <row r="5170" spans="1:10" x14ac:dyDescent="0.2">
      <c r="A5170" t="s">
        <v>21932</v>
      </c>
      <c r="B5170">
        <v>6</v>
      </c>
      <c r="C5170" t="s">
        <v>21215</v>
      </c>
      <c r="D5170">
        <v>214000</v>
      </c>
      <c r="E5170">
        <v>388000</v>
      </c>
      <c r="F5170" t="s">
        <v>21935</v>
      </c>
      <c r="G5170">
        <f t="shared" si="320"/>
        <v>576</v>
      </c>
      <c r="H5170">
        <f t="shared" si="321"/>
        <v>583.17995999999994</v>
      </c>
      <c r="I5170">
        <f t="shared" si="322"/>
        <v>622</v>
      </c>
      <c r="J5170">
        <f t="shared" si="323"/>
        <v>646.46620000000007</v>
      </c>
    </row>
    <row r="5171" spans="1:10" x14ac:dyDescent="0.2">
      <c r="A5171" t="s">
        <v>21937</v>
      </c>
      <c r="B5171">
        <v>6</v>
      </c>
      <c r="C5171" t="s">
        <v>21215</v>
      </c>
      <c r="D5171">
        <v>214000</v>
      </c>
      <c r="E5171">
        <v>388000</v>
      </c>
      <c r="F5171" t="s">
        <v>21940</v>
      </c>
      <c r="G5171">
        <f t="shared" si="320"/>
        <v>576</v>
      </c>
      <c r="H5171">
        <f t="shared" si="321"/>
        <v>583.17995999999994</v>
      </c>
      <c r="I5171">
        <f t="shared" si="322"/>
        <v>622</v>
      </c>
      <c r="J5171">
        <f t="shared" si="323"/>
        <v>646.46620000000007</v>
      </c>
    </row>
    <row r="5172" spans="1:10" x14ac:dyDescent="0.2">
      <c r="A5172" t="s">
        <v>21942</v>
      </c>
      <c r="B5172">
        <v>6</v>
      </c>
      <c r="C5172" t="s">
        <v>21215</v>
      </c>
      <c r="D5172">
        <v>214000</v>
      </c>
      <c r="E5172">
        <v>388000</v>
      </c>
      <c r="F5172" t="s">
        <v>21944</v>
      </c>
      <c r="G5172">
        <f t="shared" si="320"/>
        <v>576</v>
      </c>
      <c r="H5172">
        <f t="shared" si="321"/>
        <v>583.17995999999994</v>
      </c>
      <c r="I5172">
        <f t="shared" si="322"/>
        <v>622</v>
      </c>
      <c r="J5172">
        <f t="shared" si="323"/>
        <v>646.46620000000007</v>
      </c>
    </row>
    <row r="5173" spans="1:10" x14ac:dyDescent="0.2">
      <c r="A5173" t="s">
        <v>21946</v>
      </c>
      <c r="B5173">
        <v>6</v>
      </c>
      <c r="C5173" t="s">
        <v>21215</v>
      </c>
      <c r="D5173">
        <v>214000</v>
      </c>
      <c r="E5173">
        <v>388000</v>
      </c>
      <c r="F5173" t="s">
        <v>21948</v>
      </c>
      <c r="G5173">
        <f t="shared" si="320"/>
        <v>576</v>
      </c>
      <c r="H5173">
        <f t="shared" si="321"/>
        <v>583.17995999999994</v>
      </c>
      <c r="I5173">
        <f t="shared" si="322"/>
        <v>622</v>
      </c>
      <c r="J5173">
        <f t="shared" si="323"/>
        <v>646.46620000000007</v>
      </c>
    </row>
    <row r="5174" spans="1:10" x14ac:dyDescent="0.2">
      <c r="A5174" t="s">
        <v>21950</v>
      </c>
      <c r="B5174">
        <v>6</v>
      </c>
      <c r="C5174" t="s">
        <v>21215</v>
      </c>
      <c r="D5174">
        <v>223000</v>
      </c>
      <c r="E5174">
        <v>390000</v>
      </c>
      <c r="F5174" t="s">
        <v>21951</v>
      </c>
      <c r="G5174">
        <f t="shared" si="320"/>
        <v>576</v>
      </c>
      <c r="H5174">
        <f t="shared" si="321"/>
        <v>607.70621999999992</v>
      </c>
      <c r="I5174">
        <f t="shared" si="322"/>
        <v>622</v>
      </c>
      <c r="J5174">
        <f t="shared" si="323"/>
        <v>649.7985000000001</v>
      </c>
    </row>
    <row r="5175" spans="1:10" x14ac:dyDescent="0.2">
      <c r="A5175" t="s">
        <v>21953</v>
      </c>
      <c r="B5175">
        <v>6</v>
      </c>
      <c r="C5175" t="s">
        <v>21215</v>
      </c>
      <c r="D5175">
        <v>223000</v>
      </c>
      <c r="E5175">
        <v>390000</v>
      </c>
      <c r="F5175" t="s">
        <v>21954</v>
      </c>
      <c r="G5175">
        <f t="shared" si="320"/>
        <v>576</v>
      </c>
      <c r="H5175">
        <f t="shared" si="321"/>
        <v>607.70621999999992</v>
      </c>
      <c r="I5175">
        <f t="shared" si="322"/>
        <v>622</v>
      </c>
      <c r="J5175">
        <f t="shared" si="323"/>
        <v>649.7985000000001</v>
      </c>
    </row>
    <row r="5176" spans="1:10" x14ac:dyDescent="0.2">
      <c r="A5176" t="s">
        <v>21956</v>
      </c>
      <c r="B5176">
        <v>6</v>
      </c>
      <c r="C5176" t="s">
        <v>21215</v>
      </c>
      <c r="D5176">
        <v>240000</v>
      </c>
      <c r="E5176">
        <v>420000</v>
      </c>
      <c r="F5176" t="s">
        <v>21957</v>
      </c>
      <c r="G5176">
        <f t="shared" si="320"/>
        <v>576</v>
      </c>
      <c r="H5176">
        <f t="shared" si="321"/>
        <v>654.03359999999986</v>
      </c>
      <c r="I5176">
        <f t="shared" si="322"/>
        <v>622</v>
      </c>
      <c r="J5176">
        <f t="shared" si="323"/>
        <v>699.78300000000002</v>
      </c>
    </row>
    <row r="5177" spans="1:10" x14ac:dyDescent="0.2">
      <c r="A5177" t="s">
        <v>21959</v>
      </c>
      <c r="B5177">
        <v>6</v>
      </c>
      <c r="C5177" t="s">
        <v>21215</v>
      </c>
      <c r="D5177">
        <v>222000</v>
      </c>
      <c r="E5177">
        <v>390000</v>
      </c>
      <c r="F5177" t="s">
        <v>21960</v>
      </c>
      <c r="G5177">
        <f t="shared" si="320"/>
        <v>576</v>
      </c>
      <c r="H5177">
        <f t="shared" si="321"/>
        <v>604.98107999999991</v>
      </c>
      <c r="I5177">
        <f t="shared" si="322"/>
        <v>622</v>
      </c>
      <c r="J5177">
        <f t="shared" si="323"/>
        <v>649.7985000000001</v>
      </c>
    </row>
    <row r="5178" spans="1:10" x14ac:dyDescent="0.2">
      <c r="A5178" t="s">
        <v>21962</v>
      </c>
      <c r="B5178">
        <v>6</v>
      </c>
      <c r="C5178" t="s">
        <v>21215</v>
      </c>
      <c r="D5178">
        <v>178000</v>
      </c>
      <c r="E5178">
        <v>340000</v>
      </c>
      <c r="F5178" t="s">
        <v>21965</v>
      </c>
      <c r="G5178">
        <f t="shared" si="320"/>
        <v>576</v>
      </c>
      <c r="H5178">
        <f t="shared" si="321"/>
        <v>485.07491999999991</v>
      </c>
      <c r="I5178">
        <f t="shared" si="322"/>
        <v>622</v>
      </c>
      <c r="J5178">
        <f t="shared" si="323"/>
        <v>566.4910000000001</v>
      </c>
    </row>
    <row r="5179" spans="1:10" x14ac:dyDescent="0.2">
      <c r="A5179" t="s">
        <v>21967</v>
      </c>
      <c r="B5179">
        <v>6</v>
      </c>
      <c r="C5179" t="s">
        <v>21215</v>
      </c>
      <c r="D5179">
        <v>178000</v>
      </c>
      <c r="E5179">
        <v>340000</v>
      </c>
      <c r="F5179" t="s">
        <v>21970</v>
      </c>
      <c r="G5179">
        <f t="shared" si="320"/>
        <v>576</v>
      </c>
      <c r="H5179">
        <f t="shared" si="321"/>
        <v>485.07491999999991</v>
      </c>
      <c r="I5179">
        <f t="shared" si="322"/>
        <v>622</v>
      </c>
      <c r="J5179">
        <f t="shared" si="323"/>
        <v>566.4910000000001</v>
      </c>
    </row>
    <row r="5180" spans="1:10" x14ac:dyDescent="0.2">
      <c r="A5180" t="s">
        <v>21972</v>
      </c>
      <c r="B5180">
        <v>6</v>
      </c>
      <c r="C5180" t="s">
        <v>21215</v>
      </c>
      <c r="D5180">
        <v>176000</v>
      </c>
      <c r="E5180">
        <v>337000</v>
      </c>
      <c r="F5180" t="s">
        <v>21973</v>
      </c>
      <c r="G5180">
        <f t="shared" si="320"/>
        <v>576</v>
      </c>
      <c r="H5180">
        <f t="shared" si="321"/>
        <v>479.62463999999994</v>
      </c>
      <c r="I5180">
        <f t="shared" si="322"/>
        <v>622</v>
      </c>
      <c r="J5180">
        <f t="shared" si="323"/>
        <v>561.49255000000005</v>
      </c>
    </row>
    <row r="5181" spans="1:10" x14ac:dyDescent="0.2">
      <c r="A5181" t="s">
        <v>21975</v>
      </c>
      <c r="B5181">
        <v>6</v>
      </c>
      <c r="C5181" t="s">
        <v>21215</v>
      </c>
      <c r="D5181">
        <v>176000</v>
      </c>
      <c r="E5181">
        <v>337000</v>
      </c>
      <c r="F5181" t="s">
        <v>21977</v>
      </c>
      <c r="G5181">
        <f t="shared" si="320"/>
        <v>576</v>
      </c>
      <c r="H5181">
        <f t="shared" si="321"/>
        <v>479.62463999999994</v>
      </c>
      <c r="I5181">
        <f t="shared" si="322"/>
        <v>622</v>
      </c>
      <c r="J5181">
        <f t="shared" si="323"/>
        <v>561.49255000000005</v>
      </c>
    </row>
    <row r="5182" spans="1:10" x14ac:dyDescent="0.2">
      <c r="A5182" t="s">
        <v>21979</v>
      </c>
      <c r="B5182">
        <v>6</v>
      </c>
      <c r="C5182" t="s">
        <v>21215</v>
      </c>
      <c r="D5182">
        <v>178000</v>
      </c>
      <c r="E5182">
        <v>340000</v>
      </c>
      <c r="F5182" t="s">
        <v>21982</v>
      </c>
      <c r="G5182">
        <f t="shared" si="320"/>
        <v>576</v>
      </c>
      <c r="H5182">
        <f t="shared" si="321"/>
        <v>485.07491999999991</v>
      </c>
      <c r="I5182">
        <f t="shared" si="322"/>
        <v>622</v>
      </c>
      <c r="J5182">
        <f t="shared" si="323"/>
        <v>566.4910000000001</v>
      </c>
    </row>
    <row r="5183" spans="1:10" x14ac:dyDescent="0.2">
      <c r="A5183" t="s">
        <v>21984</v>
      </c>
      <c r="B5183">
        <v>6</v>
      </c>
      <c r="C5183" t="s">
        <v>21215</v>
      </c>
      <c r="D5183">
        <v>185000</v>
      </c>
      <c r="E5183">
        <v>355000</v>
      </c>
      <c r="F5183" t="s">
        <v>21986</v>
      </c>
      <c r="G5183">
        <f t="shared" si="320"/>
        <v>576</v>
      </c>
      <c r="H5183">
        <f t="shared" si="321"/>
        <v>504.15089999999992</v>
      </c>
      <c r="I5183">
        <f t="shared" si="322"/>
        <v>622</v>
      </c>
      <c r="J5183">
        <f t="shared" si="323"/>
        <v>591.48325</v>
      </c>
    </row>
    <row r="5184" spans="1:10" x14ac:dyDescent="0.2">
      <c r="A5184" t="s">
        <v>21988</v>
      </c>
      <c r="B5184">
        <v>6</v>
      </c>
      <c r="C5184" t="s">
        <v>21215</v>
      </c>
      <c r="D5184">
        <v>178000</v>
      </c>
      <c r="E5184">
        <v>340000</v>
      </c>
      <c r="F5184" t="s">
        <v>21991</v>
      </c>
      <c r="G5184">
        <f t="shared" si="320"/>
        <v>576</v>
      </c>
      <c r="H5184">
        <f t="shared" si="321"/>
        <v>485.07491999999991</v>
      </c>
      <c r="I5184">
        <f t="shared" si="322"/>
        <v>622</v>
      </c>
      <c r="J5184">
        <f t="shared" si="323"/>
        <v>566.4910000000001</v>
      </c>
    </row>
    <row r="5185" spans="1:10" x14ac:dyDescent="0.2">
      <c r="A5185" t="s">
        <v>21993</v>
      </c>
      <c r="B5185">
        <v>6</v>
      </c>
      <c r="C5185" t="s">
        <v>21215</v>
      </c>
      <c r="D5185">
        <v>178000</v>
      </c>
      <c r="E5185">
        <v>340000</v>
      </c>
      <c r="F5185" t="s">
        <v>21994</v>
      </c>
      <c r="G5185">
        <f t="shared" si="320"/>
        <v>576</v>
      </c>
      <c r="H5185">
        <f t="shared" si="321"/>
        <v>485.07491999999991</v>
      </c>
      <c r="I5185">
        <f t="shared" si="322"/>
        <v>622</v>
      </c>
      <c r="J5185">
        <f t="shared" si="323"/>
        <v>566.4910000000001</v>
      </c>
    </row>
    <row r="5186" spans="1:10" x14ac:dyDescent="0.2">
      <c r="A5186" t="s">
        <v>21996</v>
      </c>
      <c r="B5186">
        <v>6</v>
      </c>
      <c r="C5186" t="s">
        <v>21215</v>
      </c>
      <c r="D5186">
        <v>178000</v>
      </c>
      <c r="E5186">
        <v>340000</v>
      </c>
      <c r="F5186" t="s">
        <v>21998</v>
      </c>
      <c r="G5186">
        <f t="shared" si="320"/>
        <v>576</v>
      </c>
      <c r="H5186">
        <f t="shared" si="321"/>
        <v>485.07491999999991</v>
      </c>
      <c r="I5186">
        <f t="shared" si="322"/>
        <v>622</v>
      </c>
      <c r="J5186">
        <f t="shared" si="323"/>
        <v>566.4910000000001</v>
      </c>
    </row>
    <row r="5187" spans="1:10" x14ac:dyDescent="0.2">
      <c r="A5187" t="s">
        <v>22000</v>
      </c>
      <c r="B5187">
        <v>6</v>
      </c>
      <c r="C5187" t="s">
        <v>21215</v>
      </c>
      <c r="D5187">
        <v>178000</v>
      </c>
      <c r="E5187">
        <v>340000</v>
      </c>
      <c r="F5187" t="s">
        <v>22002</v>
      </c>
      <c r="G5187">
        <f t="shared" ref="G5187:G5250" si="324">(VLOOKUP($B5187,Table,4,FALSE))</f>
        <v>576</v>
      </c>
      <c r="H5187">
        <f t="shared" ref="H5187:H5250" si="325">D5187*((VLOOKUP($B5187,Table,6,FALSE))/100)</f>
        <v>485.07491999999991</v>
      </c>
      <c r="I5187">
        <f t="shared" ref="I5187:I5250" si="326">(VLOOKUP($B5187,Table,12,FALSE))</f>
        <v>622</v>
      </c>
      <c r="J5187">
        <f t="shared" ref="J5187:J5250" si="327">E5187*((VLOOKUP($B5187,Table,14,FALSE))/100)</f>
        <v>566.4910000000001</v>
      </c>
    </row>
    <row r="5188" spans="1:10" x14ac:dyDescent="0.2">
      <c r="A5188" t="s">
        <v>22004</v>
      </c>
      <c r="B5188">
        <v>6</v>
      </c>
      <c r="C5188" t="s">
        <v>21215</v>
      </c>
      <c r="D5188">
        <v>178000</v>
      </c>
      <c r="E5188">
        <v>340000</v>
      </c>
      <c r="F5188" t="s">
        <v>22005</v>
      </c>
      <c r="G5188">
        <f t="shared" si="324"/>
        <v>576</v>
      </c>
      <c r="H5188">
        <f t="shared" si="325"/>
        <v>485.07491999999991</v>
      </c>
      <c r="I5188">
        <f t="shared" si="326"/>
        <v>622</v>
      </c>
      <c r="J5188">
        <f t="shared" si="327"/>
        <v>566.4910000000001</v>
      </c>
    </row>
    <row r="5189" spans="1:10" x14ac:dyDescent="0.2">
      <c r="A5189" t="s">
        <v>22007</v>
      </c>
      <c r="B5189">
        <v>6</v>
      </c>
      <c r="C5189" t="s">
        <v>21215</v>
      </c>
      <c r="D5189">
        <v>178000</v>
      </c>
      <c r="E5189">
        <v>340000</v>
      </c>
      <c r="F5189" t="s">
        <v>22010</v>
      </c>
      <c r="G5189">
        <f t="shared" si="324"/>
        <v>576</v>
      </c>
      <c r="H5189">
        <f t="shared" si="325"/>
        <v>485.07491999999991</v>
      </c>
      <c r="I5189">
        <f t="shared" si="326"/>
        <v>622</v>
      </c>
      <c r="J5189">
        <f t="shared" si="327"/>
        <v>566.4910000000001</v>
      </c>
    </row>
    <row r="5190" spans="1:10" x14ac:dyDescent="0.2">
      <c r="A5190" t="s">
        <v>22012</v>
      </c>
      <c r="B5190">
        <v>6</v>
      </c>
      <c r="C5190" t="s">
        <v>21215</v>
      </c>
      <c r="D5190">
        <v>178000</v>
      </c>
      <c r="E5190">
        <v>340000</v>
      </c>
      <c r="F5190" t="s">
        <v>22014</v>
      </c>
      <c r="G5190">
        <f t="shared" si="324"/>
        <v>576</v>
      </c>
      <c r="H5190">
        <f t="shared" si="325"/>
        <v>485.07491999999991</v>
      </c>
      <c r="I5190">
        <f t="shared" si="326"/>
        <v>622</v>
      </c>
      <c r="J5190">
        <f t="shared" si="327"/>
        <v>566.4910000000001</v>
      </c>
    </row>
    <row r="5191" spans="1:10" x14ac:dyDescent="0.2">
      <c r="A5191" t="s">
        <v>22016</v>
      </c>
      <c r="B5191">
        <v>6</v>
      </c>
      <c r="C5191" t="s">
        <v>21215</v>
      </c>
      <c r="D5191">
        <v>217000</v>
      </c>
      <c r="E5191">
        <v>399000</v>
      </c>
      <c r="F5191" t="s">
        <v>22018</v>
      </c>
      <c r="G5191">
        <f t="shared" si="324"/>
        <v>576</v>
      </c>
      <c r="H5191">
        <f t="shared" si="325"/>
        <v>591.35537999999997</v>
      </c>
      <c r="I5191">
        <f t="shared" si="326"/>
        <v>622</v>
      </c>
      <c r="J5191">
        <f t="shared" si="327"/>
        <v>664.79385000000002</v>
      </c>
    </row>
    <row r="5192" spans="1:10" x14ac:dyDescent="0.2">
      <c r="A5192" t="s">
        <v>22020</v>
      </c>
      <c r="B5192">
        <v>6</v>
      </c>
      <c r="C5192" t="s">
        <v>21215</v>
      </c>
      <c r="D5192">
        <v>224000</v>
      </c>
      <c r="E5192">
        <v>403000</v>
      </c>
      <c r="F5192" t="s">
        <v>22023</v>
      </c>
      <c r="G5192">
        <f t="shared" si="324"/>
        <v>576</v>
      </c>
      <c r="H5192">
        <f t="shared" si="325"/>
        <v>610.43135999999993</v>
      </c>
      <c r="I5192">
        <f t="shared" si="326"/>
        <v>622</v>
      </c>
      <c r="J5192">
        <f t="shared" si="327"/>
        <v>671.45845000000008</v>
      </c>
    </row>
    <row r="5193" spans="1:10" x14ac:dyDescent="0.2">
      <c r="A5193" t="s">
        <v>22025</v>
      </c>
      <c r="B5193">
        <v>6</v>
      </c>
      <c r="C5193" t="s">
        <v>21215</v>
      </c>
      <c r="D5193">
        <v>224000</v>
      </c>
      <c r="E5193">
        <v>403000</v>
      </c>
      <c r="F5193" t="s">
        <v>22026</v>
      </c>
      <c r="G5193">
        <f t="shared" si="324"/>
        <v>576</v>
      </c>
      <c r="H5193">
        <f t="shared" si="325"/>
        <v>610.43135999999993</v>
      </c>
      <c r="I5193">
        <f t="shared" si="326"/>
        <v>622</v>
      </c>
      <c r="J5193">
        <f t="shared" si="327"/>
        <v>671.45845000000008</v>
      </c>
    </row>
    <row r="5194" spans="1:10" x14ac:dyDescent="0.2">
      <c r="A5194" t="s">
        <v>22028</v>
      </c>
      <c r="B5194">
        <v>6</v>
      </c>
      <c r="C5194" t="s">
        <v>21215</v>
      </c>
      <c r="D5194">
        <v>224000</v>
      </c>
      <c r="E5194">
        <v>403000</v>
      </c>
      <c r="F5194" t="s">
        <v>22031</v>
      </c>
      <c r="G5194">
        <f t="shared" si="324"/>
        <v>576</v>
      </c>
      <c r="H5194">
        <f t="shared" si="325"/>
        <v>610.43135999999993</v>
      </c>
      <c r="I5194">
        <f t="shared" si="326"/>
        <v>622</v>
      </c>
      <c r="J5194">
        <f t="shared" si="327"/>
        <v>671.45845000000008</v>
      </c>
    </row>
    <row r="5195" spans="1:10" x14ac:dyDescent="0.2">
      <c r="A5195" t="s">
        <v>22033</v>
      </c>
      <c r="B5195">
        <v>6</v>
      </c>
      <c r="C5195" t="s">
        <v>21215</v>
      </c>
      <c r="D5195">
        <v>234000</v>
      </c>
      <c r="E5195">
        <v>421000</v>
      </c>
      <c r="F5195" t="s">
        <v>22036</v>
      </c>
      <c r="G5195">
        <f t="shared" si="324"/>
        <v>576</v>
      </c>
      <c r="H5195">
        <f t="shared" si="325"/>
        <v>637.68275999999992</v>
      </c>
      <c r="I5195">
        <f t="shared" si="326"/>
        <v>622</v>
      </c>
      <c r="J5195">
        <f t="shared" si="327"/>
        <v>701.44915000000003</v>
      </c>
    </row>
    <row r="5196" spans="1:10" x14ac:dyDescent="0.2">
      <c r="A5196" t="s">
        <v>22038</v>
      </c>
      <c r="B5196">
        <v>6</v>
      </c>
      <c r="C5196" t="s">
        <v>21215</v>
      </c>
      <c r="D5196">
        <v>225000</v>
      </c>
      <c r="E5196">
        <v>405000</v>
      </c>
      <c r="F5196" t="s">
        <v>22041</v>
      </c>
      <c r="G5196">
        <f t="shared" si="324"/>
        <v>576</v>
      </c>
      <c r="H5196">
        <f t="shared" si="325"/>
        <v>613.15649999999994</v>
      </c>
      <c r="I5196">
        <f t="shared" si="326"/>
        <v>622</v>
      </c>
      <c r="J5196">
        <f t="shared" si="327"/>
        <v>674.79075</v>
      </c>
    </row>
    <row r="5197" spans="1:10" x14ac:dyDescent="0.2">
      <c r="A5197" t="s">
        <v>22043</v>
      </c>
      <c r="B5197">
        <v>6</v>
      </c>
      <c r="C5197" t="s">
        <v>21215</v>
      </c>
      <c r="D5197">
        <v>281000</v>
      </c>
      <c r="E5197">
        <v>490000</v>
      </c>
      <c r="F5197" t="s">
        <v>22046</v>
      </c>
      <c r="G5197">
        <f t="shared" si="324"/>
        <v>576</v>
      </c>
      <c r="H5197">
        <f t="shared" si="325"/>
        <v>765.76433999999983</v>
      </c>
      <c r="I5197">
        <f t="shared" si="326"/>
        <v>622</v>
      </c>
      <c r="J5197">
        <f t="shared" si="327"/>
        <v>816.41350000000011</v>
      </c>
    </row>
    <row r="5198" spans="1:10" x14ac:dyDescent="0.2">
      <c r="A5198" t="s">
        <v>22048</v>
      </c>
      <c r="B5198">
        <v>6</v>
      </c>
      <c r="C5198" t="s">
        <v>21215</v>
      </c>
      <c r="D5198">
        <v>199000</v>
      </c>
      <c r="E5198">
        <v>376000</v>
      </c>
      <c r="F5198" t="s">
        <v>22049</v>
      </c>
      <c r="G5198">
        <f t="shared" si="324"/>
        <v>576</v>
      </c>
      <c r="H5198">
        <f t="shared" si="325"/>
        <v>542.3028599999999</v>
      </c>
      <c r="I5198">
        <f t="shared" si="326"/>
        <v>622</v>
      </c>
      <c r="J5198">
        <f t="shared" si="327"/>
        <v>626.47240000000011</v>
      </c>
    </row>
    <row r="5199" spans="1:10" x14ac:dyDescent="0.2">
      <c r="A5199" t="s">
        <v>22051</v>
      </c>
      <c r="B5199">
        <v>6</v>
      </c>
      <c r="C5199" t="s">
        <v>21215</v>
      </c>
      <c r="D5199">
        <v>199000</v>
      </c>
      <c r="E5199">
        <v>376000</v>
      </c>
      <c r="F5199" t="s">
        <v>22054</v>
      </c>
      <c r="G5199">
        <f t="shared" si="324"/>
        <v>576</v>
      </c>
      <c r="H5199">
        <f t="shared" si="325"/>
        <v>542.3028599999999</v>
      </c>
      <c r="I5199">
        <f t="shared" si="326"/>
        <v>622</v>
      </c>
      <c r="J5199">
        <f t="shared" si="327"/>
        <v>626.47240000000011</v>
      </c>
    </row>
    <row r="5200" spans="1:10" x14ac:dyDescent="0.2">
      <c r="A5200" t="s">
        <v>22056</v>
      </c>
      <c r="B5200">
        <v>6</v>
      </c>
      <c r="C5200" t="s">
        <v>21215</v>
      </c>
      <c r="D5200">
        <v>362000</v>
      </c>
      <c r="E5200">
        <v>632000</v>
      </c>
      <c r="F5200" t="s">
        <v>22057</v>
      </c>
      <c r="G5200">
        <f t="shared" si="324"/>
        <v>576</v>
      </c>
      <c r="H5200">
        <f t="shared" si="325"/>
        <v>986.50067999999987</v>
      </c>
      <c r="I5200">
        <f t="shared" si="326"/>
        <v>622</v>
      </c>
      <c r="J5200">
        <f t="shared" si="327"/>
        <v>1053.0068000000001</v>
      </c>
    </row>
    <row r="5201" spans="1:10" x14ac:dyDescent="0.2">
      <c r="A5201" t="s">
        <v>22059</v>
      </c>
      <c r="B5201">
        <v>6</v>
      </c>
      <c r="C5201" t="s">
        <v>21215</v>
      </c>
      <c r="D5201">
        <v>265000</v>
      </c>
      <c r="E5201">
        <v>460000</v>
      </c>
      <c r="F5201" t="s">
        <v>22061</v>
      </c>
      <c r="G5201">
        <f t="shared" si="324"/>
        <v>576</v>
      </c>
      <c r="H5201">
        <f t="shared" si="325"/>
        <v>722.1620999999999</v>
      </c>
      <c r="I5201">
        <f t="shared" si="326"/>
        <v>622</v>
      </c>
      <c r="J5201">
        <f t="shared" si="327"/>
        <v>766.42900000000009</v>
      </c>
    </row>
    <row r="5202" spans="1:10" x14ac:dyDescent="0.2">
      <c r="A5202" t="s">
        <v>22063</v>
      </c>
      <c r="B5202">
        <v>6</v>
      </c>
      <c r="C5202" t="s">
        <v>21215</v>
      </c>
      <c r="D5202">
        <v>265000</v>
      </c>
      <c r="E5202">
        <v>460000</v>
      </c>
      <c r="F5202" t="s">
        <v>22064</v>
      </c>
      <c r="G5202">
        <f t="shared" si="324"/>
        <v>576</v>
      </c>
      <c r="H5202">
        <f t="shared" si="325"/>
        <v>722.1620999999999</v>
      </c>
      <c r="I5202">
        <f t="shared" si="326"/>
        <v>622</v>
      </c>
      <c r="J5202">
        <f t="shared" si="327"/>
        <v>766.42900000000009</v>
      </c>
    </row>
    <row r="5203" spans="1:10" x14ac:dyDescent="0.2">
      <c r="A5203" t="s">
        <v>22066</v>
      </c>
      <c r="B5203">
        <v>6</v>
      </c>
      <c r="C5203" t="s">
        <v>21215</v>
      </c>
      <c r="D5203">
        <v>250000</v>
      </c>
      <c r="E5203">
        <v>434000</v>
      </c>
      <c r="F5203" t="s">
        <v>22067</v>
      </c>
      <c r="G5203">
        <f t="shared" si="324"/>
        <v>576</v>
      </c>
      <c r="H5203">
        <f t="shared" si="325"/>
        <v>681.28499999999985</v>
      </c>
      <c r="I5203">
        <f t="shared" si="326"/>
        <v>622</v>
      </c>
      <c r="J5203">
        <f t="shared" si="327"/>
        <v>723.10910000000001</v>
      </c>
    </row>
    <row r="5204" spans="1:10" x14ac:dyDescent="0.2">
      <c r="A5204" t="s">
        <v>22069</v>
      </c>
      <c r="B5204">
        <v>6</v>
      </c>
      <c r="C5204" t="s">
        <v>21215</v>
      </c>
      <c r="D5204">
        <v>231000</v>
      </c>
      <c r="E5204">
        <v>403000</v>
      </c>
      <c r="F5204" t="s">
        <v>22070</v>
      </c>
      <c r="G5204">
        <f t="shared" si="324"/>
        <v>576</v>
      </c>
      <c r="H5204">
        <f t="shared" si="325"/>
        <v>629.50733999999989</v>
      </c>
      <c r="I5204">
        <f t="shared" si="326"/>
        <v>622</v>
      </c>
      <c r="J5204">
        <f t="shared" si="327"/>
        <v>671.45845000000008</v>
      </c>
    </row>
    <row r="5205" spans="1:10" x14ac:dyDescent="0.2">
      <c r="A5205" t="s">
        <v>22072</v>
      </c>
      <c r="B5205">
        <v>6</v>
      </c>
      <c r="C5205" t="s">
        <v>21215</v>
      </c>
      <c r="D5205">
        <v>233000</v>
      </c>
      <c r="E5205">
        <v>406000</v>
      </c>
      <c r="F5205" t="s">
        <v>22073</v>
      </c>
      <c r="G5205">
        <f t="shared" si="324"/>
        <v>576</v>
      </c>
      <c r="H5205">
        <f t="shared" si="325"/>
        <v>634.95761999999991</v>
      </c>
      <c r="I5205">
        <f t="shared" si="326"/>
        <v>622</v>
      </c>
      <c r="J5205">
        <f t="shared" si="327"/>
        <v>676.45690000000002</v>
      </c>
    </row>
    <row r="5206" spans="1:10" x14ac:dyDescent="0.2">
      <c r="A5206" t="s">
        <v>22075</v>
      </c>
      <c r="B5206">
        <v>6</v>
      </c>
      <c r="C5206" t="s">
        <v>21215</v>
      </c>
      <c r="D5206">
        <v>214000</v>
      </c>
      <c r="E5206">
        <v>388000</v>
      </c>
      <c r="F5206" t="s">
        <v>22077</v>
      </c>
      <c r="G5206">
        <f t="shared" si="324"/>
        <v>576</v>
      </c>
      <c r="H5206">
        <f t="shared" si="325"/>
        <v>583.17995999999994</v>
      </c>
      <c r="I5206">
        <f t="shared" si="326"/>
        <v>622</v>
      </c>
      <c r="J5206">
        <f t="shared" si="327"/>
        <v>646.46620000000007</v>
      </c>
    </row>
    <row r="5207" spans="1:10" x14ac:dyDescent="0.2">
      <c r="A5207" t="s">
        <v>22079</v>
      </c>
      <c r="B5207">
        <v>6</v>
      </c>
      <c r="C5207" t="s">
        <v>21215</v>
      </c>
      <c r="D5207">
        <v>287000</v>
      </c>
      <c r="E5207">
        <v>499000</v>
      </c>
      <c r="F5207" t="s">
        <v>22080</v>
      </c>
      <c r="G5207">
        <f t="shared" si="324"/>
        <v>576</v>
      </c>
      <c r="H5207">
        <f t="shared" si="325"/>
        <v>782.1151799999999</v>
      </c>
      <c r="I5207">
        <f t="shared" si="326"/>
        <v>622</v>
      </c>
      <c r="J5207">
        <f t="shared" si="327"/>
        <v>831.40885000000003</v>
      </c>
    </row>
    <row r="5208" spans="1:10" x14ac:dyDescent="0.2">
      <c r="A5208" t="s">
        <v>22082</v>
      </c>
      <c r="B5208">
        <v>6</v>
      </c>
      <c r="C5208" t="s">
        <v>21215</v>
      </c>
      <c r="D5208">
        <v>287000</v>
      </c>
      <c r="E5208">
        <v>499000</v>
      </c>
      <c r="F5208" t="s">
        <v>22083</v>
      </c>
      <c r="G5208">
        <f t="shared" si="324"/>
        <v>576</v>
      </c>
      <c r="H5208">
        <f t="shared" si="325"/>
        <v>782.1151799999999</v>
      </c>
      <c r="I5208">
        <f t="shared" si="326"/>
        <v>622</v>
      </c>
      <c r="J5208">
        <f t="shared" si="327"/>
        <v>831.40885000000003</v>
      </c>
    </row>
    <row r="5209" spans="1:10" x14ac:dyDescent="0.2">
      <c r="A5209" t="s">
        <v>22085</v>
      </c>
      <c r="B5209">
        <v>6</v>
      </c>
      <c r="C5209" t="s">
        <v>21215</v>
      </c>
      <c r="D5209">
        <v>253000</v>
      </c>
      <c r="E5209">
        <v>440000</v>
      </c>
      <c r="F5209" t="s">
        <v>22088</v>
      </c>
      <c r="G5209">
        <f t="shared" si="324"/>
        <v>576</v>
      </c>
      <c r="H5209">
        <f t="shared" si="325"/>
        <v>689.46041999999989</v>
      </c>
      <c r="I5209">
        <f t="shared" si="326"/>
        <v>622</v>
      </c>
      <c r="J5209">
        <f t="shared" si="327"/>
        <v>733.10600000000011</v>
      </c>
    </row>
    <row r="5210" spans="1:10" x14ac:dyDescent="0.2">
      <c r="A5210" t="s">
        <v>22090</v>
      </c>
      <c r="B5210">
        <v>6</v>
      </c>
      <c r="C5210" t="s">
        <v>21215</v>
      </c>
      <c r="D5210">
        <v>253000</v>
      </c>
      <c r="E5210">
        <v>440000</v>
      </c>
      <c r="F5210" t="s">
        <v>22092</v>
      </c>
      <c r="G5210">
        <f t="shared" si="324"/>
        <v>576</v>
      </c>
      <c r="H5210">
        <f t="shared" si="325"/>
        <v>689.46041999999989</v>
      </c>
      <c r="I5210">
        <f t="shared" si="326"/>
        <v>622</v>
      </c>
      <c r="J5210">
        <f t="shared" si="327"/>
        <v>733.10600000000011</v>
      </c>
    </row>
    <row r="5211" spans="1:10" x14ac:dyDescent="0.2">
      <c r="A5211" t="s">
        <v>22094</v>
      </c>
      <c r="B5211">
        <v>6</v>
      </c>
      <c r="C5211" t="s">
        <v>21215</v>
      </c>
      <c r="D5211">
        <v>258000</v>
      </c>
      <c r="E5211">
        <v>449000</v>
      </c>
      <c r="F5211" t="s">
        <v>22097</v>
      </c>
      <c r="G5211">
        <f t="shared" si="324"/>
        <v>576</v>
      </c>
      <c r="H5211">
        <f t="shared" si="325"/>
        <v>703.08611999999994</v>
      </c>
      <c r="I5211">
        <f t="shared" si="326"/>
        <v>622</v>
      </c>
      <c r="J5211">
        <f t="shared" si="327"/>
        <v>748.10135000000002</v>
      </c>
    </row>
    <row r="5212" spans="1:10" x14ac:dyDescent="0.2">
      <c r="A5212" t="s">
        <v>22099</v>
      </c>
      <c r="B5212">
        <v>6</v>
      </c>
      <c r="C5212" t="s">
        <v>21215</v>
      </c>
      <c r="D5212">
        <v>261000</v>
      </c>
      <c r="E5212">
        <v>455000</v>
      </c>
      <c r="F5212" t="s">
        <v>22102</v>
      </c>
      <c r="G5212">
        <f t="shared" si="324"/>
        <v>576</v>
      </c>
      <c r="H5212">
        <f t="shared" si="325"/>
        <v>711.26153999999985</v>
      </c>
      <c r="I5212">
        <f t="shared" si="326"/>
        <v>622</v>
      </c>
      <c r="J5212">
        <f t="shared" si="327"/>
        <v>758.09825000000001</v>
      </c>
    </row>
    <row r="5213" spans="1:10" x14ac:dyDescent="0.2">
      <c r="A5213" t="s">
        <v>22104</v>
      </c>
      <c r="B5213">
        <v>6</v>
      </c>
      <c r="C5213" t="s">
        <v>21215</v>
      </c>
      <c r="D5213">
        <v>202000</v>
      </c>
      <c r="E5213">
        <v>382000</v>
      </c>
      <c r="F5213" t="s">
        <v>22107</v>
      </c>
      <c r="G5213">
        <f t="shared" si="324"/>
        <v>576</v>
      </c>
      <c r="H5213">
        <f t="shared" si="325"/>
        <v>550.47827999999993</v>
      </c>
      <c r="I5213">
        <f t="shared" si="326"/>
        <v>622</v>
      </c>
      <c r="J5213">
        <f t="shared" si="327"/>
        <v>636.46930000000009</v>
      </c>
    </row>
    <row r="5214" spans="1:10" x14ac:dyDescent="0.2">
      <c r="A5214" t="s">
        <v>22109</v>
      </c>
      <c r="B5214">
        <v>6</v>
      </c>
      <c r="C5214" t="s">
        <v>21215</v>
      </c>
      <c r="D5214">
        <v>211000</v>
      </c>
      <c r="E5214">
        <v>387000</v>
      </c>
      <c r="F5214" t="s">
        <v>22111</v>
      </c>
      <c r="G5214">
        <f t="shared" si="324"/>
        <v>576</v>
      </c>
      <c r="H5214">
        <f t="shared" si="325"/>
        <v>575.00453999999991</v>
      </c>
      <c r="I5214">
        <f t="shared" si="326"/>
        <v>622</v>
      </c>
      <c r="J5214">
        <f t="shared" si="327"/>
        <v>644.80005000000006</v>
      </c>
    </row>
    <row r="5215" spans="1:10" x14ac:dyDescent="0.2">
      <c r="A5215" t="s">
        <v>22113</v>
      </c>
      <c r="B5215">
        <v>6</v>
      </c>
      <c r="C5215" t="s">
        <v>21215</v>
      </c>
      <c r="D5215">
        <v>169000</v>
      </c>
      <c r="E5215">
        <v>319000</v>
      </c>
      <c r="F5215" t="s">
        <v>22115</v>
      </c>
      <c r="G5215">
        <f t="shared" si="324"/>
        <v>576</v>
      </c>
      <c r="H5215">
        <f t="shared" si="325"/>
        <v>460.54865999999993</v>
      </c>
      <c r="I5215">
        <f t="shared" si="326"/>
        <v>622</v>
      </c>
      <c r="J5215">
        <f t="shared" si="327"/>
        <v>531.50184999999999</v>
      </c>
    </row>
    <row r="5216" spans="1:10" x14ac:dyDescent="0.2">
      <c r="A5216" t="s">
        <v>22117</v>
      </c>
      <c r="B5216">
        <v>6</v>
      </c>
      <c r="C5216" t="s">
        <v>21215</v>
      </c>
      <c r="D5216">
        <v>177000</v>
      </c>
      <c r="E5216">
        <v>334000</v>
      </c>
      <c r="F5216" t="s">
        <v>22120</v>
      </c>
      <c r="G5216">
        <f t="shared" si="324"/>
        <v>576</v>
      </c>
      <c r="H5216">
        <f t="shared" si="325"/>
        <v>482.34977999999995</v>
      </c>
      <c r="I5216">
        <f t="shared" si="326"/>
        <v>622</v>
      </c>
      <c r="J5216">
        <f t="shared" si="327"/>
        <v>556.4941</v>
      </c>
    </row>
    <row r="5217" spans="1:10" x14ac:dyDescent="0.2">
      <c r="A5217" t="s">
        <v>22122</v>
      </c>
      <c r="B5217">
        <v>6</v>
      </c>
      <c r="C5217" t="s">
        <v>21215</v>
      </c>
      <c r="D5217">
        <v>210000</v>
      </c>
      <c r="E5217">
        <v>387000</v>
      </c>
      <c r="F5217" t="s">
        <v>22125</v>
      </c>
      <c r="G5217">
        <f t="shared" si="324"/>
        <v>576</v>
      </c>
      <c r="H5217">
        <f t="shared" si="325"/>
        <v>572.2793999999999</v>
      </c>
      <c r="I5217">
        <f t="shared" si="326"/>
        <v>622</v>
      </c>
      <c r="J5217">
        <f t="shared" si="327"/>
        <v>644.80005000000006</v>
      </c>
    </row>
    <row r="5218" spans="1:10" x14ac:dyDescent="0.2">
      <c r="A5218" t="s">
        <v>22127</v>
      </c>
      <c r="B5218">
        <v>6</v>
      </c>
      <c r="C5218" t="s">
        <v>21215</v>
      </c>
      <c r="D5218">
        <v>156000</v>
      </c>
      <c r="E5218">
        <v>294000</v>
      </c>
      <c r="F5218" t="s">
        <v>22129</v>
      </c>
      <c r="G5218">
        <f t="shared" si="324"/>
        <v>576</v>
      </c>
      <c r="H5218">
        <f t="shared" si="325"/>
        <v>425.12183999999996</v>
      </c>
      <c r="I5218">
        <f t="shared" si="326"/>
        <v>622</v>
      </c>
      <c r="J5218">
        <f t="shared" si="327"/>
        <v>489.84810000000004</v>
      </c>
    </row>
    <row r="5219" spans="1:10" x14ac:dyDescent="0.2">
      <c r="A5219" t="s">
        <v>22131</v>
      </c>
      <c r="B5219">
        <v>6</v>
      </c>
      <c r="C5219" t="s">
        <v>21215</v>
      </c>
      <c r="D5219">
        <v>156000</v>
      </c>
      <c r="E5219">
        <v>294000</v>
      </c>
      <c r="F5219" t="s">
        <v>22133</v>
      </c>
      <c r="G5219">
        <f t="shared" si="324"/>
        <v>576</v>
      </c>
      <c r="H5219">
        <f t="shared" si="325"/>
        <v>425.12183999999996</v>
      </c>
      <c r="I5219">
        <f t="shared" si="326"/>
        <v>622</v>
      </c>
      <c r="J5219">
        <f t="shared" si="327"/>
        <v>489.84810000000004</v>
      </c>
    </row>
    <row r="5220" spans="1:10" x14ac:dyDescent="0.2">
      <c r="A5220" t="s">
        <v>22135</v>
      </c>
      <c r="B5220">
        <v>6</v>
      </c>
      <c r="C5220" t="s">
        <v>21215</v>
      </c>
      <c r="D5220">
        <v>146000</v>
      </c>
      <c r="E5220">
        <v>276000</v>
      </c>
      <c r="F5220" t="s">
        <v>22137</v>
      </c>
      <c r="G5220">
        <f t="shared" si="324"/>
        <v>576</v>
      </c>
      <c r="H5220">
        <f t="shared" si="325"/>
        <v>397.87043999999992</v>
      </c>
      <c r="I5220">
        <f t="shared" si="326"/>
        <v>622</v>
      </c>
      <c r="J5220">
        <f t="shared" si="327"/>
        <v>459.85740000000004</v>
      </c>
    </row>
    <row r="5221" spans="1:10" x14ac:dyDescent="0.2">
      <c r="A5221" t="s">
        <v>22139</v>
      </c>
      <c r="B5221">
        <v>6</v>
      </c>
      <c r="C5221" t="s">
        <v>21215</v>
      </c>
      <c r="D5221">
        <v>141000</v>
      </c>
      <c r="E5221">
        <v>265000</v>
      </c>
      <c r="F5221" t="s">
        <v>22142</v>
      </c>
      <c r="G5221">
        <f t="shared" si="324"/>
        <v>576</v>
      </c>
      <c r="H5221">
        <f t="shared" si="325"/>
        <v>384.24473999999992</v>
      </c>
      <c r="I5221">
        <f t="shared" si="326"/>
        <v>622</v>
      </c>
      <c r="J5221">
        <f t="shared" si="327"/>
        <v>441.52975000000004</v>
      </c>
    </row>
    <row r="5222" spans="1:10" x14ac:dyDescent="0.2">
      <c r="A5222" t="s">
        <v>22144</v>
      </c>
      <c r="B5222">
        <v>6</v>
      </c>
      <c r="C5222" t="s">
        <v>21215</v>
      </c>
      <c r="D5222">
        <v>204000</v>
      </c>
      <c r="E5222">
        <v>384000</v>
      </c>
      <c r="F5222" t="s">
        <v>22146</v>
      </c>
      <c r="G5222">
        <f t="shared" si="324"/>
        <v>576</v>
      </c>
      <c r="H5222">
        <f t="shared" si="325"/>
        <v>555.92855999999995</v>
      </c>
      <c r="I5222">
        <f t="shared" si="326"/>
        <v>622</v>
      </c>
      <c r="J5222">
        <f t="shared" si="327"/>
        <v>639.80160000000001</v>
      </c>
    </row>
    <row r="5223" spans="1:10" x14ac:dyDescent="0.2">
      <c r="A5223" t="s">
        <v>22148</v>
      </c>
      <c r="B5223">
        <v>6</v>
      </c>
      <c r="C5223" t="s">
        <v>21215</v>
      </c>
      <c r="D5223">
        <v>204000</v>
      </c>
      <c r="E5223">
        <v>384000</v>
      </c>
      <c r="F5223" t="s">
        <v>22149</v>
      </c>
      <c r="G5223">
        <f t="shared" si="324"/>
        <v>576</v>
      </c>
      <c r="H5223">
        <f t="shared" si="325"/>
        <v>555.92855999999995</v>
      </c>
      <c r="I5223">
        <f t="shared" si="326"/>
        <v>622</v>
      </c>
      <c r="J5223">
        <f t="shared" si="327"/>
        <v>639.80160000000001</v>
      </c>
    </row>
    <row r="5224" spans="1:10" x14ac:dyDescent="0.2">
      <c r="A5224" t="s">
        <v>22151</v>
      </c>
      <c r="B5224">
        <v>6</v>
      </c>
      <c r="C5224" t="s">
        <v>21215</v>
      </c>
      <c r="D5224">
        <v>194000</v>
      </c>
      <c r="E5224">
        <v>367000</v>
      </c>
      <c r="F5224" t="s">
        <v>22154</v>
      </c>
      <c r="G5224">
        <f t="shared" si="324"/>
        <v>576</v>
      </c>
      <c r="H5224">
        <f t="shared" si="325"/>
        <v>528.67715999999996</v>
      </c>
      <c r="I5224">
        <f t="shared" si="326"/>
        <v>622</v>
      </c>
      <c r="J5224">
        <f t="shared" si="327"/>
        <v>611.47705000000008</v>
      </c>
    </row>
    <row r="5225" spans="1:10" x14ac:dyDescent="0.2">
      <c r="A5225" t="s">
        <v>22156</v>
      </c>
      <c r="B5225">
        <v>6</v>
      </c>
      <c r="C5225" t="s">
        <v>21215</v>
      </c>
      <c r="D5225">
        <v>194000</v>
      </c>
      <c r="E5225">
        <v>367000</v>
      </c>
      <c r="F5225" t="s">
        <v>22158</v>
      </c>
      <c r="G5225">
        <f t="shared" si="324"/>
        <v>576</v>
      </c>
      <c r="H5225">
        <f t="shared" si="325"/>
        <v>528.67715999999996</v>
      </c>
      <c r="I5225">
        <f t="shared" si="326"/>
        <v>622</v>
      </c>
      <c r="J5225">
        <f t="shared" si="327"/>
        <v>611.47705000000008</v>
      </c>
    </row>
    <row r="5226" spans="1:10" x14ac:dyDescent="0.2">
      <c r="A5226" t="s">
        <v>22160</v>
      </c>
      <c r="B5226">
        <v>6</v>
      </c>
      <c r="C5226" t="s">
        <v>21215</v>
      </c>
      <c r="D5226">
        <v>194000</v>
      </c>
      <c r="E5226">
        <v>367000</v>
      </c>
      <c r="F5226" t="s">
        <v>22162</v>
      </c>
      <c r="G5226">
        <f t="shared" si="324"/>
        <v>576</v>
      </c>
      <c r="H5226">
        <f t="shared" si="325"/>
        <v>528.67715999999996</v>
      </c>
      <c r="I5226">
        <f t="shared" si="326"/>
        <v>622</v>
      </c>
      <c r="J5226">
        <f t="shared" si="327"/>
        <v>611.47705000000008</v>
      </c>
    </row>
    <row r="5227" spans="1:10" x14ac:dyDescent="0.2">
      <c r="A5227" t="s">
        <v>22164</v>
      </c>
      <c r="B5227">
        <v>6</v>
      </c>
      <c r="C5227" t="s">
        <v>21215</v>
      </c>
      <c r="D5227">
        <v>319000</v>
      </c>
      <c r="E5227">
        <v>556000</v>
      </c>
      <c r="F5227" t="s">
        <v>22166</v>
      </c>
      <c r="G5227">
        <f t="shared" si="324"/>
        <v>576</v>
      </c>
      <c r="H5227">
        <f t="shared" si="325"/>
        <v>869.31965999999989</v>
      </c>
      <c r="I5227">
        <f t="shared" si="326"/>
        <v>622</v>
      </c>
      <c r="J5227">
        <f t="shared" si="327"/>
        <v>926.37940000000003</v>
      </c>
    </row>
    <row r="5228" spans="1:10" x14ac:dyDescent="0.2">
      <c r="A5228" t="s">
        <v>22168</v>
      </c>
      <c r="B5228">
        <v>6</v>
      </c>
      <c r="C5228" t="s">
        <v>21215</v>
      </c>
      <c r="D5228">
        <v>191000</v>
      </c>
      <c r="E5228">
        <v>360000</v>
      </c>
      <c r="F5228" t="s">
        <v>22169</v>
      </c>
      <c r="G5228">
        <f t="shared" si="324"/>
        <v>576</v>
      </c>
      <c r="H5228">
        <f t="shared" si="325"/>
        <v>520.50173999999993</v>
      </c>
      <c r="I5228">
        <f t="shared" si="326"/>
        <v>622</v>
      </c>
      <c r="J5228">
        <f t="shared" si="327"/>
        <v>599.81400000000008</v>
      </c>
    </row>
    <row r="5229" spans="1:10" x14ac:dyDescent="0.2">
      <c r="A5229" t="s">
        <v>22171</v>
      </c>
      <c r="B5229">
        <v>6</v>
      </c>
      <c r="C5229" t="s">
        <v>21215</v>
      </c>
      <c r="D5229">
        <v>210000</v>
      </c>
      <c r="E5229">
        <v>387000</v>
      </c>
      <c r="F5229" t="s">
        <v>22172</v>
      </c>
      <c r="G5229">
        <f t="shared" si="324"/>
        <v>576</v>
      </c>
      <c r="H5229">
        <f t="shared" si="325"/>
        <v>572.2793999999999</v>
      </c>
      <c r="I5229">
        <f t="shared" si="326"/>
        <v>622</v>
      </c>
      <c r="J5229">
        <f t="shared" si="327"/>
        <v>644.80005000000006</v>
      </c>
    </row>
    <row r="5230" spans="1:10" x14ac:dyDescent="0.2">
      <c r="A5230" t="s">
        <v>22174</v>
      </c>
      <c r="B5230">
        <v>6</v>
      </c>
      <c r="C5230" t="s">
        <v>21215</v>
      </c>
      <c r="D5230">
        <v>196000</v>
      </c>
      <c r="E5230">
        <v>371000</v>
      </c>
      <c r="F5230" t="s">
        <v>22175</v>
      </c>
      <c r="G5230">
        <f t="shared" si="324"/>
        <v>576</v>
      </c>
      <c r="H5230">
        <f t="shared" si="325"/>
        <v>534.12743999999986</v>
      </c>
      <c r="I5230">
        <f t="shared" si="326"/>
        <v>622</v>
      </c>
      <c r="J5230">
        <f t="shared" si="327"/>
        <v>618.14165000000003</v>
      </c>
    </row>
    <row r="5231" spans="1:10" x14ac:dyDescent="0.2">
      <c r="A5231" t="s">
        <v>22177</v>
      </c>
      <c r="B5231">
        <v>6</v>
      </c>
      <c r="C5231" t="s">
        <v>21215</v>
      </c>
      <c r="D5231">
        <v>204000</v>
      </c>
      <c r="E5231">
        <v>384000</v>
      </c>
      <c r="F5231" t="s">
        <v>22180</v>
      </c>
      <c r="G5231">
        <f t="shared" si="324"/>
        <v>576</v>
      </c>
      <c r="H5231">
        <f t="shared" si="325"/>
        <v>555.92855999999995</v>
      </c>
      <c r="I5231">
        <f t="shared" si="326"/>
        <v>622</v>
      </c>
      <c r="J5231">
        <f t="shared" si="327"/>
        <v>639.80160000000001</v>
      </c>
    </row>
    <row r="5232" spans="1:10" x14ac:dyDescent="0.2">
      <c r="A5232" t="s">
        <v>22182</v>
      </c>
      <c r="B5232">
        <v>6</v>
      </c>
      <c r="C5232" t="s">
        <v>21215</v>
      </c>
      <c r="D5232">
        <v>204000</v>
      </c>
      <c r="E5232">
        <v>384000</v>
      </c>
      <c r="F5232" t="s">
        <v>22184</v>
      </c>
      <c r="G5232">
        <f t="shared" si="324"/>
        <v>576</v>
      </c>
      <c r="H5232">
        <f t="shared" si="325"/>
        <v>555.92855999999995</v>
      </c>
      <c r="I5232">
        <f t="shared" si="326"/>
        <v>622</v>
      </c>
      <c r="J5232">
        <f t="shared" si="327"/>
        <v>639.80160000000001</v>
      </c>
    </row>
    <row r="5233" spans="1:10" x14ac:dyDescent="0.2">
      <c r="A5233" t="s">
        <v>22186</v>
      </c>
      <c r="B5233">
        <v>6</v>
      </c>
      <c r="C5233" t="s">
        <v>21215</v>
      </c>
      <c r="D5233">
        <v>333000</v>
      </c>
      <c r="E5233">
        <v>581000</v>
      </c>
      <c r="F5233" t="s">
        <v>22188</v>
      </c>
      <c r="G5233">
        <f t="shared" si="324"/>
        <v>576</v>
      </c>
      <c r="H5233">
        <f t="shared" si="325"/>
        <v>907.47161999999992</v>
      </c>
      <c r="I5233">
        <f t="shared" si="326"/>
        <v>622</v>
      </c>
      <c r="J5233">
        <f t="shared" si="327"/>
        <v>968.03315000000009</v>
      </c>
    </row>
    <row r="5234" spans="1:10" x14ac:dyDescent="0.2">
      <c r="A5234" t="s">
        <v>22190</v>
      </c>
      <c r="B5234">
        <v>6</v>
      </c>
      <c r="C5234" t="s">
        <v>21215</v>
      </c>
      <c r="D5234">
        <v>194000</v>
      </c>
      <c r="E5234">
        <v>367000</v>
      </c>
      <c r="F5234" t="s">
        <v>22192</v>
      </c>
      <c r="G5234">
        <f t="shared" si="324"/>
        <v>576</v>
      </c>
      <c r="H5234">
        <f t="shared" si="325"/>
        <v>528.67715999999996</v>
      </c>
      <c r="I5234">
        <f t="shared" si="326"/>
        <v>622</v>
      </c>
      <c r="J5234">
        <f t="shared" si="327"/>
        <v>611.47705000000008</v>
      </c>
    </row>
    <row r="5235" spans="1:10" x14ac:dyDescent="0.2">
      <c r="A5235" t="s">
        <v>22194</v>
      </c>
      <c r="B5235">
        <v>6</v>
      </c>
      <c r="C5235" t="s">
        <v>21215</v>
      </c>
      <c r="D5235">
        <v>192000</v>
      </c>
      <c r="E5235">
        <v>361000</v>
      </c>
      <c r="F5235" t="s">
        <v>22197</v>
      </c>
      <c r="G5235">
        <f t="shared" si="324"/>
        <v>576</v>
      </c>
      <c r="H5235">
        <f t="shared" si="325"/>
        <v>523.22687999999994</v>
      </c>
      <c r="I5235">
        <f t="shared" si="326"/>
        <v>622</v>
      </c>
      <c r="J5235">
        <f t="shared" si="327"/>
        <v>601.48015000000009</v>
      </c>
    </row>
    <row r="5236" spans="1:10" x14ac:dyDescent="0.2">
      <c r="A5236" t="s">
        <v>22199</v>
      </c>
      <c r="B5236">
        <v>6</v>
      </c>
      <c r="C5236" t="s">
        <v>21215</v>
      </c>
      <c r="D5236">
        <v>194000</v>
      </c>
      <c r="E5236">
        <v>367000</v>
      </c>
      <c r="F5236" t="s">
        <v>22201</v>
      </c>
      <c r="G5236">
        <f t="shared" si="324"/>
        <v>576</v>
      </c>
      <c r="H5236">
        <f t="shared" si="325"/>
        <v>528.67715999999996</v>
      </c>
      <c r="I5236">
        <f t="shared" si="326"/>
        <v>622</v>
      </c>
      <c r="J5236">
        <f t="shared" si="327"/>
        <v>611.47705000000008</v>
      </c>
    </row>
    <row r="5237" spans="1:10" x14ac:dyDescent="0.2">
      <c r="A5237" t="s">
        <v>22203</v>
      </c>
      <c r="B5237">
        <v>6</v>
      </c>
      <c r="C5237" t="s">
        <v>21215</v>
      </c>
      <c r="D5237">
        <v>213000</v>
      </c>
      <c r="E5237">
        <v>387000</v>
      </c>
      <c r="F5237" t="s">
        <v>22204</v>
      </c>
      <c r="G5237">
        <f t="shared" si="324"/>
        <v>576</v>
      </c>
      <c r="H5237">
        <f t="shared" si="325"/>
        <v>580.45481999999993</v>
      </c>
      <c r="I5237">
        <f t="shared" si="326"/>
        <v>622</v>
      </c>
      <c r="J5237">
        <f t="shared" si="327"/>
        <v>644.80005000000006</v>
      </c>
    </row>
    <row r="5238" spans="1:10" x14ac:dyDescent="0.2">
      <c r="A5238" t="s">
        <v>22206</v>
      </c>
      <c r="B5238">
        <v>6</v>
      </c>
      <c r="C5238" t="s">
        <v>21215</v>
      </c>
      <c r="D5238">
        <v>204000</v>
      </c>
      <c r="E5238">
        <v>384000</v>
      </c>
      <c r="F5238" t="s">
        <v>22208</v>
      </c>
      <c r="G5238">
        <f t="shared" si="324"/>
        <v>576</v>
      </c>
      <c r="H5238">
        <f t="shared" si="325"/>
        <v>555.92855999999995</v>
      </c>
      <c r="I5238">
        <f t="shared" si="326"/>
        <v>622</v>
      </c>
      <c r="J5238">
        <f t="shared" si="327"/>
        <v>639.80160000000001</v>
      </c>
    </row>
    <row r="5239" spans="1:10" x14ac:dyDescent="0.2">
      <c r="A5239" t="s">
        <v>22210</v>
      </c>
      <c r="B5239">
        <v>6</v>
      </c>
      <c r="C5239" t="s">
        <v>21215</v>
      </c>
      <c r="D5239">
        <v>204000</v>
      </c>
      <c r="E5239">
        <v>384000</v>
      </c>
      <c r="F5239" t="s">
        <v>22213</v>
      </c>
      <c r="G5239">
        <f t="shared" si="324"/>
        <v>576</v>
      </c>
      <c r="H5239">
        <f t="shared" si="325"/>
        <v>555.92855999999995</v>
      </c>
      <c r="I5239">
        <f t="shared" si="326"/>
        <v>622</v>
      </c>
      <c r="J5239">
        <f t="shared" si="327"/>
        <v>639.80160000000001</v>
      </c>
    </row>
    <row r="5240" spans="1:10" x14ac:dyDescent="0.2">
      <c r="A5240" t="s">
        <v>22215</v>
      </c>
      <c r="B5240">
        <v>6</v>
      </c>
      <c r="C5240" t="s">
        <v>21215</v>
      </c>
      <c r="D5240">
        <v>190000</v>
      </c>
      <c r="E5240">
        <v>359000</v>
      </c>
      <c r="F5240" t="s">
        <v>22218</v>
      </c>
      <c r="G5240">
        <f t="shared" si="324"/>
        <v>576</v>
      </c>
      <c r="H5240">
        <f t="shared" si="325"/>
        <v>517.77659999999992</v>
      </c>
      <c r="I5240">
        <f t="shared" si="326"/>
        <v>622</v>
      </c>
      <c r="J5240">
        <f t="shared" si="327"/>
        <v>598.14785000000006</v>
      </c>
    </row>
    <row r="5241" spans="1:10" x14ac:dyDescent="0.2">
      <c r="A5241" t="s">
        <v>22220</v>
      </c>
      <c r="B5241">
        <v>6</v>
      </c>
      <c r="C5241" t="s">
        <v>21215</v>
      </c>
      <c r="D5241">
        <v>281000</v>
      </c>
      <c r="E5241">
        <v>490000</v>
      </c>
      <c r="F5241" t="s">
        <v>22221</v>
      </c>
      <c r="G5241">
        <f t="shared" si="324"/>
        <v>576</v>
      </c>
      <c r="H5241">
        <f t="shared" si="325"/>
        <v>765.76433999999983</v>
      </c>
      <c r="I5241">
        <f t="shared" si="326"/>
        <v>622</v>
      </c>
      <c r="J5241">
        <f t="shared" si="327"/>
        <v>816.41350000000011</v>
      </c>
    </row>
    <row r="5242" spans="1:10" x14ac:dyDescent="0.2">
      <c r="A5242" t="s">
        <v>22223</v>
      </c>
      <c r="B5242">
        <v>6</v>
      </c>
      <c r="C5242" t="s">
        <v>21215</v>
      </c>
      <c r="D5242">
        <v>194000</v>
      </c>
      <c r="E5242">
        <v>367000</v>
      </c>
      <c r="F5242" t="s">
        <v>22225</v>
      </c>
      <c r="G5242">
        <f t="shared" si="324"/>
        <v>576</v>
      </c>
      <c r="H5242">
        <f t="shared" si="325"/>
        <v>528.67715999999996</v>
      </c>
      <c r="I5242">
        <f t="shared" si="326"/>
        <v>622</v>
      </c>
      <c r="J5242">
        <f t="shared" si="327"/>
        <v>611.47705000000008</v>
      </c>
    </row>
    <row r="5243" spans="1:10" x14ac:dyDescent="0.2">
      <c r="A5243" t="s">
        <v>22227</v>
      </c>
      <c r="B5243">
        <v>6</v>
      </c>
      <c r="C5243" t="s">
        <v>21215</v>
      </c>
      <c r="D5243">
        <v>194000</v>
      </c>
      <c r="E5243">
        <v>367000</v>
      </c>
      <c r="F5243" t="s">
        <v>22229</v>
      </c>
      <c r="G5243">
        <f t="shared" si="324"/>
        <v>576</v>
      </c>
      <c r="H5243">
        <f t="shared" si="325"/>
        <v>528.67715999999996</v>
      </c>
      <c r="I5243">
        <f t="shared" si="326"/>
        <v>622</v>
      </c>
      <c r="J5243">
        <f t="shared" si="327"/>
        <v>611.47705000000008</v>
      </c>
    </row>
    <row r="5244" spans="1:10" x14ac:dyDescent="0.2">
      <c r="A5244" t="s">
        <v>22231</v>
      </c>
      <c r="B5244">
        <v>6</v>
      </c>
      <c r="C5244" t="s">
        <v>21215</v>
      </c>
      <c r="D5244">
        <v>196000</v>
      </c>
      <c r="E5244">
        <v>371000</v>
      </c>
      <c r="F5244" t="s">
        <v>22233</v>
      </c>
      <c r="G5244">
        <f t="shared" si="324"/>
        <v>576</v>
      </c>
      <c r="H5244">
        <f t="shared" si="325"/>
        <v>534.12743999999986</v>
      </c>
      <c r="I5244">
        <f t="shared" si="326"/>
        <v>622</v>
      </c>
      <c r="J5244">
        <f t="shared" si="327"/>
        <v>618.14165000000003</v>
      </c>
    </row>
    <row r="5245" spans="1:10" x14ac:dyDescent="0.2">
      <c r="A5245" t="s">
        <v>22235</v>
      </c>
      <c r="B5245">
        <v>6</v>
      </c>
      <c r="C5245" t="s">
        <v>21215</v>
      </c>
      <c r="D5245">
        <v>176000</v>
      </c>
      <c r="E5245">
        <v>331000</v>
      </c>
      <c r="F5245" t="s">
        <v>22238</v>
      </c>
      <c r="G5245">
        <f t="shared" si="324"/>
        <v>576</v>
      </c>
      <c r="H5245">
        <f t="shared" si="325"/>
        <v>479.62463999999994</v>
      </c>
      <c r="I5245">
        <f t="shared" si="326"/>
        <v>622</v>
      </c>
      <c r="J5245">
        <f t="shared" si="327"/>
        <v>551.49565000000007</v>
      </c>
    </row>
    <row r="5246" spans="1:10" x14ac:dyDescent="0.2">
      <c r="A5246" t="s">
        <v>22240</v>
      </c>
      <c r="B5246">
        <v>6</v>
      </c>
      <c r="C5246" t="s">
        <v>21215</v>
      </c>
      <c r="D5246">
        <v>140000</v>
      </c>
      <c r="E5246">
        <v>264000</v>
      </c>
      <c r="F5246" t="s">
        <v>22241</v>
      </c>
      <c r="G5246">
        <f t="shared" si="324"/>
        <v>576</v>
      </c>
      <c r="H5246">
        <f t="shared" si="325"/>
        <v>381.51959999999997</v>
      </c>
      <c r="I5246">
        <f t="shared" si="326"/>
        <v>622</v>
      </c>
      <c r="J5246">
        <f t="shared" si="327"/>
        <v>439.86360000000002</v>
      </c>
    </row>
    <row r="5247" spans="1:10" x14ac:dyDescent="0.2">
      <c r="A5247" t="s">
        <v>22243</v>
      </c>
      <c r="B5247">
        <v>6</v>
      </c>
      <c r="C5247" t="s">
        <v>21215</v>
      </c>
      <c r="D5247">
        <v>183000</v>
      </c>
      <c r="E5247">
        <v>346000</v>
      </c>
      <c r="F5247" t="s">
        <v>22246</v>
      </c>
      <c r="G5247">
        <f t="shared" si="324"/>
        <v>576</v>
      </c>
      <c r="H5247">
        <f t="shared" si="325"/>
        <v>498.7006199999999</v>
      </c>
      <c r="I5247">
        <f t="shared" si="326"/>
        <v>622</v>
      </c>
      <c r="J5247">
        <f t="shared" si="327"/>
        <v>576.48790000000008</v>
      </c>
    </row>
    <row r="5248" spans="1:10" x14ac:dyDescent="0.2">
      <c r="A5248" t="s">
        <v>22248</v>
      </c>
      <c r="B5248">
        <v>6</v>
      </c>
      <c r="C5248" t="s">
        <v>21215</v>
      </c>
      <c r="D5248">
        <v>263000</v>
      </c>
      <c r="E5248">
        <v>457000</v>
      </c>
      <c r="F5248" t="s">
        <v>22249</v>
      </c>
      <c r="G5248">
        <f t="shared" si="324"/>
        <v>576</v>
      </c>
      <c r="H5248">
        <f t="shared" si="325"/>
        <v>716.71181999999988</v>
      </c>
      <c r="I5248">
        <f t="shared" si="326"/>
        <v>622</v>
      </c>
      <c r="J5248">
        <f t="shared" si="327"/>
        <v>761.43055000000004</v>
      </c>
    </row>
    <row r="5249" spans="1:10" x14ac:dyDescent="0.2">
      <c r="A5249" t="s">
        <v>22251</v>
      </c>
      <c r="B5249">
        <v>6</v>
      </c>
      <c r="C5249" t="s">
        <v>21215</v>
      </c>
      <c r="D5249">
        <v>183000</v>
      </c>
      <c r="E5249">
        <v>346000</v>
      </c>
      <c r="F5249" t="s">
        <v>22252</v>
      </c>
      <c r="G5249">
        <f t="shared" si="324"/>
        <v>576</v>
      </c>
      <c r="H5249">
        <f t="shared" si="325"/>
        <v>498.7006199999999</v>
      </c>
      <c r="I5249">
        <f t="shared" si="326"/>
        <v>622</v>
      </c>
      <c r="J5249">
        <f t="shared" si="327"/>
        <v>576.48790000000008</v>
      </c>
    </row>
    <row r="5250" spans="1:10" x14ac:dyDescent="0.2">
      <c r="A5250" t="s">
        <v>22254</v>
      </c>
      <c r="B5250">
        <v>6</v>
      </c>
      <c r="C5250" t="s">
        <v>21215</v>
      </c>
      <c r="D5250">
        <v>187000</v>
      </c>
      <c r="E5250">
        <v>353000</v>
      </c>
      <c r="F5250" t="s">
        <v>22255</v>
      </c>
      <c r="G5250">
        <f t="shared" si="324"/>
        <v>576</v>
      </c>
      <c r="H5250">
        <f t="shared" si="325"/>
        <v>509.60117999999994</v>
      </c>
      <c r="I5250">
        <f t="shared" si="326"/>
        <v>622</v>
      </c>
      <c r="J5250">
        <f t="shared" si="327"/>
        <v>588.15095000000008</v>
      </c>
    </row>
    <row r="5251" spans="1:10" x14ac:dyDescent="0.2">
      <c r="A5251" t="s">
        <v>22257</v>
      </c>
      <c r="B5251">
        <v>6</v>
      </c>
      <c r="C5251" t="s">
        <v>21215</v>
      </c>
      <c r="D5251">
        <v>187000</v>
      </c>
      <c r="E5251">
        <v>353000</v>
      </c>
      <c r="F5251" t="s">
        <v>22258</v>
      </c>
      <c r="G5251">
        <f t="shared" ref="G5251:G5314" si="328">(VLOOKUP($B5251,Table,4,FALSE))</f>
        <v>576</v>
      </c>
      <c r="H5251">
        <f t="shared" ref="H5251:H5314" si="329">D5251*((VLOOKUP($B5251,Table,6,FALSE))/100)</f>
        <v>509.60117999999994</v>
      </c>
      <c r="I5251">
        <f t="shared" ref="I5251:I5314" si="330">(VLOOKUP($B5251,Table,12,FALSE))</f>
        <v>622</v>
      </c>
      <c r="J5251">
        <f t="shared" ref="J5251:J5314" si="331">E5251*((VLOOKUP($B5251,Table,14,FALSE))/100)</f>
        <v>588.15095000000008</v>
      </c>
    </row>
    <row r="5252" spans="1:10" x14ac:dyDescent="0.2">
      <c r="A5252" t="s">
        <v>22260</v>
      </c>
      <c r="B5252">
        <v>6</v>
      </c>
      <c r="C5252" t="s">
        <v>21215</v>
      </c>
      <c r="D5252">
        <v>194000</v>
      </c>
      <c r="E5252">
        <v>367000</v>
      </c>
      <c r="F5252" t="s">
        <v>22263</v>
      </c>
      <c r="G5252">
        <f t="shared" si="328"/>
        <v>576</v>
      </c>
      <c r="H5252">
        <f t="shared" si="329"/>
        <v>528.67715999999996</v>
      </c>
      <c r="I5252">
        <f t="shared" si="330"/>
        <v>622</v>
      </c>
      <c r="J5252">
        <f t="shared" si="331"/>
        <v>611.47705000000008</v>
      </c>
    </row>
    <row r="5253" spans="1:10" x14ac:dyDescent="0.2">
      <c r="A5253" t="s">
        <v>22265</v>
      </c>
      <c r="B5253">
        <v>6</v>
      </c>
      <c r="C5253" t="s">
        <v>21215</v>
      </c>
      <c r="D5253">
        <v>272000</v>
      </c>
      <c r="E5253">
        <v>474000</v>
      </c>
      <c r="F5253" t="s">
        <v>22268</v>
      </c>
      <c r="G5253">
        <f t="shared" si="328"/>
        <v>576</v>
      </c>
      <c r="H5253">
        <f t="shared" si="329"/>
        <v>741.23807999999985</v>
      </c>
      <c r="I5253">
        <f t="shared" si="330"/>
        <v>622</v>
      </c>
      <c r="J5253">
        <f t="shared" si="331"/>
        <v>789.75510000000008</v>
      </c>
    </row>
    <row r="5254" spans="1:10" x14ac:dyDescent="0.2">
      <c r="A5254" t="s">
        <v>22270</v>
      </c>
      <c r="B5254">
        <v>6</v>
      </c>
      <c r="C5254" t="s">
        <v>21215</v>
      </c>
      <c r="D5254">
        <v>196000</v>
      </c>
      <c r="E5254">
        <v>371000</v>
      </c>
      <c r="F5254" t="s">
        <v>22273</v>
      </c>
      <c r="G5254">
        <f t="shared" si="328"/>
        <v>576</v>
      </c>
      <c r="H5254">
        <f t="shared" si="329"/>
        <v>534.12743999999986</v>
      </c>
      <c r="I5254">
        <f t="shared" si="330"/>
        <v>622</v>
      </c>
      <c r="J5254">
        <f t="shared" si="331"/>
        <v>618.14165000000003</v>
      </c>
    </row>
    <row r="5255" spans="1:10" x14ac:dyDescent="0.2">
      <c r="A5255" t="s">
        <v>22275</v>
      </c>
      <c r="B5255">
        <v>6</v>
      </c>
      <c r="C5255" t="s">
        <v>21215</v>
      </c>
      <c r="D5255">
        <v>196000</v>
      </c>
      <c r="E5255">
        <v>371000</v>
      </c>
      <c r="F5255" t="s">
        <v>22276</v>
      </c>
      <c r="G5255">
        <f t="shared" si="328"/>
        <v>576</v>
      </c>
      <c r="H5255">
        <f t="shared" si="329"/>
        <v>534.12743999999986</v>
      </c>
      <c r="I5255">
        <f t="shared" si="330"/>
        <v>622</v>
      </c>
      <c r="J5255">
        <f t="shared" si="331"/>
        <v>618.14165000000003</v>
      </c>
    </row>
    <row r="5256" spans="1:10" x14ac:dyDescent="0.2">
      <c r="A5256" t="s">
        <v>22278</v>
      </c>
      <c r="B5256">
        <v>6</v>
      </c>
      <c r="C5256" t="s">
        <v>21215</v>
      </c>
      <c r="D5256">
        <v>183000</v>
      </c>
      <c r="E5256">
        <v>346000</v>
      </c>
      <c r="F5256" t="s">
        <v>22281</v>
      </c>
      <c r="G5256">
        <f t="shared" si="328"/>
        <v>576</v>
      </c>
      <c r="H5256">
        <f t="shared" si="329"/>
        <v>498.7006199999999</v>
      </c>
      <c r="I5256">
        <f t="shared" si="330"/>
        <v>622</v>
      </c>
      <c r="J5256">
        <f t="shared" si="331"/>
        <v>576.48790000000008</v>
      </c>
    </row>
    <row r="5257" spans="1:10" x14ac:dyDescent="0.2">
      <c r="A5257" t="s">
        <v>22283</v>
      </c>
      <c r="B5257">
        <v>6</v>
      </c>
      <c r="C5257" t="s">
        <v>21215</v>
      </c>
      <c r="D5257">
        <v>220000</v>
      </c>
      <c r="E5257">
        <v>390000</v>
      </c>
      <c r="F5257" t="s">
        <v>22285</v>
      </c>
      <c r="G5257">
        <f t="shared" si="328"/>
        <v>576</v>
      </c>
      <c r="H5257">
        <f t="shared" si="329"/>
        <v>599.53079999999989</v>
      </c>
      <c r="I5257">
        <f t="shared" si="330"/>
        <v>622</v>
      </c>
      <c r="J5257">
        <f t="shared" si="331"/>
        <v>649.7985000000001</v>
      </c>
    </row>
    <row r="5258" spans="1:10" x14ac:dyDescent="0.2">
      <c r="A5258" t="s">
        <v>22287</v>
      </c>
      <c r="B5258">
        <v>6</v>
      </c>
      <c r="C5258" t="s">
        <v>21215</v>
      </c>
      <c r="D5258">
        <v>194000</v>
      </c>
      <c r="E5258">
        <v>367000</v>
      </c>
      <c r="F5258" t="s">
        <v>22289</v>
      </c>
      <c r="G5258">
        <f t="shared" si="328"/>
        <v>576</v>
      </c>
      <c r="H5258">
        <f t="shared" si="329"/>
        <v>528.67715999999996</v>
      </c>
      <c r="I5258">
        <f t="shared" si="330"/>
        <v>622</v>
      </c>
      <c r="J5258">
        <f t="shared" si="331"/>
        <v>611.47705000000008</v>
      </c>
    </row>
    <row r="5259" spans="1:10" x14ac:dyDescent="0.2">
      <c r="A5259" t="s">
        <v>22291</v>
      </c>
      <c r="B5259">
        <v>6</v>
      </c>
      <c r="C5259" t="s">
        <v>21215</v>
      </c>
      <c r="D5259">
        <v>191000</v>
      </c>
      <c r="E5259">
        <v>360000</v>
      </c>
      <c r="F5259" t="s">
        <v>22292</v>
      </c>
      <c r="G5259">
        <f t="shared" si="328"/>
        <v>576</v>
      </c>
      <c r="H5259">
        <f t="shared" si="329"/>
        <v>520.50173999999993</v>
      </c>
      <c r="I5259">
        <f t="shared" si="330"/>
        <v>622</v>
      </c>
      <c r="J5259">
        <f t="shared" si="331"/>
        <v>599.81400000000008</v>
      </c>
    </row>
    <row r="5260" spans="1:10" x14ac:dyDescent="0.2">
      <c r="A5260" t="s">
        <v>22294</v>
      </c>
      <c r="B5260">
        <v>6</v>
      </c>
      <c r="C5260" t="s">
        <v>21215</v>
      </c>
      <c r="D5260">
        <v>194000</v>
      </c>
      <c r="E5260">
        <v>367000</v>
      </c>
      <c r="F5260" t="s">
        <v>22296</v>
      </c>
      <c r="G5260">
        <f t="shared" si="328"/>
        <v>576</v>
      </c>
      <c r="H5260">
        <f t="shared" si="329"/>
        <v>528.67715999999996</v>
      </c>
      <c r="I5260">
        <f t="shared" si="330"/>
        <v>622</v>
      </c>
      <c r="J5260">
        <f t="shared" si="331"/>
        <v>611.47705000000008</v>
      </c>
    </row>
    <row r="5261" spans="1:10" x14ac:dyDescent="0.2">
      <c r="A5261" t="s">
        <v>22298</v>
      </c>
      <c r="B5261">
        <v>6</v>
      </c>
      <c r="C5261" t="s">
        <v>21215</v>
      </c>
      <c r="D5261">
        <v>194000</v>
      </c>
      <c r="E5261">
        <v>367000</v>
      </c>
      <c r="F5261" t="s">
        <v>22301</v>
      </c>
      <c r="G5261">
        <f t="shared" si="328"/>
        <v>576</v>
      </c>
      <c r="H5261">
        <f t="shared" si="329"/>
        <v>528.67715999999996</v>
      </c>
      <c r="I5261">
        <f t="shared" si="330"/>
        <v>622</v>
      </c>
      <c r="J5261">
        <f t="shared" si="331"/>
        <v>611.47705000000008</v>
      </c>
    </row>
    <row r="5262" spans="1:10" x14ac:dyDescent="0.2">
      <c r="A5262" t="s">
        <v>22303</v>
      </c>
      <c r="B5262">
        <v>6</v>
      </c>
      <c r="C5262" t="s">
        <v>21215</v>
      </c>
      <c r="D5262">
        <v>191000</v>
      </c>
      <c r="E5262">
        <v>360000</v>
      </c>
      <c r="F5262" t="s">
        <v>22305</v>
      </c>
      <c r="G5262">
        <f t="shared" si="328"/>
        <v>576</v>
      </c>
      <c r="H5262">
        <f t="shared" si="329"/>
        <v>520.50173999999993</v>
      </c>
      <c r="I5262">
        <f t="shared" si="330"/>
        <v>622</v>
      </c>
      <c r="J5262">
        <f t="shared" si="331"/>
        <v>599.81400000000008</v>
      </c>
    </row>
    <row r="5263" spans="1:10" x14ac:dyDescent="0.2">
      <c r="A5263" t="s">
        <v>22307</v>
      </c>
      <c r="B5263">
        <v>6</v>
      </c>
      <c r="C5263" t="s">
        <v>21215</v>
      </c>
      <c r="D5263">
        <v>191000</v>
      </c>
      <c r="E5263">
        <v>360000</v>
      </c>
      <c r="F5263" t="s">
        <v>22310</v>
      </c>
      <c r="G5263">
        <f t="shared" si="328"/>
        <v>576</v>
      </c>
      <c r="H5263">
        <f t="shared" si="329"/>
        <v>520.50173999999993</v>
      </c>
      <c r="I5263">
        <f t="shared" si="330"/>
        <v>622</v>
      </c>
      <c r="J5263">
        <f t="shared" si="331"/>
        <v>599.81400000000008</v>
      </c>
    </row>
    <row r="5264" spans="1:10" x14ac:dyDescent="0.2">
      <c r="A5264" t="s">
        <v>22312</v>
      </c>
      <c r="B5264">
        <v>6</v>
      </c>
      <c r="C5264" t="s">
        <v>21215</v>
      </c>
      <c r="D5264">
        <v>189000</v>
      </c>
      <c r="E5264">
        <v>356000</v>
      </c>
      <c r="F5264" t="s">
        <v>22313</v>
      </c>
      <c r="G5264">
        <f t="shared" si="328"/>
        <v>576</v>
      </c>
      <c r="H5264">
        <f t="shared" si="329"/>
        <v>515.05145999999991</v>
      </c>
      <c r="I5264">
        <f t="shared" si="330"/>
        <v>622</v>
      </c>
      <c r="J5264">
        <f t="shared" si="331"/>
        <v>593.14940000000001</v>
      </c>
    </row>
    <row r="5265" spans="1:10" x14ac:dyDescent="0.2">
      <c r="A5265" t="s">
        <v>22315</v>
      </c>
      <c r="B5265">
        <v>6</v>
      </c>
      <c r="C5265" t="s">
        <v>21215</v>
      </c>
      <c r="D5265">
        <v>189000</v>
      </c>
      <c r="E5265">
        <v>356000</v>
      </c>
      <c r="F5265" t="s">
        <v>22317</v>
      </c>
      <c r="G5265">
        <f t="shared" si="328"/>
        <v>576</v>
      </c>
      <c r="H5265">
        <f t="shared" si="329"/>
        <v>515.05145999999991</v>
      </c>
      <c r="I5265">
        <f t="shared" si="330"/>
        <v>622</v>
      </c>
      <c r="J5265">
        <f t="shared" si="331"/>
        <v>593.14940000000001</v>
      </c>
    </row>
    <row r="5266" spans="1:10" x14ac:dyDescent="0.2">
      <c r="A5266" t="s">
        <v>22319</v>
      </c>
      <c r="B5266">
        <v>6</v>
      </c>
      <c r="C5266" t="s">
        <v>21215</v>
      </c>
      <c r="D5266">
        <v>201000</v>
      </c>
      <c r="E5266">
        <v>379000</v>
      </c>
      <c r="F5266" t="s">
        <v>22320</v>
      </c>
      <c r="G5266">
        <f t="shared" si="328"/>
        <v>576</v>
      </c>
      <c r="H5266">
        <f t="shared" si="329"/>
        <v>547.75313999999992</v>
      </c>
      <c r="I5266">
        <f t="shared" si="330"/>
        <v>622</v>
      </c>
      <c r="J5266">
        <f t="shared" si="331"/>
        <v>631.47085000000004</v>
      </c>
    </row>
    <row r="5267" spans="1:10" x14ac:dyDescent="0.2">
      <c r="A5267" t="s">
        <v>22322</v>
      </c>
      <c r="B5267">
        <v>6</v>
      </c>
      <c r="C5267" t="s">
        <v>21215</v>
      </c>
      <c r="D5267">
        <v>201000</v>
      </c>
      <c r="E5267">
        <v>379000</v>
      </c>
      <c r="F5267" t="s">
        <v>22324</v>
      </c>
      <c r="G5267">
        <f t="shared" si="328"/>
        <v>576</v>
      </c>
      <c r="H5267">
        <f t="shared" si="329"/>
        <v>547.75313999999992</v>
      </c>
      <c r="I5267">
        <f t="shared" si="330"/>
        <v>622</v>
      </c>
      <c r="J5267">
        <f t="shared" si="331"/>
        <v>631.47085000000004</v>
      </c>
    </row>
    <row r="5268" spans="1:10" x14ac:dyDescent="0.2">
      <c r="A5268" t="s">
        <v>22326</v>
      </c>
      <c r="B5268">
        <v>6</v>
      </c>
      <c r="C5268" t="s">
        <v>21215</v>
      </c>
      <c r="D5268">
        <v>204000</v>
      </c>
      <c r="E5268">
        <v>384000</v>
      </c>
      <c r="F5268" t="s">
        <v>22327</v>
      </c>
      <c r="G5268">
        <f t="shared" si="328"/>
        <v>576</v>
      </c>
      <c r="H5268">
        <f t="shared" si="329"/>
        <v>555.92855999999995</v>
      </c>
      <c r="I5268">
        <f t="shared" si="330"/>
        <v>622</v>
      </c>
      <c r="J5268">
        <f t="shared" si="331"/>
        <v>639.80160000000001</v>
      </c>
    </row>
    <row r="5269" spans="1:10" x14ac:dyDescent="0.2">
      <c r="A5269" t="s">
        <v>22329</v>
      </c>
      <c r="B5269">
        <v>6</v>
      </c>
      <c r="C5269" t="s">
        <v>21215</v>
      </c>
      <c r="D5269">
        <v>204000</v>
      </c>
      <c r="E5269">
        <v>384000</v>
      </c>
      <c r="F5269" t="s">
        <v>22331</v>
      </c>
      <c r="G5269">
        <f t="shared" si="328"/>
        <v>576</v>
      </c>
      <c r="H5269">
        <f t="shared" si="329"/>
        <v>555.92855999999995</v>
      </c>
      <c r="I5269">
        <f t="shared" si="330"/>
        <v>622</v>
      </c>
      <c r="J5269">
        <f t="shared" si="331"/>
        <v>639.80160000000001</v>
      </c>
    </row>
    <row r="5270" spans="1:10" x14ac:dyDescent="0.2">
      <c r="A5270" t="s">
        <v>22333</v>
      </c>
      <c r="B5270">
        <v>6</v>
      </c>
      <c r="C5270" t="s">
        <v>21215</v>
      </c>
      <c r="D5270">
        <v>204000</v>
      </c>
      <c r="E5270">
        <v>384000</v>
      </c>
      <c r="F5270" t="s">
        <v>22335</v>
      </c>
      <c r="G5270">
        <f t="shared" si="328"/>
        <v>576</v>
      </c>
      <c r="H5270">
        <f t="shared" si="329"/>
        <v>555.92855999999995</v>
      </c>
      <c r="I5270">
        <f t="shared" si="330"/>
        <v>622</v>
      </c>
      <c r="J5270">
        <f t="shared" si="331"/>
        <v>639.80160000000001</v>
      </c>
    </row>
    <row r="5271" spans="1:10" x14ac:dyDescent="0.2">
      <c r="A5271" t="s">
        <v>22337</v>
      </c>
      <c r="B5271">
        <v>6</v>
      </c>
      <c r="C5271" t="s">
        <v>21215</v>
      </c>
      <c r="D5271">
        <v>204000</v>
      </c>
      <c r="E5271">
        <v>384000</v>
      </c>
      <c r="F5271" t="s">
        <v>22339</v>
      </c>
      <c r="G5271">
        <f t="shared" si="328"/>
        <v>576</v>
      </c>
      <c r="H5271">
        <f t="shared" si="329"/>
        <v>555.92855999999995</v>
      </c>
      <c r="I5271">
        <f t="shared" si="330"/>
        <v>622</v>
      </c>
      <c r="J5271">
        <f t="shared" si="331"/>
        <v>639.80160000000001</v>
      </c>
    </row>
    <row r="5272" spans="1:10" x14ac:dyDescent="0.2">
      <c r="A5272" t="s">
        <v>22341</v>
      </c>
      <c r="B5272">
        <v>6</v>
      </c>
      <c r="C5272" t="s">
        <v>21215</v>
      </c>
      <c r="D5272">
        <v>190000</v>
      </c>
      <c r="E5272">
        <v>359000</v>
      </c>
      <c r="F5272" t="s">
        <v>22343</v>
      </c>
      <c r="G5272">
        <f t="shared" si="328"/>
        <v>576</v>
      </c>
      <c r="H5272">
        <f t="shared" si="329"/>
        <v>517.77659999999992</v>
      </c>
      <c r="I5272">
        <f t="shared" si="330"/>
        <v>622</v>
      </c>
      <c r="J5272">
        <f t="shared" si="331"/>
        <v>598.14785000000006</v>
      </c>
    </row>
    <row r="5273" spans="1:10" x14ac:dyDescent="0.2">
      <c r="A5273" t="s">
        <v>22345</v>
      </c>
      <c r="B5273">
        <v>6</v>
      </c>
      <c r="C5273" t="s">
        <v>21215</v>
      </c>
      <c r="D5273">
        <v>190000</v>
      </c>
      <c r="E5273">
        <v>359000</v>
      </c>
      <c r="F5273" t="s">
        <v>22348</v>
      </c>
      <c r="G5273">
        <f t="shared" si="328"/>
        <v>576</v>
      </c>
      <c r="H5273">
        <f t="shared" si="329"/>
        <v>517.77659999999992</v>
      </c>
      <c r="I5273">
        <f t="shared" si="330"/>
        <v>622</v>
      </c>
      <c r="J5273">
        <f t="shared" si="331"/>
        <v>598.14785000000006</v>
      </c>
    </row>
    <row r="5274" spans="1:10" x14ac:dyDescent="0.2">
      <c r="A5274" t="s">
        <v>22350</v>
      </c>
      <c r="B5274">
        <v>6</v>
      </c>
      <c r="C5274" t="s">
        <v>21215</v>
      </c>
      <c r="D5274">
        <v>190000</v>
      </c>
      <c r="E5274">
        <v>359000</v>
      </c>
      <c r="F5274" t="s">
        <v>22353</v>
      </c>
      <c r="G5274">
        <f t="shared" si="328"/>
        <v>576</v>
      </c>
      <c r="H5274">
        <f t="shared" si="329"/>
        <v>517.77659999999992</v>
      </c>
      <c r="I5274">
        <f t="shared" si="330"/>
        <v>622</v>
      </c>
      <c r="J5274">
        <f t="shared" si="331"/>
        <v>598.14785000000006</v>
      </c>
    </row>
    <row r="5275" spans="1:10" x14ac:dyDescent="0.2">
      <c r="A5275" t="s">
        <v>22355</v>
      </c>
      <c r="B5275">
        <v>6</v>
      </c>
      <c r="C5275" t="s">
        <v>21215</v>
      </c>
      <c r="D5275">
        <v>192000</v>
      </c>
      <c r="E5275">
        <v>361000</v>
      </c>
      <c r="F5275" t="s">
        <v>22356</v>
      </c>
      <c r="G5275">
        <f t="shared" si="328"/>
        <v>576</v>
      </c>
      <c r="H5275">
        <f t="shared" si="329"/>
        <v>523.22687999999994</v>
      </c>
      <c r="I5275">
        <f t="shared" si="330"/>
        <v>622</v>
      </c>
      <c r="J5275">
        <f t="shared" si="331"/>
        <v>601.48015000000009</v>
      </c>
    </row>
    <row r="5276" spans="1:10" x14ac:dyDescent="0.2">
      <c r="A5276" t="s">
        <v>22358</v>
      </c>
      <c r="B5276">
        <v>6</v>
      </c>
      <c r="C5276" t="s">
        <v>21215</v>
      </c>
      <c r="D5276">
        <v>192000</v>
      </c>
      <c r="E5276">
        <v>361000</v>
      </c>
      <c r="F5276" t="s">
        <v>22361</v>
      </c>
      <c r="G5276">
        <f t="shared" si="328"/>
        <v>576</v>
      </c>
      <c r="H5276">
        <f t="shared" si="329"/>
        <v>523.22687999999994</v>
      </c>
      <c r="I5276">
        <f t="shared" si="330"/>
        <v>622</v>
      </c>
      <c r="J5276">
        <f t="shared" si="331"/>
        <v>601.48015000000009</v>
      </c>
    </row>
    <row r="5277" spans="1:10" x14ac:dyDescent="0.2">
      <c r="A5277" t="s">
        <v>22363</v>
      </c>
      <c r="B5277">
        <v>6</v>
      </c>
      <c r="C5277" t="s">
        <v>21215</v>
      </c>
      <c r="D5277">
        <v>192000</v>
      </c>
      <c r="E5277">
        <v>361000</v>
      </c>
      <c r="F5277" t="s">
        <v>22365</v>
      </c>
      <c r="G5277">
        <f t="shared" si="328"/>
        <v>576</v>
      </c>
      <c r="H5277">
        <f t="shared" si="329"/>
        <v>523.22687999999994</v>
      </c>
      <c r="I5277">
        <f t="shared" si="330"/>
        <v>622</v>
      </c>
      <c r="J5277">
        <f t="shared" si="331"/>
        <v>601.48015000000009</v>
      </c>
    </row>
    <row r="5278" spans="1:10" x14ac:dyDescent="0.2">
      <c r="A5278" t="s">
        <v>22367</v>
      </c>
      <c r="B5278">
        <v>6</v>
      </c>
      <c r="C5278" t="s">
        <v>21215</v>
      </c>
      <c r="D5278">
        <v>192000</v>
      </c>
      <c r="E5278">
        <v>361000</v>
      </c>
      <c r="F5278" t="s">
        <v>22369</v>
      </c>
      <c r="G5278">
        <f t="shared" si="328"/>
        <v>576</v>
      </c>
      <c r="H5278">
        <f t="shared" si="329"/>
        <v>523.22687999999994</v>
      </c>
      <c r="I5278">
        <f t="shared" si="330"/>
        <v>622</v>
      </c>
      <c r="J5278">
        <f t="shared" si="331"/>
        <v>601.48015000000009</v>
      </c>
    </row>
    <row r="5279" spans="1:10" x14ac:dyDescent="0.2">
      <c r="A5279" t="s">
        <v>22371</v>
      </c>
      <c r="B5279">
        <v>6</v>
      </c>
      <c r="C5279" t="s">
        <v>21215</v>
      </c>
      <c r="D5279">
        <v>190000</v>
      </c>
      <c r="E5279">
        <v>359000</v>
      </c>
      <c r="F5279" t="s">
        <v>22372</v>
      </c>
      <c r="G5279">
        <f t="shared" si="328"/>
        <v>576</v>
      </c>
      <c r="H5279">
        <f t="shared" si="329"/>
        <v>517.77659999999992</v>
      </c>
      <c r="I5279">
        <f t="shared" si="330"/>
        <v>622</v>
      </c>
      <c r="J5279">
        <f t="shared" si="331"/>
        <v>598.14785000000006</v>
      </c>
    </row>
    <row r="5280" spans="1:10" x14ac:dyDescent="0.2">
      <c r="A5280" t="s">
        <v>22374</v>
      </c>
      <c r="B5280">
        <v>6</v>
      </c>
      <c r="C5280" t="s">
        <v>21215</v>
      </c>
      <c r="D5280">
        <v>192000</v>
      </c>
      <c r="E5280">
        <v>361000</v>
      </c>
      <c r="F5280" t="s">
        <v>22375</v>
      </c>
      <c r="G5280">
        <f t="shared" si="328"/>
        <v>576</v>
      </c>
      <c r="H5280">
        <f t="shared" si="329"/>
        <v>523.22687999999994</v>
      </c>
      <c r="I5280">
        <f t="shared" si="330"/>
        <v>622</v>
      </c>
      <c r="J5280">
        <f t="shared" si="331"/>
        <v>601.48015000000009</v>
      </c>
    </row>
    <row r="5281" spans="1:10" x14ac:dyDescent="0.2">
      <c r="A5281" t="s">
        <v>22377</v>
      </c>
      <c r="B5281">
        <v>6</v>
      </c>
      <c r="C5281" t="s">
        <v>21215</v>
      </c>
      <c r="D5281">
        <v>192000</v>
      </c>
      <c r="E5281">
        <v>361000</v>
      </c>
      <c r="F5281" t="s">
        <v>22380</v>
      </c>
      <c r="G5281">
        <f t="shared" si="328"/>
        <v>576</v>
      </c>
      <c r="H5281">
        <f t="shared" si="329"/>
        <v>523.22687999999994</v>
      </c>
      <c r="I5281">
        <f t="shared" si="330"/>
        <v>622</v>
      </c>
      <c r="J5281">
        <f t="shared" si="331"/>
        <v>601.48015000000009</v>
      </c>
    </row>
    <row r="5282" spans="1:10" x14ac:dyDescent="0.2">
      <c r="A5282" t="s">
        <v>22382</v>
      </c>
      <c r="B5282">
        <v>6</v>
      </c>
      <c r="C5282" t="s">
        <v>21215</v>
      </c>
      <c r="D5282">
        <v>192000</v>
      </c>
      <c r="E5282">
        <v>361000</v>
      </c>
      <c r="F5282" t="s">
        <v>22384</v>
      </c>
      <c r="G5282">
        <f t="shared" si="328"/>
        <v>576</v>
      </c>
      <c r="H5282">
        <f t="shared" si="329"/>
        <v>523.22687999999994</v>
      </c>
      <c r="I5282">
        <f t="shared" si="330"/>
        <v>622</v>
      </c>
      <c r="J5282">
        <f t="shared" si="331"/>
        <v>601.48015000000009</v>
      </c>
    </row>
    <row r="5283" spans="1:10" x14ac:dyDescent="0.2">
      <c r="A5283" t="s">
        <v>22386</v>
      </c>
      <c r="B5283">
        <v>6</v>
      </c>
      <c r="C5283" t="s">
        <v>21215</v>
      </c>
      <c r="D5283">
        <v>192000</v>
      </c>
      <c r="E5283">
        <v>361000</v>
      </c>
      <c r="F5283" t="s">
        <v>22388</v>
      </c>
      <c r="G5283">
        <f t="shared" si="328"/>
        <v>576</v>
      </c>
      <c r="H5283">
        <f t="shared" si="329"/>
        <v>523.22687999999994</v>
      </c>
      <c r="I5283">
        <f t="shared" si="330"/>
        <v>622</v>
      </c>
      <c r="J5283">
        <f t="shared" si="331"/>
        <v>601.48015000000009</v>
      </c>
    </row>
    <row r="5284" spans="1:10" x14ac:dyDescent="0.2">
      <c r="A5284" t="s">
        <v>22390</v>
      </c>
      <c r="B5284">
        <v>6</v>
      </c>
      <c r="C5284" t="s">
        <v>21215</v>
      </c>
      <c r="D5284">
        <v>192000</v>
      </c>
      <c r="E5284">
        <v>361000</v>
      </c>
      <c r="F5284" t="s">
        <v>22391</v>
      </c>
      <c r="G5284">
        <f t="shared" si="328"/>
        <v>576</v>
      </c>
      <c r="H5284">
        <f t="shared" si="329"/>
        <v>523.22687999999994</v>
      </c>
      <c r="I5284">
        <f t="shared" si="330"/>
        <v>622</v>
      </c>
      <c r="J5284">
        <f t="shared" si="331"/>
        <v>601.48015000000009</v>
      </c>
    </row>
    <row r="5285" spans="1:10" x14ac:dyDescent="0.2">
      <c r="A5285" t="s">
        <v>22393</v>
      </c>
      <c r="B5285">
        <v>6</v>
      </c>
      <c r="C5285" t="s">
        <v>21215</v>
      </c>
      <c r="D5285">
        <v>200000</v>
      </c>
      <c r="E5285">
        <v>385000</v>
      </c>
      <c r="F5285" t="s">
        <v>22396</v>
      </c>
      <c r="G5285">
        <f t="shared" si="328"/>
        <v>576</v>
      </c>
      <c r="H5285">
        <f t="shared" si="329"/>
        <v>545.02799999999991</v>
      </c>
      <c r="I5285">
        <f t="shared" si="330"/>
        <v>622</v>
      </c>
      <c r="J5285">
        <f t="shared" si="331"/>
        <v>641.46775000000002</v>
      </c>
    </row>
    <row r="5286" spans="1:10" x14ac:dyDescent="0.2">
      <c r="A5286" t="s">
        <v>22398</v>
      </c>
      <c r="B5286">
        <v>6</v>
      </c>
      <c r="C5286" t="s">
        <v>21215</v>
      </c>
      <c r="D5286">
        <v>200000</v>
      </c>
      <c r="E5286">
        <v>385000</v>
      </c>
      <c r="F5286" t="s">
        <v>22401</v>
      </c>
      <c r="G5286">
        <f t="shared" si="328"/>
        <v>576</v>
      </c>
      <c r="H5286">
        <f t="shared" si="329"/>
        <v>545.02799999999991</v>
      </c>
      <c r="I5286">
        <f t="shared" si="330"/>
        <v>622</v>
      </c>
      <c r="J5286">
        <f t="shared" si="331"/>
        <v>641.46775000000002</v>
      </c>
    </row>
    <row r="5287" spans="1:10" x14ac:dyDescent="0.2">
      <c r="A5287" t="s">
        <v>22403</v>
      </c>
      <c r="B5287">
        <v>6</v>
      </c>
      <c r="C5287" t="s">
        <v>21215</v>
      </c>
      <c r="D5287">
        <v>200000</v>
      </c>
      <c r="E5287">
        <v>385000</v>
      </c>
      <c r="F5287" t="s">
        <v>22406</v>
      </c>
      <c r="G5287">
        <f t="shared" si="328"/>
        <v>576</v>
      </c>
      <c r="H5287">
        <f t="shared" si="329"/>
        <v>545.02799999999991</v>
      </c>
      <c r="I5287">
        <f t="shared" si="330"/>
        <v>622</v>
      </c>
      <c r="J5287">
        <f t="shared" si="331"/>
        <v>641.46775000000002</v>
      </c>
    </row>
    <row r="5288" spans="1:10" x14ac:dyDescent="0.2">
      <c r="A5288" t="s">
        <v>22408</v>
      </c>
      <c r="B5288">
        <v>6</v>
      </c>
      <c r="C5288" t="s">
        <v>21215</v>
      </c>
      <c r="D5288">
        <v>200000</v>
      </c>
      <c r="E5288">
        <v>385000</v>
      </c>
      <c r="F5288" t="s">
        <v>22410</v>
      </c>
      <c r="G5288">
        <f t="shared" si="328"/>
        <v>576</v>
      </c>
      <c r="H5288">
        <f t="shared" si="329"/>
        <v>545.02799999999991</v>
      </c>
      <c r="I5288">
        <f t="shared" si="330"/>
        <v>622</v>
      </c>
      <c r="J5288">
        <f t="shared" si="331"/>
        <v>641.46775000000002</v>
      </c>
    </row>
    <row r="5289" spans="1:10" x14ac:dyDescent="0.2">
      <c r="A5289" t="s">
        <v>22412</v>
      </c>
      <c r="B5289">
        <v>6</v>
      </c>
      <c r="C5289" t="s">
        <v>21215</v>
      </c>
      <c r="D5289">
        <v>200000</v>
      </c>
      <c r="E5289">
        <v>385000</v>
      </c>
      <c r="F5289" t="s">
        <v>22414</v>
      </c>
      <c r="G5289">
        <f t="shared" si="328"/>
        <v>576</v>
      </c>
      <c r="H5289">
        <f t="shared" si="329"/>
        <v>545.02799999999991</v>
      </c>
      <c r="I5289">
        <f t="shared" si="330"/>
        <v>622</v>
      </c>
      <c r="J5289">
        <f t="shared" si="331"/>
        <v>641.46775000000002</v>
      </c>
    </row>
    <row r="5290" spans="1:10" x14ac:dyDescent="0.2">
      <c r="A5290" t="s">
        <v>22416</v>
      </c>
      <c r="B5290">
        <v>6</v>
      </c>
      <c r="C5290" t="s">
        <v>21215</v>
      </c>
      <c r="D5290">
        <v>200000</v>
      </c>
      <c r="E5290">
        <v>385000</v>
      </c>
      <c r="F5290" t="s">
        <v>22419</v>
      </c>
      <c r="G5290">
        <f t="shared" si="328"/>
        <v>576</v>
      </c>
      <c r="H5290">
        <f t="shared" si="329"/>
        <v>545.02799999999991</v>
      </c>
      <c r="I5290">
        <f t="shared" si="330"/>
        <v>622</v>
      </c>
      <c r="J5290">
        <f t="shared" si="331"/>
        <v>641.46775000000002</v>
      </c>
    </row>
    <row r="5291" spans="1:10" x14ac:dyDescent="0.2">
      <c r="A5291" t="s">
        <v>22421</v>
      </c>
      <c r="B5291">
        <v>6</v>
      </c>
      <c r="C5291" t="s">
        <v>21215</v>
      </c>
      <c r="D5291">
        <v>261000</v>
      </c>
      <c r="E5291">
        <v>460000</v>
      </c>
      <c r="F5291" t="s">
        <v>22423</v>
      </c>
      <c r="G5291">
        <f t="shared" si="328"/>
        <v>576</v>
      </c>
      <c r="H5291">
        <f t="shared" si="329"/>
        <v>711.26153999999985</v>
      </c>
      <c r="I5291">
        <f t="shared" si="330"/>
        <v>622</v>
      </c>
      <c r="J5291">
        <f t="shared" si="331"/>
        <v>766.42900000000009</v>
      </c>
    </row>
    <row r="5292" spans="1:10" x14ac:dyDescent="0.2">
      <c r="A5292" t="s">
        <v>22425</v>
      </c>
      <c r="B5292">
        <v>6</v>
      </c>
      <c r="C5292" t="s">
        <v>21215</v>
      </c>
      <c r="D5292">
        <v>273000</v>
      </c>
      <c r="E5292">
        <v>481000</v>
      </c>
      <c r="F5292" t="s">
        <v>22428</v>
      </c>
      <c r="G5292">
        <f t="shared" si="328"/>
        <v>576</v>
      </c>
      <c r="H5292">
        <f t="shared" si="329"/>
        <v>743.96321999999986</v>
      </c>
      <c r="I5292">
        <f t="shared" si="330"/>
        <v>622</v>
      </c>
      <c r="J5292">
        <f t="shared" si="331"/>
        <v>801.41815000000008</v>
      </c>
    </row>
    <row r="5293" spans="1:10" x14ac:dyDescent="0.2">
      <c r="A5293" t="s">
        <v>22430</v>
      </c>
      <c r="B5293">
        <v>6</v>
      </c>
      <c r="C5293" t="s">
        <v>21215</v>
      </c>
      <c r="D5293">
        <v>273000</v>
      </c>
      <c r="E5293">
        <v>481000</v>
      </c>
      <c r="F5293" t="s">
        <v>22433</v>
      </c>
      <c r="G5293">
        <f t="shared" si="328"/>
        <v>576</v>
      </c>
      <c r="H5293">
        <f t="shared" si="329"/>
        <v>743.96321999999986</v>
      </c>
      <c r="I5293">
        <f t="shared" si="330"/>
        <v>622</v>
      </c>
      <c r="J5293">
        <f t="shared" si="331"/>
        <v>801.41815000000008</v>
      </c>
    </row>
    <row r="5294" spans="1:10" x14ac:dyDescent="0.2">
      <c r="A5294" t="s">
        <v>22435</v>
      </c>
      <c r="B5294">
        <v>6</v>
      </c>
      <c r="C5294" t="s">
        <v>21215</v>
      </c>
      <c r="D5294">
        <v>273000</v>
      </c>
      <c r="E5294">
        <v>481000</v>
      </c>
      <c r="F5294" t="s">
        <v>22438</v>
      </c>
      <c r="G5294">
        <f t="shared" si="328"/>
        <v>576</v>
      </c>
      <c r="H5294">
        <f t="shared" si="329"/>
        <v>743.96321999999986</v>
      </c>
      <c r="I5294">
        <f t="shared" si="330"/>
        <v>622</v>
      </c>
      <c r="J5294">
        <f t="shared" si="331"/>
        <v>801.41815000000008</v>
      </c>
    </row>
    <row r="5295" spans="1:10" x14ac:dyDescent="0.2">
      <c r="A5295" t="s">
        <v>22440</v>
      </c>
      <c r="B5295">
        <v>6</v>
      </c>
      <c r="C5295" t="s">
        <v>21215</v>
      </c>
      <c r="D5295">
        <v>273000</v>
      </c>
      <c r="E5295">
        <v>481000</v>
      </c>
      <c r="F5295" t="s">
        <v>22442</v>
      </c>
      <c r="G5295">
        <f t="shared" si="328"/>
        <v>576</v>
      </c>
      <c r="H5295">
        <f t="shared" si="329"/>
        <v>743.96321999999986</v>
      </c>
      <c r="I5295">
        <f t="shared" si="330"/>
        <v>622</v>
      </c>
      <c r="J5295">
        <f t="shared" si="331"/>
        <v>801.41815000000008</v>
      </c>
    </row>
    <row r="5296" spans="1:10" x14ac:dyDescent="0.2">
      <c r="A5296" t="s">
        <v>22444</v>
      </c>
      <c r="B5296">
        <v>6</v>
      </c>
      <c r="C5296" t="s">
        <v>21215</v>
      </c>
      <c r="D5296">
        <v>273000</v>
      </c>
      <c r="E5296">
        <v>481000</v>
      </c>
      <c r="F5296" t="s">
        <v>22445</v>
      </c>
      <c r="G5296">
        <f t="shared" si="328"/>
        <v>576</v>
      </c>
      <c r="H5296">
        <f t="shared" si="329"/>
        <v>743.96321999999986</v>
      </c>
      <c r="I5296">
        <f t="shared" si="330"/>
        <v>622</v>
      </c>
      <c r="J5296">
        <f t="shared" si="331"/>
        <v>801.41815000000008</v>
      </c>
    </row>
    <row r="5297" spans="1:10" x14ac:dyDescent="0.2">
      <c r="A5297" t="s">
        <v>22447</v>
      </c>
      <c r="B5297">
        <v>6</v>
      </c>
      <c r="C5297" t="s">
        <v>21215</v>
      </c>
      <c r="D5297">
        <v>275000</v>
      </c>
      <c r="E5297">
        <v>485000</v>
      </c>
      <c r="F5297" t="s">
        <v>22450</v>
      </c>
      <c r="G5297">
        <f t="shared" si="328"/>
        <v>576</v>
      </c>
      <c r="H5297">
        <f t="shared" si="329"/>
        <v>749.41349999999989</v>
      </c>
      <c r="I5297">
        <f t="shared" si="330"/>
        <v>622</v>
      </c>
      <c r="J5297">
        <f t="shared" si="331"/>
        <v>808.08275000000003</v>
      </c>
    </row>
    <row r="5298" spans="1:10" x14ac:dyDescent="0.2">
      <c r="A5298" t="s">
        <v>22452</v>
      </c>
      <c r="B5298">
        <v>6</v>
      </c>
      <c r="C5298" t="s">
        <v>21215</v>
      </c>
      <c r="D5298">
        <v>273000</v>
      </c>
      <c r="E5298">
        <v>481000</v>
      </c>
      <c r="F5298" t="s">
        <v>22453</v>
      </c>
      <c r="G5298">
        <f t="shared" si="328"/>
        <v>576</v>
      </c>
      <c r="H5298">
        <f t="shared" si="329"/>
        <v>743.96321999999986</v>
      </c>
      <c r="I5298">
        <f t="shared" si="330"/>
        <v>622</v>
      </c>
      <c r="J5298">
        <f t="shared" si="331"/>
        <v>801.41815000000008</v>
      </c>
    </row>
    <row r="5299" spans="1:10" x14ac:dyDescent="0.2">
      <c r="A5299" t="s">
        <v>22455</v>
      </c>
      <c r="B5299">
        <v>6</v>
      </c>
      <c r="C5299" t="s">
        <v>21215</v>
      </c>
      <c r="D5299">
        <v>311000</v>
      </c>
      <c r="E5299">
        <v>520000</v>
      </c>
      <c r="F5299" t="s">
        <v>22456</v>
      </c>
      <c r="G5299">
        <f t="shared" si="328"/>
        <v>576</v>
      </c>
      <c r="H5299">
        <f t="shared" si="329"/>
        <v>847.51853999999992</v>
      </c>
      <c r="I5299">
        <f t="shared" si="330"/>
        <v>622</v>
      </c>
      <c r="J5299">
        <f t="shared" si="331"/>
        <v>866.39800000000002</v>
      </c>
    </row>
    <row r="5300" spans="1:10" x14ac:dyDescent="0.2">
      <c r="A5300" t="s">
        <v>22458</v>
      </c>
      <c r="B5300">
        <v>6</v>
      </c>
      <c r="C5300" t="s">
        <v>21215</v>
      </c>
      <c r="D5300">
        <v>211000</v>
      </c>
      <c r="E5300">
        <v>394000</v>
      </c>
      <c r="F5300" t="s">
        <v>22460</v>
      </c>
      <c r="G5300">
        <f t="shared" si="328"/>
        <v>576</v>
      </c>
      <c r="H5300">
        <f t="shared" si="329"/>
        <v>575.00453999999991</v>
      </c>
      <c r="I5300">
        <f t="shared" si="330"/>
        <v>622</v>
      </c>
      <c r="J5300">
        <f t="shared" si="331"/>
        <v>656.46310000000005</v>
      </c>
    </row>
    <row r="5301" spans="1:10" x14ac:dyDescent="0.2">
      <c r="A5301" t="s">
        <v>22462</v>
      </c>
      <c r="B5301">
        <v>6</v>
      </c>
      <c r="C5301" t="s">
        <v>21215</v>
      </c>
      <c r="D5301">
        <v>200000</v>
      </c>
      <c r="E5301">
        <v>385000</v>
      </c>
      <c r="F5301" t="s">
        <v>22464</v>
      </c>
      <c r="G5301">
        <f t="shared" si="328"/>
        <v>576</v>
      </c>
      <c r="H5301">
        <f t="shared" si="329"/>
        <v>545.02799999999991</v>
      </c>
      <c r="I5301">
        <f t="shared" si="330"/>
        <v>622</v>
      </c>
      <c r="J5301">
        <f t="shared" si="331"/>
        <v>641.46775000000002</v>
      </c>
    </row>
    <row r="5302" spans="1:10" x14ac:dyDescent="0.2">
      <c r="A5302" t="s">
        <v>22466</v>
      </c>
      <c r="B5302">
        <v>6</v>
      </c>
      <c r="C5302" t="s">
        <v>21215</v>
      </c>
      <c r="D5302">
        <v>176000</v>
      </c>
      <c r="E5302">
        <v>337000</v>
      </c>
      <c r="F5302" t="s">
        <v>22468</v>
      </c>
      <c r="G5302">
        <f t="shared" si="328"/>
        <v>576</v>
      </c>
      <c r="H5302">
        <f t="shared" si="329"/>
        <v>479.62463999999994</v>
      </c>
      <c r="I5302">
        <f t="shared" si="330"/>
        <v>622</v>
      </c>
      <c r="J5302">
        <f t="shared" si="331"/>
        <v>561.49255000000005</v>
      </c>
    </row>
    <row r="5303" spans="1:10" x14ac:dyDescent="0.2">
      <c r="A5303" t="s">
        <v>22470</v>
      </c>
      <c r="B5303">
        <v>6</v>
      </c>
      <c r="C5303" t="s">
        <v>21215</v>
      </c>
      <c r="D5303">
        <v>176000</v>
      </c>
      <c r="E5303">
        <v>337000</v>
      </c>
      <c r="F5303" t="s">
        <v>22473</v>
      </c>
      <c r="G5303">
        <f t="shared" si="328"/>
        <v>576</v>
      </c>
      <c r="H5303">
        <f t="shared" si="329"/>
        <v>479.62463999999994</v>
      </c>
      <c r="I5303">
        <f t="shared" si="330"/>
        <v>622</v>
      </c>
      <c r="J5303">
        <f t="shared" si="331"/>
        <v>561.49255000000005</v>
      </c>
    </row>
    <row r="5304" spans="1:10" x14ac:dyDescent="0.2">
      <c r="A5304" t="s">
        <v>22475</v>
      </c>
      <c r="B5304">
        <v>6</v>
      </c>
      <c r="C5304" t="s">
        <v>21215</v>
      </c>
      <c r="D5304">
        <v>176000</v>
      </c>
      <c r="E5304">
        <v>337000</v>
      </c>
      <c r="F5304" t="s">
        <v>22477</v>
      </c>
      <c r="G5304">
        <f t="shared" si="328"/>
        <v>576</v>
      </c>
      <c r="H5304">
        <f t="shared" si="329"/>
        <v>479.62463999999994</v>
      </c>
      <c r="I5304">
        <f t="shared" si="330"/>
        <v>622</v>
      </c>
      <c r="J5304">
        <f t="shared" si="331"/>
        <v>561.49255000000005</v>
      </c>
    </row>
    <row r="5305" spans="1:10" x14ac:dyDescent="0.2">
      <c r="A5305" t="s">
        <v>22479</v>
      </c>
      <c r="B5305">
        <v>6</v>
      </c>
      <c r="C5305" t="s">
        <v>21215</v>
      </c>
      <c r="D5305">
        <v>176000</v>
      </c>
      <c r="E5305">
        <v>337000</v>
      </c>
      <c r="F5305" t="s">
        <v>22482</v>
      </c>
      <c r="G5305">
        <f t="shared" si="328"/>
        <v>576</v>
      </c>
      <c r="H5305">
        <f t="shared" si="329"/>
        <v>479.62463999999994</v>
      </c>
      <c r="I5305">
        <f t="shared" si="330"/>
        <v>622</v>
      </c>
      <c r="J5305">
        <f t="shared" si="331"/>
        <v>561.49255000000005</v>
      </c>
    </row>
    <row r="5306" spans="1:10" x14ac:dyDescent="0.2">
      <c r="A5306" t="s">
        <v>22484</v>
      </c>
      <c r="B5306">
        <v>6</v>
      </c>
      <c r="C5306" t="s">
        <v>21215</v>
      </c>
      <c r="D5306">
        <v>176000</v>
      </c>
      <c r="E5306">
        <v>337000</v>
      </c>
      <c r="F5306" t="s">
        <v>22485</v>
      </c>
      <c r="G5306">
        <f t="shared" si="328"/>
        <v>576</v>
      </c>
      <c r="H5306">
        <f t="shared" si="329"/>
        <v>479.62463999999994</v>
      </c>
      <c r="I5306">
        <f t="shared" si="330"/>
        <v>622</v>
      </c>
      <c r="J5306">
        <f t="shared" si="331"/>
        <v>561.49255000000005</v>
      </c>
    </row>
    <row r="5307" spans="1:10" x14ac:dyDescent="0.2">
      <c r="A5307" t="s">
        <v>22487</v>
      </c>
      <c r="B5307">
        <v>6</v>
      </c>
      <c r="C5307" t="s">
        <v>21215</v>
      </c>
      <c r="D5307">
        <v>176000</v>
      </c>
      <c r="E5307">
        <v>337000</v>
      </c>
      <c r="F5307" t="s">
        <v>22488</v>
      </c>
      <c r="G5307">
        <f t="shared" si="328"/>
        <v>576</v>
      </c>
      <c r="H5307">
        <f t="shared" si="329"/>
        <v>479.62463999999994</v>
      </c>
      <c r="I5307">
        <f t="shared" si="330"/>
        <v>622</v>
      </c>
      <c r="J5307">
        <f t="shared" si="331"/>
        <v>561.49255000000005</v>
      </c>
    </row>
    <row r="5308" spans="1:10" x14ac:dyDescent="0.2">
      <c r="A5308" t="s">
        <v>22490</v>
      </c>
      <c r="B5308">
        <v>6</v>
      </c>
      <c r="C5308" t="s">
        <v>21215</v>
      </c>
      <c r="D5308">
        <v>176000</v>
      </c>
      <c r="E5308">
        <v>337000</v>
      </c>
      <c r="F5308" t="s">
        <v>22493</v>
      </c>
      <c r="G5308">
        <f t="shared" si="328"/>
        <v>576</v>
      </c>
      <c r="H5308">
        <f t="shared" si="329"/>
        <v>479.62463999999994</v>
      </c>
      <c r="I5308">
        <f t="shared" si="330"/>
        <v>622</v>
      </c>
      <c r="J5308">
        <f t="shared" si="331"/>
        <v>561.49255000000005</v>
      </c>
    </row>
    <row r="5309" spans="1:10" x14ac:dyDescent="0.2">
      <c r="A5309" t="s">
        <v>22495</v>
      </c>
      <c r="B5309">
        <v>6</v>
      </c>
      <c r="C5309" t="s">
        <v>21215</v>
      </c>
      <c r="D5309">
        <v>176000</v>
      </c>
      <c r="E5309">
        <v>337000</v>
      </c>
      <c r="F5309" t="s">
        <v>22497</v>
      </c>
      <c r="G5309">
        <f t="shared" si="328"/>
        <v>576</v>
      </c>
      <c r="H5309">
        <f t="shared" si="329"/>
        <v>479.62463999999994</v>
      </c>
      <c r="I5309">
        <f t="shared" si="330"/>
        <v>622</v>
      </c>
      <c r="J5309">
        <f t="shared" si="331"/>
        <v>561.49255000000005</v>
      </c>
    </row>
    <row r="5310" spans="1:10" x14ac:dyDescent="0.2">
      <c r="A5310" t="s">
        <v>22499</v>
      </c>
      <c r="B5310">
        <v>6</v>
      </c>
      <c r="C5310" t="s">
        <v>21215</v>
      </c>
      <c r="D5310">
        <v>190000</v>
      </c>
      <c r="E5310">
        <v>364000</v>
      </c>
      <c r="F5310" t="s">
        <v>22501</v>
      </c>
      <c r="G5310">
        <f t="shared" si="328"/>
        <v>576</v>
      </c>
      <c r="H5310">
        <f t="shared" si="329"/>
        <v>517.77659999999992</v>
      </c>
      <c r="I5310">
        <f t="shared" si="330"/>
        <v>622</v>
      </c>
      <c r="J5310">
        <f t="shared" si="331"/>
        <v>606.47860000000003</v>
      </c>
    </row>
    <row r="5311" spans="1:10" x14ac:dyDescent="0.2">
      <c r="A5311" t="s">
        <v>22503</v>
      </c>
      <c r="B5311">
        <v>6</v>
      </c>
      <c r="C5311" t="s">
        <v>21215</v>
      </c>
      <c r="D5311">
        <v>190000</v>
      </c>
      <c r="E5311">
        <v>364000</v>
      </c>
      <c r="F5311" t="s">
        <v>22504</v>
      </c>
      <c r="G5311">
        <f t="shared" si="328"/>
        <v>576</v>
      </c>
      <c r="H5311">
        <f t="shared" si="329"/>
        <v>517.77659999999992</v>
      </c>
      <c r="I5311">
        <f t="shared" si="330"/>
        <v>622</v>
      </c>
      <c r="J5311">
        <f t="shared" si="331"/>
        <v>606.47860000000003</v>
      </c>
    </row>
    <row r="5312" spans="1:10" x14ac:dyDescent="0.2">
      <c r="A5312" t="s">
        <v>22506</v>
      </c>
      <c r="B5312">
        <v>6</v>
      </c>
      <c r="C5312" t="s">
        <v>21215</v>
      </c>
      <c r="D5312">
        <v>190000</v>
      </c>
      <c r="E5312">
        <v>364000</v>
      </c>
      <c r="F5312" t="s">
        <v>22507</v>
      </c>
      <c r="G5312">
        <f t="shared" si="328"/>
        <v>576</v>
      </c>
      <c r="H5312">
        <f t="shared" si="329"/>
        <v>517.77659999999992</v>
      </c>
      <c r="I5312">
        <f t="shared" si="330"/>
        <v>622</v>
      </c>
      <c r="J5312">
        <f t="shared" si="331"/>
        <v>606.47860000000003</v>
      </c>
    </row>
    <row r="5313" spans="1:10" x14ac:dyDescent="0.2">
      <c r="A5313" t="s">
        <v>22509</v>
      </c>
      <c r="B5313">
        <v>6</v>
      </c>
      <c r="C5313" t="s">
        <v>21215</v>
      </c>
      <c r="D5313">
        <v>190000</v>
      </c>
      <c r="E5313">
        <v>364000</v>
      </c>
      <c r="F5313" t="s">
        <v>22511</v>
      </c>
      <c r="G5313">
        <f t="shared" si="328"/>
        <v>576</v>
      </c>
      <c r="H5313">
        <f t="shared" si="329"/>
        <v>517.77659999999992</v>
      </c>
      <c r="I5313">
        <f t="shared" si="330"/>
        <v>622</v>
      </c>
      <c r="J5313">
        <f t="shared" si="331"/>
        <v>606.47860000000003</v>
      </c>
    </row>
    <row r="5314" spans="1:10" x14ac:dyDescent="0.2">
      <c r="A5314" t="s">
        <v>22513</v>
      </c>
      <c r="B5314">
        <v>6</v>
      </c>
      <c r="C5314" t="s">
        <v>21215</v>
      </c>
      <c r="D5314">
        <v>190000</v>
      </c>
      <c r="E5314">
        <v>364000</v>
      </c>
      <c r="F5314" t="s">
        <v>22515</v>
      </c>
      <c r="G5314">
        <f t="shared" si="328"/>
        <v>576</v>
      </c>
      <c r="H5314">
        <f t="shared" si="329"/>
        <v>517.77659999999992</v>
      </c>
      <c r="I5314">
        <f t="shared" si="330"/>
        <v>622</v>
      </c>
      <c r="J5314">
        <f t="shared" si="331"/>
        <v>606.47860000000003</v>
      </c>
    </row>
    <row r="5315" spans="1:10" x14ac:dyDescent="0.2">
      <c r="A5315" t="s">
        <v>22517</v>
      </c>
      <c r="B5315">
        <v>6</v>
      </c>
      <c r="C5315" t="s">
        <v>21215</v>
      </c>
      <c r="D5315">
        <v>190000</v>
      </c>
      <c r="E5315">
        <v>364000</v>
      </c>
      <c r="F5315" t="s">
        <v>22519</v>
      </c>
      <c r="G5315">
        <f t="shared" ref="G5315:G5378" si="332">(VLOOKUP($B5315,Table,4,FALSE))</f>
        <v>576</v>
      </c>
      <c r="H5315">
        <f t="shared" ref="H5315:H5378" si="333">D5315*((VLOOKUP($B5315,Table,6,FALSE))/100)</f>
        <v>517.77659999999992</v>
      </c>
      <c r="I5315">
        <f t="shared" ref="I5315:I5378" si="334">(VLOOKUP($B5315,Table,12,FALSE))</f>
        <v>622</v>
      </c>
      <c r="J5315">
        <f t="shared" ref="J5315:J5378" si="335">E5315*((VLOOKUP($B5315,Table,14,FALSE))/100)</f>
        <v>606.47860000000003</v>
      </c>
    </row>
    <row r="5316" spans="1:10" x14ac:dyDescent="0.2">
      <c r="A5316" t="s">
        <v>22521</v>
      </c>
      <c r="B5316">
        <v>6</v>
      </c>
      <c r="C5316" t="s">
        <v>21215</v>
      </c>
      <c r="D5316">
        <v>190000</v>
      </c>
      <c r="E5316">
        <v>364000</v>
      </c>
      <c r="F5316" t="s">
        <v>22523</v>
      </c>
      <c r="G5316">
        <f t="shared" si="332"/>
        <v>576</v>
      </c>
      <c r="H5316">
        <f t="shared" si="333"/>
        <v>517.77659999999992</v>
      </c>
      <c r="I5316">
        <f t="shared" si="334"/>
        <v>622</v>
      </c>
      <c r="J5316">
        <f t="shared" si="335"/>
        <v>606.47860000000003</v>
      </c>
    </row>
    <row r="5317" spans="1:10" x14ac:dyDescent="0.2">
      <c r="A5317" t="s">
        <v>22525</v>
      </c>
      <c r="B5317">
        <v>6</v>
      </c>
      <c r="C5317" t="s">
        <v>21215</v>
      </c>
      <c r="D5317">
        <v>190000</v>
      </c>
      <c r="E5317">
        <v>364000</v>
      </c>
      <c r="F5317" t="s">
        <v>22528</v>
      </c>
      <c r="G5317">
        <f t="shared" si="332"/>
        <v>576</v>
      </c>
      <c r="H5317">
        <f t="shared" si="333"/>
        <v>517.77659999999992</v>
      </c>
      <c r="I5317">
        <f t="shared" si="334"/>
        <v>622</v>
      </c>
      <c r="J5317">
        <f t="shared" si="335"/>
        <v>606.47860000000003</v>
      </c>
    </row>
    <row r="5318" spans="1:10" x14ac:dyDescent="0.2">
      <c r="A5318" t="s">
        <v>22530</v>
      </c>
      <c r="B5318">
        <v>6</v>
      </c>
      <c r="C5318" t="s">
        <v>21215</v>
      </c>
      <c r="D5318">
        <v>190000</v>
      </c>
      <c r="E5318">
        <v>364000</v>
      </c>
      <c r="F5318" t="s">
        <v>22531</v>
      </c>
      <c r="G5318">
        <f t="shared" si="332"/>
        <v>576</v>
      </c>
      <c r="H5318">
        <f t="shared" si="333"/>
        <v>517.77659999999992</v>
      </c>
      <c r="I5318">
        <f t="shared" si="334"/>
        <v>622</v>
      </c>
      <c r="J5318">
        <f t="shared" si="335"/>
        <v>606.47860000000003</v>
      </c>
    </row>
    <row r="5319" spans="1:10" x14ac:dyDescent="0.2">
      <c r="A5319" t="s">
        <v>22533</v>
      </c>
      <c r="B5319">
        <v>6</v>
      </c>
      <c r="C5319" t="s">
        <v>21215</v>
      </c>
      <c r="D5319">
        <v>185000</v>
      </c>
      <c r="E5319">
        <v>355000</v>
      </c>
      <c r="F5319" t="s">
        <v>22535</v>
      </c>
      <c r="G5319">
        <f t="shared" si="332"/>
        <v>576</v>
      </c>
      <c r="H5319">
        <f t="shared" si="333"/>
        <v>504.15089999999992</v>
      </c>
      <c r="I5319">
        <f t="shared" si="334"/>
        <v>622</v>
      </c>
      <c r="J5319">
        <f t="shared" si="335"/>
        <v>591.48325</v>
      </c>
    </row>
    <row r="5320" spans="1:10" x14ac:dyDescent="0.2">
      <c r="A5320" t="s">
        <v>22537</v>
      </c>
      <c r="B5320">
        <v>6</v>
      </c>
      <c r="C5320" t="s">
        <v>21215</v>
      </c>
      <c r="D5320">
        <v>178000</v>
      </c>
      <c r="E5320">
        <v>340000</v>
      </c>
      <c r="F5320" t="s">
        <v>22539</v>
      </c>
      <c r="G5320">
        <f t="shared" si="332"/>
        <v>576</v>
      </c>
      <c r="H5320">
        <f t="shared" si="333"/>
        <v>485.07491999999991</v>
      </c>
      <c r="I5320">
        <f t="shared" si="334"/>
        <v>622</v>
      </c>
      <c r="J5320">
        <f t="shared" si="335"/>
        <v>566.4910000000001</v>
      </c>
    </row>
    <row r="5321" spans="1:10" x14ac:dyDescent="0.2">
      <c r="A5321" t="s">
        <v>22541</v>
      </c>
      <c r="B5321">
        <v>6</v>
      </c>
      <c r="C5321" t="s">
        <v>21215</v>
      </c>
      <c r="D5321">
        <v>178000</v>
      </c>
      <c r="E5321">
        <v>340000</v>
      </c>
      <c r="F5321" t="s">
        <v>22543</v>
      </c>
      <c r="G5321">
        <f t="shared" si="332"/>
        <v>576</v>
      </c>
      <c r="H5321">
        <f t="shared" si="333"/>
        <v>485.07491999999991</v>
      </c>
      <c r="I5321">
        <f t="shared" si="334"/>
        <v>622</v>
      </c>
      <c r="J5321">
        <f t="shared" si="335"/>
        <v>566.4910000000001</v>
      </c>
    </row>
    <row r="5322" spans="1:10" x14ac:dyDescent="0.2">
      <c r="A5322" t="s">
        <v>22545</v>
      </c>
      <c r="B5322">
        <v>6</v>
      </c>
      <c r="C5322" t="s">
        <v>21215</v>
      </c>
      <c r="D5322">
        <v>178000</v>
      </c>
      <c r="E5322">
        <v>340000</v>
      </c>
      <c r="F5322" t="s">
        <v>22548</v>
      </c>
      <c r="G5322">
        <f t="shared" si="332"/>
        <v>576</v>
      </c>
      <c r="H5322">
        <f t="shared" si="333"/>
        <v>485.07491999999991</v>
      </c>
      <c r="I5322">
        <f t="shared" si="334"/>
        <v>622</v>
      </c>
      <c r="J5322">
        <f t="shared" si="335"/>
        <v>566.4910000000001</v>
      </c>
    </row>
    <row r="5323" spans="1:10" x14ac:dyDescent="0.2">
      <c r="A5323" t="s">
        <v>22550</v>
      </c>
      <c r="B5323">
        <v>6</v>
      </c>
      <c r="C5323" t="s">
        <v>21215</v>
      </c>
      <c r="D5323">
        <v>210000</v>
      </c>
      <c r="E5323">
        <v>387000</v>
      </c>
      <c r="F5323" t="s">
        <v>22551</v>
      </c>
      <c r="G5323">
        <f t="shared" si="332"/>
        <v>576</v>
      </c>
      <c r="H5323">
        <f t="shared" si="333"/>
        <v>572.2793999999999</v>
      </c>
      <c r="I5323">
        <f t="shared" si="334"/>
        <v>622</v>
      </c>
      <c r="J5323">
        <f t="shared" si="335"/>
        <v>644.80005000000006</v>
      </c>
    </row>
    <row r="5324" spans="1:10" x14ac:dyDescent="0.2">
      <c r="A5324" t="s">
        <v>22553</v>
      </c>
      <c r="B5324">
        <v>6</v>
      </c>
      <c r="C5324" t="s">
        <v>21215</v>
      </c>
      <c r="D5324">
        <v>210000</v>
      </c>
      <c r="E5324">
        <v>387000</v>
      </c>
      <c r="F5324" t="s">
        <v>22554</v>
      </c>
      <c r="G5324">
        <f t="shared" si="332"/>
        <v>576</v>
      </c>
      <c r="H5324">
        <f t="shared" si="333"/>
        <v>572.2793999999999</v>
      </c>
      <c r="I5324">
        <f t="shared" si="334"/>
        <v>622</v>
      </c>
      <c r="J5324">
        <f t="shared" si="335"/>
        <v>644.80005000000006</v>
      </c>
    </row>
    <row r="5325" spans="1:10" x14ac:dyDescent="0.2">
      <c r="A5325" t="s">
        <v>22556</v>
      </c>
      <c r="B5325">
        <v>6</v>
      </c>
      <c r="C5325" t="s">
        <v>21215</v>
      </c>
      <c r="D5325">
        <v>231000</v>
      </c>
      <c r="E5325">
        <v>403000</v>
      </c>
      <c r="F5325" t="s">
        <v>22559</v>
      </c>
      <c r="G5325">
        <f t="shared" si="332"/>
        <v>576</v>
      </c>
      <c r="H5325">
        <f t="shared" si="333"/>
        <v>629.50733999999989</v>
      </c>
      <c r="I5325">
        <f t="shared" si="334"/>
        <v>622</v>
      </c>
      <c r="J5325">
        <f t="shared" si="335"/>
        <v>671.45845000000008</v>
      </c>
    </row>
    <row r="5326" spans="1:10" x14ac:dyDescent="0.2">
      <c r="A5326" t="s">
        <v>22561</v>
      </c>
      <c r="B5326">
        <v>6</v>
      </c>
      <c r="C5326" t="s">
        <v>21215</v>
      </c>
      <c r="D5326">
        <v>196000</v>
      </c>
      <c r="E5326">
        <v>371000</v>
      </c>
      <c r="F5326" t="s">
        <v>22564</v>
      </c>
      <c r="G5326">
        <f t="shared" si="332"/>
        <v>576</v>
      </c>
      <c r="H5326">
        <f t="shared" si="333"/>
        <v>534.12743999999986</v>
      </c>
      <c r="I5326">
        <f t="shared" si="334"/>
        <v>622</v>
      </c>
      <c r="J5326">
        <f t="shared" si="335"/>
        <v>618.14165000000003</v>
      </c>
    </row>
    <row r="5327" spans="1:10" x14ac:dyDescent="0.2">
      <c r="A5327" t="s">
        <v>22566</v>
      </c>
      <c r="B5327">
        <v>6</v>
      </c>
      <c r="C5327" t="s">
        <v>21215</v>
      </c>
      <c r="D5327">
        <v>185000</v>
      </c>
      <c r="E5327">
        <v>349000</v>
      </c>
      <c r="F5327" t="s">
        <v>22568</v>
      </c>
      <c r="G5327">
        <f t="shared" si="332"/>
        <v>576</v>
      </c>
      <c r="H5327">
        <f t="shared" si="333"/>
        <v>504.15089999999992</v>
      </c>
      <c r="I5327">
        <f t="shared" si="334"/>
        <v>622</v>
      </c>
      <c r="J5327">
        <f t="shared" si="335"/>
        <v>581.48635000000002</v>
      </c>
    </row>
    <row r="5328" spans="1:10" x14ac:dyDescent="0.2">
      <c r="A5328" t="s">
        <v>22570</v>
      </c>
      <c r="B5328">
        <v>6</v>
      </c>
      <c r="C5328" t="s">
        <v>21215</v>
      </c>
      <c r="D5328">
        <v>194000</v>
      </c>
      <c r="E5328">
        <v>367000</v>
      </c>
      <c r="F5328" t="s">
        <v>22572</v>
      </c>
      <c r="G5328">
        <f t="shared" si="332"/>
        <v>576</v>
      </c>
      <c r="H5328">
        <f t="shared" si="333"/>
        <v>528.67715999999996</v>
      </c>
      <c r="I5328">
        <f t="shared" si="334"/>
        <v>622</v>
      </c>
      <c r="J5328">
        <f t="shared" si="335"/>
        <v>611.47705000000008</v>
      </c>
    </row>
    <row r="5329" spans="1:10" x14ac:dyDescent="0.2">
      <c r="A5329" t="s">
        <v>22574</v>
      </c>
      <c r="B5329">
        <v>6</v>
      </c>
      <c r="C5329" t="s">
        <v>21215</v>
      </c>
      <c r="D5329">
        <v>194000</v>
      </c>
      <c r="E5329">
        <v>367000</v>
      </c>
      <c r="F5329" t="s">
        <v>22575</v>
      </c>
      <c r="G5329">
        <f t="shared" si="332"/>
        <v>576</v>
      </c>
      <c r="H5329">
        <f t="shared" si="333"/>
        <v>528.67715999999996</v>
      </c>
      <c r="I5329">
        <f t="shared" si="334"/>
        <v>622</v>
      </c>
      <c r="J5329">
        <f t="shared" si="335"/>
        <v>611.47705000000008</v>
      </c>
    </row>
    <row r="5330" spans="1:10" x14ac:dyDescent="0.2">
      <c r="A5330" t="s">
        <v>22577</v>
      </c>
      <c r="B5330">
        <v>6</v>
      </c>
      <c r="C5330" t="s">
        <v>21215</v>
      </c>
      <c r="D5330">
        <v>141000</v>
      </c>
      <c r="E5330">
        <v>265000</v>
      </c>
      <c r="F5330" t="s">
        <v>22578</v>
      </c>
      <c r="G5330">
        <f t="shared" si="332"/>
        <v>576</v>
      </c>
      <c r="H5330">
        <f t="shared" si="333"/>
        <v>384.24473999999992</v>
      </c>
      <c r="I5330">
        <f t="shared" si="334"/>
        <v>622</v>
      </c>
      <c r="J5330">
        <f t="shared" si="335"/>
        <v>441.52975000000004</v>
      </c>
    </row>
    <row r="5331" spans="1:10" x14ac:dyDescent="0.2">
      <c r="A5331" t="s">
        <v>22580</v>
      </c>
      <c r="B5331">
        <v>6</v>
      </c>
      <c r="C5331" t="s">
        <v>21215</v>
      </c>
      <c r="D5331">
        <v>141000</v>
      </c>
      <c r="E5331">
        <v>265000</v>
      </c>
      <c r="F5331" t="s">
        <v>22583</v>
      </c>
      <c r="G5331">
        <f t="shared" si="332"/>
        <v>576</v>
      </c>
      <c r="H5331">
        <f t="shared" si="333"/>
        <v>384.24473999999992</v>
      </c>
      <c r="I5331">
        <f t="shared" si="334"/>
        <v>622</v>
      </c>
      <c r="J5331">
        <f t="shared" si="335"/>
        <v>441.52975000000004</v>
      </c>
    </row>
    <row r="5332" spans="1:10" x14ac:dyDescent="0.2">
      <c r="A5332" t="s">
        <v>22585</v>
      </c>
      <c r="B5332">
        <v>6</v>
      </c>
      <c r="C5332" t="s">
        <v>21215</v>
      </c>
      <c r="D5332">
        <v>167000</v>
      </c>
      <c r="E5332">
        <v>314000</v>
      </c>
      <c r="F5332" t="s">
        <v>22586</v>
      </c>
      <c r="G5332">
        <f t="shared" si="332"/>
        <v>576</v>
      </c>
      <c r="H5332">
        <f t="shared" si="333"/>
        <v>455.09837999999991</v>
      </c>
      <c r="I5332">
        <f t="shared" si="334"/>
        <v>622</v>
      </c>
      <c r="J5332">
        <f t="shared" si="335"/>
        <v>523.17110000000002</v>
      </c>
    </row>
    <row r="5333" spans="1:10" x14ac:dyDescent="0.2">
      <c r="A5333" t="s">
        <v>22588</v>
      </c>
      <c r="B5333">
        <v>6</v>
      </c>
      <c r="C5333" t="s">
        <v>21215</v>
      </c>
      <c r="D5333">
        <v>141000</v>
      </c>
      <c r="E5333">
        <v>265000</v>
      </c>
      <c r="F5333" t="s">
        <v>22589</v>
      </c>
      <c r="G5333">
        <f t="shared" si="332"/>
        <v>576</v>
      </c>
      <c r="H5333">
        <f t="shared" si="333"/>
        <v>384.24473999999992</v>
      </c>
      <c r="I5333">
        <f t="shared" si="334"/>
        <v>622</v>
      </c>
      <c r="J5333">
        <f t="shared" si="335"/>
        <v>441.52975000000004</v>
      </c>
    </row>
    <row r="5334" spans="1:10" x14ac:dyDescent="0.2">
      <c r="A5334" t="s">
        <v>22591</v>
      </c>
      <c r="B5334">
        <v>6</v>
      </c>
      <c r="C5334" t="s">
        <v>21215</v>
      </c>
      <c r="D5334">
        <v>200000</v>
      </c>
      <c r="E5334">
        <v>385000</v>
      </c>
      <c r="F5334" t="s">
        <v>22593</v>
      </c>
      <c r="G5334">
        <f t="shared" si="332"/>
        <v>576</v>
      </c>
      <c r="H5334">
        <f t="shared" si="333"/>
        <v>545.02799999999991</v>
      </c>
      <c r="I5334">
        <f t="shared" si="334"/>
        <v>622</v>
      </c>
      <c r="J5334">
        <f t="shared" si="335"/>
        <v>641.46775000000002</v>
      </c>
    </row>
    <row r="5335" spans="1:10" x14ac:dyDescent="0.2">
      <c r="A5335" t="s">
        <v>22595</v>
      </c>
      <c r="B5335">
        <v>6</v>
      </c>
      <c r="C5335" t="s">
        <v>21215</v>
      </c>
      <c r="D5335">
        <v>207000</v>
      </c>
      <c r="E5335">
        <v>386000</v>
      </c>
      <c r="F5335" t="s">
        <v>22597</v>
      </c>
      <c r="G5335">
        <f t="shared" si="332"/>
        <v>576</v>
      </c>
      <c r="H5335">
        <f t="shared" si="333"/>
        <v>564.10397999999986</v>
      </c>
      <c r="I5335">
        <f t="shared" si="334"/>
        <v>622</v>
      </c>
      <c r="J5335">
        <f t="shared" si="335"/>
        <v>643.13390000000004</v>
      </c>
    </row>
    <row r="5336" spans="1:10" x14ac:dyDescent="0.2">
      <c r="A5336" t="s">
        <v>22599</v>
      </c>
      <c r="B5336">
        <v>6</v>
      </c>
      <c r="C5336" t="s">
        <v>21215</v>
      </c>
      <c r="D5336">
        <v>207000</v>
      </c>
      <c r="E5336">
        <v>386000</v>
      </c>
      <c r="F5336" t="s">
        <v>22602</v>
      </c>
      <c r="G5336">
        <f t="shared" si="332"/>
        <v>576</v>
      </c>
      <c r="H5336">
        <f t="shared" si="333"/>
        <v>564.10397999999986</v>
      </c>
      <c r="I5336">
        <f t="shared" si="334"/>
        <v>622</v>
      </c>
      <c r="J5336">
        <f t="shared" si="335"/>
        <v>643.13390000000004</v>
      </c>
    </row>
    <row r="5337" spans="1:10" x14ac:dyDescent="0.2">
      <c r="A5337" t="s">
        <v>22604</v>
      </c>
      <c r="B5337">
        <v>6</v>
      </c>
      <c r="C5337" t="s">
        <v>21215</v>
      </c>
      <c r="D5337">
        <v>207000</v>
      </c>
      <c r="E5337">
        <v>386000</v>
      </c>
      <c r="F5337" t="s">
        <v>22607</v>
      </c>
      <c r="G5337">
        <f t="shared" si="332"/>
        <v>576</v>
      </c>
      <c r="H5337">
        <f t="shared" si="333"/>
        <v>564.10397999999986</v>
      </c>
      <c r="I5337">
        <f t="shared" si="334"/>
        <v>622</v>
      </c>
      <c r="J5337">
        <f t="shared" si="335"/>
        <v>643.13390000000004</v>
      </c>
    </row>
    <row r="5338" spans="1:10" x14ac:dyDescent="0.2">
      <c r="A5338" t="s">
        <v>22609</v>
      </c>
      <c r="B5338">
        <v>6</v>
      </c>
      <c r="C5338" t="s">
        <v>21215</v>
      </c>
      <c r="D5338">
        <v>208000</v>
      </c>
      <c r="E5338">
        <v>386000</v>
      </c>
      <c r="F5338" t="s">
        <v>22612</v>
      </c>
      <c r="G5338">
        <f t="shared" si="332"/>
        <v>576</v>
      </c>
      <c r="H5338">
        <f t="shared" si="333"/>
        <v>566.82911999999988</v>
      </c>
      <c r="I5338">
        <f t="shared" si="334"/>
        <v>622</v>
      </c>
      <c r="J5338">
        <f t="shared" si="335"/>
        <v>643.13390000000004</v>
      </c>
    </row>
    <row r="5339" spans="1:10" x14ac:dyDescent="0.2">
      <c r="A5339" t="s">
        <v>22614</v>
      </c>
      <c r="B5339">
        <v>6</v>
      </c>
      <c r="C5339" t="s">
        <v>21215</v>
      </c>
      <c r="D5339">
        <v>208000</v>
      </c>
      <c r="E5339">
        <v>386000</v>
      </c>
      <c r="F5339" t="s">
        <v>22617</v>
      </c>
      <c r="G5339">
        <f t="shared" si="332"/>
        <v>576</v>
      </c>
      <c r="H5339">
        <f t="shared" si="333"/>
        <v>566.82911999999988</v>
      </c>
      <c r="I5339">
        <f t="shared" si="334"/>
        <v>622</v>
      </c>
      <c r="J5339">
        <f t="shared" si="335"/>
        <v>643.13390000000004</v>
      </c>
    </row>
    <row r="5340" spans="1:10" x14ac:dyDescent="0.2">
      <c r="A5340" t="s">
        <v>22619</v>
      </c>
      <c r="B5340">
        <v>6</v>
      </c>
      <c r="C5340" t="s">
        <v>21215</v>
      </c>
      <c r="D5340">
        <v>208000</v>
      </c>
      <c r="E5340">
        <v>386000</v>
      </c>
      <c r="F5340" t="s">
        <v>22622</v>
      </c>
      <c r="G5340">
        <f t="shared" si="332"/>
        <v>576</v>
      </c>
      <c r="H5340">
        <f t="shared" si="333"/>
        <v>566.82911999999988</v>
      </c>
      <c r="I5340">
        <f t="shared" si="334"/>
        <v>622</v>
      </c>
      <c r="J5340">
        <f t="shared" si="335"/>
        <v>643.13390000000004</v>
      </c>
    </row>
    <row r="5341" spans="1:10" x14ac:dyDescent="0.2">
      <c r="A5341" t="s">
        <v>22624</v>
      </c>
      <c r="B5341">
        <v>6</v>
      </c>
      <c r="C5341" t="s">
        <v>21215</v>
      </c>
      <c r="D5341">
        <v>245000</v>
      </c>
      <c r="E5341">
        <v>426000</v>
      </c>
      <c r="F5341" t="s">
        <v>22625</v>
      </c>
      <c r="G5341">
        <f t="shared" si="332"/>
        <v>576</v>
      </c>
      <c r="H5341">
        <f t="shared" si="333"/>
        <v>667.65929999999992</v>
      </c>
      <c r="I5341">
        <f t="shared" si="334"/>
        <v>622</v>
      </c>
      <c r="J5341">
        <f t="shared" si="335"/>
        <v>709.77990000000011</v>
      </c>
    </row>
    <row r="5342" spans="1:10" x14ac:dyDescent="0.2">
      <c r="A5342" t="s">
        <v>22627</v>
      </c>
      <c r="B5342">
        <v>6</v>
      </c>
      <c r="C5342" t="s">
        <v>21215</v>
      </c>
      <c r="D5342">
        <v>210000</v>
      </c>
      <c r="E5342">
        <v>387000</v>
      </c>
      <c r="F5342" t="s">
        <v>22629</v>
      </c>
      <c r="G5342">
        <f t="shared" si="332"/>
        <v>576</v>
      </c>
      <c r="H5342">
        <f t="shared" si="333"/>
        <v>572.2793999999999</v>
      </c>
      <c r="I5342">
        <f t="shared" si="334"/>
        <v>622</v>
      </c>
      <c r="J5342">
        <f t="shared" si="335"/>
        <v>644.80005000000006</v>
      </c>
    </row>
    <row r="5343" spans="1:10" x14ac:dyDescent="0.2">
      <c r="A5343" t="s">
        <v>22631</v>
      </c>
      <c r="B5343">
        <v>6</v>
      </c>
      <c r="C5343" t="s">
        <v>21215</v>
      </c>
      <c r="D5343">
        <v>222000</v>
      </c>
      <c r="E5343">
        <v>390000</v>
      </c>
      <c r="F5343" t="s">
        <v>22632</v>
      </c>
      <c r="G5343">
        <f t="shared" si="332"/>
        <v>576</v>
      </c>
      <c r="H5343">
        <f t="shared" si="333"/>
        <v>604.98107999999991</v>
      </c>
      <c r="I5343">
        <f t="shared" si="334"/>
        <v>622</v>
      </c>
      <c r="J5343">
        <f t="shared" si="335"/>
        <v>649.7985000000001</v>
      </c>
    </row>
    <row r="5344" spans="1:10" x14ac:dyDescent="0.2">
      <c r="A5344" t="s">
        <v>22634</v>
      </c>
      <c r="B5344">
        <v>6</v>
      </c>
      <c r="C5344" t="s">
        <v>21215</v>
      </c>
      <c r="D5344">
        <v>214000</v>
      </c>
      <c r="E5344">
        <v>388000</v>
      </c>
      <c r="F5344" t="s">
        <v>22635</v>
      </c>
      <c r="G5344">
        <f t="shared" si="332"/>
        <v>576</v>
      </c>
      <c r="H5344">
        <f t="shared" si="333"/>
        <v>583.17995999999994</v>
      </c>
      <c r="I5344">
        <f t="shared" si="334"/>
        <v>622</v>
      </c>
      <c r="J5344">
        <f t="shared" si="335"/>
        <v>646.46620000000007</v>
      </c>
    </row>
    <row r="5345" spans="1:10" x14ac:dyDescent="0.2">
      <c r="A5345" t="s">
        <v>22637</v>
      </c>
      <c r="B5345">
        <v>6</v>
      </c>
      <c r="C5345" t="s">
        <v>21215</v>
      </c>
      <c r="D5345">
        <v>214000</v>
      </c>
      <c r="E5345">
        <v>388000</v>
      </c>
      <c r="F5345" t="s">
        <v>22639</v>
      </c>
      <c r="G5345">
        <f t="shared" si="332"/>
        <v>576</v>
      </c>
      <c r="H5345">
        <f t="shared" si="333"/>
        <v>583.17995999999994</v>
      </c>
      <c r="I5345">
        <f t="shared" si="334"/>
        <v>622</v>
      </c>
      <c r="J5345">
        <f t="shared" si="335"/>
        <v>646.46620000000007</v>
      </c>
    </row>
    <row r="5346" spans="1:10" x14ac:dyDescent="0.2">
      <c r="A5346" t="s">
        <v>22641</v>
      </c>
      <c r="B5346">
        <v>6</v>
      </c>
      <c r="C5346" t="s">
        <v>21215</v>
      </c>
      <c r="D5346">
        <v>214000</v>
      </c>
      <c r="E5346">
        <v>388000</v>
      </c>
      <c r="F5346" t="s">
        <v>22642</v>
      </c>
      <c r="G5346">
        <f t="shared" si="332"/>
        <v>576</v>
      </c>
      <c r="H5346">
        <f t="shared" si="333"/>
        <v>583.17995999999994</v>
      </c>
      <c r="I5346">
        <f t="shared" si="334"/>
        <v>622</v>
      </c>
      <c r="J5346">
        <f t="shared" si="335"/>
        <v>646.46620000000007</v>
      </c>
    </row>
    <row r="5347" spans="1:10" x14ac:dyDescent="0.2">
      <c r="A5347" t="s">
        <v>22644</v>
      </c>
      <c r="B5347">
        <v>6</v>
      </c>
      <c r="C5347" t="s">
        <v>21215</v>
      </c>
      <c r="D5347">
        <v>235000</v>
      </c>
      <c r="E5347">
        <v>409000</v>
      </c>
      <c r="F5347" t="s">
        <v>22647</v>
      </c>
      <c r="G5347">
        <f t="shared" si="332"/>
        <v>576</v>
      </c>
      <c r="H5347">
        <f t="shared" si="333"/>
        <v>640.40789999999993</v>
      </c>
      <c r="I5347">
        <f t="shared" si="334"/>
        <v>622</v>
      </c>
      <c r="J5347">
        <f t="shared" si="335"/>
        <v>681.45535000000007</v>
      </c>
    </row>
    <row r="5348" spans="1:10" x14ac:dyDescent="0.2">
      <c r="A5348" t="s">
        <v>22649</v>
      </c>
      <c r="B5348">
        <v>6</v>
      </c>
      <c r="C5348" t="s">
        <v>21215</v>
      </c>
      <c r="D5348">
        <v>235000</v>
      </c>
      <c r="E5348">
        <v>409000</v>
      </c>
      <c r="F5348" t="s">
        <v>22650</v>
      </c>
      <c r="G5348">
        <f t="shared" si="332"/>
        <v>576</v>
      </c>
      <c r="H5348">
        <f t="shared" si="333"/>
        <v>640.40789999999993</v>
      </c>
      <c r="I5348">
        <f t="shared" si="334"/>
        <v>622</v>
      </c>
      <c r="J5348">
        <f t="shared" si="335"/>
        <v>681.45535000000007</v>
      </c>
    </row>
    <row r="5349" spans="1:10" x14ac:dyDescent="0.2">
      <c r="A5349" t="s">
        <v>22652</v>
      </c>
      <c r="B5349">
        <v>6</v>
      </c>
      <c r="C5349" t="s">
        <v>21215</v>
      </c>
      <c r="D5349">
        <v>214000</v>
      </c>
      <c r="E5349">
        <v>388000</v>
      </c>
      <c r="F5349" t="s">
        <v>22653</v>
      </c>
      <c r="G5349">
        <f t="shared" si="332"/>
        <v>576</v>
      </c>
      <c r="H5349">
        <f t="shared" si="333"/>
        <v>583.17995999999994</v>
      </c>
      <c r="I5349">
        <f t="shared" si="334"/>
        <v>622</v>
      </c>
      <c r="J5349">
        <f t="shared" si="335"/>
        <v>646.46620000000007</v>
      </c>
    </row>
    <row r="5350" spans="1:10" x14ac:dyDescent="0.2">
      <c r="A5350" t="s">
        <v>22655</v>
      </c>
      <c r="B5350">
        <v>6</v>
      </c>
      <c r="C5350" t="s">
        <v>21215</v>
      </c>
      <c r="D5350">
        <v>258000</v>
      </c>
      <c r="E5350">
        <v>449000</v>
      </c>
      <c r="F5350" t="s">
        <v>22657</v>
      </c>
      <c r="G5350">
        <f t="shared" si="332"/>
        <v>576</v>
      </c>
      <c r="H5350">
        <f t="shared" si="333"/>
        <v>703.08611999999994</v>
      </c>
      <c r="I5350">
        <f t="shared" si="334"/>
        <v>622</v>
      </c>
      <c r="J5350">
        <f t="shared" si="335"/>
        <v>748.10135000000002</v>
      </c>
    </row>
    <row r="5351" spans="1:10" x14ac:dyDescent="0.2">
      <c r="A5351" t="s">
        <v>22659</v>
      </c>
      <c r="B5351">
        <v>6</v>
      </c>
      <c r="C5351" t="s">
        <v>21215</v>
      </c>
      <c r="D5351">
        <v>288000</v>
      </c>
      <c r="E5351">
        <v>481000</v>
      </c>
      <c r="F5351" t="s">
        <v>22661</v>
      </c>
      <c r="G5351">
        <f t="shared" si="332"/>
        <v>576</v>
      </c>
      <c r="H5351">
        <f t="shared" si="333"/>
        <v>784.84031999999991</v>
      </c>
      <c r="I5351">
        <f t="shared" si="334"/>
        <v>622</v>
      </c>
      <c r="J5351">
        <f t="shared" si="335"/>
        <v>801.41815000000008</v>
      </c>
    </row>
    <row r="5352" spans="1:10" x14ac:dyDescent="0.2">
      <c r="A5352" t="s">
        <v>22663</v>
      </c>
      <c r="B5352">
        <v>6</v>
      </c>
      <c r="C5352" t="s">
        <v>21215</v>
      </c>
      <c r="D5352">
        <v>285000</v>
      </c>
      <c r="E5352">
        <v>501000</v>
      </c>
      <c r="F5352" t="s">
        <v>22666</v>
      </c>
      <c r="G5352">
        <f t="shared" si="332"/>
        <v>576</v>
      </c>
      <c r="H5352">
        <f t="shared" si="333"/>
        <v>776.66489999999988</v>
      </c>
      <c r="I5352">
        <f t="shared" si="334"/>
        <v>622</v>
      </c>
      <c r="J5352">
        <f t="shared" si="335"/>
        <v>834.74115000000006</v>
      </c>
    </row>
    <row r="5353" spans="1:10" x14ac:dyDescent="0.2">
      <c r="A5353" t="s">
        <v>22668</v>
      </c>
      <c r="B5353">
        <v>6</v>
      </c>
      <c r="C5353" t="s">
        <v>21215</v>
      </c>
      <c r="D5353">
        <v>285000</v>
      </c>
      <c r="E5353">
        <v>501000</v>
      </c>
      <c r="F5353" t="s">
        <v>22669</v>
      </c>
      <c r="G5353">
        <f t="shared" si="332"/>
        <v>576</v>
      </c>
      <c r="H5353">
        <f t="shared" si="333"/>
        <v>776.66489999999988</v>
      </c>
      <c r="I5353">
        <f t="shared" si="334"/>
        <v>622</v>
      </c>
      <c r="J5353">
        <f t="shared" si="335"/>
        <v>834.74115000000006</v>
      </c>
    </row>
    <row r="5354" spans="1:10" x14ac:dyDescent="0.2">
      <c r="A5354" t="s">
        <v>22671</v>
      </c>
      <c r="B5354">
        <v>6</v>
      </c>
      <c r="C5354" t="s">
        <v>21215</v>
      </c>
      <c r="D5354">
        <v>285000</v>
      </c>
      <c r="E5354">
        <v>501000</v>
      </c>
      <c r="F5354" t="s">
        <v>22672</v>
      </c>
      <c r="G5354">
        <f t="shared" si="332"/>
        <v>576</v>
      </c>
      <c r="H5354">
        <f t="shared" si="333"/>
        <v>776.66489999999988</v>
      </c>
      <c r="I5354">
        <f t="shared" si="334"/>
        <v>622</v>
      </c>
      <c r="J5354">
        <f t="shared" si="335"/>
        <v>834.74115000000006</v>
      </c>
    </row>
    <row r="5355" spans="1:10" x14ac:dyDescent="0.2">
      <c r="A5355" t="s">
        <v>22674</v>
      </c>
      <c r="B5355">
        <v>6</v>
      </c>
      <c r="C5355" t="s">
        <v>21215</v>
      </c>
      <c r="D5355">
        <v>285000</v>
      </c>
      <c r="E5355">
        <v>501000</v>
      </c>
      <c r="F5355" t="s">
        <v>22675</v>
      </c>
      <c r="G5355">
        <f t="shared" si="332"/>
        <v>576</v>
      </c>
      <c r="H5355">
        <f t="shared" si="333"/>
        <v>776.66489999999988</v>
      </c>
      <c r="I5355">
        <f t="shared" si="334"/>
        <v>622</v>
      </c>
      <c r="J5355">
        <f t="shared" si="335"/>
        <v>834.74115000000006</v>
      </c>
    </row>
    <row r="5356" spans="1:10" x14ac:dyDescent="0.2">
      <c r="A5356" t="s">
        <v>22677</v>
      </c>
      <c r="B5356">
        <v>6</v>
      </c>
      <c r="C5356" t="s">
        <v>21215</v>
      </c>
      <c r="D5356">
        <v>285000</v>
      </c>
      <c r="E5356">
        <v>501000</v>
      </c>
      <c r="F5356" t="s">
        <v>22679</v>
      </c>
      <c r="G5356">
        <f t="shared" si="332"/>
        <v>576</v>
      </c>
      <c r="H5356">
        <f t="shared" si="333"/>
        <v>776.66489999999988</v>
      </c>
      <c r="I5356">
        <f t="shared" si="334"/>
        <v>622</v>
      </c>
      <c r="J5356">
        <f t="shared" si="335"/>
        <v>834.74115000000006</v>
      </c>
    </row>
    <row r="5357" spans="1:10" x14ac:dyDescent="0.2">
      <c r="A5357" t="s">
        <v>22681</v>
      </c>
      <c r="B5357">
        <v>6</v>
      </c>
      <c r="C5357" t="s">
        <v>21215</v>
      </c>
      <c r="D5357">
        <v>285000</v>
      </c>
      <c r="E5357">
        <v>501000</v>
      </c>
      <c r="F5357" t="s">
        <v>22684</v>
      </c>
      <c r="G5357">
        <f t="shared" si="332"/>
        <v>576</v>
      </c>
      <c r="H5357">
        <f t="shared" si="333"/>
        <v>776.66489999999988</v>
      </c>
      <c r="I5357">
        <f t="shared" si="334"/>
        <v>622</v>
      </c>
      <c r="J5357">
        <f t="shared" si="335"/>
        <v>834.74115000000006</v>
      </c>
    </row>
    <row r="5358" spans="1:10" x14ac:dyDescent="0.2">
      <c r="A5358" t="s">
        <v>22686</v>
      </c>
      <c r="B5358">
        <v>6</v>
      </c>
      <c r="C5358" t="s">
        <v>21215</v>
      </c>
      <c r="D5358">
        <v>273000</v>
      </c>
      <c r="E5358">
        <v>481000</v>
      </c>
      <c r="F5358" t="s">
        <v>22687</v>
      </c>
      <c r="G5358">
        <f t="shared" si="332"/>
        <v>576</v>
      </c>
      <c r="H5358">
        <f t="shared" si="333"/>
        <v>743.96321999999986</v>
      </c>
      <c r="I5358">
        <f t="shared" si="334"/>
        <v>622</v>
      </c>
      <c r="J5358">
        <f t="shared" si="335"/>
        <v>801.41815000000008</v>
      </c>
    </row>
    <row r="5359" spans="1:10" x14ac:dyDescent="0.2">
      <c r="A5359" t="s">
        <v>22689</v>
      </c>
      <c r="B5359">
        <v>6</v>
      </c>
      <c r="C5359" t="s">
        <v>21215</v>
      </c>
      <c r="D5359">
        <v>306000</v>
      </c>
      <c r="E5359">
        <v>512000</v>
      </c>
      <c r="F5359" t="s">
        <v>22691</v>
      </c>
      <c r="G5359">
        <f t="shared" si="332"/>
        <v>576</v>
      </c>
      <c r="H5359">
        <f t="shared" si="333"/>
        <v>833.89283999999986</v>
      </c>
      <c r="I5359">
        <f t="shared" si="334"/>
        <v>622</v>
      </c>
      <c r="J5359">
        <f t="shared" si="335"/>
        <v>853.06880000000012</v>
      </c>
    </row>
    <row r="5360" spans="1:10" x14ac:dyDescent="0.2">
      <c r="A5360" t="s">
        <v>22693</v>
      </c>
      <c r="B5360">
        <v>6</v>
      </c>
      <c r="C5360" t="s">
        <v>21215</v>
      </c>
      <c r="D5360">
        <v>190000</v>
      </c>
      <c r="E5360">
        <v>364000</v>
      </c>
      <c r="F5360" t="s">
        <v>22694</v>
      </c>
      <c r="G5360">
        <f t="shared" si="332"/>
        <v>576</v>
      </c>
      <c r="H5360">
        <f t="shared" si="333"/>
        <v>517.77659999999992</v>
      </c>
      <c r="I5360">
        <f t="shared" si="334"/>
        <v>622</v>
      </c>
      <c r="J5360">
        <f t="shared" si="335"/>
        <v>606.47860000000003</v>
      </c>
    </row>
    <row r="5361" spans="1:10" x14ac:dyDescent="0.2">
      <c r="A5361" t="s">
        <v>22696</v>
      </c>
      <c r="B5361">
        <v>6</v>
      </c>
      <c r="C5361" t="s">
        <v>21215</v>
      </c>
      <c r="D5361">
        <v>190000</v>
      </c>
      <c r="E5361">
        <v>364000</v>
      </c>
      <c r="F5361" t="s">
        <v>22698</v>
      </c>
      <c r="G5361">
        <f t="shared" si="332"/>
        <v>576</v>
      </c>
      <c r="H5361">
        <f t="shared" si="333"/>
        <v>517.77659999999992</v>
      </c>
      <c r="I5361">
        <f t="shared" si="334"/>
        <v>622</v>
      </c>
      <c r="J5361">
        <f t="shared" si="335"/>
        <v>606.47860000000003</v>
      </c>
    </row>
    <row r="5362" spans="1:10" x14ac:dyDescent="0.2">
      <c r="A5362" t="s">
        <v>22700</v>
      </c>
      <c r="B5362">
        <v>6</v>
      </c>
      <c r="C5362" t="s">
        <v>21215</v>
      </c>
      <c r="D5362">
        <v>190000</v>
      </c>
      <c r="E5362">
        <v>364000</v>
      </c>
      <c r="F5362" t="s">
        <v>22701</v>
      </c>
      <c r="G5362">
        <f t="shared" si="332"/>
        <v>576</v>
      </c>
      <c r="H5362">
        <f t="shared" si="333"/>
        <v>517.77659999999992</v>
      </c>
      <c r="I5362">
        <f t="shared" si="334"/>
        <v>622</v>
      </c>
      <c r="J5362">
        <f t="shared" si="335"/>
        <v>606.47860000000003</v>
      </c>
    </row>
    <row r="5363" spans="1:10" x14ac:dyDescent="0.2">
      <c r="A5363" t="s">
        <v>22703</v>
      </c>
      <c r="B5363">
        <v>6</v>
      </c>
      <c r="C5363" t="s">
        <v>21215</v>
      </c>
      <c r="D5363">
        <v>190000</v>
      </c>
      <c r="E5363">
        <v>364000</v>
      </c>
      <c r="F5363" t="s">
        <v>22704</v>
      </c>
      <c r="G5363">
        <f t="shared" si="332"/>
        <v>576</v>
      </c>
      <c r="H5363">
        <f t="shared" si="333"/>
        <v>517.77659999999992</v>
      </c>
      <c r="I5363">
        <f t="shared" si="334"/>
        <v>622</v>
      </c>
      <c r="J5363">
        <f t="shared" si="335"/>
        <v>606.47860000000003</v>
      </c>
    </row>
    <row r="5364" spans="1:10" x14ac:dyDescent="0.2">
      <c r="A5364" t="s">
        <v>22706</v>
      </c>
      <c r="B5364">
        <v>6</v>
      </c>
      <c r="C5364" t="s">
        <v>21215</v>
      </c>
      <c r="D5364">
        <v>190000</v>
      </c>
      <c r="E5364">
        <v>364000</v>
      </c>
      <c r="F5364" t="s">
        <v>22708</v>
      </c>
      <c r="G5364">
        <f t="shared" si="332"/>
        <v>576</v>
      </c>
      <c r="H5364">
        <f t="shared" si="333"/>
        <v>517.77659999999992</v>
      </c>
      <c r="I5364">
        <f t="shared" si="334"/>
        <v>622</v>
      </c>
      <c r="J5364">
        <f t="shared" si="335"/>
        <v>606.47860000000003</v>
      </c>
    </row>
    <row r="5365" spans="1:10" x14ac:dyDescent="0.2">
      <c r="A5365" t="s">
        <v>22710</v>
      </c>
      <c r="B5365">
        <v>6</v>
      </c>
      <c r="C5365" t="s">
        <v>21215</v>
      </c>
      <c r="D5365">
        <v>190000</v>
      </c>
      <c r="E5365">
        <v>364000</v>
      </c>
      <c r="F5365" t="s">
        <v>22712</v>
      </c>
      <c r="G5365">
        <f t="shared" si="332"/>
        <v>576</v>
      </c>
      <c r="H5365">
        <f t="shared" si="333"/>
        <v>517.77659999999992</v>
      </c>
      <c r="I5365">
        <f t="shared" si="334"/>
        <v>622</v>
      </c>
      <c r="J5365">
        <f t="shared" si="335"/>
        <v>606.47860000000003</v>
      </c>
    </row>
    <row r="5366" spans="1:10" x14ac:dyDescent="0.2">
      <c r="A5366" t="s">
        <v>22714</v>
      </c>
      <c r="B5366">
        <v>6</v>
      </c>
      <c r="C5366" t="s">
        <v>21215</v>
      </c>
      <c r="D5366">
        <v>286000</v>
      </c>
      <c r="E5366">
        <v>503000</v>
      </c>
      <c r="F5366" t="s">
        <v>22717</v>
      </c>
      <c r="G5366">
        <f t="shared" si="332"/>
        <v>576</v>
      </c>
      <c r="H5366">
        <f t="shared" si="333"/>
        <v>779.39003999999989</v>
      </c>
      <c r="I5366">
        <f t="shared" si="334"/>
        <v>622</v>
      </c>
      <c r="J5366">
        <f t="shared" si="335"/>
        <v>838.07345000000009</v>
      </c>
    </row>
    <row r="5367" spans="1:10" x14ac:dyDescent="0.2">
      <c r="A5367" t="s">
        <v>22719</v>
      </c>
      <c r="B5367">
        <v>6</v>
      </c>
      <c r="C5367" t="s">
        <v>21215</v>
      </c>
      <c r="D5367">
        <v>286000</v>
      </c>
      <c r="E5367">
        <v>503000</v>
      </c>
      <c r="F5367" t="s">
        <v>22721</v>
      </c>
      <c r="G5367">
        <f t="shared" si="332"/>
        <v>576</v>
      </c>
      <c r="H5367">
        <f t="shared" si="333"/>
        <v>779.39003999999989</v>
      </c>
      <c r="I5367">
        <f t="shared" si="334"/>
        <v>622</v>
      </c>
      <c r="J5367">
        <f t="shared" si="335"/>
        <v>838.07345000000009</v>
      </c>
    </row>
    <row r="5368" spans="1:10" x14ac:dyDescent="0.2">
      <c r="A5368" t="s">
        <v>22723</v>
      </c>
      <c r="B5368">
        <v>6</v>
      </c>
      <c r="C5368" t="s">
        <v>21215</v>
      </c>
      <c r="D5368">
        <v>282000</v>
      </c>
      <c r="E5368">
        <v>532000</v>
      </c>
      <c r="F5368" t="s">
        <v>22726</v>
      </c>
      <c r="G5368">
        <f t="shared" si="332"/>
        <v>576</v>
      </c>
      <c r="H5368">
        <f t="shared" si="333"/>
        <v>768.48947999999984</v>
      </c>
      <c r="I5368">
        <f t="shared" si="334"/>
        <v>622</v>
      </c>
      <c r="J5368">
        <f t="shared" si="335"/>
        <v>886.3918000000001</v>
      </c>
    </row>
    <row r="5369" spans="1:10" x14ac:dyDescent="0.2">
      <c r="A5369" t="s">
        <v>22728</v>
      </c>
      <c r="B5369">
        <v>6</v>
      </c>
      <c r="C5369" t="s">
        <v>21215</v>
      </c>
      <c r="D5369">
        <v>294000</v>
      </c>
      <c r="E5369">
        <v>547000</v>
      </c>
      <c r="F5369" t="s">
        <v>22730</v>
      </c>
      <c r="G5369">
        <f t="shared" si="332"/>
        <v>576</v>
      </c>
      <c r="H5369">
        <f t="shared" si="333"/>
        <v>801.19115999999985</v>
      </c>
      <c r="I5369">
        <f t="shared" si="334"/>
        <v>622</v>
      </c>
      <c r="J5369">
        <f t="shared" si="335"/>
        <v>911.38405000000012</v>
      </c>
    </row>
    <row r="5370" spans="1:10" x14ac:dyDescent="0.2">
      <c r="A5370" t="s">
        <v>22732</v>
      </c>
      <c r="B5370">
        <v>6</v>
      </c>
      <c r="C5370" t="s">
        <v>21215</v>
      </c>
      <c r="D5370">
        <v>278000</v>
      </c>
      <c r="E5370">
        <v>489000</v>
      </c>
      <c r="F5370" t="s">
        <v>22733</v>
      </c>
      <c r="G5370">
        <f t="shared" si="332"/>
        <v>576</v>
      </c>
      <c r="H5370">
        <f t="shared" si="333"/>
        <v>757.58891999999992</v>
      </c>
      <c r="I5370">
        <f t="shared" si="334"/>
        <v>622</v>
      </c>
      <c r="J5370">
        <f t="shared" si="335"/>
        <v>814.7473500000001</v>
      </c>
    </row>
    <row r="5371" spans="1:10" x14ac:dyDescent="0.2">
      <c r="A5371" t="s">
        <v>22735</v>
      </c>
      <c r="B5371">
        <v>6</v>
      </c>
      <c r="C5371" t="s">
        <v>21215</v>
      </c>
      <c r="D5371">
        <v>200000</v>
      </c>
      <c r="E5371">
        <v>385000</v>
      </c>
      <c r="F5371" t="s">
        <v>22737</v>
      </c>
      <c r="G5371">
        <f t="shared" si="332"/>
        <v>576</v>
      </c>
      <c r="H5371">
        <f t="shared" si="333"/>
        <v>545.02799999999991</v>
      </c>
      <c r="I5371">
        <f t="shared" si="334"/>
        <v>622</v>
      </c>
      <c r="J5371">
        <f t="shared" si="335"/>
        <v>641.46775000000002</v>
      </c>
    </row>
    <row r="5372" spans="1:10" x14ac:dyDescent="0.2">
      <c r="A5372" t="s">
        <v>22739</v>
      </c>
      <c r="B5372">
        <v>6</v>
      </c>
      <c r="C5372" t="s">
        <v>21215</v>
      </c>
      <c r="D5372">
        <v>214000</v>
      </c>
      <c r="E5372">
        <v>388000</v>
      </c>
      <c r="F5372" t="s">
        <v>22740</v>
      </c>
      <c r="G5372">
        <f t="shared" si="332"/>
        <v>576</v>
      </c>
      <c r="H5372">
        <f t="shared" si="333"/>
        <v>583.17995999999994</v>
      </c>
      <c r="I5372">
        <f t="shared" si="334"/>
        <v>622</v>
      </c>
      <c r="J5372">
        <f t="shared" si="335"/>
        <v>646.46620000000007</v>
      </c>
    </row>
    <row r="5373" spans="1:10" x14ac:dyDescent="0.2">
      <c r="A5373" t="s">
        <v>22742</v>
      </c>
      <c r="B5373">
        <v>6</v>
      </c>
      <c r="C5373" t="s">
        <v>21215</v>
      </c>
      <c r="D5373">
        <v>258000</v>
      </c>
      <c r="E5373">
        <v>449000</v>
      </c>
      <c r="F5373" t="s">
        <v>22745</v>
      </c>
      <c r="G5373">
        <f t="shared" si="332"/>
        <v>576</v>
      </c>
      <c r="H5373">
        <f t="shared" si="333"/>
        <v>703.08611999999994</v>
      </c>
      <c r="I5373">
        <f t="shared" si="334"/>
        <v>622</v>
      </c>
      <c r="J5373">
        <f t="shared" si="335"/>
        <v>748.10135000000002</v>
      </c>
    </row>
    <row r="5374" spans="1:10" x14ac:dyDescent="0.2">
      <c r="A5374" t="s">
        <v>22747</v>
      </c>
      <c r="B5374">
        <v>6</v>
      </c>
      <c r="C5374" t="s">
        <v>21215</v>
      </c>
      <c r="D5374">
        <v>196000</v>
      </c>
      <c r="E5374">
        <v>371000</v>
      </c>
      <c r="F5374" t="s">
        <v>22749</v>
      </c>
      <c r="G5374">
        <f t="shared" si="332"/>
        <v>576</v>
      </c>
      <c r="H5374">
        <f t="shared" si="333"/>
        <v>534.12743999999986</v>
      </c>
      <c r="I5374">
        <f t="shared" si="334"/>
        <v>622</v>
      </c>
      <c r="J5374">
        <f t="shared" si="335"/>
        <v>618.14165000000003</v>
      </c>
    </row>
    <row r="5375" spans="1:10" x14ac:dyDescent="0.2">
      <c r="A5375" t="s">
        <v>22751</v>
      </c>
      <c r="B5375">
        <v>6</v>
      </c>
      <c r="C5375" t="s">
        <v>21215</v>
      </c>
      <c r="D5375">
        <v>196000</v>
      </c>
      <c r="E5375">
        <v>371000</v>
      </c>
      <c r="F5375" t="s">
        <v>22752</v>
      </c>
      <c r="G5375">
        <f t="shared" si="332"/>
        <v>576</v>
      </c>
      <c r="H5375">
        <f t="shared" si="333"/>
        <v>534.12743999999986</v>
      </c>
      <c r="I5375">
        <f t="shared" si="334"/>
        <v>622</v>
      </c>
      <c r="J5375">
        <f t="shared" si="335"/>
        <v>618.14165000000003</v>
      </c>
    </row>
    <row r="5376" spans="1:10" x14ac:dyDescent="0.2">
      <c r="A5376" t="s">
        <v>22754</v>
      </c>
      <c r="B5376">
        <v>6</v>
      </c>
      <c r="C5376" t="s">
        <v>21215</v>
      </c>
      <c r="D5376">
        <v>196000</v>
      </c>
      <c r="E5376">
        <v>371000</v>
      </c>
      <c r="F5376" t="s">
        <v>22757</v>
      </c>
      <c r="G5376">
        <f t="shared" si="332"/>
        <v>576</v>
      </c>
      <c r="H5376">
        <f t="shared" si="333"/>
        <v>534.12743999999986</v>
      </c>
      <c r="I5376">
        <f t="shared" si="334"/>
        <v>622</v>
      </c>
      <c r="J5376">
        <f t="shared" si="335"/>
        <v>618.14165000000003</v>
      </c>
    </row>
    <row r="5377" spans="1:10" x14ac:dyDescent="0.2">
      <c r="A5377" t="s">
        <v>22759</v>
      </c>
      <c r="B5377">
        <v>6</v>
      </c>
      <c r="C5377" t="s">
        <v>21215</v>
      </c>
      <c r="D5377">
        <v>196000</v>
      </c>
      <c r="E5377">
        <v>371000</v>
      </c>
      <c r="F5377" t="s">
        <v>22760</v>
      </c>
      <c r="G5377">
        <f t="shared" si="332"/>
        <v>576</v>
      </c>
      <c r="H5377">
        <f t="shared" si="333"/>
        <v>534.12743999999986</v>
      </c>
      <c r="I5377">
        <f t="shared" si="334"/>
        <v>622</v>
      </c>
      <c r="J5377">
        <f t="shared" si="335"/>
        <v>618.14165000000003</v>
      </c>
    </row>
    <row r="5378" spans="1:10" x14ac:dyDescent="0.2">
      <c r="A5378" t="s">
        <v>22762</v>
      </c>
      <c r="B5378">
        <v>6</v>
      </c>
      <c r="C5378" t="s">
        <v>21215</v>
      </c>
      <c r="D5378">
        <v>196000</v>
      </c>
      <c r="E5378">
        <v>371000</v>
      </c>
      <c r="F5378" t="s">
        <v>22764</v>
      </c>
      <c r="G5378">
        <f t="shared" si="332"/>
        <v>576</v>
      </c>
      <c r="H5378">
        <f t="shared" si="333"/>
        <v>534.12743999999986</v>
      </c>
      <c r="I5378">
        <f t="shared" si="334"/>
        <v>622</v>
      </c>
      <c r="J5378">
        <f t="shared" si="335"/>
        <v>618.14165000000003</v>
      </c>
    </row>
    <row r="5379" spans="1:10" x14ac:dyDescent="0.2">
      <c r="A5379" t="s">
        <v>22766</v>
      </c>
      <c r="B5379">
        <v>6</v>
      </c>
      <c r="C5379" t="s">
        <v>21215</v>
      </c>
      <c r="D5379">
        <v>196000</v>
      </c>
      <c r="E5379">
        <v>371000</v>
      </c>
      <c r="F5379" t="s">
        <v>22768</v>
      </c>
      <c r="G5379">
        <f t="shared" ref="G5379:G5442" si="336">(VLOOKUP($B5379,Table,4,FALSE))</f>
        <v>576</v>
      </c>
      <c r="H5379">
        <f t="shared" ref="H5379:H5442" si="337">D5379*((VLOOKUP($B5379,Table,6,FALSE))/100)</f>
        <v>534.12743999999986</v>
      </c>
      <c r="I5379">
        <f t="shared" ref="I5379:I5442" si="338">(VLOOKUP($B5379,Table,12,FALSE))</f>
        <v>622</v>
      </c>
      <c r="J5379">
        <f t="shared" ref="J5379:J5442" si="339">E5379*((VLOOKUP($B5379,Table,14,FALSE))/100)</f>
        <v>618.14165000000003</v>
      </c>
    </row>
    <row r="5380" spans="1:10" x14ac:dyDescent="0.2">
      <c r="A5380" t="s">
        <v>22770</v>
      </c>
      <c r="B5380">
        <v>6</v>
      </c>
      <c r="C5380" t="s">
        <v>21215</v>
      </c>
      <c r="D5380">
        <v>196000</v>
      </c>
      <c r="E5380">
        <v>371000</v>
      </c>
      <c r="F5380" t="s">
        <v>22771</v>
      </c>
      <c r="G5380">
        <f t="shared" si="336"/>
        <v>576</v>
      </c>
      <c r="H5380">
        <f t="shared" si="337"/>
        <v>534.12743999999986</v>
      </c>
      <c r="I5380">
        <f t="shared" si="338"/>
        <v>622</v>
      </c>
      <c r="J5380">
        <f t="shared" si="339"/>
        <v>618.14165000000003</v>
      </c>
    </row>
    <row r="5381" spans="1:10" x14ac:dyDescent="0.2">
      <c r="A5381" t="s">
        <v>22773</v>
      </c>
      <c r="B5381">
        <v>6</v>
      </c>
      <c r="C5381" t="s">
        <v>21215</v>
      </c>
      <c r="D5381">
        <v>196000</v>
      </c>
      <c r="E5381">
        <v>371000</v>
      </c>
      <c r="F5381" t="s">
        <v>22775</v>
      </c>
      <c r="G5381">
        <f t="shared" si="336"/>
        <v>576</v>
      </c>
      <c r="H5381">
        <f t="shared" si="337"/>
        <v>534.12743999999986</v>
      </c>
      <c r="I5381">
        <f t="shared" si="338"/>
        <v>622</v>
      </c>
      <c r="J5381">
        <f t="shared" si="339"/>
        <v>618.14165000000003</v>
      </c>
    </row>
    <row r="5382" spans="1:10" x14ac:dyDescent="0.2">
      <c r="A5382" t="s">
        <v>22777</v>
      </c>
      <c r="B5382">
        <v>6</v>
      </c>
      <c r="C5382" t="s">
        <v>21215</v>
      </c>
      <c r="D5382">
        <v>196000</v>
      </c>
      <c r="E5382">
        <v>371000</v>
      </c>
      <c r="F5382" t="s">
        <v>22780</v>
      </c>
      <c r="G5382">
        <f t="shared" si="336"/>
        <v>576</v>
      </c>
      <c r="H5382">
        <f t="shared" si="337"/>
        <v>534.12743999999986</v>
      </c>
      <c r="I5382">
        <f t="shared" si="338"/>
        <v>622</v>
      </c>
      <c r="J5382">
        <f t="shared" si="339"/>
        <v>618.14165000000003</v>
      </c>
    </row>
    <row r="5383" spans="1:10" x14ac:dyDescent="0.2">
      <c r="A5383" t="s">
        <v>22782</v>
      </c>
      <c r="B5383">
        <v>6</v>
      </c>
      <c r="C5383" t="s">
        <v>21215</v>
      </c>
      <c r="D5383">
        <v>769000</v>
      </c>
      <c r="E5383">
        <v>1050000</v>
      </c>
      <c r="F5383" t="s">
        <v>22785</v>
      </c>
      <c r="G5383">
        <f t="shared" si="336"/>
        <v>576</v>
      </c>
      <c r="H5383">
        <f t="shared" si="337"/>
        <v>2095.6326599999998</v>
      </c>
      <c r="I5383">
        <f t="shared" si="338"/>
        <v>622</v>
      </c>
      <c r="J5383">
        <f t="shared" si="339"/>
        <v>1749.4575000000002</v>
      </c>
    </row>
    <row r="5384" spans="1:10" x14ac:dyDescent="0.2">
      <c r="A5384" t="s">
        <v>22787</v>
      </c>
      <c r="B5384">
        <v>6</v>
      </c>
      <c r="C5384" t="s">
        <v>21215</v>
      </c>
      <c r="D5384">
        <v>769000</v>
      </c>
      <c r="E5384">
        <v>1050000</v>
      </c>
      <c r="F5384" t="s">
        <v>22789</v>
      </c>
      <c r="G5384">
        <f t="shared" si="336"/>
        <v>576</v>
      </c>
      <c r="H5384">
        <f t="shared" si="337"/>
        <v>2095.6326599999998</v>
      </c>
      <c r="I5384">
        <f t="shared" si="338"/>
        <v>622</v>
      </c>
      <c r="J5384">
        <f t="shared" si="339"/>
        <v>1749.4575000000002</v>
      </c>
    </row>
    <row r="5385" spans="1:10" x14ac:dyDescent="0.2">
      <c r="A5385" t="s">
        <v>22791</v>
      </c>
      <c r="B5385">
        <v>6</v>
      </c>
      <c r="C5385" t="s">
        <v>21215</v>
      </c>
      <c r="D5385">
        <v>769000</v>
      </c>
      <c r="E5385">
        <v>1050000</v>
      </c>
      <c r="F5385" t="s">
        <v>22792</v>
      </c>
      <c r="G5385">
        <f t="shared" si="336"/>
        <v>576</v>
      </c>
      <c r="H5385">
        <f t="shared" si="337"/>
        <v>2095.6326599999998</v>
      </c>
      <c r="I5385">
        <f t="shared" si="338"/>
        <v>622</v>
      </c>
      <c r="J5385">
        <f t="shared" si="339"/>
        <v>1749.4575000000002</v>
      </c>
    </row>
    <row r="5386" spans="1:10" x14ac:dyDescent="0.2">
      <c r="A5386" t="s">
        <v>22794</v>
      </c>
      <c r="B5386">
        <v>6</v>
      </c>
      <c r="C5386" t="s">
        <v>21215</v>
      </c>
      <c r="D5386">
        <v>123040</v>
      </c>
      <c r="E5386">
        <v>175000</v>
      </c>
      <c r="F5386" t="s">
        <v>22796</v>
      </c>
      <c r="G5386">
        <f t="shared" si="336"/>
        <v>576</v>
      </c>
      <c r="H5386">
        <f t="shared" si="337"/>
        <v>335.30122559999995</v>
      </c>
      <c r="I5386">
        <f t="shared" si="338"/>
        <v>622</v>
      </c>
      <c r="J5386">
        <f t="shared" si="339"/>
        <v>291.57625000000002</v>
      </c>
    </row>
    <row r="5387" spans="1:10" x14ac:dyDescent="0.2">
      <c r="A5387" t="s">
        <v>22798</v>
      </c>
      <c r="B5387">
        <v>6</v>
      </c>
      <c r="C5387" t="s">
        <v>21215</v>
      </c>
      <c r="D5387">
        <v>123040</v>
      </c>
      <c r="E5387">
        <v>175000</v>
      </c>
      <c r="F5387" t="s">
        <v>22799</v>
      </c>
      <c r="G5387">
        <f t="shared" si="336"/>
        <v>576</v>
      </c>
      <c r="H5387">
        <f t="shared" si="337"/>
        <v>335.30122559999995</v>
      </c>
      <c r="I5387">
        <f t="shared" si="338"/>
        <v>622</v>
      </c>
      <c r="J5387">
        <f t="shared" si="339"/>
        <v>291.57625000000002</v>
      </c>
    </row>
    <row r="5388" spans="1:10" x14ac:dyDescent="0.2">
      <c r="A5388" t="s">
        <v>22801</v>
      </c>
      <c r="B5388">
        <v>6</v>
      </c>
      <c r="C5388" t="s">
        <v>21215</v>
      </c>
      <c r="D5388">
        <v>130730</v>
      </c>
      <c r="E5388">
        <v>175000</v>
      </c>
      <c r="F5388" t="s">
        <v>22803</v>
      </c>
      <c r="G5388">
        <f t="shared" si="336"/>
        <v>576</v>
      </c>
      <c r="H5388">
        <f t="shared" si="337"/>
        <v>356.25755219999996</v>
      </c>
      <c r="I5388">
        <f t="shared" si="338"/>
        <v>622</v>
      </c>
      <c r="J5388">
        <f t="shared" si="339"/>
        <v>291.57625000000002</v>
      </c>
    </row>
    <row r="5389" spans="1:10" x14ac:dyDescent="0.2">
      <c r="A5389" t="s">
        <v>22805</v>
      </c>
      <c r="B5389">
        <v>6</v>
      </c>
      <c r="C5389" t="s">
        <v>21215</v>
      </c>
      <c r="D5389">
        <v>130730</v>
      </c>
      <c r="E5389">
        <v>175000</v>
      </c>
      <c r="F5389" t="s">
        <v>22807</v>
      </c>
      <c r="G5389">
        <f t="shared" si="336"/>
        <v>576</v>
      </c>
      <c r="H5389">
        <f t="shared" si="337"/>
        <v>356.25755219999996</v>
      </c>
      <c r="I5389">
        <f t="shared" si="338"/>
        <v>622</v>
      </c>
      <c r="J5389">
        <f t="shared" si="339"/>
        <v>291.57625000000002</v>
      </c>
    </row>
    <row r="5390" spans="1:10" x14ac:dyDescent="0.2">
      <c r="A5390" t="s">
        <v>22809</v>
      </c>
      <c r="B5390">
        <v>6</v>
      </c>
      <c r="C5390" t="s">
        <v>21215</v>
      </c>
      <c r="D5390">
        <v>130730</v>
      </c>
      <c r="E5390">
        <v>175000</v>
      </c>
      <c r="F5390" t="s">
        <v>22811</v>
      </c>
      <c r="G5390">
        <f t="shared" si="336"/>
        <v>576</v>
      </c>
      <c r="H5390">
        <f t="shared" si="337"/>
        <v>356.25755219999996</v>
      </c>
      <c r="I5390">
        <f t="shared" si="338"/>
        <v>622</v>
      </c>
      <c r="J5390">
        <f t="shared" si="339"/>
        <v>291.57625000000002</v>
      </c>
    </row>
    <row r="5391" spans="1:10" x14ac:dyDescent="0.2">
      <c r="A5391" t="s">
        <v>22813</v>
      </c>
      <c r="B5391">
        <v>6</v>
      </c>
      <c r="C5391" t="s">
        <v>21215</v>
      </c>
      <c r="D5391">
        <v>130730</v>
      </c>
      <c r="E5391">
        <v>175000</v>
      </c>
      <c r="F5391" t="s">
        <v>22816</v>
      </c>
      <c r="G5391">
        <f t="shared" si="336"/>
        <v>576</v>
      </c>
      <c r="H5391">
        <f t="shared" si="337"/>
        <v>356.25755219999996</v>
      </c>
      <c r="I5391">
        <f t="shared" si="338"/>
        <v>622</v>
      </c>
      <c r="J5391">
        <f t="shared" si="339"/>
        <v>291.57625000000002</v>
      </c>
    </row>
    <row r="5392" spans="1:10" x14ac:dyDescent="0.2">
      <c r="A5392" t="s">
        <v>22818</v>
      </c>
      <c r="B5392">
        <v>6</v>
      </c>
      <c r="C5392" t="s">
        <v>21215</v>
      </c>
      <c r="D5392">
        <v>129870</v>
      </c>
      <c r="E5392">
        <v>173990</v>
      </c>
      <c r="F5392" t="s">
        <v>22819</v>
      </c>
      <c r="G5392">
        <f t="shared" si="336"/>
        <v>576</v>
      </c>
      <c r="H5392">
        <f t="shared" si="337"/>
        <v>353.91393179999994</v>
      </c>
      <c r="I5392">
        <f t="shared" si="338"/>
        <v>622</v>
      </c>
      <c r="J5392">
        <f t="shared" si="339"/>
        <v>289.8934385</v>
      </c>
    </row>
    <row r="5393" spans="1:10" x14ac:dyDescent="0.2">
      <c r="A5393" t="s">
        <v>22821</v>
      </c>
      <c r="B5393">
        <v>6</v>
      </c>
      <c r="C5393" t="s">
        <v>21215</v>
      </c>
      <c r="D5393">
        <v>129870</v>
      </c>
      <c r="E5393">
        <v>173990</v>
      </c>
      <c r="F5393" t="s">
        <v>22823</v>
      </c>
      <c r="G5393">
        <f t="shared" si="336"/>
        <v>576</v>
      </c>
      <c r="H5393">
        <f t="shared" si="337"/>
        <v>353.91393179999994</v>
      </c>
      <c r="I5393">
        <f t="shared" si="338"/>
        <v>622</v>
      </c>
      <c r="J5393">
        <f t="shared" si="339"/>
        <v>289.8934385</v>
      </c>
    </row>
    <row r="5394" spans="1:10" x14ac:dyDescent="0.2">
      <c r="A5394" t="s">
        <v>22825</v>
      </c>
      <c r="B5394">
        <v>6</v>
      </c>
      <c r="C5394" t="s">
        <v>21215</v>
      </c>
      <c r="D5394">
        <v>119880</v>
      </c>
      <c r="E5394">
        <v>157550</v>
      </c>
      <c r="F5394" t="s">
        <v>22826</v>
      </c>
      <c r="G5394">
        <f t="shared" si="336"/>
        <v>576</v>
      </c>
      <c r="H5394">
        <f t="shared" si="337"/>
        <v>326.68978319999997</v>
      </c>
      <c r="I5394">
        <f t="shared" si="338"/>
        <v>622</v>
      </c>
      <c r="J5394">
        <f t="shared" si="339"/>
        <v>262.50193250000001</v>
      </c>
    </row>
    <row r="5395" spans="1:10" x14ac:dyDescent="0.2">
      <c r="A5395" t="s">
        <v>22828</v>
      </c>
      <c r="B5395">
        <v>6</v>
      </c>
      <c r="C5395" t="s">
        <v>21215</v>
      </c>
      <c r="D5395">
        <v>129870</v>
      </c>
      <c r="E5395">
        <v>173990</v>
      </c>
      <c r="F5395" t="s">
        <v>22830</v>
      </c>
      <c r="G5395">
        <f t="shared" si="336"/>
        <v>576</v>
      </c>
      <c r="H5395">
        <f t="shared" si="337"/>
        <v>353.91393179999994</v>
      </c>
      <c r="I5395">
        <f t="shared" si="338"/>
        <v>622</v>
      </c>
      <c r="J5395">
        <f t="shared" si="339"/>
        <v>289.8934385</v>
      </c>
    </row>
    <row r="5396" spans="1:10" x14ac:dyDescent="0.2">
      <c r="A5396" t="s">
        <v>22832</v>
      </c>
      <c r="B5396">
        <v>6</v>
      </c>
      <c r="C5396" t="s">
        <v>21215</v>
      </c>
      <c r="D5396">
        <v>129870</v>
      </c>
      <c r="E5396">
        <v>173990</v>
      </c>
      <c r="F5396" t="s">
        <v>22833</v>
      </c>
      <c r="G5396">
        <f t="shared" si="336"/>
        <v>576</v>
      </c>
      <c r="H5396">
        <f t="shared" si="337"/>
        <v>353.91393179999994</v>
      </c>
      <c r="I5396">
        <f t="shared" si="338"/>
        <v>622</v>
      </c>
      <c r="J5396">
        <f t="shared" si="339"/>
        <v>289.8934385</v>
      </c>
    </row>
    <row r="5397" spans="1:10" x14ac:dyDescent="0.2">
      <c r="A5397" t="s">
        <v>22835</v>
      </c>
      <c r="B5397">
        <v>6</v>
      </c>
      <c r="C5397" t="s">
        <v>21215</v>
      </c>
      <c r="D5397">
        <v>109890</v>
      </c>
      <c r="E5397">
        <v>157550</v>
      </c>
      <c r="F5397" t="s">
        <v>22836</v>
      </c>
      <c r="G5397">
        <f t="shared" si="336"/>
        <v>576</v>
      </c>
      <c r="H5397">
        <f t="shared" si="337"/>
        <v>299.46563459999993</v>
      </c>
      <c r="I5397">
        <f t="shared" si="338"/>
        <v>622</v>
      </c>
      <c r="J5397">
        <f t="shared" si="339"/>
        <v>262.50193250000001</v>
      </c>
    </row>
    <row r="5398" spans="1:10" x14ac:dyDescent="0.2">
      <c r="A5398" t="s">
        <v>22838</v>
      </c>
      <c r="B5398">
        <v>6</v>
      </c>
      <c r="C5398" t="s">
        <v>21215</v>
      </c>
      <c r="D5398">
        <v>119880</v>
      </c>
      <c r="E5398">
        <v>173990</v>
      </c>
      <c r="F5398" t="s">
        <v>22839</v>
      </c>
      <c r="G5398">
        <f t="shared" si="336"/>
        <v>576</v>
      </c>
      <c r="H5398">
        <f t="shared" si="337"/>
        <v>326.68978319999997</v>
      </c>
      <c r="I5398">
        <f t="shared" si="338"/>
        <v>622</v>
      </c>
      <c r="J5398">
        <f t="shared" si="339"/>
        <v>289.8934385</v>
      </c>
    </row>
    <row r="5399" spans="1:10" x14ac:dyDescent="0.2">
      <c r="A5399" t="s">
        <v>22841</v>
      </c>
      <c r="B5399">
        <v>6</v>
      </c>
      <c r="C5399" t="s">
        <v>21215</v>
      </c>
      <c r="D5399">
        <v>129870</v>
      </c>
      <c r="E5399">
        <v>184950</v>
      </c>
      <c r="F5399" t="s">
        <v>22844</v>
      </c>
      <c r="G5399">
        <f t="shared" si="336"/>
        <v>576</v>
      </c>
      <c r="H5399">
        <f t="shared" si="337"/>
        <v>353.91393179999994</v>
      </c>
      <c r="I5399">
        <f t="shared" si="338"/>
        <v>622</v>
      </c>
      <c r="J5399">
        <f t="shared" si="339"/>
        <v>308.15444250000002</v>
      </c>
    </row>
    <row r="5400" spans="1:10" x14ac:dyDescent="0.2">
      <c r="A5400" t="s">
        <v>22846</v>
      </c>
      <c r="B5400">
        <v>6</v>
      </c>
      <c r="C5400" t="s">
        <v>21215</v>
      </c>
      <c r="D5400">
        <v>86600</v>
      </c>
      <c r="E5400">
        <v>116263</v>
      </c>
      <c r="F5400" t="s">
        <v>22849</v>
      </c>
      <c r="G5400">
        <f t="shared" si="336"/>
        <v>576</v>
      </c>
      <c r="H5400">
        <f t="shared" si="337"/>
        <v>235.99712399999996</v>
      </c>
      <c r="I5400">
        <f t="shared" si="338"/>
        <v>622</v>
      </c>
      <c r="J5400">
        <f t="shared" si="339"/>
        <v>193.71159745000003</v>
      </c>
    </row>
    <row r="5401" spans="1:10" x14ac:dyDescent="0.2">
      <c r="A5401" t="s">
        <v>22851</v>
      </c>
      <c r="B5401">
        <v>6</v>
      </c>
      <c r="C5401" t="s">
        <v>21215</v>
      </c>
      <c r="D5401">
        <v>86600</v>
      </c>
      <c r="E5401">
        <v>123165</v>
      </c>
      <c r="F5401" t="s">
        <v>22852</v>
      </c>
      <c r="G5401">
        <f t="shared" si="336"/>
        <v>576</v>
      </c>
      <c r="H5401">
        <f t="shared" si="337"/>
        <v>235.99712399999996</v>
      </c>
      <c r="I5401">
        <f t="shared" si="338"/>
        <v>622</v>
      </c>
      <c r="J5401">
        <f t="shared" si="339"/>
        <v>205.21136475000003</v>
      </c>
    </row>
    <row r="5402" spans="1:10" x14ac:dyDescent="0.2">
      <c r="A5402" t="s">
        <v>22854</v>
      </c>
      <c r="B5402">
        <v>6</v>
      </c>
      <c r="C5402" t="s">
        <v>21215</v>
      </c>
      <c r="D5402">
        <v>86600</v>
      </c>
      <c r="E5402">
        <v>114002</v>
      </c>
      <c r="F5402" t="s">
        <v>22857</v>
      </c>
      <c r="G5402">
        <f t="shared" si="336"/>
        <v>576</v>
      </c>
      <c r="H5402">
        <f t="shared" si="337"/>
        <v>235.99712399999996</v>
      </c>
      <c r="I5402">
        <f t="shared" si="338"/>
        <v>622</v>
      </c>
      <c r="J5402">
        <f t="shared" si="339"/>
        <v>189.94443230000002</v>
      </c>
    </row>
    <row r="5403" spans="1:10" x14ac:dyDescent="0.2">
      <c r="A5403" t="s">
        <v>22859</v>
      </c>
      <c r="B5403">
        <v>6</v>
      </c>
      <c r="C5403" t="s">
        <v>21215</v>
      </c>
      <c r="D5403">
        <v>86600</v>
      </c>
      <c r="E5403">
        <v>121023</v>
      </c>
      <c r="F5403" t="s">
        <v>22860</v>
      </c>
      <c r="G5403">
        <f t="shared" si="336"/>
        <v>576</v>
      </c>
      <c r="H5403">
        <f t="shared" si="337"/>
        <v>235.99712399999996</v>
      </c>
      <c r="I5403">
        <f t="shared" si="338"/>
        <v>622</v>
      </c>
      <c r="J5403">
        <f t="shared" si="339"/>
        <v>201.64247145000002</v>
      </c>
    </row>
    <row r="5404" spans="1:10" x14ac:dyDescent="0.2">
      <c r="A5404" t="s">
        <v>22862</v>
      </c>
      <c r="B5404">
        <v>6</v>
      </c>
      <c r="C5404" t="s">
        <v>21215</v>
      </c>
      <c r="D5404">
        <v>86600</v>
      </c>
      <c r="E5404">
        <v>114002</v>
      </c>
      <c r="F5404" t="s">
        <v>22864</v>
      </c>
      <c r="G5404">
        <f t="shared" si="336"/>
        <v>576</v>
      </c>
      <c r="H5404">
        <f t="shared" si="337"/>
        <v>235.99712399999996</v>
      </c>
      <c r="I5404">
        <f t="shared" si="338"/>
        <v>622</v>
      </c>
      <c r="J5404">
        <f t="shared" si="339"/>
        <v>189.94443230000002</v>
      </c>
    </row>
    <row r="5405" spans="1:10" x14ac:dyDescent="0.2">
      <c r="A5405" t="s">
        <v>22866</v>
      </c>
      <c r="B5405">
        <v>6</v>
      </c>
      <c r="C5405" t="s">
        <v>21215</v>
      </c>
      <c r="D5405">
        <v>86600</v>
      </c>
      <c r="E5405">
        <v>125426</v>
      </c>
      <c r="F5405" t="s">
        <v>22868</v>
      </c>
      <c r="G5405">
        <f t="shared" si="336"/>
        <v>576</v>
      </c>
      <c r="H5405">
        <f t="shared" si="337"/>
        <v>235.99712399999996</v>
      </c>
      <c r="I5405">
        <f t="shared" si="338"/>
        <v>622</v>
      </c>
      <c r="J5405">
        <f t="shared" si="339"/>
        <v>208.97852990000001</v>
      </c>
    </row>
    <row r="5406" spans="1:10" x14ac:dyDescent="0.2">
      <c r="A5406" t="s">
        <v>22870</v>
      </c>
      <c r="B5406">
        <v>6</v>
      </c>
      <c r="C5406" t="s">
        <v>21215</v>
      </c>
      <c r="D5406">
        <v>86600</v>
      </c>
      <c r="E5406">
        <v>125426</v>
      </c>
      <c r="F5406" t="s">
        <v>22871</v>
      </c>
      <c r="G5406">
        <f t="shared" si="336"/>
        <v>576</v>
      </c>
      <c r="H5406">
        <f t="shared" si="337"/>
        <v>235.99712399999996</v>
      </c>
      <c r="I5406">
        <f t="shared" si="338"/>
        <v>622</v>
      </c>
      <c r="J5406">
        <f t="shared" si="339"/>
        <v>208.97852990000001</v>
      </c>
    </row>
    <row r="5407" spans="1:10" x14ac:dyDescent="0.2">
      <c r="A5407" t="s">
        <v>22873</v>
      </c>
      <c r="B5407">
        <v>6</v>
      </c>
      <c r="C5407" t="s">
        <v>21215</v>
      </c>
      <c r="D5407">
        <v>86600</v>
      </c>
      <c r="E5407">
        <v>114002</v>
      </c>
      <c r="F5407" t="s">
        <v>22875</v>
      </c>
      <c r="G5407">
        <f t="shared" si="336"/>
        <v>576</v>
      </c>
      <c r="H5407">
        <f t="shared" si="337"/>
        <v>235.99712399999996</v>
      </c>
      <c r="I5407">
        <f t="shared" si="338"/>
        <v>622</v>
      </c>
      <c r="J5407">
        <f t="shared" si="339"/>
        <v>189.94443230000002</v>
      </c>
    </row>
    <row r="5408" spans="1:10" x14ac:dyDescent="0.2">
      <c r="A5408" t="s">
        <v>22877</v>
      </c>
      <c r="B5408">
        <v>6</v>
      </c>
      <c r="C5408" t="s">
        <v>21215</v>
      </c>
      <c r="D5408">
        <v>86600</v>
      </c>
      <c r="E5408">
        <v>127330</v>
      </c>
      <c r="F5408" t="s">
        <v>22879</v>
      </c>
      <c r="G5408">
        <f t="shared" si="336"/>
        <v>576</v>
      </c>
      <c r="H5408">
        <f t="shared" si="337"/>
        <v>235.99712399999996</v>
      </c>
      <c r="I5408">
        <f t="shared" si="338"/>
        <v>622</v>
      </c>
      <c r="J5408">
        <f t="shared" si="339"/>
        <v>212.15087950000003</v>
      </c>
    </row>
    <row r="5409" spans="1:10" x14ac:dyDescent="0.2">
      <c r="A5409" t="s">
        <v>22881</v>
      </c>
      <c r="B5409">
        <v>6</v>
      </c>
      <c r="C5409" t="s">
        <v>21215</v>
      </c>
      <c r="D5409">
        <v>86600</v>
      </c>
      <c r="E5409">
        <v>109361</v>
      </c>
      <c r="F5409" t="s">
        <v>22882</v>
      </c>
      <c r="G5409">
        <f t="shared" si="336"/>
        <v>576</v>
      </c>
      <c r="H5409">
        <f t="shared" si="337"/>
        <v>235.99712399999996</v>
      </c>
      <c r="I5409">
        <f t="shared" si="338"/>
        <v>622</v>
      </c>
      <c r="J5409">
        <f t="shared" si="339"/>
        <v>182.21183015000003</v>
      </c>
    </row>
    <row r="5410" spans="1:10" x14ac:dyDescent="0.2">
      <c r="A5410" t="s">
        <v>22884</v>
      </c>
      <c r="B5410">
        <v>6</v>
      </c>
      <c r="C5410" t="s">
        <v>21215</v>
      </c>
      <c r="D5410">
        <v>554000</v>
      </c>
      <c r="E5410">
        <v>825000</v>
      </c>
      <c r="F5410" t="s">
        <v>22885</v>
      </c>
      <c r="G5410">
        <f t="shared" si="336"/>
        <v>576</v>
      </c>
      <c r="H5410">
        <f t="shared" si="337"/>
        <v>1509.7275599999998</v>
      </c>
      <c r="I5410">
        <f t="shared" si="338"/>
        <v>622</v>
      </c>
      <c r="J5410">
        <f t="shared" si="339"/>
        <v>1374.57375</v>
      </c>
    </row>
    <row r="5411" spans="1:10" x14ac:dyDescent="0.2">
      <c r="A5411" t="s">
        <v>22887</v>
      </c>
      <c r="B5411">
        <v>6</v>
      </c>
      <c r="C5411" t="s">
        <v>21215</v>
      </c>
      <c r="D5411">
        <v>107800</v>
      </c>
      <c r="E5411">
        <v>164560</v>
      </c>
      <c r="F5411" t="s">
        <v>22888</v>
      </c>
      <c r="G5411">
        <f t="shared" si="336"/>
        <v>576</v>
      </c>
      <c r="H5411">
        <f t="shared" si="337"/>
        <v>293.77009199999998</v>
      </c>
      <c r="I5411">
        <f t="shared" si="338"/>
        <v>622</v>
      </c>
      <c r="J5411">
        <f t="shared" si="339"/>
        <v>274.18164400000001</v>
      </c>
    </row>
    <row r="5412" spans="1:10" x14ac:dyDescent="0.2">
      <c r="A5412" t="s">
        <v>22890</v>
      </c>
      <c r="B5412">
        <v>6</v>
      </c>
      <c r="C5412" t="s">
        <v>21215</v>
      </c>
      <c r="D5412">
        <v>137200</v>
      </c>
      <c r="E5412">
        <v>209440</v>
      </c>
      <c r="F5412" t="s">
        <v>22891</v>
      </c>
      <c r="G5412">
        <f t="shared" si="336"/>
        <v>576</v>
      </c>
      <c r="H5412">
        <f t="shared" si="337"/>
        <v>373.88920799999994</v>
      </c>
      <c r="I5412">
        <f t="shared" si="338"/>
        <v>622</v>
      </c>
      <c r="J5412">
        <f t="shared" si="339"/>
        <v>348.95845600000001</v>
      </c>
    </row>
    <row r="5413" spans="1:10" x14ac:dyDescent="0.2">
      <c r="A5413" t="s">
        <v>22893</v>
      </c>
      <c r="B5413">
        <v>6</v>
      </c>
      <c r="C5413" t="s">
        <v>21215</v>
      </c>
      <c r="D5413">
        <v>137200</v>
      </c>
      <c r="E5413">
        <v>209440</v>
      </c>
      <c r="F5413" t="s">
        <v>22896</v>
      </c>
      <c r="G5413">
        <f t="shared" si="336"/>
        <v>576</v>
      </c>
      <c r="H5413">
        <f t="shared" si="337"/>
        <v>373.88920799999994</v>
      </c>
      <c r="I5413">
        <f t="shared" si="338"/>
        <v>622</v>
      </c>
      <c r="J5413">
        <f t="shared" si="339"/>
        <v>348.95845600000001</v>
      </c>
    </row>
    <row r="5414" spans="1:10" x14ac:dyDescent="0.2">
      <c r="A5414" t="s">
        <v>22898</v>
      </c>
      <c r="B5414">
        <v>6</v>
      </c>
      <c r="C5414" t="s">
        <v>21215</v>
      </c>
      <c r="D5414">
        <v>107800</v>
      </c>
      <c r="E5414">
        <v>164560</v>
      </c>
      <c r="F5414" t="s">
        <v>22899</v>
      </c>
      <c r="G5414">
        <f t="shared" si="336"/>
        <v>576</v>
      </c>
      <c r="H5414">
        <f t="shared" si="337"/>
        <v>293.77009199999998</v>
      </c>
      <c r="I5414">
        <f t="shared" si="338"/>
        <v>622</v>
      </c>
      <c r="J5414">
        <f t="shared" si="339"/>
        <v>274.18164400000001</v>
      </c>
    </row>
    <row r="5415" spans="1:10" x14ac:dyDescent="0.2">
      <c r="A5415" t="s">
        <v>22901</v>
      </c>
      <c r="B5415">
        <v>6</v>
      </c>
      <c r="C5415" t="s">
        <v>21215</v>
      </c>
      <c r="D5415">
        <v>389000</v>
      </c>
      <c r="E5415">
        <v>678000</v>
      </c>
      <c r="F5415" t="s">
        <v>22902</v>
      </c>
      <c r="G5415">
        <f t="shared" si="336"/>
        <v>576</v>
      </c>
      <c r="H5415">
        <f t="shared" si="337"/>
        <v>1060.0794599999999</v>
      </c>
      <c r="I5415">
        <f t="shared" si="338"/>
        <v>622</v>
      </c>
      <c r="J5415">
        <f t="shared" si="339"/>
        <v>1129.6497000000002</v>
      </c>
    </row>
    <row r="5416" spans="1:10" x14ac:dyDescent="0.2">
      <c r="A5416" t="s">
        <v>22904</v>
      </c>
      <c r="B5416">
        <v>6</v>
      </c>
      <c r="C5416" t="s">
        <v>21215</v>
      </c>
      <c r="D5416">
        <v>367000</v>
      </c>
      <c r="E5416">
        <v>640000</v>
      </c>
      <c r="F5416" t="s">
        <v>22905</v>
      </c>
      <c r="G5416">
        <f t="shared" si="336"/>
        <v>576</v>
      </c>
      <c r="H5416">
        <f t="shared" si="337"/>
        <v>1000.1263799999998</v>
      </c>
      <c r="I5416">
        <f t="shared" si="338"/>
        <v>622</v>
      </c>
      <c r="J5416">
        <f t="shared" si="339"/>
        <v>1066.336</v>
      </c>
    </row>
    <row r="5417" spans="1:10" x14ac:dyDescent="0.2">
      <c r="A5417" t="s">
        <v>22907</v>
      </c>
      <c r="B5417">
        <v>6</v>
      </c>
      <c r="C5417" t="s">
        <v>21215</v>
      </c>
      <c r="D5417">
        <v>354000</v>
      </c>
      <c r="E5417">
        <v>617000</v>
      </c>
      <c r="F5417" t="s">
        <v>22909</v>
      </c>
      <c r="G5417">
        <f t="shared" si="336"/>
        <v>576</v>
      </c>
      <c r="H5417">
        <f t="shared" si="337"/>
        <v>964.69955999999991</v>
      </c>
      <c r="I5417">
        <f t="shared" si="338"/>
        <v>622</v>
      </c>
      <c r="J5417">
        <f t="shared" si="339"/>
        <v>1028.0145500000001</v>
      </c>
    </row>
    <row r="5418" spans="1:10" x14ac:dyDescent="0.2">
      <c r="A5418" t="s">
        <v>22911</v>
      </c>
      <c r="B5418">
        <v>6</v>
      </c>
      <c r="C5418" t="s">
        <v>21215</v>
      </c>
      <c r="D5418">
        <v>429000</v>
      </c>
      <c r="E5418">
        <v>749000</v>
      </c>
      <c r="F5418" t="s">
        <v>22912</v>
      </c>
      <c r="G5418">
        <f t="shared" si="336"/>
        <v>576</v>
      </c>
      <c r="H5418">
        <f t="shared" si="337"/>
        <v>1169.0850599999999</v>
      </c>
      <c r="I5418">
        <f t="shared" si="338"/>
        <v>622</v>
      </c>
      <c r="J5418">
        <f t="shared" si="339"/>
        <v>1247.9463500000002</v>
      </c>
    </row>
    <row r="5419" spans="1:10" x14ac:dyDescent="0.2">
      <c r="A5419" t="s">
        <v>22914</v>
      </c>
      <c r="B5419">
        <v>6</v>
      </c>
      <c r="C5419" t="s">
        <v>21215</v>
      </c>
      <c r="D5419">
        <v>307000</v>
      </c>
      <c r="E5419">
        <v>535000</v>
      </c>
      <c r="F5419" t="s">
        <v>22917</v>
      </c>
      <c r="G5419">
        <f t="shared" si="336"/>
        <v>576</v>
      </c>
      <c r="H5419">
        <f t="shared" si="337"/>
        <v>836.61797999999987</v>
      </c>
      <c r="I5419">
        <f t="shared" si="338"/>
        <v>622</v>
      </c>
      <c r="J5419">
        <f t="shared" si="339"/>
        <v>891.39025000000004</v>
      </c>
    </row>
    <row r="5420" spans="1:10" x14ac:dyDescent="0.2">
      <c r="A5420" t="s">
        <v>22919</v>
      </c>
      <c r="B5420">
        <v>6</v>
      </c>
      <c r="C5420" t="s">
        <v>21215</v>
      </c>
      <c r="D5420">
        <v>639000</v>
      </c>
      <c r="E5420">
        <v>951000</v>
      </c>
      <c r="F5420" t="s">
        <v>22920</v>
      </c>
      <c r="G5420">
        <f t="shared" si="336"/>
        <v>576</v>
      </c>
      <c r="H5420">
        <f t="shared" si="337"/>
        <v>1741.3644599999998</v>
      </c>
      <c r="I5420">
        <f t="shared" si="338"/>
        <v>622</v>
      </c>
      <c r="J5420">
        <f t="shared" si="339"/>
        <v>1584.5086500000002</v>
      </c>
    </row>
    <row r="5421" spans="1:10" x14ac:dyDescent="0.2">
      <c r="A5421" t="s">
        <v>22922</v>
      </c>
      <c r="B5421">
        <v>6</v>
      </c>
      <c r="C5421" t="s">
        <v>21215</v>
      </c>
      <c r="D5421">
        <v>654000</v>
      </c>
      <c r="E5421">
        <v>951000</v>
      </c>
      <c r="F5421" t="s">
        <v>22923</v>
      </c>
      <c r="G5421">
        <f t="shared" si="336"/>
        <v>576</v>
      </c>
      <c r="H5421">
        <f t="shared" si="337"/>
        <v>1782.2415599999997</v>
      </c>
      <c r="I5421">
        <f t="shared" si="338"/>
        <v>622</v>
      </c>
      <c r="J5421">
        <f t="shared" si="339"/>
        <v>1584.5086500000002</v>
      </c>
    </row>
    <row r="5422" spans="1:10" x14ac:dyDescent="0.2">
      <c r="A5422" t="s">
        <v>22925</v>
      </c>
      <c r="B5422">
        <v>6</v>
      </c>
      <c r="C5422" t="s">
        <v>21215</v>
      </c>
      <c r="D5422">
        <v>406000</v>
      </c>
      <c r="E5422">
        <v>871000</v>
      </c>
      <c r="F5422" t="s">
        <v>22926</v>
      </c>
      <c r="G5422">
        <f t="shared" si="336"/>
        <v>576</v>
      </c>
      <c r="H5422">
        <f t="shared" si="337"/>
        <v>1106.4068399999999</v>
      </c>
      <c r="I5422">
        <f t="shared" si="338"/>
        <v>622</v>
      </c>
      <c r="J5422">
        <f t="shared" si="339"/>
        <v>1451.2166500000001</v>
      </c>
    </row>
    <row r="5423" spans="1:10" x14ac:dyDescent="0.2">
      <c r="A5423" t="s">
        <v>22928</v>
      </c>
      <c r="B5423">
        <v>6</v>
      </c>
      <c r="C5423" t="s">
        <v>21215</v>
      </c>
      <c r="D5423">
        <v>406000</v>
      </c>
      <c r="E5423">
        <v>871000</v>
      </c>
      <c r="F5423" t="s">
        <v>22929</v>
      </c>
      <c r="G5423">
        <f t="shared" si="336"/>
        <v>576</v>
      </c>
      <c r="H5423">
        <f t="shared" si="337"/>
        <v>1106.4068399999999</v>
      </c>
      <c r="I5423">
        <f t="shared" si="338"/>
        <v>622</v>
      </c>
      <c r="J5423">
        <f t="shared" si="339"/>
        <v>1451.2166500000001</v>
      </c>
    </row>
    <row r="5424" spans="1:10" x14ac:dyDescent="0.2">
      <c r="A5424" t="s">
        <v>22931</v>
      </c>
      <c r="B5424">
        <v>6</v>
      </c>
      <c r="C5424" t="s">
        <v>21215</v>
      </c>
      <c r="D5424">
        <v>406000</v>
      </c>
      <c r="E5424">
        <v>871000</v>
      </c>
      <c r="F5424" t="s">
        <v>22934</v>
      </c>
      <c r="G5424">
        <f t="shared" si="336"/>
        <v>576</v>
      </c>
      <c r="H5424">
        <f t="shared" si="337"/>
        <v>1106.4068399999999</v>
      </c>
      <c r="I5424">
        <f t="shared" si="338"/>
        <v>622</v>
      </c>
      <c r="J5424">
        <f t="shared" si="339"/>
        <v>1451.2166500000001</v>
      </c>
    </row>
    <row r="5425" spans="1:10" x14ac:dyDescent="0.2">
      <c r="A5425" t="s">
        <v>22936</v>
      </c>
      <c r="B5425">
        <v>6</v>
      </c>
      <c r="C5425" t="s">
        <v>21215</v>
      </c>
      <c r="D5425">
        <v>406000</v>
      </c>
      <c r="E5425">
        <v>871000</v>
      </c>
      <c r="F5425" t="s">
        <v>22937</v>
      </c>
      <c r="G5425">
        <f t="shared" si="336"/>
        <v>576</v>
      </c>
      <c r="H5425">
        <f t="shared" si="337"/>
        <v>1106.4068399999999</v>
      </c>
      <c r="I5425">
        <f t="shared" si="338"/>
        <v>622</v>
      </c>
      <c r="J5425">
        <f t="shared" si="339"/>
        <v>1451.2166500000001</v>
      </c>
    </row>
    <row r="5426" spans="1:10" x14ac:dyDescent="0.2">
      <c r="A5426" t="s">
        <v>22939</v>
      </c>
      <c r="B5426">
        <v>6</v>
      </c>
      <c r="C5426" t="s">
        <v>21215</v>
      </c>
      <c r="D5426">
        <v>406000</v>
      </c>
      <c r="E5426">
        <v>871000</v>
      </c>
      <c r="F5426" t="s">
        <v>22940</v>
      </c>
      <c r="G5426">
        <f t="shared" si="336"/>
        <v>576</v>
      </c>
      <c r="H5426">
        <f t="shared" si="337"/>
        <v>1106.4068399999999</v>
      </c>
      <c r="I5426">
        <f t="shared" si="338"/>
        <v>622</v>
      </c>
      <c r="J5426">
        <f t="shared" si="339"/>
        <v>1451.2166500000001</v>
      </c>
    </row>
    <row r="5427" spans="1:10" x14ac:dyDescent="0.2">
      <c r="A5427" t="s">
        <v>22942</v>
      </c>
      <c r="B5427">
        <v>6</v>
      </c>
      <c r="C5427" t="s">
        <v>21215</v>
      </c>
      <c r="D5427">
        <v>406000</v>
      </c>
      <c r="E5427">
        <v>871000</v>
      </c>
      <c r="F5427" t="s">
        <v>22943</v>
      </c>
      <c r="G5427">
        <f t="shared" si="336"/>
        <v>576</v>
      </c>
      <c r="H5427">
        <f t="shared" si="337"/>
        <v>1106.4068399999999</v>
      </c>
      <c r="I5427">
        <f t="shared" si="338"/>
        <v>622</v>
      </c>
      <c r="J5427">
        <f t="shared" si="339"/>
        <v>1451.2166500000001</v>
      </c>
    </row>
    <row r="5428" spans="1:10" x14ac:dyDescent="0.2">
      <c r="A5428" t="s">
        <v>22945</v>
      </c>
      <c r="B5428">
        <v>6</v>
      </c>
      <c r="C5428" t="s">
        <v>21215</v>
      </c>
      <c r="D5428">
        <v>406000</v>
      </c>
      <c r="E5428">
        <v>871000</v>
      </c>
      <c r="F5428" t="s">
        <v>22946</v>
      </c>
      <c r="G5428">
        <f t="shared" si="336"/>
        <v>576</v>
      </c>
      <c r="H5428">
        <f t="shared" si="337"/>
        <v>1106.4068399999999</v>
      </c>
      <c r="I5428">
        <f t="shared" si="338"/>
        <v>622</v>
      </c>
      <c r="J5428">
        <f t="shared" si="339"/>
        <v>1451.2166500000001</v>
      </c>
    </row>
    <row r="5429" spans="1:10" x14ac:dyDescent="0.2">
      <c r="A5429" t="s">
        <v>22948</v>
      </c>
      <c r="B5429">
        <v>6</v>
      </c>
      <c r="C5429" t="s">
        <v>21215</v>
      </c>
      <c r="D5429">
        <v>396000</v>
      </c>
      <c r="E5429">
        <v>850000</v>
      </c>
      <c r="F5429" t="s">
        <v>22951</v>
      </c>
      <c r="G5429">
        <f t="shared" si="336"/>
        <v>576</v>
      </c>
      <c r="H5429">
        <f t="shared" si="337"/>
        <v>1079.1554399999998</v>
      </c>
      <c r="I5429">
        <f t="shared" si="338"/>
        <v>622</v>
      </c>
      <c r="J5429">
        <f t="shared" si="339"/>
        <v>1416.2275000000002</v>
      </c>
    </row>
    <row r="5430" spans="1:10" x14ac:dyDescent="0.2">
      <c r="A5430" t="s">
        <v>22953</v>
      </c>
      <c r="B5430">
        <v>6</v>
      </c>
      <c r="C5430" t="s">
        <v>21215</v>
      </c>
      <c r="D5430">
        <v>386000</v>
      </c>
      <c r="E5430">
        <v>830000</v>
      </c>
      <c r="F5430" t="s">
        <v>22956</v>
      </c>
      <c r="G5430">
        <f t="shared" si="336"/>
        <v>576</v>
      </c>
      <c r="H5430">
        <f t="shared" si="337"/>
        <v>1051.9040399999999</v>
      </c>
      <c r="I5430">
        <f t="shared" si="338"/>
        <v>622</v>
      </c>
      <c r="J5430">
        <f t="shared" si="339"/>
        <v>1382.9045000000001</v>
      </c>
    </row>
    <row r="5431" spans="1:10" x14ac:dyDescent="0.2">
      <c r="A5431" t="s">
        <v>22958</v>
      </c>
      <c r="B5431">
        <v>6</v>
      </c>
      <c r="C5431" t="s">
        <v>21215</v>
      </c>
      <c r="D5431">
        <v>406000</v>
      </c>
      <c r="E5431">
        <v>871000</v>
      </c>
      <c r="F5431" t="s">
        <v>22959</v>
      </c>
      <c r="G5431">
        <f t="shared" si="336"/>
        <v>576</v>
      </c>
      <c r="H5431">
        <f t="shared" si="337"/>
        <v>1106.4068399999999</v>
      </c>
      <c r="I5431">
        <f t="shared" si="338"/>
        <v>622</v>
      </c>
      <c r="J5431">
        <f t="shared" si="339"/>
        <v>1451.2166500000001</v>
      </c>
    </row>
    <row r="5432" spans="1:10" x14ac:dyDescent="0.2">
      <c r="A5432" t="s">
        <v>22961</v>
      </c>
      <c r="B5432">
        <v>6</v>
      </c>
      <c r="C5432" t="s">
        <v>21215</v>
      </c>
      <c r="D5432">
        <v>343000</v>
      </c>
      <c r="E5432">
        <v>598000</v>
      </c>
      <c r="F5432" t="s">
        <v>22962</v>
      </c>
      <c r="G5432">
        <f t="shared" si="336"/>
        <v>576</v>
      </c>
      <c r="H5432">
        <f t="shared" si="337"/>
        <v>934.72301999999991</v>
      </c>
      <c r="I5432">
        <f t="shared" si="338"/>
        <v>622</v>
      </c>
      <c r="J5432">
        <f t="shared" si="339"/>
        <v>996.35770000000014</v>
      </c>
    </row>
    <row r="5433" spans="1:10" x14ac:dyDescent="0.2">
      <c r="A5433" t="s">
        <v>22964</v>
      </c>
      <c r="B5433">
        <v>6</v>
      </c>
      <c r="C5433" t="s">
        <v>21215</v>
      </c>
      <c r="D5433">
        <v>318000</v>
      </c>
      <c r="E5433">
        <v>555000</v>
      </c>
      <c r="F5433" t="s">
        <v>22966</v>
      </c>
      <c r="G5433">
        <f t="shared" si="336"/>
        <v>576</v>
      </c>
      <c r="H5433">
        <f t="shared" si="337"/>
        <v>866.59451999999987</v>
      </c>
      <c r="I5433">
        <f t="shared" si="338"/>
        <v>622</v>
      </c>
      <c r="J5433">
        <f t="shared" si="339"/>
        <v>924.71325000000013</v>
      </c>
    </row>
    <row r="5434" spans="1:10" x14ac:dyDescent="0.2">
      <c r="A5434" t="s">
        <v>22968</v>
      </c>
      <c r="B5434">
        <v>6</v>
      </c>
      <c r="C5434" t="s">
        <v>21215</v>
      </c>
      <c r="D5434">
        <v>307000</v>
      </c>
      <c r="E5434">
        <v>535000</v>
      </c>
      <c r="F5434" t="s">
        <v>22969</v>
      </c>
      <c r="G5434">
        <f t="shared" si="336"/>
        <v>576</v>
      </c>
      <c r="H5434">
        <f t="shared" si="337"/>
        <v>836.61797999999987</v>
      </c>
      <c r="I5434">
        <f t="shared" si="338"/>
        <v>622</v>
      </c>
      <c r="J5434">
        <f t="shared" si="339"/>
        <v>891.39025000000004</v>
      </c>
    </row>
    <row r="5435" spans="1:10" x14ac:dyDescent="0.2">
      <c r="A5435" t="s">
        <v>22971</v>
      </c>
      <c r="B5435">
        <v>6</v>
      </c>
      <c r="C5435" t="s">
        <v>21215</v>
      </c>
      <c r="D5435">
        <v>735000</v>
      </c>
      <c r="E5435">
        <v>1010000</v>
      </c>
      <c r="F5435" t="s">
        <v>22974</v>
      </c>
      <c r="G5435">
        <f t="shared" si="336"/>
        <v>576</v>
      </c>
      <c r="H5435">
        <f t="shared" si="337"/>
        <v>2002.9778999999996</v>
      </c>
      <c r="I5435">
        <f t="shared" si="338"/>
        <v>622</v>
      </c>
      <c r="J5435">
        <f t="shared" si="339"/>
        <v>1682.8115000000003</v>
      </c>
    </row>
    <row r="5436" spans="1:10" x14ac:dyDescent="0.2">
      <c r="A5436" t="s">
        <v>22976</v>
      </c>
      <c r="B5436">
        <v>6</v>
      </c>
      <c r="C5436" t="s">
        <v>21215</v>
      </c>
      <c r="D5436">
        <v>735000</v>
      </c>
      <c r="E5436">
        <v>1010000</v>
      </c>
      <c r="F5436" t="s">
        <v>22978</v>
      </c>
      <c r="G5436">
        <f t="shared" si="336"/>
        <v>576</v>
      </c>
      <c r="H5436">
        <f t="shared" si="337"/>
        <v>2002.9778999999996</v>
      </c>
      <c r="I5436">
        <f t="shared" si="338"/>
        <v>622</v>
      </c>
      <c r="J5436">
        <f t="shared" si="339"/>
        <v>1682.8115000000003</v>
      </c>
    </row>
    <row r="5437" spans="1:10" x14ac:dyDescent="0.2">
      <c r="A5437" t="s">
        <v>22980</v>
      </c>
      <c r="B5437">
        <v>6</v>
      </c>
      <c r="C5437" t="s">
        <v>21215</v>
      </c>
      <c r="D5437">
        <v>735000</v>
      </c>
      <c r="E5437">
        <v>1010000</v>
      </c>
      <c r="F5437" t="s">
        <v>22981</v>
      </c>
      <c r="G5437">
        <f t="shared" si="336"/>
        <v>576</v>
      </c>
      <c r="H5437">
        <f t="shared" si="337"/>
        <v>2002.9778999999996</v>
      </c>
      <c r="I5437">
        <f t="shared" si="338"/>
        <v>622</v>
      </c>
      <c r="J5437">
        <f t="shared" si="339"/>
        <v>1682.8115000000003</v>
      </c>
    </row>
    <row r="5438" spans="1:10" x14ac:dyDescent="0.2">
      <c r="A5438" t="s">
        <v>22983</v>
      </c>
      <c r="B5438">
        <v>6</v>
      </c>
      <c r="C5438" t="s">
        <v>21215</v>
      </c>
      <c r="D5438">
        <v>729000</v>
      </c>
      <c r="E5438">
        <v>1000000</v>
      </c>
      <c r="F5438" t="s">
        <v>22984</v>
      </c>
      <c r="G5438">
        <f t="shared" si="336"/>
        <v>576</v>
      </c>
      <c r="H5438">
        <f t="shared" si="337"/>
        <v>1986.6270599999998</v>
      </c>
      <c r="I5438">
        <f t="shared" si="338"/>
        <v>622</v>
      </c>
      <c r="J5438">
        <f t="shared" si="339"/>
        <v>1666.15</v>
      </c>
    </row>
    <row r="5439" spans="1:10" x14ac:dyDescent="0.2">
      <c r="A5439" t="s">
        <v>22986</v>
      </c>
      <c r="B5439">
        <v>6</v>
      </c>
      <c r="C5439" t="s">
        <v>21215</v>
      </c>
      <c r="D5439">
        <v>723000</v>
      </c>
      <c r="E5439">
        <v>995000</v>
      </c>
      <c r="F5439" t="s">
        <v>22988</v>
      </c>
      <c r="G5439">
        <f t="shared" si="336"/>
        <v>576</v>
      </c>
      <c r="H5439">
        <f t="shared" si="337"/>
        <v>1970.2762199999997</v>
      </c>
      <c r="I5439">
        <f t="shared" si="338"/>
        <v>622</v>
      </c>
      <c r="J5439">
        <f t="shared" si="339"/>
        <v>1657.8192500000002</v>
      </c>
    </row>
    <row r="5440" spans="1:10" x14ac:dyDescent="0.2">
      <c r="A5440" t="s">
        <v>22990</v>
      </c>
      <c r="B5440">
        <v>6</v>
      </c>
      <c r="C5440" t="s">
        <v>21215</v>
      </c>
      <c r="D5440">
        <v>716000</v>
      </c>
      <c r="E5440">
        <v>986000</v>
      </c>
      <c r="F5440" t="s">
        <v>22992</v>
      </c>
      <c r="G5440">
        <f t="shared" si="336"/>
        <v>576</v>
      </c>
      <c r="H5440">
        <f t="shared" si="337"/>
        <v>1951.2002399999997</v>
      </c>
      <c r="I5440">
        <f t="shared" si="338"/>
        <v>622</v>
      </c>
      <c r="J5440">
        <f t="shared" si="339"/>
        <v>1642.8239000000001</v>
      </c>
    </row>
    <row r="5441" spans="1:10" x14ac:dyDescent="0.2">
      <c r="A5441" t="s">
        <v>22994</v>
      </c>
      <c r="B5441">
        <v>6</v>
      </c>
      <c r="C5441" t="s">
        <v>21215</v>
      </c>
      <c r="D5441">
        <v>708000</v>
      </c>
      <c r="E5441">
        <v>975000</v>
      </c>
      <c r="F5441" t="s">
        <v>22997</v>
      </c>
      <c r="G5441">
        <f t="shared" si="336"/>
        <v>576</v>
      </c>
      <c r="H5441">
        <f t="shared" si="337"/>
        <v>1929.3991199999998</v>
      </c>
      <c r="I5441">
        <f t="shared" si="338"/>
        <v>622</v>
      </c>
      <c r="J5441">
        <f t="shared" si="339"/>
        <v>1624.4962500000001</v>
      </c>
    </row>
    <row r="5442" spans="1:10" x14ac:dyDescent="0.2">
      <c r="A5442" t="s">
        <v>22999</v>
      </c>
      <c r="B5442">
        <v>6</v>
      </c>
      <c r="C5442" t="s">
        <v>21215</v>
      </c>
      <c r="D5442">
        <v>693000</v>
      </c>
      <c r="E5442">
        <v>953000</v>
      </c>
      <c r="F5442" t="s">
        <v>23001</v>
      </c>
      <c r="G5442">
        <f t="shared" si="336"/>
        <v>576</v>
      </c>
      <c r="H5442">
        <f t="shared" si="337"/>
        <v>1888.5220199999997</v>
      </c>
      <c r="I5442">
        <f t="shared" si="338"/>
        <v>622</v>
      </c>
      <c r="J5442">
        <f t="shared" si="339"/>
        <v>1587.84095</v>
      </c>
    </row>
    <row r="5443" spans="1:10" x14ac:dyDescent="0.2">
      <c r="A5443" t="s">
        <v>23003</v>
      </c>
      <c r="B5443">
        <v>6</v>
      </c>
      <c r="C5443" t="s">
        <v>21215</v>
      </c>
      <c r="D5443">
        <v>217140</v>
      </c>
      <c r="E5443">
        <v>317000</v>
      </c>
      <c r="F5443" t="s">
        <v>23006</v>
      </c>
      <c r="G5443">
        <f t="shared" ref="G5443:G5506" si="340">(VLOOKUP($B5443,Table,4,FALSE))</f>
        <v>576</v>
      </c>
      <c r="H5443">
        <f t="shared" ref="H5443:H5506" si="341">D5443*((VLOOKUP($B5443,Table,6,FALSE))/100)</f>
        <v>591.7368995999999</v>
      </c>
      <c r="I5443">
        <f t="shared" ref="I5443:I5506" si="342">(VLOOKUP($B5443,Table,12,FALSE))</f>
        <v>622</v>
      </c>
      <c r="J5443">
        <f t="shared" ref="J5443:J5506" si="343">E5443*((VLOOKUP($B5443,Table,14,FALSE))/100)</f>
        <v>528.16955000000007</v>
      </c>
    </row>
    <row r="5444" spans="1:10" x14ac:dyDescent="0.2">
      <c r="A5444" t="s">
        <v>23008</v>
      </c>
      <c r="B5444">
        <v>6</v>
      </c>
      <c r="C5444" t="s">
        <v>21215</v>
      </c>
      <c r="D5444">
        <v>223720</v>
      </c>
      <c r="E5444">
        <v>317000</v>
      </c>
      <c r="F5444" t="s">
        <v>23011</v>
      </c>
      <c r="G5444">
        <f t="shared" si="340"/>
        <v>576</v>
      </c>
      <c r="H5444">
        <f t="shared" si="341"/>
        <v>609.66832079999995</v>
      </c>
      <c r="I5444">
        <f t="shared" si="342"/>
        <v>622</v>
      </c>
      <c r="J5444">
        <f t="shared" si="343"/>
        <v>528.16955000000007</v>
      </c>
    </row>
    <row r="5445" spans="1:10" x14ac:dyDescent="0.2">
      <c r="A5445" t="s">
        <v>23013</v>
      </c>
      <c r="B5445">
        <v>6</v>
      </c>
      <c r="C5445" t="s">
        <v>21215</v>
      </c>
      <c r="D5445">
        <v>217140</v>
      </c>
      <c r="E5445">
        <v>317000</v>
      </c>
      <c r="F5445" t="s">
        <v>23014</v>
      </c>
      <c r="G5445">
        <f t="shared" si="340"/>
        <v>576</v>
      </c>
      <c r="H5445">
        <f t="shared" si="341"/>
        <v>591.7368995999999</v>
      </c>
      <c r="I5445">
        <f t="shared" si="342"/>
        <v>622</v>
      </c>
      <c r="J5445">
        <f t="shared" si="343"/>
        <v>528.16955000000007</v>
      </c>
    </row>
    <row r="5446" spans="1:10" x14ac:dyDescent="0.2">
      <c r="A5446" t="s">
        <v>23016</v>
      </c>
      <c r="B5446">
        <v>6</v>
      </c>
      <c r="C5446" t="s">
        <v>21215</v>
      </c>
      <c r="D5446">
        <v>642000</v>
      </c>
      <c r="E5446">
        <v>951000</v>
      </c>
      <c r="F5446" t="s">
        <v>23019</v>
      </c>
      <c r="G5446">
        <f t="shared" si="340"/>
        <v>576</v>
      </c>
      <c r="H5446">
        <f t="shared" si="341"/>
        <v>1749.5398799999998</v>
      </c>
      <c r="I5446">
        <f t="shared" si="342"/>
        <v>622</v>
      </c>
      <c r="J5446">
        <f t="shared" si="343"/>
        <v>1584.5086500000002</v>
      </c>
    </row>
    <row r="5447" spans="1:10" x14ac:dyDescent="0.2">
      <c r="A5447" t="s">
        <v>23021</v>
      </c>
      <c r="B5447">
        <v>6</v>
      </c>
      <c r="C5447" t="s">
        <v>21215</v>
      </c>
      <c r="D5447">
        <v>421000</v>
      </c>
      <c r="E5447">
        <v>734000</v>
      </c>
      <c r="F5447" t="s">
        <v>23023</v>
      </c>
      <c r="G5447">
        <f t="shared" si="340"/>
        <v>576</v>
      </c>
      <c r="H5447">
        <f t="shared" si="341"/>
        <v>1147.2839399999998</v>
      </c>
      <c r="I5447">
        <f t="shared" si="342"/>
        <v>622</v>
      </c>
      <c r="J5447">
        <f t="shared" si="343"/>
        <v>1222.9541000000002</v>
      </c>
    </row>
    <row r="5448" spans="1:10" x14ac:dyDescent="0.2">
      <c r="A5448" t="s">
        <v>23025</v>
      </c>
      <c r="B5448">
        <v>6</v>
      </c>
      <c r="C5448" t="s">
        <v>21215</v>
      </c>
      <c r="D5448">
        <v>619000</v>
      </c>
      <c r="E5448">
        <v>921000</v>
      </c>
      <c r="F5448" t="s">
        <v>23028</v>
      </c>
      <c r="G5448">
        <f t="shared" si="340"/>
        <v>576</v>
      </c>
      <c r="H5448">
        <f t="shared" si="341"/>
        <v>1686.8616599999998</v>
      </c>
      <c r="I5448">
        <f t="shared" si="342"/>
        <v>622</v>
      </c>
      <c r="J5448">
        <f t="shared" si="343"/>
        <v>1534.5241500000002</v>
      </c>
    </row>
    <row r="5449" spans="1:10" x14ac:dyDescent="0.2">
      <c r="A5449" t="s">
        <v>23030</v>
      </c>
      <c r="B5449">
        <v>6</v>
      </c>
      <c r="C5449" t="s">
        <v>21215</v>
      </c>
      <c r="D5449">
        <v>204000</v>
      </c>
      <c r="E5449">
        <v>391000</v>
      </c>
      <c r="F5449" t="s">
        <v>23031</v>
      </c>
      <c r="G5449">
        <f t="shared" si="340"/>
        <v>576</v>
      </c>
      <c r="H5449">
        <f t="shared" si="341"/>
        <v>555.92855999999995</v>
      </c>
      <c r="I5449">
        <f t="shared" si="342"/>
        <v>622</v>
      </c>
      <c r="J5449">
        <f t="shared" si="343"/>
        <v>651.46465000000001</v>
      </c>
    </row>
    <row r="5450" spans="1:10" x14ac:dyDescent="0.2">
      <c r="A5450" t="s">
        <v>23033</v>
      </c>
      <c r="B5450">
        <v>6</v>
      </c>
      <c r="C5450" t="s">
        <v>21215</v>
      </c>
      <c r="D5450">
        <v>213000</v>
      </c>
      <c r="E5450">
        <v>398000</v>
      </c>
      <c r="F5450" t="s">
        <v>23035</v>
      </c>
      <c r="G5450">
        <f t="shared" si="340"/>
        <v>576</v>
      </c>
      <c r="H5450">
        <f t="shared" si="341"/>
        <v>580.45481999999993</v>
      </c>
      <c r="I5450">
        <f t="shared" si="342"/>
        <v>622</v>
      </c>
      <c r="J5450">
        <f t="shared" si="343"/>
        <v>663.1277</v>
      </c>
    </row>
    <row r="5451" spans="1:10" x14ac:dyDescent="0.2">
      <c r="A5451" t="s">
        <v>23037</v>
      </c>
      <c r="B5451">
        <v>6</v>
      </c>
      <c r="C5451" t="s">
        <v>21215</v>
      </c>
      <c r="D5451">
        <v>213000</v>
      </c>
      <c r="E5451">
        <v>398000</v>
      </c>
      <c r="F5451" t="s">
        <v>23038</v>
      </c>
      <c r="G5451">
        <f t="shared" si="340"/>
        <v>576</v>
      </c>
      <c r="H5451">
        <f t="shared" si="341"/>
        <v>580.45481999999993</v>
      </c>
      <c r="I5451">
        <f t="shared" si="342"/>
        <v>622</v>
      </c>
      <c r="J5451">
        <f t="shared" si="343"/>
        <v>663.1277</v>
      </c>
    </row>
    <row r="5452" spans="1:10" x14ac:dyDescent="0.2">
      <c r="A5452" t="s">
        <v>23040</v>
      </c>
      <c r="B5452">
        <v>6</v>
      </c>
      <c r="C5452" t="s">
        <v>21215</v>
      </c>
      <c r="D5452">
        <v>213000</v>
      </c>
      <c r="E5452">
        <v>398000</v>
      </c>
      <c r="F5452" t="s">
        <v>23042</v>
      </c>
      <c r="G5452">
        <f t="shared" si="340"/>
        <v>576</v>
      </c>
      <c r="H5452">
        <f t="shared" si="341"/>
        <v>580.45481999999993</v>
      </c>
      <c r="I5452">
        <f t="shared" si="342"/>
        <v>622</v>
      </c>
      <c r="J5452">
        <f t="shared" si="343"/>
        <v>663.1277</v>
      </c>
    </row>
    <row r="5453" spans="1:10" x14ac:dyDescent="0.2">
      <c r="A5453" t="s">
        <v>23044</v>
      </c>
      <c r="B5453">
        <v>6</v>
      </c>
      <c r="C5453" t="s">
        <v>21215</v>
      </c>
      <c r="D5453">
        <v>213000</v>
      </c>
      <c r="E5453">
        <v>398000</v>
      </c>
      <c r="F5453" t="s">
        <v>23045</v>
      </c>
      <c r="G5453">
        <f t="shared" si="340"/>
        <v>576</v>
      </c>
      <c r="H5453">
        <f t="shared" si="341"/>
        <v>580.45481999999993</v>
      </c>
      <c r="I5453">
        <f t="shared" si="342"/>
        <v>622</v>
      </c>
      <c r="J5453">
        <f t="shared" si="343"/>
        <v>663.1277</v>
      </c>
    </row>
    <row r="5454" spans="1:10" x14ac:dyDescent="0.2">
      <c r="A5454" t="s">
        <v>23047</v>
      </c>
      <c r="B5454">
        <v>6</v>
      </c>
      <c r="C5454" t="s">
        <v>21215</v>
      </c>
      <c r="D5454">
        <v>216000</v>
      </c>
      <c r="E5454">
        <v>399000</v>
      </c>
      <c r="F5454" t="s">
        <v>23049</v>
      </c>
      <c r="G5454">
        <f t="shared" si="340"/>
        <v>576</v>
      </c>
      <c r="H5454">
        <f t="shared" si="341"/>
        <v>588.63023999999996</v>
      </c>
      <c r="I5454">
        <f t="shared" si="342"/>
        <v>622</v>
      </c>
      <c r="J5454">
        <f t="shared" si="343"/>
        <v>664.79385000000002</v>
      </c>
    </row>
    <row r="5455" spans="1:10" x14ac:dyDescent="0.2">
      <c r="A5455" t="s">
        <v>23051</v>
      </c>
      <c r="B5455">
        <v>6</v>
      </c>
      <c r="C5455" t="s">
        <v>21215</v>
      </c>
      <c r="D5455">
        <v>216000</v>
      </c>
      <c r="E5455">
        <v>399000</v>
      </c>
      <c r="F5455" t="s">
        <v>23053</v>
      </c>
      <c r="G5455">
        <f t="shared" si="340"/>
        <v>576</v>
      </c>
      <c r="H5455">
        <f t="shared" si="341"/>
        <v>588.63023999999996</v>
      </c>
      <c r="I5455">
        <f t="shared" si="342"/>
        <v>622</v>
      </c>
      <c r="J5455">
        <f t="shared" si="343"/>
        <v>664.79385000000002</v>
      </c>
    </row>
    <row r="5456" spans="1:10" x14ac:dyDescent="0.2">
      <c r="A5456" t="s">
        <v>23055</v>
      </c>
      <c r="B5456">
        <v>6</v>
      </c>
      <c r="C5456" t="s">
        <v>21215</v>
      </c>
      <c r="D5456">
        <v>216000</v>
      </c>
      <c r="E5456">
        <v>399000</v>
      </c>
      <c r="F5456" t="s">
        <v>23058</v>
      </c>
      <c r="G5456">
        <f t="shared" si="340"/>
        <v>576</v>
      </c>
      <c r="H5456">
        <f t="shared" si="341"/>
        <v>588.63023999999996</v>
      </c>
      <c r="I5456">
        <f t="shared" si="342"/>
        <v>622</v>
      </c>
      <c r="J5456">
        <f t="shared" si="343"/>
        <v>664.79385000000002</v>
      </c>
    </row>
    <row r="5457" spans="1:10" x14ac:dyDescent="0.2">
      <c r="A5457" t="s">
        <v>23060</v>
      </c>
      <c r="B5457">
        <v>6</v>
      </c>
      <c r="C5457" t="s">
        <v>21215</v>
      </c>
      <c r="D5457">
        <v>216000</v>
      </c>
      <c r="E5457">
        <v>399000</v>
      </c>
      <c r="F5457" t="s">
        <v>23062</v>
      </c>
      <c r="G5457">
        <f t="shared" si="340"/>
        <v>576</v>
      </c>
      <c r="H5457">
        <f t="shared" si="341"/>
        <v>588.63023999999996</v>
      </c>
      <c r="I5457">
        <f t="shared" si="342"/>
        <v>622</v>
      </c>
      <c r="J5457">
        <f t="shared" si="343"/>
        <v>664.79385000000002</v>
      </c>
    </row>
    <row r="5458" spans="1:10" x14ac:dyDescent="0.2">
      <c r="A5458" t="s">
        <v>23064</v>
      </c>
      <c r="B5458">
        <v>6</v>
      </c>
      <c r="C5458" t="s">
        <v>21215</v>
      </c>
      <c r="D5458">
        <v>213000</v>
      </c>
      <c r="E5458">
        <v>398000</v>
      </c>
      <c r="F5458" t="s">
        <v>23067</v>
      </c>
      <c r="G5458">
        <f t="shared" si="340"/>
        <v>576</v>
      </c>
      <c r="H5458">
        <f t="shared" si="341"/>
        <v>580.45481999999993</v>
      </c>
      <c r="I5458">
        <f t="shared" si="342"/>
        <v>622</v>
      </c>
      <c r="J5458">
        <f t="shared" si="343"/>
        <v>663.1277</v>
      </c>
    </row>
    <row r="5459" spans="1:10" x14ac:dyDescent="0.2">
      <c r="A5459" t="s">
        <v>23069</v>
      </c>
      <c r="B5459">
        <v>6</v>
      </c>
      <c r="C5459" t="s">
        <v>21215</v>
      </c>
      <c r="D5459">
        <v>213000</v>
      </c>
      <c r="E5459">
        <v>398000</v>
      </c>
      <c r="F5459" t="s">
        <v>23070</v>
      </c>
      <c r="G5459">
        <f t="shared" si="340"/>
        <v>576</v>
      </c>
      <c r="H5459">
        <f t="shared" si="341"/>
        <v>580.45481999999993</v>
      </c>
      <c r="I5459">
        <f t="shared" si="342"/>
        <v>622</v>
      </c>
      <c r="J5459">
        <f t="shared" si="343"/>
        <v>663.1277</v>
      </c>
    </row>
    <row r="5460" spans="1:10" x14ac:dyDescent="0.2">
      <c r="A5460" t="s">
        <v>23072</v>
      </c>
      <c r="B5460">
        <v>6</v>
      </c>
      <c r="C5460" t="s">
        <v>21215</v>
      </c>
      <c r="D5460">
        <v>213000</v>
      </c>
      <c r="E5460">
        <v>398000</v>
      </c>
      <c r="F5460" t="s">
        <v>23073</v>
      </c>
      <c r="G5460">
        <f t="shared" si="340"/>
        <v>576</v>
      </c>
      <c r="H5460">
        <f t="shared" si="341"/>
        <v>580.45481999999993</v>
      </c>
      <c r="I5460">
        <f t="shared" si="342"/>
        <v>622</v>
      </c>
      <c r="J5460">
        <f t="shared" si="343"/>
        <v>663.1277</v>
      </c>
    </row>
    <row r="5461" spans="1:10" x14ac:dyDescent="0.2">
      <c r="A5461" t="s">
        <v>23075</v>
      </c>
      <c r="B5461">
        <v>6</v>
      </c>
      <c r="C5461" t="s">
        <v>21215</v>
      </c>
      <c r="D5461">
        <v>204000</v>
      </c>
      <c r="E5461">
        <v>391000</v>
      </c>
      <c r="F5461" t="s">
        <v>23078</v>
      </c>
      <c r="G5461">
        <f t="shared" si="340"/>
        <v>576</v>
      </c>
      <c r="H5461">
        <f t="shared" si="341"/>
        <v>555.92855999999995</v>
      </c>
      <c r="I5461">
        <f t="shared" si="342"/>
        <v>622</v>
      </c>
      <c r="J5461">
        <f t="shared" si="343"/>
        <v>651.46465000000001</v>
      </c>
    </row>
    <row r="5462" spans="1:10" x14ac:dyDescent="0.2">
      <c r="A5462" t="s">
        <v>23080</v>
      </c>
      <c r="B5462">
        <v>6</v>
      </c>
      <c r="C5462" t="s">
        <v>21215</v>
      </c>
      <c r="D5462">
        <v>229000</v>
      </c>
      <c r="E5462">
        <v>399000</v>
      </c>
      <c r="F5462" t="s">
        <v>23081</v>
      </c>
      <c r="G5462">
        <f t="shared" si="340"/>
        <v>576</v>
      </c>
      <c r="H5462">
        <f t="shared" si="341"/>
        <v>624.05705999999986</v>
      </c>
      <c r="I5462">
        <f t="shared" si="342"/>
        <v>622</v>
      </c>
      <c r="J5462">
        <f t="shared" si="343"/>
        <v>664.79385000000002</v>
      </c>
    </row>
    <row r="5463" spans="1:10" x14ac:dyDescent="0.2">
      <c r="A5463" t="s">
        <v>23083</v>
      </c>
      <c r="B5463">
        <v>6</v>
      </c>
      <c r="C5463" t="s">
        <v>21215</v>
      </c>
      <c r="D5463">
        <v>229000</v>
      </c>
      <c r="E5463">
        <v>399000</v>
      </c>
      <c r="F5463" t="s">
        <v>23085</v>
      </c>
      <c r="G5463">
        <f t="shared" si="340"/>
        <v>576</v>
      </c>
      <c r="H5463">
        <f t="shared" si="341"/>
        <v>624.05705999999986</v>
      </c>
      <c r="I5463">
        <f t="shared" si="342"/>
        <v>622</v>
      </c>
      <c r="J5463">
        <f t="shared" si="343"/>
        <v>664.79385000000002</v>
      </c>
    </row>
    <row r="5464" spans="1:10" x14ac:dyDescent="0.2">
      <c r="A5464" t="s">
        <v>23087</v>
      </c>
      <c r="B5464">
        <v>6</v>
      </c>
      <c r="C5464" t="s">
        <v>21215</v>
      </c>
      <c r="D5464">
        <v>229000</v>
      </c>
      <c r="E5464">
        <v>399000</v>
      </c>
      <c r="F5464" t="s">
        <v>23088</v>
      </c>
      <c r="G5464">
        <f t="shared" si="340"/>
        <v>576</v>
      </c>
      <c r="H5464">
        <f t="shared" si="341"/>
        <v>624.05705999999986</v>
      </c>
      <c r="I5464">
        <f t="shared" si="342"/>
        <v>622</v>
      </c>
      <c r="J5464">
        <f t="shared" si="343"/>
        <v>664.79385000000002</v>
      </c>
    </row>
    <row r="5465" spans="1:10" x14ac:dyDescent="0.2">
      <c r="A5465" t="s">
        <v>23090</v>
      </c>
      <c r="B5465">
        <v>6</v>
      </c>
      <c r="C5465" t="s">
        <v>21215</v>
      </c>
      <c r="D5465">
        <v>243000</v>
      </c>
      <c r="E5465">
        <v>424000</v>
      </c>
      <c r="F5465" t="s">
        <v>23093</v>
      </c>
      <c r="G5465">
        <f t="shared" si="340"/>
        <v>576</v>
      </c>
      <c r="H5465">
        <f t="shared" si="341"/>
        <v>662.2090199999999</v>
      </c>
      <c r="I5465">
        <f t="shared" si="342"/>
        <v>622</v>
      </c>
      <c r="J5465">
        <f t="shared" si="343"/>
        <v>706.44760000000008</v>
      </c>
    </row>
    <row r="5466" spans="1:10" x14ac:dyDescent="0.2">
      <c r="A5466" t="s">
        <v>23095</v>
      </c>
      <c r="B5466">
        <v>6</v>
      </c>
      <c r="C5466" t="s">
        <v>21215</v>
      </c>
      <c r="D5466">
        <v>243000</v>
      </c>
      <c r="E5466">
        <v>424000</v>
      </c>
      <c r="F5466" t="s">
        <v>23096</v>
      </c>
      <c r="G5466">
        <f t="shared" si="340"/>
        <v>576</v>
      </c>
      <c r="H5466">
        <f t="shared" si="341"/>
        <v>662.2090199999999</v>
      </c>
      <c r="I5466">
        <f t="shared" si="342"/>
        <v>622</v>
      </c>
      <c r="J5466">
        <f t="shared" si="343"/>
        <v>706.44760000000008</v>
      </c>
    </row>
    <row r="5467" spans="1:10" x14ac:dyDescent="0.2">
      <c r="A5467" t="s">
        <v>23098</v>
      </c>
      <c r="B5467">
        <v>6</v>
      </c>
      <c r="C5467" t="s">
        <v>21215</v>
      </c>
      <c r="D5467">
        <v>233000</v>
      </c>
      <c r="E5467">
        <v>406000</v>
      </c>
      <c r="F5467" t="s">
        <v>23101</v>
      </c>
      <c r="G5467">
        <f t="shared" si="340"/>
        <v>576</v>
      </c>
      <c r="H5467">
        <f t="shared" si="341"/>
        <v>634.95761999999991</v>
      </c>
      <c r="I5467">
        <f t="shared" si="342"/>
        <v>622</v>
      </c>
      <c r="J5467">
        <f t="shared" si="343"/>
        <v>676.45690000000002</v>
      </c>
    </row>
    <row r="5468" spans="1:10" x14ac:dyDescent="0.2">
      <c r="A5468" t="s">
        <v>23103</v>
      </c>
      <c r="B5468">
        <v>6</v>
      </c>
      <c r="C5468" t="s">
        <v>21215</v>
      </c>
      <c r="D5468">
        <v>226000</v>
      </c>
      <c r="E5468">
        <v>392000</v>
      </c>
      <c r="F5468" t="s">
        <v>23105</v>
      </c>
      <c r="G5468">
        <f t="shared" si="340"/>
        <v>576</v>
      </c>
      <c r="H5468">
        <f t="shared" si="341"/>
        <v>615.88163999999995</v>
      </c>
      <c r="I5468">
        <f t="shared" si="342"/>
        <v>622</v>
      </c>
      <c r="J5468">
        <f t="shared" si="343"/>
        <v>653.13080000000002</v>
      </c>
    </row>
    <row r="5469" spans="1:10" x14ac:dyDescent="0.2">
      <c r="A5469" t="s">
        <v>23107</v>
      </c>
      <c r="B5469">
        <v>6</v>
      </c>
      <c r="C5469" t="s">
        <v>21215</v>
      </c>
      <c r="D5469">
        <v>211000</v>
      </c>
      <c r="E5469">
        <v>387000</v>
      </c>
      <c r="F5469" t="s">
        <v>23109</v>
      </c>
      <c r="G5469">
        <f t="shared" si="340"/>
        <v>576</v>
      </c>
      <c r="H5469">
        <f t="shared" si="341"/>
        <v>575.00453999999991</v>
      </c>
      <c r="I5469">
        <f t="shared" si="342"/>
        <v>622</v>
      </c>
      <c r="J5469">
        <f t="shared" si="343"/>
        <v>644.80005000000006</v>
      </c>
    </row>
    <row r="5470" spans="1:10" x14ac:dyDescent="0.2">
      <c r="A5470" t="s">
        <v>23111</v>
      </c>
      <c r="B5470">
        <v>6</v>
      </c>
      <c r="C5470" t="s">
        <v>21215</v>
      </c>
      <c r="D5470">
        <v>270000</v>
      </c>
      <c r="E5470">
        <v>471000</v>
      </c>
      <c r="F5470" t="s">
        <v>23113</v>
      </c>
      <c r="G5470">
        <f t="shared" si="340"/>
        <v>576</v>
      </c>
      <c r="H5470">
        <f t="shared" si="341"/>
        <v>735.78779999999983</v>
      </c>
      <c r="I5470">
        <f t="shared" si="342"/>
        <v>622</v>
      </c>
      <c r="J5470">
        <f t="shared" si="343"/>
        <v>784.75665000000004</v>
      </c>
    </row>
    <row r="5471" spans="1:10" x14ac:dyDescent="0.2">
      <c r="A5471" t="s">
        <v>23115</v>
      </c>
      <c r="B5471">
        <v>6</v>
      </c>
      <c r="C5471" t="s">
        <v>21215</v>
      </c>
      <c r="D5471">
        <v>270000</v>
      </c>
      <c r="E5471">
        <v>471000</v>
      </c>
      <c r="F5471" t="s">
        <v>23117</v>
      </c>
      <c r="G5471">
        <f t="shared" si="340"/>
        <v>576</v>
      </c>
      <c r="H5471">
        <f t="shared" si="341"/>
        <v>735.78779999999983</v>
      </c>
      <c r="I5471">
        <f t="shared" si="342"/>
        <v>622</v>
      </c>
      <c r="J5471">
        <f t="shared" si="343"/>
        <v>784.75665000000004</v>
      </c>
    </row>
    <row r="5472" spans="1:10" x14ac:dyDescent="0.2">
      <c r="A5472" t="s">
        <v>23119</v>
      </c>
      <c r="B5472">
        <v>6</v>
      </c>
      <c r="C5472" t="s">
        <v>21215</v>
      </c>
      <c r="D5472">
        <v>270000</v>
      </c>
      <c r="E5472">
        <v>471000</v>
      </c>
      <c r="F5472" t="s">
        <v>23122</v>
      </c>
      <c r="G5472">
        <f t="shared" si="340"/>
        <v>576</v>
      </c>
      <c r="H5472">
        <f t="shared" si="341"/>
        <v>735.78779999999983</v>
      </c>
      <c r="I5472">
        <f t="shared" si="342"/>
        <v>622</v>
      </c>
      <c r="J5472">
        <f t="shared" si="343"/>
        <v>784.75665000000004</v>
      </c>
    </row>
    <row r="5473" spans="1:10" x14ac:dyDescent="0.2">
      <c r="A5473" t="s">
        <v>23124</v>
      </c>
      <c r="B5473">
        <v>6</v>
      </c>
      <c r="C5473" t="s">
        <v>21215</v>
      </c>
      <c r="D5473">
        <v>286000</v>
      </c>
      <c r="E5473">
        <v>498000</v>
      </c>
      <c r="F5473" t="s">
        <v>23127</v>
      </c>
      <c r="G5473">
        <f t="shared" si="340"/>
        <v>576</v>
      </c>
      <c r="H5473">
        <f t="shared" si="341"/>
        <v>779.39003999999989</v>
      </c>
      <c r="I5473">
        <f t="shared" si="342"/>
        <v>622</v>
      </c>
      <c r="J5473">
        <f t="shared" si="343"/>
        <v>829.74270000000001</v>
      </c>
    </row>
    <row r="5474" spans="1:10" x14ac:dyDescent="0.2">
      <c r="A5474" t="s">
        <v>23129</v>
      </c>
      <c r="B5474">
        <v>6</v>
      </c>
      <c r="C5474" t="s">
        <v>21215</v>
      </c>
      <c r="D5474">
        <v>254000</v>
      </c>
      <c r="E5474">
        <v>443000</v>
      </c>
      <c r="F5474" t="s">
        <v>23130</v>
      </c>
      <c r="G5474">
        <f t="shared" si="340"/>
        <v>576</v>
      </c>
      <c r="H5474">
        <f t="shared" si="341"/>
        <v>692.1855599999999</v>
      </c>
      <c r="I5474">
        <f t="shared" si="342"/>
        <v>622</v>
      </c>
      <c r="J5474">
        <f t="shared" si="343"/>
        <v>738.10445000000004</v>
      </c>
    </row>
    <row r="5475" spans="1:10" x14ac:dyDescent="0.2">
      <c r="A5475" t="s">
        <v>23132</v>
      </c>
      <c r="B5475">
        <v>6</v>
      </c>
      <c r="C5475" t="s">
        <v>21215</v>
      </c>
      <c r="D5475">
        <v>421000</v>
      </c>
      <c r="E5475">
        <v>734000</v>
      </c>
      <c r="F5475" t="s">
        <v>23134</v>
      </c>
      <c r="G5475">
        <f t="shared" si="340"/>
        <v>576</v>
      </c>
      <c r="H5475">
        <f t="shared" si="341"/>
        <v>1147.2839399999998</v>
      </c>
      <c r="I5475">
        <f t="shared" si="342"/>
        <v>622</v>
      </c>
      <c r="J5475">
        <f t="shared" si="343"/>
        <v>1222.9541000000002</v>
      </c>
    </row>
    <row r="5476" spans="1:10" x14ac:dyDescent="0.2">
      <c r="A5476" t="s">
        <v>23136</v>
      </c>
      <c r="B5476">
        <v>6</v>
      </c>
      <c r="C5476" t="s">
        <v>21215</v>
      </c>
      <c r="D5476">
        <v>259000</v>
      </c>
      <c r="E5476">
        <v>451000</v>
      </c>
      <c r="F5476" t="s">
        <v>23139</v>
      </c>
      <c r="G5476">
        <f t="shared" si="340"/>
        <v>576</v>
      </c>
      <c r="H5476">
        <f t="shared" si="341"/>
        <v>705.81125999999995</v>
      </c>
      <c r="I5476">
        <f t="shared" si="342"/>
        <v>622</v>
      </c>
      <c r="J5476">
        <f t="shared" si="343"/>
        <v>751.43365000000006</v>
      </c>
    </row>
    <row r="5477" spans="1:10" x14ac:dyDescent="0.2">
      <c r="A5477" t="s">
        <v>23141</v>
      </c>
      <c r="B5477">
        <v>6</v>
      </c>
      <c r="C5477" t="s">
        <v>21215</v>
      </c>
      <c r="D5477">
        <v>448000</v>
      </c>
      <c r="E5477">
        <v>783000</v>
      </c>
      <c r="F5477" t="s">
        <v>23144</v>
      </c>
      <c r="G5477">
        <f t="shared" si="340"/>
        <v>576</v>
      </c>
      <c r="H5477">
        <f t="shared" si="341"/>
        <v>1220.8627199999999</v>
      </c>
      <c r="I5477">
        <f t="shared" si="342"/>
        <v>622</v>
      </c>
      <c r="J5477">
        <f t="shared" si="343"/>
        <v>1304.59545</v>
      </c>
    </row>
    <row r="5478" spans="1:10" x14ac:dyDescent="0.2">
      <c r="A5478" t="s">
        <v>23146</v>
      </c>
      <c r="B5478">
        <v>6</v>
      </c>
      <c r="C5478" t="s">
        <v>21215</v>
      </c>
      <c r="D5478">
        <v>226000</v>
      </c>
      <c r="E5478">
        <v>392000</v>
      </c>
      <c r="F5478" t="s">
        <v>23149</v>
      </c>
      <c r="G5478">
        <f t="shared" si="340"/>
        <v>576</v>
      </c>
      <c r="H5478">
        <f t="shared" si="341"/>
        <v>615.88163999999995</v>
      </c>
      <c r="I5478">
        <f t="shared" si="342"/>
        <v>622</v>
      </c>
      <c r="J5478">
        <f t="shared" si="343"/>
        <v>653.13080000000002</v>
      </c>
    </row>
    <row r="5479" spans="1:10" x14ac:dyDescent="0.2">
      <c r="A5479" t="s">
        <v>23151</v>
      </c>
      <c r="B5479">
        <v>6</v>
      </c>
      <c r="C5479" t="s">
        <v>21215</v>
      </c>
      <c r="D5479">
        <v>226000</v>
      </c>
      <c r="E5479">
        <v>392000</v>
      </c>
      <c r="F5479" t="s">
        <v>23153</v>
      </c>
      <c r="G5479">
        <f t="shared" si="340"/>
        <v>576</v>
      </c>
      <c r="H5479">
        <f t="shared" si="341"/>
        <v>615.88163999999995</v>
      </c>
      <c r="I5479">
        <f t="shared" si="342"/>
        <v>622</v>
      </c>
      <c r="J5479">
        <f t="shared" si="343"/>
        <v>653.13080000000002</v>
      </c>
    </row>
    <row r="5480" spans="1:10" x14ac:dyDescent="0.2">
      <c r="A5480" t="s">
        <v>23155</v>
      </c>
      <c r="B5480">
        <v>6</v>
      </c>
      <c r="C5480" t="s">
        <v>21215</v>
      </c>
      <c r="D5480">
        <v>270000</v>
      </c>
      <c r="E5480">
        <v>471000</v>
      </c>
      <c r="F5480" t="s">
        <v>23157</v>
      </c>
      <c r="G5480">
        <f t="shared" si="340"/>
        <v>576</v>
      </c>
      <c r="H5480">
        <f t="shared" si="341"/>
        <v>735.78779999999983</v>
      </c>
      <c r="I5480">
        <f t="shared" si="342"/>
        <v>622</v>
      </c>
      <c r="J5480">
        <f t="shared" si="343"/>
        <v>784.75665000000004</v>
      </c>
    </row>
    <row r="5481" spans="1:10" x14ac:dyDescent="0.2">
      <c r="A5481" t="s">
        <v>23159</v>
      </c>
      <c r="B5481">
        <v>6</v>
      </c>
      <c r="C5481" t="s">
        <v>21215</v>
      </c>
      <c r="D5481">
        <v>233000</v>
      </c>
      <c r="E5481">
        <v>406000</v>
      </c>
      <c r="F5481" t="s">
        <v>23161</v>
      </c>
      <c r="G5481">
        <f t="shared" si="340"/>
        <v>576</v>
      </c>
      <c r="H5481">
        <f t="shared" si="341"/>
        <v>634.95761999999991</v>
      </c>
      <c r="I5481">
        <f t="shared" si="342"/>
        <v>622</v>
      </c>
      <c r="J5481">
        <f t="shared" si="343"/>
        <v>676.45690000000002</v>
      </c>
    </row>
    <row r="5482" spans="1:10" x14ac:dyDescent="0.2">
      <c r="A5482" t="s">
        <v>23163</v>
      </c>
      <c r="B5482">
        <v>6</v>
      </c>
      <c r="C5482" t="s">
        <v>21215</v>
      </c>
      <c r="D5482">
        <v>300000</v>
      </c>
      <c r="E5482">
        <v>523000</v>
      </c>
      <c r="F5482" t="s">
        <v>23164</v>
      </c>
      <c r="G5482">
        <f t="shared" si="340"/>
        <v>576</v>
      </c>
      <c r="H5482">
        <f t="shared" si="341"/>
        <v>817.54199999999992</v>
      </c>
      <c r="I5482">
        <f t="shared" si="342"/>
        <v>622</v>
      </c>
      <c r="J5482">
        <f t="shared" si="343"/>
        <v>871.39645000000007</v>
      </c>
    </row>
    <row r="5483" spans="1:10" x14ac:dyDescent="0.2">
      <c r="A5483" t="s">
        <v>23166</v>
      </c>
      <c r="B5483">
        <v>6</v>
      </c>
      <c r="C5483" t="s">
        <v>21215</v>
      </c>
      <c r="D5483">
        <v>300000</v>
      </c>
      <c r="E5483">
        <v>523000</v>
      </c>
      <c r="F5483" t="s">
        <v>23167</v>
      </c>
      <c r="G5483">
        <f t="shared" si="340"/>
        <v>576</v>
      </c>
      <c r="H5483">
        <f t="shared" si="341"/>
        <v>817.54199999999992</v>
      </c>
      <c r="I5483">
        <f t="shared" si="342"/>
        <v>622</v>
      </c>
      <c r="J5483">
        <f t="shared" si="343"/>
        <v>871.39645000000007</v>
      </c>
    </row>
    <row r="5484" spans="1:10" x14ac:dyDescent="0.2">
      <c r="A5484" t="s">
        <v>23169</v>
      </c>
      <c r="B5484">
        <v>6</v>
      </c>
      <c r="C5484" t="s">
        <v>21215</v>
      </c>
      <c r="D5484">
        <v>281000</v>
      </c>
      <c r="E5484">
        <v>490000</v>
      </c>
      <c r="F5484" t="s">
        <v>23171</v>
      </c>
      <c r="G5484">
        <f t="shared" si="340"/>
        <v>576</v>
      </c>
      <c r="H5484">
        <f t="shared" si="341"/>
        <v>765.76433999999983</v>
      </c>
      <c r="I5484">
        <f t="shared" si="342"/>
        <v>622</v>
      </c>
      <c r="J5484">
        <f t="shared" si="343"/>
        <v>816.41350000000011</v>
      </c>
    </row>
    <row r="5485" spans="1:10" x14ac:dyDescent="0.2">
      <c r="A5485" t="s">
        <v>23173</v>
      </c>
      <c r="B5485">
        <v>6</v>
      </c>
      <c r="C5485" t="s">
        <v>21215</v>
      </c>
      <c r="D5485">
        <v>194000</v>
      </c>
      <c r="E5485">
        <v>372000</v>
      </c>
      <c r="F5485" t="s">
        <v>23176</v>
      </c>
      <c r="G5485">
        <f t="shared" si="340"/>
        <v>576</v>
      </c>
      <c r="H5485">
        <f t="shared" si="341"/>
        <v>528.67715999999996</v>
      </c>
      <c r="I5485">
        <f t="shared" si="342"/>
        <v>622</v>
      </c>
      <c r="J5485">
        <f t="shared" si="343"/>
        <v>619.80780000000004</v>
      </c>
    </row>
    <row r="5486" spans="1:10" x14ac:dyDescent="0.2">
      <c r="A5486" t="s">
        <v>23178</v>
      </c>
      <c r="B5486">
        <v>6</v>
      </c>
      <c r="C5486" t="s">
        <v>21215</v>
      </c>
      <c r="D5486">
        <v>185000</v>
      </c>
      <c r="E5486">
        <v>355000</v>
      </c>
      <c r="F5486" t="s">
        <v>23180</v>
      </c>
      <c r="G5486">
        <f t="shared" si="340"/>
        <v>576</v>
      </c>
      <c r="H5486">
        <f t="shared" si="341"/>
        <v>504.15089999999992</v>
      </c>
      <c r="I5486">
        <f t="shared" si="342"/>
        <v>622</v>
      </c>
      <c r="J5486">
        <f t="shared" si="343"/>
        <v>591.48325</v>
      </c>
    </row>
    <row r="5487" spans="1:10" x14ac:dyDescent="0.2">
      <c r="A5487" t="s">
        <v>23182</v>
      </c>
      <c r="B5487">
        <v>6</v>
      </c>
      <c r="C5487" t="s">
        <v>21215</v>
      </c>
      <c r="D5487">
        <v>200000</v>
      </c>
      <c r="E5487">
        <v>398000</v>
      </c>
      <c r="F5487" t="s">
        <v>23184</v>
      </c>
      <c r="G5487">
        <f t="shared" si="340"/>
        <v>576</v>
      </c>
      <c r="H5487">
        <f t="shared" si="341"/>
        <v>545.02799999999991</v>
      </c>
      <c r="I5487">
        <f t="shared" si="342"/>
        <v>622</v>
      </c>
      <c r="J5487">
        <f t="shared" si="343"/>
        <v>663.1277</v>
      </c>
    </row>
    <row r="5488" spans="1:10" x14ac:dyDescent="0.2">
      <c r="A5488" t="s">
        <v>23186</v>
      </c>
      <c r="B5488">
        <v>6</v>
      </c>
      <c r="C5488" t="s">
        <v>21215</v>
      </c>
      <c r="D5488">
        <v>200000</v>
      </c>
      <c r="E5488">
        <v>398000</v>
      </c>
      <c r="F5488" t="s">
        <v>23189</v>
      </c>
      <c r="G5488">
        <f t="shared" si="340"/>
        <v>576</v>
      </c>
      <c r="H5488">
        <f t="shared" si="341"/>
        <v>545.02799999999991</v>
      </c>
      <c r="I5488">
        <f t="shared" si="342"/>
        <v>622</v>
      </c>
      <c r="J5488">
        <f t="shared" si="343"/>
        <v>663.1277</v>
      </c>
    </row>
    <row r="5489" spans="1:10" x14ac:dyDescent="0.2">
      <c r="A5489" t="s">
        <v>23191</v>
      </c>
      <c r="B5489">
        <v>6</v>
      </c>
      <c r="C5489" t="s">
        <v>21215</v>
      </c>
      <c r="D5489">
        <v>200000</v>
      </c>
      <c r="E5489">
        <v>398000</v>
      </c>
      <c r="F5489" t="s">
        <v>23193</v>
      </c>
      <c r="G5489">
        <f t="shared" si="340"/>
        <v>576</v>
      </c>
      <c r="H5489">
        <f t="shared" si="341"/>
        <v>545.02799999999991</v>
      </c>
      <c r="I5489">
        <f t="shared" si="342"/>
        <v>622</v>
      </c>
      <c r="J5489">
        <f t="shared" si="343"/>
        <v>663.1277</v>
      </c>
    </row>
    <row r="5490" spans="1:10" x14ac:dyDescent="0.2">
      <c r="A5490" t="s">
        <v>23195</v>
      </c>
      <c r="B5490">
        <v>6</v>
      </c>
      <c r="C5490" t="s">
        <v>21215</v>
      </c>
      <c r="D5490">
        <v>200000</v>
      </c>
      <c r="E5490">
        <v>398000</v>
      </c>
      <c r="F5490" t="s">
        <v>23197</v>
      </c>
      <c r="G5490">
        <f t="shared" si="340"/>
        <v>576</v>
      </c>
      <c r="H5490">
        <f t="shared" si="341"/>
        <v>545.02799999999991</v>
      </c>
      <c r="I5490">
        <f t="shared" si="342"/>
        <v>622</v>
      </c>
      <c r="J5490">
        <f t="shared" si="343"/>
        <v>663.1277</v>
      </c>
    </row>
    <row r="5491" spans="1:10" x14ac:dyDescent="0.2">
      <c r="A5491" t="s">
        <v>23199</v>
      </c>
      <c r="B5491">
        <v>6</v>
      </c>
      <c r="C5491" t="s">
        <v>21215</v>
      </c>
      <c r="D5491">
        <v>200000</v>
      </c>
      <c r="E5491">
        <v>385000</v>
      </c>
      <c r="F5491" t="s">
        <v>23201</v>
      </c>
      <c r="G5491">
        <f t="shared" si="340"/>
        <v>576</v>
      </c>
      <c r="H5491">
        <f t="shared" si="341"/>
        <v>545.02799999999991</v>
      </c>
      <c r="I5491">
        <f t="shared" si="342"/>
        <v>622</v>
      </c>
      <c r="J5491">
        <f t="shared" si="343"/>
        <v>641.46775000000002</v>
      </c>
    </row>
    <row r="5492" spans="1:10" x14ac:dyDescent="0.2">
      <c r="A5492" t="s">
        <v>23203</v>
      </c>
      <c r="B5492">
        <v>6</v>
      </c>
      <c r="C5492" t="s">
        <v>21215</v>
      </c>
      <c r="D5492">
        <v>200000</v>
      </c>
      <c r="E5492">
        <v>385000</v>
      </c>
      <c r="F5492" t="s">
        <v>23206</v>
      </c>
      <c r="G5492">
        <f t="shared" si="340"/>
        <v>576</v>
      </c>
      <c r="H5492">
        <f t="shared" si="341"/>
        <v>545.02799999999991</v>
      </c>
      <c r="I5492">
        <f t="shared" si="342"/>
        <v>622</v>
      </c>
      <c r="J5492">
        <f t="shared" si="343"/>
        <v>641.46775000000002</v>
      </c>
    </row>
    <row r="5493" spans="1:10" x14ac:dyDescent="0.2">
      <c r="A5493" t="s">
        <v>23208</v>
      </c>
      <c r="B5493">
        <v>6</v>
      </c>
      <c r="C5493" t="s">
        <v>21215</v>
      </c>
      <c r="D5493">
        <v>200000</v>
      </c>
      <c r="E5493">
        <v>385000</v>
      </c>
      <c r="F5493" t="s">
        <v>23209</v>
      </c>
      <c r="G5493">
        <f t="shared" si="340"/>
        <v>576</v>
      </c>
      <c r="H5493">
        <f t="shared" si="341"/>
        <v>545.02799999999991</v>
      </c>
      <c r="I5493">
        <f t="shared" si="342"/>
        <v>622</v>
      </c>
      <c r="J5493">
        <f t="shared" si="343"/>
        <v>641.46775000000002</v>
      </c>
    </row>
    <row r="5494" spans="1:10" x14ac:dyDescent="0.2">
      <c r="A5494" t="s">
        <v>23211</v>
      </c>
      <c r="B5494">
        <v>6</v>
      </c>
      <c r="C5494" t="s">
        <v>21215</v>
      </c>
      <c r="D5494">
        <v>200000</v>
      </c>
      <c r="E5494">
        <v>385000</v>
      </c>
      <c r="F5494" t="s">
        <v>23214</v>
      </c>
      <c r="G5494">
        <f t="shared" si="340"/>
        <v>576</v>
      </c>
      <c r="H5494">
        <f t="shared" si="341"/>
        <v>545.02799999999991</v>
      </c>
      <c r="I5494">
        <f t="shared" si="342"/>
        <v>622</v>
      </c>
      <c r="J5494">
        <f t="shared" si="343"/>
        <v>641.46775000000002</v>
      </c>
    </row>
    <row r="5495" spans="1:10" x14ac:dyDescent="0.2">
      <c r="A5495" t="s">
        <v>23216</v>
      </c>
      <c r="B5495">
        <v>6</v>
      </c>
      <c r="C5495" t="s">
        <v>21215</v>
      </c>
      <c r="D5495">
        <v>200000</v>
      </c>
      <c r="E5495">
        <v>385000</v>
      </c>
      <c r="F5495" t="s">
        <v>23217</v>
      </c>
      <c r="G5495">
        <f t="shared" si="340"/>
        <v>576</v>
      </c>
      <c r="H5495">
        <f t="shared" si="341"/>
        <v>545.02799999999991</v>
      </c>
      <c r="I5495">
        <f t="shared" si="342"/>
        <v>622</v>
      </c>
      <c r="J5495">
        <f t="shared" si="343"/>
        <v>641.46775000000002</v>
      </c>
    </row>
    <row r="5496" spans="1:10" x14ac:dyDescent="0.2">
      <c r="A5496" t="s">
        <v>23219</v>
      </c>
      <c r="B5496">
        <v>6</v>
      </c>
      <c r="C5496" t="s">
        <v>21215</v>
      </c>
      <c r="D5496">
        <v>200000</v>
      </c>
      <c r="E5496">
        <v>385000</v>
      </c>
      <c r="F5496" t="s">
        <v>23221</v>
      </c>
      <c r="G5496">
        <f t="shared" si="340"/>
        <v>576</v>
      </c>
      <c r="H5496">
        <f t="shared" si="341"/>
        <v>545.02799999999991</v>
      </c>
      <c r="I5496">
        <f t="shared" si="342"/>
        <v>622</v>
      </c>
      <c r="J5496">
        <f t="shared" si="343"/>
        <v>641.46775000000002</v>
      </c>
    </row>
    <row r="5497" spans="1:10" x14ac:dyDescent="0.2">
      <c r="A5497" t="s">
        <v>23223</v>
      </c>
      <c r="B5497">
        <v>6</v>
      </c>
      <c r="C5497" t="s">
        <v>21215</v>
      </c>
      <c r="D5497">
        <v>200000</v>
      </c>
      <c r="E5497">
        <v>385000</v>
      </c>
      <c r="F5497" t="s">
        <v>23225</v>
      </c>
      <c r="G5497">
        <f t="shared" si="340"/>
        <v>576</v>
      </c>
      <c r="H5497">
        <f t="shared" si="341"/>
        <v>545.02799999999991</v>
      </c>
      <c r="I5497">
        <f t="shared" si="342"/>
        <v>622</v>
      </c>
      <c r="J5497">
        <f t="shared" si="343"/>
        <v>641.46775000000002</v>
      </c>
    </row>
    <row r="5498" spans="1:10" x14ac:dyDescent="0.2">
      <c r="A5498" t="s">
        <v>23227</v>
      </c>
      <c r="B5498">
        <v>6</v>
      </c>
      <c r="C5498" t="s">
        <v>21215</v>
      </c>
      <c r="D5498">
        <v>200000</v>
      </c>
      <c r="E5498">
        <v>385000</v>
      </c>
      <c r="F5498" t="s">
        <v>23230</v>
      </c>
      <c r="G5498">
        <f t="shared" si="340"/>
        <v>576</v>
      </c>
      <c r="H5498">
        <f t="shared" si="341"/>
        <v>545.02799999999991</v>
      </c>
      <c r="I5498">
        <f t="shared" si="342"/>
        <v>622</v>
      </c>
      <c r="J5498">
        <f t="shared" si="343"/>
        <v>641.46775000000002</v>
      </c>
    </row>
    <row r="5499" spans="1:10" x14ac:dyDescent="0.2">
      <c r="A5499" t="s">
        <v>23232</v>
      </c>
      <c r="B5499">
        <v>6</v>
      </c>
      <c r="C5499" t="s">
        <v>21215</v>
      </c>
      <c r="D5499">
        <v>356000</v>
      </c>
      <c r="E5499">
        <v>596000</v>
      </c>
      <c r="F5499" t="s">
        <v>23235</v>
      </c>
      <c r="G5499">
        <f t="shared" si="340"/>
        <v>576</v>
      </c>
      <c r="H5499">
        <f t="shared" si="341"/>
        <v>970.14983999999981</v>
      </c>
      <c r="I5499">
        <f t="shared" si="342"/>
        <v>622</v>
      </c>
      <c r="J5499">
        <f t="shared" si="343"/>
        <v>993.0254000000001</v>
      </c>
    </row>
    <row r="5500" spans="1:10" x14ac:dyDescent="0.2">
      <c r="A5500" t="s">
        <v>23237</v>
      </c>
      <c r="B5500">
        <v>6</v>
      </c>
      <c r="C5500" t="s">
        <v>21215</v>
      </c>
      <c r="D5500">
        <v>329000</v>
      </c>
      <c r="E5500">
        <v>550000</v>
      </c>
      <c r="F5500" t="s">
        <v>23239</v>
      </c>
      <c r="G5500">
        <f t="shared" si="340"/>
        <v>576</v>
      </c>
      <c r="H5500">
        <f t="shared" si="341"/>
        <v>896.57105999999987</v>
      </c>
      <c r="I5500">
        <f t="shared" si="342"/>
        <v>622</v>
      </c>
      <c r="J5500">
        <f t="shared" si="343"/>
        <v>916.38250000000005</v>
      </c>
    </row>
    <row r="5501" spans="1:10" x14ac:dyDescent="0.2">
      <c r="A5501" t="s">
        <v>23241</v>
      </c>
      <c r="B5501">
        <v>6</v>
      </c>
      <c r="C5501" t="s">
        <v>21215</v>
      </c>
      <c r="D5501">
        <v>304000</v>
      </c>
      <c r="E5501">
        <v>509000</v>
      </c>
      <c r="F5501" t="s">
        <v>23244</v>
      </c>
      <c r="G5501">
        <f t="shared" si="340"/>
        <v>576</v>
      </c>
      <c r="H5501">
        <f t="shared" si="341"/>
        <v>828.44255999999984</v>
      </c>
      <c r="I5501">
        <f t="shared" si="342"/>
        <v>622</v>
      </c>
      <c r="J5501">
        <f t="shared" si="343"/>
        <v>848.07035000000008</v>
      </c>
    </row>
    <row r="5502" spans="1:10" x14ac:dyDescent="0.2">
      <c r="A5502" t="s">
        <v>23246</v>
      </c>
      <c r="B5502">
        <v>6</v>
      </c>
      <c r="C5502" t="s">
        <v>21215</v>
      </c>
      <c r="D5502">
        <v>310000</v>
      </c>
      <c r="E5502">
        <v>519000</v>
      </c>
      <c r="F5502" t="s">
        <v>23249</v>
      </c>
      <c r="G5502">
        <f t="shared" si="340"/>
        <v>576</v>
      </c>
      <c r="H5502">
        <f t="shared" si="341"/>
        <v>844.79339999999991</v>
      </c>
      <c r="I5502">
        <f t="shared" si="342"/>
        <v>622</v>
      </c>
      <c r="J5502">
        <f t="shared" si="343"/>
        <v>864.73185000000012</v>
      </c>
    </row>
    <row r="5503" spans="1:10" x14ac:dyDescent="0.2">
      <c r="A5503" t="s">
        <v>23251</v>
      </c>
      <c r="B5503">
        <v>6</v>
      </c>
      <c r="C5503" t="s">
        <v>21215</v>
      </c>
      <c r="D5503">
        <v>282000</v>
      </c>
      <c r="E5503">
        <v>496000</v>
      </c>
      <c r="F5503" t="s">
        <v>23254</v>
      </c>
      <c r="G5503">
        <f t="shared" si="340"/>
        <v>576</v>
      </c>
      <c r="H5503">
        <f t="shared" si="341"/>
        <v>768.48947999999984</v>
      </c>
      <c r="I5503">
        <f t="shared" si="342"/>
        <v>622</v>
      </c>
      <c r="J5503">
        <f t="shared" si="343"/>
        <v>826.4104000000001</v>
      </c>
    </row>
    <row r="5504" spans="1:10" x14ac:dyDescent="0.2">
      <c r="A5504" t="s">
        <v>23256</v>
      </c>
      <c r="B5504">
        <v>6</v>
      </c>
      <c r="C5504" t="s">
        <v>21215</v>
      </c>
      <c r="D5504">
        <v>278000</v>
      </c>
      <c r="E5504">
        <v>489000</v>
      </c>
      <c r="F5504" t="s">
        <v>23258</v>
      </c>
      <c r="G5504">
        <f t="shared" si="340"/>
        <v>576</v>
      </c>
      <c r="H5504">
        <f t="shared" si="341"/>
        <v>757.58891999999992</v>
      </c>
      <c r="I5504">
        <f t="shared" si="342"/>
        <v>622</v>
      </c>
      <c r="J5504">
        <f t="shared" si="343"/>
        <v>814.7473500000001</v>
      </c>
    </row>
    <row r="5505" spans="1:10" x14ac:dyDescent="0.2">
      <c r="A5505" t="s">
        <v>23260</v>
      </c>
      <c r="B5505">
        <v>6</v>
      </c>
      <c r="C5505" t="s">
        <v>21215</v>
      </c>
      <c r="D5505">
        <v>273000</v>
      </c>
      <c r="E5505">
        <v>481000</v>
      </c>
      <c r="F5505" t="s">
        <v>23261</v>
      </c>
      <c r="G5505">
        <f t="shared" si="340"/>
        <v>576</v>
      </c>
      <c r="H5505">
        <f t="shared" si="341"/>
        <v>743.96321999999986</v>
      </c>
      <c r="I5505">
        <f t="shared" si="342"/>
        <v>622</v>
      </c>
      <c r="J5505">
        <f t="shared" si="343"/>
        <v>801.41815000000008</v>
      </c>
    </row>
    <row r="5506" spans="1:10" x14ac:dyDescent="0.2">
      <c r="A5506" t="s">
        <v>23263</v>
      </c>
      <c r="B5506">
        <v>6</v>
      </c>
      <c r="C5506" t="s">
        <v>21215</v>
      </c>
      <c r="D5506">
        <v>273000</v>
      </c>
      <c r="E5506">
        <v>481000</v>
      </c>
      <c r="F5506" t="s">
        <v>23265</v>
      </c>
      <c r="G5506">
        <f t="shared" si="340"/>
        <v>576</v>
      </c>
      <c r="H5506">
        <f t="shared" si="341"/>
        <v>743.96321999999986</v>
      </c>
      <c r="I5506">
        <f t="shared" si="342"/>
        <v>622</v>
      </c>
      <c r="J5506">
        <f t="shared" si="343"/>
        <v>801.41815000000008</v>
      </c>
    </row>
    <row r="5507" spans="1:10" x14ac:dyDescent="0.2">
      <c r="A5507" t="s">
        <v>23267</v>
      </c>
      <c r="B5507">
        <v>6</v>
      </c>
      <c r="C5507" t="s">
        <v>21215</v>
      </c>
      <c r="D5507">
        <v>273000</v>
      </c>
      <c r="E5507">
        <v>481000</v>
      </c>
      <c r="F5507" t="s">
        <v>23269</v>
      </c>
      <c r="G5507">
        <f t="shared" ref="G5507:G5570" si="344">(VLOOKUP($B5507,Table,4,FALSE))</f>
        <v>576</v>
      </c>
      <c r="H5507">
        <f t="shared" ref="H5507:H5570" si="345">D5507*((VLOOKUP($B5507,Table,6,FALSE))/100)</f>
        <v>743.96321999999986</v>
      </c>
      <c r="I5507">
        <f t="shared" ref="I5507:I5570" si="346">(VLOOKUP($B5507,Table,12,FALSE))</f>
        <v>622</v>
      </c>
      <c r="J5507">
        <f t="shared" ref="J5507:J5570" si="347">E5507*((VLOOKUP($B5507,Table,14,FALSE))/100)</f>
        <v>801.41815000000008</v>
      </c>
    </row>
    <row r="5508" spans="1:10" x14ac:dyDescent="0.2">
      <c r="A5508" t="s">
        <v>23271</v>
      </c>
      <c r="B5508">
        <v>6</v>
      </c>
      <c r="C5508" t="s">
        <v>21215</v>
      </c>
      <c r="D5508">
        <v>273000</v>
      </c>
      <c r="E5508">
        <v>481000</v>
      </c>
      <c r="F5508" t="s">
        <v>23274</v>
      </c>
      <c r="G5508">
        <f t="shared" si="344"/>
        <v>576</v>
      </c>
      <c r="H5508">
        <f t="shared" si="345"/>
        <v>743.96321999999986</v>
      </c>
      <c r="I5508">
        <f t="shared" si="346"/>
        <v>622</v>
      </c>
      <c r="J5508">
        <f t="shared" si="347"/>
        <v>801.41815000000008</v>
      </c>
    </row>
    <row r="5509" spans="1:10" x14ac:dyDescent="0.2">
      <c r="A5509" t="s">
        <v>23276</v>
      </c>
      <c r="B5509">
        <v>6</v>
      </c>
      <c r="C5509" t="s">
        <v>21215</v>
      </c>
      <c r="D5509">
        <v>273000</v>
      </c>
      <c r="E5509">
        <v>481000</v>
      </c>
      <c r="F5509" t="s">
        <v>23279</v>
      </c>
      <c r="G5509">
        <f t="shared" si="344"/>
        <v>576</v>
      </c>
      <c r="H5509">
        <f t="shared" si="345"/>
        <v>743.96321999999986</v>
      </c>
      <c r="I5509">
        <f t="shared" si="346"/>
        <v>622</v>
      </c>
      <c r="J5509">
        <f t="shared" si="347"/>
        <v>801.41815000000008</v>
      </c>
    </row>
    <row r="5510" spans="1:10" x14ac:dyDescent="0.2">
      <c r="A5510" t="s">
        <v>23281</v>
      </c>
      <c r="B5510">
        <v>6</v>
      </c>
      <c r="C5510" t="s">
        <v>21215</v>
      </c>
      <c r="D5510">
        <v>278000</v>
      </c>
      <c r="E5510">
        <v>489000</v>
      </c>
      <c r="F5510" t="s">
        <v>23284</v>
      </c>
      <c r="G5510">
        <f t="shared" si="344"/>
        <v>576</v>
      </c>
      <c r="H5510">
        <f t="shared" si="345"/>
        <v>757.58891999999992</v>
      </c>
      <c r="I5510">
        <f t="shared" si="346"/>
        <v>622</v>
      </c>
      <c r="J5510">
        <f t="shared" si="347"/>
        <v>814.7473500000001</v>
      </c>
    </row>
    <row r="5511" spans="1:10" x14ac:dyDescent="0.2">
      <c r="A5511" t="s">
        <v>23286</v>
      </c>
      <c r="B5511">
        <v>6</v>
      </c>
      <c r="C5511" t="s">
        <v>21215</v>
      </c>
      <c r="D5511">
        <v>275000</v>
      </c>
      <c r="E5511">
        <v>485000</v>
      </c>
      <c r="F5511" t="s">
        <v>23289</v>
      </c>
      <c r="G5511">
        <f t="shared" si="344"/>
        <v>576</v>
      </c>
      <c r="H5511">
        <f t="shared" si="345"/>
        <v>749.41349999999989</v>
      </c>
      <c r="I5511">
        <f t="shared" si="346"/>
        <v>622</v>
      </c>
      <c r="J5511">
        <f t="shared" si="347"/>
        <v>808.08275000000003</v>
      </c>
    </row>
    <row r="5512" spans="1:10" x14ac:dyDescent="0.2">
      <c r="A5512" t="s">
        <v>23291</v>
      </c>
      <c r="B5512">
        <v>6</v>
      </c>
      <c r="C5512" t="s">
        <v>21215</v>
      </c>
      <c r="D5512">
        <v>275000</v>
      </c>
      <c r="E5512">
        <v>485000</v>
      </c>
      <c r="F5512" t="s">
        <v>23292</v>
      </c>
      <c r="G5512">
        <f t="shared" si="344"/>
        <v>576</v>
      </c>
      <c r="H5512">
        <f t="shared" si="345"/>
        <v>749.41349999999989</v>
      </c>
      <c r="I5512">
        <f t="shared" si="346"/>
        <v>622</v>
      </c>
      <c r="J5512">
        <f t="shared" si="347"/>
        <v>808.08275000000003</v>
      </c>
    </row>
    <row r="5513" spans="1:10" x14ac:dyDescent="0.2">
      <c r="A5513" t="s">
        <v>23294</v>
      </c>
      <c r="B5513">
        <v>6</v>
      </c>
      <c r="C5513" t="s">
        <v>21215</v>
      </c>
      <c r="D5513">
        <v>275000</v>
      </c>
      <c r="E5513">
        <v>485000</v>
      </c>
      <c r="F5513" t="s">
        <v>23297</v>
      </c>
      <c r="G5513">
        <f t="shared" si="344"/>
        <v>576</v>
      </c>
      <c r="H5513">
        <f t="shared" si="345"/>
        <v>749.41349999999989</v>
      </c>
      <c r="I5513">
        <f t="shared" si="346"/>
        <v>622</v>
      </c>
      <c r="J5513">
        <f t="shared" si="347"/>
        <v>808.08275000000003</v>
      </c>
    </row>
    <row r="5514" spans="1:10" x14ac:dyDescent="0.2">
      <c r="A5514" t="s">
        <v>23299</v>
      </c>
      <c r="B5514">
        <v>6</v>
      </c>
      <c r="C5514" t="s">
        <v>21215</v>
      </c>
      <c r="D5514">
        <v>275000</v>
      </c>
      <c r="E5514">
        <v>485000</v>
      </c>
      <c r="F5514" t="s">
        <v>23301</v>
      </c>
      <c r="G5514">
        <f t="shared" si="344"/>
        <v>576</v>
      </c>
      <c r="H5514">
        <f t="shared" si="345"/>
        <v>749.41349999999989</v>
      </c>
      <c r="I5514">
        <f t="shared" si="346"/>
        <v>622</v>
      </c>
      <c r="J5514">
        <f t="shared" si="347"/>
        <v>808.08275000000003</v>
      </c>
    </row>
    <row r="5515" spans="1:10" x14ac:dyDescent="0.2">
      <c r="A5515" t="s">
        <v>23303</v>
      </c>
      <c r="B5515">
        <v>6</v>
      </c>
      <c r="C5515" t="s">
        <v>21215</v>
      </c>
      <c r="D5515">
        <v>273000</v>
      </c>
      <c r="E5515">
        <v>481000</v>
      </c>
      <c r="F5515" t="s">
        <v>23305</v>
      </c>
      <c r="G5515">
        <f t="shared" si="344"/>
        <v>576</v>
      </c>
      <c r="H5515">
        <f t="shared" si="345"/>
        <v>743.96321999999986</v>
      </c>
      <c r="I5515">
        <f t="shared" si="346"/>
        <v>622</v>
      </c>
      <c r="J5515">
        <f t="shared" si="347"/>
        <v>801.41815000000008</v>
      </c>
    </row>
    <row r="5516" spans="1:10" x14ac:dyDescent="0.2">
      <c r="A5516" t="s">
        <v>23307</v>
      </c>
      <c r="B5516">
        <v>6</v>
      </c>
      <c r="C5516" t="s">
        <v>21215</v>
      </c>
      <c r="D5516">
        <v>273000</v>
      </c>
      <c r="E5516">
        <v>481000</v>
      </c>
      <c r="F5516" t="s">
        <v>23310</v>
      </c>
      <c r="G5516">
        <f t="shared" si="344"/>
        <v>576</v>
      </c>
      <c r="H5516">
        <f t="shared" si="345"/>
        <v>743.96321999999986</v>
      </c>
      <c r="I5516">
        <f t="shared" si="346"/>
        <v>622</v>
      </c>
      <c r="J5516">
        <f t="shared" si="347"/>
        <v>801.41815000000008</v>
      </c>
    </row>
    <row r="5517" spans="1:10" x14ac:dyDescent="0.2">
      <c r="A5517" t="s">
        <v>23312</v>
      </c>
      <c r="B5517">
        <v>6</v>
      </c>
      <c r="C5517" t="s">
        <v>21215</v>
      </c>
      <c r="D5517">
        <v>273000</v>
      </c>
      <c r="E5517">
        <v>481000</v>
      </c>
      <c r="F5517" t="s">
        <v>23315</v>
      </c>
      <c r="G5517">
        <f t="shared" si="344"/>
        <v>576</v>
      </c>
      <c r="H5517">
        <f t="shared" si="345"/>
        <v>743.96321999999986</v>
      </c>
      <c r="I5517">
        <f t="shared" si="346"/>
        <v>622</v>
      </c>
      <c r="J5517">
        <f t="shared" si="347"/>
        <v>801.41815000000008</v>
      </c>
    </row>
    <row r="5518" spans="1:10" x14ac:dyDescent="0.2">
      <c r="A5518" t="s">
        <v>23317</v>
      </c>
      <c r="B5518">
        <v>6</v>
      </c>
      <c r="C5518" t="s">
        <v>21215</v>
      </c>
      <c r="D5518">
        <v>273000</v>
      </c>
      <c r="E5518">
        <v>481000</v>
      </c>
      <c r="F5518" t="s">
        <v>23320</v>
      </c>
      <c r="G5518">
        <f t="shared" si="344"/>
        <v>576</v>
      </c>
      <c r="H5518">
        <f t="shared" si="345"/>
        <v>743.96321999999986</v>
      </c>
      <c r="I5518">
        <f t="shared" si="346"/>
        <v>622</v>
      </c>
      <c r="J5518">
        <f t="shared" si="347"/>
        <v>801.41815000000008</v>
      </c>
    </row>
    <row r="5519" spans="1:10" x14ac:dyDescent="0.2">
      <c r="A5519" t="s">
        <v>23322</v>
      </c>
      <c r="B5519">
        <v>6</v>
      </c>
      <c r="C5519" t="s">
        <v>21215</v>
      </c>
      <c r="D5519">
        <v>273000</v>
      </c>
      <c r="E5519">
        <v>481000</v>
      </c>
      <c r="F5519" t="s">
        <v>23323</v>
      </c>
      <c r="G5519">
        <f t="shared" si="344"/>
        <v>576</v>
      </c>
      <c r="H5519">
        <f t="shared" si="345"/>
        <v>743.96321999999986</v>
      </c>
      <c r="I5519">
        <f t="shared" si="346"/>
        <v>622</v>
      </c>
      <c r="J5519">
        <f t="shared" si="347"/>
        <v>801.41815000000008</v>
      </c>
    </row>
    <row r="5520" spans="1:10" x14ac:dyDescent="0.2">
      <c r="A5520" t="s">
        <v>23325</v>
      </c>
      <c r="B5520">
        <v>6</v>
      </c>
      <c r="C5520" t="s">
        <v>21215</v>
      </c>
      <c r="D5520">
        <v>273000</v>
      </c>
      <c r="E5520">
        <v>481000</v>
      </c>
      <c r="F5520" t="s">
        <v>23327</v>
      </c>
      <c r="G5520">
        <f t="shared" si="344"/>
        <v>576</v>
      </c>
      <c r="H5520">
        <f t="shared" si="345"/>
        <v>743.96321999999986</v>
      </c>
      <c r="I5520">
        <f t="shared" si="346"/>
        <v>622</v>
      </c>
      <c r="J5520">
        <f t="shared" si="347"/>
        <v>801.41815000000008</v>
      </c>
    </row>
    <row r="5521" spans="1:10" x14ac:dyDescent="0.2">
      <c r="A5521" t="s">
        <v>23329</v>
      </c>
      <c r="B5521">
        <v>6</v>
      </c>
      <c r="C5521" t="s">
        <v>21215</v>
      </c>
      <c r="D5521">
        <v>273000</v>
      </c>
      <c r="E5521">
        <v>481000</v>
      </c>
      <c r="F5521" t="s">
        <v>23332</v>
      </c>
      <c r="G5521">
        <f t="shared" si="344"/>
        <v>576</v>
      </c>
      <c r="H5521">
        <f t="shared" si="345"/>
        <v>743.96321999999986</v>
      </c>
      <c r="I5521">
        <f t="shared" si="346"/>
        <v>622</v>
      </c>
      <c r="J5521">
        <f t="shared" si="347"/>
        <v>801.41815000000008</v>
      </c>
    </row>
    <row r="5522" spans="1:10" x14ac:dyDescent="0.2">
      <c r="A5522" t="s">
        <v>23334</v>
      </c>
      <c r="B5522">
        <v>6</v>
      </c>
      <c r="C5522" t="s">
        <v>21215</v>
      </c>
      <c r="D5522">
        <v>273000</v>
      </c>
      <c r="E5522">
        <v>481000</v>
      </c>
      <c r="F5522" t="s">
        <v>23336</v>
      </c>
      <c r="G5522">
        <f t="shared" si="344"/>
        <v>576</v>
      </c>
      <c r="H5522">
        <f t="shared" si="345"/>
        <v>743.96321999999986</v>
      </c>
      <c r="I5522">
        <f t="shared" si="346"/>
        <v>622</v>
      </c>
      <c r="J5522">
        <f t="shared" si="347"/>
        <v>801.41815000000008</v>
      </c>
    </row>
    <row r="5523" spans="1:10" x14ac:dyDescent="0.2">
      <c r="A5523" t="s">
        <v>23338</v>
      </c>
      <c r="B5523">
        <v>6</v>
      </c>
      <c r="C5523" t="s">
        <v>21215</v>
      </c>
      <c r="D5523">
        <v>195000</v>
      </c>
      <c r="E5523">
        <v>374000</v>
      </c>
      <c r="F5523" t="s">
        <v>23341</v>
      </c>
      <c r="G5523">
        <f t="shared" si="344"/>
        <v>576</v>
      </c>
      <c r="H5523">
        <f t="shared" si="345"/>
        <v>531.40229999999997</v>
      </c>
      <c r="I5523">
        <f t="shared" si="346"/>
        <v>622</v>
      </c>
      <c r="J5523">
        <f t="shared" si="347"/>
        <v>623.14010000000007</v>
      </c>
    </row>
    <row r="5524" spans="1:10" x14ac:dyDescent="0.2">
      <c r="A5524" t="s">
        <v>23343</v>
      </c>
      <c r="B5524">
        <v>6</v>
      </c>
      <c r="C5524" t="s">
        <v>21215</v>
      </c>
      <c r="D5524">
        <v>181000</v>
      </c>
      <c r="E5524">
        <v>347000</v>
      </c>
      <c r="F5524" t="s">
        <v>23345</v>
      </c>
      <c r="G5524">
        <f t="shared" si="344"/>
        <v>576</v>
      </c>
      <c r="H5524">
        <f t="shared" si="345"/>
        <v>493.25033999999994</v>
      </c>
      <c r="I5524">
        <f t="shared" si="346"/>
        <v>622</v>
      </c>
      <c r="J5524">
        <f t="shared" si="347"/>
        <v>578.1540500000001</v>
      </c>
    </row>
    <row r="5525" spans="1:10" x14ac:dyDescent="0.2">
      <c r="A5525" t="s">
        <v>23347</v>
      </c>
      <c r="B5525">
        <v>6</v>
      </c>
      <c r="C5525" t="s">
        <v>21215</v>
      </c>
      <c r="D5525">
        <v>269000</v>
      </c>
      <c r="E5525">
        <v>473000</v>
      </c>
      <c r="F5525" t="s">
        <v>23348</v>
      </c>
      <c r="G5525">
        <f t="shared" si="344"/>
        <v>576</v>
      </c>
      <c r="H5525">
        <f t="shared" si="345"/>
        <v>733.06265999999994</v>
      </c>
      <c r="I5525">
        <f t="shared" si="346"/>
        <v>622</v>
      </c>
      <c r="J5525">
        <f t="shared" si="347"/>
        <v>788.08895000000007</v>
      </c>
    </row>
    <row r="5526" spans="1:10" x14ac:dyDescent="0.2">
      <c r="A5526" t="s">
        <v>23350</v>
      </c>
      <c r="B5526">
        <v>6</v>
      </c>
      <c r="C5526" t="s">
        <v>21215</v>
      </c>
      <c r="D5526">
        <v>533000</v>
      </c>
      <c r="E5526">
        <v>820000</v>
      </c>
      <c r="F5526" t="s">
        <v>23353</v>
      </c>
      <c r="G5526">
        <f t="shared" si="344"/>
        <v>576</v>
      </c>
      <c r="H5526">
        <f t="shared" si="345"/>
        <v>1452.4996199999998</v>
      </c>
      <c r="I5526">
        <f t="shared" si="346"/>
        <v>622</v>
      </c>
      <c r="J5526">
        <f t="shared" si="347"/>
        <v>1366.2430000000002</v>
      </c>
    </row>
    <row r="5527" spans="1:10" x14ac:dyDescent="0.2">
      <c r="A5527" t="s">
        <v>23355</v>
      </c>
      <c r="B5527">
        <v>6</v>
      </c>
      <c r="C5527" t="s">
        <v>21215</v>
      </c>
      <c r="D5527">
        <v>184140</v>
      </c>
      <c r="E5527">
        <v>257040</v>
      </c>
      <c r="F5527" t="s">
        <v>23356</v>
      </c>
      <c r="G5527">
        <f t="shared" si="344"/>
        <v>576</v>
      </c>
      <c r="H5527">
        <f t="shared" si="345"/>
        <v>501.8072795999999</v>
      </c>
      <c r="I5527">
        <f t="shared" si="346"/>
        <v>622</v>
      </c>
      <c r="J5527">
        <f t="shared" si="347"/>
        <v>428.26719600000001</v>
      </c>
    </row>
    <row r="5528" spans="1:10" x14ac:dyDescent="0.2">
      <c r="A5528" t="s">
        <v>23358</v>
      </c>
      <c r="B5528">
        <v>6</v>
      </c>
      <c r="C5528" t="s">
        <v>21215</v>
      </c>
      <c r="D5528">
        <v>177320</v>
      </c>
      <c r="E5528">
        <v>247520</v>
      </c>
      <c r="F5528" t="s">
        <v>23361</v>
      </c>
      <c r="G5528">
        <f t="shared" si="344"/>
        <v>576</v>
      </c>
      <c r="H5528">
        <f t="shared" si="345"/>
        <v>483.22182479999992</v>
      </c>
      <c r="I5528">
        <f t="shared" si="346"/>
        <v>622</v>
      </c>
      <c r="J5528">
        <f t="shared" si="347"/>
        <v>412.40544800000004</v>
      </c>
    </row>
    <row r="5529" spans="1:10" x14ac:dyDescent="0.2">
      <c r="A5529" t="s">
        <v>23363</v>
      </c>
      <c r="B5529">
        <v>6</v>
      </c>
      <c r="C5529" t="s">
        <v>21215</v>
      </c>
      <c r="D5529">
        <v>163680</v>
      </c>
      <c r="E5529">
        <v>228480</v>
      </c>
      <c r="F5529" t="s">
        <v>23365</v>
      </c>
      <c r="G5529">
        <f t="shared" si="344"/>
        <v>576</v>
      </c>
      <c r="H5529">
        <f t="shared" si="345"/>
        <v>446.05091519999991</v>
      </c>
      <c r="I5529">
        <f t="shared" si="346"/>
        <v>622</v>
      </c>
      <c r="J5529">
        <f t="shared" si="347"/>
        <v>380.68195200000002</v>
      </c>
    </row>
    <row r="5530" spans="1:10" x14ac:dyDescent="0.2">
      <c r="A5530" t="s">
        <v>23367</v>
      </c>
      <c r="B5530">
        <v>6</v>
      </c>
      <c r="C5530" t="s">
        <v>21215</v>
      </c>
      <c r="D5530">
        <v>156860</v>
      </c>
      <c r="E5530">
        <v>218960</v>
      </c>
      <c r="F5530" t="s">
        <v>23369</v>
      </c>
      <c r="G5530">
        <f t="shared" si="344"/>
        <v>576</v>
      </c>
      <c r="H5530">
        <f t="shared" si="345"/>
        <v>427.46546039999993</v>
      </c>
      <c r="I5530">
        <f t="shared" si="346"/>
        <v>622</v>
      </c>
      <c r="J5530">
        <f t="shared" si="347"/>
        <v>364.82020400000005</v>
      </c>
    </row>
    <row r="5531" spans="1:10" x14ac:dyDescent="0.2">
      <c r="A5531" t="s">
        <v>23371</v>
      </c>
      <c r="B5531">
        <v>6</v>
      </c>
      <c r="C5531" t="s">
        <v>21215</v>
      </c>
      <c r="D5531">
        <v>250000</v>
      </c>
      <c r="E5531">
        <v>437000</v>
      </c>
      <c r="F5531" t="s">
        <v>23374</v>
      </c>
      <c r="G5531">
        <f t="shared" si="344"/>
        <v>576</v>
      </c>
      <c r="H5531">
        <f t="shared" si="345"/>
        <v>681.28499999999985</v>
      </c>
      <c r="I5531">
        <f t="shared" si="346"/>
        <v>622</v>
      </c>
      <c r="J5531">
        <f t="shared" si="347"/>
        <v>728.10755000000006</v>
      </c>
    </row>
    <row r="5532" spans="1:10" x14ac:dyDescent="0.2">
      <c r="A5532" t="s">
        <v>23376</v>
      </c>
      <c r="B5532">
        <v>6</v>
      </c>
      <c r="C5532" t="s">
        <v>21215</v>
      </c>
      <c r="D5532">
        <v>250000</v>
      </c>
      <c r="E5532">
        <v>437000</v>
      </c>
      <c r="F5532" t="s">
        <v>23379</v>
      </c>
      <c r="G5532">
        <f t="shared" si="344"/>
        <v>576</v>
      </c>
      <c r="H5532">
        <f t="shared" si="345"/>
        <v>681.28499999999985</v>
      </c>
      <c r="I5532">
        <f t="shared" si="346"/>
        <v>622</v>
      </c>
      <c r="J5532">
        <f t="shared" si="347"/>
        <v>728.10755000000006</v>
      </c>
    </row>
    <row r="5533" spans="1:10" x14ac:dyDescent="0.2">
      <c r="A5533" t="s">
        <v>23381</v>
      </c>
      <c r="B5533">
        <v>6</v>
      </c>
      <c r="C5533" t="s">
        <v>21215</v>
      </c>
      <c r="D5533">
        <v>250000</v>
      </c>
      <c r="E5533">
        <v>437000</v>
      </c>
      <c r="F5533" t="s">
        <v>23382</v>
      </c>
      <c r="G5533">
        <f t="shared" si="344"/>
        <v>576</v>
      </c>
      <c r="H5533">
        <f t="shared" si="345"/>
        <v>681.28499999999985</v>
      </c>
      <c r="I5533">
        <f t="shared" si="346"/>
        <v>622</v>
      </c>
      <c r="J5533">
        <f t="shared" si="347"/>
        <v>728.10755000000006</v>
      </c>
    </row>
    <row r="5534" spans="1:10" x14ac:dyDescent="0.2">
      <c r="A5534" t="s">
        <v>23384</v>
      </c>
      <c r="B5534">
        <v>6</v>
      </c>
      <c r="C5534" t="s">
        <v>21215</v>
      </c>
      <c r="D5534">
        <v>58800</v>
      </c>
      <c r="E5534">
        <v>84166</v>
      </c>
      <c r="F5534" t="s">
        <v>23386</v>
      </c>
      <c r="G5534">
        <f t="shared" si="344"/>
        <v>576</v>
      </c>
      <c r="H5534">
        <f t="shared" si="345"/>
        <v>160.23823199999998</v>
      </c>
      <c r="I5534">
        <f t="shared" si="346"/>
        <v>622</v>
      </c>
      <c r="J5534">
        <f t="shared" si="347"/>
        <v>140.23318090000001</v>
      </c>
    </row>
    <row r="5535" spans="1:10" x14ac:dyDescent="0.2">
      <c r="A5535" t="s">
        <v>23388</v>
      </c>
      <c r="B5535">
        <v>6</v>
      </c>
      <c r="C5535" t="s">
        <v>21215</v>
      </c>
      <c r="D5535">
        <v>58800</v>
      </c>
      <c r="E5535">
        <v>84166</v>
      </c>
      <c r="F5535" t="s">
        <v>23389</v>
      </c>
      <c r="G5535">
        <f t="shared" si="344"/>
        <v>576</v>
      </c>
      <c r="H5535">
        <f t="shared" si="345"/>
        <v>160.23823199999998</v>
      </c>
      <c r="I5535">
        <f t="shared" si="346"/>
        <v>622</v>
      </c>
      <c r="J5535">
        <f t="shared" si="347"/>
        <v>140.23318090000001</v>
      </c>
    </row>
    <row r="5536" spans="1:10" x14ac:dyDescent="0.2">
      <c r="A5536" t="s">
        <v>23391</v>
      </c>
      <c r="B5536">
        <v>6</v>
      </c>
      <c r="C5536" t="s">
        <v>21215</v>
      </c>
      <c r="D5536">
        <v>58800</v>
      </c>
      <c r="E5536">
        <v>84166</v>
      </c>
      <c r="F5536" t="s">
        <v>23394</v>
      </c>
      <c r="G5536">
        <f t="shared" si="344"/>
        <v>576</v>
      </c>
      <c r="H5536">
        <f t="shared" si="345"/>
        <v>160.23823199999998</v>
      </c>
      <c r="I5536">
        <f t="shared" si="346"/>
        <v>622</v>
      </c>
      <c r="J5536">
        <f t="shared" si="347"/>
        <v>140.23318090000001</v>
      </c>
    </row>
    <row r="5537" spans="1:10" x14ac:dyDescent="0.2">
      <c r="A5537" t="s">
        <v>23396</v>
      </c>
      <c r="B5537">
        <v>6</v>
      </c>
      <c r="C5537" t="s">
        <v>21215</v>
      </c>
      <c r="D5537">
        <v>58800</v>
      </c>
      <c r="E5537">
        <v>84166</v>
      </c>
      <c r="F5537" t="s">
        <v>23398</v>
      </c>
      <c r="G5537">
        <f t="shared" si="344"/>
        <v>576</v>
      </c>
      <c r="H5537">
        <f t="shared" si="345"/>
        <v>160.23823199999998</v>
      </c>
      <c r="I5537">
        <f t="shared" si="346"/>
        <v>622</v>
      </c>
      <c r="J5537">
        <f t="shared" si="347"/>
        <v>140.23318090000001</v>
      </c>
    </row>
    <row r="5538" spans="1:10" x14ac:dyDescent="0.2">
      <c r="A5538" t="s">
        <v>23400</v>
      </c>
      <c r="B5538">
        <v>6</v>
      </c>
      <c r="C5538" t="s">
        <v>21215</v>
      </c>
      <c r="D5538">
        <v>58800</v>
      </c>
      <c r="E5538">
        <v>84167</v>
      </c>
      <c r="F5538" t="s">
        <v>23402</v>
      </c>
      <c r="G5538">
        <f t="shared" si="344"/>
        <v>576</v>
      </c>
      <c r="H5538">
        <f t="shared" si="345"/>
        <v>160.23823199999998</v>
      </c>
      <c r="I5538">
        <f t="shared" si="346"/>
        <v>622</v>
      </c>
      <c r="J5538">
        <f t="shared" si="347"/>
        <v>140.23484705000001</v>
      </c>
    </row>
    <row r="5539" spans="1:10" x14ac:dyDescent="0.2">
      <c r="A5539" t="s">
        <v>23404</v>
      </c>
      <c r="B5539">
        <v>6</v>
      </c>
      <c r="C5539" t="s">
        <v>21215</v>
      </c>
      <c r="D5539">
        <v>58800</v>
      </c>
      <c r="E5539">
        <v>84167</v>
      </c>
      <c r="F5539" t="s">
        <v>23406</v>
      </c>
      <c r="G5539">
        <f t="shared" si="344"/>
        <v>576</v>
      </c>
      <c r="H5539">
        <f t="shared" si="345"/>
        <v>160.23823199999998</v>
      </c>
      <c r="I5539">
        <f t="shared" si="346"/>
        <v>622</v>
      </c>
      <c r="J5539">
        <f t="shared" si="347"/>
        <v>140.23484705000001</v>
      </c>
    </row>
    <row r="5540" spans="1:10" x14ac:dyDescent="0.2">
      <c r="A5540" t="s">
        <v>23408</v>
      </c>
      <c r="B5540">
        <v>6</v>
      </c>
      <c r="C5540" t="s">
        <v>21215</v>
      </c>
      <c r="D5540">
        <v>58800</v>
      </c>
      <c r="E5540">
        <v>84167</v>
      </c>
      <c r="F5540" t="s">
        <v>23410</v>
      </c>
      <c r="G5540">
        <f t="shared" si="344"/>
        <v>576</v>
      </c>
      <c r="H5540">
        <f t="shared" si="345"/>
        <v>160.23823199999998</v>
      </c>
      <c r="I5540">
        <f t="shared" si="346"/>
        <v>622</v>
      </c>
      <c r="J5540">
        <f t="shared" si="347"/>
        <v>140.23484705000001</v>
      </c>
    </row>
    <row r="5541" spans="1:10" x14ac:dyDescent="0.2">
      <c r="A5541" t="s">
        <v>23412</v>
      </c>
      <c r="B5541">
        <v>6</v>
      </c>
      <c r="C5541" t="s">
        <v>21215</v>
      </c>
      <c r="D5541">
        <v>58800</v>
      </c>
      <c r="E5541">
        <v>84167</v>
      </c>
      <c r="F5541" t="s">
        <v>23413</v>
      </c>
      <c r="G5541">
        <f t="shared" si="344"/>
        <v>576</v>
      </c>
      <c r="H5541">
        <f t="shared" si="345"/>
        <v>160.23823199999998</v>
      </c>
      <c r="I5541">
        <f t="shared" si="346"/>
        <v>622</v>
      </c>
      <c r="J5541">
        <f t="shared" si="347"/>
        <v>140.23484705000001</v>
      </c>
    </row>
    <row r="5542" spans="1:10" x14ac:dyDescent="0.2">
      <c r="A5542" t="s">
        <v>23415</v>
      </c>
      <c r="B5542">
        <v>6</v>
      </c>
      <c r="C5542" t="s">
        <v>21215</v>
      </c>
      <c r="D5542">
        <v>66150</v>
      </c>
      <c r="E5542">
        <v>84167</v>
      </c>
      <c r="F5542" t="s">
        <v>23418</v>
      </c>
      <c r="G5542">
        <f t="shared" si="344"/>
        <v>576</v>
      </c>
      <c r="H5542">
        <f t="shared" si="345"/>
        <v>180.26801099999997</v>
      </c>
      <c r="I5542">
        <f t="shared" si="346"/>
        <v>622</v>
      </c>
      <c r="J5542">
        <f t="shared" si="347"/>
        <v>140.23484705000001</v>
      </c>
    </row>
    <row r="5543" spans="1:10" x14ac:dyDescent="0.2">
      <c r="A5543" t="s">
        <v>23420</v>
      </c>
      <c r="B5543">
        <v>6</v>
      </c>
      <c r="C5543" t="s">
        <v>21215</v>
      </c>
      <c r="D5543">
        <v>66150</v>
      </c>
      <c r="E5543">
        <v>84167</v>
      </c>
      <c r="F5543" t="s">
        <v>23421</v>
      </c>
      <c r="G5543">
        <f t="shared" si="344"/>
        <v>576</v>
      </c>
      <c r="H5543">
        <f t="shared" si="345"/>
        <v>180.26801099999997</v>
      </c>
      <c r="I5543">
        <f t="shared" si="346"/>
        <v>622</v>
      </c>
      <c r="J5543">
        <f t="shared" si="347"/>
        <v>140.23484705000001</v>
      </c>
    </row>
    <row r="5544" spans="1:10" x14ac:dyDescent="0.2">
      <c r="A5544" t="s">
        <v>23423</v>
      </c>
      <c r="B5544">
        <v>6</v>
      </c>
      <c r="C5544" t="s">
        <v>21215</v>
      </c>
      <c r="D5544">
        <v>66150</v>
      </c>
      <c r="E5544">
        <v>84167</v>
      </c>
      <c r="F5544" t="s">
        <v>23425</v>
      </c>
      <c r="G5544">
        <f t="shared" si="344"/>
        <v>576</v>
      </c>
      <c r="H5544">
        <f t="shared" si="345"/>
        <v>180.26801099999997</v>
      </c>
      <c r="I5544">
        <f t="shared" si="346"/>
        <v>622</v>
      </c>
      <c r="J5544">
        <f t="shared" si="347"/>
        <v>140.23484705000001</v>
      </c>
    </row>
    <row r="5545" spans="1:10" x14ac:dyDescent="0.2">
      <c r="A5545" t="s">
        <v>23427</v>
      </c>
      <c r="B5545">
        <v>6</v>
      </c>
      <c r="C5545" t="s">
        <v>21215</v>
      </c>
      <c r="D5545">
        <v>66150</v>
      </c>
      <c r="E5545">
        <v>84167</v>
      </c>
      <c r="F5545" t="s">
        <v>23430</v>
      </c>
      <c r="G5545">
        <f t="shared" si="344"/>
        <v>576</v>
      </c>
      <c r="H5545">
        <f t="shared" si="345"/>
        <v>180.26801099999997</v>
      </c>
      <c r="I5545">
        <f t="shared" si="346"/>
        <v>622</v>
      </c>
      <c r="J5545">
        <f t="shared" si="347"/>
        <v>140.23484705000001</v>
      </c>
    </row>
    <row r="5546" spans="1:10" x14ac:dyDescent="0.2">
      <c r="A5546" t="s">
        <v>23432</v>
      </c>
      <c r="B5546">
        <v>6</v>
      </c>
      <c r="C5546" t="s">
        <v>21215</v>
      </c>
      <c r="D5546">
        <v>395000</v>
      </c>
      <c r="E5546">
        <v>688000</v>
      </c>
      <c r="F5546" t="s">
        <v>23434</v>
      </c>
      <c r="G5546">
        <f t="shared" si="344"/>
        <v>576</v>
      </c>
      <c r="H5546">
        <f t="shared" si="345"/>
        <v>1076.4302999999998</v>
      </c>
      <c r="I5546">
        <f t="shared" si="346"/>
        <v>622</v>
      </c>
      <c r="J5546">
        <f t="shared" si="347"/>
        <v>1146.3112000000001</v>
      </c>
    </row>
    <row r="5547" spans="1:10" x14ac:dyDescent="0.2">
      <c r="A5547" t="s">
        <v>23436</v>
      </c>
      <c r="B5547">
        <v>6</v>
      </c>
      <c r="C5547" t="s">
        <v>21215</v>
      </c>
      <c r="D5547">
        <v>395000</v>
      </c>
      <c r="E5547">
        <v>688000</v>
      </c>
      <c r="F5547" t="s">
        <v>23439</v>
      </c>
      <c r="G5547">
        <f t="shared" si="344"/>
        <v>576</v>
      </c>
      <c r="H5547">
        <f t="shared" si="345"/>
        <v>1076.4302999999998</v>
      </c>
      <c r="I5547">
        <f t="shared" si="346"/>
        <v>622</v>
      </c>
      <c r="J5547">
        <f t="shared" si="347"/>
        <v>1146.3112000000001</v>
      </c>
    </row>
    <row r="5548" spans="1:10" x14ac:dyDescent="0.2">
      <c r="A5548" t="s">
        <v>23441</v>
      </c>
      <c r="B5548">
        <v>6</v>
      </c>
      <c r="C5548" t="s">
        <v>21215</v>
      </c>
      <c r="D5548">
        <v>73500</v>
      </c>
      <c r="E5548">
        <v>112222</v>
      </c>
      <c r="F5548" t="s">
        <v>23443</v>
      </c>
      <c r="G5548">
        <f t="shared" si="344"/>
        <v>576</v>
      </c>
      <c r="H5548">
        <f t="shared" si="345"/>
        <v>200.29778999999996</v>
      </c>
      <c r="I5548">
        <f t="shared" si="346"/>
        <v>622</v>
      </c>
      <c r="J5548">
        <f t="shared" si="347"/>
        <v>186.97868530000002</v>
      </c>
    </row>
    <row r="5549" spans="1:10" x14ac:dyDescent="0.2">
      <c r="A5549" t="s">
        <v>23445</v>
      </c>
      <c r="B5549">
        <v>6</v>
      </c>
      <c r="C5549" t="s">
        <v>21215</v>
      </c>
      <c r="D5549">
        <v>73500</v>
      </c>
      <c r="E5549">
        <v>93518</v>
      </c>
      <c r="F5549" t="s">
        <v>23448</v>
      </c>
      <c r="G5549">
        <f t="shared" si="344"/>
        <v>576</v>
      </c>
      <c r="H5549">
        <f t="shared" si="345"/>
        <v>200.29778999999996</v>
      </c>
      <c r="I5549">
        <f t="shared" si="346"/>
        <v>622</v>
      </c>
      <c r="J5549">
        <f t="shared" si="347"/>
        <v>155.8150157</v>
      </c>
    </row>
    <row r="5550" spans="1:10" x14ac:dyDescent="0.2">
      <c r="A5550" t="s">
        <v>23450</v>
      </c>
      <c r="B5550">
        <v>6</v>
      </c>
      <c r="C5550" t="s">
        <v>21215</v>
      </c>
      <c r="D5550">
        <v>73500</v>
      </c>
      <c r="E5550">
        <v>93518</v>
      </c>
      <c r="F5550" t="s">
        <v>23451</v>
      </c>
      <c r="G5550">
        <f t="shared" si="344"/>
        <v>576</v>
      </c>
      <c r="H5550">
        <f t="shared" si="345"/>
        <v>200.29778999999996</v>
      </c>
      <c r="I5550">
        <f t="shared" si="346"/>
        <v>622</v>
      </c>
      <c r="J5550">
        <f t="shared" si="347"/>
        <v>155.8150157</v>
      </c>
    </row>
    <row r="5551" spans="1:10" x14ac:dyDescent="0.2">
      <c r="A5551" t="s">
        <v>23453</v>
      </c>
      <c r="B5551">
        <v>6</v>
      </c>
      <c r="C5551" t="s">
        <v>21215</v>
      </c>
      <c r="D5551">
        <v>73500</v>
      </c>
      <c r="E5551">
        <v>93519</v>
      </c>
      <c r="F5551" t="s">
        <v>23454</v>
      </c>
      <c r="G5551">
        <f t="shared" si="344"/>
        <v>576</v>
      </c>
      <c r="H5551">
        <f t="shared" si="345"/>
        <v>200.29778999999996</v>
      </c>
      <c r="I5551">
        <f t="shared" si="346"/>
        <v>622</v>
      </c>
      <c r="J5551">
        <f t="shared" si="347"/>
        <v>155.81668185000001</v>
      </c>
    </row>
    <row r="5552" spans="1:10" x14ac:dyDescent="0.2">
      <c r="A5552" t="s">
        <v>23456</v>
      </c>
      <c r="B5552">
        <v>6</v>
      </c>
      <c r="C5552" t="s">
        <v>21215</v>
      </c>
      <c r="D5552">
        <v>73500</v>
      </c>
      <c r="E5552">
        <v>112222</v>
      </c>
      <c r="F5552" t="s">
        <v>23458</v>
      </c>
      <c r="G5552">
        <f t="shared" si="344"/>
        <v>576</v>
      </c>
      <c r="H5552">
        <f t="shared" si="345"/>
        <v>200.29778999999996</v>
      </c>
      <c r="I5552">
        <f t="shared" si="346"/>
        <v>622</v>
      </c>
      <c r="J5552">
        <f t="shared" si="347"/>
        <v>186.97868530000002</v>
      </c>
    </row>
    <row r="5553" spans="1:10" x14ac:dyDescent="0.2">
      <c r="A5553" t="s">
        <v>23460</v>
      </c>
      <c r="B5553">
        <v>6</v>
      </c>
      <c r="C5553" t="s">
        <v>21215</v>
      </c>
      <c r="D5553">
        <v>73500</v>
      </c>
      <c r="E5553">
        <v>112222</v>
      </c>
      <c r="F5553" t="s">
        <v>23462</v>
      </c>
      <c r="G5553">
        <f t="shared" si="344"/>
        <v>576</v>
      </c>
      <c r="H5553">
        <f t="shared" si="345"/>
        <v>200.29778999999996</v>
      </c>
      <c r="I5553">
        <f t="shared" si="346"/>
        <v>622</v>
      </c>
      <c r="J5553">
        <f t="shared" si="347"/>
        <v>186.97868530000002</v>
      </c>
    </row>
    <row r="5554" spans="1:10" x14ac:dyDescent="0.2">
      <c r="A5554" t="s">
        <v>23464</v>
      </c>
      <c r="B5554">
        <v>6</v>
      </c>
      <c r="C5554" t="s">
        <v>21215</v>
      </c>
      <c r="D5554">
        <v>73500</v>
      </c>
      <c r="E5554">
        <v>93519</v>
      </c>
      <c r="F5554" t="s">
        <v>23465</v>
      </c>
      <c r="G5554">
        <f t="shared" si="344"/>
        <v>576</v>
      </c>
      <c r="H5554">
        <f t="shared" si="345"/>
        <v>200.29778999999996</v>
      </c>
      <c r="I5554">
        <f t="shared" si="346"/>
        <v>622</v>
      </c>
      <c r="J5554">
        <f t="shared" si="347"/>
        <v>155.81668185000001</v>
      </c>
    </row>
    <row r="5555" spans="1:10" x14ac:dyDescent="0.2">
      <c r="A5555" t="s">
        <v>23467</v>
      </c>
      <c r="B5555">
        <v>6</v>
      </c>
      <c r="C5555" t="s">
        <v>21215</v>
      </c>
      <c r="D5555">
        <v>73500</v>
      </c>
      <c r="E5555">
        <v>93519</v>
      </c>
      <c r="F5555" t="s">
        <v>23468</v>
      </c>
      <c r="G5555">
        <f t="shared" si="344"/>
        <v>576</v>
      </c>
      <c r="H5555">
        <f t="shared" si="345"/>
        <v>200.29778999999996</v>
      </c>
      <c r="I5555">
        <f t="shared" si="346"/>
        <v>622</v>
      </c>
      <c r="J5555">
        <f t="shared" si="347"/>
        <v>155.81668185000001</v>
      </c>
    </row>
    <row r="5556" spans="1:10" x14ac:dyDescent="0.2">
      <c r="A5556" t="s">
        <v>23470</v>
      </c>
      <c r="B5556">
        <v>6</v>
      </c>
      <c r="C5556" t="s">
        <v>21215</v>
      </c>
      <c r="D5556">
        <v>73500</v>
      </c>
      <c r="E5556">
        <v>93519</v>
      </c>
      <c r="F5556" t="s">
        <v>23471</v>
      </c>
      <c r="G5556">
        <f t="shared" si="344"/>
        <v>576</v>
      </c>
      <c r="H5556">
        <f t="shared" si="345"/>
        <v>200.29778999999996</v>
      </c>
      <c r="I5556">
        <f t="shared" si="346"/>
        <v>622</v>
      </c>
      <c r="J5556">
        <f t="shared" si="347"/>
        <v>155.81668185000001</v>
      </c>
    </row>
    <row r="5557" spans="1:10" x14ac:dyDescent="0.2">
      <c r="A5557" t="s">
        <v>23473</v>
      </c>
      <c r="B5557">
        <v>6</v>
      </c>
      <c r="C5557" t="s">
        <v>21215</v>
      </c>
      <c r="D5557">
        <v>73500</v>
      </c>
      <c r="E5557">
        <v>112222</v>
      </c>
      <c r="F5557" t="s">
        <v>23476</v>
      </c>
      <c r="G5557">
        <f t="shared" si="344"/>
        <v>576</v>
      </c>
      <c r="H5557">
        <f t="shared" si="345"/>
        <v>200.29778999999996</v>
      </c>
      <c r="I5557">
        <f t="shared" si="346"/>
        <v>622</v>
      </c>
      <c r="J5557">
        <f t="shared" si="347"/>
        <v>186.97868530000002</v>
      </c>
    </row>
    <row r="5558" spans="1:10" x14ac:dyDescent="0.2">
      <c r="A5558" t="s">
        <v>23478</v>
      </c>
      <c r="B5558">
        <v>6</v>
      </c>
      <c r="C5558" t="s">
        <v>21215</v>
      </c>
      <c r="D5558">
        <v>298000</v>
      </c>
      <c r="E5558">
        <v>518000</v>
      </c>
      <c r="F5558" t="s">
        <v>23479</v>
      </c>
      <c r="G5558">
        <f t="shared" si="344"/>
        <v>576</v>
      </c>
      <c r="H5558">
        <f t="shared" si="345"/>
        <v>812.0917199999999</v>
      </c>
      <c r="I5558">
        <f t="shared" si="346"/>
        <v>622</v>
      </c>
      <c r="J5558">
        <f t="shared" si="347"/>
        <v>863.06570000000011</v>
      </c>
    </row>
    <row r="5559" spans="1:10" x14ac:dyDescent="0.2">
      <c r="A5559" t="s">
        <v>23481</v>
      </c>
      <c r="B5559">
        <v>6</v>
      </c>
      <c r="C5559" t="s">
        <v>21215</v>
      </c>
      <c r="D5559">
        <v>298000</v>
      </c>
      <c r="E5559">
        <v>518000</v>
      </c>
      <c r="F5559" t="s">
        <v>23482</v>
      </c>
      <c r="G5559">
        <f t="shared" si="344"/>
        <v>576</v>
      </c>
      <c r="H5559">
        <f t="shared" si="345"/>
        <v>812.0917199999999</v>
      </c>
      <c r="I5559">
        <f t="shared" si="346"/>
        <v>622</v>
      </c>
      <c r="J5559">
        <f t="shared" si="347"/>
        <v>863.06570000000011</v>
      </c>
    </row>
    <row r="5560" spans="1:10" x14ac:dyDescent="0.2">
      <c r="A5560" t="s">
        <v>23484</v>
      </c>
      <c r="B5560">
        <v>6</v>
      </c>
      <c r="C5560" t="s">
        <v>21215</v>
      </c>
      <c r="D5560">
        <v>89600</v>
      </c>
      <c r="E5560">
        <v>138834</v>
      </c>
      <c r="F5560" t="s">
        <v>23486</v>
      </c>
      <c r="G5560">
        <f t="shared" si="344"/>
        <v>576</v>
      </c>
      <c r="H5560">
        <f t="shared" si="345"/>
        <v>244.17254399999996</v>
      </c>
      <c r="I5560">
        <f t="shared" si="346"/>
        <v>622</v>
      </c>
      <c r="J5560">
        <f t="shared" si="347"/>
        <v>231.31826910000001</v>
      </c>
    </row>
    <row r="5561" spans="1:10" x14ac:dyDescent="0.2">
      <c r="A5561" t="s">
        <v>23488</v>
      </c>
      <c r="B5561">
        <v>6</v>
      </c>
      <c r="C5561" t="s">
        <v>21215</v>
      </c>
      <c r="D5561">
        <v>89600</v>
      </c>
      <c r="E5561">
        <v>138834</v>
      </c>
      <c r="F5561" t="s">
        <v>23490</v>
      </c>
      <c r="G5561">
        <f t="shared" si="344"/>
        <v>576</v>
      </c>
      <c r="H5561">
        <f t="shared" si="345"/>
        <v>244.17254399999996</v>
      </c>
      <c r="I5561">
        <f t="shared" si="346"/>
        <v>622</v>
      </c>
      <c r="J5561">
        <f t="shared" si="347"/>
        <v>231.31826910000001</v>
      </c>
    </row>
    <row r="5562" spans="1:10" x14ac:dyDescent="0.2">
      <c r="A5562" t="s">
        <v>23492</v>
      </c>
      <c r="B5562">
        <v>6</v>
      </c>
      <c r="C5562" t="s">
        <v>21215</v>
      </c>
      <c r="D5562">
        <v>95200</v>
      </c>
      <c r="E5562">
        <v>138833</v>
      </c>
      <c r="F5562" t="s">
        <v>23494</v>
      </c>
      <c r="G5562">
        <f t="shared" si="344"/>
        <v>576</v>
      </c>
      <c r="H5562">
        <f t="shared" si="345"/>
        <v>259.43332799999996</v>
      </c>
      <c r="I5562">
        <f t="shared" si="346"/>
        <v>622</v>
      </c>
      <c r="J5562">
        <f t="shared" si="347"/>
        <v>231.31660295000003</v>
      </c>
    </row>
    <row r="5563" spans="1:10" x14ac:dyDescent="0.2">
      <c r="A5563" t="s">
        <v>23496</v>
      </c>
      <c r="B5563">
        <v>6</v>
      </c>
      <c r="C5563" t="s">
        <v>21215</v>
      </c>
      <c r="D5563">
        <v>95200</v>
      </c>
      <c r="E5563">
        <v>138833</v>
      </c>
      <c r="F5563" t="s">
        <v>23498</v>
      </c>
      <c r="G5563">
        <f t="shared" si="344"/>
        <v>576</v>
      </c>
      <c r="H5563">
        <f t="shared" si="345"/>
        <v>259.43332799999996</v>
      </c>
      <c r="I5563">
        <f t="shared" si="346"/>
        <v>622</v>
      </c>
      <c r="J5563">
        <f t="shared" si="347"/>
        <v>231.31660295000003</v>
      </c>
    </row>
    <row r="5564" spans="1:10" x14ac:dyDescent="0.2">
      <c r="A5564" t="s">
        <v>23500</v>
      </c>
      <c r="B5564">
        <v>6</v>
      </c>
      <c r="C5564" t="s">
        <v>21215</v>
      </c>
      <c r="D5564">
        <v>95200</v>
      </c>
      <c r="E5564">
        <v>138833</v>
      </c>
      <c r="F5564" t="s">
        <v>23503</v>
      </c>
      <c r="G5564">
        <f t="shared" si="344"/>
        <v>576</v>
      </c>
      <c r="H5564">
        <f t="shared" si="345"/>
        <v>259.43332799999996</v>
      </c>
      <c r="I5564">
        <f t="shared" si="346"/>
        <v>622</v>
      </c>
      <c r="J5564">
        <f t="shared" si="347"/>
        <v>231.31660295000003</v>
      </c>
    </row>
    <row r="5565" spans="1:10" x14ac:dyDescent="0.2">
      <c r="A5565" t="s">
        <v>23505</v>
      </c>
      <c r="B5565">
        <v>6</v>
      </c>
      <c r="C5565" t="s">
        <v>21215</v>
      </c>
      <c r="D5565">
        <v>95200</v>
      </c>
      <c r="E5565">
        <v>138833</v>
      </c>
      <c r="F5565" t="s">
        <v>23508</v>
      </c>
      <c r="G5565">
        <f t="shared" si="344"/>
        <v>576</v>
      </c>
      <c r="H5565">
        <f t="shared" si="345"/>
        <v>259.43332799999996</v>
      </c>
      <c r="I5565">
        <f t="shared" si="346"/>
        <v>622</v>
      </c>
      <c r="J5565">
        <f t="shared" si="347"/>
        <v>231.31660295000003</v>
      </c>
    </row>
    <row r="5566" spans="1:10" x14ac:dyDescent="0.2">
      <c r="A5566" t="s">
        <v>23510</v>
      </c>
      <c r="B5566">
        <v>6</v>
      </c>
      <c r="C5566" t="s">
        <v>21215</v>
      </c>
      <c r="D5566">
        <v>89600</v>
      </c>
      <c r="E5566">
        <v>138834</v>
      </c>
      <c r="F5566" t="s">
        <v>23512</v>
      </c>
      <c r="G5566">
        <f t="shared" si="344"/>
        <v>576</v>
      </c>
      <c r="H5566">
        <f t="shared" si="345"/>
        <v>244.17254399999996</v>
      </c>
      <c r="I5566">
        <f t="shared" si="346"/>
        <v>622</v>
      </c>
      <c r="J5566">
        <f t="shared" si="347"/>
        <v>231.31826910000001</v>
      </c>
    </row>
    <row r="5567" spans="1:10" x14ac:dyDescent="0.2">
      <c r="A5567" t="s">
        <v>23514</v>
      </c>
      <c r="B5567">
        <v>6</v>
      </c>
      <c r="C5567" t="s">
        <v>21215</v>
      </c>
      <c r="D5567">
        <v>89600</v>
      </c>
      <c r="E5567">
        <v>138834</v>
      </c>
      <c r="F5567" t="s">
        <v>23516</v>
      </c>
      <c r="G5567">
        <f t="shared" si="344"/>
        <v>576</v>
      </c>
      <c r="H5567">
        <f t="shared" si="345"/>
        <v>244.17254399999996</v>
      </c>
      <c r="I5567">
        <f t="shared" si="346"/>
        <v>622</v>
      </c>
      <c r="J5567">
        <f t="shared" si="347"/>
        <v>231.31826910000001</v>
      </c>
    </row>
    <row r="5568" spans="1:10" x14ac:dyDescent="0.2">
      <c r="A5568" t="s">
        <v>23518</v>
      </c>
      <c r="B5568">
        <v>6</v>
      </c>
      <c r="C5568" t="s">
        <v>21215</v>
      </c>
      <c r="D5568">
        <v>95200</v>
      </c>
      <c r="E5568">
        <v>138833</v>
      </c>
      <c r="F5568" t="s">
        <v>23519</v>
      </c>
      <c r="G5568">
        <f t="shared" si="344"/>
        <v>576</v>
      </c>
      <c r="H5568">
        <f t="shared" si="345"/>
        <v>259.43332799999996</v>
      </c>
      <c r="I5568">
        <f t="shared" si="346"/>
        <v>622</v>
      </c>
      <c r="J5568">
        <f t="shared" si="347"/>
        <v>231.31660295000003</v>
      </c>
    </row>
    <row r="5569" spans="1:10" x14ac:dyDescent="0.2">
      <c r="A5569" t="s">
        <v>23521</v>
      </c>
      <c r="B5569">
        <v>6</v>
      </c>
      <c r="C5569" t="s">
        <v>21215</v>
      </c>
      <c r="D5569">
        <v>95200</v>
      </c>
      <c r="E5569">
        <v>138833</v>
      </c>
      <c r="F5569" t="s">
        <v>23524</v>
      </c>
      <c r="G5569">
        <f t="shared" si="344"/>
        <v>576</v>
      </c>
      <c r="H5569">
        <f t="shared" si="345"/>
        <v>259.43332799999996</v>
      </c>
      <c r="I5569">
        <f t="shared" si="346"/>
        <v>622</v>
      </c>
      <c r="J5569">
        <f t="shared" si="347"/>
        <v>231.31660295000003</v>
      </c>
    </row>
    <row r="5570" spans="1:10" x14ac:dyDescent="0.2">
      <c r="A5570" t="s">
        <v>23526</v>
      </c>
      <c r="B5570">
        <v>6</v>
      </c>
      <c r="C5570" t="s">
        <v>21215</v>
      </c>
      <c r="D5570">
        <v>95200</v>
      </c>
      <c r="E5570">
        <v>138833</v>
      </c>
      <c r="F5570" t="s">
        <v>23529</v>
      </c>
      <c r="G5570">
        <f t="shared" si="344"/>
        <v>576</v>
      </c>
      <c r="H5570">
        <f t="shared" si="345"/>
        <v>259.43332799999996</v>
      </c>
      <c r="I5570">
        <f t="shared" si="346"/>
        <v>622</v>
      </c>
      <c r="J5570">
        <f t="shared" si="347"/>
        <v>231.31660295000003</v>
      </c>
    </row>
    <row r="5571" spans="1:10" x14ac:dyDescent="0.2">
      <c r="A5571" t="s">
        <v>23531</v>
      </c>
      <c r="B5571">
        <v>6</v>
      </c>
      <c r="C5571" t="s">
        <v>21215</v>
      </c>
      <c r="D5571">
        <v>95200</v>
      </c>
      <c r="E5571">
        <v>138833</v>
      </c>
      <c r="F5571" t="s">
        <v>23532</v>
      </c>
      <c r="G5571">
        <f t="shared" ref="G5571:G5634" si="348">(VLOOKUP($B5571,Table,4,FALSE))</f>
        <v>576</v>
      </c>
      <c r="H5571">
        <f t="shared" ref="H5571:H5634" si="349">D5571*((VLOOKUP($B5571,Table,6,FALSE))/100)</f>
        <v>259.43332799999996</v>
      </c>
      <c r="I5571">
        <f t="shared" ref="I5571:I5634" si="350">(VLOOKUP($B5571,Table,12,FALSE))</f>
        <v>622</v>
      </c>
      <c r="J5571">
        <f t="shared" ref="J5571:J5634" si="351">E5571*((VLOOKUP($B5571,Table,14,FALSE))/100)</f>
        <v>231.31660295000003</v>
      </c>
    </row>
    <row r="5572" spans="1:10" x14ac:dyDescent="0.2">
      <c r="A5572" t="s">
        <v>23534</v>
      </c>
      <c r="B5572">
        <v>6</v>
      </c>
      <c r="C5572" t="s">
        <v>21215</v>
      </c>
      <c r="D5572">
        <v>948000</v>
      </c>
      <c r="E5572">
        <v>1300000</v>
      </c>
      <c r="F5572" t="s">
        <v>23535</v>
      </c>
      <c r="G5572">
        <f t="shared" si="348"/>
        <v>576</v>
      </c>
      <c r="H5572">
        <f t="shared" si="349"/>
        <v>2583.4327199999998</v>
      </c>
      <c r="I5572">
        <f t="shared" si="350"/>
        <v>622</v>
      </c>
      <c r="J5572">
        <f t="shared" si="351"/>
        <v>2165.9950000000003</v>
      </c>
    </row>
    <row r="5573" spans="1:10" x14ac:dyDescent="0.2">
      <c r="A5573" t="s">
        <v>23537</v>
      </c>
      <c r="B5573">
        <v>6</v>
      </c>
      <c r="C5573" t="s">
        <v>21215</v>
      </c>
      <c r="D5573">
        <v>639000</v>
      </c>
      <c r="E5573">
        <v>951000</v>
      </c>
      <c r="F5573" t="s">
        <v>23538</v>
      </c>
      <c r="G5573">
        <f t="shared" si="348"/>
        <v>576</v>
      </c>
      <c r="H5573">
        <f t="shared" si="349"/>
        <v>1741.3644599999998</v>
      </c>
      <c r="I5573">
        <f t="shared" si="350"/>
        <v>622</v>
      </c>
      <c r="J5573">
        <f t="shared" si="351"/>
        <v>1584.5086500000002</v>
      </c>
    </row>
    <row r="5574" spans="1:10" x14ac:dyDescent="0.2">
      <c r="A5574" t="s">
        <v>23540</v>
      </c>
      <c r="B5574">
        <v>6</v>
      </c>
      <c r="C5574" t="s">
        <v>21215</v>
      </c>
      <c r="D5574">
        <v>367000</v>
      </c>
      <c r="E5574">
        <v>640000</v>
      </c>
      <c r="F5574" t="s">
        <v>23542</v>
      </c>
      <c r="G5574">
        <f t="shared" si="348"/>
        <v>576</v>
      </c>
      <c r="H5574">
        <f t="shared" si="349"/>
        <v>1000.1263799999998</v>
      </c>
      <c r="I5574">
        <f t="shared" si="350"/>
        <v>622</v>
      </c>
      <c r="J5574">
        <f t="shared" si="351"/>
        <v>1066.336</v>
      </c>
    </row>
    <row r="5575" spans="1:10" x14ac:dyDescent="0.2">
      <c r="A5575" t="s">
        <v>23544</v>
      </c>
      <c r="B5575">
        <v>6</v>
      </c>
      <c r="C5575" t="s">
        <v>21215</v>
      </c>
      <c r="D5575">
        <v>129540</v>
      </c>
      <c r="E5575">
        <v>226100</v>
      </c>
      <c r="F5575" t="s">
        <v>23547</v>
      </c>
      <c r="G5575">
        <f t="shared" si="348"/>
        <v>576</v>
      </c>
      <c r="H5575">
        <f t="shared" si="349"/>
        <v>353.01463559999996</v>
      </c>
      <c r="I5575">
        <f t="shared" si="350"/>
        <v>622</v>
      </c>
      <c r="J5575">
        <f t="shared" si="351"/>
        <v>376.71651500000002</v>
      </c>
    </row>
    <row r="5576" spans="1:10" x14ac:dyDescent="0.2">
      <c r="A5576" t="s">
        <v>23549</v>
      </c>
      <c r="B5576">
        <v>6</v>
      </c>
      <c r="C5576" t="s">
        <v>21215</v>
      </c>
      <c r="D5576">
        <v>121920</v>
      </c>
      <c r="E5576">
        <v>212800</v>
      </c>
      <c r="F5576" t="s">
        <v>23551</v>
      </c>
      <c r="G5576">
        <f t="shared" si="348"/>
        <v>576</v>
      </c>
      <c r="H5576">
        <f t="shared" si="349"/>
        <v>332.24906879999997</v>
      </c>
      <c r="I5576">
        <f t="shared" si="350"/>
        <v>622</v>
      </c>
      <c r="J5576">
        <f t="shared" si="351"/>
        <v>354.55672000000004</v>
      </c>
    </row>
    <row r="5577" spans="1:10" x14ac:dyDescent="0.2">
      <c r="A5577" t="s">
        <v>23553</v>
      </c>
      <c r="B5577">
        <v>6</v>
      </c>
      <c r="C5577" t="s">
        <v>21215</v>
      </c>
      <c r="D5577">
        <v>129540</v>
      </c>
      <c r="E5577">
        <v>226100</v>
      </c>
      <c r="F5577" t="s">
        <v>23555</v>
      </c>
      <c r="G5577">
        <f t="shared" si="348"/>
        <v>576</v>
      </c>
      <c r="H5577">
        <f t="shared" si="349"/>
        <v>353.01463559999996</v>
      </c>
      <c r="I5577">
        <f t="shared" si="350"/>
        <v>622</v>
      </c>
      <c r="J5577">
        <f t="shared" si="351"/>
        <v>376.71651500000002</v>
      </c>
    </row>
    <row r="5578" spans="1:10" x14ac:dyDescent="0.2">
      <c r="A5578" t="s">
        <v>23557</v>
      </c>
      <c r="B5578">
        <v>6</v>
      </c>
      <c r="C5578" t="s">
        <v>21215</v>
      </c>
      <c r="D5578">
        <v>240000</v>
      </c>
      <c r="E5578">
        <v>417000</v>
      </c>
      <c r="F5578" t="s">
        <v>23560</v>
      </c>
      <c r="G5578">
        <f t="shared" si="348"/>
        <v>576</v>
      </c>
      <c r="H5578">
        <f t="shared" si="349"/>
        <v>654.03359999999986</v>
      </c>
      <c r="I5578">
        <f t="shared" si="350"/>
        <v>622</v>
      </c>
      <c r="J5578">
        <f t="shared" si="351"/>
        <v>694.78455000000008</v>
      </c>
    </row>
    <row r="5579" spans="1:10" x14ac:dyDescent="0.2">
      <c r="A5579" t="s">
        <v>23562</v>
      </c>
      <c r="B5579">
        <v>6</v>
      </c>
      <c r="C5579" t="s">
        <v>21215</v>
      </c>
      <c r="D5579">
        <v>240000</v>
      </c>
      <c r="E5579">
        <v>417000</v>
      </c>
      <c r="F5579" t="s">
        <v>23563</v>
      </c>
      <c r="G5579">
        <f t="shared" si="348"/>
        <v>576</v>
      </c>
      <c r="H5579">
        <f t="shared" si="349"/>
        <v>654.03359999999986</v>
      </c>
      <c r="I5579">
        <f t="shared" si="350"/>
        <v>622</v>
      </c>
      <c r="J5579">
        <f t="shared" si="351"/>
        <v>694.78455000000008</v>
      </c>
    </row>
    <row r="5580" spans="1:10" x14ac:dyDescent="0.2">
      <c r="A5580" t="s">
        <v>23565</v>
      </c>
      <c r="B5580">
        <v>6</v>
      </c>
      <c r="C5580" t="s">
        <v>21215</v>
      </c>
      <c r="D5580">
        <v>246000</v>
      </c>
      <c r="E5580">
        <v>429000</v>
      </c>
      <c r="F5580" t="s">
        <v>23568</v>
      </c>
      <c r="G5580">
        <f t="shared" si="348"/>
        <v>576</v>
      </c>
      <c r="H5580">
        <f t="shared" si="349"/>
        <v>670.38443999999993</v>
      </c>
      <c r="I5580">
        <f t="shared" si="350"/>
        <v>622</v>
      </c>
      <c r="J5580">
        <f t="shared" si="351"/>
        <v>714.77835000000005</v>
      </c>
    </row>
    <row r="5581" spans="1:10" x14ac:dyDescent="0.2">
      <c r="A5581" t="s">
        <v>23570</v>
      </c>
      <c r="B5581">
        <v>6</v>
      </c>
      <c r="C5581" t="s">
        <v>21215</v>
      </c>
      <c r="D5581">
        <v>246000</v>
      </c>
      <c r="E5581">
        <v>429000</v>
      </c>
      <c r="F5581" t="s">
        <v>23572</v>
      </c>
      <c r="G5581">
        <f t="shared" si="348"/>
        <v>576</v>
      </c>
      <c r="H5581">
        <f t="shared" si="349"/>
        <v>670.38443999999993</v>
      </c>
      <c r="I5581">
        <f t="shared" si="350"/>
        <v>622</v>
      </c>
      <c r="J5581">
        <f t="shared" si="351"/>
        <v>714.77835000000005</v>
      </c>
    </row>
    <row r="5582" spans="1:10" x14ac:dyDescent="0.2">
      <c r="A5582" t="s">
        <v>23574</v>
      </c>
      <c r="B5582">
        <v>6</v>
      </c>
      <c r="C5582" t="s">
        <v>21215</v>
      </c>
      <c r="D5582">
        <v>246000</v>
      </c>
      <c r="E5582">
        <v>429000</v>
      </c>
      <c r="F5582" t="s">
        <v>23576</v>
      </c>
      <c r="G5582">
        <f t="shared" si="348"/>
        <v>576</v>
      </c>
      <c r="H5582">
        <f t="shared" si="349"/>
        <v>670.38443999999993</v>
      </c>
      <c r="I5582">
        <f t="shared" si="350"/>
        <v>622</v>
      </c>
      <c r="J5582">
        <f t="shared" si="351"/>
        <v>714.77835000000005</v>
      </c>
    </row>
    <row r="5583" spans="1:10" x14ac:dyDescent="0.2">
      <c r="A5583" t="s">
        <v>23578</v>
      </c>
      <c r="B5583">
        <v>6</v>
      </c>
      <c r="C5583" t="s">
        <v>21215</v>
      </c>
      <c r="D5583">
        <v>240000</v>
      </c>
      <c r="E5583">
        <v>417000</v>
      </c>
      <c r="F5583" t="s">
        <v>23579</v>
      </c>
      <c r="G5583">
        <f t="shared" si="348"/>
        <v>576</v>
      </c>
      <c r="H5583">
        <f t="shared" si="349"/>
        <v>654.03359999999986</v>
      </c>
      <c r="I5583">
        <f t="shared" si="350"/>
        <v>622</v>
      </c>
      <c r="J5583">
        <f t="shared" si="351"/>
        <v>694.78455000000008</v>
      </c>
    </row>
    <row r="5584" spans="1:10" x14ac:dyDescent="0.2">
      <c r="A5584" t="s">
        <v>23581</v>
      </c>
      <c r="B5584">
        <v>6</v>
      </c>
      <c r="C5584" t="s">
        <v>21215</v>
      </c>
      <c r="D5584">
        <v>240000</v>
      </c>
      <c r="E5584">
        <v>417000</v>
      </c>
      <c r="F5584" t="s">
        <v>23582</v>
      </c>
      <c r="G5584">
        <f t="shared" si="348"/>
        <v>576</v>
      </c>
      <c r="H5584">
        <f t="shared" si="349"/>
        <v>654.03359999999986</v>
      </c>
      <c r="I5584">
        <f t="shared" si="350"/>
        <v>622</v>
      </c>
      <c r="J5584">
        <f t="shared" si="351"/>
        <v>694.78455000000008</v>
      </c>
    </row>
    <row r="5585" spans="1:10" x14ac:dyDescent="0.2">
      <c r="A5585" t="s">
        <v>23584</v>
      </c>
      <c r="B5585">
        <v>6</v>
      </c>
      <c r="C5585" t="s">
        <v>21215</v>
      </c>
      <c r="D5585">
        <v>240000</v>
      </c>
      <c r="E5585">
        <v>417000</v>
      </c>
      <c r="F5585" t="s">
        <v>23587</v>
      </c>
      <c r="G5585">
        <f t="shared" si="348"/>
        <v>576</v>
      </c>
      <c r="H5585">
        <f t="shared" si="349"/>
        <v>654.03359999999986</v>
      </c>
      <c r="I5585">
        <f t="shared" si="350"/>
        <v>622</v>
      </c>
      <c r="J5585">
        <f t="shared" si="351"/>
        <v>694.78455000000008</v>
      </c>
    </row>
    <row r="5586" spans="1:10" x14ac:dyDescent="0.2">
      <c r="A5586" t="s">
        <v>23589</v>
      </c>
      <c r="B5586">
        <v>6</v>
      </c>
      <c r="C5586" t="s">
        <v>21215</v>
      </c>
      <c r="D5586">
        <v>240000</v>
      </c>
      <c r="E5586">
        <v>417000</v>
      </c>
      <c r="F5586" t="s">
        <v>23591</v>
      </c>
      <c r="G5586">
        <f t="shared" si="348"/>
        <v>576</v>
      </c>
      <c r="H5586">
        <f t="shared" si="349"/>
        <v>654.03359999999986</v>
      </c>
      <c r="I5586">
        <f t="shared" si="350"/>
        <v>622</v>
      </c>
      <c r="J5586">
        <f t="shared" si="351"/>
        <v>694.78455000000008</v>
      </c>
    </row>
    <row r="5587" spans="1:10" x14ac:dyDescent="0.2">
      <c r="A5587" t="s">
        <v>23593</v>
      </c>
      <c r="B5587">
        <v>6</v>
      </c>
      <c r="C5587" t="s">
        <v>21215</v>
      </c>
      <c r="D5587">
        <v>240000</v>
      </c>
      <c r="E5587">
        <v>417000</v>
      </c>
      <c r="F5587" t="s">
        <v>23596</v>
      </c>
      <c r="G5587">
        <f t="shared" si="348"/>
        <v>576</v>
      </c>
      <c r="H5587">
        <f t="shared" si="349"/>
        <v>654.03359999999986</v>
      </c>
      <c r="I5587">
        <f t="shared" si="350"/>
        <v>622</v>
      </c>
      <c r="J5587">
        <f t="shared" si="351"/>
        <v>694.78455000000008</v>
      </c>
    </row>
    <row r="5588" spans="1:10" x14ac:dyDescent="0.2">
      <c r="A5588" t="s">
        <v>23598</v>
      </c>
      <c r="B5588">
        <v>6</v>
      </c>
      <c r="C5588" t="s">
        <v>21215</v>
      </c>
      <c r="D5588">
        <v>211000</v>
      </c>
      <c r="E5588">
        <v>387000</v>
      </c>
      <c r="F5588" t="s">
        <v>23600</v>
      </c>
      <c r="G5588">
        <f t="shared" si="348"/>
        <v>576</v>
      </c>
      <c r="H5588">
        <f t="shared" si="349"/>
        <v>575.00453999999991</v>
      </c>
      <c r="I5588">
        <f t="shared" si="350"/>
        <v>622</v>
      </c>
      <c r="J5588">
        <f t="shared" si="351"/>
        <v>644.80005000000006</v>
      </c>
    </row>
    <row r="5589" spans="1:10" x14ac:dyDescent="0.2">
      <c r="A5589" t="s">
        <v>23602</v>
      </c>
      <c r="B5589">
        <v>6</v>
      </c>
      <c r="C5589" t="s">
        <v>21215</v>
      </c>
      <c r="D5589">
        <v>211000</v>
      </c>
      <c r="E5589">
        <v>387000</v>
      </c>
      <c r="F5589" t="s">
        <v>23605</v>
      </c>
      <c r="G5589">
        <f t="shared" si="348"/>
        <v>576</v>
      </c>
      <c r="H5589">
        <f t="shared" si="349"/>
        <v>575.00453999999991</v>
      </c>
      <c r="I5589">
        <f t="shared" si="350"/>
        <v>622</v>
      </c>
      <c r="J5589">
        <f t="shared" si="351"/>
        <v>644.80005000000006</v>
      </c>
    </row>
    <row r="5590" spans="1:10" x14ac:dyDescent="0.2">
      <c r="A5590" t="s">
        <v>23607</v>
      </c>
      <c r="B5590">
        <v>6</v>
      </c>
      <c r="C5590" t="s">
        <v>21215</v>
      </c>
      <c r="D5590">
        <v>245000</v>
      </c>
      <c r="E5590">
        <v>426000</v>
      </c>
      <c r="F5590" t="s">
        <v>23610</v>
      </c>
      <c r="G5590">
        <f t="shared" si="348"/>
        <v>576</v>
      </c>
      <c r="H5590">
        <f t="shared" si="349"/>
        <v>667.65929999999992</v>
      </c>
      <c r="I5590">
        <f t="shared" si="350"/>
        <v>622</v>
      </c>
      <c r="J5590">
        <f t="shared" si="351"/>
        <v>709.77990000000011</v>
      </c>
    </row>
    <row r="5591" spans="1:10" x14ac:dyDescent="0.2">
      <c r="A5591" t="s">
        <v>23612</v>
      </c>
      <c r="B5591">
        <v>6</v>
      </c>
      <c r="C5591" t="s">
        <v>21215</v>
      </c>
      <c r="D5591">
        <v>254000</v>
      </c>
      <c r="E5591">
        <v>443000</v>
      </c>
      <c r="F5591" t="s">
        <v>23613</v>
      </c>
      <c r="G5591">
        <f t="shared" si="348"/>
        <v>576</v>
      </c>
      <c r="H5591">
        <f t="shared" si="349"/>
        <v>692.1855599999999</v>
      </c>
      <c r="I5591">
        <f t="shared" si="350"/>
        <v>622</v>
      </c>
      <c r="J5591">
        <f t="shared" si="351"/>
        <v>738.10445000000004</v>
      </c>
    </row>
    <row r="5592" spans="1:10" x14ac:dyDescent="0.2">
      <c r="A5592" t="s">
        <v>23615</v>
      </c>
      <c r="B5592">
        <v>6</v>
      </c>
      <c r="C5592" t="s">
        <v>21215</v>
      </c>
      <c r="D5592">
        <v>223000</v>
      </c>
      <c r="E5592">
        <v>390000</v>
      </c>
      <c r="F5592" t="s">
        <v>23616</v>
      </c>
      <c r="G5592">
        <f t="shared" si="348"/>
        <v>576</v>
      </c>
      <c r="H5592">
        <f t="shared" si="349"/>
        <v>607.70621999999992</v>
      </c>
      <c r="I5592">
        <f t="shared" si="350"/>
        <v>622</v>
      </c>
      <c r="J5592">
        <f t="shared" si="351"/>
        <v>649.7985000000001</v>
      </c>
    </row>
    <row r="5593" spans="1:10" x14ac:dyDescent="0.2">
      <c r="A5593" t="s">
        <v>23618</v>
      </c>
      <c r="B5593">
        <v>6</v>
      </c>
      <c r="C5593" t="s">
        <v>21215</v>
      </c>
      <c r="D5593">
        <v>175000</v>
      </c>
      <c r="E5593">
        <v>330000</v>
      </c>
      <c r="F5593" t="s">
        <v>23619</v>
      </c>
      <c r="G5593">
        <f t="shared" si="348"/>
        <v>576</v>
      </c>
      <c r="H5593">
        <f t="shared" si="349"/>
        <v>476.89949999999993</v>
      </c>
      <c r="I5593">
        <f t="shared" si="350"/>
        <v>622</v>
      </c>
      <c r="J5593">
        <f t="shared" si="351"/>
        <v>549.82950000000005</v>
      </c>
    </row>
    <row r="5594" spans="1:10" x14ac:dyDescent="0.2">
      <c r="A5594" t="s">
        <v>23621</v>
      </c>
      <c r="B5594">
        <v>6</v>
      </c>
      <c r="C5594" t="s">
        <v>21215</v>
      </c>
      <c r="D5594">
        <v>181000</v>
      </c>
      <c r="E5594">
        <v>342000</v>
      </c>
      <c r="F5594" t="s">
        <v>23624</v>
      </c>
      <c r="G5594">
        <f t="shared" si="348"/>
        <v>576</v>
      </c>
      <c r="H5594">
        <f t="shared" si="349"/>
        <v>493.25033999999994</v>
      </c>
      <c r="I5594">
        <f t="shared" si="350"/>
        <v>622</v>
      </c>
      <c r="J5594">
        <f t="shared" si="351"/>
        <v>569.82330000000002</v>
      </c>
    </row>
    <row r="5595" spans="1:10" x14ac:dyDescent="0.2">
      <c r="A5595" t="s">
        <v>23626</v>
      </c>
      <c r="B5595">
        <v>6</v>
      </c>
      <c r="C5595" t="s">
        <v>21215</v>
      </c>
      <c r="D5595">
        <v>73250</v>
      </c>
      <c r="E5595">
        <v>127500</v>
      </c>
      <c r="F5595" t="s">
        <v>23627</v>
      </c>
      <c r="G5595">
        <f t="shared" si="348"/>
        <v>576</v>
      </c>
      <c r="H5595">
        <f t="shared" si="349"/>
        <v>199.61650499999996</v>
      </c>
      <c r="I5595">
        <f t="shared" si="350"/>
        <v>622</v>
      </c>
      <c r="J5595">
        <f t="shared" si="351"/>
        <v>212.43412500000002</v>
      </c>
    </row>
    <row r="5596" spans="1:10" x14ac:dyDescent="0.2">
      <c r="A5596" t="s">
        <v>23629</v>
      </c>
      <c r="B5596">
        <v>6</v>
      </c>
      <c r="C5596" t="s">
        <v>21215</v>
      </c>
      <c r="D5596">
        <v>73250</v>
      </c>
      <c r="E5596">
        <v>127500</v>
      </c>
      <c r="F5596" t="s">
        <v>23631</v>
      </c>
      <c r="G5596">
        <f t="shared" si="348"/>
        <v>576</v>
      </c>
      <c r="H5596">
        <f t="shared" si="349"/>
        <v>199.61650499999996</v>
      </c>
      <c r="I5596">
        <f t="shared" si="350"/>
        <v>622</v>
      </c>
      <c r="J5596">
        <f t="shared" si="351"/>
        <v>212.43412500000002</v>
      </c>
    </row>
    <row r="5597" spans="1:10" x14ac:dyDescent="0.2">
      <c r="A5597" t="s">
        <v>23633</v>
      </c>
      <c r="B5597">
        <v>6</v>
      </c>
      <c r="C5597" t="s">
        <v>21215</v>
      </c>
      <c r="D5597">
        <v>73250</v>
      </c>
      <c r="E5597">
        <v>127500</v>
      </c>
      <c r="F5597" t="s">
        <v>23635</v>
      </c>
      <c r="G5597">
        <f t="shared" si="348"/>
        <v>576</v>
      </c>
      <c r="H5597">
        <f t="shared" si="349"/>
        <v>199.61650499999996</v>
      </c>
      <c r="I5597">
        <f t="shared" si="350"/>
        <v>622</v>
      </c>
      <c r="J5597">
        <f t="shared" si="351"/>
        <v>212.43412500000002</v>
      </c>
    </row>
    <row r="5598" spans="1:10" x14ac:dyDescent="0.2">
      <c r="A5598" t="s">
        <v>23637</v>
      </c>
      <c r="B5598">
        <v>6</v>
      </c>
      <c r="C5598" t="s">
        <v>21215</v>
      </c>
      <c r="D5598">
        <v>73250</v>
      </c>
      <c r="E5598">
        <v>127500</v>
      </c>
      <c r="F5598" t="s">
        <v>23639</v>
      </c>
      <c r="G5598">
        <f t="shared" si="348"/>
        <v>576</v>
      </c>
      <c r="H5598">
        <f t="shared" si="349"/>
        <v>199.61650499999996</v>
      </c>
      <c r="I5598">
        <f t="shared" si="350"/>
        <v>622</v>
      </c>
      <c r="J5598">
        <f t="shared" si="351"/>
        <v>212.43412500000002</v>
      </c>
    </row>
    <row r="5599" spans="1:10" x14ac:dyDescent="0.2">
      <c r="A5599" t="s">
        <v>23641</v>
      </c>
      <c r="B5599">
        <v>6</v>
      </c>
      <c r="C5599" t="s">
        <v>21215</v>
      </c>
      <c r="D5599">
        <v>206000</v>
      </c>
      <c r="E5599">
        <v>386000</v>
      </c>
      <c r="F5599" t="s">
        <v>23644</v>
      </c>
      <c r="G5599">
        <f t="shared" si="348"/>
        <v>576</v>
      </c>
      <c r="H5599">
        <f t="shared" si="349"/>
        <v>561.37883999999997</v>
      </c>
      <c r="I5599">
        <f t="shared" si="350"/>
        <v>622</v>
      </c>
      <c r="J5599">
        <f t="shared" si="351"/>
        <v>643.13390000000004</v>
      </c>
    </row>
    <row r="5600" spans="1:10" x14ac:dyDescent="0.2">
      <c r="A5600" t="s">
        <v>23646</v>
      </c>
      <c r="B5600">
        <v>6</v>
      </c>
      <c r="C5600" t="s">
        <v>21215</v>
      </c>
      <c r="D5600">
        <v>39360</v>
      </c>
      <c r="E5600">
        <v>71500</v>
      </c>
      <c r="F5600" t="s">
        <v>23649</v>
      </c>
      <c r="G5600">
        <f t="shared" si="348"/>
        <v>576</v>
      </c>
      <c r="H5600">
        <f t="shared" si="349"/>
        <v>107.26151039999998</v>
      </c>
      <c r="I5600">
        <f t="shared" si="350"/>
        <v>622</v>
      </c>
      <c r="J5600">
        <f t="shared" si="351"/>
        <v>119.12972500000001</v>
      </c>
    </row>
    <row r="5601" spans="1:10" x14ac:dyDescent="0.2">
      <c r="A5601" t="s">
        <v>23651</v>
      </c>
      <c r="B5601">
        <v>6</v>
      </c>
      <c r="C5601" t="s">
        <v>21215</v>
      </c>
      <c r="D5601">
        <v>39360</v>
      </c>
      <c r="E5601">
        <v>71500</v>
      </c>
      <c r="F5601" t="s">
        <v>23654</v>
      </c>
      <c r="G5601">
        <f t="shared" si="348"/>
        <v>576</v>
      </c>
      <c r="H5601">
        <f t="shared" si="349"/>
        <v>107.26151039999998</v>
      </c>
      <c r="I5601">
        <f t="shared" si="350"/>
        <v>622</v>
      </c>
      <c r="J5601">
        <f t="shared" si="351"/>
        <v>119.12972500000001</v>
      </c>
    </row>
    <row r="5602" spans="1:10" x14ac:dyDescent="0.2">
      <c r="A5602" t="s">
        <v>23656</v>
      </c>
      <c r="B5602">
        <v>6</v>
      </c>
      <c r="C5602" t="s">
        <v>21215</v>
      </c>
      <c r="D5602">
        <v>41820</v>
      </c>
      <c r="E5602">
        <v>71500</v>
      </c>
      <c r="F5602" t="s">
        <v>23657</v>
      </c>
      <c r="G5602">
        <f t="shared" si="348"/>
        <v>576</v>
      </c>
      <c r="H5602">
        <f t="shared" si="349"/>
        <v>113.96535479999999</v>
      </c>
      <c r="I5602">
        <f t="shared" si="350"/>
        <v>622</v>
      </c>
      <c r="J5602">
        <f t="shared" si="351"/>
        <v>119.12972500000001</v>
      </c>
    </row>
    <row r="5603" spans="1:10" x14ac:dyDescent="0.2">
      <c r="A5603" t="s">
        <v>23659</v>
      </c>
      <c r="B5603">
        <v>6</v>
      </c>
      <c r="C5603" t="s">
        <v>21215</v>
      </c>
      <c r="D5603">
        <v>41820</v>
      </c>
      <c r="E5603">
        <v>71500</v>
      </c>
      <c r="F5603" t="s">
        <v>23660</v>
      </c>
      <c r="G5603">
        <f t="shared" si="348"/>
        <v>576</v>
      </c>
      <c r="H5603">
        <f t="shared" si="349"/>
        <v>113.96535479999999</v>
      </c>
      <c r="I5603">
        <f t="shared" si="350"/>
        <v>622</v>
      </c>
      <c r="J5603">
        <f t="shared" si="351"/>
        <v>119.12972500000001</v>
      </c>
    </row>
    <row r="5604" spans="1:10" x14ac:dyDescent="0.2">
      <c r="A5604" t="s">
        <v>23662</v>
      </c>
      <c r="B5604">
        <v>6</v>
      </c>
      <c r="C5604" t="s">
        <v>21215</v>
      </c>
      <c r="D5604">
        <v>41820</v>
      </c>
      <c r="E5604">
        <v>71500</v>
      </c>
      <c r="F5604" t="s">
        <v>23665</v>
      </c>
      <c r="G5604">
        <f t="shared" si="348"/>
        <v>576</v>
      </c>
      <c r="H5604">
        <f t="shared" si="349"/>
        <v>113.96535479999999</v>
      </c>
      <c r="I5604">
        <f t="shared" si="350"/>
        <v>622</v>
      </c>
      <c r="J5604">
        <f t="shared" si="351"/>
        <v>119.12972500000001</v>
      </c>
    </row>
    <row r="5605" spans="1:10" x14ac:dyDescent="0.2">
      <c r="A5605" t="s">
        <v>23667</v>
      </c>
      <c r="B5605">
        <v>6</v>
      </c>
      <c r="C5605" t="s">
        <v>21215</v>
      </c>
      <c r="D5605">
        <v>41820</v>
      </c>
      <c r="E5605">
        <v>71500</v>
      </c>
      <c r="F5605" t="s">
        <v>23669</v>
      </c>
      <c r="G5605">
        <f t="shared" si="348"/>
        <v>576</v>
      </c>
      <c r="H5605">
        <f t="shared" si="349"/>
        <v>113.96535479999999</v>
      </c>
      <c r="I5605">
        <f t="shared" si="350"/>
        <v>622</v>
      </c>
      <c r="J5605">
        <f t="shared" si="351"/>
        <v>119.12972500000001</v>
      </c>
    </row>
    <row r="5606" spans="1:10" x14ac:dyDescent="0.2">
      <c r="A5606" t="s">
        <v>23671</v>
      </c>
      <c r="B5606">
        <v>6</v>
      </c>
      <c r="C5606" t="s">
        <v>21215</v>
      </c>
      <c r="D5606">
        <v>206000</v>
      </c>
      <c r="E5606">
        <v>386000</v>
      </c>
      <c r="F5606" t="s">
        <v>23672</v>
      </c>
      <c r="G5606">
        <f t="shared" si="348"/>
        <v>576</v>
      </c>
      <c r="H5606">
        <f t="shared" si="349"/>
        <v>561.37883999999997</v>
      </c>
      <c r="I5606">
        <f t="shared" si="350"/>
        <v>622</v>
      </c>
      <c r="J5606">
        <f t="shared" si="351"/>
        <v>643.13390000000004</v>
      </c>
    </row>
    <row r="5607" spans="1:10" x14ac:dyDescent="0.2">
      <c r="A5607" t="s">
        <v>23674</v>
      </c>
      <c r="B5607">
        <v>6</v>
      </c>
      <c r="C5607" t="s">
        <v>21215</v>
      </c>
      <c r="D5607">
        <v>245000</v>
      </c>
      <c r="E5607">
        <v>426000</v>
      </c>
      <c r="F5607" t="s">
        <v>23676</v>
      </c>
      <c r="G5607">
        <f t="shared" si="348"/>
        <v>576</v>
      </c>
      <c r="H5607">
        <f t="shared" si="349"/>
        <v>667.65929999999992</v>
      </c>
      <c r="I5607">
        <f t="shared" si="350"/>
        <v>622</v>
      </c>
      <c r="J5607">
        <f t="shared" si="351"/>
        <v>709.77990000000011</v>
      </c>
    </row>
    <row r="5608" spans="1:10" x14ac:dyDescent="0.2">
      <c r="A5608" t="s">
        <v>23678</v>
      </c>
      <c r="B5608">
        <v>6</v>
      </c>
      <c r="C5608" t="s">
        <v>21215</v>
      </c>
      <c r="D5608">
        <v>184000</v>
      </c>
      <c r="E5608">
        <v>348000</v>
      </c>
      <c r="F5608" t="s">
        <v>23681</v>
      </c>
      <c r="G5608">
        <f t="shared" si="348"/>
        <v>576</v>
      </c>
      <c r="H5608">
        <f t="shared" si="349"/>
        <v>501.42575999999991</v>
      </c>
      <c r="I5608">
        <f t="shared" si="350"/>
        <v>622</v>
      </c>
      <c r="J5608">
        <f t="shared" si="351"/>
        <v>579.8202</v>
      </c>
    </row>
    <row r="5609" spans="1:10" x14ac:dyDescent="0.2">
      <c r="A5609" t="s">
        <v>23683</v>
      </c>
      <c r="B5609">
        <v>6</v>
      </c>
      <c r="C5609" t="s">
        <v>21215</v>
      </c>
      <c r="D5609">
        <v>196000</v>
      </c>
      <c r="E5609">
        <v>371000</v>
      </c>
      <c r="F5609" t="s">
        <v>23685</v>
      </c>
      <c r="G5609">
        <f t="shared" si="348"/>
        <v>576</v>
      </c>
      <c r="H5609">
        <f t="shared" si="349"/>
        <v>534.12743999999986</v>
      </c>
      <c r="I5609">
        <f t="shared" si="350"/>
        <v>622</v>
      </c>
      <c r="J5609">
        <f t="shared" si="351"/>
        <v>618.14165000000003</v>
      </c>
    </row>
    <row r="5610" spans="1:10" x14ac:dyDescent="0.2">
      <c r="A5610" t="s">
        <v>23687</v>
      </c>
      <c r="B5610">
        <v>6</v>
      </c>
      <c r="C5610" t="s">
        <v>21215</v>
      </c>
      <c r="D5610">
        <v>193000</v>
      </c>
      <c r="E5610">
        <v>365000</v>
      </c>
      <c r="F5610" t="s">
        <v>23690</v>
      </c>
      <c r="G5610">
        <f t="shared" si="348"/>
        <v>576</v>
      </c>
      <c r="H5610">
        <f t="shared" si="349"/>
        <v>525.95201999999995</v>
      </c>
      <c r="I5610">
        <f t="shared" si="350"/>
        <v>622</v>
      </c>
      <c r="J5610">
        <f t="shared" si="351"/>
        <v>608.14475000000004</v>
      </c>
    </row>
    <row r="5611" spans="1:10" x14ac:dyDescent="0.2">
      <c r="A5611" t="s">
        <v>23692</v>
      </c>
      <c r="B5611">
        <v>6</v>
      </c>
      <c r="C5611" t="s">
        <v>21215</v>
      </c>
      <c r="D5611">
        <v>193000</v>
      </c>
      <c r="E5611">
        <v>365000</v>
      </c>
      <c r="F5611" t="s">
        <v>23695</v>
      </c>
      <c r="G5611">
        <f t="shared" si="348"/>
        <v>576</v>
      </c>
      <c r="H5611">
        <f t="shared" si="349"/>
        <v>525.95201999999995</v>
      </c>
      <c r="I5611">
        <f t="shared" si="350"/>
        <v>622</v>
      </c>
      <c r="J5611">
        <f t="shared" si="351"/>
        <v>608.14475000000004</v>
      </c>
    </row>
    <row r="5612" spans="1:10" x14ac:dyDescent="0.2">
      <c r="A5612" t="s">
        <v>23697</v>
      </c>
      <c r="B5612">
        <v>6</v>
      </c>
      <c r="C5612" t="s">
        <v>21215</v>
      </c>
      <c r="D5612">
        <v>193000</v>
      </c>
      <c r="E5612">
        <v>365000</v>
      </c>
      <c r="F5612" t="s">
        <v>23700</v>
      </c>
      <c r="G5612">
        <f t="shared" si="348"/>
        <v>576</v>
      </c>
      <c r="H5612">
        <f t="shared" si="349"/>
        <v>525.95201999999995</v>
      </c>
      <c r="I5612">
        <f t="shared" si="350"/>
        <v>622</v>
      </c>
      <c r="J5612">
        <f t="shared" si="351"/>
        <v>608.14475000000004</v>
      </c>
    </row>
    <row r="5613" spans="1:10" x14ac:dyDescent="0.2">
      <c r="A5613" t="s">
        <v>23702</v>
      </c>
      <c r="B5613">
        <v>6</v>
      </c>
      <c r="C5613" t="s">
        <v>21215</v>
      </c>
      <c r="D5613">
        <v>193000</v>
      </c>
      <c r="E5613">
        <v>365000</v>
      </c>
      <c r="F5613" t="s">
        <v>23704</v>
      </c>
      <c r="G5613">
        <f t="shared" si="348"/>
        <v>576</v>
      </c>
      <c r="H5613">
        <f t="shared" si="349"/>
        <v>525.95201999999995</v>
      </c>
      <c r="I5613">
        <f t="shared" si="350"/>
        <v>622</v>
      </c>
      <c r="J5613">
        <f t="shared" si="351"/>
        <v>608.14475000000004</v>
      </c>
    </row>
    <row r="5614" spans="1:10" x14ac:dyDescent="0.2">
      <c r="A5614" t="s">
        <v>23706</v>
      </c>
      <c r="B5614">
        <v>6</v>
      </c>
      <c r="C5614" t="s">
        <v>21215</v>
      </c>
      <c r="D5614">
        <v>192000</v>
      </c>
      <c r="E5614">
        <v>361000</v>
      </c>
      <c r="F5614" t="s">
        <v>23709</v>
      </c>
      <c r="G5614">
        <f t="shared" si="348"/>
        <v>576</v>
      </c>
      <c r="H5614">
        <f t="shared" si="349"/>
        <v>523.22687999999994</v>
      </c>
      <c r="I5614">
        <f t="shared" si="350"/>
        <v>622</v>
      </c>
      <c r="J5614">
        <f t="shared" si="351"/>
        <v>601.48015000000009</v>
      </c>
    </row>
    <row r="5615" spans="1:10" x14ac:dyDescent="0.2">
      <c r="A5615" t="s">
        <v>23711</v>
      </c>
      <c r="B5615">
        <v>6</v>
      </c>
      <c r="C5615" t="s">
        <v>21215</v>
      </c>
      <c r="D5615">
        <v>185000</v>
      </c>
      <c r="E5615">
        <v>349000</v>
      </c>
      <c r="F5615" t="s">
        <v>23713</v>
      </c>
      <c r="G5615">
        <f t="shared" si="348"/>
        <v>576</v>
      </c>
      <c r="H5615">
        <f t="shared" si="349"/>
        <v>504.15089999999992</v>
      </c>
      <c r="I5615">
        <f t="shared" si="350"/>
        <v>622</v>
      </c>
      <c r="J5615">
        <f t="shared" si="351"/>
        <v>581.48635000000002</v>
      </c>
    </row>
    <row r="5616" spans="1:10" x14ac:dyDescent="0.2">
      <c r="A5616" t="s">
        <v>23715</v>
      </c>
      <c r="B5616">
        <v>6</v>
      </c>
      <c r="C5616" t="s">
        <v>21215</v>
      </c>
      <c r="D5616">
        <v>206000</v>
      </c>
      <c r="E5616">
        <v>386000</v>
      </c>
      <c r="F5616" t="s">
        <v>23718</v>
      </c>
      <c r="G5616">
        <f t="shared" si="348"/>
        <v>576</v>
      </c>
      <c r="H5616">
        <f t="shared" si="349"/>
        <v>561.37883999999997</v>
      </c>
      <c r="I5616">
        <f t="shared" si="350"/>
        <v>622</v>
      </c>
      <c r="J5616">
        <f t="shared" si="351"/>
        <v>643.13390000000004</v>
      </c>
    </row>
    <row r="5617" spans="1:10" x14ac:dyDescent="0.2">
      <c r="A5617" t="s">
        <v>23720</v>
      </c>
      <c r="B5617">
        <v>6</v>
      </c>
      <c r="C5617" t="s">
        <v>21215</v>
      </c>
      <c r="D5617">
        <v>206000</v>
      </c>
      <c r="E5617">
        <v>386000</v>
      </c>
      <c r="F5617" t="s">
        <v>23723</v>
      </c>
      <c r="G5617">
        <f t="shared" si="348"/>
        <v>576</v>
      </c>
      <c r="H5617">
        <f t="shared" si="349"/>
        <v>561.37883999999997</v>
      </c>
      <c r="I5617">
        <f t="shared" si="350"/>
        <v>622</v>
      </c>
      <c r="J5617">
        <f t="shared" si="351"/>
        <v>643.13390000000004</v>
      </c>
    </row>
    <row r="5618" spans="1:10" x14ac:dyDescent="0.2">
      <c r="A5618" t="s">
        <v>23725</v>
      </c>
      <c r="B5618">
        <v>6</v>
      </c>
      <c r="C5618" t="s">
        <v>21215</v>
      </c>
      <c r="D5618">
        <v>590000</v>
      </c>
      <c r="E5618">
        <v>878000</v>
      </c>
      <c r="F5618" t="s">
        <v>23726</v>
      </c>
      <c r="G5618">
        <f t="shared" si="348"/>
        <v>576</v>
      </c>
      <c r="H5618">
        <f t="shared" si="349"/>
        <v>1607.8325999999997</v>
      </c>
      <c r="I5618">
        <f t="shared" si="350"/>
        <v>622</v>
      </c>
      <c r="J5618">
        <f t="shared" si="351"/>
        <v>1462.8797000000002</v>
      </c>
    </row>
    <row r="5619" spans="1:10" x14ac:dyDescent="0.2">
      <c r="A5619" t="s">
        <v>23728</v>
      </c>
      <c r="B5619">
        <v>6</v>
      </c>
      <c r="C5619" t="s">
        <v>21215</v>
      </c>
      <c r="D5619">
        <v>190000</v>
      </c>
      <c r="E5619">
        <v>359000</v>
      </c>
      <c r="F5619" t="s">
        <v>23731</v>
      </c>
      <c r="G5619">
        <f t="shared" si="348"/>
        <v>576</v>
      </c>
      <c r="H5619">
        <f t="shared" si="349"/>
        <v>517.77659999999992</v>
      </c>
      <c r="I5619">
        <f t="shared" si="350"/>
        <v>622</v>
      </c>
      <c r="J5619">
        <f t="shared" si="351"/>
        <v>598.14785000000006</v>
      </c>
    </row>
    <row r="5620" spans="1:10" x14ac:dyDescent="0.2">
      <c r="A5620" t="s">
        <v>23733</v>
      </c>
      <c r="B5620">
        <v>6</v>
      </c>
      <c r="C5620" t="s">
        <v>21215</v>
      </c>
      <c r="D5620">
        <v>193000</v>
      </c>
      <c r="E5620">
        <v>365000</v>
      </c>
      <c r="F5620" t="s">
        <v>23734</v>
      </c>
      <c r="G5620">
        <f t="shared" si="348"/>
        <v>576</v>
      </c>
      <c r="H5620">
        <f t="shared" si="349"/>
        <v>525.95201999999995</v>
      </c>
      <c r="I5620">
        <f t="shared" si="350"/>
        <v>622</v>
      </c>
      <c r="J5620">
        <f t="shared" si="351"/>
        <v>608.14475000000004</v>
      </c>
    </row>
    <row r="5621" spans="1:10" x14ac:dyDescent="0.2">
      <c r="A5621" t="s">
        <v>23736</v>
      </c>
      <c r="B5621">
        <v>6</v>
      </c>
      <c r="C5621" t="s">
        <v>21215</v>
      </c>
      <c r="D5621">
        <v>193000</v>
      </c>
      <c r="E5621">
        <v>365000</v>
      </c>
      <c r="F5621" t="s">
        <v>23738</v>
      </c>
      <c r="G5621">
        <f t="shared" si="348"/>
        <v>576</v>
      </c>
      <c r="H5621">
        <f t="shared" si="349"/>
        <v>525.95201999999995</v>
      </c>
      <c r="I5621">
        <f t="shared" si="350"/>
        <v>622</v>
      </c>
      <c r="J5621">
        <f t="shared" si="351"/>
        <v>608.14475000000004</v>
      </c>
    </row>
    <row r="5622" spans="1:10" x14ac:dyDescent="0.2">
      <c r="A5622" t="s">
        <v>23740</v>
      </c>
      <c r="B5622">
        <v>6</v>
      </c>
      <c r="C5622" t="s">
        <v>21215</v>
      </c>
      <c r="D5622">
        <v>193000</v>
      </c>
      <c r="E5622">
        <v>365000</v>
      </c>
      <c r="F5622" t="s">
        <v>23743</v>
      </c>
      <c r="G5622">
        <f t="shared" si="348"/>
        <v>576</v>
      </c>
      <c r="H5622">
        <f t="shared" si="349"/>
        <v>525.95201999999995</v>
      </c>
      <c r="I5622">
        <f t="shared" si="350"/>
        <v>622</v>
      </c>
      <c r="J5622">
        <f t="shared" si="351"/>
        <v>608.14475000000004</v>
      </c>
    </row>
    <row r="5623" spans="1:10" x14ac:dyDescent="0.2">
      <c r="A5623" t="s">
        <v>23745</v>
      </c>
      <c r="B5623">
        <v>6</v>
      </c>
      <c r="C5623" t="s">
        <v>21215</v>
      </c>
      <c r="D5623">
        <v>204000</v>
      </c>
      <c r="E5623">
        <v>384000</v>
      </c>
      <c r="F5623" t="s">
        <v>23747</v>
      </c>
      <c r="G5623">
        <f t="shared" si="348"/>
        <v>576</v>
      </c>
      <c r="H5623">
        <f t="shared" si="349"/>
        <v>555.92855999999995</v>
      </c>
      <c r="I5623">
        <f t="shared" si="350"/>
        <v>622</v>
      </c>
      <c r="J5623">
        <f t="shared" si="351"/>
        <v>639.80160000000001</v>
      </c>
    </row>
    <row r="5624" spans="1:10" x14ac:dyDescent="0.2">
      <c r="A5624" t="s">
        <v>23749</v>
      </c>
      <c r="B5624">
        <v>6</v>
      </c>
      <c r="C5624" t="s">
        <v>21215</v>
      </c>
      <c r="D5624">
        <v>193000</v>
      </c>
      <c r="E5624">
        <v>365000</v>
      </c>
      <c r="F5624" t="s">
        <v>23752</v>
      </c>
      <c r="G5624">
        <f t="shared" si="348"/>
        <v>576</v>
      </c>
      <c r="H5624">
        <f t="shared" si="349"/>
        <v>525.95201999999995</v>
      </c>
      <c r="I5624">
        <f t="shared" si="350"/>
        <v>622</v>
      </c>
      <c r="J5624">
        <f t="shared" si="351"/>
        <v>608.14475000000004</v>
      </c>
    </row>
    <row r="5625" spans="1:10" x14ac:dyDescent="0.2">
      <c r="A5625" t="s">
        <v>23754</v>
      </c>
      <c r="B5625">
        <v>6</v>
      </c>
      <c r="C5625" t="s">
        <v>21215</v>
      </c>
      <c r="D5625">
        <v>189000</v>
      </c>
      <c r="E5625">
        <v>356000</v>
      </c>
      <c r="F5625" t="s">
        <v>23755</v>
      </c>
      <c r="G5625">
        <f t="shared" si="348"/>
        <v>576</v>
      </c>
      <c r="H5625">
        <f t="shared" si="349"/>
        <v>515.05145999999991</v>
      </c>
      <c r="I5625">
        <f t="shared" si="350"/>
        <v>622</v>
      </c>
      <c r="J5625">
        <f t="shared" si="351"/>
        <v>593.14940000000001</v>
      </c>
    </row>
    <row r="5626" spans="1:10" x14ac:dyDescent="0.2">
      <c r="A5626" t="s">
        <v>23757</v>
      </c>
      <c r="B5626">
        <v>6</v>
      </c>
      <c r="C5626" t="s">
        <v>21215</v>
      </c>
      <c r="D5626">
        <v>189000</v>
      </c>
      <c r="E5626">
        <v>356000</v>
      </c>
      <c r="F5626" t="s">
        <v>23759</v>
      </c>
      <c r="G5626">
        <f t="shared" si="348"/>
        <v>576</v>
      </c>
      <c r="H5626">
        <f t="shared" si="349"/>
        <v>515.05145999999991</v>
      </c>
      <c r="I5626">
        <f t="shared" si="350"/>
        <v>622</v>
      </c>
      <c r="J5626">
        <f t="shared" si="351"/>
        <v>593.14940000000001</v>
      </c>
    </row>
    <row r="5627" spans="1:10" x14ac:dyDescent="0.2">
      <c r="A5627" t="s">
        <v>23761</v>
      </c>
      <c r="B5627">
        <v>6</v>
      </c>
      <c r="C5627" t="s">
        <v>21215</v>
      </c>
      <c r="D5627">
        <v>189000</v>
      </c>
      <c r="E5627">
        <v>356000</v>
      </c>
      <c r="F5627" t="s">
        <v>23763</v>
      </c>
      <c r="G5627">
        <f t="shared" si="348"/>
        <v>576</v>
      </c>
      <c r="H5627">
        <f t="shared" si="349"/>
        <v>515.05145999999991</v>
      </c>
      <c r="I5627">
        <f t="shared" si="350"/>
        <v>622</v>
      </c>
      <c r="J5627">
        <f t="shared" si="351"/>
        <v>593.14940000000001</v>
      </c>
    </row>
    <row r="5628" spans="1:10" x14ac:dyDescent="0.2">
      <c r="A5628" t="s">
        <v>23765</v>
      </c>
      <c r="B5628">
        <v>6</v>
      </c>
      <c r="C5628" t="s">
        <v>21215</v>
      </c>
      <c r="D5628">
        <v>189000</v>
      </c>
      <c r="E5628">
        <v>356000</v>
      </c>
      <c r="F5628" t="s">
        <v>23767</v>
      </c>
      <c r="G5628">
        <f t="shared" si="348"/>
        <v>576</v>
      </c>
      <c r="H5628">
        <f t="shared" si="349"/>
        <v>515.05145999999991</v>
      </c>
      <c r="I5628">
        <f t="shared" si="350"/>
        <v>622</v>
      </c>
      <c r="J5628">
        <f t="shared" si="351"/>
        <v>593.14940000000001</v>
      </c>
    </row>
    <row r="5629" spans="1:10" x14ac:dyDescent="0.2">
      <c r="A5629" t="s">
        <v>23769</v>
      </c>
      <c r="B5629">
        <v>6</v>
      </c>
      <c r="C5629" t="s">
        <v>21215</v>
      </c>
      <c r="D5629">
        <v>189000</v>
      </c>
      <c r="E5629">
        <v>356000</v>
      </c>
      <c r="F5629" t="s">
        <v>23770</v>
      </c>
      <c r="G5629">
        <f t="shared" si="348"/>
        <v>576</v>
      </c>
      <c r="H5629">
        <f t="shared" si="349"/>
        <v>515.05145999999991</v>
      </c>
      <c r="I5629">
        <f t="shared" si="350"/>
        <v>622</v>
      </c>
      <c r="J5629">
        <f t="shared" si="351"/>
        <v>593.14940000000001</v>
      </c>
    </row>
    <row r="5630" spans="1:10" x14ac:dyDescent="0.2">
      <c r="A5630" t="s">
        <v>23772</v>
      </c>
      <c r="B5630">
        <v>6</v>
      </c>
      <c r="C5630" t="s">
        <v>21215</v>
      </c>
      <c r="D5630">
        <v>187000</v>
      </c>
      <c r="E5630">
        <v>353000</v>
      </c>
      <c r="F5630" t="s">
        <v>23774</v>
      </c>
      <c r="G5630">
        <f t="shared" si="348"/>
        <v>576</v>
      </c>
      <c r="H5630">
        <f t="shared" si="349"/>
        <v>509.60117999999994</v>
      </c>
      <c r="I5630">
        <f t="shared" si="350"/>
        <v>622</v>
      </c>
      <c r="J5630">
        <f t="shared" si="351"/>
        <v>588.15095000000008</v>
      </c>
    </row>
    <row r="5631" spans="1:10" x14ac:dyDescent="0.2">
      <c r="A5631" t="s">
        <v>23776</v>
      </c>
      <c r="B5631">
        <v>6</v>
      </c>
      <c r="C5631" t="s">
        <v>21215</v>
      </c>
      <c r="D5631">
        <v>196000</v>
      </c>
      <c r="E5631">
        <v>371000</v>
      </c>
      <c r="F5631" t="s">
        <v>23777</v>
      </c>
      <c r="G5631">
        <f t="shared" si="348"/>
        <v>576</v>
      </c>
      <c r="H5631">
        <f t="shared" si="349"/>
        <v>534.12743999999986</v>
      </c>
      <c r="I5631">
        <f t="shared" si="350"/>
        <v>622</v>
      </c>
      <c r="J5631">
        <f t="shared" si="351"/>
        <v>618.14165000000003</v>
      </c>
    </row>
    <row r="5632" spans="1:10" x14ac:dyDescent="0.2">
      <c r="A5632" t="s">
        <v>23779</v>
      </c>
      <c r="B5632">
        <v>6</v>
      </c>
      <c r="C5632" t="s">
        <v>21215</v>
      </c>
      <c r="D5632">
        <v>184000</v>
      </c>
      <c r="E5632">
        <v>348000</v>
      </c>
      <c r="F5632" t="s">
        <v>23781</v>
      </c>
      <c r="G5632">
        <f t="shared" si="348"/>
        <v>576</v>
      </c>
      <c r="H5632">
        <f t="shared" si="349"/>
        <v>501.42575999999991</v>
      </c>
      <c r="I5632">
        <f t="shared" si="350"/>
        <v>622</v>
      </c>
      <c r="J5632">
        <f t="shared" si="351"/>
        <v>579.8202</v>
      </c>
    </row>
    <row r="5633" spans="1:10" x14ac:dyDescent="0.2">
      <c r="A5633" t="s">
        <v>23783</v>
      </c>
      <c r="B5633">
        <v>6</v>
      </c>
      <c r="C5633" t="s">
        <v>21215</v>
      </c>
      <c r="D5633">
        <v>769000</v>
      </c>
      <c r="E5633">
        <v>1050000</v>
      </c>
      <c r="F5633" t="s">
        <v>23784</v>
      </c>
      <c r="G5633">
        <f t="shared" si="348"/>
        <v>576</v>
      </c>
      <c r="H5633">
        <f t="shared" si="349"/>
        <v>2095.6326599999998</v>
      </c>
      <c r="I5633">
        <f t="shared" si="350"/>
        <v>622</v>
      </c>
      <c r="J5633">
        <f t="shared" si="351"/>
        <v>1749.4575000000002</v>
      </c>
    </row>
    <row r="5634" spans="1:10" x14ac:dyDescent="0.2">
      <c r="A5634" t="s">
        <v>23786</v>
      </c>
      <c r="B5634">
        <v>6</v>
      </c>
      <c r="C5634" t="s">
        <v>21215</v>
      </c>
      <c r="D5634">
        <v>259000</v>
      </c>
      <c r="E5634">
        <v>451000</v>
      </c>
      <c r="F5634" t="s">
        <v>23788</v>
      </c>
      <c r="G5634">
        <f t="shared" si="348"/>
        <v>576</v>
      </c>
      <c r="H5634">
        <f t="shared" si="349"/>
        <v>705.81125999999995</v>
      </c>
      <c r="I5634">
        <f t="shared" si="350"/>
        <v>622</v>
      </c>
      <c r="J5634">
        <f t="shared" si="351"/>
        <v>751.43365000000006</v>
      </c>
    </row>
    <row r="5635" spans="1:10" x14ac:dyDescent="0.2">
      <c r="A5635" t="s">
        <v>23790</v>
      </c>
      <c r="B5635">
        <v>6</v>
      </c>
      <c r="C5635" t="s">
        <v>21215</v>
      </c>
      <c r="D5635">
        <v>187000</v>
      </c>
      <c r="E5635">
        <v>353000</v>
      </c>
      <c r="F5635" t="s">
        <v>23791</v>
      </c>
      <c r="G5635">
        <f t="shared" ref="G5635:G5698" si="352">(VLOOKUP($B5635,Table,4,FALSE))</f>
        <v>576</v>
      </c>
      <c r="H5635">
        <f t="shared" ref="H5635:H5698" si="353">D5635*((VLOOKUP($B5635,Table,6,FALSE))/100)</f>
        <v>509.60117999999994</v>
      </c>
      <c r="I5635">
        <f t="shared" ref="I5635:I5698" si="354">(VLOOKUP($B5635,Table,12,FALSE))</f>
        <v>622</v>
      </c>
      <c r="J5635">
        <f t="shared" ref="J5635:J5698" si="355">E5635*((VLOOKUP($B5635,Table,14,FALSE))/100)</f>
        <v>588.15095000000008</v>
      </c>
    </row>
    <row r="5636" spans="1:10" x14ac:dyDescent="0.2">
      <c r="A5636" t="s">
        <v>23793</v>
      </c>
      <c r="B5636">
        <v>6</v>
      </c>
      <c r="C5636" t="s">
        <v>21215</v>
      </c>
      <c r="D5636">
        <v>217000</v>
      </c>
      <c r="E5636">
        <v>388000</v>
      </c>
      <c r="F5636" t="s">
        <v>23795</v>
      </c>
      <c r="G5636">
        <f t="shared" si="352"/>
        <v>576</v>
      </c>
      <c r="H5636">
        <f t="shared" si="353"/>
        <v>591.35537999999997</v>
      </c>
      <c r="I5636">
        <f t="shared" si="354"/>
        <v>622</v>
      </c>
      <c r="J5636">
        <f t="shared" si="355"/>
        <v>646.46620000000007</v>
      </c>
    </row>
    <row r="5637" spans="1:10" x14ac:dyDescent="0.2">
      <c r="A5637" t="s">
        <v>23797</v>
      </c>
      <c r="B5637">
        <v>6</v>
      </c>
      <c r="C5637" t="s">
        <v>21215</v>
      </c>
      <c r="D5637">
        <v>226000</v>
      </c>
      <c r="E5637">
        <v>392000</v>
      </c>
      <c r="F5637" t="s">
        <v>23798</v>
      </c>
      <c r="G5637">
        <f t="shared" si="352"/>
        <v>576</v>
      </c>
      <c r="H5637">
        <f t="shared" si="353"/>
        <v>615.88163999999995</v>
      </c>
      <c r="I5637">
        <f t="shared" si="354"/>
        <v>622</v>
      </c>
      <c r="J5637">
        <f t="shared" si="355"/>
        <v>653.13080000000002</v>
      </c>
    </row>
    <row r="5638" spans="1:10" x14ac:dyDescent="0.2">
      <c r="A5638" t="s">
        <v>23800</v>
      </c>
      <c r="B5638">
        <v>6</v>
      </c>
      <c r="C5638" t="s">
        <v>21215</v>
      </c>
      <c r="D5638">
        <v>237000</v>
      </c>
      <c r="E5638">
        <v>413000</v>
      </c>
      <c r="F5638" t="s">
        <v>23801</v>
      </c>
      <c r="G5638">
        <f t="shared" si="352"/>
        <v>576</v>
      </c>
      <c r="H5638">
        <f t="shared" si="353"/>
        <v>645.85817999999995</v>
      </c>
      <c r="I5638">
        <f t="shared" si="354"/>
        <v>622</v>
      </c>
      <c r="J5638">
        <f t="shared" si="355"/>
        <v>688.11995000000002</v>
      </c>
    </row>
    <row r="5639" spans="1:10" x14ac:dyDescent="0.2">
      <c r="A5639" t="s">
        <v>23803</v>
      </c>
      <c r="B5639">
        <v>6</v>
      </c>
      <c r="C5639" t="s">
        <v>21215</v>
      </c>
      <c r="D5639">
        <v>288000</v>
      </c>
      <c r="E5639">
        <v>501000</v>
      </c>
      <c r="F5639" t="s">
        <v>23804</v>
      </c>
      <c r="G5639">
        <f t="shared" si="352"/>
        <v>576</v>
      </c>
      <c r="H5639">
        <f t="shared" si="353"/>
        <v>784.84031999999991</v>
      </c>
      <c r="I5639">
        <f t="shared" si="354"/>
        <v>622</v>
      </c>
      <c r="J5639">
        <f t="shared" si="355"/>
        <v>834.74115000000006</v>
      </c>
    </row>
    <row r="5640" spans="1:10" x14ac:dyDescent="0.2">
      <c r="A5640" t="s">
        <v>23806</v>
      </c>
      <c r="B5640">
        <v>6</v>
      </c>
      <c r="C5640" t="s">
        <v>21215</v>
      </c>
      <c r="D5640">
        <v>258000</v>
      </c>
      <c r="E5640">
        <v>449000</v>
      </c>
      <c r="F5640" t="s">
        <v>23809</v>
      </c>
      <c r="G5640">
        <f t="shared" si="352"/>
        <v>576</v>
      </c>
      <c r="H5640">
        <f t="shared" si="353"/>
        <v>703.08611999999994</v>
      </c>
      <c r="I5640">
        <f t="shared" si="354"/>
        <v>622</v>
      </c>
      <c r="J5640">
        <f t="shared" si="355"/>
        <v>748.10135000000002</v>
      </c>
    </row>
    <row r="5641" spans="1:10" x14ac:dyDescent="0.2">
      <c r="A5641" t="s">
        <v>23811</v>
      </c>
      <c r="B5641">
        <v>6</v>
      </c>
      <c r="C5641" t="s">
        <v>21215</v>
      </c>
      <c r="D5641">
        <v>270000</v>
      </c>
      <c r="E5641">
        <v>471000</v>
      </c>
      <c r="F5641" t="s">
        <v>23813</v>
      </c>
      <c r="G5641">
        <f t="shared" si="352"/>
        <v>576</v>
      </c>
      <c r="H5641">
        <f t="shared" si="353"/>
        <v>735.78779999999983</v>
      </c>
      <c r="I5641">
        <f t="shared" si="354"/>
        <v>622</v>
      </c>
      <c r="J5641">
        <f t="shared" si="355"/>
        <v>784.75665000000004</v>
      </c>
    </row>
    <row r="5642" spans="1:10" x14ac:dyDescent="0.2">
      <c r="A5642" t="s">
        <v>23815</v>
      </c>
      <c r="B5642">
        <v>6</v>
      </c>
      <c r="C5642" t="s">
        <v>21215</v>
      </c>
      <c r="D5642">
        <v>279000</v>
      </c>
      <c r="E5642">
        <v>486000</v>
      </c>
      <c r="F5642" t="s">
        <v>23817</v>
      </c>
      <c r="G5642">
        <f t="shared" si="352"/>
        <v>576</v>
      </c>
      <c r="H5642">
        <f t="shared" si="353"/>
        <v>760.31405999999993</v>
      </c>
      <c r="I5642">
        <f t="shared" si="354"/>
        <v>622</v>
      </c>
      <c r="J5642">
        <f t="shared" si="355"/>
        <v>809.74890000000005</v>
      </c>
    </row>
    <row r="5643" spans="1:10" x14ac:dyDescent="0.2">
      <c r="A5643" t="s">
        <v>23819</v>
      </c>
      <c r="B5643">
        <v>6</v>
      </c>
      <c r="C5643" t="s">
        <v>21215</v>
      </c>
      <c r="D5643">
        <v>288000</v>
      </c>
      <c r="E5643">
        <v>501000</v>
      </c>
      <c r="F5643" t="s">
        <v>23821</v>
      </c>
      <c r="G5643">
        <f t="shared" si="352"/>
        <v>576</v>
      </c>
      <c r="H5643">
        <f t="shared" si="353"/>
        <v>784.84031999999991</v>
      </c>
      <c r="I5643">
        <f t="shared" si="354"/>
        <v>622</v>
      </c>
      <c r="J5643">
        <f t="shared" si="355"/>
        <v>834.74115000000006</v>
      </c>
    </row>
    <row r="5644" spans="1:10" x14ac:dyDescent="0.2">
      <c r="A5644" t="s">
        <v>23823</v>
      </c>
      <c r="B5644">
        <v>6</v>
      </c>
      <c r="C5644" t="s">
        <v>21215</v>
      </c>
      <c r="D5644">
        <v>300000</v>
      </c>
      <c r="E5644">
        <v>523000</v>
      </c>
      <c r="F5644" t="s">
        <v>23825</v>
      </c>
      <c r="G5644">
        <f t="shared" si="352"/>
        <v>576</v>
      </c>
      <c r="H5644">
        <f t="shared" si="353"/>
        <v>817.54199999999992</v>
      </c>
      <c r="I5644">
        <f t="shared" si="354"/>
        <v>622</v>
      </c>
      <c r="J5644">
        <f t="shared" si="355"/>
        <v>871.39645000000007</v>
      </c>
    </row>
    <row r="5645" spans="1:10" x14ac:dyDescent="0.2">
      <c r="A5645" t="s">
        <v>23827</v>
      </c>
      <c r="B5645">
        <v>6</v>
      </c>
      <c r="C5645" t="s">
        <v>21215</v>
      </c>
      <c r="D5645">
        <v>300000</v>
      </c>
      <c r="E5645">
        <v>523000</v>
      </c>
      <c r="F5645" t="s">
        <v>23829</v>
      </c>
      <c r="G5645">
        <f t="shared" si="352"/>
        <v>576</v>
      </c>
      <c r="H5645">
        <f t="shared" si="353"/>
        <v>817.54199999999992</v>
      </c>
      <c r="I5645">
        <f t="shared" si="354"/>
        <v>622</v>
      </c>
      <c r="J5645">
        <f t="shared" si="355"/>
        <v>871.39645000000007</v>
      </c>
    </row>
    <row r="5646" spans="1:10" x14ac:dyDescent="0.2">
      <c r="A5646" t="s">
        <v>23831</v>
      </c>
      <c r="B5646">
        <v>6</v>
      </c>
      <c r="C5646" t="s">
        <v>21215</v>
      </c>
      <c r="D5646">
        <v>300000</v>
      </c>
      <c r="E5646">
        <v>523000</v>
      </c>
      <c r="F5646" t="s">
        <v>23832</v>
      </c>
      <c r="G5646">
        <f t="shared" si="352"/>
        <v>576</v>
      </c>
      <c r="H5646">
        <f t="shared" si="353"/>
        <v>817.54199999999992</v>
      </c>
      <c r="I5646">
        <f t="shared" si="354"/>
        <v>622</v>
      </c>
      <c r="J5646">
        <f t="shared" si="355"/>
        <v>871.39645000000007</v>
      </c>
    </row>
    <row r="5647" spans="1:10" x14ac:dyDescent="0.2">
      <c r="A5647" t="s">
        <v>23834</v>
      </c>
      <c r="B5647">
        <v>6</v>
      </c>
      <c r="C5647" t="s">
        <v>21215</v>
      </c>
      <c r="D5647">
        <v>71700</v>
      </c>
      <c r="E5647">
        <v>98700</v>
      </c>
      <c r="F5647" t="s">
        <v>23836</v>
      </c>
      <c r="G5647">
        <f t="shared" si="352"/>
        <v>576</v>
      </c>
      <c r="H5647">
        <f t="shared" si="353"/>
        <v>195.39253799999997</v>
      </c>
      <c r="I5647">
        <f t="shared" si="354"/>
        <v>622</v>
      </c>
      <c r="J5647">
        <f t="shared" si="355"/>
        <v>164.449005</v>
      </c>
    </row>
    <row r="5648" spans="1:10" x14ac:dyDescent="0.2">
      <c r="A5648" t="s">
        <v>23838</v>
      </c>
      <c r="B5648">
        <v>6</v>
      </c>
      <c r="C5648" t="s">
        <v>21215</v>
      </c>
      <c r="D5648">
        <v>71700</v>
      </c>
      <c r="E5648">
        <v>98700</v>
      </c>
      <c r="F5648" t="s">
        <v>23839</v>
      </c>
      <c r="G5648">
        <f t="shared" si="352"/>
        <v>576</v>
      </c>
      <c r="H5648">
        <f t="shared" si="353"/>
        <v>195.39253799999997</v>
      </c>
      <c r="I5648">
        <f t="shared" si="354"/>
        <v>622</v>
      </c>
      <c r="J5648">
        <f t="shared" si="355"/>
        <v>164.449005</v>
      </c>
    </row>
    <row r="5649" spans="1:10" x14ac:dyDescent="0.2">
      <c r="A5649" t="s">
        <v>23841</v>
      </c>
      <c r="B5649">
        <v>6</v>
      </c>
      <c r="C5649" t="s">
        <v>21215</v>
      </c>
      <c r="D5649">
        <v>71700</v>
      </c>
      <c r="E5649">
        <v>98700</v>
      </c>
      <c r="F5649" t="s">
        <v>23842</v>
      </c>
      <c r="G5649">
        <f t="shared" si="352"/>
        <v>576</v>
      </c>
      <c r="H5649">
        <f t="shared" si="353"/>
        <v>195.39253799999997</v>
      </c>
      <c r="I5649">
        <f t="shared" si="354"/>
        <v>622</v>
      </c>
      <c r="J5649">
        <f t="shared" si="355"/>
        <v>164.449005</v>
      </c>
    </row>
    <row r="5650" spans="1:10" x14ac:dyDescent="0.2">
      <c r="A5650" t="s">
        <v>23844</v>
      </c>
      <c r="B5650">
        <v>6</v>
      </c>
      <c r="C5650" t="s">
        <v>21215</v>
      </c>
      <c r="D5650">
        <v>71700</v>
      </c>
      <c r="E5650">
        <v>98700</v>
      </c>
      <c r="F5650" t="s">
        <v>23846</v>
      </c>
      <c r="G5650">
        <f t="shared" si="352"/>
        <v>576</v>
      </c>
      <c r="H5650">
        <f t="shared" si="353"/>
        <v>195.39253799999997</v>
      </c>
      <c r="I5650">
        <f t="shared" si="354"/>
        <v>622</v>
      </c>
      <c r="J5650">
        <f t="shared" si="355"/>
        <v>164.449005</v>
      </c>
    </row>
    <row r="5651" spans="1:10" x14ac:dyDescent="0.2">
      <c r="A5651" t="s">
        <v>23848</v>
      </c>
      <c r="B5651">
        <v>6</v>
      </c>
      <c r="C5651" t="s">
        <v>21215</v>
      </c>
      <c r="D5651">
        <v>71700</v>
      </c>
      <c r="E5651">
        <v>98700</v>
      </c>
      <c r="F5651" t="s">
        <v>23850</v>
      </c>
      <c r="G5651">
        <f t="shared" si="352"/>
        <v>576</v>
      </c>
      <c r="H5651">
        <f t="shared" si="353"/>
        <v>195.39253799999997</v>
      </c>
      <c r="I5651">
        <f t="shared" si="354"/>
        <v>622</v>
      </c>
      <c r="J5651">
        <f t="shared" si="355"/>
        <v>164.449005</v>
      </c>
    </row>
    <row r="5652" spans="1:10" x14ac:dyDescent="0.2">
      <c r="A5652" t="s">
        <v>23852</v>
      </c>
      <c r="B5652">
        <v>6</v>
      </c>
      <c r="C5652" t="s">
        <v>21215</v>
      </c>
      <c r="D5652">
        <v>71700</v>
      </c>
      <c r="E5652">
        <v>98700</v>
      </c>
      <c r="F5652" t="s">
        <v>23853</v>
      </c>
      <c r="G5652">
        <f t="shared" si="352"/>
        <v>576</v>
      </c>
      <c r="H5652">
        <f t="shared" si="353"/>
        <v>195.39253799999997</v>
      </c>
      <c r="I5652">
        <f t="shared" si="354"/>
        <v>622</v>
      </c>
      <c r="J5652">
        <f t="shared" si="355"/>
        <v>164.449005</v>
      </c>
    </row>
    <row r="5653" spans="1:10" x14ac:dyDescent="0.2">
      <c r="A5653" t="s">
        <v>23855</v>
      </c>
      <c r="B5653">
        <v>6</v>
      </c>
      <c r="C5653" t="s">
        <v>21215</v>
      </c>
      <c r="D5653">
        <v>71700</v>
      </c>
      <c r="E5653">
        <v>98700</v>
      </c>
      <c r="F5653" t="s">
        <v>23857</v>
      </c>
      <c r="G5653">
        <f t="shared" si="352"/>
        <v>576</v>
      </c>
      <c r="H5653">
        <f t="shared" si="353"/>
        <v>195.39253799999997</v>
      </c>
      <c r="I5653">
        <f t="shared" si="354"/>
        <v>622</v>
      </c>
      <c r="J5653">
        <f t="shared" si="355"/>
        <v>164.449005</v>
      </c>
    </row>
    <row r="5654" spans="1:10" x14ac:dyDescent="0.2">
      <c r="A5654" t="s">
        <v>23859</v>
      </c>
      <c r="B5654">
        <v>6</v>
      </c>
      <c r="C5654" t="s">
        <v>21215</v>
      </c>
      <c r="D5654">
        <v>71700</v>
      </c>
      <c r="E5654">
        <v>98700</v>
      </c>
      <c r="F5654" t="s">
        <v>23860</v>
      </c>
      <c r="G5654">
        <f t="shared" si="352"/>
        <v>576</v>
      </c>
      <c r="H5654">
        <f t="shared" si="353"/>
        <v>195.39253799999997</v>
      </c>
      <c r="I5654">
        <f t="shared" si="354"/>
        <v>622</v>
      </c>
      <c r="J5654">
        <f t="shared" si="355"/>
        <v>164.449005</v>
      </c>
    </row>
    <row r="5655" spans="1:10" x14ac:dyDescent="0.2">
      <c r="A5655" t="s">
        <v>23862</v>
      </c>
      <c r="B5655">
        <v>6</v>
      </c>
      <c r="C5655" t="s">
        <v>21215</v>
      </c>
      <c r="D5655">
        <v>71700</v>
      </c>
      <c r="E5655">
        <v>98700</v>
      </c>
      <c r="F5655" t="s">
        <v>23864</v>
      </c>
      <c r="G5655">
        <f t="shared" si="352"/>
        <v>576</v>
      </c>
      <c r="H5655">
        <f t="shared" si="353"/>
        <v>195.39253799999997</v>
      </c>
      <c r="I5655">
        <f t="shared" si="354"/>
        <v>622</v>
      </c>
      <c r="J5655">
        <f t="shared" si="355"/>
        <v>164.449005</v>
      </c>
    </row>
    <row r="5656" spans="1:10" x14ac:dyDescent="0.2">
      <c r="A5656" t="s">
        <v>23866</v>
      </c>
      <c r="B5656">
        <v>6</v>
      </c>
      <c r="C5656" t="s">
        <v>21215</v>
      </c>
      <c r="D5656">
        <v>71700</v>
      </c>
      <c r="E5656">
        <v>98700</v>
      </c>
      <c r="F5656" t="s">
        <v>23869</v>
      </c>
      <c r="G5656">
        <f t="shared" si="352"/>
        <v>576</v>
      </c>
      <c r="H5656">
        <f t="shared" si="353"/>
        <v>195.39253799999997</v>
      </c>
      <c r="I5656">
        <f t="shared" si="354"/>
        <v>622</v>
      </c>
      <c r="J5656">
        <f t="shared" si="355"/>
        <v>164.449005</v>
      </c>
    </row>
    <row r="5657" spans="1:10" x14ac:dyDescent="0.2">
      <c r="A5657" t="s">
        <v>23871</v>
      </c>
      <c r="B5657">
        <v>6</v>
      </c>
      <c r="C5657" t="s">
        <v>21215</v>
      </c>
      <c r="D5657">
        <v>258000</v>
      </c>
      <c r="E5657">
        <v>449000</v>
      </c>
      <c r="F5657" t="s">
        <v>23872</v>
      </c>
      <c r="G5657">
        <f t="shared" si="352"/>
        <v>576</v>
      </c>
      <c r="H5657">
        <f t="shared" si="353"/>
        <v>703.08611999999994</v>
      </c>
      <c r="I5657">
        <f t="shared" si="354"/>
        <v>622</v>
      </c>
      <c r="J5657">
        <f t="shared" si="355"/>
        <v>748.10135000000002</v>
      </c>
    </row>
    <row r="5658" spans="1:10" x14ac:dyDescent="0.2">
      <c r="A5658" t="s">
        <v>23874</v>
      </c>
      <c r="B5658">
        <v>6</v>
      </c>
      <c r="C5658" t="s">
        <v>21215</v>
      </c>
      <c r="D5658">
        <v>258000</v>
      </c>
      <c r="E5658">
        <v>449000</v>
      </c>
      <c r="F5658" t="s">
        <v>23875</v>
      </c>
      <c r="G5658">
        <f t="shared" si="352"/>
        <v>576</v>
      </c>
      <c r="H5658">
        <f t="shared" si="353"/>
        <v>703.08611999999994</v>
      </c>
      <c r="I5658">
        <f t="shared" si="354"/>
        <v>622</v>
      </c>
      <c r="J5658">
        <f t="shared" si="355"/>
        <v>748.10135000000002</v>
      </c>
    </row>
    <row r="5659" spans="1:10" x14ac:dyDescent="0.2">
      <c r="A5659" t="s">
        <v>23877</v>
      </c>
      <c r="B5659">
        <v>6</v>
      </c>
      <c r="C5659" t="s">
        <v>21215</v>
      </c>
      <c r="D5659">
        <v>270000</v>
      </c>
      <c r="E5659">
        <v>471000</v>
      </c>
      <c r="F5659" t="s">
        <v>23879</v>
      </c>
      <c r="G5659">
        <f t="shared" si="352"/>
        <v>576</v>
      </c>
      <c r="H5659">
        <f t="shared" si="353"/>
        <v>735.78779999999983</v>
      </c>
      <c r="I5659">
        <f t="shared" si="354"/>
        <v>622</v>
      </c>
      <c r="J5659">
        <f t="shared" si="355"/>
        <v>784.75665000000004</v>
      </c>
    </row>
    <row r="5660" spans="1:10" x14ac:dyDescent="0.2">
      <c r="A5660" t="s">
        <v>23881</v>
      </c>
      <c r="B5660">
        <v>6</v>
      </c>
      <c r="C5660" t="s">
        <v>21215</v>
      </c>
      <c r="D5660">
        <v>270000</v>
      </c>
      <c r="E5660">
        <v>471000</v>
      </c>
      <c r="F5660" t="s">
        <v>23883</v>
      </c>
      <c r="G5660">
        <f t="shared" si="352"/>
        <v>576</v>
      </c>
      <c r="H5660">
        <f t="shared" si="353"/>
        <v>735.78779999999983</v>
      </c>
      <c r="I5660">
        <f t="shared" si="354"/>
        <v>622</v>
      </c>
      <c r="J5660">
        <f t="shared" si="355"/>
        <v>784.75665000000004</v>
      </c>
    </row>
    <row r="5661" spans="1:10" x14ac:dyDescent="0.2">
      <c r="A5661" t="s">
        <v>23885</v>
      </c>
      <c r="B5661">
        <v>6</v>
      </c>
      <c r="C5661" t="s">
        <v>21215</v>
      </c>
      <c r="D5661">
        <v>270000</v>
      </c>
      <c r="E5661">
        <v>471000</v>
      </c>
      <c r="F5661" t="s">
        <v>23887</v>
      </c>
      <c r="G5661">
        <f t="shared" si="352"/>
        <v>576</v>
      </c>
      <c r="H5661">
        <f t="shared" si="353"/>
        <v>735.78779999999983</v>
      </c>
      <c r="I5661">
        <f t="shared" si="354"/>
        <v>622</v>
      </c>
      <c r="J5661">
        <f t="shared" si="355"/>
        <v>784.75665000000004</v>
      </c>
    </row>
    <row r="5662" spans="1:10" x14ac:dyDescent="0.2">
      <c r="A5662" t="s">
        <v>23889</v>
      </c>
      <c r="B5662">
        <v>6</v>
      </c>
      <c r="C5662" t="s">
        <v>21215</v>
      </c>
      <c r="D5662">
        <v>310000</v>
      </c>
      <c r="E5662">
        <v>540000</v>
      </c>
      <c r="F5662" t="s">
        <v>23891</v>
      </c>
      <c r="G5662">
        <f t="shared" si="352"/>
        <v>576</v>
      </c>
      <c r="H5662">
        <f t="shared" si="353"/>
        <v>844.79339999999991</v>
      </c>
      <c r="I5662">
        <f t="shared" si="354"/>
        <v>622</v>
      </c>
      <c r="J5662">
        <f t="shared" si="355"/>
        <v>899.72100000000012</v>
      </c>
    </row>
    <row r="5663" spans="1:10" x14ac:dyDescent="0.2">
      <c r="A5663" t="s">
        <v>23893</v>
      </c>
      <c r="B5663">
        <v>6</v>
      </c>
      <c r="C5663" t="s">
        <v>21215</v>
      </c>
      <c r="D5663">
        <v>107000</v>
      </c>
      <c r="E5663">
        <v>200000</v>
      </c>
      <c r="F5663" t="s">
        <v>23894</v>
      </c>
      <c r="G5663">
        <f t="shared" si="352"/>
        <v>576</v>
      </c>
      <c r="H5663">
        <f t="shared" si="353"/>
        <v>291.58997999999997</v>
      </c>
      <c r="I5663">
        <f t="shared" si="354"/>
        <v>622</v>
      </c>
      <c r="J5663">
        <f t="shared" si="355"/>
        <v>333.23</v>
      </c>
    </row>
    <row r="5664" spans="1:10" x14ac:dyDescent="0.2">
      <c r="A5664" t="s">
        <v>23896</v>
      </c>
      <c r="B5664">
        <v>6</v>
      </c>
      <c r="C5664" t="s">
        <v>21215</v>
      </c>
      <c r="D5664">
        <v>227000</v>
      </c>
      <c r="E5664">
        <v>395000</v>
      </c>
      <c r="F5664" t="s">
        <v>23899</v>
      </c>
      <c r="G5664">
        <f t="shared" si="352"/>
        <v>576</v>
      </c>
      <c r="H5664">
        <f t="shared" si="353"/>
        <v>618.60677999999996</v>
      </c>
      <c r="I5664">
        <f t="shared" si="354"/>
        <v>622</v>
      </c>
      <c r="J5664">
        <f t="shared" si="355"/>
        <v>658.12925000000007</v>
      </c>
    </row>
    <row r="5665" spans="1:10" x14ac:dyDescent="0.2">
      <c r="A5665" t="s">
        <v>23901</v>
      </c>
      <c r="B5665">
        <v>6</v>
      </c>
      <c r="C5665" t="s">
        <v>21215</v>
      </c>
      <c r="D5665">
        <v>214000</v>
      </c>
      <c r="E5665">
        <v>388000</v>
      </c>
      <c r="F5665" t="s">
        <v>23903</v>
      </c>
      <c r="G5665">
        <f t="shared" si="352"/>
        <v>576</v>
      </c>
      <c r="H5665">
        <f t="shared" si="353"/>
        <v>583.17995999999994</v>
      </c>
      <c r="I5665">
        <f t="shared" si="354"/>
        <v>622</v>
      </c>
      <c r="J5665">
        <f t="shared" si="355"/>
        <v>646.46620000000007</v>
      </c>
    </row>
    <row r="5666" spans="1:10" x14ac:dyDescent="0.2">
      <c r="A5666" t="s">
        <v>23905</v>
      </c>
      <c r="B5666">
        <v>6</v>
      </c>
      <c r="C5666" t="s">
        <v>21215</v>
      </c>
      <c r="D5666">
        <v>451000</v>
      </c>
      <c r="E5666">
        <v>710000</v>
      </c>
      <c r="F5666" t="s">
        <v>23907</v>
      </c>
      <c r="G5666">
        <f t="shared" si="352"/>
        <v>576</v>
      </c>
      <c r="H5666">
        <f t="shared" si="353"/>
        <v>1229.0381399999999</v>
      </c>
      <c r="I5666">
        <f t="shared" si="354"/>
        <v>622</v>
      </c>
      <c r="J5666">
        <f t="shared" si="355"/>
        <v>1182.9665</v>
      </c>
    </row>
    <row r="5667" spans="1:10" x14ac:dyDescent="0.2">
      <c r="A5667" t="s">
        <v>23909</v>
      </c>
      <c r="B5667">
        <v>6</v>
      </c>
      <c r="C5667" t="s">
        <v>21215</v>
      </c>
      <c r="D5667">
        <v>312000</v>
      </c>
      <c r="E5667">
        <v>545000</v>
      </c>
      <c r="F5667" t="s">
        <v>23910</v>
      </c>
      <c r="G5667">
        <f t="shared" si="352"/>
        <v>576</v>
      </c>
      <c r="H5667">
        <f t="shared" si="353"/>
        <v>850.24367999999993</v>
      </c>
      <c r="I5667">
        <f t="shared" si="354"/>
        <v>622</v>
      </c>
      <c r="J5667">
        <f t="shared" si="355"/>
        <v>908.05175000000008</v>
      </c>
    </row>
    <row r="5668" spans="1:10" x14ac:dyDescent="0.2">
      <c r="A5668" t="s">
        <v>23912</v>
      </c>
      <c r="B5668">
        <v>6</v>
      </c>
      <c r="C5668" t="s">
        <v>21215</v>
      </c>
      <c r="D5668">
        <v>222000</v>
      </c>
      <c r="E5668">
        <v>390000</v>
      </c>
      <c r="F5668" t="s">
        <v>23914</v>
      </c>
      <c r="G5668">
        <f t="shared" si="352"/>
        <v>576</v>
      </c>
      <c r="H5668">
        <f t="shared" si="353"/>
        <v>604.98107999999991</v>
      </c>
      <c r="I5668">
        <f t="shared" si="354"/>
        <v>622</v>
      </c>
      <c r="J5668">
        <f t="shared" si="355"/>
        <v>649.7985000000001</v>
      </c>
    </row>
    <row r="5669" spans="1:10" x14ac:dyDescent="0.2">
      <c r="A5669" t="s">
        <v>23916</v>
      </c>
      <c r="B5669">
        <v>6</v>
      </c>
      <c r="C5669" t="s">
        <v>21215</v>
      </c>
      <c r="D5669">
        <v>222000</v>
      </c>
      <c r="E5669">
        <v>390000</v>
      </c>
      <c r="F5669" t="s">
        <v>23919</v>
      </c>
      <c r="G5669">
        <f t="shared" si="352"/>
        <v>576</v>
      </c>
      <c r="H5669">
        <f t="shared" si="353"/>
        <v>604.98107999999991</v>
      </c>
      <c r="I5669">
        <f t="shared" si="354"/>
        <v>622</v>
      </c>
      <c r="J5669">
        <f t="shared" si="355"/>
        <v>649.7985000000001</v>
      </c>
    </row>
    <row r="5670" spans="1:10" x14ac:dyDescent="0.2">
      <c r="A5670" t="s">
        <v>23921</v>
      </c>
      <c r="B5670">
        <v>6</v>
      </c>
      <c r="C5670" t="s">
        <v>21215</v>
      </c>
      <c r="D5670">
        <v>231000</v>
      </c>
      <c r="E5670">
        <v>403000</v>
      </c>
      <c r="F5670" t="s">
        <v>23922</v>
      </c>
      <c r="G5670">
        <f t="shared" si="352"/>
        <v>576</v>
      </c>
      <c r="H5670">
        <f t="shared" si="353"/>
        <v>629.50733999999989</v>
      </c>
      <c r="I5670">
        <f t="shared" si="354"/>
        <v>622</v>
      </c>
      <c r="J5670">
        <f t="shared" si="355"/>
        <v>671.45845000000008</v>
      </c>
    </row>
    <row r="5671" spans="1:10" x14ac:dyDescent="0.2">
      <c r="A5671" t="s">
        <v>23924</v>
      </c>
      <c r="B5671">
        <v>6</v>
      </c>
      <c r="C5671" t="s">
        <v>21215</v>
      </c>
      <c r="D5671">
        <v>231000</v>
      </c>
      <c r="E5671">
        <v>403000</v>
      </c>
      <c r="F5671" t="s">
        <v>23925</v>
      </c>
      <c r="G5671">
        <f t="shared" si="352"/>
        <v>576</v>
      </c>
      <c r="H5671">
        <f t="shared" si="353"/>
        <v>629.50733999999989</v>
      </c>
      <c r="I5671">
        <f t="shared" si="354"/>
        <v>622</v>
      </c>
      <c r="J5671">
        <f t="shared" si="355"/>
        <v>671.45845000000008</v>
      </c>
    </row>
    <row r="5672" spans="1:10" x14ac:dyDescent="0.2">
      <c r="A5672" t="s">
        <v>23927</v>
      </c>
      <c r="B5672">
        <v>6</v>
      </c>
      <c r="C5672" t="s">
        <v>21215</v>
      </c>
      <c r="D5672">
        <v>231000</v>
      </c>
      <c r="E5672">
        <v>403000</v>
      </c>
      <c r="F5672" t="s">
        <v>23929</v>
      </c>
      <c r="G5672">
        <f t="shared" si="352"/>
        <v>576</v>
      </c>
      <c r="H5672">
        <f t="shared" si="353"/>
        <v>629.50733999999989</v>
      </c>
      <c r="I5672">
        <f t="shared" si="354"/>
        <v>622</v>
      </c>
      <c r="J5672">
        <f t="shared" si="355"/>
        <v>671.45845000000008</v>
      </c>
    </row>
    <row r="5673" spans="1:10" x14ac:dyDescent="0.2">
      <c r="A5673" t="s">
        <v>23931</v>
      </c>
      <c r="B5673">
        <v>6</v>
      </c>
      <c r="C5673" t="s">
        <v>21215</v>
      </c>
      <c r="D5673">
        <v>231000</v>
      </c>
      <c r="E5673">
        <v>403000</v>
      </c>
      <c r="F5673" t="s">
        <v>23934</v>
      </c>
      <c r="G5673">
        <f t="shared" si="352"/>
        <v>576</v>
      </c>
      <c r="H5673">
        <f t="shared" si="353"/>
        <v>629.50733999999989</v>
      </c>
      <c r="I5673">
        <f t="shared" si="354"/>
        <v>622</v>
      </c>
      <c r="J5673">
        <f t="shared" si="355"/>
        <v>671.45845000000008</v>
      </c>
    </row>
    <row r="5674" spans="1:10" x14ac:dyDescent="0.2">
      <c r="A5674" t="s">
        <v>23936</v>
      </c>
      <c r="B5674">
        <v>6</v>
      </c>
      <c r="C5674" t="s">
        <v>21215</v>
      </c>
      <c r="D5674">
        <v>224000</v>
      </c>
      <c r="E5674">
        <v>390000</v>
      </c>
      <c r="F5674" t="s">
        <v>23937</v>
      </c>
      <c r="G5674">
        <f t="shared" si="352"/>
        <v>576</v>
      </c>
      <c r="H5674">
        <f t="shared" si="353"/>
        <v>610.43135999999993</v>
      </c>
      <c r="I5674">
        <f t="shared" si="354"/>
        <v>622</v>
      </c>
      <c r="J5674">
        <f t="shared" si="355"/>
        <v>649.7985000000001</v>
      </c>
    </row>
    <row r="5675" spans="1:10" x14ac:dyDescent="0.2">
      <c r="A5675" t="s">
        <v>23939</v>
      </c>
      <c r="B5675">
        <v>6</v>
      </c>
      <c r="C5675" t="s">
        <v>21215</v>
      </c>
      <c r="D5675">
        <v>217000</v>
      </c>
      <c r="E5675">
        <v>388000</v>
      </c>
      <c r="F5675" t="s">
        <v>23940</v>
      </c>
      <c r="G5675">
        <f t="shared" si="352"/>
        <v>576</v>
      </c>
      <c r="H5675">
        <f t="shared" si="353"/>
        <v>591.35537999999997</v>
      </c>
      <c r="I5675">
        <f t="shared" si="354"/>
        <v>622</v>
      </c>
      <c r="J5675">
        <f t="shared" si="355"/>
        <v>646.46620000000007</v>
      </c>
    </row>
    <row r="5676" spans="1:10" x14ac:dyDescent="0.2">
      <c r="A5676" t="s">
        <v>23942</v>
      </c>
      <c r="B5676">
        <v>6</v>
      </c>
      <c r="C5676" t="s">
        <v>21215</v>
      </c>
      <c r="D5676">
        <v>210000</v>
      </c>
      <c r="E5676">
        <v>387000</v>
      </c>
      <c r="F5676" t="s">
        <v>23943</v>
      </c>
      <c r="G5676">
        <f t="shared" si="352"/>
        <v>576</v>
      </c>
      <c r="H5676">
        <f t="shared" si="353"/>
        <v>572.2793999999999</v>
      </c>
      <c r="I5676">
        <f t="shared" si="354"/>
        <v>622</v>
      </c>
      <c r="J5676">
        <f t="shared" si="355"/>
        <v>644.80005000000006</v>
      </c>
    </row>
    <row r="5677" spans="1:10" x14ac:dyDescent="0.2">
      <c r="A5677" t="s">
        <v>23945</v>
      </c>
      <c r="B5677">
        <v>6</v>
      </c>
      <c r="C5677" t="s">
        <v>21215</v>
      </c>
      <c r="D5677">
        <v>210000</v>
      </c>
      <c r="E5677">
        <v>387000</v>
      </c>
      <c r="F5677" t="s">
        <v>23947</v>
      </c>
      <c r="G5677">
        <f t="shared" si="352"/>
        <v>576</v>
      </c>
      <c r="H5677">
        <f t="shared" si="353"/>
        <v>572.2793999999999</v>
      </c>
      <c r="I5677">
        <f t="shared" si="354"/>
        <v>622</v>
      </c>
      <c r="J5677">
        <f t="shared" si="355"/>
        <v>644.80005000000006</v>
      </c>
    </row>
    <row r="5678" spans="1:10" x14ac:dyDescent="0.2">
      <c r="A5678" t="s">
        <v>23949</v>
      </c>
      <c r="B5678">
        <v>6</v>
      </c>
      <c r="C5678" t="s">
        <v>21215</v>
      </c>
      <c r="D5678">
        <v>233000</v>
      </c>
      <c r="E5678">
        <v>406000</v>
      </c>
      <c r="F5678" t="s">
        <v>23952</v>
      </c>
      <c r="G5678">
        <f t="shared" si="352"/>
        <v>576</v>
      </c>
      <c r="H5678">
        <f t="shared" si="353"/>
        <v>634.95761999999991</v>
      </c>
      <c r="I5678">
        <f t="shared" si="354"/>
        <v>622</v>
      </c>
      <c r="J5678">
        <f t="shared" si="355"/>
        <v>676.45690000000002</v>
      </c>
    </row>
    <row r="5679" spans="1:10" x14ac:dyDescent="0.2">
      <c r="A5679" t="s">
        <v>23954</v>
      </c>
      <c r="B5679">
        <v>6</v>
      </c>
      <c r="C5679" t="s">
        <v>21215</v>
      </c>
      <c r="D5679">
        <v>240000</v>
      </c>
      <c r="E5679">
        <v>417000</v>
      </c>
      <c r="F5679" t="s">
        <v>23956</v>
      </c>
      <c r="G5679">
        <f t="shared" si="352"/>
        <v>576</v>
      </c>
      <c r="H5679">
        <f t="shared" si="353"/>
        <v>654.03359999999986</v>
      </c>
      <c r="I5679">
        <f t="shared" si="354"/>
        <v>622</v>
      </c>
      <c r="J5679">
        <f t="shared" si="355"/>
        <v>694.78455000000008</v>
      </c>
    </row>
    <row r="5680" spans="1:10" x14ac:dyDescent="0.2">
      <c r="A5680" t="s">
        <v>23958</v>
      </c>
      <c r="B5680">
        <v>6</v>
      </c>
      <c r="C5680" t="s">
        <v>21215</v>
      </c>
      <c r="D5680">
        <v>270000</v>
      </c>
      <c r="E5680">
        <v>471000</v>
      </c>
      <c r="F5680" t="s">
        <v>23959</v>
      </c>
      <c r="G5680">
        <f t="shared" si="352"/>
        <v>576</v>
      </c>
      <c r="H5680">
        <f t="shared" si="353"/>
        <v>735.78779999999983</v>
      </c>
      <c r="I5680">
        <f t="shared" si="354"/>
        <v>622</v>
      </c>
      <c r="J5680">
        <f t="shared" si="355"/>
        <v>784.75665000000004</v>
      </c>
    </row>
    <row r="5681" spans="1:10" x14ac:dyDescent="0.2">
      <c r="A5681" t="s">
        <v>23961</v>
      </c>
      <c r="B5681">
        <v>6</v>
      </c>
      <c r="C5681" t="s">
        <v>21215</v>
      </c>
      <c r="D5681">
        <v>275000</v>
      </c>
      <c r="E5681">
        <v>479000</v>
      </c>
      <c r="F5681" t="s">
        <v>23963</v>
      </c>
      <c r="G5681">
        <f t="shared" si="352"/>
        <v>576</v>
      </c>
      <c r="H5681">
        <f t="shared" si="353"/>
        <v>749.41349999999989</v>
      </c>
      <c r="I5681">
        <f t="shared" si="354"/>
        <v>622</v>
      </c>
      <c r="J5681">
        <f t="shared" si="355"/>
        <v>798.08585000000005</v>
      </c>
    </row>
    <row r="5682" spans="1:10" x14ac:dyDescent="0.2">
      <c r="A5682" t="s">
        <v>23965</v>
      </c>
      <c r="B5682">
        <v>6</v>
      </c>
      <c r="C5682" t="s">
        <v>21215</v>
      </c>
      <c r="D5682">
        <v>270000</v>
      </c>
      <c r="E5682">
        <v>471000</v>
      </c>
      <c r="F5682" t="s">
        <v>23966</v>
      </c>
      <c r="G5682">
        <f t="shared" si="352"/>
        <v>576</v>
      </c>
      <c r="H5682">
        <f t="shared" si="353"/>
        <v>735.78779999999983</v>
      </c>
      <c r="I5682">
        <f t="shared" si="354"/>
        <v>622</v>
      </c>
      <c r="J5682">
        <f t="shared" si="355"/>
        <v>784.75665000000004</v>
      </c>
    </row>
    <row r="5683" spans="1:10" x14ac:dyDescent="0.2">
      <c r="A5683" t="s">
        <v>23968</v>
      </c>
      <c r="B5683">
        <v>6</v>
      </c>
      <c r="C5683" t="s">
        <v>21215</v>
      </c>
      <c r="D5683">
        <v>270000</v>
      </c>
      <c r="E5683">
        <v>471000</v>
      </c>
      <c r="F5683" t="s">
        <v>23970</v>
      </c>
      <c r="G5683">
        <f t="shared" si="352"/>
        <v>576</v>
      </c>
      <c r="H5683">
        <f t="shared" si="353"/>
        <v>735.78779999999983</v>
      </c>
      <c r="I5683">
        <f t="shared" si="354"/>
        <v>622</v>
      </c>
      <c r="J5683">
        <f t="shared" si="355"/>
        <v>784.75665000000004</v>
      </c>
    </row>
    <row r="5684" spans="1:10" x14ac:dyDescent="0.2">
      <c r="A5684" t="s">
        <v>23972</v>
      </c>
      <c r="B5684">
        <v>6</v>
      </c>
      <c r="C5684" t="s">
        <v>21215</v>
      </c>
      <c r="D5684">
        <v>263000</v>
      </c>
      <c r="E5684">
        <v>457000</v>
      </c>
      <c r="F5684" t="s">
        <v>23975</v>
      </c>
      <c r="G5684">
        <f t="shared" si="352"/>
        <v>576</v>
      </c>
      <c r="H5684">
        <f t="shared" si="353"/>
        <v>716.71181999999988</v>
      </c>
      <c r="I5684">
        <f t="shared" si="354"/>
        <v>622</v>
      </c>
      <c r="J5684">
        <f t="shared" si="355"/>
        <v>761.43055000000004</v>
      </c>
    </row>
    <row r="5685" spans="1:10" x14ac:dyDescent="0.2">
      <c r="A5685" t="s">
        <v>23977</v>
      </c>
      <c r="B5685">
        <v>6</v>
      </c>
      <c r="C5685" t="s">
        <v>21215</v>
      </c>
      <c r="D5685">
        <v>263000</v>
      </c>
      <c r="E5685">
        <v>457000</v>
      </c>
      <c r="F5685" t="s">
        <v>23978</v>
      </c>
      <c r="G5685">
        <f t="shared" si="352"/>
        <v>576</v>
      </c>
      <c r="H5685">
        <f t="shared" si="353"/>
        <v>716.71181999999988</v>
      </c>
      <c r="I5685">
        <f t="shared" si="354"/>
        <v>622</v>
      </c>
      <c r="J5685">
        <f t="shared" si="355"/>
        <v>761.43055000000004</v>
      </c>
    </row>
    <row r="5686" spans="1:10" x14ac:dyDescent="0.2">
      <c r="A5686" t="s">
        <v>23980</v>
      </c>
      <c r="B5686">
        <v>6</v>
      </c>
      <c r="C5686" t="s">
        <v>21215</v>
      </c>
      <c r="D5686">
        <v>261000</v>
      </c>
      <c r="E5686">
        <v>455000</v>
      </c>
      <c r="F5686" t="s">
        <v>23981</v>
      </c>
      <c r="G5686">
        <f t="shared" si="352"/>
        <v>576</v>
      </c>
      <c r="H5686">
        <f t="shared" si="353"/>
        <v>711.26153999999985</v>
      </c>
      <c r="I5686">
        <f t="shared" si="354"/>
        <v>622</v>
      </c>
      <c r="J5686">
        <f t="shared" si="355"/>
        <v>758.09825000000001</v>
      </c>
    </row>
    <row r="5687" spans="1:10" x14ac:dyDescent="0.2">
      <c r="A5687" t="s">
        <v>23983</v>
      </c>
      <c r="B5687">
        <v>6</v>
      </c>
      <c r="C5687" t="s">
        <v>21215</v>
      </c>
      <c r="D5687">
        <v>270000</v>
      </c>
      <c r="E5687">
        <v>471000</v>
      </c>
      <c r="F5687" t="s">
        <v>23984</v>
      </c>
      <c r="G5687">
        <f t="shared" si="352"/>
        <v>576</v>
      </c>
      <c r="H5687">
        <f t="shared" si="353"/>
        <v>735.78779999999983</v>
      </c>
      <c r="I5687">
        <f t="shared" si="354"/>
        <v>622</v>
      </c>
      <c r="J5687">
        <f t="shared" si="355"/>
        <v>784.75665000000004</v>
      </c>
    </row>
    <row r="5688" spans="1:10" x14ac:dyDescent="0.2">
      <c r="A5688" t="s">
        <v>23986</v>
      </c>
      <c r="B5688">
        <v>6</v>
      </c>
      <c r="C5688" t="s">
        <v>21215</v>
      </c>
      <c r="D5688">
        <v>240000</v>
      </c>
      <c r="E5688">
        <v>417000</v>
      </c>
      <c r="F5688" t="s">
        <v>23989</v>
      </c>
      <c r="G5688">
        <f t="shared" si="352"/>
        <v>576</v>
      </c>
      <c r="H5688">
        <f t="shared" si="353"/>
        <v>654.03359999999986</v>
      </c>
      <c r="I5688">
        <f t="shared" si="354"/>
        <v>622</v>
      </c>
      <c r="J5688">
        <f t="shared" si="355"/>
        <v>694.78455000000008</v>
      </c>
    </row>
    <row r="5689" spans="1:10" x14ac:dyDescent="0.2">
      <c r="A5689" t="s">
        <v>23991</v>
      </c>
      <c r="B5689">
        <v>6</v>
      </c>
      <c r="C5689" t="s">
        <v>21215</v>
      </c>
      <c r="D5689">
        <v>270000</v>
      </c>
      <c r="E5689">
        <v>471000</v>
      </c>
      <c r="F5689" t="s">
        <v>23992</v>
      </c>
      <c r="G5689">
        <f t="shared" si="352"/>
        <v>576</v>
      </c>
      <c r="H5689">
        <f t="shared" si="353"/>
        <v>735.78779999999983</v>
      </c>
      <c r="I5689">
        <f t="shared" si="354"/>
        <v>622</v>
      </c>
      <c r="J5689">
        <f t="shared" si="355"/>
        <v>784.75665000000004</v>
      </c>
    </row>
    <row r="5690" spans="1:10" x14ac:dyDescent="0.2">
      <c r="A5690" t="s">
        <v>23994</v>
      </c>
      <c r="B5690">
        <v>6</v>
      </c>
      <c r="C5690" t="s">
        <v>21215</v>
      </c>
      <c r="D5690">
        <v>270000</v>
      </c>
      <c r="E5690">
        <v>471000</v>
      </c>
      <c r="F5690" t="s">
        <v>23997</v>
      </c>
      <c r="G5690">
        <f t="shared" si="352"/>
        <v>576</v>
      </c>
      <c r="H5690">
        <f t="shared" si="353"/>
        <v>735.78779999999983</v>
      </c>
      <c r="I5690">
        <f t="shared" si="354"/>
        <v>622</v>
      </c>
      <c r="J5690">
        <f t="shared" si="355"/>
        <v>784.75665000000004</v>
      </c>
    </row>
    <row r="5691" spans="1:10" x14ac:dyDescent="0.2">
      <c r="A5691" t="s">
        <v>23999</v>
      </c>
      <c r="B5691">
        <v>6</v>
      </c>
      <c r="C5691" t="s">
        <v>21215</v>
      </c>
      <c r="D5691">
        <v>240000</v>
      </c>
      <c r="E5691">
        <v>417000</v>
      </c>
      <c r="F5691" t="s">
        <v>24002</v>
      </c>
      <c r="G5691">
        <f t="shared" si="352"/>
        <v>576</v>
      </c>
      <c r="H5691">
        <f t="shared" si="353"/>
        <v>654.03359999999986</v>
      </c>
      <c r="I5691">
        <f t="shared" si="354"/>
        <v>622</v>
      </c>
      <c r="J5691">
        <f t="shared" si="355"/>
        <v>694.78455000000008</v>
      </c>
    </row>
    <row r="5692" spans="1:10" x14ac:dyDescent="0.2">
      <c r="A5692" t="s">
        <v>24004</v>
      </c>
      <c r="B5692">
        <v>6</v>
      </c>
      <c r="C5692" t="s">
        <v>21215</v>
      </c>
      <c r="D5692">
        <v>240000</v>
      </c>
      <c r="E5692">
        <v>417000</v>
      </c>
      <c r="F5692" t="s">
        <v>24006</v>
      </c>
      <c r="G5692">
        <f t="shared" si="352"/>
        <v>576</v>
      </c>
      <c r="H5692">
        <f t="shared" si="353"/>
        <v>654.03359999999986</v>
      </c>
      <c r="I5692">
        <f t="shared" si="354"/>
        <v>622</v>
      </c>
      <c r="J5692">
        <f t="shared" si="355"/>
        <v>694.78455000000008</v>
      </c>
    </row>
    <row r="5693" spans="1:10" x14ac:dyDescent="0.2">
      <c r="A5693" t="s">
        <v>24008</v>
      </c>
      <c r="B5693">
        <v>6</v>
      </c>
      <c r="C5693" t="s">
        <v>21215</v>
      </c>
      <c r="D5693">
        <v>245000</v>
      </c>
      <c r="E5693">
        <v>426000</v>
      </c>
      <c r="F5693" t="s">
        <v>24011</v>
      </c>
      <c r="G5693">
        <f t="shared" si="352"/>
        <v>576</v>
      </c>
      <c r="H5693">
        <f t="shared" si="353"/>
        <v>667.65929999999992</v>
      </c>
      <c r="I5693">
        <f t="shared" si="354"/>
        <v>622</v>
      </c>
      <c r="J5693">
        <f t="shared" si="355"/>
        <v>709.77990000000011</v>
      </c>
    </row>
    <row r="5694" spans="1:10" x14ac:dyDescent="0.2">
      <c r="A5694" t="s">
        <v>24013</v>
      </c>
      <c r="B5694">
        <v>6</v>
      </c>
      <c r="C5694" t="s">
        <v>21215</v>
      </c>
      <c r="D5694">
        <v>233000</v>
      </c>
      <c r="E5694">
        <v>406000</v>
      </c>
      <c r="F5694" t="s">
        <v>24016</v>
      </c>
      <c r="G5694">
        <f t="shared" si="352"/>
        <v>576</v>
      </c>
      <c r="H5694">
        <f t="shared" si="353"/>
        <v>634.95761999999991</v>
      </c>
      <c r="I5694">
        <f t="shared" si="354"/>
        <v>622</v>
      </c>
      <c r="J5694">
        <f t="shared" si="355"/>
        <v>676.45690000000002</v>
      </c>
    </row>
    <row r="5695" spans="1:10" x14ac:dyDescent="0.2">
      <c r="A5695" t="s">
        <v>24018</v>
      </c>
      <c r="B5695">
        <v>6</v>
      </c>
      <c r="C5695" t="s">
        <v>21215</v>
      </c>
      <c r="D5695">
        <v>195000</v>
      </c>
      <c r="E5695">
        <v>369000</v>
      </c>
      <c r="F5695" t="s">
        <v>24020</v>
      </c>
      <c r="G5695">
        <f t="shared" si="352"/>
        <v>576</v>
      </c>
      <c r="H5695">
        <f t="shared" si="353"/>
        <v>531.40229999999997</v>
      </c>
      <c r="I5695">
        <f t="shared" si="354"/>
        <v>622</v>
      </c>
      <c r="J5695">
        <f t="shared" si="355"/>
        <v>614.80934999999999</v>
      </c>
    </row>
    <row r="5696" spans="1:10" x14ac:dyDescent="0.2">
      <c r="A5696" t="s">
        <v>24022</v>
      </c>
      <c r="B5696">
        <v>6</v>
      </c>
      <c r="C5696" t="s">
        <v>21215</v>
      </c>
      <c r="D5696">
        <v>195000</v>
      </c>
      <c r="E5696">
        <v>369000</v>
      </c>
      <c r="F5696" t="s">
        <v>24025</v>
      </c>
      <c r="G5696">
        <f t="shared" si="352"/>
        <v>576</v>
      </c>
      <c r="H5696">
        <f t="shared" si="353"/>
        <v>531.40229999999997</v>
      </c>
      <c r="I5696">
        <f t="shared" si="354"/>
        <v>622</v>
      </c>
      <c r="J5696">
        <f t="shared" si="355"/>
        <v>614.80934999999999</v>
      </c>
    </row>
    <row r="5697" spans="1:10" x14ac:dyDescent="0.2">
      <c r="A5697" t="s">
        <v>24027</v>
      </c>
      <c r="B5697">
        <v>6</v>
      </c>
      <c r="C5697" t="s">
        <v>21215</v>
      </c>
      <c r="D5697">
        <v>195000</v>
      </c>
      <c r="E5697">
        <v>369000</v>
      </c>
      <c r="F5697" t="s">
        <v>24029</v>
      </c>
      <c r="G5697">
        <f t="shared" si="352"/>
        <v>576</v>
      </c>
      <c r="H5697">
        <f t="shared" si="353"/>
        <v>531.40229999999997</v>
      </c>
      <c r="I5697">
        <f t="shared" si="354"/>
        <v>622</v>
      </c>
      <c r="J5697">
        <f t="shared" si="355"/>
        <v>614.80934999999999</v>
      </c>
    </row>
    <row r="5698" spans="1:10" x14ac:dyDescent="0.2">
      <c r="A5698" t="s">
        <v>24031</v>
      </c>
      <c r="B5698">
        <v>6</v>
      </c>
      <c r="C5698" t="s">
        <v>21215</v>
      </c>
      <c r="D5698">
        <v>140000</v>
      </c>
      <c r="E5698">
        <v>264000</v>
      </c>
      <c r="F5698" t="s">
        <v>24033</v>
      </c>
      <c r="G5698">
        <f t="shared" si="352"/>
        <v>576</v>
      </c>
      <c r="H5698">
        <f t="shared" si="353"/>
        <v>381.51959999999997</v>
      </c>
      <c r="I5698">
        <f t="shared" si="354"/>
        <v>622</v>
      </c>
      <c r="J5698">
        <f t="shared" si="355"/>
        <v>439.86360000000002</v>
      </c>
    </row>
    <row r="5699" spans="1:10" x14ac:dyDescent="0.2">
      <c r="A5699" t="s">
        <v>24035</v>
      </c>
      <c r="B5699">
        <v>6</v>
      </c>
      <c r="C5699" t="s">
        <v>21215</v>
      </c>
      <c r="D5699">
        <v>164000</v>
      </c>
      <c r="E5699">
        <v>310000</v>
      </c>
      <c r="F5699" t="s">
        <v>24038</v>
      </c>
      <c r="G5699">
        <f t="shared" ref="G5699:G5762" si="356">(VLOOKUP($B5699,Table,4,FALSE))</f>
        <v>576</v>
      </c>
      <c r="H5699">
        <f t="shared" ref="H5699:H5762" si="357">D5699*((VLOOKUP($B5699,Table,6,FALSE))/100)</f>
        <v>446.92295999999993</v>
      </c>
      <c r="I5699">
        <f t="shared" ref="I5699:I5762" si="358">(VLOOKUP($B5699,Table,12,FALSE))</f>
        <v>622</v>
      </c>
      <c r="J5699">
        <f t="shared" ref="J5699:J5762" si="359">E5699*((VLOOKUP($B5699,Table,14,FALSE))/100)</f>
        <v>516.50650000000007</v>
      </c>
    </row>
    <row r="5700" spans="1:10" x14ac:dyDescent="0.2">
      <c r="A5700" t="s">
        <v>24040</v>
      </c>
      <c r="B5700">
        <v>6</v>
      </c>
      <c r="C5700" t="s">
        <v>21215</v>
      </c>
      <c r="D5700">
        <v>259000</v>
      </c>
      <c r="E5700">
        <v>451000</v>
      </c>
      <c r="F5700" t="s">
        <v>24043</v>
      </c>
      <c r="G5700">
        <f t="shared" si="356"/>
        <v>576</v>
      </c>
      <c r="H5700">
        <f t="shared" si="357"/>
        <v>705.81125999999995</v>
      </c>
      <c r="I5700">
        <f t="shared" si="358"/>
        <v>622</v>
      </c>
      <c r="J5700">
        <f t="shared" si="359"/>
        <v>751.43365000000006</v>
      </c>
    </row>
    <row r="5701" spans="1:10" x14ac:dyDescent="0.2">
      <c r="A5701" t="s">
        <v>24045</v>
      </c>
      <c r="B5701">
        <v>6</v>
      </c>
      <c r="C5701" t="s">
        <v>21215</v>
      </c>
      <c r="D5701">
        <v>259000</v>
      </c>
      <c r="E5701">
        <v>451000</v>
      </c>
      <c r="F5701" t="s">
        <v>24048</v>
      </c>
      <c r="G5701">
        <f t="shared" si="356"/>
        <v>576</v>
      </c>
      <c r="H5701">
        <f t="shared" si="357"/>
        <v>705.81125999999995</v>
      </c>
      <c r="I5701">
        <f t="shared" si="358"/>
        <v>622</v>
      </c>
      <c r="J5701">
        <f t="shared" si="359"/>
        <v>751.43365000000006</v>
      </c>
    </row>
    <row r="5702" spans="1:10" x14ac:dyDescent="0.2">
      <c r="A5702" t="s">
        <v>24050</v>
      </c>
      <c r="B5702">
        <v>6</v>
      </c>
      <c r="C5702" t="s">
        <v>21215</v>
      </c>
      <c r="D5702">
        <v>259000</v>
      </c>
      <c r="E5702">
        <v>451000</v>
      </c>
      <c r="F5702" t="s">
        <v>24053</v>
      </c>
      <c r="G5702">
        <f t="shared" si="356"/>
        <v>576</v>
      </c>
      <c r="H5702">
        <f t="shared" si="357"/>
        <v>705.81125999999995</v>
      </c>
      <c r="I5702">
        <f t="shared" si="358"/>
        <v>622</v>
      </c>
      <c r="J5702">
        <f t="shared" si="359"/>
        <v>751.43365000000006</v>
      </c>
    </row>
    <row r="5703" spans="1:10" x14ac:dyDescent="0.2">
      <c r="A5703" t="s">
        <v>24055</v>
      </c>
      <c r="B5703">
        <v>6</v>
      </c>
      <c r="C5703" t="s">
        <v>21215</v>
      </c>
      <c r="D5703">
        <v>186000</v>
      </c>
      <c r="E5703">
        <v>352000</v>
      </c>
      <c r="F5703" t="s">
        <v>24057</v>
      </c>
      <c r="G5703">
        <f t="shared" si="356"/>
        <v>576</v>
      </c>
      <c r="H5703">
        <f t="shared" si="357"/>
        <v>506.87603999999993</v>
      </c>
      <c r="I5703">
        <f t="shared" si="358"/>
        <v>622</v>
      </c>
      <c r="J5703">
        <f t="shared" si="359"/>
        <v>586.48480000000006</v>
      </c>
    </row>
    <row r="5704" spans="1:10" x14ac:dyDescent="0.2">
      <c r="A5704" t="s">
        <v>24059</v>
      </c>
      <c r="B5704">
        <v>6</v>
      </c>
      <c r="C5704" t="s">
        <v>21215</v>
      </c>
      <c r="D5704">
        <v>224000</v>
      </c>
      <c r="E5704">
        <v>390000</v>
      </c>
      <c r="F5704" t="s">
        <v>24060</v>
      </c>
      <c r="G5704">
        <f t="shared" si="356"/>
        <v>576</v>
      </c>
      <c r="H5704">
        <f t="shared" si="357"/>
        <v>610.43135999999993</v>
      </c>
      <c r="I5704">
        <f t="shared" si="358"/>
        <v>622</v>
      </c>
      <c r="J5704">
        <f t="shared" si="359"/>
        <v>649.7985000000001</v>
      </c>
    </row>
    <row r="5705" spans="1:10" x14ac:dyDescent="0.2">
      <c r="A5705" t="s">
        <v>24062</v>
      </c>
      <c r="B5705">
        <v>6</v>
      </c>
      <c r="C5705" t="s">
        <v>21215</v>
      </c>
      <c r="D5705">
        <v>188000</v>
      </c>
      <c r="E5705">
        <v>355000</v>
      </c>
      <c r="F5705" t="s">
        <v>24064</v>
      </c>
      <c r="G5705">
        <f t="shared" si="356"/>
        <v>576</v>
      </c>
      <c r="H5705">
        <f t="shared" si="357"/>
        <v>512.3263199999999</v>
      </c>
      <c r="I5705">
        <f t="shared" si="358"/>
        <v>622</v>
      </c>
      <c r="J5705">
        <f t="shared" si="359"/>
        <v>591.48325</v>
      </c>
    </row>
    <row r="5706" spans="1:10" x14ac:dyDescent="0.2">
      <c r="A5706" t="s">
        <v>24066</v>
      </c>
      <c r="B5706">
        <v>6</v>
      </c>
      <c r="C5706" t="s">
        <v>21215</v>
      </c>
      <c r="D5706">
        <v>210000</v>
      </c>
      <c r="E5706">
        <v>387000</v>
      </c>
      <c r="F5706" t="s">
        <v>24069</v>
      </c>
      <c r="G5706">
        <f t="shared" si="356"/>
        <v>576</v>
      </c>
      <c r="H5706">
        <f t="shared" si="357"/>
        <v>572.2793999999999</v>
      </c>
      <c r="I5706">
        <f t="shared" si="358"/>
        <v>622</v>
      </c>
      <c r="J5706">
        <f t="shared" si="359"/>
        <v>644.80005000000006</v>
      </c>
    </row>
    <row r="5707" spans="1:10" x14ac:dyDescent="0.2">
      <c r="A5707" t="s">
        <v>24071</v>
      </c>
      <c r="B5707">
        <v>6</v>
      </c>
      <c r="C5707" t="s">
        <v>21215</v>
      </c>
      <c r="D5707">
        <v>195000</v>
      </c>
      <c r="E5707">
        <v>369000</v>
      </c>
      <c r="F5707" t="s">
        <v>24073</v>
      </c>
      <c r="G5707">
        <f t="shared" si="356"/>
        <v>576</v>
      </c>
      <c r="H5707">
        <f t="shared" si="357"/>
        <v>531.40229999999997</v>
      </c>
      <c r="I5707">
        <f t="shared" si="358"/>
        <v>622</v>
      </c>
      <c r="J5707">
        <f t="shared" si="359"/>
        <v>614.80934999999999</v>
      </c>
    </row>
    <row r="5708" spans="1:10" x14ac:dyDescent="0.2">
      <c r="A5708" t="s">
        <v>24075</v>
      </c>
      <c r="B5708">
        <v>6</v>
      </c>
      <c r="C5708" t="s">
        <v>21215</v>
      </c>
      <c r="D5708">
        <v>190000</v>
      </c>
      <c r="E5708">
        <v>359000</v>
      </c>
      <c r="F5708" t="s">
        <v>24076</v>
      </c>
      <c r="G5708">
        <f t="shared" si="356"/>
        <v>576</v>
      </c>
      <c r="H5708">
        <f t="shared" si="357"/>
        <v>517.77659999999992</v>
      </c>
      <c r="I5708">
        <f t="shared" si="358"/>
        <v>622</v>
      </c>
      <c r="J5708">
        <f t="shared" si="359"/>
        <v>598.14785000000006</v>
      </c>
    </row>
    <row r="5709" spans="1:10" x14ac:dyDescent="0.2">
      <c r="A5709" t="s">
        <v>24078</v>
      </c>
      <c r="B5709">
        <v>6</v>
      </c>
      <c r="C5709" t="s">
        <v>21215</v>
      </c>
      <c r="D5709">
        <v>224000</v>
      </c>
      <c r="E5709">
        <v>390000</v>
      </c>
      <c r="F5709" t="s">
        <v>24081</v>
      </c>
      <c r="G5709">
        <f t="shared" si="356"/>
        <v>576</v>
      </c>
      <c r="H5709">
        <f t="shared" si="357"/>
        <v>610.43135999999993</v>
      </c>
      <c r="I5709">
        <f t="shared" si="358"/>
        <v>622</v>
      </c>
      <c r="J5709">
        <f t="shared" si="359"/>
        <v>649.7985000000001</v>
      </c>
    </row>
    <row r="5710" spans="1:10" x14ac:dyDescent="0.2">
      <c r="A5710" t="s">
        <v>24083</v>
      </c>
      <c r="B5710">
        <v>6</v>
      </c>
      <c r="C5710" t="s">
        <v>21215</v>
      </c>
      <c r="D5710">
        <v>224000</v>
      </c>
      <c r="E5710">
        <v>390000</v>
      </c>
      <c r="F5710" t="s">
        <v>24085</v>
      </c>
      <c r="G5710">
        <f t="shared" si="356"/>
        <v>576</v>
      </c>
      <c r="H5710">
        <f t="shared" si="357"/>
        <v>610.43135999999993</v>
      </c>
      <c r="I5710">
        <f t="shared" si="358"/>
        <v>622</v>
      </c>
      <c r="J5710">
        <f t="shared" si="359"/>
        <v>649.7985000000001</v>
      </c>
    </row>
    <row r="5711" spans="1:10" x14ac:dyDescent="0.2">
      <c r="A5711" t="s">
        <v>24087</v>
      </c>
      <c r="B5711">
        <v>6</v>
      </c>
      <c r="C5711" t="s">
        <v>21215</v>
      </c>
      <c r="D5711">
        <v>224000</v>
      </c>
      <c r="E5711">
        <v>390000</v>
      </c>
      <c r="F5711" t="s">
        <v>24088</v>
      </c>
      <c r="G5711">
        <f t="shared" si="356"/>
        <v>576</v>
      </c>
      <c r="H5711">
        <f t="shared" si="357"/>
        <v>610.43135999999993</v>
      </c>
      <c r="I5711">
        <f t="shared" si="358"/>
        <v>622</v>
      </c>
      <c r="J5711">
        <f t="shared" si="359"/>
        <v>649.7985000000001</v>
      </c>
    </row>
    <row r="5712" spans="1:10" x14ac:dyDescent="0.2">
      <c r="A5712" t="s">
        <v>24090</v>
      </c>
      <c r="B5712">
        <v>6</v>
      </c>
      <c r="C5712" t="s">
        <v>21215</v>
      </c>
      <c r="D5712">
        <v>190000</v>
      </c>
      <c r="E5712">
        <v>359000</v>
      </c>
      <c r="F5712" t="s">
        <v>24091</v>
      </c>
      <c r="G5712">
        <f t="shared" si="356"/>
        <v>576</v>
      </c>
      <c r="H5712">
        <f t="shared" si="357"/>
        <v>517.77659999999992</v>
      </c>
      <c r="I5712">
        <f t="shared" si="358"/>
        <v>622</v>
      </c>
      <c r="J5712">
        <f t="shared" si="359"/>
        <v>598.14785000000006</v>
      </c>
    </row>
    <row r="5713" spans="1:10" x14ac:dyDescent="0.2">
      <c r="A5713" t="s">
        <v>24093</v>
      </c>
      <c r="B5713">
        <v>6</v>
      </c>
      <c r="C5713" t="s">
        <v>21215</v>
      </c>
      <c r="D5713">
        <v>224000</v>
      </c>
      <c r="E5713">
        <v>390000</v>
      </c>
      <c r="F5713" t="s">
        <v>24095</v>
      </c>
      <c r="G5713">
        <f t="shared" si="356"/>
        <v>576</v>
      </c>
      <c r="H5713">
        <f t="shared" si="357"/>
        <v>610.43135999999993</v>
      </c>
      <c r="I5713">
        <f t="shared" si="358"/>
        <v>622</v>
      </c>
      <c r="J5713">
        <f t="shared" si="359"/>
        <v>649.7985000000001</v>
      </c>
    </row>
    <row r="5714" spans="1:10" x14ac:dyDescent="0.2">
      <c r="A5714" t="s">
        <v>24097</v>
      </c>
      <c r="B5714">
        <v>6</v>
      </c>
      <c r="C5714" t="s">
        <v>21215</v>
      </c>
      <c r="D5714">
        <v>230000</v>
      </c>
      <c r="E5714">
        <v>318000</v>
      </c>
      <c r="F5714" t="s">
        <v>24098</v>
      </c>
      <c r="G5714">
        <f t="shared" si="356"/>
        <v>576</v>
      </c>
      <c r="H5714">
        <f t="shared" si="357"/>
        <v>626.78219999999988</v>
      </c>
      <c r="I5714">
        <f t="shared" si="358"/>
        <v>622</v>
      </c>
      <c r="J5714">
        <f t="shared" si="359"/>
        <v>529.83570000000009</v>
      </c>
    </row>
    <row r="5715" spans="1:10" x14ac:dyDescent="0.2">
      <c r="A5715" t="s">
        <v>24100</v>
      </c>
      <c r="B5715">
        <v>6</v>
      </c>
      <c r="C5715" t="s">
        <v>21215</v>
      </c>
      <c r="D5715">
        <v>194000</v>
      </c>
      <c r="E5715">
        <v>367000</v>
      </c>
      <c r="F5715" t="s">
        <v>24102</v>
      </c>
      <c r="G5715">
        <f t="shared" si="356"/>
        <v>576</v>
      </c>
      <c r="H5715">
        <f t="shared" si="357"/>
        <v>528.67715999999996</v>
      </c>
      <c r="I5715">
        <f t="shared" si="358"/>
        <v>622</v>
      </c>
      <c r="J5715">
        <f t="shared" si="359"/>
        <v>611.47705000000008</v>
      </c>
    </row>
    <row r="5716" spans="1:10" x14ac:dyDescent="0.2">
      <c r="A5716" t="s">
        <v>24104</v>
      </c>
      <c r="B5716">
        <v>6</v>
      </c>
      <c r="C5716" t="s">
        <v>21215</v>
      </c>
      <c r="D5716">
        <v>194000</v>
      </c>
      <c r="E5716">
        <v>367000</v>
      </c>
      <c r="F5716" t="s">
        <v>24106</v>
      </c>
      <c r="G5716">
        <f t="shared" si="356"/>
        <v>576</v>
      </c>
      <c r="H5716">
        <f t="shared" si="357"/>
        <v>528.67715999999996</v>
      </c>
      <c r="I5716">
        <f t="shared" si="358"/>
        <v>622</v>
      </c>
      <c r="J5716">
        <f t="shared" si="359"/>
        <v>611.47705000000008</v>
      </c>
    </row>
    <row r="5717" spans="1:10" x14ac:dyDescent="0.2">
      <c r="A5717" t="s">
        <v>24108</v>
      </c>
      <c r="B5717">
        <v>6</v>
      </c>
      <c r="C5717" t="s">
        <v>21215</v>
      </c>
      <c r="D5717">
        <v>194000</v>
      </c>
      <c r="E5717">
        <v>367000</v>
      </c>
      <c r="F5717" t="s">
        <v>24111</v>
      </c>
      <c r="G5717">
        <f t="shared" si="356"/>
        <v>576</v>
      </c>
      <c r="H5717">
        <f t="shared" si="357"/>
        <v>528.67715999999996</v>
      </c>
      <c r="I5717">
        <f t="shared" si="358"/>
        <v>622</v>
      </c>
      <c r="J5717">
        <f t="shared" si="359"/>
        <v>611.47705000000008</v>
      </c>
    </row>
    <row r="5718" spans="1:10" x14ac:dyDescent="0.2">
      <c r="A5718" t="s">
        <v>24113</v>
      </c>
      <c r="B5718">
        <v>6</v>
      </c>
      <c r="C5718" t="s">
        <v>21215</v>
      </c>
      <c r="D5718">
        <v>194000</v>
      </c>
      <c r="E5718">
        <v>367000</v>
      </c>
      <c r="F5718" t="s">
        <v>24114</v>
      </c>
      <c r="G5718">
        <f t="shared" si="356"/>
        <v>576</v>
      </c>
      <c r="H5718">
        <f t="shared" si="357"/>
        <v>528.67715999999996</v>
      </c>
      <c r="I5718">
        <f t="shared" si="358"/>
        <v>622</v>
      </c>
      <c r="J5718">
        <f t="shared" si="359"/>
        <v>611.47705000000008</v>
      </c>
    </row>
    <row r="5719" spans="1:10" x14ac:dyDescent="0.2">
      <c r="A5719" t="s">
        <v>24116</v>
      </c>
      <c r="B5719">
        <v>6</v>
      </c>
      <c r="C5719" t="s">
        <v>21215</v>
      </c>
      <c r="D5719">
        <v>191000</v>
      </c>
      <c r="E5719">
        <v>360000</v>
      </c>
      <c r="F5719" t="s">
        <v>24118</v>
      </c>
      <c r="G5719">
        <f t="shared" si="356"/>
        <v>576</v>
      </c>
      <c r="H5719">
        <f t="shared" si="357"/>
        <v>520.50173999999993</v>
      </c>
      <c r="I5719">
        <f t="shared" si="358"/>
        <v>622</v>
      </c>
      <c r="J5719">
        <f t="shared" si="359"/>
        <v>599.81400000000008</v>
      </c>
    </row>
    <row r="5720" spans="1:10" x14ac:dyDescent="0.2">
      <c r="A5720" t="s">
        <v>24120</v>
      </c>
      <c r="B5720">
        <v>6</v>
      </c>
      <c r="C5720" t="s">
        <v>21215</v>
      </c>
      <c r="D5720">
        <v>191000</v>
      </c>
      <c r="E5720">
        <v>360000</v>
      </c>
      <c r="F5720" t="s">
        <v>24122</v>
      </c>
      <c r="G5720">
        <f t="shared" si="356"/>
        <v>576</v>
      </c>
      <c r="H5720">
        <f t="shared" si="357"/>
        <v>520.50173999999993</v>
      </c>
      <c r="I5720">
        <f t="shared" si="358"/>
        <v>622</v>
      </c>
      <c r="J5720">
        <f t="shared" si="359"/>
        <v>599.81400000000008</v>
      </c>
    </row>
    <row r="5721" spans="1:10" x14ac:dyDescent="0.2">
      <c r="A5721" t="s">
        <v>24124</v>
      </c>
      <c r="B5721">
        <v>6</v>
      </c>
      <c r="C5721" t="s">
        <v>21215</v>
      </c>
      <c r="D5721">
        <v>270000</v>
      </c>
      <c r="E5721">
        <v>471000</v>
      </c>
      <c r="F5721" t="s">
        <v>24127</v>
      </c>
      <c r="G5721">
        <f t="shared" si="356"/>
        <v>576</v>
      </c>
      <c r="H5721">
        <f t="shared" si="357"/>
        <v>735.78779999999983</v>
      </c>
      <c r="I5721">
        <f t="shared" si="358"/>
        <v>622</v>
      </c>
      <c r="J5721">
        <f t="shared" si="359"/>
        <v>784.75665000000004</v>
      </c>
    </row>
    <row r="5722" spans="1:10" x14ac:dyDescent="0.2">
      <c r="A5722" t="s">
        <v>24129</v>
      </c>
      <c r="B5722">
        <v>6</v>
      </c>
      <c r="C5722" t="s">
        <v>21215</v>
      </c>
      <c r="D5722">
        <v>268000</v>
      </c>
      <c r="E5722">
        <v>467000</v>
      </c>
      <c r="F5722" t="s">
        <v>24131</v>
      </c>
      <c r="G5722">
        <f t="shared" si="356"/>
        <v>576</v>
      </c>
      <c r="H5722">
        <f t="shared" si="357"/>
        <v>730.33751999999993</v>
      </c>
      <c r="I5722">
        <f t="shared" si="358"/>
        <v>622</v>
      </c>
      <c r="J5722">
        <f t="shared" si="359"/>
        <v>778.09205000000009</v>
      </c>
    </row>
    <row r="5723" spans="1:10" x14ac:dyDescent="0.2">
      <c r="A5723" t="s">
        <v>24133</v>
      </c>
      <c r="B5723">
        <v>6</v>
      </c>
      <c r="C5723" t="s">
        <v>21215</v>
      </c>
      <c r="D5723">
        <v>268000</v>
      </c>
      <c r="E5723">
        <v>467000</v>
      </c>
      <c r="F5723" t="s">
        <v>24134</v>
      </c>
      <c r="G5723">
        <f t="shared" si="356"/>
        <v>576</v>
      </c>
      <c r="H5723">
        <f t="shared" si="357"/>
        <v>730.33751999999993</v>
      </c>
      <c r="I5723">
        <f t="shared" si="358"/>
        <v>622</v>
      </c>
      <c r="J5723">
        <f t="shared" si="359"/>
        <v>778.09205000000009</v>
      </c>
    </row>
    <row r="5724" spans="1:10" x14ac:dyDescent="0.2">
      <c r="A5724" t="s">
        <v>24136</v>
      </c>
      <c r="B5724">
        <v>6</v>
      </c>
      <c r="C5724" t="s">
        <v>21215</v>
      </c>
      <c r="D5724">
        <v>286000</v>
      </c>
      <c r="E5724">
        <v>498000</v>
      </c>
      <c r="F5724" t="s">
        <v>24138</v>
      </c>
      <c r="G5724">
        <f t="shared" si="356"/>
        <v>576</v>
      </c>
      <c r="H5724">
        <f t="shared" si="357"/>
        <v>779.39003999999989</v>
      </c>
      <c r="I5724">
        <f t="shared" si="358"/>
        <v>622</v>
      </c>
      <c r="J5724">
        <f t="shared" si="359"/>
        <v>829.74270000000001</v>
      </c>
    </row>
    <row r="5725" spans="1:10" x14ac:dyDescent="0.2">
      <c r="A5725" t="s">
        <v>24140</v>
      </c>
      <c r="B5725">
        <v>6</v>
      </c>
      <c r="C5725" t="s">
        <v>21215</v>
      </c>
      <c r="D5725">
        <v>293000</v>
      </c>
      <c r="E5725">
        <v>510000</v>
      </c>
      <c r="F5725" t="s">
        <v>24142</v>
      </c>
      <c r="G5725">
        <f t="shared" si="356"/>
        <v>576</v>
      </c>
      <c r="H5725">
        <f t="shared" si="357"/>
        <v>798.46601999999984</v>
      </c>
      <c r="I5725">
        <f t="shared" si="358"/>
        <v>622</v>
      </c>
      <c r="J5725">
        <f t="shared" si="359"/>
        <v>849.73650000000009</v>
      </c>
    </row>
    <row r="5726" spans="1:10" x14ac:dyDescent="0.2">
      <c r="A5726" t="s">
        <v>24144</v>
      </c>
      <c r="B5726">
        <v>6</v>
      </c>
      <c r="C5726" t="s">
        <v>21215</v>
      </c>
      <c r="D5726">
        <v>354000</v>
      </c>
      <c r="E5726">
        <v>617000</v>
      </c>
      <c r="F5726" t="s">
        <v>24145</v>
      </c>
      <c r="G5726">
        <f t="shared" si="356"/>
        <v>576</v>
      </c>
      <c r="H5726">
        <f t="shared" si="357"/>
        <v>964.69955999999991</v>
      </c>
      <c r="I5726">
        <f t="shared" si="358"/>
        <v>622</v>
      </c>
      <c r="J5726">
        <f t="shared" si="359"/>
        <v>1028.0145500000001</v>
      </c>
    </row>
    <row r="5727" spans="1:10" x14ac:dyDescent="0.2">
      <c r="A5727" t="s">
        <v>24147</v>
      </c>
      <c r="B5727">
        <v>6</v>
      </c>
      <c r="C5727" t="s">
        <v>21215</v>
      </c>
      <c r="D5727">
        <v>386000</v>
      </c>
      <c r="E5727">
        <v>674000</v>
      </c>
      <c r="F5727" t="s">
        <v>24150</v>
      </c>
      <c r="G5727">
        <f t="shared" si="356"/>
        <v>576</v>
      </c>
      <c r="H5727">
        <f t="shared" si="357"/>
        <v>1051.9040399999999</v>
      </c>
      <c r="I5727">
        <f t="shared" si="358"/>
        <v>622</v>
      </c>
      <c r="J5727">
        <f t="shared" si="359"/>
        <v>1122.9851000000001</v>
      </c>
    </row>
    <row r="5728" spans="1:10" x14ac:dyDescent="0.2">
      <c r="A5728" t="s">
        <v>24152</v>
      </c>
      <c r="B5728">
        <v>6</v>
      </c>
      <c r="C5728" t="s">
        <v>21215</v>
      </c>
      <c r="D5728">
        <v>318000</v>
      </c>
      <c r="E5728">
        <v>555000</v>
      </c>
      <c r="F5728" t="s">
        <v>24154</v>
      </c>
      <c r="G5728">
        <f t="shared" si="356"/>
        <v>576</v>
      </c>
      <c r="H5728">
        <f t="shared" si="357"/>
        <v>866.59451999999987</v>
      </c>
      <c r="I5728">
        <f t="shared" si="358"/>
        <v>622</v>
      </c>
      <c r="J5728">
        <f t="shared" si="359"/>
        <v>924.71325000000013</v>
      </c>
    </row>
    <row r="5729" spans="1:10" x14ac:dyDescent="0.2">
      <c r="A5729" t="s">
        <v>24156</v>
      </c>
      <c r="B5729">
        <v>6</v>
      </c>
      <c r="C5729" t="s">
        <v>21215</v>
      </c>
      <c r="D5729">
        <v>298000</v>
      </c>
      <c r="E5729">
        <v>518000</v>
      </c>
      <c r="F5729" t="s">
        <v>24158</v>
      </c>
      <c r="G5729">
        <f t="shared" si="356"/>
        <v>576</v>
      </c>
      <c r="H5729">
        <f t="shared" si="357"/>
        <v>812.0917199999999</v>
      </c>
      <c r="I5729">
        <f t="shared" si="358"/>
        <v>622</v>
      </c>
      <c r="J5729">
        <f t="shared" si="359"/>
        <v>863.06570000000011</v>
      </c>
    </row>
    <row r="5730" spans="1:10" x14ac:dyDescent="0.2">
      <c r="A5730" t="s">
        <v>24160</v>
      </c>
      <c r="B5730">
        <v>6</v>
      </c>
      <c r="C5730" t="s">
        <v>21215</v>
      </c>
      <c r="D5730">
        <v>492000</v>
      </c>
      <c r="E5730">
        <v>811000</v>
      </c>
      <c r="F5730" t="s">
        <v>24161</v>
      </c>
      <c r="G5730">
        <f t="shared" si="356"/>
        <v>576</v>
      </c>
      <c r="H5730">
        <f t="shared" si="357"/>
        <v>1340.7688799999999</v>
      </c>
      <c r="I5730">
        <f t="shared" si="358"/>
        <v>622</v>
      </c>
      <c r="J5730">
        <f t="shared" si="359"/>
        <v>1351.24765</v>
      </c>
    </row>
    <row r="5731" spans="1:10" x14ac:dyDescent="0.2">
      <c r="A5731" t="s">
        <v>24163</v>
      </c>
      <c r="B5731">
        <v>6</v>
      </c>
      <c r="C5731" t="s">
        <v>21215</v>
      </c>
      <c r="D5731">
        <v>254000</v>
      </c>
      <c r="E5731">
        <v>443000</v>
      </c>
      <c r="F5731" t="s">
        <v>24164</v>
      </c>
      <c r="G5731">
        <f t="shared" si="356"/>
        <v>576</v>
      </c>
      <c r="H5731">
        <f t="shared" si="357"/>
        <v>692.1855599999999</v>
      </c>
      <c r="I5731">
        <f t="shared" si="358"/>
        <v>622</v>
      </c>
      <c r="J5731">
        <f t="shared" si="359"/>
        <v>738.10445000000004</v>
      </c>
    </row>
    <row r="5732" spans="1:10" x14ac:dyDescent="0.2">
      <c r="A5732" t="s">
        <v>24166</v>
      </c>
      <c r="B5732">
        <v>6</v>
      </c>
      <c r="C5732" t="s">
        <v>21215</v>
      </c>
      <c r="D5732">
        <v>254000</v>
      </c>
      <c r="E5732">
        <v>460000</v>
      </c>
      <c r="F5732" t="s">
        <v>24169</v>
      </c>
      <c r="G5732">
        <f t="shared" si="356"/>
        <v>576</v>
      </c>
      <c r="H5732">
        <f t="shared" si="357"/>
        <v>692.1855599999999</v>
      </c>
      <c r="I5732">
        <f t="shared" si="358"/>
        <v>622</v>
      </c>
      <c r="J5732">
        <f t="shared" si="359"/>
        <v>766.42900000000009</v>
      </c>
    </row>
    <row r="5733" spans="1:10" x14ac:dyDescent="0.2">
      <c r="A5733" t="s">
        <v>24171</v>
      </c>
      <c r="B5733">
        <v>6</v>
      </c>
      <c r="C5733" t="s">
        <v>21215</v>
      </c>
      <c r="D5733">
        <v>254000</v>
      </c>
      <c r="E5733">
        <v>467000</v>
      </c>
      <c r="F5733" t="s">
        <v>24173</v>
      </c>
      <c r="G5733">
        <f t="shared" si="356"/>
        <v>576</v>
      </c>
      <c r="H5733">
        <f t="shared" si="357"/>
        <v>692.1855599999999</v>
      </c>
      <c r="I5733">
        <f t="shared" si="358"/>
        <v>622</v>
      </c>
      <c r="J5733">
        <f t="shared" si="359"/>
        <v>778.09205000000009</v>
      </c>
    </row>
    <row r="5734" spans="1:10" x14ac:dyDescent="0.2">
      <c r="A5734" t="s">
        <v>24175</v>
      </c>
      <c r="B5734">
        <v>6</v>
      </c>
      <c r="C5734" t="s">
        <v>21215</v>
      </c>
      <c r="D5734">
        <v>254000</v>
      </c>
      <c r="E5734">
        <v>481000</v>
      </c>
      <c r="F5734" t="s">
        <v>24178</v>
      </c>
      <c r="G5734">
        <f t="shared" si="356"/>
        <v>576</v>
      </c>
      <c r="H5734">
        <f t="shared" si="357"/>
        <v>692.1855599999999</v>
      </c>
      <c r="I5734">
        <f t="shared" si="358"/>
        <v>622</v>
      </c>
      <c r="J5734">
        <f t="shared" si="359"/>
        <v>801.41815000000008</v>
      </c>
    </row>
    <row r="5735" spans="1:10" x14ac:dyDescent="0.2">
      <c r="A5735" t="s">
        <v>24180</v>
      </c>
      <c r="B5735">
        <v>6</v>
      </c>
      <c r="C5735" t="s">
        <v>21215</v>
      </c>
      <c r="D5735">
        <v>254000</v>
      </c>
      <c r="E5735">
        <v>443000</v>
      </c>
      <c r="F5735" t="s">
        <v>24181</v>
      </c>
      <c r="G5735">
        <f t="shared" si="356"/>
        <v>576</v>
      </c>
      <c r="H5735">
        <f t="shared" si="357"/>
        <v>692.1855599999999</v>
      </c>
      <c r="I5735">
        <f t="shared" si="358"/>
        <v>622</v>
      </c>
      <c r="J5735">
        <f t="shared" si="359"/>
        <v>738.10445000000004</v>
      </c>
    </row>
    <row r="5736" spans="1:10" x14ac:dyDescent="0.2">
      <c r="A5736" t="s">
        <v>24183</v>
      </c>
      <c r="B5736">
        <v>6</v>
      </c>
      <c r="C5736" t="s">
        <v>21215</v>
      </c>
      <c r="D5736">
        <v>254000</v>
      </c>
      <c r="E5736">
        <v>443000</v>
      </c>
      <c r="F5736" t="s">
        <v>24184</v>
      </c>
      <c r="G5736">
        <f t="shared" si="356"/>
        <v>576</v>
      </c>
      <c r="H5736">
        <f t="shared" si="357"/>
        <v>692.1855599999999</v>
      </c>
      <c r="I5736">
        <f t="shared" si="358"/>
        <v>622</v>
      </c>
      <c r="J5736">
        <f t="shared" si="359"/>
        <v>738.10445000000004</v>
      </c>
    </row>
    <row r="5737" spans="1:10" x14ac:dyDescent="0.2">
      <c r="A5737" t="s">
        <v>24186</v>
      </c>
      <c r="B5737">
        <v>6</v>
      </c>
      <c r="C5737" t="s">
        <v>21215</v>
      </c>
      <c r="D5737">
        <v>254000</v>
      </c>
      <c r="E5737">
        <v>443000</v>
      </c>
      <c r="F5737" t="s">
        <v>24188</v>
      </c>
      <c r="G5737">
        <f t="shared" si="356"/>
        <v>576</v>
      </c>
      <c r="H5737">
        <f t="shared" si="357"/>
        <v>692.1855599999999</v>
      </c>
      <c r="I5737">
        <f t="shared" si="358"/>
        <v>622</v>
      </c>
      <c r="J5737">
        <f t="shared" si="359"/>
        <v>738.10445000000004</v>
      </c>
    </row>
    <row r="5738" spans="1:10" x14ac:dyDescent="0.2">
      <c r="A5738" t="s">
        <v>24190</v>
      </c>
      <c r="B5738">
        <v>6</v>
      </c>
      <c r="C5738" t="s">
        <v>21215</v>
      </c>
      <c r="D5738">
        <v>231000</v>
      </c>
      <c r="E5738">
        <v>403000</v>
      </c>
      <c r="F5738" t="s">
        <v>24193</v>
      </c>
      <c r="G5738">
        <f t="shared" si="356"/>
        <v>576</v>
      </c>
      <c r="H5738">
        <f t="shared" si="357"/>
        <v>629.50733999999989</v>
      </c>
      <c r="I5738">
        <f t="shared" si="358"/>
        <v>622</v>
      </c>
      <c r="J5738">
        <f t="shared" si="359"/>
        <v>671.45845000000008</v>
      </c>
    </row>
    <row r="5739" spans="1:10" x14ac:dyDescent="0.2">
      <c r="A5739" t="s">
        <v>24195</v>
      </c>
      <c r="B5739">
        <v>6</v>
      </c>
      <c r="C5739" t="s">
        <v>21215</v>
      </c>
      <c r="D5739">
        <v>245000</v>
      </c>
      <c r="E5739">
        <v>426000</v>
      </c>
      <c r="F5739" t="s">
        <v>24197</v>
      </c>
      <c r="G5739">
        <f t="shared" si="356"/>
        <v>576</v>
      </c>
      <c r="H5739">
        <f t="shared" si="357"/>
        <v>667.65929999999992</v>
      </c>
      <c r="I5739">
        <f t="shared" si="358"/>
        <v>622</v>
      </c>
      <c r="J5739">
        <f t="shared" si="359"/>
        <v>709.77990000000011</v>
      </c>
    </row>
    <row r="5740" spans="1:10" x14ac:dyDescent="0.2">
      <c r="A5740" t="s">
        <v>24199</v>
      </c>
      <c r="B5740">
        <v>6</v>
      </c>
      <c r="C5740" t="s">
        <v>21215</v>
      </c>
      <c r="D5740">
        <v>254000</v>
      </c>
      <c r="E5740">
        <v>443000</v>
      </c>
      <c r="F5740" t="s">
        <v>24200</v>
      </c>
      <c r="G5740">
        <f t="shared" si="356"/>
        <v>576</v>
      </c>
      <c r="H5740">
        <f t="shared" si="357"/>
        <v>692.1855599999999</v>
      </c>
      <c r="I5740">
        <f t="shared" si="358"/>
        <v>622</v>
      </c>
      <c r="J5740">
        <f t="shared" si="359"/>
        <v>738.10445000000004</v>
      </c>
    </row>
    <row r="5741" spans="1:10" x14ac:dyDescent="0.2">
      <c r="A5741" t="s">
        <v>24202</v>
      </c>
      <c r="B5741">
        <v>6</v>
      </c>
      <c r="C5741" t="s">
        <v>21215</v>
      </c>
      <c r="D5741">
        <v>224000</v>
      </c>
      <c r="E5741">
        <v>390000</v>
      </c>
      <c r="F5741" t="s">
        <v>24204</v>
      </c>
      <c r="G5741">
        <f t="shared" si="356"/>
        <v>576</v>
      </c>
      <c r="H5741">
        <f t="shared" si="357"/>
        <v>610.43135999999993</v>
      </c>
      <c r="I5741">
        <f t="shared" si="358"/>
        <v>622</v>
      </c>
      <c r="J5741">
        <f t="shared" si="359"/>
        <v>649.7985000000001</v>
      </c>
    </row>
    <row r="5742" spans="1:10" x14ac:dyDescent="0.2">
      <c r="A5742" t="s">
        <v>24206</v>
      </c>
      <c r="B5742">
        <v>6</v>
      </c>
      <c r="C5742" t="s">
        <v>21215</v>
      </c>
      <c r="D5742">
        <v>224000</v>
      </c>
      <c r="E5742">
        <v>390000</v>
      </c>
      <c r="F5742" t="s">
        <v>24207</v>
      </c>
      <c r="G5742">
        <f t="shared" si="356"/>
        <v>576</v>
      </c>
      <c r="H5742">
        <f t="shared" si="357"/>
        <v>610.43135999999993</v>
      </c>
      <c r="I5742">
        <f t="shared" si="358"/>
        <v>622</v>
      </c>
      <c r="J5742">
        <f t="shared" si="359"/>
        <v>649.7985000000001</v>
      </c>
    </row>
    <row r="5743" spans="1:10" x14ac:dyDescent="0.2">
      <c r="A5743" t="s">
        <v>24209</v>
      </c>
      <c r="B5743">
        <v>6</v>
      </c>
      <c r="C5743" t="s">
        <v>21215</v>
      </c>
      <c r="D5743">
        <v>224000</v>
      </c>
      <c r="E5743">
        <v>390000</v>
      </c>
      <c r="F5743" t="s">
        <v>24210</v>
      </c>
      <c r="G5743">
        <f t="shared" si="356"/>
        <v>576</v>
      </c>
      <c r="H5743">
        <f t="shared" si="357"/>
        <v>610.43135999999993</v>
      </c>
      <c r="I5743">
        <f t="shared" si="358"/>
        <v>622</v>
      </c>
      <c r="J5743">
        <f t="shared" si="359"/>
        <v>649.7985000000001</v>
      </c>
    </row>
    <row r="5744" spans="1:10" x14ac:dyDescent="0.2">
      <c r="A5744" t="s">
        <v>24212</v>
      </c>
      <c r="B5744">
        <v>6</v>
      </c>
      <c r="C5744" t="s">
        <v>21215</v>
      </c>
      <c r="D5744">
        <v>224000</v>
      </c>
      <c r="E5744">
        <v>390000</v>
      </c>
      <c r="F5744" t="s">
        <v>24214</v>
      </c>
      <c r="G5744">
        <f t="shared" si="356"/>
        <v>576</v>
      </c>
      <c r="H5744">
        <f t="shared" si="357"/>
        <v>610.43135999999993</v>
      </c>
      <c r="I5744">
        <f t="shared" si="358"/>
        <v>622</v>
      </c>
      <c r="J5744">
        <f t="shared" si="359"/>
        <v>649.7985000000001</v>
      </c>
    </row>
    <row r="5745" spans="1:10" x14ac:dyDescent="0.2">
      <c r="A5745" t="s">
        <v>24216</v>
      </c>
      <c r="B5745">
        <v>6</v>
      </c>
      <c r="C5745" t="s">
        <v>21215</v>
      </c>
      <c r="D5745">
        <v>217000</v>
      </c>
      <c r="E5745">
        <v>388000</v>
      </c>
      <c r="F5745" t="s">
        <v>24218</v>
      </c>
      <c r="G5745">
        <f t="shared" si="356"/>
        <v>576</v>
      </c>
      <c r="H5745">
        <f t="shared" si="357"/>
        <v>591.35537999999997</v>
      </c>
      <c r="I5745">
        <f t="shared" si="358"/>
        <v>622</v>
      </c>
      <c r="J5745">
        <f t="shared" si="359"/>
        <v>646.46620000000007</v>
      </c>
    </row>
    <row r="5746" spans="1:10" x14ac:dyDescent="0.2">
      <c r="A5746" t="s">
        <v>24220</v>
      </c>
      <c r="B5746">
        <v>6</v>
      </c>
      <c r="C5746" t="s">
        <v>21215</v>
      </c>
      <c r="D5746">
        <v>211000</v>
      </c>
      <c r="E5746">
        <v>387000</v>
      </c>
      <c r="F5746" t="s">
        <v>24223</v>
      </c>
      <c r="G5746">
        <f t="shared" si="356"/>
        <v>576</v>
      </c>
      <c r="H5746">
        <f t="shared" si="357"/>
        <v>575.00453999999991</v>
      </c>
      <c r="I5746">
        <f t="shared" si="358"/>
        <v>622</v>
      </c>
      <c r="J5746">
        <f t="shared" si="359"/>
        <v>644.80005000000006</v>
      </c>
    </row>
    <row r="5747" spans="1:10" x14ac:dyDescent="0.2">
      <c r="A5747" t="s">
        <v>24225</v>
      </c>
      <c r="B5747">
        <v>6</v>
      </c>
      <c r="C5747" t="s">
        <v>21215</v>
      </c>
      <c r="D5747">
        <v>211000</v>
      </c>
      <c r="E5747">
        <v>387000</v>
      </c>
      <c r="F5747" t="s">
        <v>24227</v>
      </c>
      <c r="G5747">
        <f t="shared" si="356"/>
        <v>576</v>
      </c>
      <c r="H5747">
        <f t="shared" si="357"/>
        <v>575.00453999999991</v>
      </c>
      <c r="I5747">
        <f t="shared" si="358"/>
        <v>622</v>
      </c>
      <c r="J5747">
        <f t="shared" si="359"/>
        <v>644.80005000000006</v>
      </c>
    </row>
    <row r="5748" spans="1:10" x14ac:dyDescent="0.2">
      <c r="A5748" t="s">
        <v>24229</v>
      </c>
      <c r="B5748">
        <v>6</v>
      </c>
      <c r="C5748" t="s">
        <v>21215</v>
      </c>
      <c r="D5748">
        <v>205000</v>
      </c>
      <c r="E5748">
        <v>386000</v>
      </c>
      <c r="F5748" t="s">
        <v>24231</v>
      </c>
      <c r="G5748">
        <f t="shared" si="356"/>
        <v>576</v>
      </c>
      <c r="H5748">
        <f t="shared" si="357"/>
        <v>558.65369999999996</v>
      </c>
      <c r="I5748">
        <f t="shared" si="358"/>
        <v>622</v>
      </c>
      <c r="J5748">
        <f t="shared" si="359"/>
        <v>643.13390000000004</v>
      </c>
    </row>
    <row r="5749" spans="1:10" x14ac:dyDescent="0.2">
      <c r="A5749" t="s">
        <v>24233</v>
      </c>
      <c r="B5749">
        <v>6</v>
      </c>
      <c r="C5749" t="s">
        <v>21215</v>
      </c>
      <c r="D5749">
        <v>191000</v>
      </c>
      <c r="E5749">
        <v>360000</v>
      </c>
      <c r="F5749" t="s">
        <v>24235</v>
      </c>
      <c r="G5749">
        <f t="shared" si="356"/>
        <v>576</v>
      </c>
      <c r="H5749">
        <f t="shared" si="357"/>
        <v>520.50173999999993</v>
      </c>
      <c r="I5749">
        <f t="shared" si="358"/>
        <v>622</v>
      </c>
      <c r="J5749">
        <f t="shared" si="359"/>
        <v>599.81400000000008</v>
      </c>
    </row>
    <row r="5750" spans="1:10" x14ac:dyDescent="0.2">
      <c r="A5750" t="s">
        <v>24237</v>
      </c>
      <c r="B5750">
        <v>6</v>
      </c>
      <c r="C5750" t="s">
        <v>21215</v>
      </c>
      <c r="D5750">
        <v>196000</v>
      </c>
      <c r="E5750">
        <v>371000</v>
      </c>
      <c r="F5750" t="s">
        <v>24239</v>
      </c>
      <c r="G5750">
        <f t="shared" si="356"/>
        <v>576</v>
      </c>
      <c r="H5750">
        <f t="shared" si="357"/>
        <v>534.12743999999986</v>
      </c>
      <c r="I5750">
        <f t="shared" si="358"/>
        <v>622</v>
      </c>
      <c r="J5750">
        <f t="shared" si="359"/>
        <v>618.14165000000003</v>
      </c>
    </row>
    <row r="5751" spans="1:10" x14ac:dyDescent="0.2">
      <c r="A5751" t="s">
        <v>24241</v>
      </c>
      <c r="B5751">
        <v>6</v>
      </c>
      <c r="C5751" t="s">
        <v>21215</v>
      </c>
      <c r="D5751">
        <v>211000</v>
      </c>
      <c r="E5751">
        <v>387000</v>
      </c>
      <c r="F5751" t="s">
        <v>24243</v>
      </c>
      <c r="G5751">
        <f t="shared" si="356"/>
        <v>576</v>
      </c>
      <c r="H5751">
        <f t="shared" si="357"/>
        <v>575.00453999999991</v>
      </c>
      <c r="I5751">
        <f t="shared" si="358"/>
        <v>622</v>
      </c>
      <c r="J5751">
        <f t="shared" si="359"/>
        <v>644.80005000000006</v>
      </c>
    </row>
    <row r="5752" spans="1:10" x14ac:dyDescent="0.2">
      <c r="A5752" t="s">
        <v>24245</v>
      </c>
      <c r="B5752">
        <v>6</v>
      </c>
      <c r="C5752" t="s">
        <v>21215</v>
      </c>
      <c r="D5752">
        <v>204000</v>
      </c>
      <c r="E5752">
        <v>384000</v>
      </c>
      <c r="F5752" t="s">
        <v>24248</v>
      </c>
      <c r="G5752">
        <f t="shared" si="356"/>
        <v>576</v>
      </c>
      <c r="H5752">
        <f t="shared" si="357"/>
        <v>555.92855999999995</v>
      </c>
      <c r="I5752">
        <f t="shared" si="358"/>
        <v>622</v>
      </c>
      <c r="J5752">
        <f t="shared" si="359"/>
        <v>639.80160000000001</v>
      </c>
    </row>
    <row r="5753" spans="1:10" x14ac:dyDescent="0.2">
      <c r="A5753" t="s">
        <v>24250</v>
      </c>
      <c r="B5753">
        <v>6</v>
      </c>
      <c r="C5753" t="s">
        <v>21215</v>
      </c>
      <c r="D5753">
        <v>206000</v>
      </c>
      <c r="E5753">
        <v>386000</v>
      </c>
      <c r="F5753" t="s">
        <v>24253</v>
      </c>
      <c r="G5753">
        <f t="shared" si="356"/>
        <v>576</v>
      </c>
      <c r="H5753">
        <f t="shared" si="357"/>
        <v>561.37883999999997</v>
      </c>
      <c r="I5753">
        <f t="shared" si="358"/>
        <v>622</v>
      </c>
      <c r="J5753">
        <f t="shared" si="359"/>
        <v>643.13390000000004</v>
      </c>
    </row>
    <row r="5754" spans="1:10" x14ac:dyDescent="0.2">
      <c r="A5754" t="s">
        <v>24255</v>
      </c>
      <c r="B5754">
        <v>6</v>
      </c>
      <c r="C5754" t="s">
        <v>21215</v>
      </c>
      <c r="D5754">
        <v>190000</v>
      </c>
      <c r="E5754">
        <v>359000</v>
      </c>
      <c r="F5754" t="s">
        <v>24256</v>
      </c>
      <c r="G5754">
        <f t="shared" si="356"/>
        <v>576</v>
      </c>
      <c r="H5754">
        <f t="shared" si="357"/>
        <v>517.77659999999992</v>
      </c>
      <c r="I5754">
        <f t="shared" si="358"/>
        <v>622</v>
      </c>
      <c r="J5754">
        <f t="shared" si="359"/>
        <v>598.14785000000006</v>
      </c>
    </row>
    <row r="5755" spans="1:10" x14ac:dyDescent="0.2">
      <c r="A5755" t="s">
        <v>24258</v>
      </c>
      <c r="B5755">
        <v>6</v>
      </c>
      <c r="C5755" t="s">
        <v>21215</v>
      </c>
      <c r="D5755">
        <v>190000</v>
      </c>
      <c r="E5755">
        <v>359000</v>
      </c>
      <c r="F5755" t="s">
        <v>24260</v>
      </c>
      <c r="G5755">
        <f t="shared" si="356"/>
        <v>576</v>
      </c>
      <c r="H5755">
        <f t="shared" si="357"/>
        <v>517.77659999999992</v>
      </c>
      <c r="I5755">
        <f t="shared" si="358"/>
        <v>622</v>
      </c>
      <c r="J5755">
        <f t="shared" si="359"/>
        <v>598.14785000000006</v>
      </c>
    </row>
    <row r="5756" spans="1:10" x14ac:dyDescent="0.2">
      <c r="A5756" t="s">
        <v>24262</v>
      </c>
      <c r="B5756">
        <v>6</v>
      </c>
      <c r="C5756" t="s">
        <v>21215</v>
      </c>
      <c r="D5756">
        <v>190000</v>
      </c>
      <c r="E5756">
        <v>359000</v>
      </c>
      <c r="F5756" t="s">
        <v>24264</v>
      </c>
      <c r="G5756">
        <f t="shared" si="356"/>
        <v>576</v>
      </c>
      <c r="H5756">
        <f t="shared" si="357"/>
        <v>517.77659999999992</v>
      </c>
      <c r="I5756">
        <f t="shared" si="358"/>
        <v>622</v>
      </c>
      <c r="J5756">
        <f t="shared" si="359"/>
        <v>598.14785000000006</v>
      </c>
    </row>
    <row r="5757" spans="1:10" x14ac:dyDescent="0.2">
      <c r="A5757" t="s">
        <v>24266</v>
      </c>
      <c r="B5757">
        <v>6</v>
      </c>
      <c r="C5757" t="s">
        <v>21215</v>
      </c>
      <c r="D5757">
        <v>176000</v>
      </c>
      <c r="E5757">
        <v>331000</v>
      </c>
      <c r="F5757" t="s">
        <v>24267</v>
      </c>
      <c r="G5757">
        <f t="shared" si="356"/>
        <v>576</v>
      </c>
      <c r="H5757">
        <f t="shared" si="357"/>
        <v>479.62463999999994</v>
      </c>
      <c r="I5757">
        <f t="shared" si="358"/>
        <v>622</v>
      </c>
      <c r="J5757">
        <f t="shared" si="359"/>
        <v>551.49565000000007</v>
      </c>
    </row>
    <row r="5758" spans="1:10" x14ac:dyDescent="0.2">
      <c r="A5758" t="s">
        <v>24269</v>
      </c>
      <c r="B5758">
        <v>6</v>
      </c>
      <c r="C5758" t="s">
        <v>21215</v>
      </c>
      <c r="D5758">
        <v>275000</v>
      </c>
      <c r="E5758">
        <v>479000</v>
      </c>
      <c r="F5758" t="s">
        <v>24272</v>
      </c>
      <c r="G5758">
        <f t="shared" si="356"/>
        <v>576</v>
      </c>
      <c r="H5758">
        <f t="shared" si="357"/>
        <v>749.41349999999989</v>
      </c>
      <c r="I5758">
        <f t="shared" si="358"/>
        <v>622</v>
      </c>
      <c r="J5758">
        <f t="shared" si="359"/>
        <v>798.08585000000005</v>
      </c>
    </row>
    <row r="5759" spans="1:10" x14ac:dyDescent="0.2">
      <c r="A5759" t="s">
        <v>24274</v>
      </c>
      <c r="B5759">
        <v>6</v>
      </c>
      <c r="C5759" t="s">
        <v>21215</v>
      </c>
      <c r="D5759">
        <v>210000</v>
      </c>
      <c r="E5759">
        <v>387000</v>
      </c>
      <c r="F5759" t="s">
        <v>24275</v>
      </c>
      <c r="G5759">
        <f t="shared" si="356"/>
        <v>576</v>
      </c>
      <c r="H5759">
        <f t="shared" si="357"/>
        <v>572.2793999999999</v>
      </c>
      <c r="I5759">
        <f t="shared" si="358"/>
        <v>622</v>
      </c>
      <c r="J5759">
        <f t="shared" si="359"/>
        <v>644.80005000000006</v>
      </c>
    </row>
    <row r="5760" spans="1:10" x14ac:dyDescent="0.2">
      <c r="A5760" t="s">
        <v>24277</v>
      </c>
      <c r="B5760">
        <v>6</v>
      </c>
      <c r="C5760" t="s">
        <v>21215</v>
      </c>
      <c r="D5760">
        <v>262000</v>
      </c>
      <c r="E5760">
        <v>456000</v>
      </c>
      <c r="F5760" t="s">
        <v>24278</v>
      </c>
      <c r="G5760">
        <f t="shared" si="356"/>
        <v>576</v>
      </c>
      <c r="H5760">
        <f t="shared" si="357"/>
        <v>713.98667999999986</v>
      </c>
      <c r="I5760">
        <f t="shared" si="358"/>
        <v>622</v>
      </c>
      <c r="J5760">
        <f t="shared" si="359"/>
        <v>759.76440000000002</v>
      </c>
    </row>
    <row r="5761" spans="1:10" x14ac:dyDescent="0.2">
      <c r="A5761" t="s">
        <v>24280</v>
      </c>
      <c r="B5761">
        <v>6</v>
      </c>
      <c r="C5761" t="s">
        <v>21215</v>
      </c>
      <c r="D5761">
        <v>225000</v>
      </c>
      <c r="E5761">
        <v>391000</v>
      </c>
      <c r="F5761" t="s">
        <v>24281</v>
      </c>
      <c r="G5761">
        <f t="shared" si="356"/>
        <v>576</v>
      </c>
      <c r="H5761">
        <f t="shared" si="357"/>
        <v>613.15649999999994</v>
      </c>
      <c r="I5761">
        <f t="shared" si="358"/>
        <v>622</v>
      </c>
      <c r="J5761">
        <f t="shared" si="359"/>
        <v>651.46465000000001</v>
      </c>
    </row>
    <row r="5762" spans="1:10" x14ac:dyDescent="0.2">
      <c r="A5762" t="s">
        <v>24283</v>
      </c>
      <c r="B5762">
        <v>6</v>
      </c>
      <c r="C5762" t="s">
        <v>21215</v>
      </c>
      <c r="D5762">
        <v>227000</v>
      </c>
      <c r="E5762">
        <v>395000</v>
      </c>
      <c r="F5762" t="s">
        <v>24284</v>
      </c>
      <c r="G5762">
        <f t="shared" si="356"/>
        <v>576</v>
      </c>
      <c r="H5762">
        <f t="shared" si="357"/>
        <v>618.60677999999996</v>
      </c>
      <c r="I5762">
        <f t="shared" si="358"/>
        <v>622</v>
      </c>
      <c r="J5762">
        <f t="shared" si="359"/>
        <v>658.12925000000007</v>
      </c>
    </row>
    <row r="5763" spans="1:10" x14ac:dyDescent="0.2">
      <c r="A5763" t="s">
        <v>24286</v>
      </c>
      <c r="B5763">
        <v>6</v>
      </c>
      <c r="C5763" t="s">
        <v>21215</v>
      </c>
      <c r="D5763">
        <v>271000</v>
      </c>
      <c r="E5763">
        <v>472000</v>
      </c>
      <c r="F5763" t="s">
        <v>24287</v>
      </c>
      <c r="G5763">
        <f t="shared" ref="G5763:G5826" si="360">(VLOOKUP($B5763,Table,4,FALSE))</f>
        <v>576</v>
      </c>
      <c r="H5763">
        <f t="shared" ref="H5763:H5826" si="361">D5763*((VLOOKUP($B5763,Table,6,FALSE))/100)</f>
        <v>738.51293999999984</v>
      </c>
      <c r="I5763">
        <f t="shared" ref="I5763:I5826" si="362">(VLOOKUP($B5763,Table,12,FALSE))</f>
        <v>622</v>
      </c>
      <c r="J5763">
        <f t="shared" ref="J5763:J5826" si="363">E5763*((VLOOKUP($B5763,Table,14,FALSE))/100)</f>
        <v>786.42280000000005</v>
      </c>
    </row>
    <row r="5764" spans="1:10" x14ac:dyDescent="0.2">
      <c r="A5764" t="s">
        <v>24289</v>
      </c>
      <c r="B5764">
        <v>6</v>
      </c>
      <c r="C5764" t="s">
        <v>21215</v>
      </c>
      <c r="D5764">
        <v>277000</v>
      </c>
      <c r="E5764">
        <v>482000</v>
      </c>
      <c r="F5764" t="s">
        <v>24290</v>
      </c>
      <c r="G5764">
        <f t="shared" si="360"/>
        <v>576</v>
      </c>
      <c r="H5764">
        <f t="shared" si="361"/>
        <v>754.86377999999991</v>
      </c>
      <c r="I5764">
        <f t="shared" si="362"/>
        <v>622</v>
      </c>
      <c r="J5764">
        <f t="shared" si="363"/>
        <v>803.0843000000001</v>
      </c>
    </row>
    <row r="5765" spans="1:10" x14ac:dyDescent="0.2">
      <c r="A5765" t="s">
        <v>24292</v>
      </c>
      <c r="B5765">
        <v>6</v>
      </c>
      <c r="C5765" t="s">
        <v>21215</v>
      </c>
      <c r="D5765">
        <v>277000</v>
      </c>
      <c r="E5765">
        <v>482000</v>
      </c>
      <c r="F5765" t="s">
        <v>24295</v>
      </c>
      <c r="G5765">
        <f t="shared" si="360"/>
        <v>576</v>
      </c>
      <c r="H5765">
        <f t="shared" si="361"/>
        <v>754.86377999999991</v>
      </c>
      <c r="I5765">
        <f t="shared" si="362"/>
        <v>622</v>
      </c>
      <c r="J5765">
        <f t="shared" si="363"/>
        <v>803.0843000000001</v>
      </c>
    </row>
    <row r="5766" spans="1:10" x14ac:dyDescent="0.2">
      <c r="A5766" t="s">
        <v>24297</v>
      </c>
      <c r="B5766">
        <v>6</v>
      </c>
      <c r="C5766" t="s">
        <v>21215</v>
      </c>
      <c r="D5766">
        <v>240000</v>
      </c>
      <c r="E5766">
        <v>472000</v>
      </c>
      <c r="F5766" t="s">
        <v>24298</v>
      </c>
      <c r="G5766">
        <f t="shared" si="360"/>
        <v>576</v>
      </c>
      <c r="H5766">
        <f t="shared" si="361"/>
        <v>654.03359999999986</v>
      </c>
      <c r="I5766">
        <f t="shared" si="362"/>
        <v>622</v>
      </c>
      <c r="J5766">
        <f t="shared" si="363"/>
        <v>786.42280000000005</v>
      </c>
    </row>
    <row r="5767" spans="1:10" x14ac:dyDescent="0.2">
      <c r="A5767" t="s">
        <v>24300</v>
      </c>
      <c r="B5767">
        <v>6</v>
      </c>
      <c r="C5767" t="s">
        <v>21215</v>
      </c>
      <c r="D5767">
        <v>240000</v>
      </c>
      <c r="E5767">
        <v>472000</v>
      </c>
      <c r="F5767" t="s">
        <v>24303</v>
      </c>
      <c r="G5767">
        <f t="shared" si="360"/>
        <v>576</v>
      </c>
      <c r="H5767">
        <f t="shared" si="361"/>
        <v>654.03359999999986</v>
      </c>
      <c r="I5767">
        <f t="shared" si="362"/>
        <v>622</v>
      </c>
      <c r="J5767">
        <f t="shared" si="363"/>
        <v>786.42280000000005</v>
      </c>
    </row>
    <row r="5768" spans="1:10" x14ac:dyDescent="0.2">
      <c r="A5768" t="s">
        <v>24305</v>
      </c>
      <c r="B5768">
        <v>6</v>
      </c>
      <c r="C5768" t="s">
        <v>21215</v>
      </c>
      <c r="D5768">
        <v>270000</v>
      </c>
      <c r="E5768">
        <v>471000</v>
      </c>
      <c r="F5768" t="s">
        <v>24308</v>
      </c>
      <c r="G5768">
        <f t="shared" si="360"/>
        <v>576</v>
      </c>
      <c r="H5768">
        <f t="shared" si="361"/>
        <v>735.78779999999983</v>
      </c>
      <c r="I5768">
        <f t="shared" si="362"/>
        <v>622</v>
      </c>
      <c r="J5768">
        <f t="shared" si="363"/>
        <v>784.75665000000004</v>
      </c>
    </row>
    <row r="5769" spans="1:10" x14ac:dyDescent="0.2">
      <c r="A5769" t="s">
        <v>24310</v>
      </c>
      <c r="B5769">
        <v>6</v>
      </c>
      <c r="C5769" t="s">
        <v>21215</v>
      </c>
      <c r="D5769">
        <v>217000</v>
      </c>
      <c r="E5769">
        <v>388000</v>
      </c>
      <c r="F5769" t="s">
        <v>24312</v>
      </c>
      <c r="G5769">
        <f t="shared" si="360"/>
        <v>576</v>
      </c>
      <c r="H5769">
        <f t="shared" si="361"/>
        <v>591.35537999999997</v>
      </c>
      <c r="I5769">
        <f t="shared" si="362"/>
        <v>622</v>
      </c>
      <c r="J5769">
        <f t="shared" si="363"/>
        <v>646.46620000000007</v>
      </c>
    </row>
    <row r="5770" spans="1:10" x14ac:dyDescent="0.2">
      <c r="A5770" t="s">
        <v>24314</v>
      </c>
      <c r="B5770">
        <v>6</v>
      </c>
      <c r="C5770" t="s">
        <v>21215</v>
      </c>
      <c r="D5770">
        <v>222000</v>
      </c>
      <c r="E5770">
        <v>390000</v>
      </c>
      <c r="F5770" t="s">
        <v>24317</v>
      </c>
      <c r="G5770">
        <f t="shared" si="360"/>
        <v>576</v>
      </c>
      <c r="H5770">
        <f t="shared" si="361"/>
        <v>604.98107999999991</v>
      </c>
      <c r="I5770">
        <f t="shared" si="362"/>
        <v>622</v>
      </c>
      <c r="J5770">
        <f t="shared" si="363"/>
        <v>649.7985000000001</v>
      </c>
    </row>
    <row r="5771" spans="1:10" x14ac:dyDescent="0.2">
      <c r="A5771" t="s">
        <v>24319</v>
      </c>
      <c r="B5771">
        <v>6</v>
      </c>
      <c r="C5771" t="s">
        <v>21215</v>
      </c>
      <c r="D5771">
        <v>237000</v>
      </c>
      <c r="E5771">
        <v>470000</v>
      </c>
      <c r="F5771" t="s">
        <v>24320</v>
      </c>
      <c r="G5771">
        <f t="shared" si="360"/>
        <v>576</v>
      </c>
      <c r="H5771">
        <f t="shared" si="361"/>
        <v>645.85817999999995</v>
      </c>
      <c r="I5771">
        <f t="shared" si="362"/>
        <v>622</v>
      </c>
      <c r="J5771">
        <f t="shared" si="363"/>
        <v>783.09050000000002</v>
      </c>
    </row>
    <row r="5772" spans="1:10" x14ac:dyDescent="0.2">
      <c r="A5772" t="s">
        <v>24322</v>
      </c>
      <c r="B5772">
        <v>6</v>
      </c>
      <c r="C5772" t="s">
        <v>21215</v>
      </c>
      <c r="D5772">
        <v>262000</v>
      </c>
      <c r="E5772">
        <v>456000</v>
      </c>
      <c r="F5772" t="s">
        <v>24324</v>
      </c>
      <c r="G5772">
        <f t="shared" si="360"/>
        <v>576</v>
      </c>
      <c r="H5772">
        <f t="shared" si="361"/>
        <v>713.98667999999986</v>
      </c>
      <c r="I5772">
        <f t="shared" si="362"/>
        <v>622</v>
      </c>
      <c r="J5772">
        <f t="shared" si="363"/>
        <v>759.76440000000002</v>
      </c>
    </row>
    <row r="5773" spans="1:10" x14ac:dyDescent="0.2">
      <c r="A5773" t="s">
        <v>24326</v>
      </c>
      <c r="B5773">
        <v>6</v>
      </c>
      <c r="C5773" t="s">
        <v>21215</v>
      </c>
      <c r="D5773">
        <v>262000</v>
      </c>
      <c r="E5773">
        <v>456000</v>
      </c>
      <c r="F5773" t="s">
        <v>24328</v>
      </c>
      <c r="G5773">
        <f t="shared" si="360"/>
        <v>576</v>
      </c>
      <c r="H5773">
        <f t="shared" si="361"/>
        <v>713.98667999999986</v>
      </c>
      <c r="I5773">
        <f t="shared" si="362"/>
        <v>622</v>
      </c>
      <c r="J5773">
        <f t="shared" si="363"/>
        <v>759.76440000000002</v>
      </c>
    </row>
    <row r="5774" spans="1:10" x14ac:dyDescent="0.2">
      <c r="A5774" t="s">
        <v>24330</v>
      </c>
      <c r="B5774">
        <v>6</v>
      </c>
      <c r="C5774" t="s">
        <v>21215</v>
      </c>
      <c r="D5774">
        <v>291000</v>
      </c>
      <c r="E5774">
        <v>508000</v>
      </c>
      <c r="F5774" t="s">
        <v>24332</v>
      </c>
      <c r="G5774">
        <f t="shared" si="360"/>
        <v>576</v>
      </c>
      <c r="H5774">
        <f t="shared" si="361"/>
        <v>793.01573999999994</v>
      </c>
      <c r="I5774">
        <f t="shared" si="362"/>
        <v>622</v>
      </c>
      <c r="J5774">
        <f t="shared" si="363"/>
        <v>846.40420000000006</v>
      </c>
    </row>
    <row r="5775" spans="1:10" x14ac:dyDescent="0.2">
      <c r="A5775" t="s">
        <v>24334</v>
      </c>
      <c r="B5775">
        <v>6</v>
      </c>
      <c r="C5775" t="s">
        <v>21215</v>
      </c>
      <c r="D5775">
        <v>224000</v>
      </c>
      <c r="E5775">
        <v>390000</v>
      </c>
      <c r="F5775" t="s">
        <v>24336</v>
      </c>
      <c r="G5775">
        <f t="shared" si="360"/>
        <v>576</v>
      </c>
      <c r="H5775">
        <f t="shared" si="361"/>
        <v>610.43135999999993</v>
      </c>
      <c r="I5775">
        <f t="shared" si="362"/>
        <v>622</v>
      </c>
      <c r="J5775">
        <f t="shared" si="363"/>
        <v>649.7985000000001</v>
      </c>
    </row>
    <row r="5776" spans="1:10" x14ac:dyDescent="0.2">
      <c r="A5776" t="s">
        <v>24338</v>
      </c>
      <c r="B5776">
        <v>6</v>
      </c>
      <c r="C5776" t="s">
        <v>21215</v>
      </c>
      <c r="D5776">
        <v>262000</v>
      </c>
      <c r="E5776">
        <v>456000</v>
      </c>
      <c r="F5776" t="s">
        <v>24339</v>
      </c>
      <c r="G5776">
        <f t="shared" si="360"/>
        <v>576</v>
      </c>
      <c r="H5776">
        <f t="shared" si="361"/>
        <v>713.98667999999986</v>
      </c>
      <c r="I5776">
        <f t="shared" si="362"/>
        <v>622</v>
      </c>
      <c r="J5776">
        <f t="shared" si="363"/>
        <v>759.76440000000002</v>
      </c>
    </row>
    <row r="5777" spans="1:10" x14ac:dyDescent="0.2">
      <c r="A5777" t="s">
        <v>24341</v>
      </c>
      <c r="B5777">
        <v>6</v>
      </c>
      <c r="C5777" t="s">
        <v>21215</v>
      </c>
      <c r="D5777">
        <v>301000</v>
      </c>
      <c r="E5777">
        <v>524000</v>
      </c>
      <c r="F5777" t="s">
        <v>24342</v>
      </c>
      <c r="G5777">
        <f t="shared" si="360"/>
        <v>576</v>
      </c>
      <c r="H5777">
        <f t="shared" si="361"/>
        <v>820.26713999999993</v>
      </c>
      <c r="I5777">
        <f t="shared" si="362"/>
        <v>622</v>
      </c>
      <c r="J5777">
        <f t="shared" si="363"/>
        <v>873.06260000000009</v>
      </c>
    </row>
    <row r="5778" spans="1:10" x14ac:dyDescent="0.2">
      <c r="A5778" t="s">
        <v>24344</v>
      </c>
      <c r="B5778">
        <v>6</v>
      </c>
      <c r="C5778" t="s">
        <v>21215</v>
      </c>
      <c r="D5778">
        <v>179000</v>
      </c>
      <c r="E5778">
        <v>337000</v>
      </c>
      <c r="F5778" t="s">
        <v>24345</v>
      </c>
      <c r="G5778">
        <f t="shared" si="360"/>
        <v>576</v>
      </c>
      <c r="H5778">
        <f t="shared" si="361"/>
        <v>487.80005999999992</v>
      </c>
      <c r="I5778">
        <f t="shared" si="362"/>
        <v>622</v>
      </c>
      <c r="J5778">
        <f t="shared" si="363"/>
        <v>561.49255000000005</v>
      </c>
    </row>
    <row r="5779" spans="1:10" x14ac:dyDescent="0.2">
      <c r="A5779" t="s">
        <v>24347</v>
      </c>
      <c r="B5779">
        <v>6</v>
      </c>
      <c r="C5779" t="s">
        <v>21215</v>
      </c>
      <c r="D5779">
        <v>191000</v>
      </c>
      <c r="E5779">
        <v>360000</v>
      </c>
      <c r="F5779" t="s">
        <v>24348</v>
      </c>
      <c r="G5779">
        <f t="shared" si="360"/>
        <v>576</v>
      </c>
      <c r="H5779">
        <f t="shared" si="361"/>
        <v>520.50173999999993</v>
      </c>
      <c r="I5779">
        <f t="shared" si="362"/>
        <v>622</v>
      </c>
      <c r="J5779">
        <f t="shared" si="363"/>
        <v>599.81400000000008</v>
      </c>
    </row>
    <row r="5780" spans="1:10" x14ac:dyDescent="0.2">
      <c r="A5780" t="s">
        <v>24350</v>
      </c>
      <c r="B5780">
        <v>6</v>
      </c>
      <c r="C5780" t="s">
        <v>21215</v>
      </c>
      <c r="D5780">
        <v>191000</v>
      </c>
      <c r="E5780">
        <v>360000</v>
      </c>
      <c r="F5780" t="s">
        <v>24351</v>
      </c>
      <c r="G5780">
        <f t="shared" si="360"/>
        <v>576</v>
      </c>
      <c r="H5780">
        <f t="shared" si="361"/>
        <v>520.50173999999993</v>
      </c>
      <c r="I5780">
        <f t="shared" si="362"/>
        <v>622</v>
      </c>
      <c r="J5780">
        <f t="shared" si="363"/>
        <v>599.81400000000008</v>
      </c>
    </row>
    <row r="5781" spans="1:10" x14ac:dyDescent="0.2">
      <c r="A5781" t="s">
        <v>24353</v>
      </c>
      <c r="B5781">
        <v>6</v>
      </c>
      <c r="C5781" t="s">
        <v>21215</v>
      </c>
      <c r="D5781">
        <v>191000</v>
      </c>
      <c r="E5781">
        <v>360000</v>
      </c>
      <c r="F5781" t="s">
        <v>24356</v>
      </c>
      <c r="G5781">
        <f t="shared" si="360"/>
        <v>576</v>
      </c>
      <c r="H5781">
        <f t="shared" si="361"/>
        <v>520.50173999999993</v>
      </c>
      <c r="I5781">
        <f t="shared" si="362"/>
        <v>622</v>
      </c>
      <c r="J5781">
        <f t="shared" si="363"/>
        <v>599.81400000000008</v>
      </c>
    </row>
    <row r="5782" spans="1:10" x14ac:dyDescent="0.2">
      <c r="A5782" t="s">
        <v>24358</v>
      </c>
      <c r="B5782">
        <v>6</v>
      </c>
      <c r="C5782" t="s">
        <v>21215</v>
      </c>
      <c r="D5782">
        <v>191000</v>
      </c>
      <c r="E5782">
        <v>360000</v>
      </c>
      <c r="F5782" t="s">
        <v>24361</v>
      </c>
      <c r="G5782">
        <f t="shared" si="360"/>
        <v>576</v>
      </c>
      <c r="H5782">
        <f t="shared" si="361"/>
        <v>520.50173999999993</v>
      </c>
      <c r="I5782">
        <f t="shared" si="362"/>
        <v>622</v>
      </c>
      <c r="J5782">
        <f t="shared" si="363"/>
        <v>599.81400000000008</v>
      </c>
    </row>
    <row r="5783" spans="1:10" x14ac:dyDescent="0.2">
      <c r="A5783" t="s">
        <v>24363</v>
      </c>
      <c r="B5783">
        <v>6</v>
      </c>
      <c r="C5783" t="s">
        <v>21215</v>
      </c>
      <c r="D5783">
        <v>191000</v>
      </c>
      <c r="E5783">
        <v>360000</v>
      </c>
      <c r="F5783" t="s">
        <v>24364</v>
      </c>
      <c r="G5783">
        <f t="shared" si="360"/>
        <v>576</v>
      </c>
      <c r="H5783">
        <f t="shared" si="361"/>
        <v>520.50173999999993</v>
      </c>
      <c r="I5783">
        <f t="shared" si="362"/>
        <v>622</v>
      </c>
      <c r="J5783">
        <f t="shared" si="363"/>
        <v>599.81400000000008</v>
      </c>
    </row>
    <row r="5784" spans="1:10" x14ac:dyDescent="0.2">
      <c r="A5784" t="s">
        <v>24366</v>
      </c>
      <c r="B5784">
        <v>6</v>
      </c>
      <c r="C5784" t="s">
        <v>21215</v>
      </c>
      <c r="D5784">
        <v>191000</v>
      </c>
      <c r="E5784">
        <v>360000</v>
      </c>
      <c r="F5784" t="s">
        <v>24369</v>
      </c>
      <c r="G5784">
        <f t="shared" si="360"/>
        <v>576</v>
      </c>
      <c r="H5784">
        <f t="shared" si="361"/>
        <v>520.50173999999993</v>
      </c>
      <c r="I5784">
        <f t="shared" si="362"/>
        <v>622</v>
      </c>
      <c r="J5784">
        <f t="shared" si="363"/>
        <v>599.81400000000008</v>
      </c>
    </row>
    <row r="5785" spans="1:10" x14ac:dyDescent="0.2">
      <c r="A5785" t="s">
        <v>24371</v>
      </c>
      <c r="B5785">
        <v>6</v>
      </c>
      <c r="C5785" t="s">
        <v>21215</v>
      </c>
      <c r="D5785">
        <v>182000</v>
      </c>
      <c r="E5785">
        <v>344000</v>
      </c>
      <c r="F5785" t="s">
        <v>24373</v>
      </c>
      <c r="G5785">
        <f t="shared" si="360"/>
        <v>576</v>
      </c>
      <c r="H5785">
        <f t="shared" si="361"/>
        <v>495.97547999999995</v>
      </c>
      <c r="I5785">
        <f t="shared" si="362"/>
        <v>622</v>
      </c>
      <c r="J5785">
        <f t="shared" si="363"/>
        <v>573.15560000000005</v>
      </c>
    </row>
    <row r="5786" spans="1:10" x14ac:dyDescent="0.2">
      <c r="A5786" t="s">
        <v>24375</v>
      </c>
      <c r="B5786">
        <v>6</v>
      </c>
      <c r="C5786" t="s">
        <v>21215</v>
      </c>
      <c r="D5786">
        <v>176000</v>
      </c>
      <c r="E5786">
        <v>331000</v>
      </c>
      <c r="F5786" t="s">
        <v>24378</v>
      </c>
      <c r="G5786">
        <f t="shared" si="360"/>
        <v>576</v>
      </c>
      <c r="H5786">
        <f t="shared" si="361"/>
        <v>479.62463999999994</v>
      </c>
      <c r="I5786">
        <f t="shared" si="362"/>
        <v>622</v>
      </c>
      <c r="J5786">
        <f t="shared" si="363"/>
        <v>551.49565000000007</v>
      </c>
    </row>
    <row r="5787" spans="1:10" x14ac:dyDescent="0.2">
      <c r="A5787" t="s">
        <v>24380</v>
      </c>
      <c r="B5787">
        <v>6</v>
      </c>
      <c r="C5787" t="s">
        <v>21215</v>
      </c>
      <c r="D5787">
        <v>229000</v>
      </c>
      <c r="E5787">
        <v>399000</v>
      </c>
      <c r="F5787" t="s">
        <v>24382</v>
      </c>
      <c r="G5787">
        <f t="shared" si="360"/>
        <v>576</v>
      </c>
      <c r="H5787">
        <f t="shared" si="361"/>
        <v>624.05705999999986</v>
      </c>
      <c r="I5787">
        <f t="shared" si="362"/>
        <v>622</v>
      </c>
      <c r="J5787">
        <f t="shared" si="363"/>
        <v>664.79385000000002</v>
      </c>
    </row>
    <row r="5788" spans="1:10" x14ac:dyDescent="0.2">
      <c r="A5788" t="s">
        <v>24384</v>
      </c>
      <c r="B5788">
        <v>6</v>
      </c>
      <c r="C5788" t="s">
        <v>21215</v>
      </c>
      <c r="D5788">
        <v>229000</v>
      </c>
      <c r="E5788">
        <v>399000</v>
      </c>
      <c r="F5788" t="s">
        <v>24385</v>
      </c>
      <c r="G5788">
        <f t="shared" si="360"/>
        <v>576</v>
      </c>
      <c r="H5788">
        <f t="shared" si="361"/>
        <v>624.05705999999986</v>
      </c>
      <c r="I5788">
        <f t="shared" si="362"/>
        <v>622</v>
      </c>
      <c r="J5788">
        <f t="shared" si="363"/>
        <v>664.79385000000002</v>
      </c>
    </row>
    <row r="5789" spans="1:10" x14ac:dyDescent="0.2">
      <c r="A5789" t="s">
        <v>24387</v>
      </c>
      <c r="B5789">
        <v>6</v>
      </c>
      <c r="C5789" t="s">
        <v>21215</v>
      </c>
      <c r="D5789">
        <v>229000</v>
      </c>
      <c r="E5789">
        <v>399000</v>
      </c>
      <c r="F5789" t="s">
        <v>24388</v>
      </c>
      <c r="G5789">
        <f t="shared" si="360"/>
        <v>576</v>
      </c>
      <c r="H5789">
        <f t="shared" si="361"/>
        <v>624.05705999999986</v>
      </c>
      <c r="I5789">
        <f t="shared" si="362"/>
        <v>622</v>
      </c>
      <c r="J5789">
        <f t="shared" si="363"/>
        <v>664.79385000000002</v>
      </c>
    </row>
    <row r="5790" spans="1:10" x14ac:dyDescent="0.2">
      <c r="A5790" t="s">
        <v>24390</v>
      </c>
      <c r="B5790">
        <v>6</v>
      </c>
      <c r="C5790" t="s">
        <v>21215</v>
      </c>
      <c r="D5790">
        <v>229000</v>
      </c>
      <c r="E5790">
        <v>399000</v>
      </c>
      <c r="F5790" t="s">
        <v>24392</v>
      </c>
      <c r="G5790">
        <f t="shared" si="360"/>
        <v>576</v>
      </c>
      <c r="H5790">
        <f t="shared" si="361"/>
        <v>624.05705999999986</v>
      </c>
      <c r="I5790">
        <f t="shared" si="362"/>
        <v>622</v>
      </c>
      <c r="J5790">
        <f t="shared" si="363"/>
        <v>664.79385000000002</v>
      </c>
    </row>
    <row r="5791" spans="1:10" x14ac:dyDescent="0.2">
      <c r="A5791" t="s">
        <v>24394</v>
      </c>
      <c r="B5791">
        <v>6</v>
      </c>
      <c r="C5791" t="s">
        <v>21215</v>
      </c>
      <c r="D5791">
        <v>229000</v>
      </c>
      <c r="E5791">
        <v>399000</v>
      </c>
      <c r="F5791" t="s">
        <v>24396</v>
      </c>
      <c r="G5791">
        <f t="shared" si="360"/>
        <v>576</v>
      </c>
      <c r="H5791">
        <f t="shared" si="361"/>
        <v>624.05705999999986</v>
      </c>
      <c r="I5791">
        <f t="shared" si="362"/>
        <v>622</v>
      </c>
      <c r="J5791">
        <f t="shared" si="363"/>
        <v>664.79385000000002</v>
      </c>
    </row>
    <row r="5792" spans="1:10" x14ac:dyDescent="0.2">
      <c r="A5792" t="s">
        <v>24398</v>
      </c>
      <c r="B5792">
        <v>6</v>
      </c>
      <c r="C5792" t="s">
        <v>21215</v>
      </c>
      <c r="D5792">
        <v>229000</v>
      </c>
      <c r="E5792">
        <v>399000</v>
      </c>
      <c r="F5792" t="s">
        <v>24400</v>
      </c>
      <c r="G5792">
        <f t="shared" si="360"/>
        <v>576</v>
      </c>
      <c r="H5792">
        <f t="shared" si="361"/>
        <v>624.05705999999986</v>
      </c>
      <c r="I5792">
        <f t="shared" si="362"/>
        <v>622</v>
      </c>
      <c r="J5792">
        <f t="shared" si="363"/>
        <v>664.79385000000002</v>
      </c>
    </row>
    <row r="5793" spans="1:10" x14ac:dyDescent="0.2">
      <c r="A5793" t="s">
        <v>24402</v>
      </c>
      <c r="B5793">
        <v>6</v>
      </c>
      <c r="C5793" t="s">
        <v>21215</v>
      </c>
      <c r="D5793">
        <v>229000</v>
      </c>
      <c r="E5793">
        <v>399000</v>
      </c>
      <c r="F5793" t="s">
        <v>24404</v>
      </c>
      <c r="G5793">
        <f t="shared" si="360"/>
        <v>576</v>
      </c>
      <c r="H5793">
        <f t="shared" si="361"/>
        <v>624.05705999999986</v>
      </c>
      <c r="I5793">
        <f t="shared" si="362"/>
        <v>622</v>
      </c>
      <c r="J5793">
        <f t="shared" si="363"/>
        <v>664.79385000000002</v>
      </c>
    </row>
    <row r="5794" spans="1:10" x14ac:dyDescent="0.2">
      <c r="A5794" t="s">
        <v>24406</v>
      </c>
      <c r="B5794">
        <v>6</v>
      </c>
      <c r="C5794" t="s">
        <v>21215</v>
      </c>
      <c r="D5794">
        <v>229000</v>
      </c>
      <c r="E5794">
        <v>399000</v>
      </c>
      <c r="F5794" t="s">
        <v>24407</v>
      </c>
      <c r="G5794">
        <f t="shared" si="360"/>
        <v>576</v>
      </c>
      <c r="H5794">
        <f t="shared" si="361"/>
        <v>624.05705999999986</v>
      </c>
      <c r="I5794">
        <f t="shared" si="362"/>
        <v>622</v>
      </c>
      <c r="J5794">
        <f t="shared" si="363"/>
        <v>664.79385000000002</v>
      </c>
    </row>
    <row r="5795" spans="1:10" x14ac:dyDescent="0.2">
      <c r="A5795" t="s">
        <v>24409</v>
      </c>
      <c r="B5795">
        <v>6</v>
      </c>
      <c r="C5795" t="s">
        <v>21215</v>
      </c>
      <c r="D5795">
        <v>229000</v>
      </c>
      <c r="E5795">
        <v>399000</v>
      </c>
      <c r="F5795" t="s">
        <v>24411</v>
      </c>
      <c r="G5795">
        <f t="shared" si="360"/>
        <v>576</v>
      </c>
      <c r="H5795">
        <f t="shared" si="361"/>
        <v>624.05705999999986</v>
      </c>
      <c r="I5795">
        <f t="shared" si="362"/>
        <v>622</v>
      </c>
      <c r="J5795">
        <f t="shared" si="363"/>
        <v>664.79385000000002</v>
      </c>
    </row>
    <row r="5796" spans="1:10" x14ac:dyDescent="0.2">
      <c r="A5796" t="s">
        <v>24413</v>
      </c>
      <c r="B5796">
        <v>6</v>
      </c>
      <c r="C5796" t="s">
        <v>21215</v>
      </c>
      <c r="D5796">
        <v>229000</v>
      </c>
      <c r="E5796">
        <v>399000</v>
      </c>
      <c r="F5796" t="s">
        <v>24415</v>
      </c>
      <c r="G5796">
        <f t="shared" si="360"/>
        <v>576</v>
      </c>
      <c r="H5796">
        <f t="shared" si="361"/>
        <v>624.05705999999986</v>
      </c>
      <c r="I5796">
        <f t="shared" si="362"/>
        <v>622</v>
      </c>
      <c r="J5796">
        <f t="shared" si="363"/>
        <v>664.79385000000002</v>
      </c>
    </row>
    <row r="5797" spans="1:10" x14ac:dyDescent="0.2">
      <c r="A5797" t="s">
        <v>24417</v>
      </c>
      <c r="B5797">
        <v>6</v>
      </c>
      <c r="C5797" t="s">
        <v>21215</v>
      </c>
      <c r="D5797">
        <v>229000</v>
      </c>
      <c r="E5797">
        <v>399000</v>
      </c>
      <c r="F5797" t="s">
        <v>24419</v>
      </c>
      <c r="G5797">
        <f t="shared" si="360"/>
        <v>576</v>
      </c>
      <c r="H5797">
        <f t="shared" si="361"/>
        <v>624.05705999999986</v>
      </c>
      <c r="I5797">
        <f t="shared" si="362"/>
        <v>622</v>
      </c>
      <c r="J5797">
        <f t="shared" si="363"/>
        <v>664.79385000000002</v>
      </c>
    </row>
    <row r="5798" spans="1:10" x14ac:dyDescent="0.2">
      <c r="A5798" t="s">
        <v>24421</v>
      </c>
      <c r="B5798">
        <v>6</v>
      </c>
      <c r="C5798" t="s">
        <v>21215</v>
      </c>
      <c r="D5798">
        <v>229000</v>
      </c>
      <c r="E5798">
        <v>399000</v>
      </c>
      <c r="F5798" t="s">
        <v>24423</v>
      </c>
      <c r="G5798">
        <f t="shared" si="360"/>
        <v>576</v>
      </c>
      <c r="H5798">
        <f t="shared" si="361"/>
        <v>624.05705999999986</v>
      </c>
      <c r="I5798">
        <f t="shared" si="362"/>
        <v>622</v>
      </c>
      <c r="J5798">
        <f t="shared" si="363"/>
        <v>664.79385000000002</v>
      </c>
    </row>
    <row r="5799" spans="1:10" x14ac:dyDescent="0.2">
      <c r="A5799" t="s">
        <v>24425</v>
      </c>
      <c r="B5799">
        <v>6</v>
      </c>
      <c r="C5799" t="s">
        <v>21215</v>
      </c>
      <c r="D5799">
        <v>235000</v>
      </c>
      <c r="E5799">
        <v>409000</v>
      </c>
      <c r="F5799" t="s">
        <v>24427</v>
      </c>
      <c r="G5799">
        <f t="shared" si="360"/>
        <v>576</v>
      </c>
      <c r="H5799">
        <f t="shared" si="361"/>
        <v>640.40789999999993</v>
      </c>
      <c r="I5799">
        <f t="shared" si="362"/>
        <v>622</v>
      </c>
      <c r="J5799">
        <f t="shared" si="363"/>
        <v>681.45535000000007</v>
      </c>
    </row>
    <row r="5800" spans="1:10" x14ac:dyDescent="0.2">
      <c r="A5800" t="s">
        <v>24429</v>
      </c>
      <c r="B5800">
        <v>6</v>
      </c>
      <c r="C5800" t="s">
        <v>21215</v>
      </c>
      <c r="D5800">
        <v>243000</v>
      </c>
      <c r="E5800">
        <v>424000</v>
      </c>
      <c r="F5800" t="s">
        <v>24432</v>
      </c>
      <c r="G5800">
        <f t="shared" si="360"/>
        <v>576</v>
      </c>
      <c r="H5800">
        <f t="shared" si="361"/>
        <v>662.2090199999999</v>
      </c>
      <c r="I5800">
        <f t="shared" si="362"/>
        <v>622</v>
      </c>
      <c r="J5800">
        <f t="shared" si="363"/>
        <v>706.44760000000008</v>
      </c>
    </row>
    <row r="5801" spans="1:10" x14ac:dyDescent="0.2">
      <c r="A5801" t="s">
        <v>24434</v>
      </c>
      <c r="B5801">
        <v>6</v>
      </c>
      <c r="C5801" t="s">
        <v>21215</v>
      </c>
      <c r="D5801">
        <v>243000</v>
      </c>
      <c r="E5801">
        <v>424000</v>
      </c>
      <c r="F5801" t="s">
        <v>24437</v>
      </c>
      <c r="G5801">
        <f t="shared" si="360"/>
        <v>576</v>
      </c>
      <c r="H5801">
        <f t="shared" si="361"/>
        <v>662.2090199999999</v>
      </c>
      <c r="I5801">
        <f t="shared" si="362"/>
        <v>622</v>
      </c>
      <c r="J5801">
        <f t="shared" si="363"/>
        <v>706.44760000000008</v>
      </c>
    </row>
    <row r="5802" spans="1:10" x14ac:dyDescent="0.2">
      <c r="A5802" t="s">
        <v>24439</v>
      </c>
      <c r="B5802">
        <v>6</v>
      </c>
      <c r="C5802" t="s">
        <v>21215</v>
      </c>
      <c r="D5802">
        <v>243000</v>
      </c>
      <c r="E5802">
        <v>424000</v>
      </c>
      <c r="F5802" t="s">
        <v>24442</v>
      </c>
      <c r="G5802">
        <f t="shared" si="360"/>
        <v>576</v>
      </c>
      <c r="H5802">
        <f t="shared" si="361"/>
        <v>662.2090199999999</v>
      </c>
      <c r="I5802">
        <f t="shared" si="362"/>
        <v>622</v>
      </c>
      <c r="J5802">
        <f t="shared" si="363"/>
        <v>706.44760000000008</v>
      </c>
    </row>
    <row r="5803" spans="1:10" x14ac:dyDescent="0.2">
      <c r="A5803" t="s">
        <v>24444</v>
      </c>
      <c r="B5803">
        <v>6</v>
      </c>
      <c r="C5803" t="s">
        <v>21215</v>
      </c>
      <c r="D5803">
        <v>240000</v>
      </c>
      <c r="E5803">
        <v>417000</v>
      </c>
      <c r="F5803" t="s">
        <v>24446</v>
      </c>
      <c r="G5803">
        <f t="shared" si="360"/>
        <v>576</v>
      </c>
      <c r="H5803">
        <f t="shared" si="361"/>
        <v>654.03359999999986</v>
      </c>
      <c r="I5803">
        <f t="shared" si="362"/>
        <v>622</v>
      </c>
      <c r="J5803">
        <f t="shared" si="363"/>
        <v>694.78455000000008</v>
      </c>
    </row>
    <row r="5804" spans="1:10" x14ac:dyDescent="0.2">
      <c r="A5804" t="s">
        <v>24448</v>
      </c>
      <c r="B5804">
        <v>6</v>
      </c>
      <c r="C5804" t="s">
        <v>21215</v>
      </c>
      <c r="D5804">
        <v>227000</v>
      </c>
      <c r="E5804">
        <v>395000</v>
      </c>
      <c r="F5804" t="s">
        <v>24449</v>
      </c>
      <c r="G5804">
        <f t="shared" si="360"/>
        <v>576</v>
      </c>
      <c r="H5804">
        <f t="shared" si="361"/>
        <v>618.60677999999996</v>
      </c>
      <c r="I5804">
        <f t="shared" si="362"/>
        <v>622</v>
      </c>
      <c r="J5804">
        <f t="shared" si="363"/>
        <v>658.12925000000007</v>
      </c>
    </row>
    <row r="5805" spans="1:10" x14ac:dyDescent="0.2">
      <c r="A5805" t="s">
        <v>24451</v>
      </c>
      <c r="B5805">
        <v>6</v>
      </c>
      <c r="C5805" t="s">
        <v>21215</v>
      </c>
      <c r="D5805">
        <v>222000</v>
      </c>
      <c r="E5805">
        <v>390000</v>
      </c>
      <c r="F5805" t="s">
        <v>24453</v>
      </c>
      <c r="G5805">
        <f t="shared" si="360"/>
        <v>576</v>
      </c>
      <c r="H5805">
        <f t="shared" si="361"/>
        <v>604.98107999999991</v>
      </c>
      <c r="I5805">
        <f t="shared" si="362"/>
        <v>622</v>
      </c>
      <c r="J5805">
        <f t="shared" si="363"/>
        <v>649.7985000000001</v>
      </c>
    </row>
    <row r="5806" spans="1:10" x14ac:dyDescent="0.2">
      <c r="A5806" t="s">
        <v>24455</v>
      </c>
      <c r="B5806">
        <v>6</v>
      </c>
      <c r="C5806" t="s">
        <v>21215</v>
      </c>
      <c r="D5806">
        <v>222000</v>
      </c>
      <c r="E5806">
        <v>390000</v>
      </c>
      <c r="F5806" t="s">
        <v>24456</v>
      </c>
      <c r="G5806">
        <f t="shared" si="360"/>
        <v>576</v>
      </c>
      <c r="H5806">
        <f t="shared" si="361"/>
        <v>604.98107999999991</v>
      </c>
      <c r="I5806">
        <f t="shared" si="362"/>
        <v>622</v>
      </c>
      <c r="J5806">
        <f t="shared" si="363"/>
        <v>649.7985000000001</v>
      </c>
    </row>
    <row r="5807" spans="1:10" x14ac:dyDescent="0.2">
      <c r="A5807" t="s">
        <v>24458</v>
      </c>
      <c r="B5807">
        <v>6</v>
      </c>
      <c r="C5807" t="s">
        <v>21215</v>
      </c>
      <c r="D5807">
        <v>217000</v>
      </c>
      <c r="E5807">
        <v>388000</v>
      </c>
      <c r="F5807" t="s">
        <v>24459</v>
      </c>
      <c r="G5807">
        <f t="shared" si="360"/>
        <v>576</v>
      </c>
      <c r="H5807">
        <f t="shared" si="361"/>
        <v>591.35537999999997</v>
      </c>
      <c r="I5807">
        <f t="shared" si="362"/>
        <v>622</v>
      </c>
      <c r="J5807">
        <f t="shared" si="363"/>
        <v>646.46620000000007</v>
      </c>
    </row>
    <row r="5808" spans="1:10" x14ac:dyDescent="0.2">
      <c r="A5808" t="s">
        <v>24461</v>
      </c>
      <c r="B5808">
        <v>6</v>
      </c>
      <c r="C5808" t="s">
        <v>21215</v>
      </c>
      <c r="D5808">
        <v>217000</v>
      </c>
      <c r="E5808">
        <v>388000</v>
      </c>
      <c r="F5808" t="s">
        <v>24463</v>
      </c>
      <c r="G5808">
        <f t="shared" si="360"/>
        <v>576</v>
      </c>
      <c r="H5808">
        <f t="shared" si="361"/>
        <v>591.35537999999997</v>
      </c>
      <c r="I5808">
        <f t="shared" si="362"/>
        <v>622</v>
      </c>
      <c r="J5808">
        <f t="shared" si="363"/>
        <v>646.46620000000007</v>
      </c>
    </row>
    <row r="5809" spans="1:10" x14ac:dyDescent="0.2">
      <c r="A5809" t="s">
        <v>24465</v>
      </c>
      <c r="B5809">
        <v>6</v>
      </c>
      <c r="C5809" t="s">
        <v>21215</v>
      </c>
      <c r="D5809">
        <v>217000</v>
      </c>
      <c r="E5809">
        <v>388000</v>
      </c>
      <c r="F5809" t="s">
        <v>24466</v>
      </c>
      <c r="G5809">
        <f t="shared" si="360"/>
        <v>576</v>
      </c>
      <c r="H5809">
        <f t="shared" si="361"/>
        <v>591.35537999999997</v>
      </c>
      <c r="I5809">
        <f t="shared" si="362"/>
        <v>622</v>
      </c>
      <c r="J5809">
        <f t="shared" si="363"/>
        <v>646.46620000000007</v>
      </c>
    </row>
    <row r="5810" spans="1:10" x14ac:dyDescent="0.2">
      <c r="A5810" t="s">
        <v>24468</v>
      </c>
      <c r="B5810">
        <v>6</v>
      </c>
      <c r="C5810" t="s">
        <v>21215</v>
      </c>
      <c r="D5810">
        <v>224000</v>
      </c>
      <c r="E5810">
        <v>390000</v>
      </c>
      <c r="F5810" t="s">
        <v>24470</v>
      </c>
      <c r="G5810">
        <f t="shared" si="360"/>
        <v>576</v>
      </c>
      <c r="H5810">
        <f t="shared" si="361"/>
        <v>610.43135999999993</v>
      </c>
      <c r="I5810">
        <f t="shared" si="362"/>
        <v>622</v>
      </c>
      <c r="J5810">
        <f t="shared" si="363"/>
        <v>649.7985000000001</v>
      </c>
    </row>
    <row r="5811" spans="1:10" x14ac:dyDescent="0.2">
      <c r="A5811" t="s">
        <v>24472</v>
      </c>
      <c r="B5811">
        <v>6</v>
      </c>
      <c r="C5811" t="s">
        <v>21215</v>
      </c>
      <c r="D5811">
        <v>224000</v>
      </c>
      <c r="E5811">
        <v>390000</v>
      </c>
      <c r="F5811" t="s">
        <v>24475</v>
      </c>
      <c r="G5811">
        <f t="shared" si="360"/>
        <v>576</v>
      </c>
      <c r="H5811">
        <f t="shared" si="361"/>
        <v>610.43135999999993</v>
      </c>
      <c r="I5811">
        <f t="shared" si="362"/>
        <v>622</v>
      </c>
      <c r="J5811">
        <f t="shared" si="363"/>
        <v>649.7985000000001</v>
      </c>
    </row>
    <row r="5812" spans="1:10" x14ac:dyDescent="0.2">
      <c r="A5812" t="s">
        <v>24477</v>
      </c>
      <c r="B5812">
        <v>6</v>
      </c>
      <c r="C5812" t="s">
        <v>21215</v>
      </c>
      <c r="D5812">
        <v>224000</v>
      </c>
      <c r="E5812">
        <v>390000</v>
      </c>
      <c r="F5812" t="s">
        <v>24480</v>
      </c>
      <c r="G5812">
        <f t="shared" si="360"/>
        <v>576</v>
      </c>
      <c r="H5812">
        <f t="shared" si="361"/>
        <v>610.43135999999993</v>
      </c>
      <c r="I5812">
        <f t="shared" si="362"/>
        <v>622</v>
      </c>
      <c r="J5812">
        <f t="shared" si="363"/>
        <v>649.7985000000001</v>
      </c>
    </row>
    <row r="5813" spans="1:10" x14ac:dyDescent="0.2">
      <c r="A5813" t="s">
        <v>24482</v>
      </c>
      <c r="B5813">
        <v>6</v>
      </c>
      <c r="C5813" t="s">
        <v>21215</v>
      </c>
      <c r="D5813">
        <v>224000</v>
      </c>
      <c r="E5813">
        <v>390000</v>
      </c>
      <c r="F5813" t="s">
        <v>24484</v>
      </c>
      <c r="G5813">
        <f t="shared" si="360"/>
        <v>576</v>
      </c>
      <c r="H5813">
        <f t="shared" si="361"/>
        <v>610.43135999999993</v>
      </c>
      <c r="I5813">
        <f t="shared" si="362"/>
        <v>622</v>
      </c>
      <c r="J5813">
        <f t="shared" si="363"/>
        <v>649.7985000000001</v>
      </c>
    </row>
    <row r="5814" spans="1:10" x14ac:dyDescent="0.2">
      <c r="A5814" t="s">
        <v>24486</v>
      </c>
      <c r="B5814">
        <v>6</v>
      </c>
      <c r="C5814" t="s">
        <v>21215</v>
      </c>
      <c r="D5814">
        <v>112000</v>
      </c>
      <c r="E5814">
        <v>195000</v>
      </c>
      <c r="F5814" t="s">
        <v>24487</v>
      </c>
      <c r="G5814">
        <f t="shared" si="360"/>
        <v>576</v>
      </c>
      <c r="H5814">
        <f t="shared" si="361"/>
        <v>305.21567999999996</v>
      </c>
      <c r="I5814">
        <f t="shared" si="362"/>
        <v>622</v>
      </c>
      <c r="J5814">
        <f t="shared" si="363"/>
        <v>324.89925000000005</v>
      </c>
    </row>
    <row r="5815" spans="1:10" x14ac:dyDescent="0.2">
      <c r="A5815" t="s">
        <v>24489</v>
      </c>
      <c r="B5815">
        <v>6</v>
      </c>
      <c r="C5815" t="s">
        <v>21215</v>
      </c>
      <c r="D5815">
        <v>112000</v>
      </c>
      <c r="E5815">
        <v>195000</v>
      </c>
      <c r="F5815" t="s">
        <v>24492</v>
      </c>
      <c r="G5815">
        <f t="shared" si="360"/>
        <v>576</v>
      </c>
      <c r="H5815">
        <f t="shared" si="361"/>
        <v>305.21567999999996</v>
      </c>
      <c r="I5815">
        <f t="shared" si="362"/>
        <v>622</v>
      </c>
      <c r="J5815">
        <f t="shared" si="363"/>
        <v>324.89925000000005</v>
      </c>
    </row>
    <row r="5816" spans="1:10" x14ac:dyDescent="0.2">
      <c r="A5816" t="s">
        <v>24494</v>
      </c>
      <c r="B5816">
        <v>6</v>
      </c>
      <c r="C5816" t="s">
        <v>21215</v>
      </c>
      <c r="D5816">
        <v>187000</v>
      </c>
      <c r="E5816">
        <v>353000</v>
      </c>
      <c r="F5816" t="s">
        <v>24495</v>
      </c>
      <c r="G5816">
        <f t="shared" si="360"/>
        <v>576</v>
      </c>
      <c r="H5816">
        <f t="shared" si="361"/>
        <v>509.60117999999994</v>
      </c>
      <c r="I5816">
        <f t="shared" si="362"/>
        <v>622</v>
      </c>
      <c r="J5816">
        <f t="shared" si="363"/>
        <v>588.15095000000008</v>
      </c>
    </row>
    <row r="5817" spans="1:10" x14ac:dyDescent="0.2">
      <c r="A5817" t="s">
        <v>24497</v>
      </c>
      <c r="B5817">
        <v>6</v>
      </c>
      <c r="C5817" t="s">
        <v>21215</v>
      </c>
      <c r="D5817">
        <v>182000</v>
      </c>
      <c r="E5817">
        <v>344000</v>
      </c>
      <c r="F5817" t="s">
        <v>24498</v>
      </c>
      <c r="G5817">
        <f t="shared" si="360"/>
        <v>576</v>
      </c>
      <c r="H5817">
        <f t="shared" si="361"/>
        <v>495.97547999999995</v>
      </c>
      <c r="I5817">
        <f t="shared" si="362"/>
        <v>622</v>
      </c>
      <c r="J5817">
        <f t="shared" si="363"/>
        <v>573.15560000000005</v>
      </c>
    </row>
    <row r="5818" spans="1:10" x14ac:dyDescent="0.2">
      <c r="A5818" t="s">
        <v>24500</v>
      </c>
      <c r="B5818">
        <v>6</v>
      </c>
      <c r="C5818" t="s">
        <v>21215</v>
      </c>
      <c r="D5818">
        <v>182000</v>
      </c>
      <c r="E5818">
        <v>344000</v>
      </c>
      <c r="F5818" t="s">
        <v>24501</v>
      </c>
      <c r="G5818">
        <f t="shared" si="360"/>
        <v>576</v>
      </c>
      <c r="H5818">
        <f t="shared" si="361"/>
        <v>495.97547999999995</v>
      </c>
      <c r="I5818">
        <f t="shared" si="362"/>
        <v>622</v>
      </c>
      <c r="J5818">
        <f t="shared" si="363"/>
        <v>573.15560000000005</v>
      </c>
    </row>
    <row r="5819" spans="1:10" x14ac:dyDescent="0.2">
      <c r="A5819" t="s">
        <v>24503</v>
      </c>
      <c r="B5819">
        <v>6</v>
      </c>
      <c r="C5819" t="s">
        <v>21215</v>
      </c>
      <c r="D5819">
        <v>182000</v>
      </c>
      <c r="E5819">
        <v>344000</v>
      </c>
      <c r="F5819" t="s">
        <v>24505</v>
      </c>
      <c r="G5819">
        <f t="shared" si="360"/>
        <v>576</v>
      </c>
      <c r="H5819">
        <f t="shared" si="361"/>
        <v>495.97547999999995</v>
      </c>
      <c r="I5819">
        <f t="shared" si="362"/>
        <v>622</v>
      </c>
      <c r="J5819">
        <f t="shared" si="363"/>
        <v>573.15560000000005</v>
      </c>
    </row>
    <row r="5820" spans="1:10" x14ac:dyDescent="0.2">
      <c r="A5820" t="s">
        <v>24507</v>
      </c>
      <c r="B5820">
        <v>6</v>
      </c>
      <c r="C5820" t="s">
        <v>21215</v>
      </c>
      <c r="D5820">
        <v>182000</v>
      </c>
      <c r="E5820">
        <v>344000</v>
      </c>
      <c r="F5820" t="s">
        <v>24510</v>
      </c>
      <c r="G5820">
        <f t="shared" si="360"/>
        <v>576</v>
      </c>
      <c r="H5820">
        <f t="shared" si="361"/>
        <v>495.97547999999995</v>
      </c>
      <c r="I5820">
        <f t="shared" si="362"/>
        <v>622</v>
      </c>
      <c r="J5820">
        <f t="shared" si="363"/>
        <v>573.15560000000005</v>
      </c>
    </row>
    <row r="5821" spans="1:10" x14ac:dyDescent="0.2">
      <c r="A5821" t="s">
        <v>24512</v>
      </c>
      <c r="B5821">
        <v>6</v>
      </c>
      <c r="C5821" t="s">
        <v>21215</v>
      </c>
      <c r="D5821">
        <v>182000</v>
      </c>
      <c r="E5821">
        <v>344000</v>
      </c>
      <c r="F5821" t="s">
        <v>24513</v>
      </c>
      <c r="G5821">
        <f t="shared" si="360"/>
        <v>576</v>
      </c>
      <c r="H5821">
        <f t="shared" si="361"/>
        <v>495.97547999999995</v>
      </c>
      <c r="I5821">
        <f t="shared" si="362"/>
        <v>622</v>
      </c>
      <c r="J5821">
        <f t="shared" si="363"/>
        <v>573.15560000000005</v>
      </c>
    </row>
    <row r="5822" spans="1:10" x14ac:dyDescent="0.2">
      <c r="A5822" t="s">
        <v>24515</v>
      </c>
      <c r="B5822">
        <v>6</v>
      </c>
      <c r="C5822" t="s">
        <v>21215</v>
      </c>
      <c r="D5822">
        <v>182000</v>
      </c>
      <c r="E5822">
        <v>344000</v>
      </c>
      <c r="F5822" t="s">
        <v>24518</v>
      </c>
      <c r="G5822">
        <f t="shared" si="360"/>
        <v>576</v>
      </c>
      <c r="H5822">
        <f t="shared" si="361"/>
        <v>495.97547999999995</v>
      </c>
      <c r="I5822">
        <f t="shared" si="362"/>
        <v>622</v>
      </c>
      <c r="J5822">
        <f t="shared" si="363"/>
        <v>573.15560000000005</v>
      </c>
    </row>
    <row r="5823" spans="1:10" x14ac:dyDescent="0.2">
      <c r="A5823" t="s">
        <v>24520</v>
      </c>
      <c r="B5823">
        <v>6</v>
      </c>
      <c r="C5823" t="s">
        <v>21215</v>
      </c>
      <c r="D5823">
        <v>182000</v>
      </c>
      <c r="E5823">
        <v>344000</v>
      </c>
      <c r="F5823" t="s">
        <v>24521</v>
      </c>
      <c r="G5823">
        <f t="shared" si="360"/>
        <v>576</v>
      </c>
      <c r="H5823">
        <f t="shared" si="361"/>
        <v>495.97547999999995</v>
      </c>
      <c r="I5823">
        <f t="shared" si="362"/>
        <v>622</v>
      </c>
      <c r="J5823">
        <f t="shared" si="363"/>
        <v>573.15560000000005</v>
      </c>
    </row>
    <row r="5824" spans="1:10" x14ac:dyDescent="0.2">
      <c r="A5824" t="s">
        <v>24523</v>
      </c>
      <c r="B5824">
        <v>6</v>
      </c>
      <c r="C5824" t="s">
        <v>21215</v>
      </c>
      <c r="D5824">
        <v>187000</v>
      </c>
      <c r="E5824">
        <v>353000</v>
      </c>
      <c r="F5824" t="s">
        <v>24526</v>
      </c>
      <c r="G5824">
        <f t="shared" si="360"/>
        <v>576</v>
      </c>
      <c r="H5824">
        <f t="shared" si="361"/>
        <v>509.60117999999994</v>
      </c>
      <c r="I5824">
        <f t="shared" si="362"/>
        <v>622</v>
      </c>
      <c r="J5824">
        <f t="shared" si="363"/>
        <v>588.15095000000008</v>
      </c>
    </row>
    <row r="5825" spans="1:10" x14ac:dyDescent="0.2">
      <c r="A5825" t="s">
        <v>24528</v>
      </c>
      <c r="B5825">
        <v>6</v>
      </c>
      <c r="C5825" t="s">
        <v>21215</v>
      </c>
      <c r="D5825">
        <v>224000</v>
      </c>
      <c r="E5825">
        <v>390000</v>
      </c>
      <c r="F5825" t="s">
        <v>24529</v>
      </c>
      <c r="G5825">
        <f t="shared" si="360"/>
        <v>576</v>
      </c>
      <c r="H5825">
        <f t="shared" si="361"/>
        <v>610.43135999999993</v>
      </c>
      <c r="I5825">
        <f t="shared" si="362"/>
        <v>622</v>
      </c>
      <c r="J5825">
        <f t="shared" si="363"/>
        <v>649.7985000000001</v>
      </c>
    </row>
    <row r="5826" spans="1:10" x14ac:dyDescent="0.2">
      <c r="A5826" t="s">
        <v>24531</v>
      </c>
      <c r="B5826">
        <v>6</v>
      </c>
      <c r="C5826" t="s">
        <v>21215</v>
      </c>
      <c r="D5826">
        <v>224000</v>
      </c>
      <c r="E5826">
        <v>390000</v>
      </c>
      <c r="F5826" t="s">
        <v>24533</v>
      </c>
      <c r="G5826">
        <f t="shared" si="360"/>
        <v>576</v>
      </c>
      <c r="H5826">
        <f t="shared" si="361"/>
        <v>610.43135999999993</v>
      </c>
      <c r="I5826">
        <f t="shared" si="362"/>
        <v>622</v>
      </c>
      <c r="J5826">
        <f t="shared" si="363"/>
        <v>649.7985000000001</v>
      </c>
    </row>
    <row r="5827" spans="1:10" x14ac:dyDescent="0.2">
      <c r="A5827" t="s">
        <v>24535</v>
      </c>
      <c r="B5827">
        <v>6</v>
      </c>
      <c r="C5827" t="s">
        <v>21215</v>
      </c>
      <c r="D5827">
        <v>217000</v>
      </c>
      <c r="E5827">
        <v>388000</v>
      </c>
      <c r="F5827" t="s">
        <v>24537</v>
      </c>
      <c r="G5827">
        <f t="shared" ref="G5827:G5890" si="364">(VLOOKUP($B5827,Table,4,FALSE))</f>
        <v>576</v>
      </c>
      <c r="H5827">
        <f t="shared" ref="H5827:H5890" si="365">D5827*((VLOOKUP($B5827,Table,6,FALSE))/100)</f>
        <v>591.35537999999997</v>
      </c>
      <c r="I5827">
        <f t="shared" ref="I5827:I5890" si="366">(VLOOKUP($B5827,Table,12,FALSE))</f>
        <v>622</v>
      </c>
      <c r="J5827">
        <f t="shared" ref="J5827:J5890" si="367">E5827*((VLOOKUP($B5827,Table,14,FALSE))/100)</f>
        <v>646.46620000000007</v>
      </c>
    </row>
    <row r="5828" spans="1:10" x14ac:dyDescent="0.2">
      <c r="A5828" t="s">
        <v>24539</v>
      </c>
      <c r="B5828">
        <v>6</v>
      </c>
      <c r="C5828" t="s">
        <v>21215</v>
      </c>
      <c r="D5828">
        <v>231000</v>
      </c>
      <c r="E5828">
        <v>403000</v>
      </c>
      <c r="F5828" t="s">
        <v>24542</v>
      </c>
      <c r="G5828">
        <f t="shared" si="364"/>
        <v>576</v>
      </c>
      <c r="H5828">
        <f t="shared" si="365"/>
        <v>629.50733999999989</v>
      </c>
      <c r="I5828">
        <f t="shared" si="366"/>
        <v>622</v>
      </c>
      <c r="J5828">
        <f t="shared" si="367"/>
        <v>671.45845000000008</v>
      </c>
    </row>
    <row r="5829" spans="1:10" x14ac:dyDescent="0.2">
      <c r="A5829" t="s">
        <v>24544</v>
      </c>
      <c r="B5829">
        <v>6</v>
      </c>
      <c r="C5829" t="s">
        <v>21215</v>
      </c>
      <c r="D5829">
        <v>238000</v>
      </c>
      <c r="E5829">
        <v>414000</v>
      </c>
      <c r="F5829" t="s">
        <v>24547</v>
      </c>
      <c r="G5829">
        <f t="shared" si="364"/>
        <v>576</v>
      </c>
      <c r="H5829">
        <f t="shared" si="365"/>
        <v>648.58331999999996</v>
      </c>
      <c r="I5829">
        <f t="shared" si="366"/>
        <v>622</v>
      </c>
      <c r="J5829">
        <f t="shared" si="367"/>
        <v>689.78610000000003</v>
      </c>
    </row>
    <row r="5830" spans="1:10" x14ac:dyDescent="0.2">
      <c r="A5830" t="s">
        <v>24549</v>
      </c>
      <c r="B5830">
        <v>6</v>
      </c>
      <c r="C5830" t="s">
        <v>21215</v>
      </c>
      <c r="D5830">
        <v>259000</v>
      </c>
      <c r="E5830">
        <v>451000</v>
      </c>
      <c r="F5830" t="s">
        <v>24551</v>
      </c>
      <c r="G5830">
        <f t="shared" si="364"/>
        <v>576</v>
      </c>
      <c r="H5830">
        <f t="shared" si="365"/>
        <v>705.81125999999995</v>
      </c>
      <c r="I5830">
        <f t="shared" si="366"/>
        <v>622</v>
      </c>
      <c r="J5830">
        <f t="shared" si="367"/>
        <v>751.43365000000006</v>
      </c>
    </row>
    <row r="5831" spans="1:10" x14ac:dyDescent="0.2">
      <c r="A5831" t="s">
        <v>24553</v>
      </c>
      <c r="B5831">
        <v>6</v>
      </c>
      <c r="C5831" t="s">
        <v>21215</v>
      </c>
      <c r="D5831">
        <v>304000</v>
      </c>
      <c r="E5831">
        <v>531000</v>
      </c>
      <c r="F5831" t="s">
        <v>24555</v>
      </c>
      <c r="G5831">
        <f t="shared" si="364"/>
        <v>576</v>
      </c>
      <c r="H5831">
        <f t="shared" si="365"/>
        <v>828.44255999999984</v>
      </c>
      <c r="I5831">
        <f t="shared" si="366"/>
        <v>622</v>
      </c>
      <c r="J5831">
        <f t="shared" si="367"/>
        <v>884.72565000000009</v>
      </c>
    </row>
    <row r="5832" spans="1:10" x14ac:dyDescent="0.2">
      <c r="A5832" t="s">
        <v>24557</v>
      </c>
      <c r="B5832">
        <v>6</v>
      </c>
      <c r="C5832" t="s">
        <v>21215</v>
      </c>
      <c r="D5832">
        <v>294000</v>
      </c>
      <c r="E5832">
        <v>513000</v>
      </c>
      <c r="F5832" t="s">
        <v>24560</v>
      </c>
      <c r="G5832">
        <f t="shared" si="364"/>
        <v>576</v>
      </c>
      <c r="H5832">
        <f t="shared" si="365"/>
        <v>801.19115999999985</v>
      </c>
      <c r="I5832">
        <f t="shared" si="366"/>
        <v>622</v>
      </c>
      <c r="J5832">
        <f t="shared" si="367"/>
        <v>854.73495000000003</v>
      </c>
    </row>
    <row r="5833" spans="1:10" x14ac:dyDescent="0.2">
      <c r="A5833" t="s">
        <v>24562</v>
      </c>
      <c r="B5833">
        <v>6</v>
      </c>
      <c r="C5833" t="s">
        <v>21215</v>
      </c>
      <c r="D5833">
        <v>294000</v>
      </c>
      <c r="E5833">
        <v>513000</v>
      </c>
      <c r="F5833" t="s">
        <v>24564</v>
      </c>
      <c r="G5833">
        <f t="shared" si="364"/>
        <v>576</v>
      </c>
      <c r="H5833">
        <f t="shared" si="365"/>
        <v>801.19115999999985</v>
      </c>
      <c r="I5833">
        <f t="shared" si="366"/>
        <v>622</v>
      </c>
      <c r="J5833">
        <f t="shared" si="367"/>
        <v>854.73495000000003</v>
      </c>
    </row>
    <row r="5834" spans="1:10" x14ac:dyDescent="0.2">
      <c r="A5834" t="s">
        <v>24566</v>
      </c>
      <c r="B5834">
        <v>6</v>
      </c>
      <c r="C5834" t="s">
        <v>21215</v>
      </c>
      <c r="D5834">
        <v>294000</v>
      </c>
      <c r="E5834">
        <v>513000</v>
      </c>
      <c r="F5834" t="s">
        <v>24568</v>
      </c>
      <c r="G5834">
        <f t="shared" si="364"/>
        <v>576</v>
      </c>
      <c r="H5834">
        <f t="shared" si="365"/>
        <v>801.19115999999985</v>
      </c>
      <c r="I5834">
        <f t="shared" si="366"/>
        <v>622</v>
      </c>
      <c r="J5834">
        <f t="shared" si="367"/>
        <v>854.73495000000003</v>
      </c>
    </row>
    <row r="5835" spans="1:10" x14ac:dyDescent="0.2">
      <c r="A5835" t="s">
        <v>24570</v>
      </c>
      <c r="B5835">
        <v>6</v>
      </c>
      <c r="C5835" t="s">
        <v>21215</v>
      </c>
      <c r="D5835">
        <v>294000</v>
      </c>
      <c r="E5835">
        <v>513000</v>
      </c>
      <c r="F5835" t="s">
        <v>24573</v>
      </c>
      <c r="G5835">
        <f t="shared" si="364"/>
        <v>576</v>
      </c>
      <c r="H5835">
        <f t="shared" si="365"/>
        <v>801.19115999999985</v>
      </c>
      <c r="I5835">
        <f t="shared" si="366"/>
        <v>622</v>
      </c>
      <c r="J5835">
        <f t="shared" si="367"/>
        <v>854.73495000000003</v>
      </c>
    </row>
    <row r="5836" spans="1:10" x14ac:dyDescent="0.2">
      <c r="A5836" t="s">
        <v>24575</v>
      </c>
      <c r="B5836">
        <v>6</v>
      </c>
      <c r="C5836" t="s">
        <v>21215</v>
      </c>
      <c r="D5836">
        <v>294000</v>
      </c>
      <c r="E5836">
        <v>513000</v>
      </c>
      <c r="F5836" t="s">
        <v>24576</v>
      </c>
      <c r="G5836">
        <f t="shared" si="364"/>
        <v>576</v>
      </c>
      <c r="H5836">
        <f t="shared" si="365"/>
        <v>801.19115999999985</v>
      </c>
      <c r="I5836">
        <f t="shared" si="366"/>
        <v>622</v>
      </c>
      <c r="J5836">
        <f t="shared" si="367"/>
        <v>854.73495000000003</v>
      </c>
    </row>
    <row r="5837" spans="1:10" x14ac:dyDescent="0.2">
      <c r="A5837" t="s">
        <v>24578</v>
      </c>
      <c r="B5837">
        <v>6</v>
      </c>
      <c r="C5837" t="s">
        <v>21215</v>
      </c>
      <c r="D5837">
        <v>301000</v>
      </c>
      <c r="E5837">
        <v>524000</v>
      </c>
      <c r="F5837" t="s">
        <v>24580</v>
      </c>
      <c r="G5837">
        <f t="shared" si="364"/>
        <v>576</v>
      </c>
      <c r="H5837">
        <f t="shared" si="365"/>
        <v>820.26713999999993</v>
      </c>
      <c r="I5837">
        <f t="shared" si="366"/>
        <v>622</v>
      </c>
      <c r="J5837">
        <f t="shared" si="367"/>
        <v>873.06260000000009</v>
      </c>
    </row>
    <row r="5838" spans="1:10" x14ac:dyDescent="0.2">
      <c r="A5838" t="s">
        <v>24582</v>
      </c>
      <c r="B5838">
        <v>6</v>
      </c>
      <c r="C5838" t="s">
        <v>21215</v>
      </c>
      <c r="D5838">
        <v>301000</v>
      </c>
      <c r="E5838">
        <v>524000</v>
      </c>
      <c r="F5838" t="s">
        <v>24585</v>
      </c>
      <c r="G5838">
        <f t="shared" si="364"/>
        <v>576</v>
      </c>
      <c r="H5838">
        <f t="shared" si="365"/>
        <v>820.26713999999993</v>
      </c>
      <c r="I5838">
        <f t="shared" si="366"/>
        <v>622</v>
      </c>
      <c r="J5838">
        <f t="shared" si="367"/>
        <v>873.06260000000009</v>
      </c>
    </row>
    <row r="5839" spans="1:10" x14ac:dyDescent="0.2">
      <c r="A5839" t="s">
        <v>24587</v>
      </c>
      <c r="B5839">
        <v>6</v>
      </c>
      <c r="C5839" t="s">
        <v>21215</v>
      </c>
      <c r="D5839">
        <v>301000</v>
      </c>
      <c r="E5839">
        <v>524000</v>
      </c>
      <c r="F5839" t="s">
        <v>24590</v>
      </c>
      <c r="G5839">
        <f t="shared" si="364"/>
        <v>576</v>
      </c>
      <c r="H5839">
        <f t="shared" si="365"/>
        <v>820.26713999999993</v>
      </c>
      <c r="I5839">
        <f t="shared" si="366"/>
        <v>622</v>
      </c>
      <c r="J5839">
        <f t="shared" si="367"/>
        <v>873.06260000000009</v>
      </c>
    </row>
    <row r="5840" spans="1:10" x14ac:dyDescent="0.2">
      <c r="A5840" t="s">
        <v>24592</v>
      </c>
      <c r="B5840">
        <v>6</v>
      </c>
      <c r="C5840" t="s">
        <v>21215</v>
      </c>
      <c r="D5840">
        <v>306000</v>
      </c>
      <c r="E5840">
        <v>533000</v>
      </c>
      <c r="F5840" t="s">
        <v>24595</v>
      </c>
      <c r="G5840">
        <f t="shared" si="364"/>
        <v>576</v>
      </c>
      <c r="H5840">
        <f t="shared" si="365"/>
        <v>833.89283999999986</v>
      </c>
      <c r="I5840">
        <f t="shared" si="366"/>
        <v>622</v>
      </c>
      <c r="J5840">
        <f t="shared" si="367"/>
        <v>888.05795000000012</v>
      </c>
    </row>
    <row r="5841" spans="1:10" x14ac:dyDescent="0.2">
      <c r="A5841" t="s">
        <v>24597</v>
      </c>
      <c r="B5841">
        <v>6</v>
      </c>
      <c r="C5841" t="s">
        <v>21215</v>
      </c>
      <c r="D5841">
        <v>306000</v>
      </c>
      <c r="E5841">
        <v>533000</v>
      </c>
      <c r="F5841" t="s">
        <v>24599</v>
      </c>
      <c r="G5841">
        <f t="shared" si="364"/>
        <v>576</v>
      </c>
      <c r="H5841">
        <f t="shared" si="365"/>
        <v>833.89283999999986</v>
      </c>
      <c r="I5841">
        <f t="shared" si="366"/>
        <v>622</v>
      </c>
      <c r="J5841">
        <f t="shared" si="367"/>
        <v>888.05795000000012</v>
      </c>
    </row>
    <row r="5842" spans="1:10" x14ac:dyDescent="0.2">
      <c r="A5842" t="s">
        <v>24601</v>
      </c>
      <c r="B5842">
        <v>6</v>
      </c>
      <c r="C5842" t="s">
        <v>21215</v>
      </c>
      <c r="D5842">
        <v>306000</v>
      </c>
      <c r="E5842">
        <v>533000</v>
      </c>
      <c r="F5842" t="s">
        <v>24603</v>
      </c>
      <c r="G5842">
        <f t="shared" si="364"/>
        <v>576</v>
      </c>
      <c r="H5842">
        <f t="shared" si="365"/>
        <v>833.89283999999986</v>
      </c>
      <c r="I5842">
        <f t="shared" si="366"/>
        <v>622</v>
      </c>
      <c r="J5842">
        <f t="shared" si="367"/>
        <v>888.05795000000012</v>
      </c>
    </row>
    <row r="5843" spans="1:10" x14ac:dyDescent="0.2">
      <c r="A5843" t="s">
        <v>24605</v>
      </c>
      <c r="B5843">
        <v>6</v>
      </c>
      <c r="C5843" t="s">
        <v>21215</v>
      </c>
      <c r="D5843">
        <v>306000</v>
      </c>
      <c r="E5843">
        <v>533000</v>
      </c>
      <c r="F5843" t="s">
        <v>24607</v>
      </c>
      <c r="G5843">
        <f t="shared" si="364"/>
        <v>576</v>
      </c>
      <c r="H5843">
        <f t="shared" si="365"/>
        <v>833.89283999999986</v>
      </c>
      <c r="I5843">
        <f t="shared" si="366"/>
        <v>622</v>
      </c>
      <c r="J5843">
        <f t="shared" si="367"/>
        <v>888.05795000000012</v>
      </c>
    </row>
    <row r="5844" spans="1:10" x14ac:dyDescent="0.2">
      <c r="A5844" t="s">
        <v>24609</v>
      </c>
      <c r="B5844">
        <v>6</v>
      </c>
      <c r="C5844" t="s">
        <v>21215</v>
      </c>
      <c r="D5844">
        <v>306000</v>
      </c>
      <c r="E5844">
        <v>533000</v>
      </c>
      <c r="F5844" t="s">
        <v>24611</v>
      </c>
      <c r="G5844">
        <f t="shared" si="364"/>
        <v>576</v>
      </c>
      <c r="H5844">
        <f t="shared" si="365"/>
        <v>833.89283999999986</v>
      </c>
      <c r="I5844">
        <f t="shared" si="366"/>
        <v>622</v>
      </c>
      <c r="J5844">
        <f t="shared" si="367"/>
        <v>888.05795000000012</v>
      </c>
    </row>
    <row r="5845" spans="1:10" x14ac:dyDescent="0.2">
      <c r="A5845" t="s">
        <v>24613</v>
      </c>
      <c r="B5845">
        <v>6</v>
      </c>
      <c r="C5845" t="s">
        <v>21215</v>
      </c>
      <c r="D5845">
        <v>306000</v>
      </c>
      <c r="E5845">
        <v>533000</v>
      </c>
      <c r="F5845" t="s">
        <v>24616</v>
      </c>
      <c r="G5845">
        <f t="shared" si="364"/>
        <v>576</v>
      </c>
      <c r="H5845">
        <f t="shared" si="365"/>
        <v>833.89283999999986</v>
      </c>
      <c r="I5845">
        <f t="shared" si="366"/>
        <v>622</v>
      </c>
      <c r="J5845">
        <f t="shared" si="367"/>
        <v>888.05795000000012</v>
      </c>
    </row>
    <row r="5846" spans="1:10" x14ac:dyDescent="0.2">
      <c r="A5846" t="s">
        <v>24618</v>
      </c>
      <c r="B5846">
        <v>6</v>
      </c>
      <c r="C5846" t="s">
        <v>21215</v>
      </c>
      <c r="D5846">
        <v>306000</v>
      </c>
      <c r="E5846">
        <v>533000</v>
      </c>
      <c r="F5846" t="s">
        <v>24621</v>
      </c>
      <c r="G5846">
        <f t="shared" si="364"/>
        <v>576</v>
      </c>
      <c r="H5846">
        <f t="shared" si="365"/>
        <v>833.89283999999986</v>
      </c>
      <c r="I5846">
        <f t="shared" si="366"/>
        <v>622</v>
      </c>
      <c r="J5846">
        <f t="shared" si="367"/>
        <v>888.05795000000012</v>
      </c>
    </row>
    <row r="5847" spans="1:10" x14ac:dyDescent="0.2">
      <c r="A5847" t="s">
        <v>24623</v>
      </c>
      <c r="B5847">
        <v>6</v>
      </c>
      <c r="C5847" t="s">
        <v>21215</v>
      </c>
      <c r="D5847">
        <v>306000</v>
      </c>
      <c r="E5847">
        <v>533000</v>
      </c>
      <c r="F5847" t="s">
        <v>24626</v>
      </c>
      <c r="G5847">
        <f t="shared" si="364"/>
        <v>576</v>
      </c>
      <c r="H5847">
        <f t="shared" si="365"/>
        <v>833.89283999999986</v>
      </c>
      <c r="I5847">
        <f t="shared" si="366"/>
        <v>622</v>
      </c>
      <c r="J5847">
        <f t="shared" si="367"/>
        <v>888.05795000000012</v>
      </c>
    </row>
    <row r="5848" spans="1:10" x14ac:dyDescent="0.2">
      <c r="A5848" t="s">
        <v>24628</v>
      </c>
      <c r="B5848">
        <v>6</v>
      </c>
      <c r="C5848" t="s">
        <v>21215</v>
      </c>
      <c r="D5848">
        <v>231000</v>
      </c>
      <c r="E5848">
        <v>403000</v>
      </c>
      <c r="F5848" t="s">
        <v>24629</v>
      </c>
      <c r="G5848">
        <f t="shared" si="364"/>
        <v>576</v>
      </c>
      <c r="H5848">
        <f t="shared" si="365"/>
        <v>629.50733999999989</v>
      </c>
      <c r="I5848">
        <f t="shared" si="366"/>
        <v>622</v>
      </c>
      <c r="J5848">
        <f t="shared" si="367"/>
        <v>671.45845000000008</v>
      </c>
    </row>
    <row r="5849" spans="1:10" x14ac:dyDescent="0.2">
      <c r="A5849" t="s">
        <v>24631</v>
      </c>
      <c r="B5849">
        <v>6</v>
      </c>
      <c r="C5849" t="s">
        <v>21215</v>
      </c>
      <c r="D5849">
        <v>233000</v>
      </c>
      <c r="E5849">
        <v>406000</v>
      </c>
      <c r="F5849" t="s">
        <v>24632</v>
      </c>
      <c r="G5849">
        <f t="shared" si="364"/>
        <v>576</v>
      </c>
      <c r="H5849">
        <f t="shared" si="365"/>
        <v>634.95761999999991</v>
      </c>
      <c r="I5849">
        <f t="shared" si="366"/>
        <v>622</v>
      </c>
      <c r="J5849">
        <f t="shared" si="367"/>
        <v>676.45690000000002</v>
      </c>
    </row>
    <row r="5850" spans="1:10" x14ac:dyDescent="0.2">
      <c r="A5850" t="s">
        <v>24634</v>
      </c>
      <c r="B5850">
        <v>6</v>
      </c>
      <c r="C5850" t="s">
        <v>21215</v>
      </c>
      <c r="D5850">
        <v>233000</v>
      </c>
      <c r="E5850">
        <v>406000</v>
      </c>
      <c r="F5850" t="s">
        <v>24637</v>
      </c>
      <c r="G5850">
        <f t="shared" si="364"/>
        <v>576</v>
      </c>
      <c r="H5850">
        <f t="shared" si="365"/>
        <v>634.95761999999991</v>
      </c>
      <c r="I5850">
        <f t="shared" si="366"/>
        <v>622</v>
      </c>
      <c r="J5850">
        <f t="shared" si="367"/>
        <v>676.45690000000002</v>
      </c>
    </row>
    <row r="5851" spans="1:10" x14ac:dyDescent="0.2">
      <c r="A5851" t="s">
        <v>24639</v>
      </c>
      <c r="B5851">
        <v>6</v>
      </c>
      <c r="C5851" t="s">
        <v>21215</v>
      </c>
      <c r="D5851">
        <v>238000</v>
      </c>
      <c r="E5851">
        <v>414000</v>
      </c>
      <c r="F5851" t="s">
        <v>24642</v>
      </c>
      <c r="G5851">
        <f t="shared" si="364"/>
        <v>576</v>
      </c>
      <c r="H5851">
        <f t="shared" si="365"/>
        <v>648.58331999999996</v>
      </c>
      <c r="I5851">
        <f t="shared" si="366"/>
        <v>622</v>
      </c>
      <c r="J5851">
        <f t="shared" si="367"/>
        <v>689.78610000000003</v>
      </c>
    </row>
    <row r="5852" spans="1:10" x14ac:dyDescent="0.2">
      <c r="A5852" t="s">
        <v>24644</v>
      </c>
      <c r="B5852">
        <v>6</v>
      </c>
      <c r="C5852" t="s">
        <v>21215</v>
      </c>
      <c r="D5852">
        <v>233000</v>
      </c>
      <c r="E5852">
        <v>406000</v>
      </c>
      <c r="F5852" t="s">
        <v>24647</v>
      </c>
      <c r="G5852">
        <f t="shared" si="364"/>
        <v>576</v>
      </c>
      <c r="H5852">
        <f t="shared" si="365"/>
        <v>634.95761999999991</v>
      </c>
      <c r="I5852">
        <f t="shared" si="366"/>
        <v>622</v>
      </c>
      <c r="J5852">
        <f t="shared" si="367"/>
        <v>676.45690000000002</v>
      </c>
    </row>
    <row r="5853" spans="1:10" x14ac:dyDescent="0.2">
      <c r="A5853" t="s">
        <v>24649</v>
      </c>
      <c r="B5853">
        <v>6</v>
      </c>
      <c r="C5853" t="s">
        <v>21215</v>
      </c>
      <c r="D5853">
        <v>233000</v>
      </c>
      <c r="E5853">
        <v>406000</v>
      </c>
      <c r="F5853" t="s">
        <v>24650</v>
      </c>
      <c r="G5853">
        <f t="shared" si="364"/>
        <v>576</v>
      </c>
      <c r="H5853">
        <f t="shared" si="365"/>
        <v>634.95761999999991</v>
      </c>
      <c r="I5853">
        <f t="shared" si="366"/>
        <v>622</v>
      </c>
      <c r="J5853">
        <f t="shared" si="367"/>
        <v>676.45690000000002</v>
      </c>
    </row>
    <row r="5854" spans="1:10" x14ac:dyDescent="0.2">
      <c r="A5854" t="s">
        <v>24652</v>
      </c>
      <c r="B5854">
        <v>6</v>
      </c>
      <c r="C5854" t="s">
        <v>21215</v>
      </c>
      <c r="D5854">
        <v>243000</v>
      </c>
      <c r="E5854">
        <v>424000</v>
      </c>
      <c r="F5854" t="s">
        <v>24655</v>
      </c>
      <c r="G5854">
        <f t="shared" si="364"/>
        <v>576</v>
      </c>
      <c r="H5854">
        <f t="shared" si="365"/>
        <v>662.2090199999999</v>
      </c>
      <c r="I5854">
        <f t="shared" si="366"/>
        <v>622</v>
      </c>
      <c r="J5854">
        <f t="shared" si="367"/>
        <v>706.44760000000008</v>
      </c>
    </row>
    <row r="5855" spans="1:10" x14ac:dyDescent="0.2">
      <c r="A5855" t="s">
        <v>24657</v>
      </c>
      <c r="B5855">
        <v>6</v>
      </c>
      <c r="C5855" t="s">
        <v>21215</v>
      </c>
      <c r="D5855">
        <v>243000</v>
      </c>
      <c r="E5855">
        <v>424000</v>
      </c>
      <c r="F5855" t="s">
        <v>24659</v>
      </c>
      <c r="G5855">
        <f t="shared" si="364"/>
        <v>576</v>
      </c>
      <c r="H5855">
        <f t="shared" si="365"/>
        <v>662.2090199999999</v>
      </c>
      <c r="I5855">
        <f t="shared" si="366"/>
        <v>622</v>
      </c>
      <c r="J5855">
        <f t="shared" si="367"/>
        <v>706.44760000000008</v>
      </c>
    </row>
    <row r="5856" spans="1:10" x14ac:dyDescent="0.2">
      <c r="A5856" t="s">
        <v>24661</v>
      </c>
      <c r="B5856">
        <v>6</v>
      </c>
      <c r="C5856" t="s">
        <v>21215</v>
      </c>
      <c r="D5856">
        <v>243000</v>
      </c>
      <c r="E5856">
        <v>424000</v>
      </c>
      <c r="F5856" t="s">
        <v>24664</v>
      </c>
      <c r="G5856">
        <f t="shared" si="364"/>
        <v>576</v>
      </c>
      <c r="H5856">
        <f t="shared" si="365"/>
        <v>662.2090199999999</v>
      </c>
      <c r="I5856">
        <f t="shared" si="366"/>
        <v>622</v>
      </c>
      <c r="J5856">
        <f t="shared" si="367"/>
        <v>706.44760000000008</v>
      </c>
    </row>
    <row r="5857" spans="1:10" x14ac:dyDescent="0.2">
      <c r="A5857" t="s">
        <v>24666</v>
      </c>
      <c r="B5857">
        <v>6</v>
      </c>
      <c r="C5857" t="s">
        <v>21215</v>
      </c>
      <c r="D5857">
        <v>240000</v>
      </c>
      <c r="E5857">
        <v>417000</v>
      </c>
      <c r="F5857" t="s">
        <v>24667</v>
      </c>
      <c r="G5857">
        <f t="shared" si="364"/>
        <v>576</v>
      </c>
      <c r="H5857">
        <f t="shared" si="365"/>
        <v>654.03359999999986</v>
      </c>
      <c r="I5857">
        <f t="shared" si="366"/>
        <v>622</v>
      </c>
      <c r="J5857">
        <f t="shared" si="367"/>
        <v>694.78455000000008</v>
      </c>
    </row>
    <row r="5858" spans="1:10" x14ac:dyDescent="0.2">
      <c r="A5858" t="s">
        <v>24669</v>
      </c>
      <c r="B5858">
        <v>6</v>
      </c>
      <c r="C5858" t="s">
        <v>21215</v>
      </c>
      <c r="D5858">
        <v>250000</v>
      </c>
      <c r="E5858">
        <v>434000</v>
      </c>
      <c r="F5858" t="s">
        <v>24671</v>
      </c>
      <c r="G5858">
        <f t="shared" si="364"/>
        <v>576</v>
      </c>
      <c r="H5858">
        <f t="shared" si="365"/>
        <v>681.28499999999985</v>
      </c>
      <c r="I5858">
        <f t="shared" si="366"/>
        <v>622</v>
      </c>
      <c r="J5858">
        <f t="shared" si="367"/>
        <v>723.10910000000001</v>
      </c>
    </row>
    <row r="5859" spans="1:10" x14ac:dyDescent="0.2">
      <c r="A5859" t="s">
        <v>24673</v>
      </c>
      <c r="B5859">
        <v>6</v>
      </c>
      <c r="C5859" t="s">
        <v>21215</v>
      </c>
      <c r="D5859">
        <v>226000</v>
      </c>
      <c r="E5859">
        <v>392000</v>
      </c>
      <c r="F5859" t="s">
        <v>24676</v>
      </c>
      <c r="G5859">
        <f t="shared" si="364"/>
        <v>576</v>
      </c>
      <c r="H5859">
        <f t="shared" si="365"/>
        <v>615.88163999999995</v>
      </c>
      <c r="I5859">
        <f t="shared" si="366"/>
        <v>622</v>
      </c>
      <c r="J5859">
        <f t="shared" si="367"/>
        <v>653.13080000000002</v>
      </c>
    </row>
    <row r="5860" spans="1:10" x14ac:dyDescent="0.2">
      <c r="A5860" t="s">
        <v>24678</v>
      </c>
      <c r="B5860">
        <v>6</v>
      </c>
      <c r="C5860" t="s">
        <v>21215</v>
      </c>
      <c r="D5860">
        <v>226000</v>
      </c>
      <c r="E5860">
        <v>392000</v>
      </c>
      <c r="F5860" t="s">
        <v>24679</v>
      </c>
      <c r="G5860">
        <f t="shared" si="364"/>
        <v>576</v>
      </c>
      <c r="H5860">
        <f t="shared" si="365"/>
        <v>615.88163999999995</v>
      </c>
      <c r="I5860">
        <f t="shared" si="366"/>
        <v>622</v>
      </c>
      <c r="J5860">
        <f t="shared" si="367"/>
        <v>653.13080000000002</v>
      </c>
    </row>
    <row r="5861" spans="1:10" x14ac:dyDescent="0.2">
      <c r="A5861" t="s">
        <v>24681</v>
      </c>
      <c r="B5861">
        <v>6</v>
      </c>
      <c r="C5861" t="s">
        <v>21215</v>
      </c>
      <c r="D5861">
        <v>206000</v>
      </c>
      <c r="E5861">
        <v>386000</v>
      </c>
      <c r="F5861" t="s">
        <v>24683</v>
      </c>
      <c r="G5861">
        <f t="shared" si="364"/>
        <v>576</v>
      </c>
      <c r="H5861">
        <f t="shared" si="365"/>
        <v>561.37883999999997</v>
      </c>
      <c r="I5861">
        <f t="shared" si="366"/>
        <v>622</v>
      </c>
      <c r="J5861">
        <f t="shared" si="367"/>
        <v>643.13390000000004</v>
      </c>
    </row>
    <row r="5862" spans="1:10" x14ac:dyDescent="0.2">
      <c r="A5862" t="s">
        <v>24685</v>
      </c>
      <c r="B5862">
        <v>6</v>
      </c>
      <c r="C5862" t="s">
        <v>21215</v>
      </c>
      <c r="D5862">
        <v>233000</v>
      </c>
      <c r="E5862">
        <v>406000</v>
      </c>
      <c r="F5862" t="s">
        <v>24686</v>
      </c>
      <c r="G5862">
        <f t="shared" si="364"/>
        <v>576</v>
      </c>
      <c r="H5862">
        <f t="shared" si="365"/>
        <v>634.95761999999991</v>
      </c>
      <c r="I5862">
        <f t="shared" si="366"/>
        <v>622</v>
      </c>
      <c r="J5862">
        <f t="shared" si="367"/>
        <v>676.45690000000002</v>
      </c>
    </row>
    <row r="5863" spans="1:10" x14ac:dyDescent="0.2">
      <c r="A5863" t="s">
        <v>24688</v>
      </c>
      <c r="B5863">
        <v>6</v>
      </c>
      <c r="C5863" t="s">
        <v>21215</v>
      </c>
      <c r="D5863">
        <v>233000</v>
      </c>
      <c r="E5863">
        <v>406000</v>
      </c>
      <c r="F5863" t="s">
        <v>24690</v>
      </c>
      <c r="G5863">
        <f t="shared" si="364"/>
        <v>576</v>
      </c>
      <c r="H5863">
        <f t="shared" si="365"/>
        <v>634.95761999999991</v>
      </c>
      <c r="I5863">
        <f t="shared" si="366"/>
        <v>622</v>
      </c>
      <c r="J5863">
        <f t="shared" si="367"/>
        <v>676.45690000000002</v>
      </c>
    </row>
    <row r="5864" spans="1:10" x14ac:dyDescent="0.2">
      <c r="A5864" t="s">
        <v>24692</v>
      </c>
      <c r="B5864">
        <v>6</v>
      </c>
      <c r="C5864" t="s">
        <v>21215</v>
      </c>
      <c r="D5864">
        <v>233000</v>
      </c>
      <c r="E5864">
        <v>406000</v>
      </c>
      <c r="F5864" t="s">
        <v>24694</v>
      </c>
      <c r="G5864">
        <f t="shared" si="364"/>
        <v>576</v>
      </c>
      <c r="H5864">
        <f t="shared" si="365"/>
        <v>634.95761999999991</v>
      </c>
      <c r="I5864">
        <f t="shared" si="366"/>
        <v>622</v>
      </c>
      <c r="J5864">
        <f t="shared" si="367"/>
        <v>676.45690000000002</v>
      </c>
    </row>
    <row r="5865" spans="1:10" x14ac:dyDescent="0.2">
      <c r="A5865" t="s">
        <v>24696</v>
      </c>
      <c r="B5865">
        <v>6</v>
      </c>
      <c r="C5865" t="s">
        <v>21215</v>
      </c>
      <c r="D5865">
        <v>223000</v>
      </c>
      <c r="E5865">
        <v>390000</v>
      </c>
      <c r="F5865" t="s">
        <v>24697</v>
      </c>
      <c r="G5865">
        <f t="shared" si="364"/>
        <v>576</v>
      </c>
      <c r="H5865">
        <f t="shared" si="365"/>
        <v>607.70621999999992</v>
      </c>
      <c r="I5865">
        <f t="shared" si="366"/>
        <v>622</v>
      </c>
      <c r="J5865">
        <f t="shared" si="367"/>
        <v>649.7985000000001</v>
      </c>
    </row>
    <row r="5866" spans="1:10" x14ac:dyDescent="0.2">
      <c r="A5866" t="s">
        <v>24699</v>
      </c>
      <c r="B5866">
        <v>6</v>
      </c>
      <c r="C5866" t="s">
        <v>21215</v>
      </c>
      <c r="D5866">
        <v>223000</v>
      </c>
      <c r="E5866">
        <v>390000</v>
      </c>
      <c r="F5866" t="s">
        <v>24700</v>
      </c>
      <c r="G5866">
        <f t="shared" si="364"/>
        <v>576</v>
      </c>
      <c r="H5866">
        <f t="shared" si="365"/>
        <v>607.70621999999992</v>
      </c>
      <c r="I5866">
        <f t="shared" si="366"/>
        <v>622</v>
      </c>
      <c r="J5866">
        <f t="shared" si="367"/>
        <v>649.7985000000001</v>
      </c>
    </row>
    <row r="5867" spans="1:10" x14ac:dyDescent="0.2">
      <c r="A5867" t="s">
        <v>24702</v>
      </c>
      <c r="B5867">
        <v>6</v>
      </c>
      <c r="C5867" t="s">
        <v>21215</v>
      </c>
      <c r="D5867">
        <v>223000</v>
      </c>
      <c r="E5867">
        <v>390000</v>
      </c>
      <c r="F5867" t="s">
        <v>24703</v>
      </c>
      <c r="G5867">
        <f t="shared" si="364"/>
        <v>576</v>
      </c>
      <c r="H5867">
        <f t="shared" si="365"/>
        <v>607.70621999999992</v>
      </c>
      <c r="I5867">
        <f t="shared" si="366"/>
        <v>622</v>
      </c>
      <c r="J5867">
        <f t="shared" si="367"/>
        <v>649.7985000000001</v>
      </c>
    </row>
    <row r="5868" spans="1:10" x14ac:dyDescent="0.2">
      <c r="A5868" t="s">
        <v>24705</v>
      </c>
      <c r="B5868">
        <v>6</v>
      </c>
      <c r="C5868" t="s">
        <v>21215</v>
      </c>
      <c r="D5868">
        <v>55000</v>
      </c>
      <c r="E5868">
        <v>97500</v>
      </c>
      <c r="F5868" t="s">
        <v>24708</v>
      </c>
      <c r="G5868">
        <f t="shared" si="364"/>
        <v>576</v>
      </c>
      <c r="H5868">
        <f t="shared" si="365"/>
        <v>149.88269999999997</v>
      </c>
      <c r="I5868">
        <f t="shared" si="366"/>
        <v>622</v>
      </c>
      <c r="J5868">
        <f t="shared" si="367"/>
        <v>162.44962500000003</v>
      </c>
    </row>
    <row r="5869" spans="1:10" x14ac:dyDescent="0.2">
      <c r="A5869" t="s">
        <v>24710</v>
      </c>
      <c r="B5869">
        <v>6</v>
      </c>
      <c r="C5869" t="s">
        <v>21215</v>
      </c>
      <c r="D5869">
        <v>55000</v>
      </c>
      <c r="E5869">
        <v>97500</v>
      </c>
      <c r="F5869" t="s">
        <v>24713</v>
      </c>
      <c r="G5869">
        <f t="shared" si="364"/>
        <v>576</v>
      </c>
      <c r="H5869">
        <f t="shared" si="365"/>
        <v>149.88269999999997</v>
      </c>
      <c r="I5869">
        <f t="shared" si="366"/>
        <v>622</v>
      </c>
      <c r="J5869">
        <f t="shared" si="367"/>
        <v>162.44962500000003</v>
      </c>
    </row>
    <row r="5870" spans="1:10" x14ac:dyDescent="0.2">
      <c r="A5870" t="s">
        <v>24715</v>
      </c>
      <c r="B5870">
        <v>6</v>
      </c>
      <c r="C5870" t="s">
        <v>21215</v>
      </c>
      <c r="D5870">
        <v>55000</v>
      </c>
      <c r="E5870">
        <v>97500</v>
      </c>
      <c r="F5870" t="s">
        <v>24718</v>
      </c>
      <c r="G5870">
        <f t="shared" si="364"/>
        <v>576</v>
      </c>
      <c r="H5870">
        <f t="shared" si="365"/>
        <v>149.88269999999997</v>
      </c>
      <c r="I5870">
        <f t="shared" si="366"/>
        <v>622</v>
      </c>
      <c r="J5870">
        <f t="shared" si="367"/>
        <v>162.44962500000003</v>
      </c>
    </row>
    <row r="5871" spans="1:10" x14ac:dyDescent="0.2">
      <c r="A5871" t="s">
        <v>24720</v>
      </c>
      <c r="B5871">
        <v>6</v>
      </c>
      <c r="C5871" t="s">
        <v>21215</v>
      </c>
      <c r="D5871">
        <v>55000</v>
      </c>
      <c r="E5871">
        <v>97500</v>
      </c>
      <c r="F5871" t="s">
        <v>24722</v>
      </c>
      <c r="G5871">
        <f t="shared" si="364"/>
        <v>576</v>
      </c>
      <c r="H5871">
        <f t="shared" si="365"/>
        <v>149.88269999999997</v>
      </c>
      <c r="I5871">
        <f t="shared" si="366"/>
        <v>622</v>
      </c>
      <c r="J5871">
        <f t="shared" si="367"/>
        <v>162.44962500000003</v>
      </c>
    </row>
    <row r="5872" spans="1:10" x14ac:dyDescent="0.2">
      <c r="A5872" t="s">
        <v>24724</v>
      </c>
      <c r="B5872">
        <v>6</v>
      </c>
      <c r="C5872" t="s">
        <v>21215</v>
      </c>
      <c r="D5872">
        <v>199000</v>
      </c>
      <c r="E5872">
        <v>376000</v>
      </c>
      <c r="F5872" t="s">
        <v>24725</v>
      </c>
      <c r="G5872">
        <f t="shared" si="364"/>
        <v>576</v>
      </c>
      <c r="H5872">
        <f t="shared" si="365"/>
        <v>542.3028599999999</v>
      </c>
      <c r="I5872">
        <f t="shared" si="366"/>
        <v>622</v>
      </c>
      <c r="J5872">
        <f t="shared" si="367"/>
        <v>626.47240000000011</v>
      </c>
    </row>
    <row r="5873" spans="1:10" x14ac:dyDescent="0.2">
      <c r="A5873" t="s">
        <v>24727</v>
      </c>
      <c r="B5873">
        <v>6</v>
      </c>
      <c r="C5873" t="s">
        <v>21215</v>
      </c>
      <c r="D5873">
        <v>268000</v>
      </c>
      <c r="E5873">
        <v>467000</v>
      </c>
      <c r="F5873" t="s">
        <v>24730</v>
      </c>
      <c r="G5873">
        <f t="shared" si="364"/>
        <v>576</v>
      </c>
      <c r="H5873">
        <f t="shared" si="365"/>
        <v>730.33751999999993</v>
      </c>
      <c r="I5873">
        <f t="shared" si="366"/>
        <v>622</v>
      </c>
      <c r="J5873">
        <f t="shared" si="367"/>
        <v>778.09205000000009</v>
      </c>
    </row>
    <row r="5874" spans="1:10" x14ac:dyDescent="0.2">
      <c r="A5874" t="s">
        <v>24732</v>
      </c>
      <c r="B5874">
        <v>6</v>
      </c>
      <c r="C5874" t="s">
        <v>21215</v>
      </c>
      <c r="D5874">
        <v>231000</v>
      </c>
      <c r="E5874">
        <v>403000</v>
      </c>
      <c r="F5874" t="s">
        <v>24735</v>
      </c>
      <c r="G5874">
        <f t="shared" si="364"/>
        <v>576</v>
      </c>
      <c r="H5874">
        <f t="shared" si="365"/>
        <v>629.50733999999989</v>
      </c>
      <c r="I5874">
        <f t="shared" si="366"/>
        <v>622</v>
      </c>
      <c r="J5874">
        <f t="shared" si="367"/>
        <v>671.45845000000008</v>
      </c>
    </row>
    <row r="5875" spans="1:10" x14ac:dyDescent="0.2">
      <c r="A5875" t="s">
        <v>24737</v>
      </c>
      <c r="B5875">
        <v>6</v>
      </c>
      <c r="C5875" t="s">
        <v>21215</v>
      </c>
      <c r="D5875">
        <v>318000</v>
      </c>
      <c r="E5875">
        <v>555000</v>
      </c>
      <c r="F5875" t="s">
        <v>24739</v>
      </c>
      <c r="G5875">
        <f t="shared" si="364"/>
        <v>576</v>
      </c>
      <c r="H5875">
        <f t="shared" si="365"/>
        <v>866.59451999999987</v>
      </c>
      <c r="I5875">
        <f t="shared" si="366"/>
        <v>622</v>
      </c>
      <c r="J5875">
        <f t="shared" si="367"/>
        <v>924.71325000000013</v>
      </c>
    </row>
    <row r="5876" spans="1:10" x14ac:dyDescent="0.2">
      <c r="A5876" t="s">
        <v>24741</v>
      </c>
      <c r="B5876">
        <v>6</v>
      </c>
      <c r="C5876" t="s">
        <v>21215</v>
      </c>
      <c r="D5876">
        <v>268000</v>
      </c>
      <c r="E5876">
        <v>467000</v>
      </c>
      <c r="F5876" t="s">
        <v>24742</v>
      </c>
      <c r="G5876">
        <f t="shared" si="364"/>
        <v>576</v>
      </c>
      <c r="H5876">
        <f t="shared" si="365"/>
        <v>730.33751999999993</v>
      </c>
      <c r="I5876">
        <f t="shared" si="366"/>
        <v>622</v>
      </c>
      <c r="J5876">
        <f t="shared" si="367"/>
        <v>778.09205000000009</v>
      </c>
    </row>
    <row r="5877" spans="1:10" x14ac:dyDescent="0.2">
      <c r="A5877" t="s">
        <v>24744</v>
      </c>
      <c r="B5877">
        <v>6</v>
      </c>
      <c r="C5877" t="s">
        <v>21215</v>
      </c>
      <c r="D5877">
        <v>231000</v>
      </c>
      <c r="E5877">
        <v>403000</v>
      </c>
      <c r="F5877" t="s">
        <v>24745</v>
      </c>
      <c r="G5877">
        <f t="shared" si="364"/>
        <v>576</v>
      </c>
      <c r="H5877">
        <f t="shared" si="365"/>
        <v>629.50733999999989</v>
      </c>
      <c r="I5877">
        <f t="shared" si="366"/>
        <v>622</v>
      </c>
      <c r="J5877">
        <f t="shared" si="367"/>
        <v>671.45845000000008</v>
      </c>
    </row>
    <row r="5878" spans="1:10" x14ac:dyDescent="0.2">
      <c r="A5878" t="s">
        <v>24747</v>
      </c>
      <c r="B5878">
        <v>6</v>
      </c>
      <c r="C5878" t="s">
        <v>21215</v>
      </c>
      <c r="D5878">
        <v>268000</v>
      </c>
      <c r="E5878">
        <v>467000</v>
      </c>
      <c r="F5878" t="s">
        <v>24748</v>
      </c>
      <c r="G5878">
        <f t="shared" si="364"/>
        <v>576</v>
      </c>
      <c r="H5878">
        <f t="shared" si="365"/>
        <v>730.33751999999993</v>
      </c>
      <c r="I5878">
        <f t="shared" si="366"/>
        <v>622</v>
      </c>
      <c r="J5878">
        <f t="shared" si="367"/>
        <v>778.09205000000009</v>
      </c>
    </row>
    <row r="5879" spans="1:10" x14ac:dyDescent="0.2">
      <c r="A5879" t="s">
        <v>24750</v>
      </c>
      <c r="B5879">
        <v>6</v>
      </c>
      <c r="C5879" t="s">
        <v>21215</v>
      </c>
      <c r="D5879">
        <v>330000</v>
      </c>
      <c r="E5879">
        <v>575000</v>
      </c>
      <c r="F5879" t="s">
        <v>24751</v>
      </c>
      <c r="G5879">
        <f t="shared" si="364"/>
        <v>576</v>
      </c>
      <c r="H5879">
        <f t="shared" si="365"/>
        <v>899.29619999999989</v>
      </c>
      <c r="I5879">
        <f t="shared" si="366"/>
        <v>622</v>
      </c>
      <c r="J5879">
        <f t="shared" si="367"/>
        <v>958.03625000000011</v>
      </c>
    </row>
    <row r="5880" spans="1:10" x14ac:dyDescent="0.2">
      <c r="A5880" t="s">
        <v>24753</v>
      </c>
      <c r="B5880">
        <v>6</v>
      </c>
      <c r="C5880" t="s">
        <v>21215</v>
      </c>
      <c r="D5880">
        <v>346000</v>
      </c>
      <c r="E5880">
        <v>602000</v>
      </c>
      <c r="F5880" t="s">
        <v>24754</v>
      </c>
      <c r="G5880">
        <f t="shared" si="364"/>
        <v>576</v>
      </c>
      <c r="H5880">
        <f t="shared" si="365"/>
        <v>942.89843999999982</v>
      </c>
      <c r="I5880">
        <f t="shared" si="366"/>
        <v>622</v>
      </c>
      <c r="J5880">
        <f t="shared" si="367"/>
        <v>1003.0223000000001</v>
      </c>
    </row>
    <row r="5881" spans="1:10" x14ac:dyDescent="0.2">
      <c r="A5881" t="s">
        <v>24756</v>
      </c>
      <c r="B5881">
        <v>6</v>
      </c>
      <c r="C5881" t="s">
        <v>21215</v>
      </c>
      <c r="D5881">
        <v>360000</v>
      </c>
      <c r="E5881">
        <v>627000</v>
      </c>
      <c r="F5881" t="s">
        <v>24757</v>
      </c>
      <c r="G5881">
        <f t="shared" si="364"/>
        <v>576</v>
      </c>
      <c r="H5881">
        <f t="shared" si="365"/>
        <v>981.05039999999985</v>
      </c>
      <c r="I5881">
        <f t="shared" si="366"/>
        <v>622</v>
      </c>
      <c r="J5881">
        <f t="shared" si="367"/>
        <v>1044.67605</v>
      </c>
    </row>
    <row r="5882" spans="1:10" x14ac:dyDescent="0.2">
      <c r="A5882" t="s">
        <v>24759</v>
      </c>
      <c r="B5882">
        <v>6</v>
      </c>
      <c r="C5882" t="s">
        <v>21215</v>
      </c>
      <c r="D5882">
        <v>381000</v>
      </c>
      <c r="E5882">
        <v>665000</v>
      </c>
      <c r="F5882" t="s">
        <v>24762</v>
      </c>
      <c r="G5882">
        <f t="shared" si="364"/>
        <v>576</v>
      </c>
      <c r="H5882">
        <f t="shared" si="365"/>
        <v>1038.2783399999998</v>
      </c>
      <c r="I5882">
        <f t="shared" si="366"/>
        <v>622</v>
      </c>
      <c r="J5882">
        <f t="shared" si="367"/>
        <v>1107.9897500000002</v>
      </c>
    </row>
    <row r="5883" spans="1:10" x14ac:dyDescent="0.2">
      <c r="A5883" t="s">
        <v>24764</v>
      </c>
      <c r="B5883">
        <v>6</v>
      </c>
      <c r="C5883" t="s">
        <v>21215</v>
      </c>
      <c r="D5883">
        <v>250000</v>
      </c>
      <c r="E5883">
        <v>434000</v>
      </c>
      <c r="F5883" t="s">
        <v>24767</v>
      </c>
      <c r="G5883">
        <f t="shared" si="364"/>
        <v>576</v>
      </c>
      <c r="H5883">
        <f t="shared" si="365"/>
        <v>681.28499999999985</v>
      </c>
      <c r="I5883">
        <f t="shared" si="366"/>
        <v>622</v>
      </c>
      <c r="J5883">
        <f t="shared" si="367"/>
        <v>723.10910000000001</v>
      </c>
    </row>
    <row r="5884" spans="1:10" x14ac:dyDescent="0.2">
      <c r="A5884" t="s">
        <v>24769</v>
      </c>
      <c r="B5884">
        <v>6</v>
      </c>
      <c r="C5884" t="s">
        <v>21215</v>
      </c>
      <c r="D5884">
        <v>250000</v>
      </c>
      <c r="E5884">
        <v>434000</v>
      </c>
      <c r="F5884" t="s">
        <v>24771</v>
      </c>
      <c r="G5884">
        <f t="shared" si="364"/>
        <v>576</v>
      </c>
      <c r="H5884">
        <f t="shared" si="365"/>
        <v>681.28499999999985</v>
      </c>
      <c r="I5884">
        <f t="shared" si="366"/>
        <v>622</v>
      </c>
      <c r="J5884">
        <f t="shared" si="367"/>
        <v>723.10910000000001</v>
      </c>
    </row>
    <row r="5885" spans="1:10" x14ac:dyDescent="0.2">
      <c r="A5885" t="s">
        <v>24773</v>
      </c>
      <c r="B5885">
        <v>6</v>
      </c>
      <c r="C5885" t="s">
        <v>21215</v>
      </c>
      <c r="D5885">
        <v>281000</v>
      </c>
      <c r="E5885">
        <v>490000</v>
      </c>
      <c r="F5885" t="s">
        <v>24774</v>
      </c>
      <c r="G5885">
        <f t="shared" si="364"/>
        <v>576</v>
      </c>
      <c r="H5885">
        <f t="shared" si="365"/>
        <v>765.76433999999983</v>
      </c>
      <c r="I5885">
        <f t="shared" si="366"/>
        <v>622</v>
      </c>
      <c r="J5885">
        <f t="shared" si="367"/>
        <v>816.41350000000011</v>
      </c>
    </row>
    <row r="5886" spans="1:10" x14ac:dyDescent="0.2">
      <c r="A5886" t="s">
        <v>24776</v>
      </c>
      <c r="B5886">
        <v>6</v>
      </c>
      <c r="C5886" t="s">
        <v>21215</v>
      </c>
      <c r="D5886">
        <v>357000</v>
      </c>
      <c r="E5886">
        <v>623000</v>
      </c>
      <c r="F5886" t="s">
        <v>24778</v>
      </c>
      <c r="G5886">
        <f t="shared" si="364"/>
        <v>576</v>
      </c>
      <c r="H5886">
        <f t="shared" si="365"/>
        <v>972.87497999999982</v>
      </c>
      <c r="I5886">
        <f t="shared" si="366"/>
        <v>622</v>
      </c>
      <c r="J5886">
        <f t="shared" si="367"/>
        <v>1038.0114500000002</v>
      </c>
    </row>
    <row r="5887" spans="1:10" x14ac:dyDescent="0.2">
      <c r="A5887" t="s">
        <v>24780</v>
      </c>
      <c r="B5887">
        <v>6</v>
      </c>
      <c r="C5887" t="s">
        <v>21215</v>
      </c>
      <c r="D5887">
        <v>316000</v>
      </c>
      <c r="E5887">
        <v>551000</v>
      </c>
      <c r="F5887" t="s">
        <v>24781</v>
      </c>
      <c r="G5887">
        <f t="shared" si="364"/>
        <v>576</v>
      </c>
      <c r="H5887">
        <f t="shared" si="365"/>
        <v>861.14423999999985</v>
      </c>
      <c r="I5887">
        <f t="shared" si="366"/>
        <v>622</v>
      </c>
      <c r="J5887">
        <f t="shared" si="367"/>
        <v>918.04865000000007</v>
      </c>
    </row>
    <row r="5888" spans="1:10" x14ac:dyDescent="0.2">
      <c r="A5888" t="s">
        <v>24783</v>
      </c>
      <c r="B5888">
        <v>6</v>
      </c>
      <c r="C5888" t="s">
        <v>21215</v>
      </c>
      <c r="D5888">
        <v>309000</v>
      </c>
      <c r="E5888">
        <v>539000</v>
      </c>
      <c r="F5888" t="s">
        <v>24786</v>
      </c>
      <c r="G5888">
        <f t="shared" si="364"/>
        <v>576</v>
      </c>
      <c r="H5888">
        <f t="shared" si="365"/>
        <v>842.0682599999999</v>
      </c>
      <c r="I5888">
        <f t="shared" si="366"/>
        <v>622</v>
      </c>
      <c r="J5888">
        <f t="shared" si="367"/>
        <v>898.0548500000001</v>
      </c>
    </row>
    <row r="5889" spans="1:10" x14ac:dyDescent="0.2">
      <c r="A5889" t="s">
        <v>24788</v>
      </c>
      <c r="B5889">
        <v>6</v>
      </c>
      <c r="C5889" t="s">
        <v>21215</v>
      </c>
      <c r="D5889">
        <v>330000</v>
      </c>
      <c r="E5889">
        <v>575000</v>
      </c>
      <c r="F5889" t="s">
        <v>24789</v>
      </c>
      <c r="G5889">
        <f t="shared" si="364"/>
        <v>576</v>
      </c>
      <c r="H5889">
        <f t="shared" si="365"/>
        <v>899.29619999999989</v>
      </c>
      <c r="I5889">
        <f t="shared" si="366"/>
        <v>622</v>
      </c>
      <c r="J5889">
        <f t="shared" si="367"/>
        <v>958.03625000000011</v>
      </c>
    </row>
    <row r="5890" spans="1:10" x14ac:dyDescent="0.2">
      <c r="A5890" t="s">
        <v>24791</v>
      </c>
      <c r="B5890">
        <v>6</v>
      </c>
      <c r="C5890" t="s">
        <v>21215</v>
      </c>
      <c r="D5890">
        <v>357000</v>
      </c>
      <c r="E5890">
        <v>623000</v>
      </c>
      <c r="F5890" t="s">
        <v>24792</v>
      </c>
      <c r="G5890">
        <f t="shared" si="364"/>
        <v>576</v>
      </c>
      <c r="H5890">
        <f t="shared" si="365"/>
        <v>972.87497999999982</v>
      </c>
      <c r="I5890">
        <f t="shared" si="366"/>
        <v>622</v>
      </c>
      <c r="J5890">
        <f t="shared" si="367"/>
        <v>1038.0114500000002</v>
      </c>
    </row>
    <row r="5891" spans="1:10" x14ac:dyDescent="0.2">
      <c r="A5891" t="s">
        <v>24794</v>
      </c>
      <c r="B5891">
        <v>6</v>
      </c>
      <c r="C5891" t="s">
        <v>21215</v>
      </c>
      <c r="D5891">
        <v>229000</v>
      </c>
      <c r="E5891">
        <v>399000</v>
      </c>
      <c r="F5891" t="s">
        <v>24796</v>
      </c>
      <c r="G5891">
        <f t="shared" ref="G5891:G5954" si="368">(VLOOKUP($B5891,Table,4,FALSE))</f>
        <v>576</v>
      </c>
      <c r="H5891">
        <f t="shared" ref="H5891:H5954" si="369">D5891*((VLOOKUP($B5891,Table,6,FALSE))/100)</f>
        <v>624.05705999999986</v>
      </c>
      <c r="I5891">
        <f t="shared" ref="I5891:I5954" si="370">(VLOOKUP($B5891,Table,12,FALSE))</f>
        <v>622</v>
      </c>
      <c r="J5891">
        <f t="shared" ref="J5891:J5954" si="371">E5891*((VLOOKUP($B5891,Table,14,FALSE))/100)</f>
        <v>664.79385000000002</v>
      </c>
    </row>
    <row r="5892" spans="1:10" x14ac:dyDescent="0.2">
      <c r="A5892" t="s">
        <v>24798</v>
      </c>
      <c r="B5892">
        <v>6</v>
      </c>
      <c r="C5892" t="s">
        <v>21215</v>
      </c>
      <c r="D5892">
        <v>229000</v>
      </c>
      <c r="E5892">
        <v>399000</v>
      </c>
      <c r="F5892" t="s">
        <v>24800</v>
      </c>
      <c r="G5892">
        <f t="shared" si="368"/>
        <v>576</v>
      </c>
      <c r="H5892">
        <f t="shared" si="369"/>
        <v>624.05705999999986</v>
      </c>
      <c r="I5892">
        <f t="shared" si="370"/>
        <v>622</v>
      </c>
      <c r="J5892">
        <f t="shared" si="371"/>
        <v>664.79385000000002</v>
      </c>
    </row>
    <row r="5893" spans="1:10" x14ac:dyDescent="0.2">
      <c r="A5893" t="s">
        <v>24802</v>
      </c>
      <c r="B5893">
        <v>6</v>
      </c>
      <c r="C5893" t="s">
        <v>21215</v>
      </c>
      <c r="D5893">
        <v>229000</v>
      </c>
      <c r="E5893">
        <v>399000</v>
      </c>
      <c r="F5893" t="s">
        <v>24803</v>
      </c>
      <c r="G5893">
        <f t="shared" si="368"/>
        <v>576</v>
      </c>
      <c r="H5893">
        <f t="shared" si="369"/>
        <v>624.05705999999986</v>
      </c>
      <c r="I5893">
        <f t="shared" si="370"/>
        <v>622</v>
      </c>
      <c r="J5893">
        <f t="shared" si="371"/>
        <v>664.79385000000002</v>
      </c>
    </row>
    <row r="5894" spans="1:10" x14ac:dyDescent="0.2">
      <c r="A5894" t="s">
        <v>24805</v>
      </c>
      <c r="B5894">
        <v>6</v>
      </c>
      <c r="C5894" t="s">
        <v>21215</v>
      </c>
      <c r="D5894">
        <v>229000</v>
      </c>
      <c r="E5894">
        <v>399000</v>
      </c>
      <c r="F5894" t="s">
        <v>24808</v>
      </c>
      <c r="G5894">
        <f t="shared" si="368"/>
        <v>576</v>
      </c>
      <c r="H5894">
        <f t="shared" si="369"/>
        <v>624.05705999999986</v>
      </c>
      <c r="I5894">
        <f t="shared" si="370"/>
        <v>622</v>
      </c>
      <c r="J5894">
        <f t="shared" si="371"/>
        <v>664.79385000000002</v>
      </c>
    </row>
    <row r="5895" spans="1:10" x14ac:dyDescent="0.2">
      <c r="A5895" t="s">
        <v>24810</v>
      </c>
      <c r="B5895">
        <v>6</v>
      </c>
      <c r="C5895" t="s">
        <v>21215</v>
      </c>
      <c r="D5895">
        <v>229000</v>
      </c>
      <c r="E5895">
        <v>399000</v>
      </c>
      <c r="F5895" t="s">
        <v>24812</v>
      </c>
      <c r="G5895">
        <f t="shared" si="368"/>
        <v>576</v>
      </c>
      <c r="H5895">
        <f t="shared" si="369"/>
        <v>624.05705999999986</v>
      </c>
      <c r="I5895">
        <f t="shared" si="370"/>
        <v>622</v>
      </c>
      <c r="J5895">
        <f t="shared" si="371"/>
        <v>664.79385000000002</v>
      </c>
    </row>
    <row r="5896" spans="1:10" x14ac:dyDescent="0.2">
      <c r="A5896" t="s">
        <v>24814</v>
      </c>
      <c r="B5896">
        <v>6</v>
      </c>
      <c r="C5896" t="s">
        <v>21215</v>
      </c>
      <c r="D5896">
        <v>229000</v>
      </c>
      <c r="E5896">
        <v>399000</v>
      </c>
      <c r="F5896" t="s">
        <v>24816</v>
      </c>
      <c r="G5896">
        <f t="shared" si="368"/>
        <v>576</v>
      </c>
      <c r="H5896">
        <f t="shared" si="369"/>
        <v>624.05705999999986</v>
      </c>
      <c r="I5896">
        <f t="shared" si="370"/>
        <v>622</v>
      </c>
      <c r="J5896">
        <f t="shared" si="371"/>
        <v>664.79385000000002</v>
      </c>
    </row>
    <row r="5897" spans="1:10" x14ac:dyDescent="0.2">
      <c r="A5897" t="s">
        <v>24818</v>
      </c>
      <c r="B5897">
        <v>6</v>
      </c>
      <c r="C5897" t="s">
        <v>21215</v>
      </c>
      <c r="D5897">
        <v>229000</v>
      </c>
      <c r="E5897">
        <v>399000</v>
      </c>
      <c r="F5897" t="s">
        <v>24820</v>
      </c>
      <c r="G5897">
        <f t="shared" si="368"/>
        <v>576</v>
      </c>
      <c r="H5897">
        <f t="shared" si="369"/>
        <v>624.05705999999986</v>
      </c>
      <c r="I5897">
        <f t="shared" si="370"/>
        <v>622</v>
      </c>
      <c r="J5897">
        <f t="shared" si="371"/>
        <v>664.79385000000002</v>
      </c>
    </row>
    <row r="5898" spans="1:10" x14ac:dyDescent="0.2">
      <c r="A5898" t="s">
        <v>24822</v>
      </c>
      <c r="B5898">
        <v>6</v>
      </c>
      <c r="C5898" t="s">
        <v>21215</v>
      </c>
      <c r="D5898">
        <v>229000</v>
      </c>
      <c r="E5898">
        <v>399000</v>
      </c>
      <c r="F5898" t="s">
        <v>24823</v>
      </c>
      <c r="G5898">
        <f t="shared" si="368"/>
        <v>576</v>
      </c>
      <c r="H5898">
        <f t="shared" si="369"/>
        <v>624.05705999999986</v>
      </c>
      <c r="I5898">
        <f t="shared" si="370"/>
        <v>622</v>
      </c>
      <c r="J5898">
        <f t="shared" si="371"/>
        <v>664.79385000000002</v>
      </c>
    </row>
    <row r="5899" spans="1:10" x14ac:dyDescent="0.2">
      <c r="A5899" t="s">
        <v>24825</v>
      </c>
      <c r="B5899">
        <v>6</v>
      </c>
      <c r="C5899" t="s">
        <v>21215</v>
      </c>
      <c r="D5899">
        <v>229000</v>
      </c>
      <c r="E5899">
        <v>399000</v>
      </c>
      <c r="F5899" t="s">
        <v>24828</v>
      </c>
      <c r="G5899">
        <f t="shared" si="368"/>
        <v>576</v>
      </c>
      <c r="H5899">
        <f t="shared" si="369"/>
        <v>624.05705999999986</v>
      </c>
      <c r="I5899">
        <f t="shared" si="370"/>
        <v>622</v>
      </c>
      <c r="J5899">
        <f t="shared" si="371"/>
        <v>664.79385000000002</v>
      </c>
    </row>
    <row r="5900" spans="1:10" x14ac:dyDescent="0.2">
      <c r="A5900" t="s">
        <v>24830</v>
      </c>
      <c r="B5900">
        <v>6</v>
      </c>
      <c r="C5900" t="s">
        <v>21215</v>
      </c>
      <c r="D5900">
        <v>201000</v>
      </c>
      <c r="E5900">
        <v>386000</v>
      </c>
      <c r="F5900" t="s">
        <v>24831</v>
      </c>
      <c r="G5900">
        <f t="shared" si="368"/>
        <v>576</v>
      </c>
      <c r="H5900">
        <f t="shared" si="369"/>
        <v>547.75313999999992</v>
      </c>
      <c r="I5900">
        <f t="shared" si="370"/>
        <v>622</v>
      </c>
      <c r="J5900">
        <f t="shared" si="371"/>
        <v>643.13390000000004</v>
      </c>
    </row>
    <row r="5901" spans="1:10" x14ac:dyDescent="0.2">
      <c r="A5901" t="s">
        <v>24833</v>
      </c>
      <c r="B5901">
        <v>6</v>
      </c>
      <c r="C5901" t="s">
        <v>21215</v>
      </c>
      <c r="D5901">
        <v>217000</v>
      </c>
      <c r="E5901">
        <v>399000</v>
      </c>
      <c r="F5901" t="s">
        <v>24834</v>
      </c>
      <c r="G5901">
        <f t="shared" si="368"/>
        <v>576</v>
      </c>
      <c r="H5901">
        <f t="shared" si="369"/>
        <v>591.35537999999997</v>
      </c>
      <c r="I5901">
        <f t="shared" si="370"/>
        <v>622</v>
      </c>
      <c r="J5901">
        <f t="shared" si="371"/>
        <v>664.79385000000002</v>
      </c>
    </row>
    <row r="5902" spans="1:10" x14ac:dyDescent="0.2">
      <c r="A5902" t="s">
        <v>24836</v>
      </c>
      <c r="B5902">
        <v>6</v>
      </c>
      <c r="C5902" t="s">
        <v>21215</v>
      </c>
      <c r="D5902">
        <v>224000</v>
      </c>
      <c r="E5902">
        <v>403000</v>
      </c>
      <c r="F5902" t="s">
        <v>24837</v>
      </c>
      <c r="G5902">
        <f t="shared" si="368"/>
        <v>576</v>
      </c>
      <c r="H5902">
        <f t="shared" si="369"/>
        <v>610.43135999999993</v>
      </c>
      <c r="I5902">
        <f t="shared" si="370"/>
        <v>622</v>
      </c>
      <c r="J5902">
        <f t="shared" si="371"/>
        <v>671.45845000000008</v>
      </c>
    </row>
    <row r="5903" spans="1:10" x14ac:dyDescent="0.2">
      <c r="A5903" t="s">
        <v>24839</v>
      </c>
      <c r="B5903">
        <v>6</v>
      </c>
      <c r="C5903" t="s">
        <v>21215</v>
      </c>
      <c r="D5903">
        <v>232000</v>
      </c>
      <c r="E5903">
        <v>420000</v>
      </c>
      <c r="F5903" t="s">
        <v>24840</v>
      </c>
      <c r="G5903">
        <f t="shared" si="368"/>
        <v>576</v>
      </c>
      <c r="H5903">
        <f t="shared" si="369"/>
        <v>632.2324799999999</v>
      </c>
      <c r="I5903">
        <f t="shared" si="370"/>
        <v>622</v>
      </c>
      <c r="J5903">
        <f t="shared" si="371"/>
        <v>699.78300000000002</v>
      </c>
    </row>
    <row r="5904" spans="1:10" x14ac:dyDescent="0.2">
      <c r="A5904" t="s">
        <v>24842</v>
      </c>
      <c r="B5904">
        <v>6</v>
      </c>
      <c r="C5904" t="s">
        <v>21215</v>
      </c>
      <c r="D5904">
        <v>248000</v>
      </c>
      <c r="E5904">
        <v>437000</v>
      </c>
      <c r="F5904" t="s">
        <v>24843</v>
      </c>
      <c r="G5904">
        <f t="shared" si="368"/>
        <v>576</v>
      </c>
      <c r="H5904">
        <f t="shared" si="369"/>
        <v>675.83471999999995</v>
      </c>
      <c r="I5904">
        <f t="shared" si="370"/>
        <v>622</v>
      </c>
      <c r="J5904">
        <f t="shared" si="371"/>
        <v>728.10755000000006</v>
      </c>
    </row>
    <row r="5905" spans="1:10" x14ac:dyDescent="0.2">
      <c r="A5905" t="s">
        <v>24845</v>
      </c>
      <c r="B5905">
        <v>6</v>
      </c>
      <c r="C5905" t="s">
        <v>21215</v>
      </c>
      <c r="D5905">
        <v>270000</v>
      </c>
      <c r="E5905">
        <v>471000</v>
      </c>
      <c r="F5905" t="s">
        <v>24846</v>
      </c>
      <c r="G5905">
        <f t="shared" si="368"/>
        <v>576</v>
      </c>
      <c r="H5905">
        <f t="shared" si="369"/>
        <v>735.78779999999983</v>
      </c>
      <c r="I5905">
        <f t="shared" si="370"/>
        <v>622</v>
      </c>
      <c r="J5905">
        <f t="shared" si="371"/>
        <v>784.75665000000004</v>
      </c>
    </row>
    <row r="5906" spans="1:10" x14ac:dyDescent="0.2">
      <c r="A5906" t="s">
        <v>24848</v>
      </c>
      <c r="B5906">
        <v>6</v>
      </c>
      <c r="C5906" t="s">
        <v>21215</v>
      </c>
      <c r="D5906">
        <v>270000</v>
      </c>
      <c r="E5906">
        <v>471000</v>
      </c>
      <c r="F5906" t="s">
        <v>24850</v>
      </c>
      <c r="G5906">
        <f t="shared" si="368"/>
        <v>576</v>
      </c>
      <c r="H5906">
        <f t="shared" si="369"/>
        <v>735.78779999999983</v>
      </c>
      <c r="I5906">
        <f t="shared" si="370"/>
        <v>622</v>
      </c>
      <c r="J5906">
        <f t="shared" si="371"/>
        <v>784.75665000000004</v>
      </c>
    </row>
    <row r="5907" spans="1:10" x14ac:dyDescent="0.2">
      <c r="A5907" t="s">
        <v>24852</v>
      </c>
      <c r="B5907">
        <v>6</v>
      </c>
      <c r="C5907" t="s">
        <v>21215</v>
      </c>
      <c r="D5907">
        <v>270000</v>
      </c>
      <c r="E5907">
        <v>471000</v>
      </c>
      <c r="F5907" t="s">
        <v>24853</v>
      </c>
      <c r="G5907">
        <f t="shared" si="368"/>
        <v>576</v>
      </c>
      <c r="H5907">
        <f t="shared" si="369"/>
        <v>735.78779999999983</v>
      </c>
      <c r="I5907">
        <f t="shared" si="370"/>
        <v>622</v>
      </c>
      <c r="J5907">
        <f t="shared" si="371"/>
        <v>784.75665000000004</v>
      </c>
    </row>
    <row r="5908" spans="1:10" x14ac:dyDescent="0.2">
      <c r="A5908" t="s">
        <v>24855</v>
      </c>
      <c r="B5908">
        <v>6</v>
      </c>
      <c r="C5908" t="s">
        <v>21215</v>
      </c>
      <c r="D5908">
        <v>270000</v>
      </c>
      <c r="E5908">
        <v>471000</v>
      </c>
      <c r="F5908" t="s">
        <v>24858</v>
      </c>
      <c r="G5908">
        <f t="shared" si="368"/>
        <v>576</v>
      </c>
      <c r="H5908">
        <f t="shared" si="369"/>
        <v>735.78779999999983</v>
      </c>
      <c r="I5908">
        <f t="shared" si="370"/>
        <v>622</v>
      </c>
      <c r="J5908">
        <f t="shared" si="371"/>
        <v>784.75665000000004</v>
      </c>
    </row>
    <row r="5909" spans="1:10" x14ac:dyDescent="0.2">
      <c r="A5909" t="s">
        <v>24860</v>
      </c>
      <c r="B5909">
        <v>6</v>
      </c>
      <c r="C5909" t="s">
        <v>21215</v>
      </c>
      <c r="D5909">
        <v>270000</v>
      </c>
      <c r="E5909">
        <v>471000</v>
      </c>
      <c r="F5909" t="s">
        <v>24861</v>
      </c>
      <c r="G5909">
        <f t="shared" si="368"/>
        <v>576</v>
      </c>
      <c r="H5909">
        <f t="shared" si="369"/>
        <v>735.78779999999983</v>
      </c>
      <c r="I5909">
        <f t="shared" si="370"/>
        <v>622</v>
      </c>
      <c r="J5909">
        <f t="shared" si="371"/>
        <v>784.75665000000004</v>
      </c>
    </row>
    <row r="5910" spans="1:10" x14ac:dyDescent="0.2">
      <c r="A5910" t="s">
        <v>24863</v>
      </c>
      <c r="B5910">
        <v>6</v>
      </c>
      <c r="C5910" t="s">
        <v>21215</v>
      </c>
      <c r="D5910">
        <v>270000</v>
      </c>
      <c r="E5910">
        <v>471000</v>
      </c>
      <c r="F5910" t="s">
        <v>24865</v>
      </c>
      <c r="G5910">
        <f t="shared" si="368"/>
        <v>576</v>
      </c>
      <c r="H5910">
        <f t="shared" si="369"/>
        <v>735.78779999999983</v>
      </c>
      <c r="I5910">
        <f t="shared" si="370"/>
        <v>622</v>
      </c>
      <c r="J5910">
        <f t="shared" si="371"/>
        <v>784.75665000000004</v>
      </c>
    </row>
    <row r="5911" spans="1:10" x14ac:dyDescent="0.2">
      <c r="A5911" t="s">
        <v>24867</v>
      </c>
      <c r="B5911">
        <v>6</v>
      </c>
      <c r="C5911" t="s">
        <v>21215</v>
      </c>
      <c r="D5911">
        <v>426000</v>
      </c>
      <c r="E5911">
        <v>755000</v>
      </c>
      <c r="F5911" t="s">
        <v>24870</v>
      </c>
      <c r="G5911">
        <f t="shared" si="368"/>
        <v>576</v>
      </c>
      <c r="H5911">
        <f t="shared" si="369"/>
        <v>1160.9096399999999</v>
      </c>
      <c r="I5911">
        <f t="shared" si="370"/>
        <v>622</v>
      </c>
      <c r="J5911">
        <f t="shared" si="371"/>
        <v>1257.94325</v>
      </c>
    </row>
    <row r="5912" spans="1:10" x14ac:dyDescent="0.2">
      <c r="A5912" t="s">
        <v>24872</v>
      </c>
      <c r="B5912">
        <v>6</v>
      </c>
      <c r="C5912" t="s">
        <v>21215</v>
      </c>
      <c r="D5912">
        <v>426000</v>
      </c>
      <c r="E5912">
        <v>755000</v>
      </c>
      <c r="F5912" t="s">
        <v>24875</v>
      </c>
      <c r="G5912">
        <f t="shared" si="368"/>
        <v>576</v>
      </c>
      <c r="H5912">
        <f t="shared" si="369"/>
        <v>1160.9096399999999</v>
      </c>
      <c r="I5912">
        <f t="shared" si="370"/>
        <v>622</v>
      </c>
      <c r="J5912">
        <f t="shared" si="371"/>
        <v>1257.94325</v>
      </c>
    </row>
    <row r="5913" spans="1:10" x14ac:dyDescent="0.2">
      <c r="A5913" t="s">
        <v>24877</v>
      </c>
      <c r="B5913">
        <v>6</v>
      </c>
      <c r="C5913" t="s">
        <v>21215</v>
      </c>
      <c r="D5913">
        <v>426000</v>
      </c>
      <c r="E5913">
        <v>755000</v>
      </c>
      <c r="F5913" t="s">
        <v>24879</v>
      </c>
      <c r="G5913">
        <f t="shared" si="368"/>
        <v>576</v>
      </c>
      <c r="H5913">
        <f t="shared" si="369"/>
        <v>1160.9096399999999</v>
      </c>
      <c r="I5913">
        <f t="shared" si="370"/>
        <v>622</v>
      </c>
      <c r="J5913">
        <f t="shared" si="371"/>
        <v>1257.94325</v>
      </c>
    </row>
    <row r="5914" spans="1:10" x14ac:dyDescent="0.2">
      <c r="A5914" t="s">
        <v>24881</v>
      </c>
      <c r="B5914">
        <v>6</v>
      </c>
      <c r="C5914" t="s">
        <v>21215</v>
      </c>
      <c r="D5914">
        <v>426000</v>
      </c>
      <c r="E5914">
        <v>755000</v>
      </c>
      <c r="F5914" t="s">
        <v>24882</v>
      </c>
      <c r="G5914">
        <f t="shared" si="368"/>
        <v>576</v>
      </c>
      <c r="H5914">
        <f t="shared" si="369"/>
        <v>1160.9096399999999</v>
      </c>
      <c r="I5914">
        <f t="shared" si="370"/>
        <v>622</v>
      </c>
      <c r="J5914">
        <f t="shared" si="371"/>
        <v>1257.94325</v>
      </c>
    </row>
    <row r="5915" spans="1:10" x14ac:dyDescent="0.2">
      <c r="A5915" t="s">
        <v>24884</v>
      </c>
      <c r="B5915">
        <v>6</v>
      </c>
      <c r="C5915" t="s">
        <v>21215</v>
      </c>
      <c r="D5915">
        <v>426000</v>
      </c>
      <c r="E5915">
        <v>755000</v>
      </c>
      <c r="F5915" t="s">
        <v>24885</v>
      </c>
      <c r="G5915">
        <f t="shared" si="368"/>
        <v>576</v>
      </c>
      <c r="H5915">
        <f t="shared" si="369"/>
        <v>1160.9096399999999</v>
      </c>
      <c r="I5915">
        <f t="shared" si="370"/>
        <v>622</v>
      </c>
      <c r="J5915">
        <f t="shared" si="371"/>
        <v>1257.94325</v>
      </c>
    </row>
    <row r="5916" spans="1:10" x14ac:dyDescent="0.2">
      <c r="A5916" t="s">
        <v>24887</v>
      </c>
      <c r="B5916">
        <v>6</v>
      </c>
      <c r="C5916" t="s">
        <v>21215</v>
      </c>
      <c r="D5916">
        <v>437000</v>
      </c>
      <c r="E5916">
        <v>829000</v>
      </c>
      <c r="F5916" t="s">
        <v>24890</v>
      </c>
      <c r="G5916">
        <f t="shared" si="368"/>
        <v>576</v>
      </c>
      <c r="H5916">
        <f t="shared" si="369"/>
        <v>1190.8861799999997</v>
      </c>
      <c r="I5916">
        <f t="shared" si="370"/>
        <v>622</v>
      </c>
      <c r="J5916">
        <f t="shared" si="371"/>
        <v>1381.2383500000001</v>
      </c>
    </row>
    <row r="5917" spans="1:10" x14ac:dyDescent="0.2">
      <c r="A5917" t="s">
        <v>24892</v>
      </c>
      <c r="B5917">
        <v>6</v>
      </c>
      <c r="C5917" t="s">
        <v>21215</v>
      </c>
      <c r="D5917">
        <v>454000</v>
      </c>
      <c r="E5917">
        <v>856000</v>
      </c>
      <c r="F5917" t="s">
        <v>24893</v>
      </c>
      <c r="G5917">
        <f t="shared" si="368"/>
        <v>576</v>
      </c>
      <c r="H5917">
        <f t="shared" si="369"/>
        <v>1237.2135599999999</v>
      </c>
      <c r="I5917">
        <f t="shared" si="370"/>
        <v>622</v>
      </c>
      <c r="J5917">
        <f t="shared" si="371"/>
        <v>1426.2244000000001</v>
      </c>
    </row>
    <row r="5918" spans="1:10" x14ac:dyDescent="0.2">
      <c r="A5918" t="s">
        <v>24895</v>
      </c>
      <c r="B5918">
        <v>6</v>
      </c>
      <c r="C5918" t="s">
        <v>21215</v>
      </c>
      <c r="D5918">
        <v>431000</v>
      </c>
      <c r="E5918">
        <v>789000</v>
      </c>
      <c r="F5918" t="s">
        <v>24898</v>
      </c>
      <c r="G5918">
        <f t="shared" si="368"/>
        <v>576</v>
      </c>
      <c r="H5918">
        <f t="shared" si="369"/>
        <v>1174.5353399999999</v>
      </c>
      <c r="I5918">
        <f t="shared" si="370"/>
        <v>622</v>
      </c>
      <c r="J5918">
        <f t="shared" si="371"/>
        <v>1314.5923500000001</v>
      </c>
    </row>
    <row r="5919" spans="1:10" x14ac:dyDescent="0.2">
      <c r="A5919" t="s">
        <v>24900</v>
      </c>
      <c r="B5919">
        <v>6</v>
      </c>
      <c r="C5919" t="s">
        <v>21215</v>
      </c>
      <c r="D5919">
        <v>267000</v>
      </c>
      <c r="E5919">
        <v>467000</v>
      </c>
      <c r="F5919" t="s">
        <v>24903</v>
      </c>
      <c r="G5919">
        <f t="shared" si="368"/>
        <v>576</v>
      </c>
      <c r="H5919">
        <f t="shared" si="369"/>
        <v>727.61237999999992</v>
      </c>
      <c r="I5919">
        <f t="shared" si="370"/>
        <v>622</v>
      </c>
      <c r="J5919">
        <f t="shared" si="371"/>
        <v>778.09205000000009</v>
      </c>
    </row>
    <row r="5920" spans="1:10" x14ac:dyDescent="0.2">
      <c r="A5920" t="s">
        <v>24905</v>
      </c>
      <c r="B5920">
        <v>6</v>
      </c>
      <c r="C5920" t="s">
        <v>21215</v>
      </c>
      <c r="D5920">
        <v>241000</v>
      </c>
      <c r="E5920">
        <v>435000</v>
      </c>
      <c r="F5920" t="s">
        <v>24906</v>
      </c>
      <c r="G5920">
        <f t="shared" si="368"/>
        <v>576</v>
      </c>
      <c r="H5920">
        <f t="shared" si="369"/>
        <v>656.75873999999988</v>
      </c>
      <c r="I5920">
        <f t="shared" si="370"/>
        <v>622</v>
      </c>
      <c r="J5920">
        <f t="shared" si="371"/>
        <v>724.77525000000003</v>
      </c>
    </row>
    <row r="5921" spans="1:10" x14ac:dyDescent="0.2">
      <c r="A5921" t="s">
        <v>24908</v>
      </c>
      <c r="B5921">
        <v>6</v>
      </c>
      <c r="C5921" t="s">
        <v>21215</v>
      </c>
      <c r="D5921">
        <v>258000</v>
      </c>
      <c r="E5921">
        <v>451000</v>
      </c>
      <c r="F5921" t="s">
        <v>24910</v>
      </c>
      <c r="G5921">
        <f t="shared" si="368"/>
        <v>576</v>
      </c>
      <c r="H5921">
        <f t="shared" si="369"/>
        <v>703.08611999999994</v>
      </c>
      <c r="I5921">
        <f t="shared" si="370"/>
        <v>622</v>
      </c>
      <c r="J5921">
        <f t="shared" si="371"/>
        <v>751.43365000000006</v>
      </c>
    </row>
    <row r="5922" spans="1:10" x14ac:dyDescent="0.2">
      <c r="A5922" t="s">
        <v>24912</v>
      </c>
      <c r="B5922">
        <v>6</v>
      </c>
      <c r="C5922" t="s">
        <v>21215</v>
      </c>
      <c r="D5922">
        <v>141000</v>
      </c>
      <c r="E5922">
        <v>520000</v>
      </c>
      <c r="F5922" t="s">
        <v>24914</v>
      </c>
      <c r="G5922">
        <f t="shared" si="368"/>
        <v>576</v>
      </c>
      <c r="H5922">
        <f t="shared" si="369"/>
        <v>384.24473999999992</v>
      </c>
      <c r="I5922">
        <f t="shared" si="370"/>
        <v>622</v>
      </c>
      <c r="J5922">
        <f t="shared" si="371"/>
        <v>866.39800000000002</v>
      </c>
    </row>
    <row r="5923" spans="1:10" x14ac:dyDescent="0.2">
      <c r="A5923" t="s">
        <v>24916</v>
      </c>
      <c r="B5923">
        <v>6</v>
      </c>
      <c r="C5923" t="s">
        <v>21215</v>
      </c>
      <c r="D5923">
        <v>197000</v>
      </c>
      <c r="E5923">
        <v>376000</v>
      </c>
      <c r="F5923" t="s">
        <v>24918</v>
      </c>
      <c r="G5923">
        <f t="shared" si="368"/>
        <v>576</v>
      </c>
      <c r="H5923">
        <f t="shared" si="369"/>
        <v>536.85257999999988</v>
      </c>
      <c r="I5923">
        <f t="shared" si="370"/>
        <v>622</v>
      </c>
      <c r="J5923">
        <f t="shared" si="371"/>
        <v>626.47240000000011</v>
      </c>
    </row>
    <row r="5924" spans="1:10" x14ac:dyDescent="0.2">
      <c r="A5924" t="s">
        <v>24920</v>
      </c>
      <c r="B5924">
        <v>6</v>
      </c>
      <c r="C5924" t="s">
        <v>21215</v>
      </c>
      <c r="D5924">
        <v>197000</v>
      </c>
      <c r="E5924">
        <v>376000</v>
      </c>
      <c r="F5924" t="s">
        <v>24921</v>
      </c>
      <c r="G5924">
        <f t="shared" si="368"/>
        <v>576</v>
      </c>
      <c r="H5924">
        <f t="shared" si="369"/>
        <v>536.85257999999988</v>
      </c>
      <c r="I5924">
        <f t="shared" si="370"/>
        <v>622</v>
      </c>
      <c r="J5924">
        <f t="shared" si="371"/>
        <v>626.47240000000011</v>
      </c>
    </row>
    <row r="5925" spans="1:10" x14ac:dyDescent="0.2">
      <c r="A5925" t="s">
        <v>24923</v>
      </c>
      <c r="B5925">
        <v>6</v>
      </c>
      <c r="C5925" t="s">
        <v>21215</v>
      </c>
      <c r="D5925">
        <v>197000</v>
      </c>
      <c r="E5925">
        <v>376000</v>
      </c>
      <c r="F5925" t="s">
        <v>24926</v>
      </c>
      <c r="G5925">
        <f t="shared" si="368"/>
        <v>576</v>
      </c>
      <c r="H5925">
        <f t="shared" si="369"/>
        <v>536.85257999999988</v>
      </c>
      <c r="I5925">
        <f t="shared" si="370"/>
        <v>622</v>
      </c>
      <c r="J5925">
        <f t="shared" si="371"/>
        <v>626.47240000000011</v>
      </c>
    </row>
    <row r="5926" spans="1:10" x14ac:dyDescent="0.2">
      <c r="A5926" t="s">
        <v>24928</v>
      </c>
      <c r="B5926">
        <v>6</v>
      </c>
      <c r="C5926" t="s">
        <v>21215</v>
      </c>
      <c r="D5926">
        <v>197000</v>
      </c>
      <c r="E5926">
        <v>376000</v>
      </c>
      <c r="F5926" t="s">
        <v>24931</v>
      </c>
      <c r="G5926">
        <f t="shared" si="368"/>
        <v>576</v>
      </c>
      <c r="H5926">
        <f t="shared" si="369"/>
        <v>536.85257999999988</v>
      </c>
      <c r="I5926">
        <f t="shared" si="370"/>
        <v>622</v>
      </c>
      <c r="J5926">
        <f t="shared" si="371"/>
        <v>626.47240000000011</v>
      </c>
    </row>
    <row r="5927" spans="1:10" x14ac:dyDescent="0.2">
      <c r="A5927" t="s">
        <v>24933</v>
      </c>
      <c r="B5927">
        <v>6</v>
      </c>
      <c r="C5927" t="s">
        <v>21215</v>
      </c>
      <c r="D5927">
        <v>197000</v>
      </c>
      <c r="E5927">
        <v>376000</v>
      </c>
      <c r="F5927" t="s">
        <v>24935</v>
      </c>
      <c r="G5927">
        <f t="shared" si="368"/>
        <v>576</v>
      </c>
      <c r="H5927">
        <f t="shared" si="369"/>
        <v>536.85257999999988</v>
      </c>
      <c r="I5927">
        <f t="shared" si="370"/>
        <v>622</v>
      </c>
      <c r="J5927">
        <f t="shared" si="371"/>
        <v>626.47240000000011</v>
      </c>
    </row>
    <row r="5928" spans="1:10" x14ac:dyDescent="0.2">
      <c r="A5928" t="s">
        <v>24937</v>
      </c>
      <c r="B5928">
        <v>6</v>
      </c>
      <c r="C5928" t="s">
        <v>21215</v>
      </c>
      <c r="D5928">
        <v>197000</v>
      </c>
      <c r="E5928">
        <v>376000</v>
      </c>
      <c r="F5928" t="s">
        <v>24940</v>
      </c>
      <c r="G5928">
        <f t="shared" si="368"/>
        <v>576</v>
      </c>
      <c r="H5928">
        <f t="shared" si="369"/>
        <v>536.85257999999988</v>
      </c>
      <c r="I5928">
        <f t="shared" si="370"/>
        <v>622</v>
      </c>
      <c r="J5928">
        <f t="shared" si="371"/>
        <v>626.47240000000011</v>
      </c>
    </row>
    <row r="5929" spans="1:10" x14ac:dyDescent="0.2">
      <c r="A5929" t="s">
        <v>24942</v>
      </c>
      <c r="B5929">
        <v>6</v>
      </c>
      <c r="C5929" t="s">
        <v>21215</v>
      </c>
      <c r="D5929">
        <v>218000</v>
      </c>
      <c r="E5929">
        <v>399000</v>
      </c>
      <c r="F5929" t="s">
        <v>24944</v>
      </c>
      <c r="G5929">
        <f t="shared" si="368"/>
        <v>576</v>
      </c>
      <c r="H5929">
        <f t="shared" si="369"/>
        <v>594.08051999999986</v>
      </c>
      <c r="I5929">
        <f t="shared" si="370"/>
        <v>622</v>
      </c>
      <c r="J5929">
        <f t="shared" si="371"/>
        <v>664.79385000000002</v>
      </c>
    </row>
    <row r="5930" spans="1:10" x14ac:dyDescent="0.2">
      <c r="A5930" t="s">
        <v>24946</v>
      </c>
      <c r="B5930">
        <v>6</v>
      </c>
      <c r="C5930" t="s">
        <v>21215</v>
      </c>
      <c r="D5930">
        <v>200000</v>
      </c>
      <c r="E5930">
        <v>385000</v>
      </c>
      <c r="F5930" t="s">
        <v>24947</v>
      </c>
      <c r="G5930">
        <f t="shared" si="368"/>
        <v>576</v>
      </c>
      <c r="H5930">
        <f t="shared" si="369"/>
        <v>545.02799999999991</v>
      </c>
      <c r="I5930">
        <f t="shared" si="370"/>
        <v>622</v>
      </c>
      <c r="J5930">
        <f t="shared" si="371"/>
        <v>641.46775000000002</v>
      </c>
    </row>
    <row r="5931" spans="1:10" x14ac:dyDescent="0.2">
      <c r="A5931" t="s">
        <v>24949</v>
      </c>
      <c r="B5931">
        <v>6</v>
      </c>
      <c r="C5931" t="s">
        <v>21215</v>
      </c>
      <c r="D5931">
        <v>193000</v>
      </c>
      <c r="E5931">
        <v>370000</v>
      </c>
      <c r="F5931" t="s">
        <v>24952</v>
      </c>
      <c r="G5931">
        <f t="shared" si="368"/>
        <v>576</v>
      </c>
      <c r="H5931">
        <f t="shared" si="369"/>
        <v>525.95201999999995</v>
      </c>
      <c r="I5931">
        <f t="shared" si="370"/>
        <v>622</v>
      </c>
      <c r="J5931">
        <f t="shared" si="371"/>
        <v>616.47550000000001</v>
      </c>
    </row>
    <row r="5932" spans="1:10" x14ac:dyDescent="0.2">
      <c r="A5932" t="s">
        <v>24954</v>
      </c>
      <c r="B5932">
        <v>6</v>
      </c>
      <c r="C5932" t="s">
        <v>21215</v>
      </c>
      <c r="D5932">
        <v>193000</v>
      </c>
      <c r="E5932">
        <v>370000</v>
      </c>
      <c r="F5932" t="s">
        <v>24956</v>
      </c>
      <c r="G5932">
        <f t="shared" si="368"/>
        <v>576</v>
      </c>
      <c r="H5932">
        <f t="shared" si="369"/>
        <v>525.95201999999995</v>
      </c>
      <c r="I5932">
        <f t="shared" si="370"/>
        <v>622</v>
      </c>
      <c r="J5932">
        <f t="shared" si="371"/>
        <v>616.47550000000001</v>
      </c>
    </row>
    <row r="5933" spans="1:10" x14ac:dyDescent="0.2">
      <c r="A5933" t="s">
        <v>24958</v>
      </c>
      <c r="B5933">
        <v>6</v>
      </c>
      <c r="C5933" t="s">
        <v>21215</v>
      </c>
      <c r="D5933">
        <v>193000</v>
      </c>
      <c r="E5933">
        <v>370000</v>
      </c>
      <c r="F5933" t="s">
        <v>24959</v>
      </c>
      <c r="G5933">
        <f t="shared" si="368"/>
        <v>576</v>
      </c>
      <c r="H5933">
        <f t="shared" si="369"/>
        <v>525.95201999999995</v>
      </c>
      <c r="I5933">
        <f t="shared" si="370"/>
        <v>622</v>
      </c>
      <c r="J5933">
        <f t="shared" si="371"/>
        <v>616.47550000000001</v>
      </c>
    </row>
    <row r="5934" spans="1:10" x14ac:dyDescent="0.2">
      <c r="A5934" t="s">
        <v>24961</v>
      </c>
      <c r="B5934">
        <v>6</v>
      </c>
      <c r="C5934" t="s">
        <v>21215</v>
      </c>
      <c r="D5934">
        <v>193000</v>
      </c>
      <c r="E5934">
        <v>370000</v>
      </c>
      <c r="F5934" t="s">
        <v>24962</v>
      </c>
      <c r="G5934">
        <f t="shared" si="368"/>
        <v>576</v>
      </c>
      <c r="H5934">
        <f t="shared" si="369"/>
        <v>525.95201999999995</v>
      </c>
      <c r="I5934">
        <f t="shared" si="370"/>
        <v>622</v>
      </c>
      <c r="J5934">
        <f t="shared" si="371"/>
        <v>616.47550000000001</v>
      </c>
    </row>
    <row r="5935" spans="1:10" x14ac:dyDescent="0.2">
      <c r="A5935" t="s">
        <v>24964</v>
      </c>
      <c r="B5935">
        <v>6</v>
      </c>
      <c r="C5935" t="s">
        <v>21215</v>
      </c>
      <c r="D5935">
        <v>200000</v>
      </c>
      <c r="E5935">
        <v>385000</v>
      </c>
      <c r="F5935" t="s">
        <v>24965</v>
      </c>
      <c r="G5935">
        <f t="shared" si="368"/>
        <v>576</v>
      </c>
      <c r="H5935">
        <f t="shared" si="369"/>
        <v>545.02799999999991</v>
      </c>
      <c r="I5935">
        <f t="shared" si="370"/>
        <v>622</v>
      </c>
      <c r="J5935">
        <f t="shared" si="371"/>
        <v>641.46775000000002</v>
      </c>
    </row>
    <row r="5936" spans="1:10" x14ac:dyDescent="0.2">
      <c r="A5936" t="s">
        <v>24967</v>
      </c>
      <c r="B5936">
        <v>6</v>
      </c>
      <c r="C5936" t="s">
        <v>21215</v>
      </c>
      <c r="D5936">
        <v>200000</v>
      </c>
      <c r="E5936">
        <v>385000</v>
      </c>
      <c r="F5936" t="s">
        <v>24969</v>
      </c>
      <c r="G5936">
        <f t="shared" si="368"/>
        <v>576</v>
      </c>
      <c r="H5936">
        <f t="shared" si="369"/>
        <v>545.02799999999991</v>
      </c>
      <c r="I5936">
        <f t="shared" si="370"/>
        <v>622</v>
      </c>
      <c r="J5936">
        <f t="shared" si="371"/>
        <v>641.46775000000002</v>
      </c>
    </row>
    <row r="5937" spans="1:10" x14ac:dyDescent="0.2">
      <c r="A5937" t="s">
        <v>24971</v>
      </c>
      <c r="B5937">
        <v>6</v>
      </c>
      <c r="C5937" t="s">
        <v>21215</v>
      </c>
      <c r="D5937">
        <v>200000</v>
      </c>
      <c r="E5937">
        <v>385000</v>
      </c>
      <c r="F5937" t="s">
        <v>24973</v>
      </c>
      <c r="G5937">
        <f t="shared" si="368"/>
        <v>576</v>
      </c>
      <c r="H5937">
        <f t="shared" si="369"/>
        <v>545.02799999999991</v>
      </c>
      <c r="I5937">
        <f t="shared" si="370"/>
        <v>622</v>
      </c>
      <c r="J5937">
        <f t="shared" si="371"/>
        <v>641.46775000000002</v>
      </c>
    </row>
    <row r="5938" spans="1:10" x14ac:dyDescent="0.2">
      <c r="A5938" t="s">
        <v>24975</v>
      </c>
      <c r="B5938">
        <v>6</v>
      </c>
      <c r="C5938" t="s">
        <v>21215</v>
      </c>
      <c r="D5938">
        <v>200000</v>
      </c>
      <c r="E5938">
        <v>385000</v>
      </c>
      <c r="F5938" t="s">
        <v>24977</v>
      </c>
      <c r="G5938">
        <f t="shared" si="368"/>
        <v>576</v>
      </c>
      <c r="H5938">
        <f t="shared" si="369"/>
        <v>545.02799999999991</v>
      </c>
      <c r="I5938">
        <f t="shared" si="370"/>
        <v>622</v>
      </c>
      <c r="J5938">
        <f t="shared" si="371"/>
        <v>641.46775000000002</v>
      </c>
    </row>
    <row r="5939" spans="1:10" x14ac:dyDescent="0.2">
      <c r="A5939" t="s">
        <v>24979</v>
      </c>
      <c r="B5939">
        <v>6</v>
      </c>
      <c r="C5939" t="s">
        <v>21215</v>
      </c>
      <c r="D5939">
        <v>200000</v>
      </c>
      <c r="E5939">
        <v>385000</v>
      </c>
      <c r="F5939" t="s">
        <v>24982</v>
      </c>
      <c r="G5939">
        <f t="shared" si="368"/>
        <v>576</v>
      </c>
      <c r="H5939">
        <f t="shared" si="369"/>
        <v>545.02799999999991</v>
      </c>
      <c r="I5939">
        <f t="shared" si="370"/>
        <v>622</v>
      </c>
      <c r="J5939">
        <f t="shared" si="371"/>
        <v>641.46775000000002</v>
      </c>
    </row>
    <row r="5940" spans="1:10" x14ac:dyDescent="0.2">
      <c r="A5940" t="s">
        <v>24984</v>
      </c>
      <c r="B5940">
        <v>6</v>
      </c>
      <c r="C5940" t="s">
        <v>21215</v>
      </c>
      <c r="D5940">
        <v>200000</v>
      </c>
      <c r="E5940">
        <v>385000</v>
      </c>
      <c r="F5940" t="s">
        <v>24986</v>
      </c>
      <c r="G5940">
        <f t="shared" si="368"/>
        <v>576</v>
      </c>
      <c r="H5940">
        <f t="shared" si="369"/>
        <v>545.02799999999991</v>
      </c>
      <c r="I5940">
        <f t="shared" si="370"/>
        <v>622</v>
      </c>
      <c r="J5940">
        <f t="shared" si="371"/>
        <v>641.46775000000002</v>
      </c>
    </row>
    <row r="5941" spans="1:10" x14ac:dyDescent="0.2">
      <c r="A5941" t="s">
        <v>24988</v>
      </c>
      <c r="B5941">
        <v>6</v>
      </c>
      <c r="C5941" t="s">
        <v>21215</v>
      </c>
      <c r="D5941">
        <v>200000</v>
      </c>
      <c r="E5941">
        <v>385000</v>
      </c>
      <c r="F5941" t="s">
        <v>24989</v>
      </c>
      <c r="G5941">
        <f t="shared" si="368"/>
        <v>576</v>
      </c>
      <c r="H5941">
        <f t="shared" si="369"/>
        <v>545.02799999999991</v>
      </c>
      <c r="I5941">
        <f t="shared" si="370"/>
        <v>622</v>
      </c>
      <c r="J5941">
        <f t="shared" si="371"/>
        <v>641.46775000000002</v>
      </c>
    </row>
    <row r="5942" spans="1:10" x14ac:dyDescent="0.2">
      <c r="A5942" t="s">
        <v>24991</v>
      </c>
      <c r="B5942">
        <v>6</v>
      </c>
      <c r="C5942" t="s">
        <v>21215</v>
      </c>
      <c r="D5942">
        <v>320000</v>
      </c>
      <c r="E5942">
        <v>616000</v>
      </c>
      <c r="F5942" t="s">
        <v>24993</v>
      </c>
      <c r="G5942">
        <f t="shared" si="368"/>
        <v>576</v>
      </c>
      <c r="H5942">
        <f t="shared" si="369"/>
        <v>872.0447999999999</v>
      </c>
      <c r="I5942">
        <f t="shared" si="370"/>
        <v>622</v>
      </c>
      <c r="J5942">
        <f t="shared" si="371"/>
        <v>1026.3484000000001</v>
      </c>
    </row>
    <row r="5943" spans="1:10" x14ac:dyDescent="0.2">
      <c r="A5943" t="s">
        <v>24995</v>
      </c>
      <c r="B5943">
        <v>6</v>
      </c>
      <c r="C5943" t="s">
        <v>21215</v>
      </c>
      <c r="D5943">
        <v>241000</v>
      </c>
      <c r="E5943">
        <v>435000</v>
      </c>
      <c r="F5943" t="s">
        <v>24996</v>
      </c>
      <c r="G5943">
        <f t="shared" si="368"/>
        <v>576</v>
      </c>
      <c r="H5943">
        <f t="shared" si="369"/>
        <v>656.75873999999988</v>
      </c>
      <c r="I5943">
        <f t="shared" si="370"/>
        <v>622</v>
      </c>
      <c r="J5943">
        <f t="shared" si="371"/>
        <v>724.77525000000003</v>
      </c>
    </row>
    <row r="5944" spans="1:10" x14ac:dyDescent="0.2">
      <c r="A5944" t="s">
        <v>24998</v>
      </c>
      <c r="B5944">
        <v>6</v>
      </c>
      <c r="C5944" t="s">
        <v>21215</v>
      </c>
      <c r="D5944">
        <v>254000</v>
      </c>
      <c r="E5944">
        <v>444000</v>
      </c>
      <c r="F5944" t="s">
        <v>25000</v>
      </c>
      <c r="G5944">
        <f t="shared" si="368"/>
        <v>576</v>
      </c>
      <c r="H5944">
        <f t="shared" si="369"/>
        <v>692.1855599999999</v>
      </c>
      <c r="I5944">
        <f t="shared" si="370"/>
        <v>622</v>
      </c>
      <c r="J5944">
        <f t="shared" si="371"/>
        <v>739.77060000000006</v>
      </c>
    </row>
    <row r="5945" spans="1:10" x14ac:dyDescent="0.2">
      <c r="A5945" t="s">
        <v>25002</v>
      </c>
      <c r="B5945">
        <v>6</v>
      </c>
      <c r="C5945" t="s">
        <v>21215</v>
      </c>
      <c r="D5945">
        <v>280000</v>
      </c>
      <c r="E5945">
        <v>493000</v>
      </c>
      <c r="F5945" t="s">
        <v>25003</v>
      </c>
      <c r="G5945">
        <f t="shared" si="368"/>
        <v>576</v>
      </c>
      <c r="H5945">
        <f t="shared" si="369"/>
        <v>763.03919999999994</v>
      </c>
      <c r="I5945">
        <f t="shared" si="370"/>
        <v>622</v>
      </c>
      <c r="J5945">
        <f t="shared" si="371"/>
        <v>821.41195000000005</v>
      </c>
    </row>
    <row r="5946" spans="1:10" x14ac:dyDescent="0.2">
      <c r="A5946" t="s">
        <v>25005</v>
      </c>
      <c r="B5946">
        <v>6</v>
      </c>
      <c r="C5946" t="s">
        <v>21215</v>
      </c>
      <c r="D5946">
        <v>280000</v>
      </c>
      <c r="E5946">
        <v>493000</v>
      </c>
      <c r="F5946" t="s">
        <v>25008</v>
      </c>
      <c r="G5946">
        <f t="shared" si="368"/>
        <v>576</v>
      </c>
      <c r="H5946">
        <f t="shared" si="369"/>
        <v>763.03919999999994</v>
      </c>
      <c r="I5946">
        <f t="shared" si="370"/>
        <v>622</v>
      </c>
      <c r="J5946">
        <f t="shared" si="371"/>
        <v>821.41195000000005</v>
      </c>
    </row>
    <row r="5947" spans="1:10" x14ac:dyDescent="0.2">
      <c r="A5947" t="s">
        <v>25010</v>
      </c>
      <c r="B5947">
        <v>6</v>
      </c>
      <c r="C5947" t="s">
        <v>21215</v>
      </c>
      <c r="D5947">
        <v>280000</v>
      </c>
      <c r="E5947">
        <v>493000</v>
      </c>
      <c r="F5947" t="s">
        <v>25011</v>
      </c>
      <c r="G5947">
        <f t="shared" si="368"/>
        <v>576</v>
      </c>
      <c r="H5947">
        <f t="shared" si="369"/>
        <v>763.03919999999994</v>
      </c>
      <c r="I5947">
        <f t="shared" si="370"/>
        <v>622</v>
      </c>
      <c r="J5947">
        <f t="shared" si="371"/>
        <v>821.41195000000005</v>
      </c>
    </row>
    <row r="5948" spans="1:10" x14ac:dyDescent="0.2">
      <c r="A5948" t="s">
        <v>25013</v>
      </c>
      <c r="B5948">
        <v>6</v>
      </c>
      <c r="C5948" t="s">
        <v>21215</v>
      </c>
      <c r="D5948">
        <v>275000</v>
      </c>
      <c r="E5948">
        <v>485000</v>
      </c>
      <c r="F5948" t="s">
        <v>25014</v>
      </c>
      <c r="G5948">
        <f t="shared" si="368"/>
        <v>576</v>
      </c>
      <c r="H5948">
        <f t="shared" si="369"/>
        <v>749.41349999999989</v>
      </c>
      <c r="I5948">
        <f t="shared" si="370"/>
        <v>622</v>
      </c>
      <c r="J5948">
        <f t="shared" si="371"/>
        <v>808.08275000000003</v>
      </c>
    </row>
    <row r="5949" spans="1:10" x14ac:dyDescent="0.2">
      <c r="A5949" t="s">
        <v>25016</v>
      </c>
      <c r="B5949">
        <v>6</v>
      </c>
      <c r="C5949" t="s">
        <v>21215</v>
      </c>
      <c r="D5949">
        <v>289000</v>
      </c>
      <c r="E5949">
        <v>509000</v>
      </c>
      <c r="F5949" t="s">
        <v>25018</v>
      </c>
      <c r="G5949">
        <f t="shared" si="368"/>
        <v>576</v>
      </c>
      <c r="H5949">
        <f t="shared" si="369"/>
        <v>787.56545999999992</v>
      </c>
      <c r="I5949">
        <f t="shared" si="370"/>
        <v>622</v>
      </c>
      <c r="J5949">
        <f t="shared" si="371"/>
        <v>848.07035000000008</v>
      </c>
    </row>
    <row r="5950" spans="1:10" x14ac:dyDescent="0.2">
      <c r="A5950" t="s">
        <v>25020</v>
      </c>
      <c r="B5950">
        <v>6</v>
      </c>
      <c r="C5950" t="s">
        <v>21215</v>
      </c>
      <c r="D5950">
        <v>297000</v>
      </c>
      <c r="E5950">
        <v>509000</v>
      </c>
      <c r="F5950" t="s">
        <v>25021</v>
      </c>
      <c r="G5950">
        <f t="shared" si="368"/>
        <v>576</v>
      </c>
      <c r="H5950">
        <f t="shared" si="369"/>
        <v>809.36657999999989</v>
      </c>
      <c r="I5950">
        <f t="shared" si="370"/>
        <v>622</v>
      </c>
      <c r="J5950">
        <f t="shared" si="371"/>
        <v>848.07035000000008</v>
      </c>
    </row>
    <row r="5951" spans="1:10" x14ac:dyDescent="0.2">
      <c r="A5951" t="s">
        <v>25023</v>
      </c>
      <c r="B5951">
        <v>6</v>
      </c>
      <c r="C5951" t="s">
        <v>21215</v>
      </c>
      <c r="D5951">
        <v>307000</v>
      </c>
      <c r="E5951">
        <v>513000</v>
      </c>
      <c r="F5951" t="s">
        <v>25026</v>
      </c>
      <c r="G5951">
        <f t="shared" si="368"/>
        <v>576</v>
      </c>
      <c r="H5951">
        <f t="shared" si="369"/>
        <v>836.61797999999987</v>
      </c>
      <c r="I5951">
        <f t="shared" si="370"/>
        <v>622</v>
      </c>
      <c r="J5951">
        <f t="shared" si="371"/>
        <v>854.73495000000003</v>
      </c>
    </row>
    <row r="5952" spans="1:10" x14ac:dyDescent="0.2">
      <c r="A5952" t="s">
        <v>25028</v>
      </c>
      <c r="B5952">
        <v>6</v>
      </c>
      <c r="C5952" t="s">
        <v>21215</v>
      </c>
      <c r="D5952">
        <v>311000</v>
      </c>
      <c r="E5952">
        <v>585000</v>
      </c>
      <c r="F5952" t="s">
        <v>25031</v>
      </c>
      <c r="G5952">
        <f t="shared" si="368"/>
        <v>576</v>
      </c>
      <c r="H5952">
        <f t="shared" si="369"/>
        <v>847.51853999999992</v>
      </c>
      <c r="I5952">
        <f t="shared" si="370"/>
        <v>622</v>
      </c>
      <c r="J5952">
        <f t="shared" si="371"/>
        <v>974.69775000000004</v>
      </c>
    </row>
    <row r="5953" spans="1:10" x14ac:dyDescent="0.2">
      <c r="A5953" t="s">
        <v>25033</v>
      </c>
      <c r="B5953">
        <v>6</v>
      </c>
      <c r="C5953" t="s">
        <v>21215</v>
      </c>
      <c r="D5953">
        <v>388000</v>
      </c>
      <c r="E5953">
        <v>687000</v>
      </c>
      <c r="F5953" t="s">
        <v>25034</v>
      </c>
      <c r="G5953">
        <f t="shared" si="368"/>
        <v>576</v>
      </c>
      <c r="H5953">
        <f t="shared" si="369"/>
        <v>1057.3543199999999</v>
      </c>
      <c r="I5953">
        <f t="shared" si="370"/>
        <v>622</v>
      </c>
      <c r="J5953">
        <f t="shared" si="371"/>
        <v>1144.6450500000001</v>
      </c>
    </row>
    <row r="5954" spans="1:10" x14ac:dyDescent="0.2">
      <c r="A5954" t="s">
        <v>25036</v>
      </c>
      <c r="B5954">
        <v>6</v>
      </c>
      <c r="C5954" t="s">
        <v>21215</v>
      </c>
      <c r="D5954">
        <v>399000</v>
      </c>
      <c r="E5954">
        <v>706000</v>
      </c>
      <c r="F5954" t="s">
        <v>25038</v>
      </c>
      <c r="G5954">
        <f t="shared" si="368"/>
        <v>576</v>
      </c>
      <c r="H5954">
        <f t="shared" si="369"/>
        <v>1087.3308599999998</v>
      </c>
      <c r="I5954">
        <f t="shared" si="370"/>
        <v>622</v>
      </c>
      <c r="J5954">
        <f t="shared" si="371"/>
        <v>1176.3019000000002</v>
      </c>
    </row>
    <row r="5955" spans="1:10" x14ac:dyDescent="0.2">
      <c r="A5955" t="s">
        <v>25040</v>
      </c>
      <c r="B5955">
        <v>6</v>
      </c>
      <c r="C5955" t="s">
        <v>21215</v>
      </c>
      <c r="D5955">
        <v>204000</v>
      </c>
      <c r="E5955">
        <v>391000</v>
      </c>
      <c r="F5955" t="s">
        <v>25042</v>
      </c>
      <c r="G5955">
        <f t="shared" ref="G5955:G6018" si="372">(VLOOKUP($B5955,Table,4,FALSE))</f>
        <v>576</v>
      </c>
      <c r="H5955">
        <f t="shared" ref="H5955:H6018" si="373">D5955*((VLOOKUP($B5955,Table,6,FALSE))/100)</f>
        <v>555.92855999999995</v>
      </c>
      <c r="I5955">
        <f t="shared" ref="I5955:I6018" si="374">(VLOOKUP($B5955,Table,12,FALSE))</f>
        <v>622</v>
      </c>
      <c r="J5955">
        <f t="shared" ref="J5955:J6018" si="375">E5955*((VLOOKUP($B5955,Table,14,FALSE))/100)</f>
        <v>651.46465000000001</v>
      </c>
    </row>
    <row r="5956" spans="1:10" x14ac:dyDescent="0.2">
      <c r="A5956" t="s">
        <v>25044</v>
      </c>
      <c r="B5956">
        <v>6</v>
      </c>
      <c r="C5956" t="s">
        <v>21215</v>
      </c>
      <c r="D5956">
        <v>204000</v>
      </c>
      <c r="E5956">
        <v>391000</v>
      </c>
      <c r="F5956" t="s">
        <v>25045</v>
      </c>
      <c r="G5956">
        <f t="shared" si="372"/>
        <v>576</v>
      </c>
      <c r="H5956">
        <f t="shared" si="373"/>
        <v>555.92855999999995</v>
      </c>
      <c r="I5956">
        <f t="shared" si="374"/>
        <v>622</v>
      </c>
      <c r="J5956">
        <f t="shared" si="375"/>
        <v>651.46465000000001</v>
      </c>
    </row>
    <row r="5957" spans="1:10" x14ac:dyDescent="0.2">
      <c r="A5957" t="s">
        <v>25047</v>
      </c>
      <c r="B5957">
        <v>6</v>
      </c>
      <c r="C5957" t="s">
        <v>21215</v>
      </c>
      <c r="D5957">
        <v>204000</v>
      </c>
      <c r="E5957">
        <v>391000</v>
      </c>
      <c r="F5957" t="s">
        <v>25049</v>
      </c>
      <c r="G5957">
        <f t="shared" si="372"/>
        <v>576</v>
      </c>
      <c r="H5957">
        <f t="shared" si="373"/>
        <v>555.92855999999995</v>
      </c>
      <c r="I5957">
        <f t="shared" si="374"/>
        <v>622</v>
      </c>
      <c r="J5957">
        <f t="shared" si="375"/>
        <v>651.46465000000001</v>
      </c>
    </row>
    <row r="5958" spans="1:10" x14ac:dyDescent="0.2">
      <c r="A5958" t="s">
        <v>25051</v>
      </c>
      <c r="B5958">
        <v>6</v>
      </c>
      <c r="C5958" t="s">
        <v>21215</v>
      </c>
      <c r="D5958">
        <v>204000</v>
      </c>
      <c r="E5958">
        <v>391000</v>
      </c>
      <c r="F5958" t="s">
        <v>25052</v>
      </c>
      <c r="G5958">
        <f t="shared" si="372"/>
        <v>576</v>
      </c>
      <c r="H5958">
        <f t="shared" si="373"/>
        <v>555.92855999999995</v>
      </c>
      <c r="I5958">
        <f t="shared" si="374"/>
        <v>622</v>
      </c>
      <c r="J5958">
        <f t="shared" si="375"/>
        <v>651.46465000000001</v>
      </c>
    </row>
    <row r="5959" spans="1:10" x14ac:dyDescent="0.2">
      <c r="A5959" t="s">
        <v>25054</v>
      </c>
      <c r="B5959">
        <v>6</v>
      </c>
      <c r="C5959" t="s">
        <v>21215</v>
      </c>
      <c r="D5959">
        <v>204000</v>
      </c>
      <c r="E5959">
        <v>391000</v>
      </c>
      <c r="F5959" t="s">
        <v>25057</v>
      </c>
      <c r="G5959">
        <f t="shared" si="372"/>
        <v>576</v>
      </c>
      <c r="H5959">
        <f t="shared" si="373"/>
        <v>555.92855999999995</v>
      </c>
      <c r="I5959">
        <f t="shared" si="374"/>
        <v>622</v>
      </c>
      <c r="J5959">
        <f t="shared" si="375"/>
        <v>651.46465000000001</v>
      </c>
    </row>
    <row r="5960" spans="1:10" x14ac:dyDescent="0.2">
      <c r="A5960" t="s">
        <v>25059</v>
      </c>
      <c r="B5960">
        <v>6</v>
      </c>
      <c r="C5960" t="s">
        <v>21215</v>
      </c>
      <c r="D5960">
        <v>181000</v>
      </c>
      <c r="E5960">
        <v>342000</v>
      </c>
      <c r="F5960" t="s">
        <v>25060</v>
      </c>
      <c r="G5960">
        <f t="shared" si="372"/>
        <v>576</v>
      </c>
      <c r="H5960">
        <f t="shared" si="373"/>
        <v>493.25033999999994</v>
      </c>
      <c r="I5960">
        <f t="shared" si="374"/>
        <v>622</v>
      </c>
      <c r="J5960">
        <f t="shared" si="375"/>
        <v>569.82330000000002</v>
      </c>
    </row>
    <row r="5961" spans="1:10" x14ac:dyDescent="0.2">
      <c r="A5961" t="s">
        <v>25062</v>
      </c>
      <c r="B5961">
        <v>6</v>
      </c>
      <c r="C5961" t="s">
        <v>21215</v>
      </c>
      <c r="D5961">
        <v>193000</v>
      </c>
      <c r="E5961">
        <v>365000</v>
      </c>
      <c r="F5961" t="s">
        <v>25065</v>
      </c>
      <c r="G5961">
        <f t="shared" si="372"/>
        <v>576</v>
      </c>
      <c r="H5961">
        <f t="shared" si="373"/>
        <v>525.95201999999995</v>
      </c>
      <c r="I5961">
        <f t="shared" si="374"/>
        <v>622</v>
      </c>
      <c r="J5961">
        <f t="shared" si="375"/>
        <v>608.14475000000004</v>
      </c>
    </row>
    <row r="5962" spans="1:10" x14ac:dyDescent="0.2">
      <c r="A5962" t="s">
        <v>25067</v>
      </c>
      <c r="B5962">
        <v>6</v>
      </c>
      <c r="C5962" t="s">
        <v>21215</v>
      </c>
      <c r="D5962">
        <v>127000</v>
      </c>
      <c r="E5962">
        <v>239000</v>
      </c>
      <c r="F5962" t="s">
        <v>25069</v>
      </c>
      <c r="G5962">
        <f t="shared" si="372"/>
        <v>576</v>
      </c>
      <c r="H5962">
        <f t="shared" si="373"/>
        <v>346.09277999999995</v>
      </c>
      <c r="I5962">
        <f t="shared" si="374"/>
        <v>622</v>
      </c>
      <c r="J5962">
        <f t="shared" si="375"/>
        <v>398.20985000000002</v>
      </c>
    </row>
    <row r="5963" spans="1:10" x14ac:dyDescent="0.2">
      <c r="A5963" t="s">
        <v>25071</v>
      </c>
      <c r="B5963">
        <v>6</v>
      </c>
      <c r="C5963" t="s">
        <v>21215</v>
      </c>
      <c r="D5963">
        <v>517000</v>
      </c>
      <c r="E5963">
        <v>815000</v>
      </c>
      <c r="F5963" t="s">
        <v>25074</v>
      </c>
      <c r="G5963">
        <f t="shared" si="372"/>
        <v>576</v>
      </c>
      <c r="H5963">
        <f t="shared" si="373"/>
        <v>1408.8973799999999</v>
      </c>
      <c r="I5963">
        <f t="shared" si="374"/>
        <v>622</v>
      </c>
      <c r="J5963">
        <f t="shared" si="375"/>
        <v>1357.9122500000001</v>
      </c>
    </row>
    <row r="5964" spans="1:10" x14ac:dyDescent="0.2">
      <c r="A5964" t="s">
        <v>25076</v>
      </c>
      <c r="B5964">
        <v>6</v>
      </c>
      <c r="C5964" t="s">
        <v>21215</v>
      </c>
      <c r="D5964">
        <v>277000</v>
      </c>
      <c r="E5964">
        <v>482000</v>
      </c>
      <c r="F5964" t="s">
        <v>25078</v>
      </c>
      <c r="G5964">
        <f t="shared" si="372"/>
        <v>576</v>
      </c>
      <c r="H5964">
        <f t="shared" si="373"/>
        <v>754.86377999999991</v>
      </c>
      <c r="I5964">
        <f t="shared" si="374"/>
        <v>622</v>
      </c>
      <c r="J5964">
        <f t="shared" si="375"/>
        <v>803.0843000000001</v>
      </c>
    </row>
    <row r="5965" spans="1:10" x14ac:dyDescent="0.2">
      <c r="A5965" t="s">
        <v>25080</v>
      </c>
      <c r="B5965">
        <v>6</v>
      </c>
      <c r="C5965" t="s">
        <v>21215</v>
      </c>
      <c r="D5965">
        <v>259000</v>
      </c>
      <c r="E5965">
        <v>451000</v>
      </c>
      <c r="F5965" t="s">
        <v>25082</v>
      </c>
      <c r="G5965">
        <f t="shared" si="372"/>
        <v>576</v>
      </c>
      <c r="H5965">
        <f t="shared" si="373"/>
        <v>705.81125999999995</v>
      </c>
      <c r="I5965">
        <f t="shared" si="374"/>
        <v>622</v>
      </c>
      <c r="J5965">
        <f t="shared" si="375"/>
        <v>751.43365000000006</v>
      </c>
    </row>
    <row r="5966" spans="1:10" x14ac:dyDescent="0.2">
      <c r="A5966" t="s">
        <v>25084</v>
      </c>
      <c r="B5966">
        <v>6</v>
      </c>
      <c r="C5966" t="s">
        <v>21215</v>
      </c>
      <c r="D5966">
        <v>274000</v>
      </c>
      <c r="E5966">
        <v>482000</v>
      </c>
      <c r="F5966" t="s">
        <v>25086</v>
      </c>
      <c r="G5966">
        <f t="shared" si="372"/>
        <v>576</v>
      </c>
      <c r="H5966">
        <f t="shared" si="373"/>
        <v>746.68835999999988</v>
      </c>
      <c r="I5966">
        <f t="shared" si="374"/>
        <v>622</v>
      </c>
      <c r="J5966">
        <f t="shared" si="375"/>
        <v>803.0843000000001</v>
      </c>
    </row>
    <row r="5967" spans="1:10" x14ac:dyDescent="0.2">
      <c r="A5967" t="s">
        <v>25088</v>
      </c>
      <c r="B5967">
        <v>6</v>
      </c>
      <c r="C5967" t="s">
        <v>21215</v>
      </c>
      <c r="D5967">
        <v>519000</v>
      </c>
      <c r="E5967">
        <v>801000</v>
      </c>
      <c r="F5967" t="s">
        <v>25090</v>
      </c>
      <c r="G5967">
        <f t="shared" si="372"/>
        <v>576</v>
      </c>
      <c r="H5967">
        <f t="shared" si="373"/>
        <v>1414.3476599999997</v>
      </c>
      <c r="I5967">
        <f t="shared" si="374"/>
        <v>622</v>
      </c>
      <c r="J5967">
        <f t="shared" si="375"/>
        <v>1334.5861500000001</v>
      </c>
    </row>
    <row r="5968" spans="1:10" x14ac:dyDescent="0.2">
      <c r="A5968" t="s">
        <v>25092</v>
      </c>
      <c r="B5968">
        <v>6</v>
      </c>
      <c r="C5968" t="s">
        <v>21215</v>
      </c>
      <c r="D5968">
        <v>660</v>
      </c>
      <c r="E5968">
        <v>1000</v>
      </c>
      <c r="F5968" t="s">
        <v>489</v>
      </c>
      <c r="G5968">
        <f t="shared" si="372"/>
        <v>576</v>
      </c>
      <c r="H5968">
        <f t="shared" si="373"/>
        <v>1.7985923999999998</v>
      </c>
      <c r="I5968">
        <f t="shared" si="374"/>
        <v>622</v>
      </c>
      <c r="J5968">
        <f t="shared" si="375"/>
        <v>1.6661500000000002</v>
      </c>
    </row>
    <row r="5969" spans="1:10" x14ac:dyDescent="0.2">
      <c r="A5969" t="s">
        <v>25095</v>
      </c>
      <c r="B5969">
        <v>6</v>
      </c>
      <c r="C5969" t="s">
        <v>21215</v>
      </c>
      <c r="D5969">
        <v>301000</v>
      </c>
      <c r="E5969">
        <v>550000</v>
      </c>
      <c r="F5969" t="s">
        <v>25098</v>
      </c>
      <c r="G5969">
        <f t="shared" si="372"/>
        <v>576</v>
      </c>
      <c r="H5969">
        <f t="shared" si="373"/>
        <v>820.26713999999993</v>
      </c>
      <c r="I5969">
        <f t="shared" si="374"/>
        <v>622</v>
      </c>
      <c r="J5969">
        <f t="shared" si="375"/>
        <v>916.38250000000005</v>
      </c>
    </row>
    <row r="5970" spans="1:10" x14ac:dyDescent="0.2">
      <c r="A5970" t="s">
        <v>25100</v>
      </c>
      <c r="B5970">
        <v>6</v>
      </c>
      <c r="C5970" t="s">
        <v>21215</v>
      </c>
      <c r="D5970">
        <v>445000</v>
      </c>
      <c r="E5970">
        <v>744000</v>
      </c>
      <c r="F5970" t="s">
        <v>25102</v>
      </c>
      <c r="G5970">
        <f t="shared" si="372"/>
        <v>576</v>
      </c>
      <c r="H5970">
        <f t="shared" si="373"/>
        <v>1212.6872999999998</v>
      </c>
      <c r="I5970">
        <f t="shared" si="374"/>
        <v>622</v>
      </c>
      <c r="J5970">
        <f t="shared" si="375"/>
        <v>1239.6156000000001</v>
      </c>
    </row>
    <row r="5971" spans="1:10" x14ac:dyDescent="0.2">
      <c r="A5971" t="s">
        <v>25104</v>
      </c>
      <c r="B5971">
        <v>6</v>
      </c>
      <c r="C5971" t="s">
        <v>21215</v>
      </c>
      <c r="D5971">
        <v>301000</v>
      </c>
      <c r="E5971">
        <v>560000</v>
      </c>
      <c r="F5971" t="s">
        <v>25107</v>
      </c>
      <c r="G5971">
        <f t="shared" si="372"/>
        <v>576</v>
      </c>
      <c r="H5971">
        <f t="shared" si="373"/>
        <v>820.26713999999993</v>
      </c>
      <c r="I5971">
        <f t="shared" si="374"/>
        <v>622</v>
      </c>
      <c r="J5971">
        <f t="shared" si="375"/>
        <v>933.0440000000001</v>
      </c>
    </row>
    <row r="5972" spans="1:10" x14ac:dyDescent="0.2">
      <c r="A5972" t="s">
        <v>25109</v>
      </c>
      <c r="B5972">
        <v>6</v>
      </c>
      <c r="C5972" t="s">
        <v>21215</v>
      </c>
      <c r="D5972">
        <v>445000</v>
      </c>
      <c r="E5972">
        <v>744000</v>
      </c>
      <c r="F5972" t="s">
        <v>25111</v>
      </c>
      <c r="G5972">
        <f t="shared" si="372"/>
        <v>576</v>
      </c>
      <c r="H5972">
        <f t="shared" si="373"/>
        <v>1212.6872999999998</v>
      </c>
      <c r="I5972">
        <f t="shared" si="374"/>
        <v>622</v>
      </c>
      <c r="J5972">
        <f t="shared" si="375"/>
        <v>1239.6156000000001</v>
      </c>
    </row>
    <row r="5973" spans="1:10" x14ac:dyDescent="0.2">
      <c r="A5973" t="s">
        <v>25113</v>
      </c>
      <c r="B5973">
        <v>6</v>
      </c>
      <c r="C5973" t="s">
        <v>21215</v>
      </c>
      <c r="D5973">
        <v>438000</v>
      </c>
      <c r="E5973">
        <v>732000</v>
      </c>
      <c r="F5973" t="s">
        <v>25116</v>
      </c>
      <c r="G5973">
        <f t="shared" si="372"/>
        <v>576</v>
      </c>
      <c r="H5973">
        <f t="shared" si="373"/>
        <v>1193.6113199999998</v>
      </c>
      <c r="I5973">
        <f t="shared" si="374"/>
        <v>622</v>
      </c>
      <c r="J5973">
        <f t="shared" si="375"/>
        <v>1219.6218000000001</v>
      </c>
    </row>
    <row r="5974" spans="1:10" x14ac:dyDescent="0.2">
      <c r="A5974" t="s">
        <v>25118</v>
      </c>
      <c r="B5974">
        <v>6</v>
      </c>
      <c r="C5974" t="s">
        <v>21215</v>
      </c>
      <c r="D5974">
        <v>259000</v>
      </c>
      <c r="E5974">
        <v>451000</v>
      </c>
      <c r="F5974" t="s">
        <v>25120</v>
      </c>
      <c r="G5974">
        <f t="shared" si="372"/>
        <v>576</v>
      </c>
      <c r="H5974">
        <f t="shared" si="373"/>
        <v>705.81125999999995</v>
      </c>
      <c r="I5974">
        <f t="shared" si="374"/>
        <v>622</v>
      </c>
      <c r="J5974">
        <f t="shared" si="375"/>
        <v>751.43365000000006</v>
      </c>
    </row>
    <row r="5975" spans="1:10" x14ac:dyDescent="0.2">
      <c r="A5975" t="s">
        <v>25122</v>
      </c>
      <c r="B5975">
        <v>6</v>
      </c>
      <c r="C5975" t="s">
        <v>21215</v>
      </c>
      <c r="D5975">
        <v>259000</v>
      </c>
      <c r="E5975">
        <v>451000</v>
      </c>
      <c r="F5975" t="s">
        <v>25124</v>
      </c>
      <c r="G5975">
        <f t="shared" si="372"/>
        <v>576</v>
      </c>
      <c r="H5975">
        <f t="shared" si="373"/>
        <v>705.81125999999995</v>
      </c>
      <c r="I5975">
        <f t="shared" si="374"/>
        <v>622</v>
      </c>
      <c r="J5975">
        <f t="shared" si="375"/>
        <v>751.43365000000006</v>
      </c>
    </row>
    <row r="5976" spans="1:10" x14ac:dyDescent="0.2">
      <c r="A5976" t="s">
        <v>25126</v>
      </c>
      <c r="B5976">
        <v>6</v>
      </c>
      <c r="C5976" t="s">
        <v>21215</v>
      </c>
      <c r="D5976">
        <v>246000</v>
      </c>
      <c r="E5976">
        <v>429000</v>
      </c>
      <c r="F5976" t="s">
        <v>25129</v>
      </c>
      <c r="G5976">
        <f t="shared" si="372"/>
        <v>576</v>
      </c>
      <c r="H5976">
        <f t="shared" si="373"/>
        <v>670.38443999999993</v>
      </c>
      <c r="I5976">
        <f t="shared" si="374"/>
        <v>622</v>
      </c>
      <c r="J5976">
        <f t="shared" si="375"/>
        <v>714.77835000000005</v>
      </c>
    </row>
    <row r="5977" spans="1:10" x14ac:dyDescent="0.2">
      <c r="A5977" t="s">
        <v>25131</v>
      </c>
      <c r="B5977">
        <v>6</v>
      </c>
      <c r="C5977" t="s">
        <v>21215</v>
      </c>
      <c r="D5977">
        <v>246000</v>
      </c>
      <c r="E5977">
        <v>429000</v>
      </c>
      <c r="F5977" t="s">
        <v>25133</v>
      </c>
      <c r="G5977">
        <f t="shared" si="372"/>
        <v>576</v>
      </c>
      <c r="H5977">
        <f t="shared" si="373"/>
        <v>670.38443999999993</v>
      </c>
      <c r="I5977">
        <f t="shared" si="374"/>
        <v>622</v>
      </c>
      <c r="J5977">
        <f t="shared" si="375"/>
        <v>714.77835000000005</v>
      </c>
    </row>
    <row r="5978" spans="1:10" x14ac:dyDescent="0.2">
      <c r="A5978" t="s">
        <v>25135</v>
      </c>
      <c r="B5978">
        <v>6</v>
      </c>
      <c r="C5978" t="s">
        <v>21215</v>
      </c>
      <c r="D5978">
        <v>445000</v>
      </c>
      <c r="E5978">
        <v>744000</v>
      </c>
      <c r="F5978" t="s">
        <v>25137</v>
      </c>
      <c r="G5978">
        <f t="shared" si="372"/>
        <v>576</v>
      </c>
      <c r="H5978">
        <f t="shared" si="373"/>
        <v>1212.6872999999998</v>
      </c>
      <c r="I5978">
        <f t="shared" si="374"/>
        <v>622</v>
      </c>
      <c r="J5978">
        <f t="shared" si="375"/>
        <v>1239.6156000000001</v>
      </c>
    </row>
    <row r="5979" spans="1:10" x14ac:dyDescent="0.2">
      <c r="A5979" t="s">
        <v>25139</v>
      </c>
      <c r="B5979">
        <v>6</v>
      </c>
      <c r="C5979" t="s">
        <v>21215</v>
      </c>
      <c r="D5979">
        <v>259000</v>
      </c>
      <c r="E5979">
        <v>451000</v>
      </c>
      <c r="F5979" t="s">
        <v>25141</v>
      </c>
      <c r="G5979">
        <f t="shared" si="372"/>
        <v>576</v>
      </c>
      <c r="H5979">
        <f t="shared" si="373"/>
        <v>705.81125999999995</v>
      </c>
      <c r="I5979">
        <f t="shared" si="374"/>
        <v>622</v>
      </c>
      <c r="J5979">
        <f t="shared" si="375"/>
        <v>751.43365000000006</v>
      </c>
    </row>
    <row r="5980" spans="1:10" x14ac:dyDescent="0.2">
      <c r="A5980" t="s">
        <v>25143</v>
      </c>
      <c r="B5980">
        <v>6</v>
      </c>
      <c r="C5980" t="s">
        <v>21215</v>
      </c>
      <c r="D5980">
        <v>215000</v>
      </c>
      <c r="E5980">
        <v>388000</v>
      </c>
      <c r="F5980" t="s">
        <v>25144</v>
      </c>
      <c r="G5980">
        <f t="shared" si="372"/>
        <v>576</v>
      </c>
      <c r="H5980">
        <f t="shared" si="373"/>
        <v>585.90509999999995</v>
      </c>
      <c r="I5980">
        <f t="shared" si="374"/>
        <v>622</v>
      </c>
      <c r="J5980">
        <f t="shared" si="375"/>
        <v>646.46620000000007</v>
      </c>
    </row>
    <row r="5981" spans="1:10" x14ac:dyDescent="0.2">
      <c r="A5981" t="s">
        <v>25146</v>
      </c>
      <c r="B5981">
        <v>6</v>
      </c>
      <c r="C5981" t="s">
        <v>21215</v>
      </c>
      <c r="D5981">
        <v>426000</v>
      </c>
      <c r="E5981">
        <v>713000</v>
      </c>
      <c r="F5981" t="s">
        <v>25149</v>
      </c>
      <c r="G5981">
        <f t="shared" si="372"/>
        <v>576</v>
      </c>
      <c r="H5981">
        <f t="shared" si="373"/>
        <v>1160.9096399999999</v>
      </c>
      <c r="I5981">
        <f t="shared" si="374"/>
        <v>622</v>
      </c>
      <c r="J5981">
        <f t="shared" si="375"/>
        <v>1187.96495</v>
      </c>
    </row>
    <row r="5982" spans="1:10" x14ac:dyDescent="0.2">
      <c r="A5982" t="s">
        <v>25151</v>
      </c>
      <c r="B5982">
        <v>6</v>
      </c>
      <c r="C5982" t="s">
        <v>21215</v>
      </c>
      <c r="D5982">
        <v>242000</v>
      </c>
      <c r="E5982">
        <v>422000</v>
      </c>
      <c r="F5982" t="s">
        <v>25153</v>
      </c>
      <c r="G5982">
        <f t="shared" si="372"/>
        <v>576</v>
      </c>
      <c r="H5982">
        <f t="shared" si="373"/>
        <v>659.48387999999989</v>
      </c>
      <c r="I5982">
        <f t="shared" si="374"/>
        <v>622</v>
      </c>
      <c r="J5982">
        <f t="shared" si="375"/>
        <v>703.11530000000005</v>
      </c>
    </row>
    <row r="5983" spans="1:10" x14ac:dyDescent="0.2">
      <c r="A5983" t="s">
        <v>25155</v>
      </c>
      <c r="B5983">
        <v>6</v>
      </c>
      <c r="C5983" t="s">
        <v>21215</v>
      </c>
      <c r="D5983">
        <v>446000</v>
      </c>
      <c r="E5983">
        <v>856000</v>
      </c>
      <c r="F5983" t="s">
        <v>25158</v>
      </c>
      <c r="G5983">
        <f t="shared" si="372"/>
        <v>576</v>
      </c>
      <c r="H5983">
        <f t="shared" si="373"/>
        <v>1215.4124399999998</v>
      </c>
      <c r="I5983">
        <f t="shared" si="374"/>
        <v>622</v>
      </c>
      <c r="J5983">
        <f t="shared" si="375"/>
        <v>1426.2244000000001</v>
      </c>
    </row>
    <row r="5984" spans="1:10" x14ac:dyDescent="0.2">
      <c r="A5984" t="s">
        <v>25160</v>
      </c>
      <c r="B5984">
        <v>6</v>
      </c>
      <c r="C5984" t="s">
        <v>21215</v>
      </c>
      <c r="D5984">
        <v>215000</v>
      </c>
      <c r="E5984">
        <v>388000</v>
      </c>
      <c r="F5984" t="s">
        <v>25163</v>
      </c>
      <c r="G5984">
        <f t="shared" si="372"/>
        <v>576</v>
      </c>
      <c r="H5984">
        <f t="shared" si="373"/>
        <v>585.90509999999995</v>
      </c>
      <c r="I5984">
        <f t="shared" si="374"/>
        <v>622</v>
      </c>
      <c r="J5984">
        <f t="shared" si="375"/>
        <v>646.46620000000007</v>
      </c>
    </row>
    <row r="5985" spans="1:10" x14ac:dyDescent="0.2">
      <c r="A5985" t="s">
        <v>25165</v>
      </c>
      <c r="B5985">
        <v>6</v>
      </c>
      <c r="C5985" t="s">
        <v>21215</v>
      </c>
      <c r="D5985">
        <v>224000</v>
      </c>
      <c r="E5985">
        <v>390000</v>
      </c>
      <c r="F5985" t="s">
        <v>25167</v>
      </c>
      <c r="G5985">
        <f t="shared" si="372"/>
        <v>576</v>
      </c>
      <c r="H5985">
        <f t="shared" si="373"/>
        <v>610.43135999999993</v>
      </c>
      <c r="I5985">
        <f t="shared" si="374"/>
        <v>622</v>
      </c>
      <c r="J5985">
        <f t="shared" si="375"/>
        <v>649.7985000000001</v>
      </c>
    </row>
    <row r="5986" spans="1:10" x14ac:dyDescent="0.2">
      <c r="A5986" t="s">
        <v>25169</v>
      </c>
      <c r="B5986">
        <v>6</v>
      </c>
      <c r="C5986" t="s">
        <v>21215</v>
      </c>
      <c r="D5986">
        <v>239000</v>
      </c>
      <c r="E5986">
        <v>415000</v>
      </c>
      <c r="F5986" t="s">
        <v>25171</v>
      </c>
      <c r="G5986">
        <f t="shared" si="372"/>
        <v>576</v>
      </c>
      <c r="H5986">
        <f t="shared" si="373"/>
        <v>651.30845999999985</v>
      </c>
      <c r="I5986">
        <f t="shared" si="374"/>
        <v>622</v>
      </c>
      <c r="J5986">
        <f t="shared" si="375"/>
        <v>691.45225000000005</v>
      </c>
    </row>
    <row r="5987" spans="1:10" x14ac:dyDescent="0.2">
      <c r="A5987" t="s">
        <v>25173</v>
      </c>
      <c r="B5987">
        <v>6</v>
      </c>
      <c r="C5987" t="s">
        <v>21215</v>
      </c>
      <c r="D5987">
        <v>242000</v>
      </c>
      <c r="E5987">
        <v>422000</v>
      </c>
      <c r="F5987" t="s">
        <v>25175</v>
      </c>
      <c r="G5987">
        <f t="shared" si="372"/>
        <v>576</v>
      </c>
      <c r="H5987">
        <f t="shared" si="373"/>
        <v>659.48387999999989</v>
      </c>
      <c r="I5987">
        <f t="shared" si="374"/>
        <v>622</v>
      </c>
      <c r="J5987">
        <f t="shared" si="375"/>
        <v>703.11530000000005</v>
      </c>
    </row>
    <row r="5988" spans="1:10" x14ac:dyDescent="0.2">
      <c r="A5988" t="s">
        <v>25177</v>
      </c>
      <c r="B5988">
        <v>6</v>
      </c>
      <c r="C5988" t="s">
        <v>21215</v>
      </c>
      <c r="D5988">
        <v>271000</v>
      </c>
      <c r="E5988">
        <v>472000</v>
      </c>
      <c r="F5988" t="s">
        <v>25180</v>
      </c>
      <c r="G5988">
        <f t="shared" si="372"/>
        <v>576</v>
      </c>
      <c r="H5988">
        <f t="shared" si="373"/>
        <v>738.51293999999984</v>
      </c>
      <c r="I5988">
        <f t="shared" si="374"/>
        <v>622</v>
      </c>
      <c r="J5988">
        <f t="shared" si="375"/>
        <v>786.42280000000005</v>
      </c>
    </row>
    <row r="5989" spans="1:10" x14ac:dyDescent="0.2">
      <c r="A5989" t="s">
        <v>25182</v>
      </c>
      <c r="B5989">
        <v>6</v>
      </c>
      <c r="C5989" t="s">
        <v>21215</v>
      </c>
      <c r="D5989">
        <v>215000</v>
      </c>
      <c r="E5989">
        <v>388000</v>
      </c>
      <c r="F5989" t="s">
        <v>25185</v>
      </c>
      <c r="G5989">
        <f t="shared" si="372"/>
        <v>576</v>
      </c>
      <c r="H5989">
        <f t="shared" si="373"/>
        <v>585.90509999999995</v>
      </c>
      <c r="I5989">
        <f t="shared" si="374"/>
        <v>622</v>
      </c>
      <c r="J5989">
        <f t="shared" si="375"/>
        <v>646.46620000000007</v>
      </c>
    </row>
    <row r="5990" spans="1:10" x14ac:dyDescent="0.2">
      <c r="A5990" t="s">
        <v>25187</v>
      </c>
      <c r="B5990">
        <v>6</v>
      </c>
      <c r="C5990" t="s">
        <v>21215</v>
      </c>
      <c r="D5990">
        <v>441000</v>
      </c>
      <c r="E5990">
        <v>769000</v>
      </c>
      <c r="F5990" t="s">
        <v>25190</v>
      </c>
      <c r="G5990">
        <f t="shared" si="372"/>
        <v>576</v>
      </c>
      <c r="H5990">
        <f t="shared" si="373"/>
        <v>1201.7867399999998</v>
      </c>
      <c r="I5990">
        <f t="shared" si="374"/>
        <v>622</v>
      </c>
      <c r="J5990">
        <f t="shared" si="375"/>
        <v>1281.26935</v>
      </c>
    </row>
    <row r="5991" spans="1:10" x14ac:dyDescent="0.2">
      <c r="A5991" t="s">
        <v>25192</v>
      </c>
      <c r="B5991">
        <v>6</v>
      </c>
      <c r="C5991" t="s">
        <v>21215</v>
      </c>
      <c r="D5991">
        <v>242000</v>
      </c>
      <c r="E5991">
        <v>422000</v>
      </c>
      <c r="F5991" t="s">
        <v>25195</v>
      </c>
      <c r="G5991">
        <f t="shared" si="372"/>
        <v>576</v>
      </c>
      <c r="H5991">
        <f t="shared" si="373"/>
        <v>659.48387999999989</v>
      </c>
      <c r="I5991">
        <f t="shared" si="374"/>
        <v>622</v>
      </c>
      <c r="J5991">
        <f t="shared" si="375"/>
        <v>703.11530000000005</v>
      </c>
    </row>
    <row r="5992" spans="1:10" x14ac:dyDescent="0.2">
      <c r="A5992" t="s">
        <v>25197</v>
      </c>
      <c r="B5992">
        <v>6</v>
      </c>
      <c r="C5992" t="s">
        <v>21215</v>
      </c>
      <c r="D5992">
        <v>242000</v>
      </c>
      <c r="E5992">
        <v>422000</v>
      </c>
      <c r="F5992" t="s">
        <v>25198</v>
      </c>
      <c r="G5992">
        <f t="shared" si="372"/>
        <v>576</v>
      </c>
      <c r="H5992">
        <f t="shared" si="373"/>
        <v>659.48387999999989</v>
      </c>
      <c r="I5992">
        <f t="shared" si="374"/>
        <v>622</v>
      </c>
      <c r="J5992">
        <f t="shared" si="375"/>
        <v>703.11530000000005</v>
      </c>
    </row>
    <row r="5993" spans="1:10" x14ac:dyDescent="0.2">
      <c r="A5993" t="s">
        <v>25200</v>
      </c>
      <c r="B5993">
        <v>6</v>
      </c>
      <c r="C5993" t="s">
        <v>21215</v>
      </c>
      <c r="D5993">
        <v>243000</v>
      </c>
      <c r="E5993">
        <v>424000</v>
      </c>
      <c r="F5993" t="s">
        <v>25201</v>
      </c>
      <c r="G5993">
        <f t="shared" si="372"/>
        <v>576</v>
      </c>
      <c r="H5993">
        <f t="shared" si="373"/>
        <v>662.2090199999999</v>
      </c>
      <c r="I5993">
        <f t="shared" si="374"/>
        <v>622</v>
      </c>
      <c r="J5993">
        <f t="shared" si="375"/>
        <v>706.44760000000008</v>
      </c>
    </row>
    <row r="5994" spans="1:10" x14ac:dyDescent="0.2">
      <c r="A5994" t="s">
        <v>25203</v>
      </c>
      <c r="B5994">
        <v>6</v>
      </c>
      <c r="C5994" t="s">
        <v>21215</v>
      </c>
      <c r="D5994">
        <v>277000</v>
      </c>
      <c r="E5994">
        <v>482000</v>
      </c>
      <c r="F5994" t="s">
        <v>25204</v>
      </c>
      <c r="G5994">
        <f t="shared" si="372"/>
        <v>576</v>
      </c>
      <c r="H5994">
        <f t="shared" si="373"/>
        <v>754.86377999999991</v>
      </c>
      <c r="I5994">
        <f t="shared" si="374"/>
        <v>622</v>
      </c>
      <c r="J5994">
        <f t="shared" si="375"/>
        <v>803.0843000000001</v>
      </c>
    </row>
    <row r="5995" spans="1:10" x14ac:dyDescent="0.2">
      <c r="A5995" t="s">
        <v>25206</v>
      </c>
      <c r="B5995">
        <v>6</v>
      </c>
      <c r="C5995" t="s">
        <v>21215</v>
      </c>
      <c r="D5995">
        <v>264000</v>
      </c>
      <c r="E5995">
        <v>459000</v>
      </c>
      <c r="F5995" t="s">
        <v>25207</v>
      </c>
      <c r="G5995">
        <f t="shared" si="372"/>
        <v>576</v>
      </c>
      <c r="H5995">
        <f t="shared" si="373"/>
        <v>719.43695999999989</v>
      </c>
      <c r="I5995">
        <f t="shared" si="374"/>
        <v>622</v>
      </c>
      <c r="J5995">
        <f t="shared" si="375"/>
        <v>764.76285000000007</v>
      </c>
    </row>
    <row r="5996" spans="1:10" x14ac:dyDescent="0.2">
      <c r="A5996" t="s">
        <v>25209</v>
      </c>
      <c r="B5996">
        <v>6</v>
      </c>
      <c r="C5996" t="s">
        <v>21215</v>
      </c>
      <c r="D5996">
        <v>227000</v>
      </c>
      <c r="E5996">
        <v>395000</v>
      </c>
      <c r="F5996" t="s">
        <v>25212</v>
      </c>
      <c r="G5996">
        <f t="shared" si="372"/>
        <v>576</v>
      </c>
      <c r="H5996">
        <f t="shared" si="373"/>
        <v>618.60677999999996</v>
      </c>
      <c r="I5996">
        <f t="shared" si="374"/>
        <v>622</v>
      </c>
      <c r="J5996">
        <f t="shared" si="375"/>
        <v>658.12925000000007</v>
      </c>
    </row>
    <row r="5997" spans="1:10" x14ac:dyDescent="0.2">
      <c r="A5997" t="s">
        <v>25214</v>
      </c>
      <c r="B5997">
        <v>6</v>
      </c>
      <c r="C5997" t="s">
        <v>21215</v>
      </c>
      <c r="D5997">
        <v>227000</v>
      </c>
      <c r="E5997">
        <v>395000</v>
      </c>
      <c r="F5997" t="s">
        <v>25216</v>
      </c>
      <c r="G5997">
        <f t="shared" si="372"/>
        <v>576</v>
      </c>
      <c r="H5997">
        <f t="shared" si="373"/>
        <v>618.60677999999996</v>
      </c>
      <c r="I5997">
        <f t="shared" si="374"/>
        <v>622</v>
      </c>
      <c r="J5997">
        <f t="shared" si="375"/>
        <v>658.12925000000007</v>
      </c>
    </row>
    <row r="5998" spans="1:10" x14ac:dyDescent="0.2">
      <c r="A5998" t="s">
        <v>25218</v>
      </c>
      <c r="B5998">
        <v>6</v>
      </c>
      <c r="C5998" t="s">
        <v>21215</v>
      </c>
      <c r="D5998">
        <v>215000</v>
      </c>
      <c r="E5998">
        <v>388000</v>
      </c>
      <c r="F5998" t="s">
        <v>25221</v>
      </c>
      <c r="G5998">
        <f t="shared" si="372"/>
        <v>576</v>
      </c>
      <c r="H5998">
        <f t="shared" si="373"/>
        <v>585.90509999999995</v>
      </c>
      <c r="I5998">
        <f t="shared" si="374"/>
        <v>622</v>
      </c>
      <c r="J5998">
        <f t="shared" si="375"/>
        <v>646.46620000000007</v>
      </c>
    </row>
    <row r="5999" spans="1:10" x14ac:dyDescent="0.2">
      <c r="A5999" t="s">
        <v>25223</v>
      </c>
      <c r="B5999">
        <v>6</v>
      </c>
      <c r="C5999" t="s">
        <v>21215</v>
      </c>
      <c r="D5999">
        <v>215000</v>
      </c>
      <c r="E5999">
        <v>388000</v>
      </c>
      <c r="F5999" t="s">
        <v>25226</v>
      </c>
      <c r="G5999">
        <f t="shared" si="372"/>
        <v>576</v>
      </c>
      <c r="H5999">
        <f t="shared" si="373"/>
        <v>585.90509999999995</v>
      </c>
      <c r="I5999">
        <f t="shared" si="374"/>
        <v>622</v>
      </c>
      <c r="J5999">
        <f t="shared" si="375"/>
        <v>646.46620000000007</v>
      </c>
    </row>
    <row r="6000" spans="1:10" x14ac:dyDescent="0.2">
      <c r="A6000" t="s">
        <v>25228</v>
      </c>
      <c r="B6000">
        <v>6</v>
      </c>
      <c r="C6000" t="s">
        <v>21215</v>
      </c>
      <c r="D6000">
        <v>243000</v>
      </c>
      <c r="E6000">
        <v>424000</v>
      </c>
      <c r="F6000" t="s">
        <v>25231</v>
      </c>
      <c r="G6000">
        <f t="shared" si="372"/>
        <v>576</v>
      </c>
      <c r="H6000">
        <f t="shared" si="373"/>
        <v>662.2090199999999</v>
      </c>
      <c r="I6000">
        <f t="shared" si="374"/>
        <v>622</v>
      </c>
      <c r="J6000">
        <f t="shared" si="375"/>
        <v>706.44760000000008</v>
      </c>
    </row>
    <row r="6001" spans="1:10" x14ac:dyDescent="0.2">
      <c r="A6001" t="s">
        <v>25233</v>
      </c>
      <c r="B6001">
        <v>6</v>
      </c>
      <c r="C6001" t="s">
        <v>21215</v>
      </c>
      <c r="D6001">
        <v>242000</v>
      </c>
      <c r="E6001">
        <v>422000</v>
      </c>
      <c r="F6001" t="s">
        <v>25236</v>
      </c>
      <c r="G6001">
        <f t="shared" si="372"/>
        <v>576</v>
      </c>
      <c r="H6001">
        <f t="shared" si="373"/>
        <v>659.48387999999989</v>
      </c>
      <c r="I6001">
        <f t="shared" si="374"/>
        <v>622</v>
      </c>
      <c r="J6001">
        <f t="shared" si="375"/>
        <v>703.11530000000005</v>
      </c>
    </row>
    <row r="6002" spans="1:10" x14ac:dyDescent="0.2">
      <c r="A6002" t="s">
        <v>25238</v>
      </c>
      <c r="B6002">
        <v>6</v>
      </c>
      <c r="C6002" t="s">
        <v>21215</v>
      </c>
      <c r="D6002">
        <v>231000</v>
      </c>
      <c r="E6002">
        <v>403000</v>
      </c>
      <c r="F6002" t="s">
        <v>25240</v>
      </c>
      <c r="G6002">
        <f t="shared" si="372"/>
        <v>576</v>
      </c>
      <c r="H6002">
        <f t="shared" si="373"/>
        <v>629.50733999999989</v>
      </c>
      <c r="I6002">
        <f t="shared" si="374"/>
        <v>622</v>
      </c>
      <c r="J6002">
        <f t="shared" si="375"/>
        <v>671.45845000000008</v>
      </c>
    </row>
    <row r="6003" spans="1:10" x14ac:dyDescent="0.2">
      <c r="A6003" t="s">
        <v>25242</v>
      </c>
      <c r="B6003">
        <v>6</v>
      </c>
      <c r="C6003" t="s">
        <v>21215</v>
      </c>
      <c r="D6003">
        <v>259000</v>
      </c>
      <c r="E6003">
        <v>451000</v>
      </c>
      <c r="F6003" t="s">
        <v>25244</v>
      </c>
      <c r="G6003">
        <f t="shared" si="372"/>
        <v>576</v>
      </c>
      <c r="H6003">
        <f t="shared" si="373"/>
        <v>705.81125999999995</v>
      </c>
      <c r="I6003">
        <f t="shared" si="374"/>
        <v>622</v>
      </c>
      <c r="J6003">
        <f t="shared" si="375"/>
        <v>751.43365000000006</v>
      </c>
    </row>
    <row r="6004" spans="1:10" x14ac:dyDescent="0.2">
      <c r="A6004" t="s">
        <v>25246</v>
      </c>
      <c r="B6004">
        <v>6</v>
      </c>
      <c r="C6004" t="s">
        <v>21215</v>
      </c>
      <c r="D6004">
        <v>277000</v>
      </c>
      <c r="E6004">
        <v>482000</v>
      </c>
      <c r="F6004" t="s">
        <v>25248</v>
      </c>
      <c r="G6004">
        <f t="shared" si="372"/>
        <v>576</v>
      </c>
      <c r="H6004">
        <f t="shared" si="373"/>
        <v>754.86377999999991</v>
      </c>
      <c r="I6004">
        <f t="shared" si="374"/>
        <v>622</v>
      </c>
      <c r="J6004">
        <f t="shared" si="375"/>
        <v>803.0843000000001</v>
      </c>
    </row>
    <row r="6005" spans="1:10" x14ac:dyDescent="0.2">
      <c r="A6005" t="s">
        <v>25250</v>
      </c>
      <c r="B6005">
        <v>6</v>
      </c>
      <c r="C6005" t="s">
        <v>21215</v>
      </c>
      <c r="D6005">
        <v>215000</v>
      </c>
      <c r="E6005">
        <v>388000</v>
      </c>
      <c r="F6005" t="s">
        <v>25253</v>
      </c>
      <c r="G6005">
        <f t="shared" si="372"/>
        <v>576</v>
      </c>
      <c r="H6005">
        <f t="shared" si="373"/>
        <v>585.90509999999995</v>
      </c>
      <c r="I6005">
        <f t="shared" si="374"/>
        <v>622</v>
      </c>
      <c r="J6005">
        <f t="shared" si="375"/>
        <v>646.46620000000007</v>
      </c>
    </row>
    <row r="6006" spans="1:10" x14ac:dyDescent="0.2">
      <c r="A6006" t="s">
        <v>25255</v>
      </c>
      <c r="B6006">
        <v>6</v>
      </c>
      <c r="C6006" t="s">
        <v>21215</v>
      </c>
      <c r="D6006">
        <v>243000</v>
      </c>
      <c r="E6006">
        <v>424000</v>
      </c>
      <c r="F6006" t="s">
        <v>25256</v>
      </c>
      <c r="G6006">
        <f t="shared" si="372"/>
        <v>576</v>
      </c>
      <c r="H6006">
        <f t="shared" si="373"/>
        <v>662.2090199999999</v>
      </c>
      <c r="I6006">
        <f t="shared" si="374"/>
        <v>622</v>
      </c>
      <c r="J6006">
        <f t="shared" si="375"/>
        <v>706.44760000000008</v>
      </c>
    </row>
    <row r="6007" spans="1:10" x14ac:dyDescent="0.2">
      <c r="A6007" t="s">
        <v>25258</v>
      </c>
      <c r="B6007">
        <v>6</v>
      </c>
      <c r="C6007" t="s">
        <v>21215</v>
      </c>
      <c r="D6007">
        <v>231000</v>
      </c>
      <c r="E6007">
        <v>403000</v>
      </c>
      <c r="F6007" t="s">
        <v>25259</v>
      </c>
      <c r="G6007">
        <f t="shared" si="372"/>
        <v>576</v>
      </c>
      <c r="H6007">
        <f t="shared" si="373"/>
        <v>629.50733999999989</v>
      </c>
      <c r="I6007">
        <f t="shared" si="374"/>
        <v>622</v>
      </c>
      <c r="J6007">
        <f t="shared" si="375"/>
        <v>671.45845000000008</v>
      </c>
    </row>
    <row r="6008" spans="1:10" x14ac:dyDescent="0.2">
      <c r="A6008" t="s">
        <v>25261</v>
      </c>
      <c r="B6008">
        <v>6</v>
      </c>
      <c r="C6008" t="s">
        <v>21215</v>
      </c>
      <c r="D6008">
        <v>264000</v>
      </c>
      <c r="E6008">
        <v>459000</v>
      </c>
      <c r="F6008" t="s">
        <v>25264</v>
      </c>
      <c r="G6008">
        <f t="shared" si="372"/>
        <v>576</v>
      </c>
      <c r="H6008">
        <f t="shared" si="373"/>
        <v>719.43695999999989</v>
      </c>
      <c r="I6008">
        <f t="shared" si="374"/>
        <v>622</v>
      </c>
      <c r="J6008">
        <f t="shared" si="375"/>
        <v>764.76285000000007</v>
      </c>
    </row>
    <row r="6009" spans="1:10" x14ac:dyDescent="0.2">
      <c r="A6009" t="s">
        <v>25266</v>
      </c>
      <c r="B6009">
        <v>6</v>
      </c>
      <c r="C6009" t="s">
        <v>21215</v>
      </c>
      <c r="D6009">
        <v>258000</v>
      </c>
      <c r="E6009">
        <v>449000</v>
      </c>
      <c r="F6009" t="s">
        <v>25269</v>
      </c>
      <c r="G6009">
        <f t="shared" si="372"/>
        <v>576</v>
      </c>
      <c r="H6009">
        <f t="shared" si="373"/>
        <v>703.08611999999994</v>
      </c>
      <c r="I6009">
        <f t="shared" si="374"/>
        <v>622</v>
      </c>
      <c r="J6009">
        <f t="shared" si="375"/>
        <v>748.10135000000002</v>
      </c>
    </row>
    <row r="6010" spans="1:10" x14ac:dyDescent="0.2">
      <c r="A6010" t="s">
        <v>25271</v>
      </c>
      <c r="B6010">
        <v>6</v>
      </c>
      <c r="C6010" t="s">
        <v>21215</v>
      </c>
      <c r="D6010">
        <v>215000</v>
      </c>
      <c r="E6010">
        <v>388000</v>
      </c>
      <c r="F6010" t="s">
        <v>25274</v>
      </c>
      <c r="G6010">
        <f t="shared" si="372"/>
        <v>576</v>
      </c>
      <c r="H6010">
        <f t="shared" si="373"/>
        <v>585.90509999999995</v>
      </c>
      <c r="I6010">
        <f t="shared" si="374"/>
        <v>622</v>
      </c>
      <c r="J6010">
        <f t="shared" si="375"/>
        <v>646.46620000000007</v>
      </c>
    </row>
    <row r="6011" spans="1:10" x14ac:dyDescent="0.2">
      <c r="A6011" t="s">
        <v>25276</v>
      </c>
      <c r="B6011">
        <v>6</v>
      </c>
      <c r="C6011" t="s">
        <v>21215</v>
      </c>
      <c r="D6011">
        <v>215000</v>
      </c>
      <c r="E6011">
        <v>388000</v>
      </c>
      <c r="F6011" t="s">
        <v>25279</v>
      </c>
      <c r="G6011">
        <f t="shared" si="372"/>
        <v>576</v>
      </c>
      <c r="H6011">
        <f t="shared" si="373"/>
        <v>585.90509999999995</v>
      </c>
      <c r="I6011">
        <f t="shared" si="374"/>
        <v>622</v>
      </c>
      <c r="J6011">
        <f t="shared" si="375"/>
        <v>646.46620000000007</v>
      </c>
    </row>
    <row r="6012" spans="1:10" x14ac:dyDescent="0.2">
      <c r="A6012" t="s">
        <v>25281</v>
      </c>
      <c r="B6012">
        <v>6</v>
      </c>
      <c r="C6012" t="s">
        <v>21215</v>
      </c>
      <c r="D6012">
        <v>243000</v>
      </c>
      <c r="E6012">
        <v>424000</v>
      </c>
      <c r="F6012" t="s">
        <v>25283</v>
      </c>
      <c r="G6012">
        <f t="shared" si="372"/>
        <v>576</v>
      </c>
      <c r="H6012">
        <f t="shared" si="373"/>
        <v>662.2090199999999</v>
      </c>
      <c r="I6012">
        <f t="shared" si="374"/>
        <v>622</v>
      </c>
      <c r="J6012">
        <f t="shared" si="375"/>
        <v>706.44760000000008</v>
      </c>
    </row>
    <row r="6013" spans="1:10" x14ac:dyDescent="0.2">
      <c r="A6013" t="s">
        <v>25285</v>
      </c>
      <c r="B6013">
        <v>6</v>
      </c>
      <c r="C6013" t="s">
        <v>21215</v>
      </c>
      <c r="D6013">
        <v>243000</v>
      </c>
      <c r="E6013">
        <v>424000</v>
      </c>
      <c r="F6013" t="s">
        <v>25287</v>
      </c>
      <c r="G6013">
        <f t="shared" si="372"/>
        <v>576</v>
      </c>
      <c r="H6013">
        <f t="shared" si="373"/>
        <v>662.2090199999999</v>
      </c>
      <c r="I6013">
        <f t="shared" si="374"/>
        <v>622</v>
      </c>
      <c r="J6013">
        <f t="shared" si="375"/>
        <v>706.44760000000008</v>
      </c>
    </row>
    <row r="6014" spans="1:10" x14ac:dyDescent="0.2">
      <c r="A6014" t="s">
        <v>25289</v>
      </c>
      <c r="B6014">
        <v>6</v>
      </c>
      <c r="C6014" t="s">
        <v>21215</v>
      </c>
      <c r="D6014">
        <v>243000</v>
      </c>
      <c r="E6014">
        <v>424000</v>
      </c>
      <c r="F6014" t="s">
        <v>25292</v>
      </c>
      <c r="G6014">
        <f t="shared" si="372"/>
        <v>576</v>
      </c>
      <c r="H6014">
        <f t="shared" si="373"/>
        <v>662.2090199999999</v>
      </c>
      <c r="I6014">
        <f t="shared" si="374"/>
        <v>622</v>
      </c>
      <c r="J6014">
        <f t="shared" si="375"/>
        <v>706.44760000000008</v>
      </c>
    </row>
    <row r="6015" spans="1:10" x14ac:dyDescent="0.2">
      <c r="A6015" t="s">
        <v>25294</v>
      </c>
      <c r="B6015">
        <v>6</v>
      </c>
      <c r="C6015" t="s">
        <v>21215</v>
      </c>
      <c r="D6015">
        <v>237000</v>
      </c>
      <c r="E6015">
        <v>413000</v>
      </c>
      <c r="F6015" t="s">
        <v>25297</v>
      </c>
      <c r="G6015">
        <f t="shared" si="372"/>
        <v>576</v>
      </c>
      <c r="H6015">
        <f t="shared" si="373"/>
        <v>645.85817999999995</v>
      </c>
      <c r="I6015">
        <f t="shared" si="374"/>
        <v>622</v>
      </c>
      <c r="J6015">
        <f t="shared" si="375"/>
        <v>688.11995000000002</v>
      </c>
    </row>
    <row r="6016" spans="1:10" x14ac:dyDescent="0.2">
      <c r="A6016" t="s">
        <v>25299</v>
      </c>
      <c r="B6016">
        <v>6</v>
      </c>
      <c r="C6016" t="s">
        <v>21215</v>
      </c>
      <c r="D6016">
        <v>242000</v>
      </c>
      <c r="E6016">
        <v>422000</v>
      </c>
      <c r="F6016" t="s">
        <v>25302</v>
      </c>
      <c r="G6016">
        <f t="shared" si="372"/>
        <v>576</v>
      </c>
      <c r="H6016">
        <f t="shared" si="373"/>
        <v>659.48387999999989</v>
      </c>
      <c r="I6016">
        <f t="shared" si="374"/>
        <v>622</v>
      </c>
      <c r="J6016">
        <f t="shared" si="375"/>
        <v>703.11530000000005</v>
      </c>
    </row>
    <row r="6017" spans="1:10" x14ac:dyDescent="0.2">
      <c r="A6017" t="s">
        <v>25304</v>
      </c>
      <c r="B6017">
        <v>6</v>
      </c>
      <c r="C6017" t="s">
        <v>21215</v>
      </c>
      <c r="D6017">
        <v>242000</v>
      </c>
      <c r="E6017">
        <v>422000</v>
      </c>
      <c r="F6017" t="s">
        <v>25307</v>
      </c>
      <c r="G6017">
        <f t="shared" si="372"/>
        <v>576</v>
      </c>
      <c r="H6017">
        <f t="shared" si="373"/>
        <v>659.48387999999989</v>
      </c>
      <c r="I6017">
        <f t="shared" si="374"/>
        <v>622</v>
      </c>
      <c r="J6017">
        <f t="shared" si="375"/>
        <v>703.11530000000005</v>
      </c>
    </row>
    <row r="6018" spans="1:10" x14ac:dyDescent="0.2">
      <c r="A6018" t="s">
        <v>25309</v>
      </c>
      <c r="B6018">
        <v>6</v>
      </c>
      <c r="C6018" t="s">
        <v>21215</v>
      </c>
      <c r="D6018">
        <v>437000</v>
      </c>
      <c r="E6018">
        <v>774000</v>
      </c>
      <c r="F6018" t="s">
        <v>25311</v>
      </c>
      <c r="G6018">
        <f t="shared" si="372"/>
        <v>576</v>
      </c>
      <c r="H6018">
        <f t="shared" si="373"/>
        <v>1190.8861799999997</v>
      </c>
      <c r="I6018">
        <f t="shared" si="374"/>
        <v>622</v>
      </c>
      <c r="J6018">
        <f t="shared" si="375"/>
        <v>1289.6001000000001</v>
      </c>
    </row>
    <row r="6019" spans="1:10" x14ac:dyDescent="0.2">
      <c r="A6019" t="s">
        <v>25313</v>
      </c>
      <c r="B6019">
        <v>6</v>
      </c>
      <c r="C6019" t="s">
        <v>21215</v>
      </c>
      <c r="D6019">
        <v>275000</v>
      </c>
      <c r="E6019">
        <v>485000</v>
      </c>
      <c r="F6019" t="s">
        <v>25316</v>
      </c>
      <c r="G6019">
        <f t="shared" ref="G6019:G6082" si="376">(VLOOKUP($B6019,Table,4,FALSE))</f>
        <v>576</v>
      </c>
      <c r="H6019">
        <f t="shared" ref="H6019:H6082" si="377">D6019*((VLOOKUP($B6019,Table,6,FALSE))/100)</f>
        <v>749.41349999999989</v>
      </c>
      <c r="I6019">
        <f t="shared" ref="I6019:I6082" si="378">(VLOOKUP($B6019,Table,12,FALSE))</f>
        <v>622</v>
      </c>
      <c r="J6019">
        <f t="shared" ref="J6019:J6082" si="379">E6019*((VLOOKUP($B6019,Table,14,FALSE))/100)</f>
        <v>808.08275000000003</v>
      </c>
    </row>
    <row r="6020" spans="1:10" x14ac:dyDescent="0.2">
      <c r="A6020" t="s">
        <v>25318</v>
      </c>
      <c r="B6020">
        <v>6</v>
      </c>
      <c r="C6020" t="s">
        <v>21215</v>
      </c>
      <c r="D6020">
        <v>274000</v>
      </c>
      <c r="E6020">
        <v>482000</v>
      </c>
      <c r="F6020" t="s">
        <v>25320</v>
      </c>
      <c r="G6020">
        <f t="shared" si="376"/>
        <v>576</v>
      </c>
      <c r="H6020">
        <f t="shared" si="377"/>
        <v>746.68835999999988</v>
      </c>
      <c r="I6020">
        <f t="shared" si="378"/>
        <v>622</v>
      </c>
      <c r="J6020">
        <f t="shared" si="379"/>
        <v>803.0843000000001</v>
      </c>
    </row>
    <row r="6021" spans="1:10" x14ac:dyDescent="0.2">
      <c r="A6021" t="s">
        <v>25322</v>
      </c>
      <c r="B6021">
        <v>6</v>
      </c>
      <c r="C6021" t="s">
        <v>21215</v>
      </c>
      <c r="D6021">
        <v>187000</v>
      </c>
      <c r="E6021">
        <v>353000</v>
      </c>
      <c r="F6021" t="s">
        <v>25325</v>
      </c>
      <c r="G6021">
        <f t="shared" si="376"/>
        <v>576</v>
      </c>
      <c r="H6021">
        <f t="shared" si="377"/>
        <v>509.60117999999994</v>
      </c>
      <c r="I6021">
        <f t="shared" si="378"/>
        <v>622</v>
      </c>
      <c r="J6021">
        <f t="shared" si="379"/>
        <v>588.15095000000008</v>
      </c>
    </row>
    <row r="6022" spans="1:10" x14ac:dyDescent="0.2">
      <c r="A6022" t="s">
        <v>25327</v>
      </c>
      <c r="B6022">
        <v>6</v>
      </c>
      <c r="C6022" t="s">
        <v>21215</v>
      </c>
      <c r="D6022">
        <v>187000</v>
      </c>
      <c r="E6022">
        <v>353000</v>
      </c>
      <c r="F6022" t="s">
        <v>25330</v>
      </c>
      <c r="G6022">
        <f t="shared" si="376"/>
        <v>576</v>
      </c>
      <c r="H6022">
        <f t="shared" si="377"/>
        <v>509.60117999999994</v>
      </c>
      <c r="I6022">
        <f t="shared" si="378"/>
        <v>622</v>
      </c>
      <c r="J6022">
        <f t="shared" si="379"/>
        <v>588.15095000000008</v>
      </c>
    </row>
    <row r="6023" spans="1:10" x14ac:dyDescent="0.2">
      <c r="A6023" t="s">
        <v>25332</v>
      </c>
      <c r="B6023">
        <v>6</v>
      </c>
      <c r="C6023" t="s">
        <v>21215</v>
      </c>
      <c r="D6023">
        <v>204000</v>
      </c>
      <c r="E6023">
        <v>384000</v>
      </c>
      <c r="F6023" t="s">
        <v>25333</v>
      </c>
      <c r="G6023">
        <f t="shared" si="376"/>
        <v>576</v>
      </c>
      <c r="H6023">
        <f t="shared" si="377"/>
        <v>555.92855999999995</v>
      </c>
      <c r="I6023">
        <f t="shared" si="378"/>
        <v>622</v>
      </c>
      <c r="J6023">
        <f t="shared" si="379"/>
        <v>639.80160000000001</v>
      </c>
    </row>
    <row r="6024" spans="1:10" x14ac:dyDescent="0.2">
      <c r="A6024" t="s">
        <v>25335</v>
      </c>
      <c r="B6024">
        <v>6</v>
      </c>
      <c r="C6024" t="s">
        <v>21215</v>
      </c>
      <c r="D6024">
        <v>196000</v>
      </c>
      <c r="E6024">
        <v>371000</v>
      </c>
      <c r="F6024" t="s">
        <v>25336</v>
      </c>
      <c r="G6024">
        <f t="shared" si="376"/>
        <v>576</v>
      </c>
      <c r="H6024">
        <f t="shared" si="377"/>
        <v>534.12743999999986</v>
      </c>
      <c r="I6024">
        <f t="shared" si="378"/>
        <v>622</v>
      </c>
      <c r="J6024">
        <f t="shared" si="379"/>
        <v>618.14165000000003</v>
      </c>
    </row>
    <row r="6025" spans="1:10" x14ac:dyDescent="0.2">
      <c r="A6025" t="s">
        <v>25338</v>
      </c>
      <c r="B6025">
        <v>6</v>
      </c>
      <c r="C6025" t="s">
        <v>21215</v>
      </c>
      <c r="D6025">
        <v>273000</v>
      </c>
      <c r="E6025">
        <v>481000</v>
      </c>
      <c r="F6025" t="s">
        <v>25341</v>
      </c>
      <c r="G6025">
        <f t="shared" si="376"/>
        <v>576</v>
      </c>
      <c r="H6025">
        <f t="shared" si="377"/>
        <v>743.96321999999986</v>
      </c>
      <c r="I6025">
        <f t="shared" si="378"/>
        <v>622</v>
      </c>
      <c r="J6025">
        <f t="shared" si="379"/>
        <v>801.41815000000008</v>
      </c>
    </row>
    <row r="6026" spans="1:10" x14ac:dyDescent="0.2">
      <c r="A6026" t="s">
        <v>25343</v>
      </c>
      <c r="B6026">
        <v>6</v>
      </c>
      <c r="C6026" t="s">
        <v>21215</v>
      </c>
      <c r="D6026">
        <v>342000</v>
      </c>
      <c r="E6026">
        <v>571000</v>
      </c>
      <c r="F6026" t="s">
        <v>25345</v>
      </c>
      <c r="G6026">
        <f t="shared" si="376"/>
        <v>576</v>
      </c>
      <c r="H6026">
        <f t="shared" si="377"/>
        <v>931.9978799999999</v>
      </c>
      <c r="I6026">
        <f t="shared" si="378"/>
        <v>622</v>
      </c>
      <c r="J6026">
        <f t="shared" si="379"/>
        <v>951.37165000000005</v>
      </c>
    </row>
    <row r="6027" spans="1:10" x14ac:dyDescent="0.2">
      <c r="A6027" t="s">
        <v>25347</v>
      </c>
      <c r="B6027">
        <v>6</v>
      </c>
      <c r="C6027" t="s">
        <v>21215</v>
      </c>
      <c r="D6027">
        <v>233000</v>
      </c>
      <c r="E6027">
        <v>433000</v>
      </c>
      <c r="F6027" t="s">
        <v>25349</v>
      </c>
      <c r="G6027">
        <f t="shared" si="376"/>
        <v>576</v>
      </c>
      <c r="H6027">
        <f t="shared" si="377"/>
        <v>634.95761999999991</v>
      </c>
      <c r="I6027">
        <f t="shared" si="378"/>
        <v>622</v>
      </c>
      <c r="J6027">
        <f t="shared" si="379"/>
        <v>721.44295000000011</v>
      </c>
    </row>
    <row r="6028" spans="1:10" x14ac:dyDescent="0.2">
      <c r="A6028" t="s">
        <v>25351</v>
      </c>
      <c r="B6028">
        <v>6</v>
      </c>
      <c r="C6028" t="s">
        <v>21215</v>
      </c>
      <c r="D6028">
        <v>255000</v>
      </c>
      <c r="E6028">
        <v>446000</v>
      </c>
      <c r="F6028" t="s">
        <v>25353</v>
      </c>
      <c r="G6028">
        <f t="shared" si="376"/>
        <v>576</v>
      </c>
      <c r="H6028">
        <f t="shared" si="377"/>
        <v>694.91069999999991</v>
      </c>
      <c r="I6028">
        <f t="shared" si="378"/>
        <v>622</v>
      </c>
      <c r="J6028">
        <f t="shared" si="379"/>
        <v>743.10290000000009</v>
      </c>
    </row>
    <row r="6029" spans="1:10" x14ac:dyDescent="0.2">
      <c r="A6029" t="s">
        <v>25355</v>
      </c>
      <c r="B6029">
        <v>6</v>
      </c>
      <c r="C6029" t="s">
        <v>21215</v>
      </c>
      <c r="D6029">
        <v>97800</v>
      </c>
      <c r="E6029">
        <v>162200</v>
      </c>
      <c r="F6029" t="s">
        <v>25356</v>
      </c>
      <c r="G6029">
        <f t="shared" si="376"/>
        <v>576</v>
      </c>
      <c r="H6029">
        <f t="shared" si="377"/>
        <v>266.51869199999999</v>
      </c>
      <c r="I6029">
        <f t="shared" si="378"/>
        <v>622</v>
      </c>
      <c r="J6029">
        <f t="shared" si="379"/>
        <v>270.24953000000005</v>
      </c>
    </row>
    <row r="6030" spans="1:10" x14ac:dyDescent="0.2">
      <c r="A6030" t="s">
        <v>25358</v>
      </c>
      <c r="B6030">
        <v>6</v>
      </c>
      <c r="C6030" t="s">
        <v>21215</v>
      </c>
      <c r="D6030">
        <v>97800</v>
      </c>
      <c r="E6030">
        <v>162200</v>
      </c>
      <c r="F6030" t="s">
        <v>25359</v>
      </c>
      <c r="G6030">
        <f t="shared" si="376"/>
        <v>576</v>
      </c>
      <c r="H6030">
        <f t="shared" si="377"/>
        <v>266.51869199999999</v>
      </c>
      <c r="I6030">
        <f t="shared" si="378"/>
        <v>622</v>
      </c>
      <c r="J6030">
        <f t="shared" si="379"/>
        <v>270.24953000000005</v>
      </c>
    </row>
    <row r="6031" spans="1:10" x14ac:dyDescent="0.2">
      <c r="A6031" t="s">
        <v>25361</v>
      </c>
      <c r="B6031">
        <v>6</v>
      </c>
      <c r="C6031" t="s">
        <v>21215</v>
      </c>
      <c r="D6031">
        <v>97800</v>
      </c>
      <c r="E6031">
        <v>162200</v>
      </c>
      <c r="F6031" t="s">
        <v>25363</v>
      </c>
      <c r="G6031">
        <f t="shared" si="376"/>
        <v>576</v>
      </c>
      <c r="H6031">
        <f t="shared" si="377"/>
        <v>266.51869199999999</v>
      </c>
      <c r="I6031">
        <f t="shared" si="378"/>
        <v>622</v>
      </c>
      <c r="J6031">
        <f t="shared" si="379"/>
        <v>270.24953000000005</v>
      </c>
    </row>
    <row r="6032" spans="1:10" x14ac:dyDescent="0.2">
      <c r="A6032" t="s">
        <v>25365</v>
      </c>
      <c r="B6032">
        <v>6</v>
      </c>
      <c r="C6032" t="s">
        <v>21215</v>
      </c>
      <c r="D6032">
        <v>97800</v>
      </c>
      <c r="E6032">
        <v>162200</v>
      </c>
      <c r="F6032" t="s">
        <v>25366</v>
      </c>
      <c r="G6032">
        <f t="shared" si="376"/>
        <v>576</v>
      </c>
      <c r="H6032">
        <f t="shared" si="377"/>
        <v>266.51869199999999</v>
      </c>
      <c r="I6032">
        <f t="shared" si="378"/>
        <v>622</v>
      </c>
      <c r="J6032">
        <f t="shared" si="379"/>
        <v>270.24953000000005</v>
      </c>
    </row>
    <row r="6033" spans="1:10" x14ac:dyDescent="0.2">
      <c r="A6033" t="s">
        <v>25368</v>
      </c>
      <c r="B6033">
        <v>6</v>
      </c>
      <c r="C6033" t="s">
        <v>21215</v>
      </c>
      <c r="D6033">
        <v>97800</v>
      </c>
      <c r="E6033">
        <v>162200</v>
      </c>
      <c r="F6033" t="s">
        <v>25370</v>
      </c>
      <c r="G6033">
        <f t="shared" si="376"/>
        <v>576</v>
      </c>
      <c r="H6033">
        <f t="shared" si="377"/>
        <v>266.51869199999999</v>
      </c>
      <c r="I6033">
        <f t="shared" si="378"/>
        <v>622</v>
      </c>
      <c r="J6033">
        <f t="shared" si="379"/>
        <v>270.24953000000005</v>
      </c>
    </row>
    <row r="6034" spans="1:10" x14ac:dyDescent="0.2">
      <c r="A6034" t="s">
        <v>25372</v>
      </c>
      <c r="B6034">
        <v>6</v>
      </c>
      <c r="C6034" t="s">
        <v>21215</v>
      </c>
      <c r="D6034">
        <v>218000</v>
      </c>
      <c r="E6034">
        <v>390000</v>
      </c>
      <c r="F6034" t="s">
        <v>25375</v>
      </c>
      <c r="G6034">
        <f t="shared" si="376"/>
        <v>576</v>
      </c>
      <c r="H6034">
        <f t="shared" si="377"/>
        <v>594.08051999999986</v>
      </c>
      <c r="I6034">
        <f t="shared" si="378"/>
        <v>622</v>
      </c>
      <c r="J6034">
        <f t="shared" si="379"/>
        <v>649.7985000000001</v>
      </c>
    </row>
    <row r="6035" spans="1:10" x14ac:dyDescent="0.2">
      <c r="A6035" t="s">
        <v>25377</v>
      </c>
      <c r="B6035">
        <v>6</v>
      </c>
      <c r="C6035" t="s">
        <v>21215</v>
      </c>
      <c r="D6035">
        <v>211000</v>
      </c>
      <c r="E6035">
        <v>387000</v>
      </c>
      <c r="F6035" t="s">
        <v>25378</v>
      </c>
      <c r="G6035">
        <f t="shared" si="376"/>
        <v>576</v>
      </c>
      <c r="H6035">
        <f t="shared" si="377"/>
        <v>575.00453999999991</v>
      </c>
      <c r="I6035">
        <f t="shared" si="378"/>
        <v>622</v>
      </c>
      <c r="J6035">
        <f t="shared" si="379"/>
        <v>644.80005000000006</v>
      </c>
    </row>
    <row r="6036" spans="1:10" x14ac:dyDescent="0.2">
      <c r="A6036" t="s">
        <v>25380</v>
      </c>
      <c r="B6036">
        <v>6</v>
      </c>
      <c r="C6036" t="s">
        <v>21215</v>
      </c>
      <c r="D6036">
        <v>275000</v>
      </c>
      <c r="E6036">
        <v>485000</v>
      </c>
      <c r="F6036" t="s">
        <v>25382</v>
      </c>
      <c r="G6036">
        <f t="shared" si="376"/>
        <v>576</v>
      </c>
      <c r="H6036">
        <f t="shared" si="377"/>
        <v>749.41349999999989</v>
      </c>
      <c r="I6036">
        <f t="shared" si="378"/>
        <v>622</v>
      </c>
      <c r="J6036">
        <f t="shared" si="379"/>
        <v>808.08275000000003</v>
      </c>
    </row>
    <row r="6037" spans="1:10" x14ac:dyDescent="0.2">
      <c r="A6037" t="s">
        <v>25384</v>
      </c>
      <c r="B6037">
        <v>6</v>
      </c>
      <c r="C6037" t="s">
        <v>21215</v>
      </c>
      <c r="D6037">
        <v>316000</v>
      </c>
      <c r="E6037">
        <v>551000</v>
      </c>
      <c r="F6037" t="s">
        <v>25385</v>
      </c>
      <c r="G6037">
        <f t="shared" si="376"/>
        <v>576</v>
      </c>
      <c r="H6037">
        <f t="shared" si="377"/>
        <v>861.14423999999985</v>
      </c>
      <c r="I6037">
        <f t="shared" si="378"/>
        <v>622</v>
      </c>
      <c r="J6037">
        <f t="shared" si="379"/>
        <v>918.04865000000007</v>
      </c>
    </row>
    <row r="6038" spans="1:10" x14ac:dyDescent="0.2">
      <c r="A6038" t="s">
        <v>25387</v>
      </c>
      <c r="B6038">
        <v>6</v>
      </c>
      <c r="C6038" t="s">
        <v>21215</v>
      </c>
      <c r="D6038">
        <v>293000</v>
      </c>
      <c r="E6038">
        <v>510000</v>
      </c>
      <c r="F6038" t="s">
        <v>25390</v>
      </c>
      <c r="G6038">
        <f t="shared" si="376"/>
        <v>576</v>
      </c>
      <c r="H6038">
        <f t="shared" si="377"/>
        <v>798.46601999999984</v>
      </c>
      <c r="I6038">
        <f t="shared" si="378"/>
        <v>622</v>
      </c>
      <c r="J6038">
        <f t="shared" si="379"/>
        <v>849.73650000000009</v>
      </c>
    </row>
    <row r="6039" spans="1:10" x14ac:dyDescent="0.2">
      <c r="A6039" t="s">
        <v>25392</v>
      </c>
      <c r="B6039">
        <v>6</v>
      </c>
      <c r="C6039" t="s">
        <v>21215</v>
      </c>
      <c r="D6039">
        <v>55000</v>
      </c>
      <c r="E6039">
        <v>97500</v>
      </c>
      <c r="F6039" t="s">
        <v>25394</v>
      </c>
      <c r="G6039">
        <f t="shared" si="376"/>
        <v>576</v>
      </c>
      <c r="H6039">
        <f t="shared" si="377"/>
        <v>149.88269999999997</v>
      </c>
      <c r="I6039">
        <f t="shared" si="378"/>
        <v>622</v>
      </c>
      <c r="J6039">
        <f t="shared" si="379"/>
        <v>162.44962500000003</v>
      </c>
    </row>
    <row r="6040" spans="1:10" x14ac:dyDescent="0.2">
      <c r="A6040" t="s">
        <v>25396</v>
      </c>
      <c r="B6040">
        <v>6</v>
      </c>
      <c r="C6040" t="s">
        <v>21215</v>
      </c>
      <c r="D6040">
        <v>55000</v>
      </c>
      <c r="E6040">
        <v>97500</v>
      </c>
      <c r="F6040" t="s">
        <v>25397</v>
      </c>
      <c r="G6040">
        <f t="shared" si="376"/>
        <v>576</v>
      </c>
      <c r="H6040">
        <f t="shared" si="377"/>
        <v>149.88269999999997</v>
      </c>
      <c r="I6040">
        <f t="shared" si="378"/>
        <v>622</v>
      </c>
      <c r="J6040">
        <f t="shared" si="379"/>
        <v>162.44962500000003</v>
      </c>
    </row>
    <row r="6041" spans="1:10" x14ac:dyDescent="0.2">
      <c r="A6041" t="s">
        <v>25399</v>
      </c>
      <c r="B6041">
        <v>6</v>
      </c>
      <c r="C6041" t="s">
        <v>21215</v>
      </c>
      <c r="D6041">
        <v>55000</v>
      </c>
      <c r="E6041">
        <v>97500</v>
      </c>
      <c r="F6041" t="s">
        <v>25401</v>
      </c>
      <c r="G6041">
        <f t="shared" si="376"/>
        <v>576</v>
      </c>
      <c r="H6041">
        <f t="shared" si="377"/>
        <v>149.88269999999997</v>
      </c>
      <c r="I6041">
        <f t="shared" si="378"/>
        <v>622</v>
      </c>
      <c r="J6041">
        <f t="shared" si="379"/>
        <v>162.44962500000003</v>
      </c>
    </row>
    <row r="6042" spans="1:10" x14ac:dyDescent="0.2">
      <c r="A6042" t="s">
        <v>25403</v>
      </c>
      <c r="B6042">
        <v>6</v>
      </c>
      <c r="C6042" t="s">
        <v>21215</v>
      </c>
      <c r="D6042">
        <v>55000</v>
      </c>
      <c r="E6042">
        <v>97500</v>
      </c>
      <c r="F6042" t="s">
        <v>25404</v>
      </c>
      <c r="G6042">
        <f t="shared" si="376"/>
        <v>576</v>
      </c>
      <c r="H6042">
        <f t="shared" si="377"/>
        <v>149.88269999999997</v>
      </c>
      <c r="I6042">
        <f t="shared" si="378"/>
        <v>622</v>
      </c>
      <c r="J6042">
        <f t="shared" si="379"/>
        <v>162.44962500000003</v>
      </c>
    </row>
    <row r="6043" spans="1:10" x14ac:dyDescent="0.2">
      <c r="A6043" t="s">
        <v>25406</v>
      </c>
      <c r="B6043">
        <v>6</v>
      </c>
      <c r="C6043" t="s">
        <v>21215</v>
      </c>
      <c r="D6043">
        <v>205000</v>
      </c>
      <c r="E6043">
        <v>386000</v>
      </c>
      <c r="F6043" t="s">
        <v>25407</v>
      </c>
      <c r="G6043">
        <f t="shared" si="376"/>
        <v>576</v>
      </c>
      <c r="H6043">
        <f t="shared" si="377"/>
        <v>558.65369999999996</v>
      </c>
      <c r="I6043">
        <f t="shared" si="378"/>
        <v>622</v>
      </c>
      <c r="J6043">
        <f t="shared" si="379"/>
        <v>643.13390000000004</v>
      </c>
    </row>
    <row r="6044" spans="1:10" x14ac:dyDescent="0.2">
      <c r="A6044" t="s">
        <v>25409</v>
      </c>
      <c r="B6044">
        <v>6</v>
      </c>
      <c r="C6044" t="s">
        <v>21215</v>
      </c>
      <c r="D6044">
        <v>196000</v>
      </c>
      <c r="E6044">
        <v>371000</v>
      </c>
      <c r="F6044" t="s">
        <v>25412</v>
      </c>
      <c r="G6044">
        <f t="shared" si="376"/>
        <v>576</v>
      </c>
      <c r="H6044">
        <f t="shared" si="377"/>
        <v>534.12743999999986</v>
      </c>
      <c r="I6044">
        <f t="shared" si="378"/>
        <v>622</v>
      </c>
      <c r="J6044">
        <f t="shared" si="379"/>
        <v>618.14165000000003</v>
      </c>
    </row>
    <row r="6045" spans="1:10" x14ac:dyDescent="0.2">
      <c r="A6045" t="s">
        <v>25414</v>
      </c>
      <c r="B6045">
        <v>6</v>
      </c>
      <c r="C6045" t="s">
        <v>21215</v>
      </c>
      <c r="D6045">
        <v>140000</v>
      </c>
      <c r="E6045">
        <v>264000</v>
      </c>
      <c r="F6045" t="s">
        <v>25416</v>
      </c>
      <c r="G6045">
        <f t="shared" si="376"/>
        <v>576</v>
      </c>
      <c r="H6045">
        <f t="shared" si="377"/>
        <v>381.51959999999997</v>
      </c>
      <c r="I6045">
        <f t="shared" si="378"/>
        <v>622</v>
      </c>
      <c r="J6045">
        <f t="shared" si="379"/>
        <v>439.86360000000002</v>
      </c>
    </row>
    <row r="6046" spans="1:10" x14ac:dyDescent="0.2">
      <c r="A6046" t="s">
        <v>25418</v>
      </c>
      <c r="B6046">
        <v>6</v>
      </c>
      <c r="C6046" t="s">
        <v>21215</v>
      </c>
      <c r="D6046">
        <v>144000</v>
      </c>
      <c r="E6046">
        <v>271000</v>
      </c>
      <c r="F6046" t="s">
        <v>25420</v>
      </c>
      <c r="G6046">
        <f t="shared" si="376"/>
        <v>576</v>
      </c>
      <c r="H6046">
        <f t="shared" si="377"/>
        <v>392.42015999999995</v>
      </c>
      <c r="I6046">
        <f t="shared" si="378"/>
        <v>622</v>
      </c>
      <c r="J6046">
        <f t="shared" si="379"/>
        <v>451.52665000000002</v>
      </c>
    </row>
    <row r="6047" spans="1:10" x14ac:dyDescent="0.2">
      <c r="A6047" t="s">
        <v>25422</v>
      </c>
      <c r="B6047">
        <v>6</v>
      </c>
      <c r="C6047" t="s">
        <v>21215</v>
      </c>
      <c r="D6047">
        <v>240000</v>
      </c>
      <c r="E6047">
        <v>417000</v>
      </c>
      <c r="F6047" t="s">
        <v>25425</v>
      </c>
      <c r="G6047">
        <f t="shared" si="376"/>
        <v>576</v>
      </c>
      <c r="H6047">
        <f t="shared" si="377"/>
        <v>654.03359999999986</v>
      </c>
      <c r="I6047">
        <f t="shared" si="378"/>
        <v>622</v>
      </c>
      <c r="J6047">
        <f t="shared" si="379"/>
        <v>694.78455000000008</v>
      </c>
    </row>
    <row r="6048" spans="1:10" x14ac:dyDescent="0.2">
      <c r="A6048" t="s">
        <v>25427</v>
      </c>
      <c r="B6048">
        <v>6</v>
      </c>
      <c r="C6048" t="s">
        <v>21215</v>
      </c>
      <c r="D6048">
        <v>274000</v>
      </c>
      <c r="E6048">
        <v>482000</v>
      </c>
      <c r="F6048" t="s">
        <v>25429</v>
      </c>
      <c r="G6048">
        <f t="shared" si="376"/>
        <v>576</v>
      </c>
      <c r="H6048">
        <f t="shared" si="377"/>
        <v>746.68835999999988</v>
      </c>
      <c r="I6048">
        <f t="shared" si="378"/>
        <v>622</v>
      </c>
      <c r="J6048">
        <f t="shared" si="379"/>
        <v>803.0843000000001</v>
      </c>
    </row>
    <row r="6049" spans="1:10" x14ac:dyDescent="0.2">
      <c r="A6049" t="s">
        <v>25431</v>
      </c>
      <c r="B6049">
        <v>6</v>
      </c>
      <c r="C6049" t="s">
        <v>21215</v>
      </c>
      <c r="D6049">
        <v>140000</v>
      </c>
      <c r="E6049">
        <v>264000</v>
      </c>
      <c r="F6049" t="s">
        <v>25432</v>
      </c>
      <c r="G6049">
        <f t="shared" si="376"/>
        <v>576</v>
      </c>
      <c r="H6049">
        <f t="shared" si="377"/>
        <v>381.51959999999997</v>
      </c>
      <c r="I6049">
        <f t="shared" si="378"/>
        <v>622</v>
      </c>
      <c r="J6049">
        <f t="shared" si="379"/>
        <v>439.86360000000002</v>
      </c>
    </row>
    <row r="6050" spans="1:10" x14ac:dyDescent="0.2">
      <c r="A6050" t="s">
        <v>25434</v>
      </c>
      <c r="B6050">
        <v>6</v>
      </c>
      <c r="C6050" t="s">
        <v>21215</v>
      </c>
      <c r="D6050">
        <v>146000</v>
      </c>
      <c r="E6050">
        <v>276000</v>
      </c>
      <c r="F6050" t="s">
        <v>25436</v>
      </c>
      <c r="G6050">
        <f t="shared" si="376"/>
        <v>576</v>
      </c>
      <c r="H6050">
        <f t="shared" si="377"/>
        <v>397.87043999999992</v>
      </c>
      <c r="I6050">
        <f t="shared" si="378"/>
        <v>622</v>
      </c>
      <c r="J6050">
        <f t="shared" si="379"/>
        <v>459.85740000000004</v>
      </c>
    </row>
    <row r="6051" spans="1:10" x14ac:dyDescent="0.2">
      <c r="A6051" t="s">
        <v>25438</v>
      </c>
      <c r="B6051">
        <v>6</v>
      </c>
      <c r="C6051" t="s">
        <v>21215</v>
      </c>
      <c r="D6051">
        <v>146000</v>
      </c>
      <c r="E6051">
        <v>276000</v>
      </c>
      <c r="F6051" t="s">
        <v>25439</v>
      </c>
      <c r="G6051">
        <f t="shared" si="376"/>
        <v>576</v>
      </c>
      <c r="H6051">
        <f t="shared" si="377"/>
        <v>397.87043999999992</v>
      </c>
      <c r="I6051">
        <f t="shared" si="378"/>
        <v>622</v>
      </c>
      <c r="J6051">
        <f t="shared" si="379"/>
        <v>459.85740000000004</v>
      </c>
    </row>
    <row r="6052" spans="1:10" x14ac:dyDescent="0.2">
      <c r="A6052" t="s">
        <v>25441</v>
      </c>
      <c r="B6052">
        <v>6</v>
      </c>
      <c r="C6052" t="s">
        <v>21215</v>
      </c>
      <c r="D6052">
        <v>273000</v>
      </c>
      <c r="E6052">
        <v>481000</v>
      </c>
      <c r="F6052" t="s">
        <v>25444</v>
      </c>
      <c r="G6052">
        <f t="shared" si="376"/>
        <v>576</v>
      </c>
      <c r="H6052">
        <f t="shared" si="377"/>
        <v>743.96321999999986</v>
      </c>
      <c r="I6052">
        <f t="shared" si="378"/>
        <v>622</v>
      </c>
      <c r="J6052">
        <f t="shared" si="379"/>
        <v>801.41815000000008</v>
      </c>
    </row>
    <row r="6053" spans="1:10" x14ac:dyDescent="0.2">
      <c r="A6053" t="s">
        <v>25446</v>
      </c>
      <c r="B6053">
        <v>6</v>
      </c>
      <c r="C6053" t="s">
        <v>21215</v>
      </c>
      <c r="D6053">
        <v>421000</v>
      </c>
      <c r="E6053">
        <v>650000</v>
      </c>
      <c r="F6053" t="s">
        <v>25447</v>
      </c>
      <c r="G6053">
        <f t="shared" si="376"/>
        <v>576</v>
      </c>
      <c r="H6053">
        <f t="shared" si="377"/>
        <v>1147.2839399999998</v>
      </c>
      <c r="I6053">
        <f t="shared" si="378"/>
        <v>622</v>
      </c>
      <c r="J6053">
        <f t="shared" si="379"/>
        <v>1082.9975000000002</v>
      </c>
    </row>
    <row r="6054" spans="1:10" x14ac:dyDescent="0.2">
      <c r="A6054" t="s">
        <v>25449</v>
      </c>
      <c r="B6054">
        <v>6</v>
      </c>
      <c r="C6054" t="s">
        <v>21215</v>
      </c>
      <c r="D6054">
        <v>270000</v>
      </c>
      <c r="E6054">
        <v>474000</v>
      </c>
      <c r="F6054" t="s">
        <v>25452</v>
      </c>
      <c r="G6054">
        <f t="shared" si="376"/>
        <v>576</v>
      </c>
      <c r="H6054">
        <f t="shared" si="377"/>
        <v>735.78779999999983</v>
      </c>
      <c r="I6054">
        <f t="shared" si="378"/>
        <v>622</v>
      </c>
      <c r="J6054">
        <f t="shared" si="379"/>
        <v>789.75510000000008</v>
      </c>
    </row>
    <row r="6055" spans="1:10" x14ac:dyDescent="0.2">
      <c r="A6055" t="s">
        <v>25454</v>
      </c>
      <c r="B6055">
        <v>6</v>
      </c>
      <c r="C6055" t="s">
        <v>21215</v>
      </c>
      <c r="D6055">
        <v>205000</v>
      </c>
      <c r="E6055">
        <v>386000</v>
      </c>
      <c r="F6055" t="s">
        <v>25457</v>
      </c>
      <c r="G6055">
        <f t="shared" si="376"/>
        <v>576</v>
      </c>
      <c r="H6055">
        <f t="shared" si="377"/>
        <v>558.65369999999996</v>
      </c>
      <c r="I6055">
        <f t="shared" si="378"/>
        <v>622</v>
      </c>
      <c r="J6055">
        <f t="shared" si="379"/>
        <v>643.13390000000004</v>
      </c>
    </row>
    <row r="6056" spans="1:10" x14ac:dyDescent="0.2">
      <c r="A6056" t="s">
        <v>25459</v>
      </c>
      <c r="B6056">
        <v>6</v>
      </c>
      <c r="C6056" t="s">
        <v>21215</v>
      </c>
      <c r="D6056">
        <v>178000</v>
      </c>
      <c r="E6056">
        <v>336000</v>
      </c>
      <c r="F6056" t="s">
        <v>25461</v>
      </c>
      <c r="G6056">
        <f t="shared" si="376"/>
        <v>576</v>
      </c>
      <c r="H6056">
        <f t="shared" si="377"/>
        <v>485.07491999999991</v>
      </c>
      <c r="I6056">
        <f t="shared" si="378"/>
        <v>622</v>
      </c>
      <c r="J6056">
        <f t="shared" si="379"/>
        <v>559.82640000000004</v>
      </c>
    </row>
    <row r="6057" spans="1:10" x14ac:dyDescent="0.2">
      <c r="A6057" t="s">
        <v>25463</v>
      </c>
      <c r="B6057">
        <v>6</v>
      </c>
      <c r="C6057" t="s">
        <v>21215</v>
      </c>
      <c r="D6057">
        <v>28100</v>
      </c>
      <c r="E6057">
        <v>53200</v>
      </c>
      <c r="F6057" t="s">
        <v>25465</v>
      </c>
      <c r="G6057">
        <f t="shared" si="376"/>
        <v>576</v>
      </c>
      <c r="H6057">
        <f t="shared" si="377"/>
        <v>76.576433999999992</v>
      </c>
      <c r="I6057">
        <f t="shared" si="378"/>
        <v>622</v>
      </c>
      <c r="J6057">
        <f t="shared" si="379"/>
        <v>88.63918000000001</v>
      </c>
    </row>
    <row r="6058" spans="1:10" x14ac:dyDescent="0.2">
      <c r="A6058" t="s">
        <v>25467</v>
      </c>
      <c r="B6058">
        <v>6</v>
      </c>
      <c r="C6058" t="s">
        <v>21215</v>
      </c>
      <c r="D6058">
        <v>273000</v>
      </c>
      <c r="E6058">
        <v>481000</v>
      </c>
      <c r="F6058" t="s">
        <v>25469</v>
      </c>
      <c r="G6058">
        <f t="shared" si="376"/>
        <v>576</v>
      </c>
      <c r="H6058">
        <f t="shared" si="377"/>
        <v>743.96321999999986</v>
      </c>
      <c r="I6058">
        <f t="shared" si="378"/>
        <v>622</v>
      </c>
      <c r="J6058">
        <f t="shared" si="379"/>
        <v>801.41815000000008</v>
      </c>
    </row>
    <row r="6059" spans="1:10" x14ac:dyDescent="0.2">
      <c r="A6059" t="s">
        <v>25471</v>
      </c>
      <c r="B6059">
        <v>6</v>
      </c>
      <c r="C6059" t="s">
        <v>21215</v>
      </c>
      <c r="D6059">
        <v>274000</v>
      </c>
      <c r="E6059">
        <v>482000</v>
      </c>
      <c r="F6059" t="s">
        <v>25474</v>
      </c>
      <c r="G6059">
        <f t="shared" si="376"/>
        <v>576</v>
      </c>
      <c r="H6059">
        <f t="shared" si="377"/>
        <v>746.68835999999988</v>
      </c>
      <c r="I6059">
        <f t="shared" si="378"/>
        <v>622</v>
      </c>
      <c r="J6059">
        <f t="shared" si="379"/>
        <v>803.0843000000001</v>
      </c>
    </row>
    <row r="6060" spans="1:10" x14ac:dyDescent="0.2">
      <c r="A6060" t="s">
        <v>25476</v>
      </c>
      <c r="B6060">
        <v>6</v>
      </c>
      <c r="C6060" t="s">
        <v>21215</v>
      </c>
      <c r="D6060">
        <v>306000</v>
      </c>
      <c r="E6060">
        <v>533000</v>
      </c>
      <c r="F6060" t="s">
        <v>25478</v>
      </c>
      <c r="G6060">
        <f t="shared" si="376"/>
        <v>576</v>
      </c>
      <c r="H6060">
        <f t="shared" si="377"/>
        <v>833.89283999999986</v>
      </c>
      <c r="I6060">
        <f t="shared" si="378"/>
        <v>622</v>
      </c>
      <c r="J6060">
        <f t="shared" si="379"/>
        <v>888.05795000000012</v>
      </c>
    </row>
    <row r="6061" spans="1:10" x14ac:dyDescent="0.2">
      <c r="A6061" t="s">
        <v>25480</v>
      </c>
      <c r="B6061">
        <v>6</v>
      </c>
      <c r="C6061" t="s">
        <v>21215</v>
      </c>
      <c r="D6061">
        <v>5000</v>
      </c>
      <c r="E6061">
        <v>6060</v>
      </c>
      <c r="F6061" t="s">
        <v>25482</v>
      </c>
      <c r="G6061">
        <f t="shared" si="376"/>
        <v>576</v>
      </c>
      <c r="H6061">
        <f t="shared" si="377"/>
        <v>13.625699999999998</v>
      </c>
      <c r="I6061">
        <f t="shared" si="378"/>
        <v>622</v>
      </c>
      <c r="J6061">
        <f t="shared" si="379"/>
        <v>10.096869000000002</v>
      </c>
    </row>
    <row r="6062" spans="1:10" x14ac:dyDescent="0.2">
      <c r="A6062" t="s">
        <v>25484</v>
      </c>
      <c r="B6062">
        <v>6</v>
      </c>
      <c r="C6062" t="s">
        <v>21215</v>
      </c>
      <c r="D6062">
        <v>426000</v>
      </c>
      <c r="E6062">
        <v>755000</v>
      </c>
      <c r="F6062" t="s">
        <v>25486</v>
      </c>
      <c r="G6062">
        <f t="shared" si="376"/>
        <v>576</v>
      </c>
      <c r="H6062">
        <f t="shared" si="377"/>
        <v>1160.9096399999999</v>
      </c>
      <c r="I6062">
        <f t="shared" si="378"/>
        <v>622</v>
      </c>
      <c r="J6062">
        <f t="shared" si="379"/>
        <v>1257.94325</v>
      </c>
    </row>
    <row r="6063" spans="1:10" x14ac:dyDescent="0.2">
      <c r="A6063" t="s">
        <v>25488</v>
      </c>
      <c r="B6063">
        <v>6</v>
      </c>
      <c r="C6063" t="s">
        <v>21215</v>
      </c>
      <c r="D6063">
        <v>204000</v>
      </c>
      <c r="E6063">
        <v>384000</v>
      </c>
      <c r="F6063" t="s">
        <v>25490</v>
      </c>
      <c r="G6063">
        <f t="shared" si="376"/>
        <v>576</v>
      </c>
      <c r="H6063">
        <f t="shared" si="377"/>
        <v>555.92855999999995</v>
      </c>
      <c r="I6063">
        <f t="shared" si="378"/>
        <v>622</v>
      </c>
      <c r="J6063">
        <f t="shared" si="379"/>
        <v>639.80160000000001</v>
      </c>
    </row>
    <row r="6064" spans="1:10" x14ac:dyDescent="0.2">
      <c r="A6064" t="s">
        <v>25492</v>
      </c>
      <c r="B6064">
        <v>6</v>
      </c>
      <c r="C6064" t="s">
        <v>21215</v>
      </c>
      <c r="D6064">
        <v>192000</v>
      </c>
      <c r="E6064">
        <v>361000</v>
      </c>
      <c r="F6064" t="s">
        <v>25495</v>
      </c>
      <c r="G6064">
        <f t="shared" si="376"/>
        <v>576</v>
      </c>
      <c r="H6064">
        <f t="shared" si="377"/>
        <v>523.22687999999994</v>
      </c>
      <c r="I6064">
        <f t="shared" si="378"/>
        <v>622</v>
      </c>
      <c r="J6064">
        <f t="shared" si="379"/>
        <v>601.48015000000009</v>
      </c>
    </row>
    <row r="6065" spans="1:10" x14ac:dyDescent="0.2">
      <c r="A6065" t="s">
        <v>25497</v>
      </c>
      <c r="B6065">
        <v>6</v>
      </c>
      <c r="C6065" t="s">
        <v>21215</v>
      </c>
      <c r="D6065">
        <v>202000</v>
      </c>
      <c r="E6065">
        <v>382000</v>
      </c>
      <c r="F6065" t="s">
        <v>25500</v>
      </c>
      <c r="G6065">
        <f t="shared" si="376"/>
        <v>576</v>
      </c>
      <c r="H6065">
        <f t="shared" si="377"/>
        <v>550.47827999999993</v>
      </c>
      <c r="I6065">
        <f t="shared" si="378"/>
        <v>622</v>
      </c>
      <c r="J6065">
        <f t="shared" si="379"/>
        <v>636.46930000000009</v>
      </c>
    </row>
    <row r="6066" spans="1:10" x14ac:dyDescent="0.2">
      <c r="A6066" t="s">
        <v>25502</v>
      </c>
      <c r="B6066">
        <v>6</v>
      </c>
      <c r="C6066" t="s">
        <v>21215</v>
      </c>
      <c r="D6066">
        <v>184000</v>
      </c>
      <c r="E6066">
        <v>348000</v>
      </c>
      <c r="F6066" t="s">
        <v>25505</v>
      </c>
      <c r="G6066">
        <f t="shared" si="376"/>
        <v>576</v>
      </c>
      <c r="H6066">
        <f t="shared" si="377"/>
        <v>501.42575999999991</v>
      </c>
      <c r="I6066">
        <f t="shared" si="378"/>
        <v>622</v>
      </c>
      <c r="J6066">
        <f t="shared" si="379"/>
        <v>579.8202</v>
      </c>
    </row>
    <row r="6067" spans="1:10" x14ac:dyDescent="0.2">
      <c r="A6067" t="s">
        <v>25507</v>
      </c>
      <c r="B6067">
        <v>6</v>
      </c>
      <c r="C6067" t="s">
        <v>21215</v>
      </c>
      <c r="D6067">
        <v>276000</v>
      </c>
      <c r="E6067">
        <v>486000</v>
      </c>
      <c r="F6067" t="s">
        <v>25508</v>
      </c>
      <c r="G6067">
        <f t="shared" si="376"/>
        <v>576</v>
      </c>
      <c r="H6067">
        <f t="shared" si="377"/>
        <v>752.1386399999999</v>
      </c>
      <c r="I6067">
        <f t="shared" si="378"/>
        <v>622</v>
      </c>
      <c r="J6067">
        <f t="shared" si="379"/>
        <v>809.74890000000005</v>
      </c>
    </row>
    <row r="6068" spans="1:10" x14ac:dyDescent="0.2">
      <c r="A6068" t="s">
        <v>25510</v>
      </c>
      <c r="B6068">
        <v>6</v>
      </c>
      <c r="C6068" t="s">
        <v>21215</v>
      </c>
      <c r="D6068">
        <v>263000</v>
      </c>
      <c r="E6068">
        <v>464000</v>
      </c>
      <c r="F6068" t="s">
        <v>25513</v>
      </c>
      <c r="G6068">
        <f t="shared" si="376"/>
        <v>576</v>
      </c>
      <c r="H6068">
        <f t="shared" si="377"/>
        <v>716.71181999999988</v>
      </c>
      <c r="I6068">
        <f t="shared" si="378"/>
        <v>622</v>
      </c>
      <c r="J6068">
        <f t="shared" si="379"/>
        <v>773.09360000000004</v>
      </c>
    </row>
    <row r="6069" spans="1:10" x14ac:dyDescent="0.2">
      <c r="A6069" t="s">
        <v>25515</v>
      </c>
      <c r="B6069">
        <v>6</v>
      </c>
      <c r="C6069" t="s">
        <v>21215</v>
      </c>
      <c r="D6069">
        <v>540000</v>
      </c>
      <c r="E6069">
        <v>800000</v>
      </c>
      <c r="F6069" t="s">
        <v>25517</v>
      </c>
      <c r="G6069">
        <f t="shared" si="376"/>
        <v>576</v>
      </c>
      <c r="H6069">
        <f t="shared" si="377"/>
        <v>1471.5755999999997</v>
      </c>
      <c r="I6069">
        <f t="shared" si="378"/>
        <v>622</v>
      </c>
      <c r="J6069">
        <f t="shared" si="379"/>
        <v>1332.92</v>
      </c>
    </row>
    <row r="6070" spans="1:10" x14ac:dyDescent="0.2">
      <c r="A6070" t="s">
        <v>25519</v>
      </c>
      <c r="B6070">
        <v>6</v>
      </c>
      <c r="C6070" t="s">
        <v>21215</v>
      </c>
      <c r="D6070">
        <v>439000</v>
      </c>
      <c r="E6070">
        <v>802000</v>
      </c>
      <c r="F6070" t="s">
        <v>25520</v>
      </c>
      <c r="G6070">
        <f t="shared" si="376"/>
        <v>576</v>
      </c>
      <c r="H6070">
        <f t="shared" si="377"/>
        <v>1196.3364599999998</v>
      </c>
      <c r="I6070">
        <f t="shared" si="378"/>
        <v>622</v>
      </c>
      <c r="J6070">
        <f t="shared" si="379"/>
        <v>1336.2523000000001</v>
      </c>
    </row>
    <row r="6071" spans="1:10" x14ac:dyDescent="0.2">
      <c r="A6071" t="s">
        <v>25522</v>
      </c>
      <c r="B6071">
        <v>6</v>
      </c>
      <c r="C6071" t="s">
        <v>21215</v>
      </c>
      <c r="D6071">
        <v>279000</v>
      </c>
      <c r="E6071">
        <v>492000</v>
      </c>
      <c r="F6071" t="s">
        <v>25524</v>
      </c>
      <c r="G6071">
        <f t="shared" si="376"/>
        <v>576</v>
      </c>
      <c r="H6071">
        <f t="shared" si="377"/>
        <v>760.31405999999993</v>
      </c>
      <c r="I6071">
        <f t="shared" si="378"/>
        <v>622</v>
      </c>
      <c r="J6071">
        <f t="shared" si="379"/>
        <v>819.74580000000003</v>
      </c>
    </row>
    <row r="6072" spans="1:10" x14ac:dyDescent="0.2">
      <c r="A6072" t="s">
        <v>25526</v>
      </c>
      <c r="B6072">
        <v>6</v>
      </c>
      <c r="C6072" t="s">
        <v>21215</v>
      </c>
      <c r="D6072">
        <v>266000</v>
      </c>
      <c r="E6072">
        <v>464000</v>
      </c>
      <c r="F6072" t="s">
        <v>25527</v>
      </c>
      <c r="G6072">
        <f t="shared" si="376"/>
        <v>576</v>
      </c>
      <c r="H6072">
        <f t="shared" si="377"/>
        <v>724.88723999999991</v>
      </c>
      <c r="I6072">
        <f t="shared" si="378"/>
        <v>622</v>
      </c>
      <c r="J6072">
        <f t="shared" si="379"/>
        <v>773.09360000000004</v>
      </c>
    </row>
    <row r="6073" spans="1:10" x14ac:dyDescent="0.2">
      <c r="A6073" t="s">
        <v>25529</v>
      </c>
      <c r="B6073">
        <v>6</v>
      </c>
      <c r="C6073" t="s">
        <v>21215</v>
      </c>
      <c r="D6073">
        <v>266000</v>
      </c>
      <c r="E6073">
        <v>464000</v>
      </c>
      <c r="F6073" t="s">
        <v>25531</v>
      </c>
      <c r="G6073">
        <f t="shared" si="376"/>
        <v>576</v>
      </c>
      <c r="H6073">
        <f t="shared" si="377"/>
        <v>724.88723999999991</v>
      </c>
      <c r="I6073">
        <f t="shared" si="378"/>
        <v>622</v>
      </c>
      <c r="J6073">
        <f t="shared" si="379"/>
        <v>773.09360000000004</v>
      </c>
    </row>
    <row r="6074" spans="1:10" x14ac:dyDescent="0.2">
      <c r="A6074" t="s">
        <v>25533</v>
      </c>
      <c r="B6074">
        <v>6</v>
      </c>
      <c r="C6074" t="s">
        <v>21215</v>
      </c>
      <c r="D6074">
        <v>266000</v>
      </c>
      <c r="E6074">
        <v>468000</v>
      </c>
      <c r="F6074" t="s">
        <v>25536</v>
      </c>
      <c r="G6074">
        <f t="shared" si="376"/>
        <v>576</v>
      </c>
      <c r="H6074">
        <f t="shared" si="377"/>
        <v>724.88723999999991</v>
      </c>
      <c r="I6074">
        <f t="shared" si="378"/>
        <v>622</v>
      </c>
      <c r="J6074">
        <f t="shared" si="379"/>
        <v>779.7582000000001</v>
      </c>
    </row>
    <row r="6075" spans="1:10" x14ac:dyDescent="0.2">
      <c r="A6075" t="s">
        <v>25538</v>
      </c>
      <c r="B6075">
        <v>6</v>
      </c>
      <c r="C6075" t="s">
        <v>21215</v>
      </c>
      <c r="D6075">
        <v>220000</v>
      </c>
      <c r="E6075">
        <v>402000</v>
      </c>
      <c r="F6075" t="s">
        <v>25540</v>
      </c>
      <c r="G6075">
        <f t="shared" si="376"/>
        <v>576</v>
      </c>
      <c r="H6075">
        <f t="shared" si="377"/>
        <v>599.53079999999989</v>
      </c>
      <c r="I6075">
        <f t="shared" si="378"/>
        <v>622</v>
      </c>
      <c r="J6075">
        <f t="shared" si="379"/>
        <v>669.79230000000007</v>
      </c>
    </row>
    <row r="6076" spans="1:10" x14ac:dyDescent="0.2">
      <c r="A6076" t="s">
        <v>25542</v>
      </c>
      <c r="B6076">
        <v>6</v>
      </c>
      <c r="C6076" t="s">
        <v>21215</v>
      </c>
      <c r="D6076">
        <v>215000</v>
      </c>
      <c r="E6076">
        <v>399000</v>
      </c>
      <c r="F6076" t="s">
        <v>25544</v>
      </c>
      <c r="G6076">
        <f t="shared" si="376"/>
        <v>576</v>
      </c>
      <c r="H6076">
        <f t="shared" si="377"/>
        <v>585.90509999999995</v>
      </c>
      <c r="I6076">
        <f t="shared" si="378"/>
        <v>622</v>
      </c>
      <c r="J6076">
        <f t="shared" si="379"/>
        <v>664.79385000000002</v>
      </c>
    </row>
    <row r="6077" spans="1:10" x14ac:dyDescent="0.2">
      <c r="A6077" t="s">
        <v>25546</v>
      </c>
      <c r="B6077">
        <v>6</v>
      </c>
      <c r="C6077" t="s">
        <v>21215</v>
      </c>
      <c r="D6077">
        <v>285000</v>
      </c>
      <c r="E6077">
        <v>498000</v>
      </c>
      <c r="F6077" t="s">
        <v>25547</v>
      </c>
      <c r="G6077">
        <f t="shared" si="376"/>
        <v>576</v>
      </c>
      <c r="H6077">
        <f t="shared" si="377"/>
        <v>776.66489999999988</v>
      </c>
      <c r="I6077">
        <f t="shared" si="378"/>
        <v>622</v>
      </c>
      <c r="J6077">
        <f t="shared" si="379"/>
        <v>829.74270000000001</v>
      </c>
    </row>
    <row r="6078" spans="1:10" x14ac:dyDescent="0.2">
      <c r="A6078" t="s">
        <v>25549</v>
      </c>
      <c r="B6078">
        <v>6</v>
      </c>
      <c r="C6078" t="s">
        <v>21215</v>
      </c>
      <c r="D6078">
        <v>275000</v>
      </c>
      <c r="E6078">
        <v>479000</v>
      </c>
      <c r="F6078" t="s">
        <v>25550</v>
      </c>
      <c r="G6078">
        <f t="shared" si="376"/>
        <v>576</v>
      </c>
      <c r="H6078">
        <f t="shared" si="377"/>
        <v>749.41349999999989</v>
      </c>
      <c r="I6078">
        <f t="shared" si="378"/>
        <v>622</v>
      </c>
      <c r="J6078">
        <f t="shared" si="379"/>
        <v>798.08585000000005</v>
      </c>
    </row>
    <row r="6079" spans="1:10" x14ac:dyDescent="0.2">
      <c r="A6079" t="s">
        <v>25552</v>
      </c>
      <c r="B6079">
        <v>6</v>
      </c>
      <c r="C6079" t="s">
        <v>21215</v>
      </c>
      <c r="D6079">
        <v>306000</v>
      </c>
      <c r="E6079">
        <v>533000</v>
      </c>
      <c r="F6079" t="s">
        <v>25554</v>
      </c>
      <c r="G6079">
        <f t="shared" si="376"/>
        <v>576</v>
      </c>
      <c r="H6079">
        <f t="shared" si="377"/>
        <v>833.89283999999986</v>
      </c>
      <c r="I6079">
        <f t="shared" si="378"/>
        <v>622</v>
      </c>
      <c r="J6079">
        <f t="shared" si="379"/>
        <v>888.05795000000012</v>
      </c>
    </row>
    <row r="6080" spans="1:10" x14ac:dyDescent="0.2">
      <c r="A6080" t="s">
        <v>25556</v>
      </c>
      <c r="B6080">
        <v>6</v>
      </c>
      <c r="C6080" t="s">
        <v>21215</v>
      </c>
      <c r="D6080">
        <v>392000</v>
      </c>
      <c r="E6080">
        <v>684000</v>
      </c>
      <c r="F6080" t="s">
        <v>25557</v>
      </c>
      <c r="G6080">
        <f t="shared" si="376"/>
        <v>576</v>
      </c>
      <c r="H6080">
        <f t="shared" si="377"/>
        <v>1068.2548799999997</v>
      </c>
      <c r="I6080">
        <f t="shared" si="378"/>
        <v>622</v>
      </c>
      <c r="J6080">
        <f t="shared" si="379"/>
        <v>1139.6466</v>
      </c>
    </row>
    <row r="6081" spans="1:10" x14ac:dyDescent="0.2">
      <c r="A6081" t="s">
        <v>25559</v>
      </c>
      <c r="B6081">
        <v>6</v>
      </c>
      <c r="C6081" t="s">
        <v>21215</v>
      </c>
      <c r="D6081">
        <v>194000</v>
      </c>
      <c r="E6081">
        <v>367000</v>
      </c>
      <c r="F6081" t="s">
        <v>25560</v>
      </c>
      <c r="G6081">
        <f t="shared" si="376"/>
        <v>576</v>
      </c>
      <c r="H6081">
        <f t="shared" si="377"/>
        <v>528.67715999999996</v>
      </c>
      <c r="I6081">
        <f t="shared" si="378"/>
        <v>622</v>
      </c>
      <c r="J6081">
        <f t="shared" si="379"/>
        <v>611.47705000000008</v>
      </c>
    </row>
    <row r="6082" spans="1:10" x14ac:dyDescent="0.2">
      <c r="A6082" t="s">
        <v>25562</v>
      </c>
      <c r="B6082">
        <v>6</v>
      </c>
      <c r="C6082" t="s">
        <v>21215</v>
      </c>
      <c r="D6082">
        <v>199000</v>
      </c>
      <c r="E6082">
        <v>376000</v>
      </c>
      <c r="F6082" t="s">
        <v>25564</v>
      </c>
      <c r="G6082">
        <f t="shared" si="376"/>
        <v>576</v>
      </c>
      <c r="H6082">
        <f t="shared" si="377"/>
        <v>542.3028599999999</v>
      </c>
      <c r="I6082">
        <f t="shared" si="378"/>
        <v>622</v>
      </c>
      <c r="J6082">
        <f t="shared" si="379"/>
        <v>626.47240000000011</v>
      </c>
    </row>
    <row r="6083" spans="1:10" x14ac:dyDescent="0.2">
      <c r="A6083" t="s">
        <v>25566</v>
      </c>
      <c r="B6083">
        <v>6</v>
      </c>
      <c r="C6083" t="s">
        <v>21215</v>
      </c>
      <c r="D6083">
        <v>192000</v>
      </c>
      <c r="E6083">
        <v>364000</v>
      </c>
      <c r="F6083" t="s">
        <v>25568</v>
      </c>
      <c r="G6083">
        <f t="shared" ref="G6083:G6146" si="380">(VLOOKUP($B6083,Table,4,FALSE))</f>
        <v>576</v>
      </c>
      <c r="H6083">
        <f t="shared" ref="H6083:H6146" si="381">D6083*((VLOOKUP($B6083,Table,6,FALSE))/100)</f>
        <v>523.22687999999994</v>
      </c>
      <c r="I6083">
        <f t="shared" ref="I6083:I6146" si="382">(VLOOKUP($B6083,Table,12,FALSE))</f>
        <v>622</v>
      </c>
      <c r="J6083">
        <f t="shared" ref="J6083:J6146" si="383">E6083*((VLOOKUP($B6083,Table,14,FALSE))/100)</f>
        <v>606.47860000000003</v>
      </c>
    </row>
    <row r="6084" spans="1:10" x14ac:dyDescent="0.2">
      <c r="A6084" t="s">
        <v>25570</v>
      </c>
      <c r="B6084">
        <v>6</v>
      </c>
      <c r="C6084" t="s">
        <v>21215</v>
      </c>
      <c r="D6084">
        <v>189000</v>
      </c>
      <c r="E6084">
        <v>356000</v>
      </c>
      <c r="F6084" t="s">
        <v>25571</v>
      </c>
      <c r="G6084">
        <f t="shared" si="380"/>
        <v>576</v>
      </c>
      <c r="H6084">
        <f t="shared" si="381"/>
        <v>515.05145999999991</v>
      </c>
      <c r="I6084">
        <f t="shared" si="382"/>
        <v>622</v>
      </c>
      <c r="J6084">
        <f t="shared" si="383"/>
        <v>593.14940000000001</v>
      </c>
    </row>
    <row r="6085" spans="1:10" x14ac:dyDescent="0.2">
      <c r="A6085" t="s">
        <v>25573</v>
      </c>
      <c r="B6085">
        <v>6</v>
      </c>
      <c r="C6085" t="s">
        <v>21215</v>
      </c>
      <c r="D6085">
        <v>137800</v>
      </c>
      <c r="E6085">
        <v>240760</v>
      </c>
      <c r="F6085" t="s">
        <v>25575</v>
      </c>
      <c r="G6085">
        <f t="shared" si="380"/>
        <v>576</v>
      </c>
      <c r="H6085">
        <f t="shared" si="381"/>
        <v>375.52429199999995</v>
      </c>
      <c r="I6085">
        <f t="shared" si="382"/>
        <v>622</v>
      </c>
      <c r="J6085">
        <f t="shared" si="383"/>
        <v>401.14227400000004</v>
      </c>
    </row>
    <row r="6086" spans="1:10" x14ac:dyDescent="0.2">
      <c r="A6086" t="s">
        <v>25577</v>
      </c>
      <c r="B6086">
        <v>6</v>
      </c>
      <c r="C6086" t="s">
        <v>21215</v>
      </c>
      <c r="D6086">
        <v>127200</v>
      </c>
      <c r="E6086">
        <v>222240</v>
      </c>
      <c r="F6086" t="s">
        <v>25578</v>
      </c>
      <c r="G6086">
        <f t="shared" si="380"/>
        <v>576</v>
      </c>
      <c r="H6086">
        <f t="shared" si="381"/>
        <v>346.63780799999995</v>
      </c>
      <c r="I6086">
        <f t="shared" si="382"/>
        <v>622</v>
      </c>
      <c r="J6086">
        <f t="shared" si="383"/>
        <v>370.28517600000004</v>
      </c>
    </row>
    <row r="6087" spans="1:10" x14ac:dyDescent="0.2">
      <c r="A6087" t="s">
        <v>25580</v>
      </c>
      <c r="B6087">
        <v>6</v>
      </c>
      <c r="C6087" t="s">
        <v>21215</v>
      </c>
      <c r="D6087">
        <v>395000</v>
      </c>
      <c r="E6087">
        <v>688000</v>
      </c>
      <c r="F6087" t="s">
        <v>25581</v>
      </c>
      <c r="G6087">
        <f t="shared" si="380"/>
        <v>576</v>
      </c>
      <c r="H6087">
        <f t="shared" si="381"/>
        <v>1076.4302999999998</v>
      </c>
      <c r="I6087">
        <f t="shared" si="382"/>
        <v>622</v>
      </c>
      <c r="J6087">
        <f t="shared" si="383"/>
        <v>1146.3112000000001</v>
      </c>
    </row>
    <row r="6088" spans="1:10" x14ac:dyDescent="0.2">
      <c r="A6088" t="s">
        <v>25583</v>
      </c>
      <c r="B6088">
        <v>6</v>
      </c>
      <c r="C6088" t="s">
        <v>21215</v>
      </c>
      <c r="D6088">
        <v>206000</v>
      </c>
      <c r="E6088">
        <v>394000</v>
      </c>
      <c r="F6088" t="s">
        <v>25584</v>
      </c>
      <c r="G6088">
        <f t="shared" si="380"/>
        <v>576</v>
      </c>
      <c r="H6088">
        <f t="shared" si="381"/>
        <v>561.37883999999997</v>
      </c>
      <c r="I6088">
        <f t="shared" si="382"/>
        <v>622</v>
      </c>
      <c r="J6088">
        <f t="shared" si="383"/>
        <v>656.46310000000005</v>
      </c>
    </row>
    <row r="6089" spans="1:10" x14ac:dyDescent="0.2">
      <c r="A6089" t="s">
        <v>25586</v>
      </c>
      <c r="B6089">
        <v>6</v>
      </c>
      <c r="C6089" t="s">
        <v>21215</v>
      </c>
      <c r="D6089">
        <v>353000</v>
      </c>
      <c r="E6089">
        <v>590000</v>
      </c>
      <c r="F6089" t="s">
        <v>25587</v>
      </c>
      <c r="G6089">
        <f t="shared" si="380"/>
        <v>576</v>
      </c>
      <c r="H6089">
        <f t="shared" si="381"/>
        <v>961.9744199999999</v>
      </c>
      <c r="I6089">
        <f t="shared" si="382"/>
        <v>622</v>
      </c>
      <c r="J6089">
        <f t="shared" si="383"/>
        <v>983.02850000000012</v>
      </c>
    </row>
    <row r="6090" spans="1:10" x14ac:dyDescent="0.2">
      <c r="A6090" t="s">
        <v>25589</v>
      </c>
      <c r="B6090">
        <v>6</v>
      </c>
      <c r="C6090" t="s">
        <v>21215</v>
      </c>
      <c r="D6090">
        <v>208000</v>
      </c>
      <c r="E6090">
        <v>386000</v>
      </c>
      <c r="F6090" t="s">
        <v>25591</v>
      </c>
      <c r="G6090">
        <f t="shared" si="380"/>
        <v>576</v>
      </c>
      <c r="H6090">
        <f t="shared" si="381"/>
        <v>566.82911999999988</v>
      </c>
      <c r="I6090">
        <f t="shared" si="382"/>
        <v>622</v>
      </c>
      <c r="J6090">
        <f t="shared" si="383"/>
        <v>643.13390000000004</v>
      </c>
    </row>
    <row r="6091" spans="1:10" x14ac:dyDescent="0.2">
      <c r="A6091" t="s">
        <v>25593</v>
      </c>
      <c r="B6091">
        <v>6</v>
      </c>
      <c r="C6091" t="s">
        <v>21215</v>
      </c>
      <c r="D6091">
        <v>208000</v>
      </c>
      <c r="E6091">
        <v>386000</v>
      </c>
      <c r="F6091" t="s">
        <v>25595</v>
      </c>
      <c r="G6091">
        <f t="shared" si="380"/>
        <v>576</v>
      </c>
      <c r="H6091">
        <f t="shared" si="381"/>
        <v>566.82911999999988</v>
      </c>
      <c r="I6091">
        <f t="shared" si="382"/>
        <v>622</v>
      </c>
      <c r="J6091">
        <f t="shared" si="383"/>
        <v>643.13390000000004</v>
      </c>
    </row>
    <row r="6092" spans="1:10" x14ac:dyDescent="0.2">
      <c r="A6092" t="s">
        <v>25597</v>
      </c>
      <c r="B6092">
        <v>6</v>
      </c>
      <c r="C6092" t="s">
        <v>21215</v>
      </c>
      <c r="D6092">
        <v>280000</v>
      </c>
      <c r="E6092">
        <v>530000</v>
      </c>
      <c r="F6092" t="s">
        <v>25599</v>
      </c>
      <c r="G6092">
        <f t="shared" si="380"/>
        <v>576</v>
      </c>
      <c r="H6092">
        <f t="shared" si="381"/>
        <v>763.03919999999994</v>
      </c>
      <c r="I6092">
        <f t="shared" si="382"/>
        <v>622</v>
      </c>
      <c r="J6092">
        <f t="shared" si="383"/>
        <v>883.05950000000007</v>
      </c>
    </row>
    <row r="6093" spans="1:10" x14ac:dyDescent="0.2">
      <c r="A6093" t="s">
        <v>25601</v>
      </c>
      <c r="B6093">
        <v>6</v>
      </c>
      <c r="C6093" t="s">
        <v>21215</v>
      </c>
      <c r="D6093">
        <v>316000</v>
      </c>
      <c r="E6093">
        <v>528000</v>
      </c>
      <c r="F6093" t="s">
        <v>25603</v>
      </c>
      <c r="G6093">
        <f t="shared" si="380"/>
        <v>576</v>
      </c>
      <c r="H6093">
        <f t="shared" si="381"/>
        <v>861.14423999999985</v>
      </c>
      <c r="I6093">
        <f t="shared" si="382"/>
        <v>622</v>
      </c>
      <c r="J6093">
        <f t="shared" si="383"/>
        <v>879.72720000000004</v>
      </c>
    </row>
    <row r="6094" spans="1:10" x14ac:dyDescent="0.2">
      <c r="A6094" t="s">
        <v>25605</v>
      </c>
      <c r="B6094">
        <v>6</v>
      </c>
      <c r="C6094" t="s">
        <v>21215</v>
      </c>
      <c r="D6094">
        <v>286000</v>
      </c>
      <c r="E6094">
        <v>498000</v>
      </c>
      <c r="F6094" t="s">
        <v>25606</v>
      </c>
      <c r="G6094">
        <f t="shared" si="380"/>
        <v>576</v>
      </c>
      <c r="H6094">
        <f t="shared" si="381"/>
        <v>779.39003999999989</v>
      </c>
      <c r="I6094">
        <f t="shared" si="382"/>
        <v>622</v>
      </c>
      <c r="J6094">
        <f t="shared" si="383"/>
        <v>829.74270000000001</v>
      </c>
    </row>
    <row r="6095" spans="1:10" x14ac:dyDescent="0.2">
      <c r="A6095" t="s">
        <v>25608</v>
      </c>
      <c r="B6095">
        <v>6</v>
      </c>
      <c r="C6095" t="s">
        <v>21215</v>
      </c>
      <c r="D6095">
        <v>356000</v>
      </c>
      <c r="E6095">
        <v>596000</v>
      </c>
      <c r="F6095" t="s">
        <v>25610</v>
      </c>
      <c r="G6095">
        <f t="shared" si="380"/>
        <v>576</v>
      </c>
      <c r="H6095">
        <f t="shared" si="381"/>
        <v>970.14983999999981</v>
      </c>
      <c r="I6095">
        <f t="shared" si="382"/>
        <v>622</v>
      </c>
      <c r="J6095">
        <f t="shared" si="383"/>
        <v>993.0254000000001</v>
      </c>
    </row>
    <row r="6096" spans="1:10" x14ac:dyDescent="0.2">
      <c r="A6096" t="s">
        <v>25612</v>
      </c>
      <c r="B6096">
        <v>6</v>
      </c>
      <c r="C6096" t="s">
        <v>21215</v>
      </c>
      <c r="D6096">
        <v>435000</v>
      </c>
      <c r="E6096">
        <v>771000</v>
      </c>
      <c r="F6096" t="s">
        <v>25613</v>
      </c>
      <c r="G6096">
        <f t="shared" si="380"/>
        <v>576</v>
      </c>
      <c r="H6096">
        <f t="shared" si="381"/>
        <v>1185.4358999999997</v>
      </c>
      <c r="I6096">
        <f t="shared" si="382"/>
        <v>622</v>
      </c>
      <c r="J6096">
        <f t="shared" si="383"/>
        <v>1284.6016500000001</v>
      </c>
    </row>
    <row r="6097" spans="1:10" x14ac:dyDescent="0.2">
      <c r="A6097" t="s">
        <v>25615</v>
      </c>
      <c r="B6097">
        <v>6</v>
      </c>
      <c r="C6097" t="s">
        <v>21215</v>
      </c>
      <c r="D6097">
        <v>156000</v>
      </c>
      <c r="E6097">
        <v>294000</v>
      </c>
      <c r="F6097" t="s">
        <v>25616</v>
      </c>
      <c r="G6097">
        <f t="shared" si="380"/>
        <v>576</v>
      </c>
      <c r="H6097">
        <f t="shared" si="381"/>
        <v>425.12183999999996</v>
      </c>
      <c r="I6097">
        <f t="shared" si="382"/>
        <v>622</v>
      </c>
      <c r="J6097">
        <f t="shared" si="383"/>
        <v>489.84810000000004</v>
      </c>
    </row>
    <row r="6098" spans="1:10" x14ac:dyDescent="0.2">
      <c r="A6098" t="s">
        <v>25618</v>
      </c>
      <c r="B6098">
        <v>6</v>
      </c>
      <c r="C6098" t="s">
        <v>21215</v>
      </c>
      <c r="D6098">
        <v>176000</v>
      </c>
      <c r="E6098">
        <v>331000</v>
      </c>
      <c r="F6098" t="s">
        <v>25620</v>
      </c>
      <c r="G6098">
        <f t="shared" si="380"/>
        <v>576</v>
      </c>
      <c r="H6098">
        <f t="shared" si="381"/>
        <v>479.62463999999994</v>
      </c>
      <c r="I6098">
        <f t="shared" si="382"/>
        <v>622</v>
      </c>
      <c r="J6098">
        <f t="shared" si="383"/>
        <v>551.49565000000007</v>
      </c>
    </row>
    <row r="6099" spans="1:10" x14ac:dyDescent="0.2">
      <c r="A6099" t="s">
        <v>25622</v>
      </c>
      <c r="B6099">
        <v>6</v>
      </c>
      <c r="C6099" t="s">
        <v>21215</v>
      </c>
      <c r="D6099">
        <v>135166</v>
      </c>
      <c r="E6099">
        <v>185000</v>
      </c>
      <c r="F6099" t="s">
        <v>25624</v>
      </c>
      <c r="G6099">
        <f t="shared" si="380"/>
        <v>576</v>
      </c>
      <c r="H6099">
        <f t="shared" si="381"/>
        <v>368.34627323999996</v>
      </c>
      <c r="I6099">
        <f t="shared" si="382"/>
        <v>622</v>
      </c>
      <c r="J6099">
        <f t="shared" si="383"/>
        <v>308.23775000000001</v>
      </c>
    </row>
    <row r="6100" spans="1:10" x14ac:dyDescent="0.2">
      <c r="A6100" t="s">
        <v>25626</v>
      </c>
      <c r="B6100">
        <v>6</v>
      </c>
      <c r="C6100" t="s">
        <v>21215</v>
      </c>
      <c r="D6100">
        <v>135166</v>
      </c>
      <c r="E6100">
        <v>185000</v>
      </c>
      <c r="F6100" t="s">
        <v>25627</v>
      </c>
      <c r="G6100">
        <f t="shared" si="380"/>
        <v>576</v>
      </c>
      <c r="H6100">
        <f t="shared" si="381"/>
        <v>368.34627323999996</v>
      </c>
      <c r="I6100">
        <f t="shared" si="382"/>
        <v>622</v>
      </c>
      <c r="J6100">
        <f t="shared" si="383"/>
        <v>308.23775000000001</v>
      </c>
    </row>
    <row r="6101" spans="1:10" x14ac:dyDescent="0.2">
      <c r="A6101" t="s">
        <v>25629</v>
      </c>
      <c r="B6101">
        <v>6</v>
      </c>
      <c r="C6101" t="s">
        <v>21215</v>
      </c>
      <c r="D6101">
        <v>135167</v>
      </c>
      <c r="E6101">
        <v>185000</v>
      </c>
      <c r="F6101" t="s">
        <v>25631</v>
      </c>
      <c r="G6101">
        <f t="shared" si="380"/>
        <v>576</v>
      </c>
      <c r="H6101">
        <f t="shared" si="381"/>
        <v>368.34899837999995</v>
      </c>
      <c r="I6101">
        <f t="shared" si="382"/>
        <v>622</v>
      </c>
      <c r="J6101">
        <f t="shared" si="383"/>
        <v>308.23775000000001</v>
      </c>
    </row>
    <row r="6102" spans="1:10" x14ac:dyDescent="0.2">
      <c r="A6102" t="s">
        <v>25633</v>
      </c>
      <c r="B6102">
        <v>6</v>
      </c>
      <c r="C6102" t="s">
        <v>21215</v>
      </c>
      <c r="D6102">
        <v>135167</v>
      </c>
      <c r="E6102">
        <v>185000</v>
      </c>
      <c r="F6102" t="s">
        <v>25634</v>
      </c>
      <c r="G6102">
        <f t="shared" si="380"/>
        <v>576</v>
      </c>
      <c r="H6102">
        <f t="shared" si="381"/>
        <v>368.34899837999995</v>
      </c>
      <c r="I6102">
        <f t="shared" si="382"/>
        <v>622</v>
      </c>
      <c r="J6102">
        <f t="shared" si="383"/>
        <v>308.23775000000001</v>
      </c>
    </row>
    <row r="6103" spans="1:10" x14ac:dyDescent="0.2">
      <c r="A6103" t="s">
        <v>25636</v>
      </c>
      <c r="B6103">
        <v>6</v>
      </c>
      <c r="C6103" t="s">
        <v>21215</v>
      </c>
      <c r="D6103">
        <v>135167</v>
      </c>
      <c r="E6103">
        <v>185000</v>
      </c>
      <c r="F6103" t="s">
        <v>25639</v>
      </c>
      <c r="G6103">
        <f t="shared" si="380"/>
        <v>576</v>
      </c>
      <c r="H6103">
        <f t="shared" si="381"/>
        <v>368.34899837999995</v>
      </c>
      <c r="I6103">
        <f t="shared" si="382"/>
        <v>622</v>
      </c>
      <c r="J6103">
        <f t="shared" si="383"/>
        <v>308.23775000000001</v>
      </c>
    </row>
    <row r="6104" spans="1:10" x14ac:dyDescent="0.2">
      <c r="A6104" t="s">
        <v>25641</v>
      </c>
      <c r="B6104">
        <v>6</v>
      </c>
      <c r="C6104" t="s">
        <v>21215</v>
      </c>
      <c r="D6104">
        <v>135167</v>
      </c>
      <c r="E6104">
        <v>185000</v>
      </c>
      <c r="F6104" t="s">
        <v>25643</v>
      </c>
      <c r="G6104">
        <f t="shared" si="380"/>
        <v>576</v>
      </c>
      <c r="H6104">
        <f t="shared" si="381"/>
        <v>368.34899837999995</v>
      </c>
      <c r="I6104">
        <f t="shared" si="382"/>
        <v>622</v>
      </c>
      <c r="J6104">
        <f t="shared" si="383"/>
        <v>308.23775000000001</v>
      </c>
    </row>
    <row r="6105" spans="1:10" x14ac:dyDescent="0.2">
      <c r="A6105" t="s">
        <v>25645</v>
      </c>
      <c r="B6105">
        <v>6</v>
      </c>
      <c r="C6105" t="s">
        <v>21215</v>
      </c>
      <c r="D6105">
        <v>86905</v>
      </c>
      <c r="E6105">
        <v>119210</v>
      </c>
      <c r="F6105" t="s">
        <v>25647</v>
      </c>
      <c r="G6105">
        <f t="shared" si="380"/>
        <v>576</v>
      </c>
      <c r="H6105">
        <f t="shared" si="381"/>
        <v>236.82829169999997</v>
      </c>
      <c r="I6105">
        <f t="shared" si="382"/>
        <v>622</v>
      </c>
      <c r="J6105">
        <f t="shared" si="383"/>
        <v>198.62174150000001</v>
      </c>
    </row>
    <row r="6106" spans="1:10" x14ac:dyDescent="0.2">
      <c r="A6106" t="s">
        <v>25649</v>
      </c>
      <c r="B6106">
        <v>6</v>
      </c>
      <c r="C6106" t="s">
        <v>21215</v>
      </c>
      <c r="D6106">
        <v>85950</v>
      </c>
      <c r="E6106">
        <v>117900</v>
      </c>
      <c r="F6106" t="s">
        <v>25652</v>
      </c>
      <c r="G6106">
        <f t="shared" si="380"/>
        <v>576</v>
      </c>
      <c r="H6106">
        <f t="shared" si="381"/>
        <v>234.22578299999998</v>
      </c>
      <c r="I6106">
        <f t="shared" si="382"/>
        <v>622</v>
      </c>
      <c r="J6106">
        <f t="shared" si="383"/>
        <v>196.43908500000001</v>
      </c>
    </row>
    <row r="6107" spans="1:10" x14ac:dyDescent="0.2">
      <c r="A6107" t="s">
        <v>25654</v>
      </c>
      <c r="B6107">
        <v>6</v>
      </c>
      <c r="C6107" t="s">
        <v>21215</v>
      </c>
      <c r="D6107">
        <v>86905</v>
      </c>
      <c r="E6107">
        <v>119210</v>
      </c>
      <c r="F6107" t="s">
        <v>25655</v>
      </c>
      <c r="G6107">
        <f t="shared" si="380"/>
        <v>576</v>
      </c>
      <c r="H6107">
        <f t="shared" si="381"/>
        <v>236.82829169999997</v>
      </c>
      <c r="I6107">
        <f t="shared" si="382"/>
        <v>622</v>
      </c>
      <c r="J6107">
        <f t="shared" si="383"/>
        <v>198.62174150000001</v>
      </c>
    </row>
    <row r="6108" spans="1:10" x14ac:dyDescent="0.2">
      <c r="A6108" t="s">
        <v>25657</v>
      </c>
      <c r="B6108">
        <v>6</v>
      </c>
      <c r="C6108" t="s">
        <v>21215</v>
      </c>
      <c r="D6108">
        <v>111735</v>
      </c>
      <c r="E6108">
        <v>153270</v>
      </c>
      <c r="F6108" t="s">
        <v>25659</v>
      </c>
      <c r="G6108">
        <f t="shared" si="380"/>
        <v>576</v>
      </c>
      <c r="H6108">
        <f t="shared" si="381"/>
        <v>304.49351789999997</v>
      </c>
      <c r="I6108">
        <f t="shared" si="382"/>
        <v>622</v>
      </c>
      <c r="J6108">
        <f t="shared" si="383"/>
        <v>255.37081050000003</v>
      </c>
    </row>
    <row r="6109" spans="1:10" x14ac:dyDescent="0.2">
      <c r="A6109" t="s">
        <v>25661</v>
      </c>
      <c r="B6109">
        <v>6</v>
      </c>
      <c r="C6109" t="s">
        <v>21215</v>
      </c>
      <c r="D6109">
        <v>111735</v>
      </c>
      <c r="E6109">
        <v>153270</v>
      </c>
      <c r="F6109" t="s">
        <v>25664</v>
      </c>
      <c r="G6109">
        <f t="shared" si="380"/>
        <v>576</v>
      </c>
      <c r="H6109">
        <f t="shared" si="381"/>
        <v>304.49351789999997</v>
      </c>
      <c r="I6109">
        <f t="shared" si="382"/>
        <v>622</v>
      </c>
      <c r="J6109">
        <f t="shared" si="383"/>
        <v>255.37081050000003</v>
      </c>
    </row>
    <row r="6110" spans="1:10" x14ac:dyDescent="0.2">
      <c r="A6110" t="s">
        <v>25666</v>
      </c>
      <c r="B6110">
        <v>6</v>
      </c>
      <c r="C6110" t="s">
        <v>21215</v>
      </c>
      <c r="D6110">
        <v>111735</v>
      </c>
      <c r="E6110">
        <v>153270</v>
      </c>
      <c r="F6110" t="s">
        <v>25668</v>
      </c>
      <c r="G6110">
        <f t="shared" si="380"/>
        <v>576</v>
      </c>
      <c r="H6110">
        <f t="shared" si="381"/>
        <v>304.49351789999997</v>
      </c>
      <c r="I6110">
        <f t="shared" si="382"/>
        <v>622</v>
      </c>
      <c r="J6110">
        <f t="shared" si="383"/>
        <v>255.37081050000003</v>
      </c>
    </row>
    <row r="6111" spans="1:10" x14ac:dyDescent="0.2">
      <c r="A6111" t="s">
        <v>25670</v>
      </c>
      <c r="B6111">
        <v>6</v>
      </c>
      <c r="C6111" t="s">
        <v>21215</v>
      </c>
      <c r="D6111">
        <v>111735</v>
      </c>
      <c r="E6111">
        <v>153270</v>
      </c>
      <c r="F6111" t="s">
        <v>25671</v>
      </c>
      <c r="G6111">
        <f t="shared" si="380"/>
        <v>576</v>
      </c>
      <c r="H6111">
        <f t="shared" si="381"/>
        <v>304.49351789999997</v>
      </c>
      <c r="I6111">
        <f t="shared" si="382"/>
        <v>622</v>
      </c>
      <c r="J6111">
        <f t="shared" si="383"/>
        <v>255.37081050000003</v>
      </c>
    </row>
    <row r="6112" spans="1:10" x14ac:dyDescent="0.2">
      <c r="A6112" t="s">
        <v>25673</v>
      </c>
      <c r="B6112">
        <v>6</v>
      </c>
      <c r="C6112" t="s">
        <v>21215</v>
      </c>
      <c r="D6112">
        <v>124150</v>
      </c>
      <c r="E6112">
        <v>170300</v>
      </c>
      <c r="F6112" t="s">
        <v>25674</v>
      </c>
      <c r="G6112">
        <f t="shared" si="380"/>
        <v>576</v>
      </c>
      <c r="H6112">
        <f t="shared" si="381"/>
        <v>338.32613099999998</v>
      </c>
      <c r="I6112">
        <f t="shared" si="382"/>
        <v>622</v>
      </c>
      <c r="J6112">
        <f t="shared" si="383"/>
        <v>283.74534500000004</v>
      </c>
    </row>
    <row r="6113" spans="1:10" x14ac:dyDescent="0.2">
      <c r="A6113" t="s">
        <v>25676</v>
      </c>
      <c r="B6113">
        <v>6</v>
      </c>
      <c r="C6113" t="s">
        <v>21215</v>
      </c>
      <c r="D6113">
        <v>124150</v>
      </c>
      <c r="E6113">
        <v>170300</v>
      </c>
      <c r="F6113" t="s">
        <v>25677</v>
      </c>
      <c r="G6113">
        <f t="shared" si="380"/>
        <v>576</v>
      </c>
      <c r="H6113">
        <f t="shared" si="381"/>
        <v>338.32613099999998</v>
      </c>
      <c r="I6113">
        <f t="shared" si="382"/>
        <v>622</v>
      </c>
      <c r="J6113">
        <f t="shared" si="383"/>
        <v>283.74534500000004</v>
      </c>
    </row>
    <row r="6114" spans="1:10" x14ac:dyDescent="0.2">
      <c r="A6114" t="s">
        <v>25679</v>
      </c>
      <c r="B6114">
        <v>6</v>
      </c>
      <c r="C6114" t="s">
        <v>21215</v>
      </c>
      <c r="D6114">
        <v>42612</v>
      </c>
      <c r="E6114">
        <v>74370</v>
      </c>
      <c r="F6114" t="s">
        <v>25680</v>
      </c>
      <c r="G6114">
        <f t="shared" si="380"/>
        <v>576</v>
      </c>
      <c r="H6114">
        <f t="shared" si="381"/>
        <v>116.12366567999999</v>
      </c>
      <c r="I6114">
        <f t="shared" si="382"/>
        <v>622</v>
      </c>
      <c r="J6114">
        <f t="shared" si="383"/>
        <v>123.91157550000001</v>
      </c>
    </row>
    <row r="6115" spans="1:10" x14ac:dyDescent="0.2">
      <c r="A6115" t="s">
        <v>25682</v>
      </c>
      <c r="B6115">
        <v>6</v>
      </c>
      <c r="C6115" t="s">
        <v>21215</v>
      </c>
      <c r="D6115">
        <v>38796</v>
      </c>
      <c r="E6115">
        <v>67710</v>
      </c>
      <c r="F6115" t="s">
        <v>25684</v>
      </c>
      <c r="G6115">
        <f t="shared" si="380"/>
        <v>576</v>
      </c>
      <c r="H6115">
        <f t="shared" si="381"/>
        <v>105.72453143999998</v>
      </c>
      <c r="I6115">
        <f t="shared" si="382"/>
        <v>622</v>
      </c>
      <c r="J6115">
        <f t="shared" si="383"/>
        <v>112.81501650000001</v>
      </c>
    </row>
    <row r="6116" spans="1:10" x14ac:dyDescent="0.2">
      <c r="A6116" t="s">
        <v>25686</v>
      </c>
      <c r="B6116">
        <v>6</v>
      </c>
      <c r="C6116" t="s">
        <v>21215</v>
      </c>
      <c r="D6116">
        <v>38796</v>
      </c>
      <c r="E6116">
        <v>67710</v>
      </c>
      <c r="F6116" t="s">
        <v>25689</v>
      </c>
      <c r="G6116">
        <f t="shared" si="380"/>
        <v>576</v>
      </c>
      <c r="H6116">
        <f t="shared" si="381"/>
        <v>105.72453143999998</v>
      </c>
      <c r="I6116">
        <f t="shared" si="382"/>
        <v>622</v>
      </c>
      <c r="J6116">
        <f t="shared" si="383"/>
        <v>112.81501650000001</v>
      </c>
    </row>
    <row r="6117" spans="1:10" x14ac:dyDescent="0.2">
      <c r="A6117" t="s">
        <v>25691</v>
      </c>
      <c r="B6117">
        <v>6</v>
      </c>
      <c r="C6117" t="s">
        <v>21215</v>
      </c>
      <c r="D6117">
        <v>38796</v>
      </c>
      <c r="E6117">
        <v>67710</v>
      </c>
      <c r="F6117" t="s">
        <v>25692</v>
      </c>
      <c r="G6117">
        <f t="shared" si="380"/>
        <v>576</v>
      </c>
      <c r="H6117">
        <f t="shared" si="381"/>
        <v>105.72453143999998</v>
      </c>
      <c r="I6117">
        <f t="shared" si="382"/>
        <v>622</v>
      </c>
      <c r="J6117">
        <f t="shared" si="383"/>
        <v>112.81501650000001</v>
      </c>
    </row>
    <row r="6118" spans="1:10" x14ac:dyDescent="0.2">
      <c r="A6118" t="s">
        <v>25694</v>
      </c>
      <c r="B6118">
        <v>6</v>
      </c>
      <c r="C6118" t="s">
        <v>21215</v>
      </c>
      <c r="D6118">
        <v>38796</v>
      </c>
      <c r="E6118">
        <v>67710</v>
      </c>
      <c r="F6118" t="s">
        <v>25695</v>
      </c>
      <c r="G6118">
        <f t="shared" si="380"/>
        <v>576</v>
      </c>
      <c r="H6118">
        <f t="shared" si="381"/>
        <v>105.72453143999998</v>
      </c>
      <c r="I6118">
        <f t="shared" si="382"/>
        <v>622</v>
      </c>
      <c r="J6118">
        <f t="shared" si="383"/>
        <v>112.81501650000001</v>
      </c>
    </row>
    <row r="6119" spans="1:10" x14ac:dyDescent="0.2">
      <c r="A6119" t="s">
        <v>25697</v>
      </c>
      <c r="B6119">
        <v>6</v>
      </c>
      <c r="C6119" t="s">
        <v>21215</v>
      </c>
      <c r="D6119">
        <v>38796</v>
      </c>
      <c r="E6119">
        <v>67710</v>
      </c>
      <c r="F6119" t="s">
        <v>25699</v>
      </c>
      <c r="G6119">
        <f t="shared" si="380"/>
        <v>576</v>
      </c>
      <c r="H6119">
        <f t="shared" si="381"/>
        <v>105.72453143999998</v>
      </c>
      <c r="I6119">
        <f t="shared" si="382"/>
        <v>622</v>
      </c>
      <c r="J6119">
        <f t="shared" si="383"/>
        <v>112.81501650000001</v>
      </c>
    </row>
    <row r="6120" spans="1:10" x14ac:dyDescent="0.2">
      <c r="A6120" t="s">
        <v>25701</v>
      </c>
      <c r="B6120">
        <v>6</v>
      </c>
      <c r="C6120" t="s">
        <v>21215</v>
      </c>
      <c r="D6120">
        <v>38796</v>
      </c>
      <c r="E6120">
        <v>67710</v>
      </c>
      <c r="F6120" t="s">
        <v>25704</v>
      </c>
      <c r="G6120">
        <f t="shared" si="380"/>
        <v>576</v>
      </c>
      <c r="H6120">
        <f t="shared" si="381"/>
        <v>105.72453143999998</v>
      </c>
      <c r="I6120">
        <f t="shared" si="382"/>
        <v>622</v>
      </c>
      <c r="J6120">
        <f t="shared" si="383"/>
        <v>112.81501650000001</v>
      </c>
    </row>
    <row r="6121" spans="1:10" x14ac:dyDescent="0.2">
      <c r="A6121" t="s">
        <v>25706</v>
      </c>
      <c r="B6121">
        <v>6</v>
      </c>
      <c r="C6121" t="s">
        <v>21215</v>
      </c>
      <c r="D6121">
        <v>42612</v>
      </c>
      <c r="E6121">
        <v>74370</v>
      </c>
      <c r="F6121" t="s">
        <v>25707</v>
      </c>
      <c r="G6121">
        <f t="shared" si="380"/>
        <v>576</v>
      </c>
      <c r="H6121">
        <f t="shared" si="381"/>
        <v>116.12366567999999</v>
      </c>
      <c r="I6121">
        <f t="shared" si="382"/>
        <v>622</v>
      </c>
      <c r="J6121">
        <f t="shared" si="383"/>
        <v>123.91157550000001</v>
      </c>
    </row>
    <row r="6122" spans="1:10" x14ac:dyDescent="0.2">
      <c r="A6122" t="s">
        <v>25709</v>
      </c>
      <c r="B6122">
        <v>6</v>
      </c>
      <c r="C6122" t="s">
        <v>21215</v>
      </c>
      <c r="D6122">
        <v>193000</v>
      </c>
      <c r="E6122">
        <v>367000</v>
      </c>
      <c r="F6122" t="s">
        <v>25712</v>
      </c>
      <c r="G6122">
        <f t="shared" si="380"/>
        <v>576</v>
      </c>
      <c r="H6122">
        <f t="shared" si="381"/>
        <v>525.95201999999995</v>
      </c>
      <c r="I6122">
        <f t="shared" si="382"/>
        <v>622</v>
      </c>
      <c r="J6122">
        <f t="shared" si="383"/>
        <v>611.47705000000008</v>
      </c>
    </row>
    <row r="6123" spans="1:10" x14ac:dyDescent="0.2">
      <c r="A6123" t="s">
        <v>25714</v>
      </c>
      <c r="B6123">
        <v>6</v>
      </c>
      <c r="C6123" t="s">
        <v>21215</v>
      </c>
      <c r="D6123">
        <v>198000</v>
      </c>
      <c r="E6123">
        <v>376000</v>
      </c>
      <c r="F6123" t="s">
        <v>25715</v>
      </c>
      <c r="G6123">
        <f t="shared" si="380"/>
        <v>576</v>
      </c>
      <c r="H6123">
        <f t="shared" si="381"/>
        <v>539.57771999999989</v>
      </c>
      <c r="I6123">
        <f t="shared" si="382"/>
        <v>622</v>
      </c>
      <c r="J6123">
        <f t="shared" si="383"/>
        <v>626.47240000000011</v>
      </c>
    </row>
    <row r="6124" spans="1:10" x14ac:dyDescent="0.2">
      <c r="A6124" t="s">
        <v>25717</v>
      </c>
      <c r="B6124">
        <v>6</v>
      </c>
      <c r="C6124" t="s">
        <v>21215</v>
      </c>
      <c r="D6124">
        <v>188000</v>
      </c>
      <c r="E6124">
        <v>359000</v>
      </c>
      <c r="F6124" t="s">
        <v>25718</v>
      </c>
      <c r="G6124">
        <f t="shared" si="380"/>
        <v>576</v>
      </c>
      <c r="H6124">
        <f t="shared" si="381"/>
        <v>512.3263199999999</v>
      </c>
      <c r="I6124">
        <f t="shared" si="382"/>
        <v>622</v>
      </c>
      <c r="J6124">
        <f t="shared" si="383"/>
        <v>598.14785000000006</v>
      </c>
    </row>
    <row r="6125" spans="1:10" x14ac:dyDescent="0.2">
      <c r="A6125" t="s">
        <v>25720</v>
      </c>
      <c r="B6125">
        <v>6</v>
      </c>
      <c r="C6125" t="s">
        <v>21215</v>
      </c>
      <c r="D6125">
        <v>176000</v>
      </c>
      <c r="E6125">
        <v>331000</v>
      </c>
      <c r="F6125" t="s">
        <v>25721</v>
      </c>
      <c r="G6125">
        <f t="shared" si="380"/>
        <v>576</v>
      </c>
      <c r="H6125">
        <f t="shared" si="381"/>
        <v>479.62463999999994</v>
      </c>
      <c r="I6125">
        <f t="shared" si="382"/>
        <v>622</v>
      </c>
      <c r="J6125">
        <f t="shared" si="383"/>
        <v>551.49565000000007</v>
      </c>
    </row>
    <row r="6126" spans="1:10" x14ac:dyDescent="0.2">
      <c r="A6126" t="s">
        <v>25723</v>
      </c>
      <c r="B6126">
        <v>6</v>
      </c>
      <c r="C6126" t="s">
        <v>21215</v>
      </c>
      <c r="D6126">
        <v>185000</v>
      </c>
      <c r="E6126">
        <v>349000</v>
      </c>
      <c r="F6126" t="s">
        <v>25724</v>
      </c>
      <c r="G6126">
        <f t="shared" si="380"/>
        <v>576</v>
      </c>
      <c r="H6126">
        <f t="shared" si="381"/>
        <v>504.15089999999992</v>
      </c>
      <c r="I6126">
        <f t="shared" si="382"/>
        <v>622</v>
      </c>
      <c r="J6126">
        <f t="shared" si="383"/>
        <v>581.48635000000002</v>
      </c>
    </row>
    <row r="6127" spans="1:10" x14ac:dyDescent="0.2">
      <c r="A6127" t="s">
        <v>25726</v>
      </c>
      <c r="B6127">
        <v>6</v>
      </c>
      <c r="C6127" t="s">
        <v>21215</v>
      </c>
      <c r="D6127">
        <v>226000</v>
      </c>
      <c r="E6127">
        <v>392000</v>
      </c>
      <c r="F6127" t="s">
        <v>25729</v>
      </c>
      <c r="G6127">
        <f t="shared" si="380"/>
        <v>576</v>
      </c>
      <c r="H6127">
        <f t="shared" si="381"/>
        <v>615.88163999999995</v>
      </c>
      <c r="I6127">
        <f t="shared" si="382"/>
        <v>622</v>
      </c>
      <c r="J6127">
        <f t="shared" si="383"/>
        <v>653.13080000000002</v>
      </c>
    </row>
    <row r="6128" spans="1:10" x14ac:dyDescent="0.2">
      <c r="A6128" t="s">
        <v>25844</v>
      </c>
      <c r="B6128">
        <v>6</v>
      </c>
      <c r="C6128" t="s">
        <v>21215</v>
      </c>
      <c r="D6128">
        <v>226000</v>
      </c>
      <c r="E6128">
        <v>392000</v>
      </c>
      <c r="F6128" t="s">
        <v>25845</v>
      </c>
      <c r="G6128">
        <f t="shared" si="380"/>
        <v>576</v>
      </c>
      <c r="H6128">
        <f t="shared" si="381"/>
        <v>615.88163999999995</v>
      </c>
      <c r="I6128">
        <f t="shared" si="382"/>
        <v>622</v>
      </c>
      <c r="J6128">
        <f t="shared" si="383"/>
        <v>653.13080000000002</v>
      </c>
    </row>
    <row r="6129" spans="1:10" x14ac:dyDescent="0.2">
      <c r="A6129" t="s">
        <v>25846</v>
      </c>
      <c r="B6129">
        <v>6</v>
      </c>
      <c r="C6129" t="s">
        <v>21215</v>
      </c>
      <c r="D6129">
        <v>260000</v>
      </c>
      <c r="E6129">
        <v>450000</v>
      </c>
      <c r="F6129" t="s">
        <v>25732</v>
      </c>
      <c r="G6129">
        <f t="shared" si="380"/>
        <v>576</v>
      </c>
      <c r="H6129">
        <f t="shared" si="381"/>
        <v>708.53639999999984</v>
      </c>
      <c r="I6129">
        <f t="shared" si="382"/>
        <v>622</v>
      </c>
      <c r="J6129">
        <f t="shared" si="383"/>
        <v>749.76750000000004</v>
      </c>
    </row>
    <row r="6130" spans="1:10" x14ac:dyDescent="0.2">
      <c r="A6130" t="s">
        <v>25737</v>
      </c>
      <c r="B6130">
        <v>12</v>
      </c>
      <c r="C6130" t="s">
        <v>25736</v>
      </c>
      <c r="D6130">
        <v>149000</v>
      </c>
      <c r="E6130">
        <v>266000</v>
      </c>
      <c r="F6130" t="s">
        <v>25740</v>
      </c>
      <c r="G6130">
        <f t="shared" si="380"/>
        <v>576</v>
      </c>
      <c r="H6130">
        <f t="shared" si="381"/>
        <v>654.92949999999996</v>
      </c>
      <c r="I6130">
        <f t="shared" si="382"/>
        <v>622</v>
      </c>
      <c r="J6130">
        <f t="shared" si="383"/>
        <v>850.08546000000001</v>
      </c>
    </row>
    <row r="6131" spans="1:10" x14ac:dyDescent="0.2">
      <c r="A6131" t="s">
        <v>25742</v>
      </c>
      <c r="B6131">
        <v>12</v>
      </c>
      <c r="C6131" t="s">
        <v>25736</v>
      </c>
      <c r="D6131">
        <v>139000</v>
      </c>
      <c r="E6131">
        <v>247000</v>
      </c>
      <c r="F6131" t="s">
        <v>25744</v>
      </c>
      <c r="G6131">
        <f t="shared" si="380"/>
        <v>576</v>
      </c>
      <c r="H6131">
        <f t="shared" si="381"/>
        <v>610.97450000000003</v>
      </c>
      <c r="I6131">
        <f t="shared" si="382"/>
        <v>622</v>
      </c>
      <c r="J6131">
        <f t="shared" si="383"/>
        <v>789.36506999999995</v>
      </c>
    </row>
    <row r="6132" spans="1:10" x14ac:dyDescent="0.2">
      <c r="A6132" t="s">
        <v>25746</v>
      </c>
      <c r="B6132">
        <v>12</v>
      </c>
      <c r="C6132" t="s">
        <v>25736</v>
      </c>
      <c r="D6132">
        <v>156000</v>
      </c>
      <c r="E6132">
        <v>280000</v>
      </c>
      <c r="F6132" t="s">
        <v>25747</v>
      </c>
      <c r="G6132">
        <f t="shared" si="380"/>
        <v>576</v>
      </c>
      <c r="H6132">
        <f t="shared" si="381"/>
        <v>685.69799999999998</v>
      </c>
      <c r="I6132">
        <f t="shared" si="382"/>
        <v>622</v>
      </c>
      <c r="J6132">
        <f t="shared" si="383"/>
        <v>894.82679999999993</v>
      </c>
    </row>
    <row r="6133" spans="1:10" x14ac:dyDescent="0.2">
      <c r="A6133" t="s">
        <v>25749</v>
      </c>
      <c r="B6133">
        <v>12</v>
      </c>
      <c r="C6133" t="s">
        <v>25736</v>
      </c>
      <c r="D6133">
        <v>156000</v>
      </c>
      <c r="E6133">
        <v>280000</v>
      </c>
      <c r="F6133" t="s">
        <v>25750</v>
      </c>
      <c r="G6133">
        <f t="shared" si="380"/>
        <v>576</v>
      </c>
      <c r="H6133">
        <f t="shared" si="381"/>
        <v>685.69799999999998</v>
      </c>
      <c r="I6133">
        <f t="shared" si="382"/>
        <v>622</v>
      </c>
      <c r="J6133">
        <f t="shared" si="383"/>
        <v>894.82679999999993</v>
      </c>
    </row>
    <row r="6134" spans="1:10" x14ac:dyDescent="0.2">
      <c r="A6134" t="s">
        <v>25752</v>
      </c>
      <c r="B6134">
        <v>12</v>
      </c>
      <c r="C6134" t="s">
        <v>25736</v>
      </c>
      <c r="D6134">
        <v>156000</v>
      </c>
      <c r="E6134">
        <v>280000</v>
      </c>
      <c r="F6134" t="s">
        <v>25754</v>
      </c>
      <c r="G6134">
        <f t="shared" si="380"/>
        <v>576</v>
      </c>
      <c r="H6134">
        <f t="shared" si="381"/>
        <v>685.69799999999998</v>
      </c>
      <c r="I6134">
        <f t="shared" si="382"/>
        <v>622</v>
      </c>
      <c r="J6134">
        <f t="shared" si="383"/>
        <v>894.82679999999993</v>
      </c>
    </row>
    <row r="6135" spans="1:10" x14ac:dyDescent="0.2">
      <c r="A6135" t="s">
        <v>25756</v>
      </c>
      <c r="B6135">
        <v>12</v>
      </c>
      <c r="C6135" t="s">
        <v>25736</v>
      </c>
      <c r="D6135">
        <v>184000</v>
      </c>
      <c r="E6135">
        <v>330000</v>
      </c>
      <c r="F6135" t="s">
        <v>25757</v>
      </c>
      <c r="G6135">
        <f t="shared" si="380"/>
        <v>576</v>
      </c>
      <c r="H6135">
        <f t="shared" si="381"/>
        <v>808.77200000000005</v>
      </c>
      <c r="I6135">
        <f t="shared" si="382"/>
        <v>622</v>
      </c>
      <c r="J6135">
        <f t="shared" si="383"/>
        <v>1054.6172999999999</v>
      </c>
    </row>
    <row r="6136" spans="1:10" x14ac:dyDescent="0.2">
      <c r="A6136" t="s">
        <v>25759</v>
      </c>
      <c r="B6136">
        <v>12</v>
      </c>
      <c r="C6136" s="268" t="s">
        <v>25736</v>
      </c>
      <c r="D6136">
        <v>229000</v>
      </c>
      <c r="E6136">
        <v>409000</v>
      </c>
      <c r="F6136" t="s">
        <v>25761</v>
      </c>
      <c r="G6136">
        <f t="shared" si="380"/>
        <v>576</v>
      </c>
      <c r="H6136">
        <f t="shared" si="381"/>
        <v>1006.5695000000001</v>
      </c>
      <c r="I6136">
        <f t="shared" si="382"/>
        <v>622</v>
      </c>
      <c r="J6136">
        <f t="shared" si="383"/>
        <v>1307.08629</v>
      </c>
    </row>
    <row r="6137" spans="1:10" x14ac:dyDescent="0.2">
      <c r="A6137" t="s">
        <v>25763</v>
      </c>
      <c r="B6137">
        <v>12</v>
      </c>
      <c r="C6137" t="s">
        <v>25736</v>
      </c>
      <c r="D6137">
        <v>156000</v>
      </c>
      <c r="E6137">
        <v>280000</v>
      </c>
      <c r="F6137" t="s">
        <v>25764</v>
      </c>
      <c r="G6137">
        <f t="shared" si="380"/>
        <v>576</v>
      </c>
      <c r="H6137">
        <f t="shared" si="381"/>
        <v>685.69799999999998</v>
      </c>
      <c r="I6137">
        <f t="shared" si="382"/>
        <v>622</v>
      </c>
      <c r="J6137">
        <f t="shared" si="383"/>
        <v>894.82679999999993</v>
      </c>
    </row>
    <row r="6138" spans="1:10" x14ac:dyDescent="0.2">
      <c r="A6138" t="s">
        <v>25766</v>
      </c>
      <c r="B6138">
        <v>12</v>
      </c>
      <c r="C6138" t="s">
        <v>25736</v>
      </c>
      <c r="D6138">
        <v>162000</v>
      </c>
      <c r="E6138">
        <v>289000</v>
      </c>
      <c r="F6138" t="s">
        <v>25767</v>
      </c>
      <c r="G6138">
        <f t="shared" si="380"/>
        <v>576</v>
      </c>
      <c r="H6138">
        <f t="shared" si="381"/>
        <v>712.07100000000003</v>
      </c>
      <c r="I6138">
        <f t="shared" si="382"/>
        <v>622</v>
      </c>
      <c r="J6138">
        <f t="shared" si="383"/>
        <v>923.58908999999994</v>
      </c>
    </row>
    <row r="6139" spans="1:10" x14ac:dyDescent="0.2">
      <c r="A6139" t="s">
        <v>25769</v>
      </c>
      <c r="B6139">
        <v>12</v>
      </c>
      <c r="C6139" t="s">
        <v>25736</v>
      </c>
      <c r="D6139">
        <v>219000</v>
      </c>
      <c r="E6139">
        <v>391000</v>
      </c>
      <c r="F6139" t="s">
        <v>25771</v>
      </c>
      <c r="G6139">
        <f t="shared" si="380"/>
        <v>576</v>
      </c>
      <c r="H6139">
        <f t="shared" si="381"/>
        <v>962.61450000000002</v>
      </c>
      <c r="I6139">
        <f t="shared" si="382"/>
        <v>622</v>
      </c>
      <c r="J6139">
        <f t="shared" si="383"/>
        <v>1249.5617099999999</v>
      </c>
    </row>
    <row r="6140" spans="1:10" x14ac:dyDescent="0.2">
      <c r="A6140" t="s">
        <v>25773</v>
      </c>
      <c r="B6140">
        <v>12</v>
      </c>
      <c r="C6140" t="s">
        <v>25736</v>
      </c>
      <c r="D6140">
        <v>182000</v>
      </c>
      <c r="E6140">
        <v>325000</v>
      </c>
      <c r="F6140" t="s">
        <v>25774</v>
      </c>
      <c r="G6140">
        <f t="shared" si="380"/>
        <v>576</v>
      </c>
      <c r="H6140">
        <f t="shared" si="381"/>
        <v>799.98099999999999</v>
      </c>
      <c r="I6140">
        <f t="shared" si="382"/>
        <v>622</v>
      </c>
      <c r="J6140">
        <f t="shared" si="383"/>
        <v>1038.63825</v>
      </c>
    </row>
    <row r="6141" spans="1:10" x14ac:dyDescent="0.2">
      <c r="A6141" t="s">
        <v>25776</v>
      </c>
      <c r="B6141">
        <v>12</v>
      </c>
      <c r="C6141" t="s">
        <v>25736</v>
      </c>
      <c r="D6141">
        <v>149000</v>
      </c>
      <c r="E6141">
        <v>266000</v>
      </c>
      <c r="F6141" t="s">
        <v>25777</v>
      </c>
      <c r="G6141">
        <f t="shared" si="380"/>
        <v>576</v>
      </c>
      <c r="H6141">
        <f t="shared" si="381"/>
        <v>654.92949999999996</v>
      </c>
      <c r="I6141">
        <f t="shared" si="382"/>
        <v>622</v>
      </c>
      <c r="J6141">
        <f t="shared" si="383"/>
        <v>850.08546000000001</v>
      </c>
    </row>
    <row r="6142" spans="1:10" x14ac:dyDescent="0.2">
      <c r="A6142" t="s">
        <v>25779</v>
      </c>
      <c r="B6142">
        <v>12</v>
      </c>
      <c r="C6142" t="s">
        <v>25736</v>
      </c>
      <c r="D6142">
        <v>344000</v>
      </c>
      <c r="E6142">
        <v>560000</v>
      </c>
      <c r="F6142" t="s">
        <v>25780</v>
      </c>
      <c r="G6142">
        <f t="shared" si="380"/>
        <v>576</v>
      </c>
      <c r="H6142">
        <f t="shared" si="381"/>
        <v>1512.0520000000001</v>
      </c>
      <c r="I6142">
        <f t="shared" si="382"/>
        <v>622</v>
      </c>
      <c r="J6142">
        <f t="shared" si="383"/>
        <v>1789.6535999999999</v>
      </c>
    </row>
    <row r="6143" spans="1:10" x14ac:dyDescent="0.2">
      <c r="A6143" t="s">
        <v>25782</v>
      </c>
      <c r="B6143">
        <v>12</v>
      </c>
      <c r="C6143" t="s">
        <v>25736</v>
      </c>
      <c r="D6143">
        <v>195000</v>
      </c>
      <c r="E6143">
        <v>350000</v>
      </c>
      <c r="F6143" t="s">
        <v>25784</v>
      </c>
      <c r="G6143">
        <f t="shared" si="380"/>
        <v>576</v>
      </c>
      <c r="H6143">
        <f t="shared" si="381"/>
        <v>857.12250000000006</v>
      </c>
      <c r="I6143">
        <f t="shared" si="382"/>
        <v>622</v>
      </c>
      <c r="J6143">
        <f t="shared" si="383"/>
        <v>1118.5335</v>
      </c>
    </row>
    <row r="6144" spans="1:10" x14ac:dyDescent="0.2">
      <c r="A6144" t="s">
        <v>25786</v>
      </c>
      <c r="B6144">
        <v>12</v>
      </c>
      <c r="C6144" t="s">
        <v>25736</v>
      </c>
      <c r="D6144">
        <v>160000</v>
      </c>
      <c r="E6144">
        <v>286000</v>
      </c>
      <c r="F6144" t="s">
        <v>25787</v>
      </c>
      <c r="G6144">
        <f t="shared" si="380"/>
        <v>576</v>
      </c>
      <c r="H6144">
        <f t="shared" si="381"/>
        <v>703.28</v>
      </c>
      <c r="I6144">
        <f t="shared" si="382"/>
        <v>622</v>
      </c>
      <c r="J6144">
        <f t="shared" si="383"/>
        <v>914.00166000000002</v>
      </c>
    </row>
    <row r="6145" spans="1:10" x14ac:dyDescent="0.2">
      <c r="A6145" t="s">
        <v>25789</v>
      </c>
      <c r="B6145">
        <v>12</v>
      </c>
      <c r="C6145" t="s">
        <v>25736</v>
      </c>
      <c r="D6145">
        <v>212000</v>
      </c>
      <c r="E6145">
        <v>379000</v>
      </c>
      <c r="F6145" t="s">
        <v>25790</v>
      </c>
      <c r="G6145">
        <f t="shared" si="380"/>
        <v>576</v>
      </c>
      <c r="H6145">
        <f t="shared" si="381"/>
        <v>931.846</v>
      </c>
      <c r="I6145">
        <f t="shared" si="382"/>
        <v>622</v>
      </c>
      <c r="J6145">
        <f t="shared" si="383"/>
        <v>1211.21199</v>
      </c>
    </row>
    <row r="6146" spans="1:10" x14ac:dyDescent="0.2">
      <c r="A6146" t="s">
        <v>25792</v>
      </c>
      <c r="B6146">
        <v>12</v>
      </c>
      <c r="C6146" t="s">
        <v>25736</v>
      </c>
      <c r="D6146">
        <v>184000</v>
      </c>
      <c r="E6146">
        <v>330000</v>
      </c>
      <c r="F6146" t="s">
        <v>25793</v>
      </c>
      <c r="G6146">
        <f t="shared" si="380"/>
        <v>576</v>
      </c>
      <c r="H6146">
        <f t="shared" si="381"/>
        <v>808.77200000000005</v>
      </c>
      <c r="I6146">
        <f t="shared" si="382"/>
        <v>622</v>
      </c>
      <c r="J6146">
        <f t="shared" si="383"/>
        <v>1054.6172999999999</v>
      </c>
    </row>
    <row r="6147" spans="1:10" x14ac:dyDescent="0.2">
      <c r="A6147" t="s">
        <v>25795</v>
      </c>
      <c r="B6147">
        <v>12</v>
      </c>
      <c r="C6147" t="s">
        <v>25736</v>
      </c>
      <c r="D6147">
        <v>190000</v>
      </c>
      <c r="E6147">
        <v>339000</v>
      </c>
      <c r="F6147" t="s">
        <v>25797</v>
      </c>
      <c r="G6147">
        <f t="shared" ref="G6147:G6157" si="384">(VLOOKUP($B6147,Table,4,FALSE))</f>
        <v>576</v>
      </c>
      <c r="H6147">
        <f t="shared" ref="H6147:H6157" si="385">D6147*((VLOOKUP($B6147,Table,6,FALSE))/100)</f>
        <v>835.14499999999998</v>
      </c>
      <c r="I6147">
        <f t="shared" ref="I6147:I6157" si="386">(VLOOKUP($B6147,Table,12,FALSE))</f>
        <v>622</v>
      </c>
      <c r="J6147">
        <f t="shared" ref="J6147:J6157" si="387">E6147*((VLOOKUP($B6147,Table,14,FALSE))/100)</f>
        <v>1083.37959</v>
      </c>
    </row>
    <row r="6148" spans="1:10" x14ac:dyDescent="0.2">
      <c r="A6148" t="s">
        <v>25799</v>
      </c>
      <c r="B6148">
        <v>12</v>
      </c>
      <c r="C6148" t="s">
        <v>25736</v>
      </c>
      <c r="D6148">
        <v>130000</v>
      </c>
      <c r="E6148">
        <v>233000</v>
      </c>
      <c r="F6148" t="s">
        <v>25801</v>
      </c>
      <c r="G6148">
        <f t="shared" si="384"/>
        <v>576</v>
      </c>
      <c r="H6148">
        <f t="shared" si="385"/>
        <v>571.41499999999996</v>
      </c>
      <c r="I6148">
        <f t="shared" si="386"/>
        <v>622</v>
      </c>
      <c r="J6148">
        <f t="shared" si="387"/>
        <v>744.62373000000002</v>
      </c>
    </row>
    <row r="6149" spans="1:10" x14ac:dyDescent="0.2">
      <c r="A6149" t="s">
        <v>25803</v>
      </c>
      <c r="B6149">
        <v>12</v>
      </c>
      <c r="C6149" t="s">
        <v>25736</v>
      </c>
      <c r="D6149">
        <v>167000</v>
      </c>
      <c r="E6149">
        <v>297000</v>
      </c>
      <c r="F6149" t="s">
        <v>25804</v>
      </c>
      <c r="G6149">
        <f t="shared" si="384"/>
        <v>576</v>
      </c>
      <c r="H6149">
        <f t="shared" si="385"/>
        <v>734.04849999999999</v>
      </c>
      <c r="I6149">
        <f t="shared" si="386"/>
        <v>622</v>
      </c>
      <c r="J6149">
        <f t="shared" si="387"/>
        <v>949.15557000000001</v>
      </c>
    </row>
    <row r="6150" spans="1:10" x14ac:dyDescent="0.2">
      <c r="A6150" t="s">
        <v>25806</v>
      </c>
      <c r="B6150">
        <v>12</v>
      </c>
      <c r="C6150" t="s">
        <v>25736</v>
      </c>
      <c r="D6150">
        <v>227000</v>
      </c>
      <c r="E6150">
        <v>406000</v>
      </c>
      <c r="F6150" t="s">
        <v>25809</v>
      </c>
      <c r="G6150">
        <f t="shared" si="384"/>
        <v>576</v>
      </c>
      <c r="H6150">
        <f t="shared" si="385"/>
        <v>997.77850000000001</v>
      </c>
      <c r="I6150">
        <f t="shared" si="386"/>
        <v>622</v>
      </c>
      <c r="J6150">
        <f t="shared" si="387"/>
        <v>1297.4988599999999</v>
      </c>
    </row>
    <row r="6151" spans="1:10" x14ac:dyDescent="0.2">
      <c r="A6151" t="s">
        <v>25811</v>
      </c>
      <c r="B6151">
        <v>12</v>
      </c>
      <c r="C6151" t="s">
        <v>25736</v>
      </c>
      <c r="D6151">
        <v>390000</v>
      </c>
      <c r="E6151">
        <v>637000</v>
      </c>
      <c r="F6151" t="s">
        <v>25813</v>
      </c>
      <c r="G6151">
        <f t="shared" si="384"/>
        <v>576</v>
      </c>
      <c r="H6151">
        <f t="shared" si="385"/>
        <v>1714.2450000000001</v>
      </c>
      <c r="I6151">
        <f t="shared" si="386"/>
        <v>622</v>
      </c>
      <c r="J6151">
        <f t="shared" si="387"/>
        <v>2035.7309699999998</v>
      </c>
    </row>
    <row r="6152" spans="1:10" x14ac:dyDescent="0.2">
      <c r="A6152" t="s">
        <v>25815</v>
      </c>
      <c r="B6152">
        <v>12</v>
      </c>
      <c r="C6152" t="s">
        <v>25736</v>
      </c>
      <c r="D6152">
        <v>840000</v>
      </c>
      <c r="E6152">
        <v>1360000</v>
      </c>
      <c r="F6152" t="s">
        <v>25816</v>
      </c>
      <c r="G6152">
        <f t="shared" si="384"/>
        <v>576</v>
      </c>
      <c r="H6152">
        <f t="shared" si="385"/>
        <v>3692.2200000000003</v>
      </c>
      <c r="I6152">
        <f t="shared" si="386"/>
        <v>622</v>
      </c>
      <c r="J6152">
        <f t="shared" si="387"/>
        <v>4346.3015999999998</v>
      </c>
    </row>
    <row r="6153" spans="1:10" x14ac:dyDescent="0.2">
      <c r="A6153" t="s">
        <v>25818</v>
      </c>
      <c r="B6153">
        <v>12</v>
      </c>
      <c r="C6153" t="s">
        <v>25736</v>
      </c>
      <c r="D6153">
        <v>247000</v>
      </c>
      <c r="E6153">
        <v>443000</v>
      </c>
      <c r="F6153" t="s">
        <v>25819</v>
      </c>
      <c r="G6153">
        <f t="shared" si="384"/>
        <v>576</v>
      </c>
      <c r="H6153">
        <f t="shared" si="385"/>
        <v>1085.6885</v>
      </c>
      <c r="I6153">
        <f t="shared" si="386"/>
        <v>622</v>
      </c>
      <c r="J6153">
        <f t="shared" si="387"/>
        <v>1415.7438299999999</v>
      </c>
    </row>
    <row r="6154" spans="1:10" x14ac:dyDescent="0.2">
      <c r="A6154" t="s">
        <v>25821</v>
      </c>
      <c r="B6154">
        <v>12</v>
      </c>
      <c r="C6154" t="s">
        <v>25736</v>
      </c>
      <c r="D6154">
        <v>596000</v>
      </c>
      <c r="E6154">
        <v>972000</v>
      </c>
      <c r="F6154" t="s">
        <v>25823</v>
      </c>
      <c r="G6154">
        <f t="shared" si="384"/>
        <v>576</v>
      </c>
      <c r="H6154">
        <f t="shared" si="385"/>
        <v>2619.7179999999998</v>
      </c>
      <c r="I6154">
        <f t="shared" si="386"/>
        <v>622</v>
      </c>
      <c r="J6154">
        <f t="shared" si="387"/>
        <v>3106.3273199999999</v>
      </c>
    </row>
    <row r="6155" spans="1:10" x14ac:dyDescent="0.2">
      <c r="A6155" t="s">
        <v>25825</v>
      </c>
      <c r="B6155">
        <v>12</v>
      </c>
      <c r="C6155" t="s">
        <v>25736</v>
      </c>
      <c r="D6155">
        <v>455000</v>
      </c>
      <c r="E6155">
        <v>743000</v>
      </c>
      <c r="F6155" t="s">
        <v>25827</v>
      </c>
      <c r="G6155">
        <f t="shared" si="384"/>
        <v>576</v>
      </c>
      <c r="H6155">
        <f t="shared" si="385"/>
        <v>1999.9525000000001</v>
      </c>
      <c r="I6155">
        <f t="shared" si="386"/>
        <v>622</v>
      </c>
      <c r="J6155">
        <f t="shared" si="387"/>
        <v>2374.4868299999998</v>
      </c>
    </row>
    <row r="6156" spans="1:10" x14ac:dyDescent="0.2">
      <c r="A6156" t="s">
        <v>25829</v>
      </c>
      <c r="B6156">
        <v>12</v>
      </c>
      <c r="C6156" t="s">
        <v>25736</v>
      </c>
      <c r="D6156">
        <v>585000</v>
      </c>
      <c r="E6156">
        <v>956000</v>
      </c>
      <c r="F6156" t="s">
        <v>25830</v>
      </c>
      <c r="G6156">
        <f t="shared" si="384"/>
        <v>576</v>
      </c>
      <c r="H6156">
        <f t="shared" si="385"/>
        <v>2571.3674999999998</v>
      </c>
      <c r="I6156">
        <f t="shared" si="386"/>
        <v>622</v>
      </c>
      <c r="J6156">
        <f t="shared" si="387"/>
        <v>3055.19436</v>
      </c>
    </row>
    <row r="6157" spans="1:10" x14ac:dyDescent="0.2">
      <c r="A6157" s="268" t="s">
        <v>25851</v>
      </c>
      <c r="B6157">
        <v>2</v>
      </c>
      <c r="C6157" t="s">
        <v>7558</v>
      </c>
      <c r="D6157">
        <v>307000</v>
      </c>
      <c r="E6157">
        <v>474000</v>
      </c>
      <c r="F6157" t="s">
        <v>10571</v>
      </c>
      <c r="G6157">
        <f t="shared" si="384"/>
        <v>576</v>
      </c>
      <c r="H6157">
        <f t="shared" si="385"/>
        <v>832.46120000000008</v>
      </c>
      <c r="I6157">
        <f t="shared" si="386"/>
        <v>622</v>
      </c>
      <c r="J6157">
        <f t="shared" si="387"/>
        <v>869.70468000000005</v>
      </c>
    </row>
  </sheetData>
  <mergeCells count="4">
    <mergeCell ref="G1:H1"/>
    <mergeCell ref="I1:J1"/>
    <mergeCell ref="K1:L1"/>
    <mergeCell ref="M1:N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49"/>
  <sheetViews>
    <sheetView workbookViewId="0">
      <pane xSplit="3" ySplit="1" topLeftCell="D2" activePane="bottomRight" state="frozen"/>
      <selection activeCell="D6157" sqref="D6157"/>
      <selection pane="topRight" activeCell="D6157" sqref="D6157"/>
      <selection pane="bottomLeft" activeCell="D6157" sqref="D6157"/>
      <selection pane="bottomRight" activeCell="D6157" sqref="D6157"/>
    </sheetView>
  </sheetViews>
  <sheetFormatPr defaultColWidth="9.140625" defaultRowHeight="12.75" x14ac:dyDescent="0.2"/>
  <cols>
    <col min="1" max="1" width="3" bestFit="1" customWidth="1"/>
    <col min="2" max="2" width="35.28515625" customWidth="1"/>
    <col min="3" max="3" width="1" customWidth="1"/>
    <col min="4" max="6" width="14.140625" customWidth="1"/>
    <col min="7" max="7" width="1" customWidth="1"/>
    <col min="8" max="10" width="14" customWidth="1"/>
    <col min="11" max="11" width="1" customWidth="1"/>
    <col min="12" max="14" width="14.85546875" customWidth="1"/>
    <col min="15" max="15" width="1" customWidth="1"/>
    <col min="16" max="16" width="18" customWidth="1"/>
    <col min="17" max="21" width="11.42578125" customWidth="1"/>
    <col min="22" max="22" width="0.85546875" customWidth="1"/>
    <col min="23" max="23" width="13.5703125" customWidth="1"/>
    <col min="24" max="24" width="11.42578125" customWidth="1"/>
    <col min="25" max="25" width="11.85546875" customWidth="1"/>
    <col min="26" max="27" width="12.140625" customWidth="1"/>
    <col min="28" max="28" width="0.85546875" customWidth="1"/>
    <col min="29" max="30" width="10.28515625" customWidth="1"/>
  </cols>
  <sheetData>
    <row r="1" spans="1:30" s="7" customFormat="1" ht="39.75" customHeight="1" x14ac:dyDescent="0.2">
      <c r="A1" s="420" t="s">
        <v>41</v>
      </c>
      <c r="B1" s="420"/>
      <c r="C1" s="8"/>
      <c r="D1" s="423" t="s">
        <v>108</v>
      </c>
      <c r="E1" s="423"/>
      <c r="F1" s="424"/>
      <c r="G1" s="8"/>
      <c r="H1" s="425" t="s">
        <v>110</v>
      </c>
      <c r="I1" s="425"/>
      <c r="J1" s="426"/>
      <c r="K1" s="8"/>
      <c r="L1" s="425" t="s">
        <v>111</v>
      </c>
      <c r="M1" s="425"/>
      <c r="N1" s="425"/>
      <c r="P1" s="421"/>
      <c r="Q1" s="422"/>
      <c r="R1" s="270"/>
      <c r="S1" s="270"/>
      <c r="T1" s="270"/>
      <c r="U1" s="270"/>
      <c r="W1" s="421"/>
      <c r="X1" s="422"/>
      <c r="Z1" s="421"/>
      <c r="AA1" s="422"/>
      <c r="AC1" s="421"/>
      <c r="AD1" s="422"/>
    </row>
    <row r="2" spans="1:30" s="9" customFormat="1" ht="28.5" customHeight="1" x14ac:dyDescent="0.2">
      <c r="D2" s="10" t="s">
        <v>49</v>
      </c>
      <c r="E2" s="10"/>
      <c r="F2" s="11" t="s">
        <v>50</v>
      </c>
      <c r="H2" s="10"/>
      <c r="I2" s="10"/>
      <c r="J2" s="11"/>
      <c r="L2" s="10"/>
      <c r="M2" s="10"/>
      <c r="N2" s="11"/>
      <c r="W2" s="9">
        <v>9228183</v>
      </c>
      <c r="X2" s="9">
        <f>+W2*1.08</f>
        <v>9966437.6400000006</v>
      </c>
      <c r="Y2" s="9">
        <f>+X2*1.08</f>
        <v>10763752.651200002</v>
      </c>
      <c r="Z2" s="9">
        <f>+Y2*1.06</f>
        <v>11409577.810272003</v>
      </c>
      <c r="AA2" s="9">
        <f>+Z2*1.06</f>
        <v>12094152.478888324</v>
      </c>
      <c r="AC2" s="257"/>
    </row>
    <row r="3" spans="1:30" x14ac:dyDescent="0.2">
      <c r="A3" s="322"/>
      <c r="B3" s="284" t="s">
        <v>0</v>
      </c>
      <c r="C3" s="284"/>
      <c r="D3" s="284"/>
      <c r="E3" s="284"/>
      <c r="F3" s="284"/>
      <c r="G3" s="284"/>
      <c r="H3" s="284"/>
      <c r="I3" s="284"/>
      <c r="J3" s="284"/>
      <c r="K3" s="284"/>
      <c r="L3" s="284"/>
      <c r="M3" s="284"/>
      <c r="N3" s="284"/>
      <c r="P3" s="294" t="s">
        <v>118</v>
      </c>
      <c r="Q3" s="17">
        <v>2023</v>
      </c>
      <c r="R3" s="17">
        <v>2024</v>
      </c>
      <c r="S3" s="17">
        <v>2025</v>
      </c>
      <c r="T3" s="17">
        <v>2026</v>
      </c>
      <c r="U3" s="17">
        <v>2027</v>
      </c>
      <c r="W3" s="268" t="s">
        <v>115</v>
      </c>
      <c r="X3">
        <f>+X2-W2</f>
        <v>738254.6400000006</v>
      </c>
      <c r="Y3">
        <f>+Y2-X2</f>
        <v>797315.01120000146</v>
      </c>
      <c r="Z3">
        <f>+Z2-Y2</f>
        <v>645825.15907200053</v>
      </c>
      <c r="AA3">
        <f>+AA2-Z2</f>
        <v>684574.66861632094</v>
      </c>
      <c r="AC3" s="257">
        <f>SUM(X3:AA3)</f>
        <v>2865969.4788883235</v>
      </c>
    </row>
    <row r="4" spans="1:30" x14ac:dyDescent="0.2">
      <c r="A4" s="283">
        <v>1</v>
      </c>
      <c r="B4" s="285" t="s">
        <v>65</v>
      </c>
      <c r="C4" s="286"/>
      <c r="D4" s="287">
        <v>576</v>
      </c>
      <c r="E4" s="288"/>
      <c r="F4" s="288">
        <v>0.26959499999999997</v>
      </c>
      <c r="G4" s="286"/>
      <c r="H4" s="287">
        <f t="shared" ref="H4:H15" si="0">+D4*1.045</f>
        <v>601.91999999999996</v>
      </c>
      <c r="I4" s="287"/>
      <c r="J4" s="288">
        <f t="shared" ref="J4:J15" si="1">+F4*1.045</f>
        <v>0.28172677499999993</v>
      </c>
      <c r="K4" s="286"/>
      <c r="L4" s="287">
        <v>622</v>
      </c>
      <c r="M4" s="287"/>
      <c r="N4" s="288">
        <v>0.16034499999999999</v>
      </c>
      <c r="P4" s="295">
        <v>497733.39367502724</v>
      </c>
      <c r="Q4" s="257">
        <f>+(P4*(F4/100))+D4</f>
        <v>1917.8643426781896</v>
      </c>
      <c r="R4" s="257">
        <f>+Q4*1.08</f>
        <v>2071.2934900924447</v>
      </c>
      <c r="S4" s="257">
        <f>+R4*1.08</f>
        <v>2236.9969692998402</v>
      </c>
      <c r="T4" s="257">
        <f>+S4*1.06</f>
        <v>2371.2167874578308</v>
      </c>
      <c r="U4" s="257">
        <f>+T4*1.06</f>
        <v>2513.4897947053009</v>
      </c>
      <c r="V4" s="3"/>
      <c r="W4" s="4"/>
      <c r="X4" s="257">
        <v>738000</v>
      </c>
      <c r="Y4" s="258">
        <v>737000</v>
      </c>
      <c r="Z4" s="4"/>
      <c r="AA4" s="5"/>
      <c r="AC4" s="257"/>
      <c r="AD4" s="5"/>
    </row>
    <row r="5" spans="1:30" x14ac:dyDescent="0.2">
      <c r="A5" s="283">
        <v>2</v>
      </c>
      <c r="B5" s="285" t="s">
        <v>66</v>
      </c>
      <c r="C5" s="286"/>
      <c r="D5" s="287">
        <v>576</v>
      </c>
      <c r="E5" s="288"/>
      <c r="F5" s="288">
        <v>0.27116000000000001</v>
      </c>
      <c r="G5" s="286"/>
      <c r="H5" s="287">
        <f t="shared" si="0"/>
        <v>601.91999999999996</v>
      </c>
      <c r="I5" s="287"/>
      <c r="J5" s="288">
        <f t="shared" si="1"/>
        <v>0.28336220000000001</v>
      </c>
      <c r="K5" s="286"/>
      <c r="L5" s="287">
        <v>622</v>
      </c>
      <c r="M5" s="287"/>
      <c r="N5" s="288">
        <v>0.18348200000000001</v>
      </c>
      <c r="P5" s="295">
        <v>434726.78378378379</v>
      </c>
      <c r="Q5" s="257">
        <f t="shared" ref="Q5:Q15" si="2">+(P5*(F5/100))+D5</f>
        <v>1754.8051469081081</v>
      </c>
      <c r="R5" s="257">
        <f t="shared" ref="R5:S15" si="3">+Q5*1.08</f>
        <v>1895.1895586607568</v>
      </c>
      <c r="S5" s="257">
        <f t="shared" si="3"/>
        <v>2046.8047233536174</v>
      </c>
      <c r="T5" s="257">
        <f t="shared" ref="T5:U15" si="4">+S5*1.06</f>
        <v>2169.6130067548347</v>
      </c>
      <c r="U5" s="257">
        <f t="shared" si="4"/>
        <v>2299.7897871601249</v>
      </c>
      <c r="V5" s="3"/>
      <c r="W5" s="4"/>
      <c r="X5" s="257">
        <f>+X4-X3</f>
        <v>-254.64000000059605</v>
      </c>
      <c r="Y5" s="257">
        <f>+Y4-Y3</f>
        <v>-60315.011200001463</v>
      </c>
      <c r="Z5" s="4"/>
      <c r="AA5" s="5"/>
      <c r="AC5" s="257"/>
      <c r="AD5" s="5"/>
    </row>
    <row r="6" spans="1:30" x14ac:dyDescent="0.2">
      <c r="A6" s="283">
        <v>3</v>
      </c>
      <c r="B6" s="285" t="s">
        <v>68</v>
      </c>
      <c r="C6" s="286"/>
      <c r="D6" s="287">
        <v>524.79999999999995</v>
      </c>
      <c r="E6" s="288"/>
      <c r="F6" s="288">
        <v>0.40238200000000002</v>
      </c>
      <c r="G6" s="286"/>
      <c r="H6" s="287">
        <f t="shared" si="0"/>
        <v>548.41599999999994</v>
      </c>
      <c r="I6" s="287"/>
      <c r="J6" s="288">
        <f t="shared" si="1"/>
        <v>0.42048919000000001</v>
      </c>
      <c r="K6" s="286"/>
      <c r="L6" s="287">
        <v>542.4</v>
      </c>
      <c r="M6" s="287"/>
      <c r="N6" s="288">
        <v>0.21468699999999999</v>
      </c>
      <c r="P6" s="295">
        <v>259653.28467153283</v>
      </c>
      <c r="Q6" s="257">
        <f t="shared" si="2"/>
        <v>1569.5980799270071</v>
      </c>
      <c r="R6" s="257">
        <f t="shared" si="3"/>
        <v>1695.1659263211677</v>
      </c>
      <c r="S6" s="257">
        <f t="shared" si="3"/>
        <v>1830.7792004268613</v>
      </c>
      <c r="T6" s="257">
        <f t="shared" si="4"/>
        <v>1940.625952452473</v>
      </c>
      <c r="U6" s="257">
        <f t="shared" si="4"/>
        <v>2057.0635095996217</v>
      </c>
      <c r="V6" s="3"/>
      <c r="W6" s="4"/>
      <c r="X6" s="5"/>
      <c r="Y6" s="3"/>
      <c r="Z6" s="4"/>
      <c r="AA6" s="5"/>
      <c r="AC6" s="257"/>
      <c r="AD6" s="5"/>
    </row>
    <row r="7" spans="1:30" x14ac:dyDescent="0.2">
      <c r="A7" s="283">
        <v>4</v>
      </c>
      <c r="B7" s="285" t="s">
        <v>69</v>
      </c>
      <c r="C7" s="286"/>
      <c r="D7" s="287">
        <v>576</v>
      </c>
      <c r="E7" s="288"/>
      <c r="F7" s="288">
        <v>0.24016199999999999</v>
      </c>
      <c r="G7" s="286"/>
      <c r="H7" s="287">
        <f t="shared" si="0"/>
        <v>601.91999999999996</v>
      </c>
      <c r="I7" s="287"/>
      <c r="J7" s="288">
        <f t="shared" si="1"/>
        <v>0.25096928999999996</v>
      </c>
      <c r="K7" s="286"/>
      <c r="L7" s="287">
        <v>622</v>
      </c>
      <c r="M7" s="287"/>
      <c r="N7" s="288">
        <v>0.17271600000000001</v>
      </c>
      <c r="P7" s="295">
        <v>550564.97175141238</v>
      </c>
      <c r="Q7" s="257">
        <f t="shared" si="2"/>
        <v>1898.2478474576269</v>
      </c>
      <c r="R7" s="257">
        <f t="shared" si="3"/>
        <v>2050.1076752542372</v>
      </c>
      <c r="S7" s="257">
        <f t="shared" si="3"/>
        <v>2214.1162892745765</v>
      </c>
      <c r="T7" s="257">
        <f t="shared" si="4"/>
        <v>2346.9632666310513</v>
      </c>
      <c r="U7" s="257">
        <f t="shared" si="4"/>
        <v>2487.7810626289147</v>
      </c>
      <c r="V7" s="3"/>
      <c r="W7" s="4"/>
      <c r="X7" s="5"/>
      <c r="Y7" s="3"/>
      <c r="Z7" s="4"/>
      <c r="AA7" s="5"/>
      <c r="AC7" s="257"/>
      <c r="AD7" s="5"/>
    </row>
    <row r="8" spans="1:30" x14ac:dyDescent="0.2">
      <c r="A8" s="283">
        <v>5</v>
      </c>
      <c r="B8" s="285" t="s">
        <v>67</v>
      </c>
      <c r="C8" s="286"/>
      <c r="D8" s="287">
        <v>576</v>
      </c>
      <c r="E8" s="288"/>
      <c r="F8" s="288">
        <v>0.29598999999999998</v>
      </c>
      <c r="G8" s="286"/>
      <c r="H8" s="287">
        <f t="shared" si="0"/>
        <v>601.91999999999996</v>
      </c>
      <c r="I8" s="287"/>
      <c r="J8" s="288">
        <f t="shared" si="1"/>
        <v>0.30930954999999993</v>
      </c>
      <c r="K8" s="286"/>
      <c r="L8" s="287">
        <v>622</v>
      </c>
      <c r="M8" s="287"/>
      <c r="N8" s="288">
        <v>0.179565</v>
      </c>
      <c r="P8" s="295">
        <v>731154.29593495931</v>
      </c>
      <c r="Q8" s="257">
        <f t="shared" si="2"/>
        <v>2740.143600537886</v>
      </c>
      <c r="R8" s="257">
        <f t="shared" si="3"/>
        <v>2959.3550885809173</v>
      </c>
      <c r="S8" s="257">
        <f t="shared" si="3"/>
        <v>3196.1034956673907</v>
      </c>
      <c r="T8" s="257">
        <f t="shared" si="4"/>
        <v>3387.8697054074341</v>
      </c>
      <c r="U8" s="257">
        <f t="shared" si="4"/>
        <v>3591.1418877318802</v>
      </c>
      <c r="V8" s="3"/>
      <c r="W8" s="4" t="s">
        <v>113</v>
      </c>
      <c r="X8" s="257">
        <v>553690.98000000045</v>
      </c>
      <c r="Y8" s="258">
        <v>586912.43879999965</v>
      </c>
      <c r="Z8" s="259">
        <v>622127.18512799963</v>
      </c>
      <c r="AA8" s="257">
        <v>659454.81623568013</v>
      </c>
      <c r="AC8" s="257">
        <f>SUM(X8:AA8)</f>
        <v>2422185.4201636799</v>
      </c>
      <c r="AD8" s="5"/>
    </row>
    <row r="9" spans="1:30" x14ac:dyDescent="0.2">
      <c r="A9" s="283">
        <v>6</v>
      </c>
      <c r="B9" s="285" t="s">
        <v>70</v>
      </c>
      <c r="C9" s="286"/>
      <c r="D9" s="287">
        <v>576</v>
      </c>
      <c r="E9" s="288"/>
      <c r="F9" s="288">
        <v>0.27251399999999998</v>
      </c>
      <c r="G9" s="286"/>
      <c r="H9" s="287">
        <f t="shared" si="0"/>
        <v>601.91999999999996</v>
      </c>
      <c r="I9" s="287"/>
      <c r="J9" s="288">
        <f t="shared" si="1"/>
        <v>0.28477712999999993</v>
      </c>
      <c r="K9" s="286"/>
      <c r="L9" s="287">
        <v>622</v>
      </c>
      <c r="M9" s="287"/>
      <c r="N9" s="288">
        <v>0.16661500000000001</v>
      </c>
      <c r="P9" s="295">
        <v>406264.9604221636</v>
      </c>
      <c r="Q9" s="257">
        <f t="shared" si="2"/>
        <v>1683.1288942448548</v>
      </c>
      <c r="R9" s="257">
        <f t="shared" si="3"/>
        <v>1817.7792057844433</v>
      </c>
      <c r="S9" s="257">
        <f t="shared" si="3"/>
        <v>1963.2015422471989</v>
      </c>
      <c r="T9" s="257">
        <f t="shared" si="4"/>
        <v>2080.9936347820308</v>
      </c>
      <c r="U9" s="257">
        <f t="shared" si="4"/>
        <v>2205.8532528689529</v>
      </c>
      <c r="V9" s="3"/>
      <c r="W9" s="4" t="s">
        <v>114</v>
      </c>
      <c r="X9" s="257">
        <f>+X10-W2</f>
        <v>415268.2349999994</v>
      </c>
      <c r="Y9" s="258">
        <f>+Y10-X10</f>
        <v>433955.30557500012</v>
      </c>
      <c r="Z9" s="258">
        <f>+Z10-Y10</f>
        <v>352709.22892012447</v>
      </c>
      <c r="AA9" s="258">
        <f>+AA10-Z10</f>
        <v>365054.05193232931</v>
      </c>
      <c r="AC9" s="257">
        <f>SUM(X9:AA9)</f>
        <v>1566986.8214274533</v>
      </c>
      <c r="AD9" s="5"/>
    </row>
    <row r="10" spans="1:30" x14ac:dyDescent="0.2">
      <c r="A10" s="283">
        <v>7</v>
      </c>
      <c r="B10" s="285" t="s">
        <v>75</v>
      </c>
      <c r="C10" s="286"/>
      <c r="D10" s="287">
        <v>554.1</v>
      </c>
      <c r="E10" s="289"/>
      <c r="F10" s="289">
        <v>0.274399</v>
      </c>
      <c r="G10" s="286"/>
      <c r="H10" s="287">
        <f t="shared" si="0"/>
        <v>579.03449999999998</v>
      </c>
      <c r="I10" s="287"/>
      <c r="J10" s="288">
        <f t="shared" si="1"/>
        <v>0.28674695499999997</v>
      </c>
      <c r="K10" s="286"/>
      <c r="L10" s="287">
        <v>598.4</v>
      </c>
      <c r="M10" s="287"/>
      <c r="N10" s="288">
        <v>0.16547799999999999</v>
      </c>
      <c r="P10" s="295">
        <v>1607020.3374689827</v>
      </c>
      <c r="Q10" s="257">
        <f t="shared" si="2"/>
        <v>4963.7477358115138</v>
      </c>
      <c r="R10" s="257">
        <f t="shared" si="3"/>
        <v>5360.8475546764357</v>
      </c>
      <c r="S10" s="257">
        <f t="shared" si="3"/>
        <v>5789.7153590505513</v>
      </c>
      <c r="T10" s="257">
        <f t="shared" si="4"/>
        <v>6137.0982805935846</v>
      </c>
      <c r="U10" s="257">
        <f t="shared" si="4"/>
        <v>6505.3241774292001</v>
      </c>
      <c r="V10" s="3"/>
      <c r="W10" s="4"/>
      <c r="X10" s="257">
        <f>+W2*1.045</f>
        <v>9643451.2349999994</v>
      </c>
      <c r="Y10" s="257">
        <f>+X10*1.045</f>
        <v>10077406.540575</v>
      </c>
      <c r="Z10" s="257">
        <f>+Y10*1.035</f>
        <v>10430115.769495124</v>
      </c>
      <c r="AA10" s="257">
        <f>+Z10*1.035</f>
        <v>10795169.821427453</v>
      </c>
      <c r="AC10" s="257"/>
      <c r="AD10" s="5"/>
    </row>
    <row r="11" spans="1:30" x14ac:dyDescent="0.2">
      <c r="A11" s="283">
        <v>8</v>
      </c>
      <c r="B11" s="285" t="s">
        <v>71</v>
      </c>
      <c r="C11" s="286"/>
      <c r="D11" s="287">
        <v>576</v>
      </c>
      <c r="E11" s="288"/>
      <c r="F11" s="288">
        <v>0.31152600000000003</v>
      </c>
      <c r="G11" s="286"/>
      <c r="H11" s="287">
        <f t="shared" si="0"/>
        <v>601.91999999999996</v>
      </c>
      <c r="I11" s="287"/>
      <c r="J11" s="288">
        <f t="shared" si="1"/>
        <v>0.32554466999999998</v>
      </c>
      <c r="K11" s="286"/>
      <c r="L11" s="287">
        <v>622</v>
      </c>
      <c r="M11" s="287"/>
      <c r="N11" s="288">
        <v>0.20197200000000001</v>
      </c>
      <c r="P11" s="295">
        <v>452855.328125</v>
      </c>
      <c r="Q11" s="257">
        <f t="shared" si="2"/>
        <v>1986.7620894946876</v>
      </c>
      <c r="R11" s="257">
        <f t="shared" si="3"/>
        <v>2145.7030566542626</v>
      </c>
      <c r="S11" s="257">
        <f t="shared" si="3"/>
        <v>2317.3593011866037</v>
      </c>
      <c r="T11" s="257">
        <f t="shared" si="4"/>
        <v>2456.4008592578002</v>
      </c>
      <c r="U11" s="257">
        <f t="shared" si="4"/>
        <v>2603.7849108132682</v>
      </c>
      <c r="V11" s="3"/>
      <c r="W11" s="4"/>
      <c r="X11" s="5"/>
      <c r="Y11" s="3"/>
      <c r="Z11" s="4"/>
      <c r="AA11" s="5"/>
      <c r="AC11" s="257"/>
      <c r="AD11" s="5"/>
    </row>
    <row r="12" spans="1:30" x14ac:dyDescent="0.2">
      <c r="A12" s="283">
        <v>9</v>
      </c>
      <c r="B12" s="285" t="s">
        <v>72</v>
      </c>
      <c r="C12" s="286"/>
      <c r="D12" s="287">
        <v>576</v>
      </c>
      <c r="E12" s="288"/>
      <c r="F12" s="288">
        <v>0.39957399999999998</v>
      </c>
      <c r="G12" s="286"/>
      <c r="H12" s="287">
        <f t="shared" si="0"/>
        <v>601.91999999999996</v>
      </c>
      <c r="I12" s="287"/>
      <c r="J12" s="288">
        <f t="shared" si="1"/>
        <v>0.41755482999999993</v>
      </c>
      <c r="K12" s="286"/>
      <c r="L12" s="287">
        <v>622</v>
      </c>
      <c r="M12" s="287"/>
      <c r="N12" s="288">
        <v>0.247479</v>
      </c>
      <c r="P12" s="295">
        <v>574311.71962616825</v>
      </c>
      <c r="Q12" s="257">
        <f t="shared" si="2"/>
        <v>2870.8003105790658</v>
      </c>
      <c r="R12" s="257">
        <f t="shared" si="3"/>
        <v>3100.4643354253913</v>
      </c>
      <c r="S12" s="257">
        <f t="shared" si="3"/>
        <v>3348.5014822594226</v>
      </c>
      <c r="T12" s="257">
        <f t="shared" si="4"/>
        <v>3549.411571194988</v>
      </c>
      <c r="U12" s="257">
        <f t="shared" si="4"/>
        <v>3762.3762654666875</v>
      </c>
      <c r="V12" s="3"/>
      <c r="W12" s="4" t="s">
        <v>117</v>
      </c>
      <c r="X12" s="269">
        <f>+X3-X8</f>
        <v>184563.66000000015</v>
      </c>
      <c r="Y12" s="269">
        <f>+Y3-Y8</f>
        <v>210402.57240000181</v>
      </c>
      <c r="Z12" s="269">
        <f>+Z3-Z8</f>
        <v>23697.9739440009</v>
      </c>
      <c r="AA12" s="269">
        <f>+AA3-AA8</f>
        <v>25119.852380640805</v>
      </c>
      <c r="AC12" s="257">
        <f>+AC3-AC8</f>
        <v>443784.05872464366</v>
      </c>
      <c r="AD12" s="5"/>
    </row>
    <row r="13" spans="1:30" x14ac:dyDescent="0.2">
      <c r="A13" s="283">
        <v>10</v>
      </c>
      <c r="B13" s="285" t="s">
        <v>73</v>
      </c>
      <c r="C13" s="286"/>
      <c r="D13" s="287">
        <v>502.25</v>
      </c>
      <c r="E13" s="289"/>
      <c r="F13" s="289">
        <v>0.57072900000000004</v>
      </c>
      <c r="G13" s="286"/>
      <c r="H13" s="287">
        <f t="shared" si="0"/>
        <v>524.85124999999994</v>
      </c>
      <c r="I13" s="287"/>
      <c r="J13" s="288">
        <f t="shared" si="1"/>
        <v>0.59641180500000002</v>
      </c>
      <c r="K13" s="286"/>
      <c r="L13" s="287">
        <v>566.70000000000005</v>
      </c>
      <c r="M13" s="287"/>
      <c r="N13" s="288">
        <v>0.38164900000000002</v>
      </c>
      <c r="P13" s="295">
        <v>201361.63043478262</v>
      </c>
      <c r="Q13" s="257">
        <f t="shared" si="2"/>
        <v>1651.4792197641307</v>
      </c>
      <c r="R13" s="257">
        <f t="shared" si="3"/>
        <v>1783.5975573452613</v>
      </c>
      <c r="S13" s="257">
        <f t="shared" si="3"/>
        <v>1926.2853619328823</v>
      </c>
      <c r="T13" s="257">
        <f t="shared" si="4"/>
        <v>2041.8624836488555</v>
      </c>
      <c r="U13" s="257">
        <f t="shared" si="4"/>
        <v>2164.3742326677871</v>
      </c>
      <c r="V13" s="3"/>
      <c r="W13" s="4" t="s">
        <v>116</v>
      </c>
      <c r="X13" s="257">
        <f>+X3-X9</f>
        <v>322986.40500000119</v>
      </c>
      <c r="Y13" s="257">
        <f>+Y3-Y9</f>
        <v>363359.70562500134</v>
      </c>
      <c r="Z13" s="257">
        <f>+Z3-Z9</f>
        <v>293115.93015187606</v>
      </c>
      <c r="AA13" s="257">
        <f>+AA3-AA9</f>
        <v>319520.61668399163</v>
      </c>
      <c r="AC13" s="257">
        <f>+AC3-AC9</f>
        <v>1298982.6574608702</v>
      </c>
      <c r="AD13" s="5"/>
    </row>
    <row r="14" spans="1:30" x14ac:dyDescent="0.2">
      <c r="A14" s="283">
        <v>11</v>
      </c>
      <c r="B14" s="285" t="s">
        <v>74</v>
      </c>
      <c r="C14" s="286"/>
      <c r="D14" s="287">
        <v>576</v>
      </c>
      <c r="E14" s="289"/>
      <c r="F14" s="289">
        <v>0.43564399999999998</v>
      </c>
      <c r="G14" s="286"/>
      <c r="H14" s="287">
        <f t="shared" si="0"/>
        <v>601.91999999999996</v>
      </c>
      <c r="I14" s="287"/>
      <c r="J14" s="288">
        <f t="shared" si="1"/>
        <v>0.45524797999999994</v>
      </c>
      <c r="K14" s="286"/>
      <c r="L14" s="287">
        <v>622</v>
      </c>
      <c r="M14" s="287"/>
      <c r="N14" s="288">
        <v>0.32447799999999999</v>
      </c>
      <c r="P14" s="295">
        <v>602297.27272727271</v>
      </c>
      <c r="Q14" s="257">
        <f t="shared" si="2"/>
        <v>3199.8719307999995</v>
      </c>
      <c r="R14" s="257">
        <f t="shared" si="3"/>
        <v>3455.8616852639998</v>
      </c>
      <c r="S14" s="257">
        <f t="shared" si="3"/>
        <v>3732.3306200851202</v>
      </c>
      <c r="T14" s="257">
        <f t="shared" si="4"/>
        <v>3956.2704572902276</v>
      </c>
      <c r="U14" s="257">
        <f t="shared" si="4"/>
        <v>4193.6466847276415</v>
      </c>
      <c r="V14" s="3"/>
      <c r="W14" s="4"/>
      <c r="X14" s="5"/>
      <c r="Y14" s="3"/>
      <c r="Z14" s="4"/>
      <c r="AA14" s="5"/>
      <c r="AC14" s="4"/>
      <c r="AD14" s="5"/>
    </row>
    <row r="15" spans="1:30" x14ac:dyDescent="0.2">
      <c r="A15" s="283">
        <v>12</v>
      </c>
      <c r="B15" s="285" t="s">
        <v>109</v>
      </c>
      <c r="C15" s="286"/>
      <c r="D15" s="287">
        <v>576</v>
      </c>
      <c r="E15" s="289"/>
      <c r="F15" s="289">
        <v>0.43955</v>
      </c>
      <c r="G15" s="286"/>
      <c r="H15" s="287">
        <f t="shared" si="0"/>
        <v>601.91999999999996</v>
      </c>
      <c r="I15" s="287"/>
      <c r="J15" s="288">
        <f t="shared" si="1"/>
        <v>0.45932974999999998</v>
      </c>
      <c r="K15" s="286"/>
      <c r="L15" s="287">
        <v>622</v>
      </c>
      <c r="M15" s="287"/>
      <c r="N15" s="288">
        <v>0.319581</v>
      </c>
      <c r="P15" s="295">
        <v>442000</v>
      </c>
      <c r="Q15" s="257">
        <f t="shared" si="2"/>
        <v>2518.8110000000001</v>
      </c>
      <c r="R15" s="257">
        <f t="shared" si="3"/>
        <v>2720.3158800000006</v>
      </c>
      <c r="S15" s="257">
        <f t="shared" si="3"/>
        <v>2937.9411504000009</v>
      </c>
      <c r="T15" s="257">
        <f t="shared" si="4"/>
        <v>3114.217619424001</v>
      </c>
      <c r="U15" s="257">
        <f t="shared" si="4"/>
        <v>3301.0706765894411</v>
      </c>
      <c r="V15" s="3"/>
      <c r="W15" s="4"/>
      <c r="X15" s="5"/>
      <c r="Y15" s="3"/>
      <c r="Z15" s="4"/>
      <c r="AA15" s="5"/>
      <c r="AC15" s="4"/>
      <c r="AD15" s="5"/>
    </row>
    <row r="16" spans="1:30" ht="19.5" customHeight="1" x14ac:dyDescent="0.2">
      <c r="B16" s="1" t="s">
        <v>1</v>
      </c>
      <c r="C16" s="1"/>
      <c r="D16" s="248"/>
      <c r="E16" s="248"/>
      <c r="F16" s="249"/>
      <c r="G16" s="1"/>
      <c r="H16" s="245"/>
      <c r="I16" s="245"/>
      <c r="K16" s="1"/>
      <c r="L16" s="245"/>
      <c r="M16" s="245"/>
    </row>
    <row r="17" spans="1:29" x14ac:dyDescent="0.2">
      <c r="A17">
        <v>1</v>
      </c>
      <c r="B17" s="3" t="s">
        <v>2</v>
      </c>
      <c r="C17" s="3"/>
      <c r="D17" s="245">
        <v>802</v>
      </c>
      <c r="E17" s="245"/>
      <c r="F17" s="247"/>
      <c r="G17" s="3"/>
      <c r="H17" s="245">
        <f t="shared" ref="H17:H22" si="5">ROUND(D17*1.035,-0.1)</f>
        <v>830</v>
      </c>
      <c r="I17" s="245"/>
      <c r="K17" s="1"/>
      <c r="L17" s="245"/>
      <c r="M17" s="245"/>
      <c r="P17" s="245"/>
      <c r="W17" s="4"/>
      <c r="Z17" s="4"/>
      <c r="AC17" s="4"/>
    </row>
    <row r="18" spans="1:29" x14ac:dyDescent="0.2">
      <c r="A18">
        <v>2</v>
      </c>
      <c r="B18" s="3" t="s">
        <v>11</v>
      </c>
      <c r="C18" s="3"/>
      <c r="D18" s="245">
        <v>211</v>
      </c>
      <c r="E18" s="245"/>
      <c r="G18" s="3"/>
      <c r="H18" s="245">
        <f t="shared" si="5"/>
        <v>218</v>
      </c>
      <c r="I18" s="245"/>
      <c r="J18" s="246"/>
      <c r="K18" s="3"/>
      <c r="L18" s="245"/>
      <c r="M18" s="245"/>
    </row>
    <row r="19" spans="1:29" x14ac:dyDescent="0.2">
      <c r="A19">
        <v>3</v>
      </c>
      <c r="B19" s="244" t="s">
        <v>76</v>
      </c>
      <c r="C19" s="3"/>
      <c r="D19" s="245">
        <v>211</v>
      </c>
      <c r="E19" s="245"/>
      <c r="G19" s="3"/>
      <c r="H19" s="245">
        <f t="shared" si="5"/>
        <v>218</v>
      </c>
      <c r="I19" s="245"/>
      <c r="K19" s="3"/>
      <c r="L19" s="245"/>
      <c r="M19" s="245"/>
    </row>
    <row r="20" spans="1:29" x14ac:dyDescent="0.2">
      <c r="A20">
        <v>4</v>
      </c>
      <c r="B20" s="244" t="s">
        <v>77</v>
      </c>
      <c r="C20" s="3"/>
      <c r="D20" s="245">
        <v>802</v>
      </c>
      <c r="E20" s="245"/>
      <c r="G20" s="3"/>
      <c r="H20" s="245">
        <f t="shared" si="5"/>
        <v>830</v>
      </c>
      <c r="I20" s="245"/>
      <c r="K20" s="3"/>
      <c r="L20" s="245"/>
      <c r="M20" s="245"/>
    </row>
    <row r="21" spans="1:29" x14ac:dyDescent="0.2">
      <c r="A21">
        <v>5</v>
      </c>
      <c r="B21" s="244" t="s">
        <v>78</v>
      </c>
      <c r="C21" s="3"/>
      <c r="D21" s="245">
        <v>211</v>
      </c>
      <c r="E21" s="245"/>
      <c r="G21" s="3"/>
      <c r="H21" s="245">
        <f t="shared" si="5"/>
        <v>218</v>
      </c>
      <c r="I21" s="245"/>
      <c r="K21" s="3"/>
      <c r="L21" s="245"/>
      <c r="M21" s="245"/>
    </row>
    <row r="22" spans="1:29" x14ac:dyDescent="0.2">
      <c r="A22">
        <v>6</v>
      </c>
      <c r="B22" s="244" t="s">
        <v>12</v>
      </c>
      <c r="C22" s="3"/>
      <c r="D22" s="245">
        <v>0</v>
      </c>
      <c r="E22" s="245"/>
      <c r="G22" s="3"/>
      <c r="H22" s="245">
        <f t="shared" si="5"/>
        <v>0</v>
      </c>
      <c r="I22" s="245"/>
      <c r="K22" s="3"/>
      <c r="L22" s="245"/>
      <c r="M22" s="245"/>
    </row>
    <row r="23" spans="1:29" x14ac:dyDescent="0.2">
      <c r="B23" s="244"/>
      <c r="C23" s="3"/>
      <c r="D23" s="245"/>
      <c r="E23" s="245"/>
      <c r="G23" s="3"/>
      <c r="H23" s="245"/>
      <c r="I23" s="245"/>
      <c r="K23" s="3"/>
      <c r="L23" s="245"/>
      <c r="M23" s="245"/>
    </row>
    <row r="24" spans="1:29" ht="19.5" customHeight="1" x14ac:dyDescent="0.2">
      <c r="B24" s="250" t="s">
        <v>13</v>
      </c>
      <c r="C24" s="3"/>
      <c r="D24" s="245"/>
      <c r="E24" s="245"/>
      <c r="G24" s="3"/>
      <c r="H24" s="245"/>
      <c r="I24" s="245"/>
      <c r="K24" s="3"/>
      <c r="L24" s="245"/>
      <c r="M24" s="245"/>
    </row>
    <row r="25" spans="1:29" x14ac:dyDescent="0.2">
      <c r="A25">
        <v>1</v>
      </c>
      <c r="B25" s="251" t="s">
        <v>12</v>
      </c>
      <c r="C25" s="3"/>
      <c r="D25" s="245">
        <v>0</v>
      </c>
      <c r="E25" s="245"/>
      <c r="G25" s="3"/>
      <c r="H25" s="245">
        <f>ROUND(D25*1.035,-0.1)</f>
        <v>0</v>
      </c>
      <c r="I25" s="245"/>
      <c r="K25" s="3"/>
      <c r="L25" s="245"/>
      <c r="M25" s="245"/>
      <c r="P25" s="245"/>
      <c r="W25" s="4"/>
      <c r="Z25" s="4"/>
      <c r="AC25" s="4"/>
    </row>
    <row r="26" spans="1:29" x14ac:dyDescent="0.2">
      <c r="A26">
        <v>2</v>
      </c>
      <c r="B26" s="244" t="s">
        <v>81</v>
      </c>
      <c r="C26" s="3"/>
      <c r="D26" s="245">
        <v>162</v>
      </c>
      <c r="E26" s="245"/>
      <c r="G26" s="3"/>
      <c r="H26" s="245">
        <f>ROUND(D26*1.035,-0.1)</f>
        <v>168</v>
      </c>
      <c r="I26" s="245"/>
      <c r="K26" s="3"/>
      <c r="L26" s="245"/>
      <c r="M26" s="245"/>
    </row>
    <row r="27" spans="1:29" x14ac:dyDescent="0.2">
      <c r="A27">
        <v>3</v>
      </c>
      <c r="B27" s="244" t="s">
        <v>82</v>
      </c>
      <c r="C27" s="3"/>
      <c r="D27" s="245">
        <v>46</v>
      </c>
      <c r="E27" s="245"/>
      <c r="G27" s="3"/>
      <c r="H27" s="245">
        <f>ROUND(D27*1.035,-0.1)</f>
        <v>48</v>
      </c>
      <c r="I27" s="245"/>
      <c r="K27" s="3"/>
      <c r="L27" s="245"/>
      <c r="M27" s="245"/>
    </row>
    <row r="28" spans="1:29" x14ac:dyDescent="0.2">
      <c r="A28">
        <v>4</v>
      </c>
      <c r="B28" s="244" t="s">
        <v>83</v>
      </c>
      <c r="C28" s="3"/>
      <c r="D28" s="245">
        <v>135</v>
      </c>
      <c r="E28" s="245"/>
      <c r="G28" s="3"/>
      <c r="H28" s="245">
        <f>ROUND(D28*1.035,-0.1)</f>
        <v>140</v>
      </c>
      <c r="I28" s="245"/>
      <c r="K28" s="3"/>
      <c r="L28" s="245"/>
      <c r="M28" s="245"/>
    </row>
    <row r="29" spans="1:29" x14ac:dyDescent="0.2">
      <c r="A29">
        <v>5</v>
      </c>
      <c r="B29" s="244" t="s">
        <v>57</v>
      </c>
      <c r="C29" s="3"/>
      <c r="D29" s="245" t="s">
        <v>95</v>
      </c>
      <c r="E29" s="245"/>
      <c r="G29" s="3"/>
      <c r="H29" s="245" t="s">
        <v>95</v>
      </c>
      <c r="I29" s="245"/>
      <c r="K29" s="3"/>
      <c r="L29" s="245"/>
      <c r="M29" s="245"/>
    </row>
    <row r="30" spans="1:29" ht="19.5" customHeight="1" x14ac:dyDescent="0.2">
      <c r="B30" s="250" t="s">
        <v>80</v>
      </c>
      <c r="C30" s="252"/>
      <c r="G30" s="252"/>
      <c r="H30" s="245"/>
      <c r="K30" s="252"/>
    </row>
    <row r="31" spans="1:29" x14ac:dyDescent="0.2">
      <c r="A31">
        <v>1</v>
      </c>
      <c r="B31" s="251" t="s">
        <v>40</v>
      </c>
      <c r="C31" s="3"/>
      <c r="D31" s="245">
        <v>0</v>
      </c>
      <c r="E31" s="245"/>
      <c r="G31" s="3"/>
      <c r="H31" s="245">
        <f>ROUND(D31*1.03,-0.1)</f>
        <v>0</v>
      </c>
      <c r="I31" s="245"/>
      <c r="K31" s="3"/>
      <c r="L31" s="245"/>
      <c r="M31" s="245"/>
    </row>
    <row r="32" spans="1:29" x14ac:dyDescent="0.2">
      <c r="A32">
        <v>2</v>
      </c>
      <c r="B32" s="244" t="s">
        <v>86</v>
      </c>
      <c r="C32" s="3"/>
      <c r="D32" s="245">
        <v>150</v>
      </c>
      <c r="E32" s="245"/>
      <c r="G32" s="3"/>
      <c r="H32" s="245">
        <f>ROUND(D32*1.03,-0.1)</f>
        <v>155</v>
      </c>
      <c r="I32" s="245"/>
      <c r="K32" s="3"/>
      <c r="L32" s="245"/>
      <c r="M32" s="245"/>
    </row>
    <row r="33" spans="1:21" x14ac:dyDescent="0.2">
      <c r="A33">
        <v>3</v>
      </c>
      <c r="B33" s="244" t="s">
        <v>87</v>
      </c>
      <c r="C33" s="3"/>
      <c r="D33" s="245">
        <v>132</v>
      </c>
      <c r="E33" s="245"/>
      <c r="G33" s="3"/>
      <c r="H33" s="245">
        <f>ROUND(D33*1.03,-0.1)</f>
        <v>136</v>
      </c>
      <c r="I33" s="245"/>
      <c r="K33" s="3"/>
      <c r="L33" s="245"/>
      <c r="M33" s="245"/>
    </row>
    <row r="34" spans="1:21" x14ac:dyDescent="0.2">
      <c r="A34">
        <v>4</v>
      </c>
      <c r="B34" s="244" t="s">
        <v>57</v>
      </c>
      <c r="C34" s="3"/>
      <c r="D34" s="245" t="s">
        <v>95</v>
      </c>
      <c r="E34" s="245"/>
      <c r="G34" s="3"/>
      <c r="H34" s="245" t="s">
        <v>95</v>
      </c>
      <c r="I34" s="245"/>
      <c r="K34" s="3"/>
      <c r="L34" s="245"/>
      <c r="M34" s="245"/>
    </row>
    <row r="35" spans="1:21" ht="20.25" customHeight="1" x14ac:dyDescent="0.2">
      <c r="B35" s="250" t="s">
        <v>31</v>
      </c>
      <c r="C35" s="252"/>
      <c r="D35" s="17"/>
      <c r="E35" s="17"/>
      <c r="F35" s="17"/>
      <c r="G35" s="252"/>
      <c r="K35" s="252"/>
    </row>
    <row r="36" spans="1:21" s="13" customFormat="1" x14ac:dyDescent="0.2">
      <c r="A36">
        <v>1</v>
      </c>
      <c r="B36" s="251" t="s">
        <v>40</v>
      </c>
      <c r="C36" s="251"/>
      <c r="D36" s="245">
        <v>0</v>
      </c>
      <c r="E36" s="245"/>
      <c r="F36" s="245"/>
      <c r="G36" s="251"/>
      <c r="H36" s="245">
        <f>ROUND(D36*1.03,-0.1)</f>
        <v>0</v>
      </c>
      <c r="K36" s="251"/>
    </row>
    <row r="37" spans="1:21" x14ac:dyDescent="0.2">
      <c r="A37">
        <v>2</v>
      </c>
      <c r="B37" s="244" t="s">
        <v>97</v>
      </c>
      <c r="C37" s="3"/>
      <c r="D37" s="245">
        <v>1104</v>
      </c>
      <c r="E37" s="245"/>
      <c r="F37" s="245"/>
      <c r="G37" s="3"/>
      <c r="H37" s="245">
        <f>ROUND(D37*1.03,-0.1)</f>
        <v>1137</v>
      </c>
      <c r="I37" s="245"/>
      <c r="K37" s="3"/>
      <c r="L37" s="245"/>
      <c r="M37" s="245"/>
    </row>
    <row r="38" spans="1:21" x14ac:dyDescent="0.2">
      <c r="A38">
        <v>3</v>
      </c>
      <c r="B38" s="251" t="s">
        <v>19</v>
      </c>
      <c r="C38" s="3"/>
      <c r="D38" s="245">
        <v>1104</v>
      </c>
      <c r="E38" s="245"/>
      <c r="F38" s="245"/>
      <c r="G38" s="3"/>
      <c r="H38" s="245">
        <v>871</v>
      </c>
      <c r="I38" s="245"/>
      <c r="K38" s="3"/>
      <c r="L38" s="245"/>
      <c r="M38" s="245"/>
    </row>
    <row r="39" spans="1:21" x14ac:dyDescent="0.2">
      <c r="A39">
        <v>4</v>
      </c>
      <c r="B39" s="244" t="s">
        <v>98</v>
      </c>
      <c r="C39" s="3"/>
      <c r="D39" s="245">
        <v>1104</v>
      </c>
      <c r="E39" s="245"/>
      <c r="F39" s="245"/>
      <c r="G39" s="3"/>
      <c r="H39" s="245">
        <f>ROUND(D39*1.03,-0.1)</f>
        <v>1137</v>
      </c>
      <c r="I39" s="245"/>
      <c r="K39" s="3"/>
      <c r="L39" s="245"/>
      <c r="M39" s="245"/>
    </row>
    <row r="40" spans="1:21" x14ac:dyDescent="0.2">
      <c r="A40">
        <v>5</v>
      </c>
      <c r="B40" s="251" t="s">
        <v>20</v>
      </c>
      <c r="C40" s="3"/>
      <c r="D40" s="253">
        <v>1104</v>
      </c>
      <c r="E40" s="253"/>
      <c r="F40" s="253"/>
      <c r="G40" s="3"/>
      <c r="H40" s="245">
        <v>871</v>
      </c>
      <c r="I40" s="245"/>
      <c r="K40" s="3"/>
      <c r="L40" s="245"/>
      <c r="M40" s="245"/>
    </row>
    <row r="41" spans="1:21" x14ac:dyDescent="0.2">
      <c r="A41">
        <v>6</v>
      </c>
      <c r="B41" s="244" t="s">
        <v>57</v>
      </c>
      <c r="C41" s="3"/>
      <c r="D41" s="245" t="s">
        <v>95</v>
      </c>
      <c r="E41" s="254"/>
      <c r="F41" s="254"/>
      <c r="G41" s="3"/>
      <c r="H41" s="245" t="s">
        <v>95</v>
      </c>
      <c r="I41" s="245"/>
      <c r="K41" s="3"/>
      <c r="L41" s="245"/>
      <c r="M41" s="245"/>
    </row>
    <row r="42" spans="1:21" s="17" customFormat="1" ht="26.25" customHeight="1" x14ac:dyDescent="0.2">
      <c r="A42" s="290"/>
      <c r="B42" s="291" t="s">
        <v>60</v>
      </c>
      <c r="C42" s="290"/>
      <c r="D42" s="292" t="s">
        <v>61</v>
      </c>
      <c r="E42" s="255" t="s">
        <v>79</v>
      </c>
      <c r="F42" s="17" t="s">
        <v>62</v>
      </c>
      <c r="H42" s="255" t="s">
        <v>96</v>
      </c>
      <c r="I42" s="255"/>
    </row>
    <row r="43" spans="1:21" x14ac:dyDescent="0.2">
      <c r="A43" s="283">
        <v>1</v>
      </c>
      <c r="B43" s="285" t="s">
        <v>58</v>
      </c>
      <c r="C43" s="283"/>
      <c r="D43" s="293">
        <v>0</v>
      </c>
      <c r="E43" s="256">
        <v>0</v>
      </c>
      <c r="F43" s="256">
        <v>0</v>
      </c>
    </row>
    <row r="44" spans="1:21" x14ac:dyDescent="0.2">
      <c r="A44" s="283">
        <v>2</v>
      </c>
      <c r="B44" s="285" t="s">
        <v>59</v>
      </c>
      <c r="C44" s="283"/>
      <c r="D44" s="293">
        <v>250</v>
      </c>
      <c r="E44" s="256">
        <v>87.5</v>
      </c>
      <c r="F44" s="256">
        <v>87.5</v>
      </c>
      <c r="H44" s="256" t="e">
        <f>(SUM(#REF!))/2</f>
        <v>#REF!</v>
      </c>
    </row>
    <row r="47" spans="1:21" s="7" customFormat="1" ht="20.25" customHeight="1" x14ac:dyDescent="0.2">
      <c r="B47" s="8"/>
      <c r="C47" s="8"/>
      <c r="D47" s="6"/>
      <c r="E47" s="6"/>
      <c r="F47" s="6"/>
      <c r="G47" s="6"/>
      <c r="H47" s="6"/>
      <c r="I47" s="6"/>
      <c r="J47" s="6"/>
      <c r="K47" s="6"/>
      <c r="L47" s="6"/>
      <c r="M47" s="6"/>
      <c r="N47" s="6"/>
      <c r="O47" s="6"/>
      <c r="P47" s="6"/>
      <c r="Q47" s="6"/>
      <c r="R47" s="6"/>
      <c r="S47" s="6"/>
      <c r="T47" s="6"/>
      <c r="U47" s="6"/>
    </row>
    <row r="48" spans="1:21" ht="15" customHeight="1" x14ac:dyDescent="0.2">
      <c r="B48" s="13"/>
      <c r="C48" s="13"/>
      <c r="D48" s="2"/>
      <c r="E48" s="2"/>
      <c r="F48" s="2"/>
      <c r="G48" s="2"/>
      <c r="H48" s="2"/>
      <c r="I48" s="2"/>
      <c r="J48" s="2"/>
      <c r="K48" s="2"/>
      <c r="L48" s="2"/>
      <c r="M48" s="2"/>
      <c r="N48" s="2"/>
      <c r="O48" s="2"/>
      <c r="P48" s="2"/>
      <c r="Q48" s="2"/>
      <c r="R48" s="2"/>
      <c r="S48" s="2"/>
      <c r="T48" s="2"/>
      <c r="U48" s="2"/>
    </row>
    <row r="49" spans="2:21" ht="15" customHeight="1" x14ac:dyDescent="0.2">
      <c r="B49" s="13"/>
      <c r="C49" s="13"/>
      <c r="D49" s="12"/>
      <c r="E49" s="12"/>
      <c r="F49" s="12"/>
      <c r="G49" s="2"/>
      <c r="H49" s="12"/>
      <c r="I49" s="12"/>
      <c r="J49" s="2"/>
      <c r="K49" s="12"/>
      <c r="L49" s="2"/>
      <c r="M49" s="2"/>
      <c r="N49" s="2"/>
      <c r="O49" s="2"/>
      <c r="P49" s="2"/>
      <c r="Q49" s="2"/>
      <c r="R49" s="2"/>
      <c r="S49" s="2"/>
      <c r="T49" s="2"/>
      <c r="U49" s="2"/>
    </row>
  </sheetData>
  <mergeCells count="8">
    <mergeCell ref="A1:B1"/>
    <mergeCell ref="Z1:AA1"/>
    <mergeCell ref="AC1:AD1"/>
    <mergeCell ref="D1:F1"/>
    <mergeCell ref="L1:N1"/>
    <mergeCell ref="H1:J1"/>
    <mergeCell ref="P1:Q1"/>
    <mergeCell ref="W1:X1"/>
  </mergeCells>
  <phoneticPr fontId="0" type="noConversion"/>
  <printOptions gridLines="1"/>
  <pageMargins left="0.55118110236220474" right="0.55118110236220474" top="0.39370078740157483" bottom="0.59055118110236227" header="0.51181102362204722" footer="0.51181102362204722"/>
  <pageSetup paperSize="9" scale="70" orientation="landscape" horizont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1EF4D-4BDF-42B7-A9EC-2010BAA3B79D}">
  <dimension ref="A1:I6156"/>
  <sheetViews>
    <sheetView topLeftCell="A2083" workbookViewId="0">
      <selection activeCell="D6157" sqref="D6157"/>
    </sheetView>
  </sheetViews>
  <sheetFormatPr defaultRowHeight="12.75" x14ac:dyDescent="0.2"/>
  <cols>
    <col min="3" max="4" width="9.5703125" bestFit="1" customWidth="1"/>
  </cols>
  <sheetData>
    <row r="1" spans="1:9" ht="45" x14ac:dyDescent="0.2">
      <c r="A1" s="318" t="s">
        <v>136</v>
      </c>
      <c r="B1" s="318" t="s">
        <v>135</v>
      </c>
      <c r="C1" s="320" t="s">
        <v>25832</v>
      </c>
      <c r="D1" s="320" t="s">
        <v>25833</v>
      </c>
      <c r="E1" s="320" t="s">
        <v>25834</v>
      </c>
      <c r="F1" s="318" t="s">
        <v>137</v>
      </c>
      <c r="G1" s="318" t="s">
        <v>138</v>
      </c>
      <c r="H1" s="318" t="s">
        <v>139</v>
      </c>
      <c r="I1" s="318" t="s">
        <v>140</v>
      </c>
    </row>
    <row r="2" spans="1:9" ht="105" x14ac:dyDescent="0.25">
      <c r="A2" s="319" t="s">
        <v>141</v>
      </c>
      <c r="B2" s="319" t="s">
        <v>71</v>
      </c>
      <c r="C2" s="321">
        <f t="shared" ref="C2:C65" si="0">+VLOOKUP($A2,Assess,2,FALSE)</f>
        <v>8</v>
      </c>
      <c r="D2" s="321" t="str">
        <f t="shared" ref="D2:D65" si="1">+VLOOKUP($A2,Assess,3,FALSE)</f>
        <v>Business</v>
      </c>
      <c r="E2" s="321" t="s">
        <v>25835</v>
      </c>
      <c r="F2" s="317"/>
      <c r="G2" s="319" t="s">
        <v>142</v>
      </c>
      <c r="H2" s="319" t="s">
        <v>143</v>
      </c>
      <c r="I2" s="319" t="s">
        <v>144</v>
      </c>
    </row>
    <row r="3" spans="1:9" ht="90" x14ac:dyDescent="0.25">
      <c r="A3" s="319" t="s">
        <v>145</v>
      </c>
      <c r="B3" s="319" t="s">
        <v>71</v>
      </c>
      <c r="C3" s="321">
        <f t="shared" si="0"/>
        <v>8</v>
      </c>
      <c r="D3" s="321" t="str">
        <f t="shared" si="1"/>
        <v>Business</v>
      </c>
      <c r="E3" s="321" t="s">
        <v>4460</v>
      </c>
      <c r="F3" s="317"/>
      <c r="G3" s="319" t="s">
        <v>142</v>
      </c>
      <c r="H3" s="319" t="s">
        <v>146</v>
      </c>
      <c r="I3" s="319" t="s">
        <v>147</v>
      </c>
    </row>
    <row r="4" spans="1:9" ht="90" x14ac:dyDescent="0.2">
      <c r="A4" s="319" t="s">
        <v>148</v>
      </c>
      <c r="B4" s="319" t="s">
        <v>71</v>
      </c>
      <c r="C4" s="321">
        <f t="shared" si="0"/>
        <v>8</v>
      </c>
      <c r="D4" s="321" t="str">
        <f t="shared" si="1"/>
        <v>Business</v>
      </c>
      <c r="E4" s="321" t="s">
        <v>25835</v>
      </c>
      <c r="F4" s="319" t="s">
        <v>149</v>
      </c>
      <c r="G4" s="319" t="s">
        <v>150</v>
      </c>
      <c r="H4" s="319" t="s">
        <v>151</v>
      </c>
      <c r="I4" s="319" t="s">
        <v>152</v>
      </c>
    </row>
    <row r="5" spans="1:9" ht="90" x14ac:dyDescent="0.2">
      <c r="A5" s="319" t="s">
        <v>153</v>
      </c>
      <c r="B5" s="319" t="s">
        <v>71</v>
      </c>
      <c r="C5" s="321">
        <f t="shared" si="0"/>
        <v>8</v>
      </c>
      <c r="D5" s="321" t="str">
        <f t="shared" si="1"/>
        <v>Business</v>
      </c>
      <c r="E5" s="321" t="s">
        <v>4460</v>
      </c>
      <c r="F5" s="319" t="s">
        <v>154</v>
      </c>
      <c r="G5" s="319" t="s">
        <v>155</v>
      </c>
      <c r="H5" s="319" t="s">
        <v>156</v>
      </c>
      <c r="I5" s="319" t="s">
        <v>157</v>
      </c>
    </row>
    <row r="6" spans="1:9" ht="135" x14ac:dyDescent="0.2">
      <c r="A6" s="319" t="s">
        <v>158</v>
      </c>
      <c r="B6" s="319" t="s">
        <v>71</v>
      </c>
      <c r="C6" s="321">
        <f t="shared" si="0"/>
        <v>8</v>
      </c>
      <c r="D6" s="321" t="str">
        <f t="shared" si="1"/>
        <v>Business</v>
      </c>
      <c r="E6" s="321" t="s">
        <v>25835</v>
      </c>
      <c r="F6" s="319" t="s">
        <v>159</v>
      </c>
      <c r="G6" s="319" t="s">
        <v>160</v>
      </c>
      <c r="H6" s="319" t="s">
        <v>161</v>
      </c>
      <c r="I6" s="319" t="s">
        <v>162</v>
      </c>
    </row>
    <row r="7" spans="1:9" ht="75" x14ac:dyDescent="0.25">
      <c r="A7" s="319" t="s">
        <v>163</v>
      </c>
      <c r="B7" s="319" t="s">
        <v>71</v>
      </c>
      <c r="C7" s="321">
        <f t="shared" si="0"/>
        <v>8</v>
      </c>
      <c r="D7" s="321" t="str">
        <f t="shared" si="1"/>
        <v>Business</v>
      </c>
      <c r="E7" s="321" t="s">
        <v>4460</v>
      </c>
      <c r="F7" s="317"/>
      <c r="G7" s="319" t="s">
        <v>142</v>
      </c>
      <c r="H7" s="319" t="s">
        <v>164</v>
      </c>
      <c r="I7" s="319" t="s">
        <v>165</v>
      </c>
    </row>
    <row r="8" spans="1:9" ht="105" x14ac:dyDescent="0.2">
      <c r="A8" s="319" t="s">
        <v>166</v>
      </c>
      <c r="B8" s="319" t="s">
        <v>71</v>
      </c>
      <c r="C8" s="321">
        <f t="shared" si="0"/>
        <v>8</v>
      </c>
      <c r="D8" s="321" t="str">
        <f t="shared" si="1"/>
        <v>Business</v>
      </c>
      <c r="E8" s="321" t="s">
        <v>25835</v>
      </c>
      <c r="F8" s="319" t="s">
        <v>167</v>
      </c>
      <c r="G8" s="319" t="s">
        <v>168</v>
      </c>
      <c r="H8" s="319" t="s">
        <v>169</v>
      </c>
      <c r="I8" s="319" t="s">
        <v>170</v>
      </c>
    </row>
    <row r="9" spans="1:9" ht="90" x14ac:dyDescent="0.2">
      <c r="A9" s="319" t="s">
        <v>171</v>
      </c>
      <c r="B9" s="319" t="s">
        <v>71</v>
      </c>
      <c r="C9" s="321">
        <f t="shared" si="0"/>
        <v>8</v>
      </c>
      <c r="D9" s="321" t="str">
        <f t="shared" si="1"/>
        <v>Business</v>
      </c>
      <c r="E9" s="321" t="s">
        <v>4460</v>
      </c>
      <c r="F9" s="319" t="s">
        <v>172</v>
      </c>
      <c r="G9" s="319" t="s">
        <v>173</v>
      </c>
      <c r="H9" s="319" t="s">
        <v>174</v>
      </c>
      <c r="I9" s="319" t="s">
        <v>175</v>
      </c>
    </row>
    <row r="10" spans="1:9" ht="105" x14ac:dyDescent="0.25">
      <c r="A10" s="319" t="s">
        <v>176</v>
      </c>
      <c r="B10" s="319" t="s">
        <v>71</v>
      </c>
      <c r="C10" s="321">
        <f t="shared" si="0"/>
        <v>8</v>
      </c>
      <c r="D10" s="321" t="str">
        <f t="shared" si="1"/>
        <v>Business</v>
      </c>
      <c r="E10" s="321" t="s">
        <v>25835</v>
      </c>
      <c r="F10" s="317"/>
      <c r="G10" s="319" t="s">
        <v>177</v>
      </c>
      <c r="H10" s="319" t="s">
        <v>178</v>
      </c>
      <c r="I10" s="319" t="s">
        <v>179</v>
      </c>
    </row>
    <row r="11" spans="1:9" ht="90" x14ac:dyDescent="0.2">
      <c r="A11" s="319" t="s">
        <v>180</v>
      </c>
      <c r="B11" s="319" t="s">
        <v>71</v>
      </c>
      <c r="C11" s="321">
        <f t="shared" si="0"/>
        <v>8</v>
      </c>
      <c r="D11" s="321" t="str">
        <f t="shared" si="1"/>
        <v>Business</v>
      </c>
      <c r="E11" s="321" t="s">
        <v>4460</v>
      </c>
      <c r="F11" s="319" t="s">
        <v>181</v>
      </c>
      <c r="G11" s="319" t="s">
        <v>182</v>
      </c>
      <c r="H11" s="319" t="s">
        <v>183</v>
      </c>
      <c r="I11" s="319" t="s">
        <v>184</v>
      </c>
    </row>
    <row r="12" spans="1:9" ht="90" x14ac:dyDescent="0.25">
      <c r="A12" s="319" t="s">
        <v>185</v>
      </c>
      <c r="B12" s="319" t="s">
        <v>71</v>
      </c>
      <c r="C12" s="321">
        <f t="shared" si="0"/>
        <v>8</v>
      </c>
      <c r="D12" s="321" t="str">
        <f t="shared" si="1"/>
        <v>Business</v>
      </c>
      <c r="E12" s="321" t="s">
        <v>25835</v>
      </c>
      <c r="F12" s="317"/>
      <c r="G12" s="319" t="s">
        <v>186</v>
      </c>
      <c r="H12" s="319" t="s">
        <v>187</v>
      </c>
      <c r="I12" s="319" t="s">
        <v>188</v>
      </c>
    </row>
    <row r="13" spans="1:9" ht="90" x14ac:dyDescent="0.2">
      <c r="A13" s="319" t="s">
        <v>189</v>
      </c>
      <c r="B13" s="319" t="s">
        <v>71</v>
      </c>
      <c r="C13" s="321">
        <f t="shared" si="0"/>
        <v>8</v>
      </c>
      <c r="D13" s="321" t="str">
        <f t="shared" si="1"/>
        <v>Business</v>
      </c>
      <c r="E13" s="321" t="s">
        <v>4460</v>
      </c>
      <c r="F13" s="319" t="s">
        <v>190</v>
      </c>
      <c r="G13" s="319" t="s">
        <v>191</v>
      </c>
      <c r="H13" s="319" t="s">
        <v>192</v>
      </c>
      <c r="I13" s="319" t="s">
        <v>193</v>
      </c>
    </row>
    <row r="14" spans="1:9" ht="105" x14ac:dyDescent="0.25">
      <c r="A14" s="319" t="s">
        <v>194</v>
      </c>
      <c r="B14" s="319" t="s">
        <v>71</v>
      </c>
      <c r="C14" s="321">
        <f t="shared" si="0"/>
        <v>8</v>
      </c>
      <c r="D14" s="321" t="str">
        <f t="shared" si="1"/>
        <v>Business</v>
      </c>
      <c r="E14" s="321" t="s">
        <v>25835</v>
      </c>
      <c r="F14" s="317"/>
      <c r="G14" s="319" t="s">
        <v>186</v>
      </c>
      <c r="H14" s="319" t="s">
        <v>195</v>
      </c>
      <c r="I14" s="319" t="s">
        <v>196</v>
      </c>
    </row>
    <row r="15" spans="1:9" ht="105" x14ac:dyDescent="0.2">
      <c r="A15" s="319" t="s">
        <v>197</v>
      </c>
      <c r="B15" s="319" t="s">
        <v>71</v>
      </c>
      <c r="C15" s="321">
        <f t="shared" si="0"/>
        <v>8</v>
      </c>
      <c r="D15" s="321" t="str">
        <f t="shared" si="1"/>
        <v>Business</v>
      </c>
      <c r="E15" s="321" t="s">
        <v>4460</v>
      </c>
      <c r="F15" s="319" t="s">
        <v>198</v>
      </c>
      <c r="G15" s="319" t="s">
        <v>199</v>
      </c>
      <c r="H15" s="319" t="s">
        <v>200</v>
      </c>
      <c r="I15" s="319" t="s">
        <v>201</v>
      </c>
    </row>
    <row r="16" spans="1:9" ht="90" x14ac:dyDescent="0.25">
      <c r="A16" s="319" t="s">
        <v>202</v>
      </c>
      <c r="B16" s="319" t="s">
        <v>71</v>
      </c>
      <c r="C16" s="321">
        <f t="shared" si="0"/>
        <v>8</v>
      </c>
      <c r="D16" s="321" t="str">
        <f t="shared" si="1"/>
        <v>Business</v>
      </c>
      <c r="E16" s="321" t="s">
        <v>25835</v>
      </c>
      <c r="F16" s="317"/>
      <c r="G16" s="319" t="s">
        <v>203</v>
      </c>
      <c r="H16" s="319" t="s">
        <v>204</v>
      </c>
      <c r="I16" s="319" t="s">
        <v>205</v>
      </c>
    </row>
    <row r="17" spans="1:9" ht="90" x14ac:dyDescent="0.2">
      <c r="A17" s="319" t="s">
        <v>206</v>
      </c>
      <c r="B17" s="319" t="s">
        <v>71</v>
      </c>
      <c r="C17" s="321">
        <f t="shared" si="0"/>
        <v>8</v>
      </c>
      <c r="D17" s="321" t="str">
        <f t="shared" si="1"/>
        <v>Business</v>
      </c>
      <c r="E17" s="321" t="s">
        <v>4460</v>
      </c>
      <c r="F17" s="319" t="s">
        <v>207</v>
      </c>
      <c r="G17" s="319" t="s">
        <v>208</v>
      </c>
      <c r="H17" s="319" t="s">
        <v>209</v>
      </c>
      <c r="I17" s="319" t="s">
        <v>210</v>
      </c>
    </row>
    <row r="18" spans="1:9" ht="135" x14ac:dyDescent="0.25">
      <c r="A18" s="319" t="s">
        <v>211</v>
      </c>
      <c r="B18" s="319" t="s">
        <v>71</v>
      </c>
      <c r="C18" s="321">
        <f t="shared" si="0"/>
        <v>8</v>
      </c>
      <c r="D18" s="321" t="str">
        <f t="shared" si="1"/>
        <v>Business</v>
      </c>
      <c r="E18" s="321" t="s">
        <v>25835</v>
      </c>
      <c r="F18" s="317"/>
      <c r="G18" s="319" t="s">
        <v>212</v>
      </c>
      <c r="H18" s="319" t="s">
        <v>213</v>
      </c>
      <c r="I18" s="319" t="s">
        <v>214</v>
      </c>
    </row>
    <row r="19" spans="1:9" ht="90" x14ac:dyDescent="0.2">
      <c r="A19" s="319" t="s">
        <v>215</v>
      </c>
      <c r="B19" s="319" t="s">
        <v>71</v>
      </c>
      <c r="C19" s="321">
        <f t="shared" si="0"/>
        <v>8</v>
      </c>
      <c r="D19" s="321" t="str">
        <f t="shared" si="1"/>
        <v>Business</v>
      </c>
      <c r="E19" s="321" t="s">
        <v>4460</v>
      </c>
      <c r="F19" s="319" t="s">
        <v>216</v>
      </c>
      <c r="G19" s="319" t="s">
        <v>217</v>
      </c>
      <c r="H19" s="319" t="s">
        <v>218</v>
      </c>
      <c r="I19" s="319" t="s">
        <v>219</v>
      </c>
    </row>
    <row r="20" spans="1:9" ht="105" x14ac:dyDescent="0.25">
      <c r="A20" s="319" t="s">
        <v>220</v>
      </c>
      <c r="B20" s="319" t="s">
        <v>71</v>
      </c>
      <c r="C20" s="321">
        <f t="shared" si="0"/>
        <v>8</v>
      </c>
      <c r="D20" s="321" t="str">
        <f t="shared" si="1"/>
        <v>Business</v>
      </c>
      <c r="E20" s="321" t="s">
        <v>25835</v>
      </c>
      <c r="F20" s="317"/>
      <c r="G20" s="319" t="s">
        <v>142</v>
      </c>
      <c r="H20" s="319" t="s">
        <v>221</v>
      </c>
      <c r="I20" s="319" t="s">
        <v>222</v>
      </c>
    </row>
    <row r="21" spans="1:9" ht="90" x14ac:dyDescent="0.25">
      <c r="A21" s="319" t="s">
        <v>223</v>
      </c>
      <c r="B21" s="319" t="s">
        <v>71</v>
      </c>
      <c r="C21" s="321">
        <f t="shared" si="0"/>
        <v>8</v>
      </c>
      <c r="D21" s="321" t="str">
        <f t="shared" si="1"/>
        <v>Business</v>
      </c>
      <c r="E21" s="321" t="s">
        <v>4460</v>
      </c>
      <c r="F21" s="317"/>
      <c r="G21" s="319" t="s">
        <v>224</v>
      </c>
      <c r="H21" s="319" t="s">
        <v>225</v>
      </c>
      <c r="I21" s="319" t="s">
        <v>226</v>
      </c>
    </row>
    <row r="22" spans="1:9" ht="105" x14ac:dyDescent="0.25">
      <c r="A22" s="319" t="s">
        <v>227</v>
      </c>
      <c r="B22" s="319" t="s">
        <v>71</v>
      </c>
      <c r="C22" s="321">
        <f t="shared" si="0"/>
        <v>8</v>
      </c>
      <c r="D22" s="321" t="str">
        <f t="shared" si="1"/>
        <v>Business</v>
      </c>
      <c r="E22" s="321" t="s">
        <v>25835</v>
      </c>
      <c r="F22" s="317"/>
      <c r="G22" s="319" t="s">
        <v>228</v>
      </c>
      <c r="H22" s="319" t="s">
        <v>229</v>
      </c>
      <c r="I22" s="319" t="s">
        <v>230</v>
      </c>
    </row>
    <row r="23" spans="1:9" ht="105" x14ac:dyDescent="0.2">
      <c r="A23" s="319" t="s">
        <v>231</v>
      </c>
      <c r="B23" s="319" t="s">
        <v>71</v>
      </c>
      <c r="C23" s="321">
        <f t="shared" si="0"/>
        <v>8</v>
      </c>
      <c r="D23" s="321" t="str">
        <f t="shared" si="1"/>
        <v>Business</v>
      </c>
      <c r="E23" s="321" t="s">
        <v>4460</v>
      </c>
      <c r="F23" s="319" t="s">
        <v>232</v>
      </c>
      <c r="G23" s="319" t="s">
        <v>233</v>
      </c>
      <c r="H23" s="319" t="s">
        <v>234</v>
      </c>
      <c r="I23" s="319" t="s">
        <v>235</v>
      </c>
    </row>
    <row r="24" spans="1:9" ht="75" x14ac:dyDescent="0.25">
      <c r="A24" s="319" t="s">
        <v>236</v>
      </c>
      <c r="B24" s="319" t="s">
        <v>71</v>
      </c>
      <c r="C24" s="321">
        <f t="shared" si="0"/>
        <v>8</v>
      </c>
      <c r="D24" s="321" t="str">
        <f t="shared" si="1"/>
        <v>Business</v>
      </c>
      <c r="E24" s="321" t="s">
        <v>25835</v>
      </c>
      <c r="F24" s="317"/>
      <c r="G24" s="319" t="s">
        <v>142</v>
      </c>
      <c r="H24" s="319" t="s">
        <v>237</v>
      </c>
      <c r="I24" s="319" t="s">
        <v>238</v>
      </c>
    </row>
    <row r="25" spans="1:9" ht="105" x14ac:dyDescent="0.25">
      <c r="A25" s="319" t="s">
        <v>239</v>
      </c>
      <c r="B25" s="319" t="s">
        <v>71</v>
      </c>
      <c r="C25" s="321">
        <f t="shared" si="0"/>
        <v>8</v>
      </c>
      <c r="D25" s="321" t="str">
        <f t="shared" si="1"/>
        <v>Business</v>
      </c>
      <c r="E25" s="321" t="s">
        <v>4460</v>
      </c>
      <c r="F25" s="317"/>
      <c r="G25" s="319" t="s">
        <v>240</v>
      </c>
      <c r="H25" s="319" t="s">
        <v>241</v>
      </c>
      <c r="I25" s="319" t="s">
        <v>242</v>
      </c>
    </row>
    <row r="26" spans="1:9" ht="90" x14ac:dyDescent="0.25">
      <c r="A26" s="319" t="s">
        <v>243</v>
      </c>
      <c r="B26" s="319" t="s">
        <v>71</v>
      </c>
      <c r="C26" s="321">
        <f t="shared" si="0"/>
        <v>8</v>
      </c>
      <c r="D26" s="321" t="str">
        <f t="shared" si="1"/>
        <v>Business</v>
      </c>
      <c r="E26" s="321" t="s">
        <v>25835</v>
      </c>
      <c r="F26" s="317"/>
      <c r="G26" s="319" t="s">
        <v>244</v>
      </c>
      <c r="H26" s="319" t="s">
        <v>245</v>
      </c>
      <c r="I26" s="319" t="s">
        <v>246</v>
      </c>
    </row>
    <row r="27" spans="1:9" ht="105" x14ac:dyDescent="0.25">
      <c r="A27" s="319" t="s">
        <v>247</v>
      </c>
      <c r="B27" s="319" t="s">
        <v>71</v>
      </c>
      <c r="C27" s="321">
        <f t="shared" si="0"/>
        <v>8</v>
      </c>
      <c r="D27" s="321" t="str">
        <f t="shared" si="1"/>
        <v>Business</v>
      </c>
      <c r="E27" s="321" t="s">
        <v>4460</v>
      </c>
      <c r="F27" s="317"/>
      <c r="G27" s="319" t="s">
        <v>240</v>
      </c>
      <c r="H27" s="319" t="s">
        <v>248</v>
      </c>
      <c r="I27" s="319" t="s">
        <v>249</v>
      </c>
    </row>
    <row r="28" spans="1:9" ht="105" x14ac:dyDescent="0.2">
      <c r="A28" s="319" t="s">
        <v>250</v>
      </c>
      <c r="B28" s="319" t="s">
        <v>71</v>
      </c>
      <c r="C28" s="321">
        <f t="shared" si="0"/>
        <v>8</v>
      </c>
      <c r="D28" s="321" t="str">
        <f t="shared" si="1"/>
        <v>Business</v>
      </c>
      <c r="E28" s="321" t="s">
        <v>25835</v>
      </c>
      <c r="F28" s="319" t="s">
        <v>251</v>
      </c>
      <c r="G28" s="319" t="s">
        <v>252</v>
      </c>
      <c r="H28" s="319" t="s">
        <v>253</v>
      </c>
      <c r="I28" s="319" t="s">
        <v>254</v>
      </c>
    </row>
    <row r="29" spans="1:9" ht="90" x14ac:dyDescent="0.2">
      <c r="A29" s="319" t="s">
        <v>255</v>
      </c>
      <c r="B29" s="319" t="s">
        <v>71</v>
      </c>
      <c r="C29" s="321">
        <f t="shared" si="0"/>
        <v>8</v>
      </c>
      <c r="D29" s="321" t="str">
        <f t="shared" si="1"/>
        <v>Business</v>
      </c>
      <c r="E29" s="321" t="s">
        <v>4460</v>
      </c>
      <c r="F29" s="319" t="s">
        <v>256</v>
      </c>
      <c r="G29" s="319" t="s">
        <v>257</v>
      </c>
      <c r="H29" s="319" t="s">
        <v>258</v>
      </c>
      <c r="I29" s="319" t="s">
        <v>259</v>
      </c>
    </row>
    <row r="30" spans="1:9" ht="105" x14ac:dyDescent="0.2">
      <c r="A30" s="319" t="s">
        <v>260</v>
      </c>
      <c r="B30" s="319" t="s">
        <v>71</v>
      </c>
      <c r="C30" s="321">
        <f t="shared" si="0"/>
        <v>8</v>
      </c>
      <c r="D30" s="321" t="str">
        <f t="shared" si="1"/>
        <v>Business</v>
      </c>
      <c r="E30" s="321" t="s">
        <v>25835</v>
      </c>
      <c r="F30" s="319" t="s">
        <v>261</v>
      </c>
      <c r="G30" s="319" t="s">
        <v>262</v>
      </c>
      <c r="H30" s="319" t="s">
        <v>263</v>
      </c>
      <c r="I30" s="319" t="s">
        <v>264</v>
      </c>
    </row>
    <row r="31" spans="1:9" ht="90" x14ac:dyDescent="0.2">
      <c r="A31" s="319" t="s">
        <v>265</v>
      </c>
      <c r="B31" s="319" t="s">
        <v>71</v>
      </c>
      <c r="C31" s="321">
        <f t="shared" si="0"/>
        <v>8</v>
      </c>
      <c r="D31" s="321" t="str">
        <f t="shared" si="1"/>
        <v>Business</v>
      </c>
      <c r="E31" s="321" t="s">
        <v>4460</v>
      </c>
      <c r="F31" s="319" t="s">
        <v>266</v>
      </c>
      <c r="G31" s="319" t="s">
        <v>267</v>
      </c>
      <c r="H31" s="319" t="s">
        <v>268</v>
      </c>
      <c r="I31" s="319" t="s">
        <v>269</v>
      </c>
    </row>
    <row r="32" spans="1:9" ht="75" x14ac:dyDescent="0.25">
      <c r="A32" s="319" t="s">
        <v>270</v>
      </c>
      <c r="B32" s="319" t="s">
        <v>71</v>
      </c>
      <c r="C32" s="321">
        <f t="shared" si="0"/>
        <v>8</v>
      </c>
      <c r="D32" s="321" t="str">
        <f t="shared" si="1"/>
        <v>Business</v>
      </c>
      <c r="E32" s="321" t="s">
        <v>25835</v>
      </c>
      <c r="F32" s="317"/>
      <c r="G32" s="319" t="s">
        <v>142</v>
      </c>
      <c r="H32" s="319" t="s">
        <v>271</v>
      </c>
      <c r="I32" s="319" t="s">
        <v>272</v>
      </c>
    </row>
    <row r="33" spans="1:9" ht="120" x14ac:dyDescent="0.2">
      <c r="A33" s="319" t="s">
        <v>273</v>
      </c>
      <c r="B33" s="319" t="s">
        <v>71</v>
      </c>
      <c r="C33" s="321">
        <f t="shared" si="0"/>
        <v>8</v>
      </c>
      <c r="D33" s="321" t="str">
        <f t="shared" si="1"/>
        <v>Business</v>
      </c>
      <c r="E33" s="321" t="s">
        <v>4460</v>
      </c>
      <c r="F33" s="319" t="s">
        <v>274</v>
      </c>
      <c r="G33" s="319" t="s">
        <v>275</v>
      </c>
      <c r="H33" s="319" t="s">
        <v>276</v>
      </c>
      <c r="I33" s="319" t="s">
        <v>277</v>
      </c>
    </row>
    <row r="34" spans="1:9" ht="90" x14ac:dyDescent="0.25">
      <c r="A34" s="319" t="s">
        <v>278</v>
      </c>
      <c r="B34" s="319" t="s">
        <v>71</v>
      </c>
      <c r="C34" s="321">
        <f t="shared" si="0"/>
        <v>8</v>
      </c>
      <c r="D34" s="321" t="str">
        <f t="shared" si="1"/>
        <v>Business</v>
      </c>
      <c r="E34" s="321" t="s">
        <v>25835</v>
      </c>
      <c r="F34" s="317"/>
      <c r="G34" s="319" t="s">
        <v>142</v>
      </c>
      <c r="H34" s="319" t="s">
        <v>279</v>
      </c>
      <c r="I34" s="319" t="s">
        <v>280</v>
      </c>
    </row>
    <row r="35" spans="1:9" ht="75" x14ac:dyDescent="0.25">
      <c r="A35" s="319" t="s">
        <v>281</v>
      </c>
      <c r="B35" s="319" t="s">
        <v>71</v>
      </c>
      <c r="C35" s="321">
        <f t="shared" si="0"/>
        <v>8</v>
      </c>
      <c r="D35" s="321" t="str">
        <f t="shared" si="1"/>
        <v>Business</v>
      </c>
      <c r="E35" s="321" t="s">
        <v>4460</v>
      </c>
      <c r="F35" s="317"/>
      <c r="G35" s="319" t="s">
        <v>142</v>
      </c>
      <c r="H35" s="319" t="s">
        <v>282</v>
      </c>
      <c r="I35" s="319" t="s">
        <v>283</v>
      </c>
    </row>
    <row r="36" spans="1:9" ht="90" x14ac:dyDescent="0.25">
      <c r="A36" s="319" t="s">
        <v>284</v>
      </c>
      <c r="B36" s="319" t="s">
        <v>71</v>
      </c>
      <c r="C36" s="321">
        <f t="shared" si="0"/>
        <v>8</v>
      </c>
      <c r="D36" s="321" t="str">
        <f t="shared" si="1"/>
        <v>Business</v>
      </c>
      <c r="E36" s="321" t="s">
        <v>25835</v>
      </c>
      <c r="F36" s="317"/>
      <c r="G36" s="319" t="s">
        <v>285</v>
      </c>
      <c r="H36" s="319" t="s">
        <v>286</v>
      </c>
      <c r="I36" s="319" t="s">
        <v>287</v>
      </c>
    </row>
    <row r="37" spans="1:9" ht="90" x14ac:dyDescent="0.25">
      <c r="A37" s="319" t="s">
        <v>288</v>
      </c>
      <c r="B37" s="319" t="s">
        <v>71</v>
      </c>
      <c r="C37" s="321">
        <f t="shared" si="0"/>
        <v>8</v>
      </c>
      <c r="D37" s="321" t="str">
        <f t="shared" si="1"/>
        <v>Business</v>
      </c>
      <c r="E37" s="321" t="s">
        <v>4460</v>
      </c>
      <c r="F37" s="317"/>
      <c r="G37" s="319" t="s">
        <v>142</v>
      </c>
      <c r="H37" s="319" t="s">
        <v>289</v>
      </c>
      <c r="I37" s="319" t="s">
        <v>290</v>
      </c>
    </row>
    <row r="38" spans="1:9" ht="75" x14ac:dyDescent="0.25">
      <c r="A38" s="319" t="s">
        <v>291</v>
      </c>
      <c r="B38" s="319" t="s">
        <v>71</v>
      </c>
      <c r="C38" s="321">
        <f t="shared" si="0"/>
        <v>8</v>
      </c>
      <c r="D38" s="321" t="str">
        <f t="shared" si="1"/>
        <v>Business</v>
      </c>
      <c r="E38" s="321" t="s">
        <v>25835</v>
      </c>
      <c r="F38" s="317"/>
      <c r="G38" s="319" t="s">
        <v>292</v>
      </c>
      <c r="H38" s="319" t="s">
        <v>293</v>
      </c>
      <c r="I38" s="319" t="s">
        <v>294</v>
      </c>
    </row>
    <row r="39" spans="1:9" ht="90" x14ac:dyDescent="0.2">
      <c r="A39" s="319" t="s">
        <v>295</v>
      </c>
      <c r="B39" s="319" t="s">
        <v>71</v>
      </c>
      <c r="C39" s="321">
        <f t="shared" si="0"/>
        <v>8</v>
      </c>
      <c r="D39" s="321" t="str">
        <f t="shared" si="1"/>
        <v>Business</v>
      </c>
      <c r="E39" s="321" t="s">
        <v>4460</v>
      </c>
      <c r="F39" s="319" t="s">
        <v>296</v>
      </c>
      <c r="G39" s="319" t="s">
        <v>297</v>
      </c>
      <c r="H39" s="319" t="s">
        <v>298</v>
      </c>
      <c r="I39" s="319" t="s">
        <v>299</v>
      </c>
    </row>
    <row r="40" spans="1:9" ht="75" x14ac:dyDescent="0.2">
      <c r="A40" s="319" t="s">
        <v>300</v>
      </c>
      <c r="B40" s="319" t="s">
        <v>71</v>
      </c>
      <c r="C40" s="321">
        <f t="shared" si="0"/>
        <v>8</v>
      </c>
      <c r="D40" s="321" t="str">
        <f t="shared" si="1"/>
        <v>Business</v>
      </c>
      <c r="E40" s="321" t="s">
        <v>25835</v>
      </c>
      <c r="F40" s="319" t="s">
        <v>301</v>
      </c>
      <c r="G40" s="319" t="s">
        <v>302</v>
      </c>
      <c r="H40" s="319" t="s">
        <v>303</v>
      </c>
      <c r="I40" s="319" t="s">
        <v>304</v>
      </c>
    </row>
    <row r="41" spans="1:9" ht="90" x14ac:dyDescent="0.25">
      <c r="A41" s="319" t="s">
        <v>305</v>
      </c>
      <c r="B41" s="319" t="s">
        <v>71</v>
      </c>
      <c r="C41" s="321">
        <f t="shared" si="0"/>
        <v>8</v>
      </c>
      <c r="D41" s="321" t="str">
        <f t="shared" si="1"/>
        <v>Business</v>
      </c>
      <c r="E41" s="321" t="s">
        <v>4460</v>
      </c>
      <c r="F41" s="317"/>
      <c r="G41" s="319" t="s">
        <v>142</v>
      </c>
      <c r="H41" s="319" t="s">
        <v>306</v>
      </c>
      <c r="I41" s="319" t="s">
        <v>307</v>
      </c>
    </row>
    <row r="42" spans="1:9" ht="90" x14ac:dyDescent="0.25">
      <c r="A42" s="319" t="s">
        <v>308</v>
      </c>
      <c r="B42" s="319" t="s">
        <v>71</v>
      </c>
      <c r="C42" s="321">
        <f t="shared" si="0"/>
        <v>8</v>
      </c>
      <c r="D42" s="321" t="str">
        <f t="shared" si="1"/>
        <v>Business</v>
      </c>
      <c r="E42" s="321" t="s">
        <v>25835</v>
      </c>
      <c r="F42" s="317"/>
      <c r="G42" s="319" t="s">
        <v>309</v>
      </c>
      <c r="H42" s="319" t="s">
        <v>310</v>
      </c>
      <c r="I42" s="319" t="s">
        <v>311</v>
      </c>
    </row>
    <row r="43" spans="1:9" ht="75" x14ac:dyDescent="0.25">
      <c r="A43" s="319" t="s">
        <v>312</v>
      </c>
      <c r="B43" s="319" t="s">
        <v>71</v>
      </c>
      <c r="C43" s="321">
        <f t="shared" si="0"/>
        <v>8</v>
      </c>
      <c r="D43" s="321" t="str">
        <f t="shared" si="1"/>
        <v>Business</v>
      </c>
      <c r="E43" s="321" t="s">
        <v>4460</v>
      </c>
      <c r="F43" s="317"/>
      <c r="G43" s="319" t="s">
        <v>142</v>
      </c>
      <c r="H43" s="319" t="s">
        <v>313</v>
      </c>
      <c r="I43" s="319" t="s">
        <v>314</v>
      </c>
    </row>
    <row r="44" spans="1:9" ht="90" x14ac:dyDescent="0.25">
      <c r="A44" s="319" t="s">
        <v>315</v>
      </c>
      <c r="B44" s="319" t="s">
        <v>71</v>
      </c>
      <c r="C44" s="321">
        <f t="shared" si="0"/>
        <v>8</v>
      </c>
      <c r="D44" s="321" t="str">
        <f t="shared" si="1"/>
        <v>Business</v>
      </c>
      <c r="E44" s="321" t="s">
        <v>25835</v>
      </c>
      <c r="F44" s="317"/>
      <c r="G44" s="319" t="s">
        <v>316</v>
      </c>
      <c r="H44" s="319" t="s">
        <v>317</v>
      </c>
      <c r="I44" s="319" t="s">
        <v>318</v>
      </c>
    </row>
    <row r="45" spans="1:9" ht="90" x14ac:dyDescent="0.2">
      <c r="A45" s="319" t="s">
        <v>319</v>
      </c>
      <c r="B45" s="319" t="s">
        <v>71</v>
      </c>
      <c r="C45" s="321">
        <f t="shared" si="0"/>
        <v>8</v>
      </c>
      <c r="D45" s="321" t="str">
        <f t="shared" si="1"/>
        <v>Business</v>
      </c>
      <c r="E45" s="321" t="s">
        <v>4460</v>
      </c>
      <c r="F45" s="319" t="s">
        <v>320</v>
      </c>
      <c r="G45" s="319" t="s">
        <v>321</v>
      </c>
      <c r="H45" s="319" t="s">
        <v>322</v>
      </c>
      <c r="I45" s="319" t="s">
        <v>323</v>
      </c>
    </row>
    <row r="46" spans="1:9" ht="90" x14ac:dyDescent="0.25">
      <c r="A46" s="319" t="s">
        <v>324</v>
      </c>
      <c r="B46" s="319" t="s">
        <v>71</v>
      </c>
      <c r="C46" s="321">
        <f t="shared" si="0"/>
        <v>8</v>
      </c>
      <c r="D46" s="321" t="str">
        <f t="shared" si="1"/>
        <v>Business</v>
      </c>
      <c r="E46" s="321" t="s">
        <v>25835</v>
      </c>
      <c r="F46" s="317"/>
      <c r="G46" s="319" t="s">
        <v>142</v>
      </c>
      <c r="H46" s="319" t="s">
        <v>325</v>
      </c>
      <c r="I46" s="319" t="s">
        <v>326</v>
      </c>
    </row>
    <row r="47" spans="1:9" ht="105" x14ac:dyDescent="0.2">
      <c r="A47" s="319" t="s">
        <v>327</v>
      </c>
      <c r="B47" s="319" t="s">
        <v>71</v>
      </c>
      <c r="C47" s="321">
        <f t="shared" si="0"/>
        <v>8</v>
      </c>
      <c r="D47" s="321" t="str">
        <f t="shared" si="1"/>
        <v>Business</v>
      </c>
      <c r="E47" s="321" t="s">
        <v>4460</v>
      </c>
      <c r="F47" s="319" t="s">
        <v>328</v>
      </c>
      <c r="G47" s="319" t="s">
        <v>329</v>
      </c>
      <c r="H47" s="319" t="s">
        <v>330</v>
      </c>
      <c r="I47" s="319" t="s">
        <v>331</v>
      </c>
    </row>
    <row r="48" spans="1:9" ht="105" x14ac:dyDescent="0.25">
      <c r="A48" s="319" t="s">
        <v>332</v>
      </c>
      <c r="B48" s="319" t="s">
        <v>71</v>
      </c>
      <c r="C48" s="321">
        <f t="shared" si="0"/>
        <v>8</v>
      </c>
      <c r="D48" s="321" t="str">
        <f t="shared" si="1"/>
        <v>Business</v>
      </c>
      <c r="E48" s="321" t="s">
        <v>25835</v>
      </c>
      <c r="F48" s="317"/>
      <c r="G48" s="319" t="s">
        <v>333</v>
      </c>
      <c r="H48" s="319" t="s">
        <v>334</v>
      </c>
      <c r="I48" s="319" t="s">
        <v>335</v>
      </c>
    </row>
    <row r="49" spans="1:9" ht="75" x14ac:dyDescent="0.2">
      <c r="A49" s="319" t="s">
        <v>336</v>
      </c>
      <c r="B49" s="319" t="s">
        <v>71</v>
      </c>
      <c r="C49" s="321">
        <f t="shared" si="0"/>
        <v>8</v>
      </c>
      <c r="D49" s="321" t="str">
        <f t="shared" si="1"/>
        <v>Business</v>
      </c>
      <c r="E49" s="321" t="s">
        <v>4460</v>
      </c>
      <c r="F49" s="319" t="s">
        <v>337</v>
      </c>
      <c r="G49" s="319" t="s">
        <v>338</v>
      </c>
      <c r="H49" s="319" t="s">
        <v>339</v>
      </c>
      <c r="I49" s="319" t="s">
        <v>340</v>
      </c>
    </row>
    <row r="50" spans="1:9" ht="90" x14ac:dyDescent="0.2">
      <c r="A50" s="319" t="s">
        <v>341</v>
      </c>
      <c r="B50" s="319" t="s">
        <v>71</v>
      </c>
      <c r="C50" s="321">
        <f t="shared" si="0"/>
        <v>8</v>
      </c>
      <c r="D50" s="321" t="str">
        <f t="shared" si="1"/>
        <v>Business</v>
      </c>
      <c r="E50" s="321" t="s">
        <v>25835</v>
      </c>
      <c r="F50" s="319" t="s">
        <v>342</v>
      </c>
      <c r="G50" s="319" t="s">
        <v>343</v>
      </c>
      <c r="H50" s="319" t="s">
        <v>344</v>
      </c>
      <c r="I50" s="319" t="s">
        <v>345</v>
      </c>
    </row>
    <row r="51" spans="1:9" ht="90" x14ac:dyDescent="0.25">
      <c r="A51" s="319" t="s">
        <v>346</v>
      </c>
      <c r="B51" s="319" t="s">
        <v>71</v>
      </c>
      <c r="C51" s="321">
        <f t="shared" si="0"/>
        <v>8</v>
      </c>
      <c r="D51" s="321" t="str">
        <f t="shared" si="1"/>
        <v>Business</v>
      </c>
      <c r="E51" s="321" t="s">
        <v>4460</v>
      </c>
      <c r="F51" s="317"/>
      <c r="G51" s="319" t="s">
        <v>347</v>
      </c>
      <c r="H51" s="319" t="s">
        <v>348</v>
      </c>
      <c r="I51" s="319" t="s">
        <v>349</v>
      </c>
    </row>
    <row r="52" spans="1:9" ht="75" x14ac:dyDescent="0.2">
      <c r="A52" s="319" t="s">
        <v>350</v>
      </c>
      <c r="B52" s="319" t="s">
        <v>71</v>
      </c>
      <c r="C52" s="321">
        <f t="shared" si="0"/>
        <v>8</v>
      </c>
      <c r="D52" s="321" t="str">
        <f t="shared" si="1"/>
        <v>Business</v>
      </c>
      <c r="E52" s="321" t="s">
        <v>25835</v>
      </c>
      <c r="F52" s="319" t="s">
        <v>351</v>
      </c>
      <c r="G52" s="319" t="s">
        <v>352</v>
      </c>
      <c r="H52" s="319" t="s">
        <v>353</v>
      </c>
      <c r="I52" s="319" t="s">
        <v>354</v>
      </c>
    </row>
    <row r="53" spans="1:9" ht="210" x14ac:dyDescent="0.2">
      <c r="A53" s="319" t="s">
        <v>355</v>
      </c>
      <c r="B53" s="319" t="s">
        <v>71</v>
      </c>
      <c r="C53" s="321">
        <f t="shared" si="0"/>
        <v>8</v>
      </c>
      <c r="D53" s="321" t="str">
        <f t="shared" si="1"/>
        <v>Business</v>
      </c>
      <c r="E53" s="321" t="s">
        <v>4460</v>
      </c>
      <c r="F53" s="319" t="s">
        <v>356</v>
      </c>
      <c r="G53" s="319" t="s">
        <v>357</v>
      </c>
      <c r="H53" s="319" t="s">
        <v>358</v>
      </c>
      <c r="I53" s="319" t="s">
        <v>359</v>
      </c>
    </row>
    <row r="54" spans="1:9" ht="90" x14ac:dyDescent="0.2">
      <c r="A54" s="319" t="s">
        <v>360</v>
      </c>
      <c r="B54" s="319" t="s">
        <v>71</v>
      </c>
      <c r="C54" s="321">
        <f t="shared" si="0"/>
        <v>8</v>
      </c>
      <c r="D54" s="321" t="str">
        <f t="shared" si="1"/>
        <v>Business</v>
      </c>
      <c r="E54" s="321" t="s">
        <v>25835</v>
      </c>
      <c r="F54" s="319" t="s">
        <v>361</v>
      </c>
      <c r="G54" s="319" t="s">
        <v>362</v>
      </c>
      <c r="H54" s="319" t="s">
        <v>363</v>
      </c>
      <c r="I54" s="319" t="s">
        <v>364</v>
      </c>
    </row>
    <row r="55" spans="1:9" ht="90" x14ac:dyDescent="0.2">
      <c r="A55" s="319" t="s">
        <v>365</v>
      </c>
      <c r="B55" s="319" t="s">
        <v>71</v>
      </c>
      <c r="C55" s="321">
        <f t="shared" si="0"/>
        <v>8</v>
      </c>
      <c r="D55" s="321" t="str">
        <f t="shared" si="1"/>
        <v>Business</v>
      </c>
      <c r="E55" s="321" t="s">
        <v>4460</v>
      </c>
      <c r="F55" s="319" t="s">
        <v>366</v>
      </c>
      <c r="G55" s="319" t="s">
        <v>367</v>
      </c>
      <c r="H55" s="319" t="s">
        <v>368</v>
      </c>
      <c r="I55" s="319" t="s">
        <v>369</v>
      </c>
    </row>
    <row r="56" spans="1:9" ht="90" x14ac:dyDescent="0.2">
      <c r="A56" s="319" t="s">
        <v>370</v>
      </c>
      <c r="B56" s="319" t="s">
        <v>71</v>
      </c>
      <c r="C56" s="321">
        <f t="shared" si="0"/>
        <v>8</v>
      </c>
      <c r="D56" s="321" t="str">
        <f t="shared" si="1"/>
        <v>Business</v>
      </c>
      <c r="E56" s="321" t="s">
        <v>25835</v>
      </c>
      <c r="F56" s="319" t="s">
        <v>371</v>
      </c>
      <c r="G56" s="319" t="s">
        <v>372</v>
      </c>
      <c r="H56" s="319" t="s">
        <v>373</v>
      </c>
      <c r="I56" s="319" t="s">
        <v>374</v>
      </c>
    </row>
    <row r="57" spans="1:9" ht="75" x14ac:dyDescent="0.25">
      <c r="A57" s="319" t="s">
        <v>375</v>
      </c>
      <c r="B57" s="319" t="s">
        <v>71</v>
      </c>
      <c r="C57" s="321">
        <f t="shared" si="0"/>
        <v>8</v>
      </c>
      <c r="D57" s="321" t="str">
        <f t="shared" si="1"/>
        <v>Business</v>
      </c>
      <c r="E57" s="321" t="s">
        <v>4460</v>
      </c>
      <c r="F57" s="317"/>
      <c r="G57" s="319" t="s">
        <v>376</v>
      </c>
      <c r="H57" s="319" t="s">
        <v>377</v>
      </c>
      <c r="I57" s="319" t="s">
        <v>378</v>
      </c>
    </row>
    <row r="58" spans="1:9" ht="75" x14ac:dyDescent="0.2">
      <c r="A58" s="319" t="s">
        <v>379</v>
      </c>
      <c r="B58" s="319" t="s">
        <v>71</v>
      </c>
      <c r="C58" s="321">
        <f t="shared" si="0"/>
        <v>8</v>
      </c>
      <c r="D58" s="321" t="str">
        <f t="shared" si="1"/>
        <v>Business</v>
      </c>
      <c r="E58" s="321" t="s">
        <v>25835</v>
      </c>
      <c r="F58" s="319" t="s">
        <v>380</v>
      </c>
      <c r="G58" s="319" t="s">
        <v>381</v>
      </c>
      <c r="H58" s="319" t="s">
        <v>382</v>
      </c>
      <c r="I58" s="319" t="s">
        <v>383</v>
      </c>
    </row>
    <row r="59" spans="1:9" ht="135" x14ac:dyDescent="0.2">
      <c r="A59" s="319" t="s">
        <v>384</v>
      </c>
      <c r="B59" s="319" t="s">
        <v>71</v>
      </c>
      <c r="C59" s="321">
        <f t="shared" si="0"/>
        <v>8</v>
      </c>
      <c r="D59" s="321" t="str">
        <f t="shared" si="1"/>
        <v>Business</v>
      </c>
      <c r="E59" s="321" t="s">
        <v>4460</v>
      </c>
      <c r="F59" s="319" t="s">
        <v>385</v>
      </c>
      <c r="G59" s="319" t="s">
        <v>386</v>
      </c>
      <c r="H59" s="319" t="s">
        <v>387</v>
      </c>
      <c r="I59" s="319" t="s">
        <v>388</v>
      </c>
    </row>
    <row r="60" spans="1:9" ht="90" x14ac:dyDescent="0.25">
      <c r="A60" s="319" t="s">
        <v>389</v>
      </c>
      <c r="B60" s="319" t="s">
        <v>71</v>
      </c>
      <c r="C60" s="321">
        <f t="shared" si="0"/>
        <v>8</v>
      </c>
      <c r="D60" s="321" t="str">
        <f t="shared" si="1"/>
        <v>Business</v>
      </c>
      <c r="E60" s="321" t="s">
        <v>25835</v>
      </c>
      <c r="F60" s="317"/>
      <c r="G60" s="319" t="s">
        <v>142</v>
      </c>
      <c r="H60" s="319" t="s">
        <v>390</v>
      </c>
      <c r="I60" s="319" t="s">
        <v>391</v>
      </c>
    </row>
    <row r="61" spans="1:9" ht="90" x14ac:dyDescent="0.2">
      <c r="A61" s="319" t="s">
        <v>392</v>
      </c>
      <c r="B61" s="319" t="s">
        <v>71</v>
      </c>
      <c r="C61" s="321">
        <f t="shared" si="0"/>
        <v>8</v>
      </c>
      <c r="D61" s="321" t="str">
        <f t="shared" si="1"/>
        <v>Business</v>
      </c>
      <c r="E61" s="321" t="s">
        <v>4460</v>
      </c>
      <c r="F61" s="319" t="s">
        <v>393</v>
      </c>
      <c r="G61" s="319" t="s">
        <v>394</v>
      </c>
      <c r="H61" s="319" t="s">
        <v>395</v>
      </c>
      <c r="I61" s="319" t="s">
        <v>396</v>
      </c>
    </row>
    <row r="62" spans="1:9" ht="90" x14ac:dyDescent="0.2">
      <c r="A62" s="319" t="s">
        <v>397</v>
      </c>
      <c r="B62" s="319" t="s">
        <v>71</v>
      </c>
      <c r="C62" s="321">
        <f t="shared" si="0"/>
        <v>8</v>
      </c>
      <c r="D62" s="321" t="str">
        <f t="shared" si="1"/>
        <v>Business</v>
      </c>
      <c r="E62" s="321" t="s">
        <v>25835</v>
      </c>
      <c r="F62" s="319" t="s">
        <v>380</v>
      </c>
      <c r="G62" s="319" t="s">
        <v>398</v>
      </c>
      <c r="H62" s="319" t="s">
        <v>399</v>
      </c>
      <c r="I62" s="319" t="s">
        <v>400</v>
      </c>
    </row>
    <row r="63" spans="1:9" ht="90" x14ac:dyDescent="0.25">
      <c r="A63" s="319" t="s">
        <v>401</v>
      </c>
      <c r="B63" s="319" t="s">
        <v>71</v>
      </c>
      <c r="C63" s="321">
        <f t="shared" si="0"/>
        <v>8</v>
      </c>
      <c r="D63" s="321" t="str">
        <f t="shared" si="1"/>
        <v>Business</v>
      </c>
      <c r="E63" s="321" t="s">
        <v>4460</v>
      </c>
      <c r="F63" s="317"/>
      <c r="G63" s="319" t="s">
        <v>402</v>
      </c>
      <c r="H63" s="319" t="s">
        <v>403</v>
      </c>
      <c r="I63" s="319" t="s">
        <v>404</v>
      </c>
    </row>
    <row r="64" spans="1:9" ht="75" x14ac:dyDescent="0.25">
      <c r="A64" s="319" t="s">
        <v>405</v>
      </c>
      <c r="B64" s="319" t="s">
        <v>71</v>
      </c>
      <c r="C64" s="321">
        <f t="shared" si="0"/>
        <v>8</v>
      </c>
      <c r="D64" s="321" t="str">
        <f t="shared" si="1"/>
        <v>Business</v>
      </c>
      <c r="E64" s="321" t="s">
        <v>25835</v>
      </c>
      <c r="F64" s="317"/>
      <c r="G64" s="319" t="s">
        <v>406</v>
      </c>
      <c r="H64" s="319" t="s">
        <v>407</v>
      </c>
      <c r="I64" s="319" t="s">
        <v>408</v>
      </c>
    </row>
    <row r="65" spans="1:9" ht="105" x14ac:dyDescent="0.25">
      <c r="A65" s="319" t="s">
        <v>409</v>
      </c>
      <c r="B65" s="319" t="s">
        <v>71</v>
      </c>
      <c r="C65" s="321">
        <f t="shared" si="0"/>
        <v>8</v>
      </c>
      <c r="D65" s="321" t="str">
        <f t="shared" si="1"/>
        <v>Business</v>
      </c>
      <c r="E65" s="321" t="s">
        <v>4460</v>
      </c>
      <c r="F65" s="317"/>
      <c r="G65" s="319" t="s">
        <v>410</v>
      </c>
      <c r="H65" s="319" t="s">
        <v>411</v>
      </c>
      <c r="I65" s="319" t="s">
        <v>412</v>
      </c>
    </row>
    <row r="66" spans="1:9" ht="75" x14ac:dyDescent="0.2">
      <c r="A66" s="319" t="s">
        <v>413</v>
      </c>
      <c r="B66" s="319" t="s">
        <v>71</v>
      </c>
      <c r="C66" s="321">
        <f t="shared" ref="C66:C129" si="2">+VLOOKUP($A66,Assess,2,FALSE)</f>
        <v>8</v>
      </c>
      <c r="D66" s="321" t="str">
        <f t="shared" ref="D66:D129" si="3">+VLOOKUP($A66,Assess,3,FALSE)</f>
        <v>Business</v>
      </c>
      <c r="E66" s="321" t="s">
        <v>25835</v>
      </c>
      <c r="F66" s="319" t="s">
        <v>414</v>
      </c>
      <c r="G66" s="319" t="s">
        <v>415</v>
      </c>
      <c r="H66" s="319" t="s">
        <v>416</v>
      </c>
      <c r="I66" s="319" t="s">
        <v>417</v>
      </c>
    </row>
    <row r="67" spans="1:9" ht="75" x14ac:dyDescent="0.25">
      <c r="A67" s="319" t="s">
        <v>418</v>
      </c>
      <c r="B67" s="319" t="s">
        <v>71</v>
      </c>
      <c r="C67" s="321">
        <f t="shared" si="2"/>
        <v>8</v>
      </c>
      <c r="D67" s="321" t="str">
        <f t="shared" si="3"/>
        <v>Business</v>
      </c>
      <c r="E67" s="321" t="s">
        <v>4460</v>
      </c>
      <c r="F67" s="317"/>
      <c r="G67" s="319" t="s">
        <v>142</v>
      </c>
      <c r="H67" s="319" t="s">
        <v>419</v>
      </c>
      <c r="I67" s="319" t="s">
        <v>420</v>
      </c>
    </row>
    <row r="68" spans="1:9" ht="120" x14ac:dyDescent="0.25">
      <c r="A68" s="319" t="s">
        <v>421</v>
      </c>
      <c r="B68" s="319" t="s">
        <v>71</v>
      </c>
      <c r="C68" s="321">
        <f t="shared" si="2"/>
        <v>8</v>
      </c>
      <c r="D68" s="321" t="str">
        <f t="shared" si="3"/>
        <v>Business</v>
      </c>
      <c r="E68" s="321" t="s">
        <v>25835</v>
      </c>
      <c r="F68" s="317"/>
      <c r="G68" s="319" t="s">
        <v>402</v>
      </c>
      <c r="H68" s="319" t="s">
        <v>422</v>
      </c>
      <c r="I68" s="319" t="s">
        <v>423</v>
      </c>
    </row>
    <row r="69" spans="1:9" ht="75" x14ac:dyDescent="0.2">
      <c r="A69" s="319" t="s">
        <v>424</v>
      </c>
      <c r="B69" s="319" t="s">
        <v>71</v>
      </c>
      <c r="C69" s="321">
        <f t="shared" si="2"/>
        <v>8</v>
      </c>
      <c r="D69" s="321" t="str">
        <f t="shared" si="3"/>
        <v>Business</v>
      </c>
      <c r="E69" s="321" t="s">
        <v>4460</v>
      </c>
      <c r="F69" s="319" t="s">
        <v>425</v>
      </c>
      <c r="G69" s="319" t="s">
        <v>426</v>
      </c>
      <c r="H69" s="319" t="s">
        <v>419</v>
      </c>
      <c r="I69" s="319" t="s">
        <v>427</v>
      </c>
    </row>
    <row r="70" spans="1:9" ht="75" x14ac:dyDescent="0.25">
      <c r="A70" s="319" t="s">
        <v>428</v>
      </c>
      <c r="B70" s="319" t="s">
        <v>71</v>
      </c>
      <c r="C70" s="321">
        <f t="shared" si="2"/>
        <v>8</v>
      </c>
      <c r="D70" s="321" t="str">
        <f t="shared" si="3"/>
        <v>Business</v>
      </c>
      <c r="E70" s="321" t="s">
        <v>25835</v>
      </c>
      <c r="F70" s="317"/>
      <c r="G70" s="319" t="s">
        <v>402</v>
      </c>
      <c r="H70" s="319" t="s">
        <v>429</v>
      </c>
      <c r="I70" s="319" t="s">
        <v>430</v>
      </c>
    </row>
    <row r="71" spans="1:9" ht="75" x14ac:dyDescent="0.25">
      <c r="A71" s="319" t="s">
        <v>431</v>
      </c>
      <c r="B71" s="319" t="s">
        <v>71</v>
      </c>
      <c r="C71" s="321">
        <f t="shared" si="2"/>
        <v>8</v>
      </c>
      <c r="D71" s="321" t="str">
        <f t="shared" si="3"/>
        <v>Business</v>
      </c>
      <c r="E71" s="321" t="s">
        <v>4460</v>
      </c>
      <c r="F71" s="317"/>
      <c r="G71" s="319" t="s">
        <v>142</v>
      </c>
      <c r="H71" s="319" t="s">
        <v>432</v>
      </c>
      <c r="I71" s="319" t="s">
        <v>433</v>
      </c>
    </row>
    <row r="72" spans="1:9" ht="90" x14ac:dyDescent="0.25">
      <c r="A72" s="319" t="s">
        <v>434</v>
      </c>
      <c r="B72" s="319" t="s">
        <v>71</v>
      </c>
      <c r="C72" s="321">
        <f t="shared" si="2"/>
        <v>8</v>
      </c>
      <c r="D72" s="321" t="str">
        <f t="shared" si="3"/>
        <v>Business</v>
      </c>
      <c r="E72" s="321" t="s">
        <v>25835</v>
      </c>
      <c r="F72" s="317"/>
      <c r="G72" s="319" t="s">
        <v>142</v>
      </c>
      <c r="H72" s="319" t="s">
        <v>435</v>
      </c>
      <c r="I72" s="319" t="s">
        <v>436</v>
      </c>
    </row>
    <row r="73" spans="1:9" ht="105" x14ac:dyDescent="0.25">
      <c r="A73" s="319" t="s">
        <v>437</v>
      </c>
      <c r="B73" s="319" t="s">
        <v>71</v>
      </c>
      <c r="C73" s="321">
        <f t="shared" si="2"/>
        <v>8</v>
      </c>
      <c r="D73" s="321" t="str">
        <f t="shared" si="3"/>
        <v>Business</v>
      </c>
      <c r="E73" s="321" t="s">
        <v>4460</v>
      </c>
      <c r="F73" s="317"/>
      <c r="G73" s="319" t="s">
        <v>438</v>
      </c>
      <c r="H73" s="319" t="s">
        <v>439</v>
      </c>
      <c r="I73" s="319" t="s">
        <v>440</v>
      </c>
    </row>
    <row r="74" spans="1:9" ht="90" x14ac:dyDescent="0.25">
      <c r="A74" s="319" t="s">
        <v>441</v>
      </c>
      <c r="B74" s="319" t="s">
        <v>71</v>
      </c>
      <c r="C74" s="321">
        <f t="shared" si="2"/>
        <v>8</v>
      </c>
      <c r="D74" s="321" t="str">
        <f t="shared" si="3"/>
        <v>Business</v>
      </c>
      <c r="E74" s="321" t="s">
        <v>25835</v>
      </c>
      <c r="F74" s="317"/>
      <c r="G74" s="319" t="s">
        <v>442</v>
      </c>
      <c r="H74" s="319" t="s">
        <v>443</v>
      </c>
      <c r="I74" s="319" t="s">
        <v>444</v>
      </c>
    </row>
    <row r="75" spans="1:9" ht="105" x14ac:dyDescent="0.25">
      <c r="A75" s="319" t="s">
        <v>445</v>
      </c>
      <c r="B75" s="319" t="s">
        <v>71</v>
      </c>
      <c r="C75" s="321">
        <f t="shared" si="2"/>
        <v>8</v>
      </c>
      <c r="D75" s="321" t="str">
        <f t="shared" si="3"/>
        <v>Business</v>
      </c>
      <c r="E75" s="321" t="s">
        <v>4460</v>
      </c>
      <c r="F75" s="317"/>
      <c r="G75" s="319" t="s">
        <v>240</v>
      </c>
      <c r="H75" s="319" t="s">
        <v>446</v>
      </c>
      <c r="I75" s="319" t="s">
        <v>447</v>
      </c>
    </row>
    <row r="76" spans="1:9" ht="165" x14ac:dyDescent="0.25">
      <c r="A76" s="319" t="s">
        <v>448</v>
      </c>
      <c r="B76" s="319" t="s">
        <v>71</v>
      </c>
      <c r="C76" s="321">
        <f t="shared" si="2"/>
        <v>8</v>
      </c>
      <c r="D76" s="321" t="str">
        <f t="shared" si="3"/>
        <v>Business</v>
      </c>
      <c r="E76" s="321" t="s">
        <v>25835</v>
      </c>
      <c r="F76" s="317"/>
      <c r="G76" s="319" t="s">
        <v>142</v>
      </c>
      <c r="H76" s="319" t="s">
        <v>449</v>
      </c>
      <c r="I76" s="319" t="s">
        <v>450</v>
      </c>
    </row>
    <row r="77" spans="1:9" ht="75" x14ac:dyDescent="0.25">
      <c r="A77" s="319" t="s">
        <v>451</v>
      </c>
      <c r="B77" s="319" t="s">
        <v>71</v>
      </c>
      <c r="C77" s="321">
        <f t="shared" si="2"/>
        <v>8</v>
      </c>
      <c r="D77" s="321" t="str">
        <f t="shared" si="3"/>
        <v>Business</v>
      </c>
      <c r="E77" s="321" t="s">
        <v>4460</v>
      </c>
      <c r="F77" s="317"/>
      <c r="G77" s="319" t="s">
        <v>376</v>
      </c>
      <c r="H77" s="319" t="s">
        <v>452</v>
      </c>
      <c r="I77" s="319" t="s">
        <v>453</v>
      </c>
    </row>
    <row r="78" spans="1:9" ht="105" x14ac:dyDescent="0.2">
      <c r="A78" s="319" t="s">
        <v>454</v>
      </c>
      <c r="B78" s="319" t="s">
        <v>71</v>
      </c>
      <c r="C78" s="321">
        <f t="shared" si="2"/>
        <v>8</v>
      </c>
      <c r="D78" s="321" t="str">
        <f t="shared" si="3"/>
        <v>Business</v>
      </c>
      <c r="E78" s="321" t="s">
        <v>25835</v>
      </c>
      <c r="F78" s="319" t="s">
        <v>455</v>
      </c>
      <c r="G78" s="319" t="s">
        <v>456</v>
      </c>
      <c r="H78" s="319" t="s">
        <v>457</v>
      </c>
      <c r="I78" s="319" t="s">
        <v>458</v>
      </c>
    </row>
    <row r="79" spans="1:9" ht="90" x14ac:dyDescent="0.2">
      <c r="A79" s="319" t="s">
        <v>459</v>
      </c>
      <c r="B79" s="319" t="s">
        <v>71</v>
      </c>
      <c r="C79" s="321">
        <f t="shared" si="2"/>
        <v>8</v>
      </c>
      <c r="D79" s="321" t="str">
        <f t="shared" si="3"/>
        <v>Business</v>
      </c>
      <c r="E79" s="321" t="s">
        <v>4460</v>
      </c>
      <c r="F79" s="319" t="s">
        <v>460</v>
      </c>
      <c r="G79" s="319" t="s">
        <v>461</v>
      </c>
      <c r="H79" s="319" t="s">
        <v>462</v>
      </c>
      <c r="I79" s="319" t="s">
        <v>463</v>
      </c>
    </row>
    <row r="80" spans="1:9" ht="75" x14ac:dyDescent="0.2">
      <c r="A80" s="319" t="s">
        <v>464</v>
      </c>
      <c r="B80" s="319" t="s">
        <v>71</v>
      </c>
      <c r="C80" s="321">
        <f t="shared" si="2"/>
        <v>8</v>
      </c>
      <c r="D80" s="321" t="str">
        <f t="shared" si="3"/>
        <v>Business</v>
      </c>
      <c r="E80" s="321" t="s">
        <v>25835</v>
      </c>
      <c r="F80" s="319" t="s">
        <v>465</v>
      </c>
      <c r="G80" s="319" t="s">
        <v>466</v>
      </c>
      <c r="H80" s="319" t="s">
        <v>467</v>
      </c>
      <c r="I80" s="319" t="s">
        <v>468</v>
      </c>
    </row>
    <row r="81" spans="1:9" ht="75" x14ac:dyDescent="0.25">
      <c r="A81" s="319" t="s">
        <v>469</v>
      </c>
      <c r="B81" s="319" t="s">
        <v>71</v>
      </c>
      <c r="C81" s="321">
        <f t="shared" si="2"/>
        <v>8</v>
      </c>
      <c r="D81" s="321" t="str">
        <f t="shared" si="3"/>
        <v>Business</v>
      </c>
      <c r="E81" s="321" t="s">
        <v>4460</v>
      </c>
      <c r="F81" s="317"/>
      <c r="G81" s="319" t="s">
        <v>470</v>
      </c>
      <c r="H81" s="319" t="s">
        <v>471</v>
      </c>
      <c r="I81" s="319" t="s">
        <v>472</v>
      </c>
    </row>
    <row r="82" spans="1:9" ht="75" x14ac:dyDescent="0.2">
      <c r="A82" s="319" t="s">
        <v>473</v>
      </c>
      <c r="B82" s="319" t="s">
        <v>71</v>
      </c>
      <c r="C82" s="321">
        <f t="shared" si="2"/>
        <v>8</v>
      </c>
      <c r="D82" s="321" t="str">
        <f t="shared" si="3"/>
        <v>Business</v>
      </c>
      <c r="E82" s="321" t="s">
        <v>25835</v>
      </c>
      <c r="F82" s="319" t="s">
        <v>474</v>
      </c>
      <c r="G82" s="319" t="s">
        <v>475</v>
      </c>
      <c r="H82" s="319" t="s">
        <v>476</v>
      </c>
      <c r="I82" s="319" t="s">
        <v>477</v>
      </c>
    </row>
    <row r="83" spans="1:9" ht="75" x14ac:dyDescent="0.25">
      <c r="A83" s="319" t="s">
        <v>478</v>
      </c>
      <c r="B83" s="319" t="s">
        <v>71</v>
      </c>
      <c r="C83" s="321">
        <f t="shared" si="2"/>
        <v>8</v>
      </c>
      <c r="D83" s="321" t="str">
        <f t="shared" si="3"/>
        <v>Business</v>
      </c>
      <c r="E83" s="321" t="s">
        <v>4460</v>
      </c>
      <c r="F83" s="317"/>
      <c r="G83" s="319" t="s">
        <v>479</v>
      </c>
      <c r="H83" s="319" t="s">
        <v>480</v>
      </c>
      <c r="I83" s="319" t="s">
        <v>481</v>
      </c>
    </row>
    <row r="84" spans="1:9" ht="90" x14ac:dyDescent="0.2">
      <c r="A84" s="319" t="s">
        <v>482</v>
      </c>
      <c r="B84" s="319" t="s">
        <v>71</v>
      </c>
      <c r="C84" s="321">
        <f t="shared" si="2"/>
        <v>8</v>
      </c>
      <c r="D84" s="321" t="str">
        <f t="shared" si="3"/>
        <v>Business</v>
      </c>
      <c r="E84" s="321" t="s">
        <v>25835</v>
      </c>
      <c r="F84" s="319" t="s">
        <v>483</v>
      </c>
      <c r="G84" s="319" t="s">
        <v>484</v>
      </c>
      <c r="H84" s="319" t="s">
        <v>485</v>
      </c>
      <c r="I84" s="319" t="s">
        <v>486</v>
      </c>
    </row>
    <row r="85" spans="1:9" ht="75" x14ac:dyDescent="0.25">
      <c r="A85" s="319" t="s">
        <v>487</v>
      </c>
      <c r="B85" s="319" t="s">
        <v>71</v>
      </c>
      <c r="C85" s="321">
        <f t="shared" si="2"/>
        <v>8</v>
      </c>
      <c r="D85" s="321" t="str">
        <f t="shared" si="3"/>
        <v>Business</v>
      </c>
      <c r="E85" s="321" t="s">
        <v>4460</v>
      </c>
      <c r="F85" s="317"/>
      <c r="G85" s="319" t="s">
        <v>488</v>
      </c>
      <c r="H85" s="319" t="s">
        <v>489</v>
      </c>
      <c r="I85" s="319" t="s">
        <v>490</v>
      </c>
    </row>
    <row r="86" spans="1:9" ht="75" x14ac:dyDescent="0.2">
      <c r="A86" s="319" t="s">
        <v>491</v>
      </c>
      <c r="B86" s="319" t="s">
        <v>71</v>
      </c>
      <c r="C86" s="321">
        <f t="shared" si="2"/>
        <v>8</v>
      </c>
      <c r="D86" s="321" t="str">
        <f t="shared" si="3"/>
        <v>Business</v>
      </c>
      <c r="E86" s="321" t="s">
        <v>25835</v>
      </c>
      <c r="F86" s="319" t="s">
        <v>492</v>
      </c>
      <c r="G86" s="319" t="s">
        <v>493</v>
      </c>
      <c r="H86" s="319" t="s">
        <v>476</v>
      </c>
      <c r="I86" s="319" t="s">
        <v>494</v>
      </c>
    </row>
    <row r="87" spans="1:9" ht="75" x14ac:dyDescent="0.2">
      <c r="A87" s="319" t="s">
        <v>495</v>
      </c>
      <c r="B87" s="319" t="s">
        <v>71</v>
      </c>
      <c r="C87" s="321">
        <f t="shared" si="2"/>
        <v>8</v>
      </c>
      <c r="D87" s="321" t="str">
        <f t="shared" si="3"/>
        <v>Business</v>
      </c>
      <c r="E87" s="321" t="s">
        <v>4460</v>
      </c>
      <c r="F87" s="319" t="s">
        <v>496</v>
      </c>
      <c r="G87" s="319" t="s">
        <v>497</v>
      </c>
      <c r="H87" s="319" t="s">
        <v>476</v>
      </c>
      <c r="I87" s="319" t="s">
        <v>498</v>
      </c>
    </row>
    <row r="88" spans="1:9" ht="135" x14ac:dyDescent="0.25">
      <c r="A88" s="319" t="s">
        <v>499</v>
      </c>
      <c r="B88" s="319" t="s">
        <v>71</v>
      </c>
      <c r="C88" s="321">
        <f t="shared" si="2"/>
        <v>8</v>
      </c>
      <c r="D88" s="321" t="str">
        <f t="shared" si="3"/>
        <v>Business</v>
      </c>
      <c r="E88" s="321" t="s">
        <v>25835</v>
      </c>
      <c r="F88" s="317"/>
      <c r="G88" s="319" t="s">
        <v>142</v>
      </c>
      <c r="H88" s="319" t="s">
        <v>500</v>
      </c>
      <c r="I88" s="319" t="s">
        <v>501</v>
      </c>
    </row>
    <row r="89" spans="1:9" ht="90" x14ac:dyDescent="0.2">
      <c r="A89" s="319" t="s">
        <v>502</v>
      </c>
      <c r="B89" s="319" t="s">
        <v>71</v>
      </c>
      <c r="C89" s="321">
        <f t="shared" si="2"/>
        <v>8</v>
      </c>
      <c r="D89" s="321" t="str">
        <f t="shared" si="3"/>
        <v>Business</v>
      </c>
      <c r="E89" s="321" t="s">
        <v>4460</v>
      </c>
      <c r="F89" s="319" t="s">
        <v>503</v>
      </c>
      <c r="G89" s="319" t="s">
        <v>504</v>
      </c>
      <c r="H89" s="319" t="s">
        <v>505</v>
      </c>
      <c r="I89" s="319" t="s">
        <v>506</v>
      </c>
    </row>
    <row r="90" spans="1:9" ht="90" x14ac:dyDescent="0.2">
      <c r="A90" s="319" t="s">
        <v>507</v>
      </c>
      <c r="B90" s="319" t="s">
        <v>71</v>
      </c>
      <c r="C90" s="321">
        <f t="shared" si="2"/>
        <v>8</v>
      </c>
      <c r="D90" s="321" t="str">
        <f t="shared" si="3"/>
        <v>Business</v>
      </c>
      <c r="E90" s="321" t="s">
        <v>25835</v>
      </c>
      <c r="F90" s="319" t="s">
        <v>508</v>
      </c>
      <c r="G90" s="319" t="s">
        <v>509</v>
      </c>
      <c r="H90" s="319" t="s">
        <v>505</v>
      </c>
      <c r="I90" s="319" t="s">
        <v>510</v>
      </c>
    </row>
    <row r="91" spans="1:9" ht="105" x14ac:dyDescent="0.2">
      <c r="A91" s="319" t="s">
        <v>511</v>
      </c>
      <c r="B91" s="319" t="s">
        <v>71</v>
      </c>
      <c r="C91" s="321">
        <f t="shared" si="2"/>
        <v>8</v>
      </c>
      <c r="D91" s="321" t="str">
        <f t="shared" si="3"/>
        <v>Business</v>
      </c>
      <c r="E91" s="321" t="s">
        <v>4460</v>
      </c>
      <c r="F91" s="319" t="s">
        <v>512</v>
      </c>
      <c r="G91" s="319" t="s">
        <v>513</v>
      </c>
      <c r="H91" s="319" t="s">
        <v>514</v>
      </c>
      <c r="I91" s="319" t="s">
        <v>515</v>
      </c>
    </row>
    <row r="92" spans="1:9" ht="90" x14ac:dyDescent="0.25">
      <c r="A92" s="319" t="s">
        <v>516</v>
      </c>
      <c r="B92" s="319" t="s">
        <v>71</v>
      </c>
      <c r="C92" s="321">
        <f t="shared" si="2"/>
        <v>8</v>
      </c>
      <c r="D92" s="321" t="str">
        <f t="shared" si="3"/>
        <v>Business</v>
      </c>
      <c r="E92" s="321" t="s">
        <v>25835</v>
      </c>
      <c r="F92" s="317"/>
      <c r="G92" s="319" t="s">
        <v>406</v>
      </c>
      <c r="H92" s="319" t="s">
        <v>517</v>
      </c>
      <c r="I92" s="319" t="s">
        <v>518</v>
      </c>
    </row>
    <row r="93" spans="1:9" ht="90" x14ac:dyDescent="0.2">
      <c r="A93" s="319" t="s">
        <v>519</v>
      </c>
      <c r="B93" s="319" t="s">
        <v>71</v>
      </c>
      <c r="C93" s="321">
        <f t="shared" si="2"/>
        <v>8</v>
      </c>
      <c r="D93" s="321" t="str">
        <f t="shared" si="3"/>
        <v>Business</v>
      </c>
      <c r="E93" s="321" t="s">
        <v>4460</v>
      </c>
      <c r="F93" s="319" t="s">
        <v>520</v>
      </c>
      <c r="G93" s="319" t="s">
        <v>521</v>
      </c>
      <c r="H93" s="319" t="s">
        <v>522</v>
      </c>
      <c r="I93" s="319" t="s">
        <v>523</v>
      </c>
    </row>
    <row r="94" spans="1:9" ht="90" x14ac:dyDescent="0.2">
      <c r="A94" s="319" t="s">
        <v>524</v>
      </c>
      <c r="B94" s="319" t="s">
        <v>71</v>
      </c>
      <c r="C94" s="321">
        <f t="shared" si="2"/>
        <v>8</v>
      </c>
      <c r="D94" s="321" t="str">
        <f t="shared" si="3"/>
        <v>Business</v>
      </c>
      <c r="E94" s="321" t="s">
        <v>25835</v>
      </c>
      <c r="F94" s="319" t="s">
        <v>525</v>
      </c>
      <c r="G94" s="319" t="s">
        <v>526</v>
      </c>
      <c r="H94" s="319" t="s">
        <v>527</v>
      </c>
      <c r="I94" s="319" t="s">
        <v>528</v>
      </c>
    </row>
    <row r="95" spans="1:9" ht="90" x14ac:dyDescent="0.2">
      <c r="A95" s="319" t="s">
        <v>529</v>
      </c>
      <c r="B95" s="319" t="s">
        <v>71</v>
      </c>
      <c r="C95" s="321">
        <f t="shared" si="2"/>
        <v>8</v>
      </c>
      <c r="D95" s="321" t="str">
        <f t="shared" si="3"/>
        <v>Business</v>
      </c>
      <c r="E95" s="321" t="s">
        <v>4460</v>
      </c>
      <c r="F95" s="319" t="s">
        <v>530</v>
      </c>
      <c r="G95" s="319" t="s">
        <v>531</v>
      </c>
      <c r="H95" s="319" t="s">
        <v>532</v>
      </c>
      <c r="I95" s="319" t="s">
        <v>533</v>
      </c>
    </row>
    <row r="96" spans="1:9" ht="90" x14ac:dyDescent="0.25">
      <c r="A96" s="319" t="s">
        <v>534</v>
      </c>
      <c r="B96" s="319" t="s">
        <v>71</v>
      </c>
      <c r="C96" s="321">
        <f t="shared" si="2"/>
        <v>8</v>
      </c>
      <c r="D96" s="321" t="str">
        <f t="shared" si="3"/>
        <v>Business</v>
      </c>
      <c r="E96" s="321" t="s">
        <v>25835</v>
      </c>
      <c r="F96" s="317"/>
      <c r="G96" s="319" t="s">
        <v>535</v>
      </c>
      <c r="H96" s="319" t="s">
        <v>536</v>
      </c>
      <c r="I96" s="319" t="s">
        <v>537</v>
      </c>
    </row>
    <row r="97" spans="1:9" ht="75" x14ac:dyDescent="0.25">
      <c r="A97" s="319" t="s">
        <v>538</v>
      </c>
      <c r="B97" s="319" t="s">
        <v>71</v>
      </c>
      <c r="C97" s="321">
        <f t="shared" si="2"/>
        <v>8</v>
      </c>
      <c r="D97" s="321" t="str">
        <f t="shared" si="3"/>
        <v>Business</v>
      </c>
      <c r="E97" s="321" t="s">
        <v>4460</v>
      </c>
      <c r="F97" s="317"/>
      <c r="G97" s="319" t="s">
        <v>539</v>
      </c>
      <c r="H97" s="319" t="s">
        <v>540</v>
      </c>
      <c r="I97" s="319" t="s">
        <v>541</v>
      </c>
    </row>
    <row r="98" spans="1:9" ht="135" x14ac:dyDescent="0.2">
      <c r="A98" s="319" t="s">
        <v>542</v>
      </c>
      <c r="B98" s="319" t="s">
        <v>71</v>
      </c>
      <c r="C98" s="321">
        <f t="shared" si="2"/>
        <v>8</v>
      </c>
      <c r="D98" s="321" t="str">
        <f t="shared" si="3"/>
        <v>Business</v>
      </c>
      <c r="E98" s="321" t="s">
        <v>25835</v>
      </c>
      <c r="F98" s="319" t="s">
        <v>543</v>
      </c>
      <c r="G98" s="319" t="s">
        <v>544</v>
      </c>
      <c r="H98" s="319" t="s">
        <v>545</v>
      </c>
      <c r="I98" s="319" t="s">
        <v>546</v>
      </c>
    </row>
    <row r="99" spans="1:9" ht="135" x14ac:dyDescent="0.2">
      <c r="A99" s="319" t="s">
        <v>547</v>
      </c>
      <c r="B99" s="319" t="s">
        <v>71</v>
      </c>
      <c r="C99" s="321">
        <f t="shared" si="2"/>
        <v>8</v>
      </c>
      <c r="D99" s="321" t="str">
        <f t="shared" si="3"/>
        <v>Business</v>
      </c>
      <c r="E99" s="321" t="s">
        <v>4460</v>
      </c>
      <c r="F99" s="319" t="s">
        <v>548</v>
      </c>
      <c r="G99" s="319" t="s">
        <v>549</v>
      </c>
      <c r="H99" s="319" t="s">
        <v>550</v>
      </c>
      <c r="I99" s="319" t="s">
        <v>551</v>
      </c>
    </row>
    <row r="100" spans="1:9" ht="90" x14ac:dyDescent="0.2">
      <c r="A100" s="319" t="s">
        <v>552</v>
      </c>
      <c r="B100" s="319" t="s">
        <v>71</v>
      </c>
      <c r="C100" s="321">
        <f t="shared" si="2"/>
        <v>8</v>
      </c>
      <c r="D100" s="321" t="str">
        <f t="shared" si="3"/>
        <v>Business</v>
      </c>
      <c r="E100" s="321" t="s">
        <v>25835</v>
      </c>
      <c r="F100" s="319" t="s">
        <v>548</v>
      </c>
      <c r="G100" s="319" t="s">
        <v>549</v>
      </c>
      <c r="H100" s="319" t="s">
        <v>553</v>
      </c>
      <c r="I100" s="319" t="s">
        <v>554</v>
      </c>
    </row>
    <row r="101" spans="1:9" ht="75" x14ac:dyDescent="0.2">
      <c r="A101" s="319" t="s">
        <v>555</v>
      </c>
      <c r="B101" s="319" t="s">
        <v>71</v>
      </c>
      <c r="C101" s="321">
        <f t="shared" si="2"/>
        <v>8</v>
      </c>
      <c r="D101" s="321" t="str">
        <f t="shared" si="3"/>
        <v>Business</v>
      </c>
      <c r="E101" s="321" t="s">
        <v>4460</v>
      </c>
      <c r="F101" s="319" t="s">
        <v>548</v>
      </c>
      <c r="G101" s="319" t="s">
        <v>549</v>
      </c>
      <c r="H101" s="319" t="s">
        <v>550</v>
      </c>
      <c r="I101" s="319" t="s">
        <v>556</v>
      </c>
    </row>
    <row r="102" spans="1:9" ht="75" x14ac:dyDescent="0.25">
      <c r="A102" s="319" t="s">
        <v>557</v>
      </c>
      <c r="B102" s="319" t="s">
        <v>71</v>
      </c>
      <c r="C102" s="321">
        <f t="shared" si="2"/>
        <v>8</v>
      </c>
      <c r="D102" s="321" t="str">
        <f t="shared" si="3"/>
        <v>Business</v>
      </c>
      <c r="E102" s="321" t="s">
        <v>25835</v>
      </c>
      <c r="F102" s="317"/>
      <c r="G102" s="319" t="s">
        <v>376</v>
      </c>
      <c r="H102" s="319" t="s">
        <v>558</v>
      </c>
      <c r="I102" s="319" t="s">
        <v>559</v>
      </c>
    </row>
    <row r="103" spans="1:9" ht="135" x14ac:dyDescent="0.2">
      <c r="A103" s="319" t="s">
        <v>560</v>
      </c>
      <c r="B103" s="319" t="s">
        <v>71</v>
      </c>
      <c r="C103" s="321">
        <f t="shared" si="2"/>
        <v>8</v>
      </c>
      <c r="D103" s="321" t="str">
        <f t="shared" si="3"/>
        <v>Business</v>
      </c>
      <c r="E103" s="321" t="s">
        <v>4460</v>
      </c>
      <c r="F103" s="319" t="s">
        <v>561</v>
      </c>
      <c r="G103" s="319" t="s">
        <v>562</v>
      </c>
      <c r="H103" s="319" t="s">
        <v>563</v>
      </c>
      <c r="I103" s="319" t="s">
        <v>564</v>
      </c>
    </row>
    <row r="104" spans="1:9" ht="105" x14ac:dyDescent="0.2">
      <c r="A104" s="319" t="s">
        <v>565</v>
      </c>
      <c r="B104" s="319" t="s">
        <v>71</v>
      </c>
      <c r="C104" s="321">
        <f t="shared" si="2"/>
        <v>8</v>
      </c>
      <c r="D104" s="321" t="str">
        <f t="shared" si="3"/>
        <v>Business</v>
      </c>
      <c r="E104" s="321" t="s">
        <v>25835</v>
      </c>
      <c r="F104" s="319" t="s">
        <v>566</v>
      </c>
      <c r="G104" s="319" t="s">
        <v>567</v>
      </c>
      <c r="H104" s="319" t="s">
        <v>568</v>
      </c>
      <c r="I104" s="319" t="s">
        <v>569</v>
      </c>
    </row>
    <row r="105" spans="1:9" ht="105" x14ac:dyDescent="0.2">
      <c r="A105" s="319" t="s">
        <v>570</v>
      </c>
      <c r="B105" s="319" t="s">
        <v>71</v>
      </c>
      <c r="C105" s="321">
        <f t="shared" si="2"/>
        <v>8</v>
      </c>
      <c r="D105" s="321" t="str">
        <f t="shared" si="3"/>
        <v>Business</v>
      </c>
      <c r="E105" s="321" t="s">
        <v>4460</v>
      </c>
      <c r="F105" s="319" t="s">
        <v>571</v>
      </c>
      <c r="G105" s="319" t="s">
        <v>572</v>
      </c>
      <c r="H105" s="319" t="s">
        <v>573</v>
      </c>
      <c r="I105" s="319" t="s">
        <v>574</v>
      </c>
    </row>
    <row r="106" spans="1:9" ht="90" x14ac:dyDescent="0.2">
      <c r="A106" s="319" t="s">
        <v>575</v>
      </c>
      <c r="B106" s="319" t="s">
        <v>71</v>
      </c>
      <c r="C106" s="321">
        <f t="shared" si="2"/>
        <v>8</v>
      </c>
      <c r="D106" s="321" t="str">
        <f t="shared" si="3"/>
        <v>Business</v>
      </c>
      <c r="E106" s="321" t="s">
        <v>25835</v>
      </c>
      <c r="F106" s="319" t="s">
        <v>576</v>
      </c>
      <c r="G106" s="319" t="s">
        <v>577</v>
      </c>
      <c r="H106" s="319" t="s">
        <v>578</v>
      </c>
      <c r="I106" s="319" t="s">
        <v>579</v>
      </c>
    </row>
    <row r="107" spans="1:9" ht="90" x14ac:dyDescent="0.2">
      <c r="A107" s="319" t="s">
        <v>580</v>
      </c>
      <c r="B107" s="319" t="s">
        <v>71</v>
      </c>
      <c r="C107" s="321">
        <f t="shared" si="2"/>
        <v>8</v>
      </c>
      <c r="D107" s="321" t="str">
        <f t="shared" si="3"/>
        <v>Business</v>
      </c>
      <c r="E107" s="321" t="s">
        <v>4460</v>
      </c>
      <c r="F107" s="319" t="s">
        <v>581</v>
      </c>
      <c r="G107" s="319" t="s">
        <v>582</v>
      </c>
      <c r="H107" s="319" t="s">
        <v>583</v>
      </c>
      <c r="I107" s="319" t="s">
        <v>584</v>
      </c>
    </row>
    <row r="108" spans="1:9" ht="105" x14ac:dyDescent="0.2">
      <c r="A108" s="319" t="s">
        <v>585</v>
      </c>
      <c r="B108" s="319" t="s">
        <v>71</v>
      </c>
      <c r="C108" s="321">
        <f t="shared" si="2"/>
        <v>8</v>
      </c>
      <c r="D108" s="321" t="str">
        <f t="shared" si="3"/>
        <v>Business</v>
      </c>
      <c r="E108" s="321" t="s">
        <v>25835</v>
      </c>
      <c r="F108" s="319" t="s">
        <v>586</v>
      </c>
      <c r="G108" s="319" t="s">
        <v>587</v>
      </c>
      <c r="H108" s="319" t="s">
        <v>588</v>
      </c>
      <c r="I108" s="319" t="s">
        <v>589</v>
      </c>
    </row>
    <row r="109" spans="1:9" ht="105" x14ac:dyDescent="0.2">
      <c r="A109" s="319" t="s">
        <v>590</v>
      </c>
      <c r="B109" s="319" t="s">
        <v>71</v>
      </c>
      <c r="C109" s="321">
        <f t="shared" si="2"/>
        <v>8</v>
      </c>
      <c r="D109" s="321" t="str">
        <f t="shared" si="3"/>
        <v>Business</v>
      </c>
      <c r="E109" s="321" t="s">
        <v>4460</v>
      </c>
      <c r="F109" s="319" t="s">
        <v>591</v>
      </c>
      <c r="G109" s="319" t="s">
        <v>592</v>
      </c>
      <c r="H109" s="319" t="s">
        <v>593</v>
      </c>
      <c r="I109" s="319" t="s">
        <v>594</v>
      </c>
    </row>
    <row r="110" spans="1:9" ht="285" x14ac:dyDescent="0.25">
      <c r="A110" s="319" t="s">
        <v>595</v>
      </c>
      <c r="B110" s="319" t="s">
        <v>71</v>
      </c>
      <c r="C110" s="321">
        <f t="shared" si="2"/>
        <v>8</v>
      </c>
      <c r="D110" s="321" t="str">
        <f t="shared" si="3"/>
        <v>Business</v>
      </c>
      <c r="E110" s="321" t="s">
        <v>25835</v>
      </c>
      <c r="F110" s="317"/>
      <c r="G110" s="319" t="s">
        <v>596</v>
      </c>
      <c r="H110" s="319" t="s">
        <v>597</v>
      </c>
      <c r="I110" s="319" t="s">
        <v>598</v>
      </c>
    </row>
    <row r="111" spans="1:9" ht="75" x14ac:dyDescent="0.25">
      <c r="A111" s="319" t="s">
        <v>599</v>
      </c>
      <c r="B111" s="319" t="s">
        <v>71</v>
      </c>
      <c r="C111" s="321">
        <f t="shared" si="2"/>
        <v>8</v>
      </c>
      <c r="D111" s="321" t="str">
        <f t="shared" si="3"/>
        <v>Business</v>
      </c>
      <c r="E111" s="321" t="s">
        <v>4460</v>
      </c>
      <c r="F111" s="317"/>
      <c r="G111" s="319" t="s">
        <v>142</v>
      </c>
      <c r="H111" s="319" t="s">
        <v>429</v>
      </c>
      <c r="I111" s="319" t="s">
        <v>600</v>
      </c>
    </row>
    <row r="112" spans="1:9" ht="90" x14ac:dyDescent="0.2">
      <c r="A112" s="319" t="s">
        <v>601</v>
      </c>
      <c r="B112" s="319" t="s">
        <v>71</v>
      </c>
      <c r="C112" s="321">
        <f t="shared" si="2"/>
        <v>8</v>
      </c>
      <c r="D112" s="321" t="str">
        <f t="shared" si="3"/>
        <v>Business</v>
      </c>
      <c r="E112" s="321" t="s">
        <v>25835</v>
      </c>
      <c r="F112" s="319" t="s">
        <v>602</v>
      </c>
      <c r="G112" s="319" t="s">
        <v>603</v>
      </c>
      <c r="H112" s="319" t="s">
        <v>604</v>
      </c>
      <c r="I112" s="319" t="s">
        <v>605</v>
      </c>
    </row>
    <row r="113" spans="1:9" ht="90" x14ac:dyDescent="0.25">
      <c r="A113" s="319" t="s">
        <v>606</v>
      </c>
      <c r="B113" s="319" t="s">
        <v>71</v>
      </c>
      <c r="C113" s="321">
        <f t="shared" si="2"/>
        <v>8</v>
      </c>
      <c r="D113" s="321" t="str">
        <f t="shared" si="3"/>
        <v>Business</v>
      </c>
      <c r="E113" s="321" t="s">
        <v>4460</v>
      </c>
      <c r="F113" s="317"/>
      <c r="G113" s="319" t="s">
        <v>607</v>
      </c>
      <c r="H113" s="319" t="s">
        <v>608</v>
      </c>
      <c r="I113" s="319" t="s">
        <v>609</v>
      </c>
    </row>
    <row r="114" spans="1:9" ht="120" x14ac:dyDescent="0.25">
      <c r="A114" s="319" t="s">
        <v>610</v>
      </c>
      <c r="B114" s="319" t="s">
        <v>71</v>
      </c>
      <c r="C114" s="321">
        <f t="shared" si="2"/>
        <v>8</v>
      </c>
      <c r="D114" s="321" t="str">
        <f t="shared" si="3"/>
        <v>Business</v>
      </c>
      <c r="E114" s="321" t="s">
        <v>25835</v>
      </c>
      <c r="F114" s="317"/>
      <c r="G114" s="319" t="s">
        <v>142</v>
      </c>
      <c r="H114" s="319" t="s">
        <v>611</v>
      </c>
      <c r="I114" s="319" t="s">
        <v>612</v>
      </c>
    </row>
    <row r="115" spans="1:9" ht="90" x14ac:dyDescent="0.25">
      <c r="A115" s="319" t="s">
        <v>613</v>
      </c>
      <c r="B115" s="319" t="s">
        <v>71</v>
      </c>
      <c r="C115" s="321">
        <f t="shared" si="2"/>
        <v>8</v>
      </c>
      <c r="D115" s="321" t="str">
        <f t="shared" si="3"/>
        <v>Business</v>
      </c>
      <c r="E115" s="321" t="s">
        <v>4460</v>
      </c>
      <c r="F115" s="317"/>
      <c r="G115" s="319" t="s">
        <v>614</v>
      </c>
      <c r="H115" s="319" t="s">
        <v>615</v>
      </c>
      <c r="I115" s="319" t="s">
        <v>616</v>
      </c>
    </row>
    <row r="116" spans="1:9" ht="90" x14ac:dyDescent="0.2">
      <c r="A116" s="319" t="s">
        <v>617</v>
      </c>
      <c r="B116" s="319" t="s">
        <v>71</v>
      </c>
      <c r="C116" s="321">
        <f t="shared" si="2"/>
        <v>8</v>
      </c>
      <c r="D116" s="321" t="str">
        <f t="shared" si="3"/>
        <v>Business</v>
      </c>
      <c r="E116" s="321" t="s">
        <v>25835</v>
      </c>
      <c r="F116" s="319" t="s">
        <v>618</v>
      </c>
      <c r="G116" s="319" t="s">
        <v>619</v>
      </c>
      <c r="H116" s="319" t="s">
        <v>620</v>
      </c>
      <c r="I116" s="319" t="s">
        <v>621</v>
      </c>
    </row>
    <row r="117" spans="1:9" ht="105" x14ac:dyDescent="0.2">
      <c r="A117" s="319" t="s">
        <v>622</v>
      </c>
      <c r="B117" s="319" t="s">
        <v>71</v>
      </c>
      <c r="C117" s="321">
        <f t="shared" si="2"/>
        <v>8</v>
      </c>
      <c r="D117" s="321" t="str">
        <f t="shared" si="3"/>
        <v>Business</v>
      </c>
      <c r="E117" s="321" t="s">
        <v>4460</v>
      </c>
      <c r="F117" s="319" t="s">
        <v>623</v>
      </c>
      <c r="G117" s="319" t="s">
        <v>624</v>
      </c>
      <c r="H117" s="319" t="s">
        <v>625</v>
      </c>
      <c r="I117" s="319" t="s">
        <v>626</v>
      </c>
    </row>
    <row r="118" spans="1:9" ht="105" x14ac:dyDescent="0.2">
      <c r="A118" s="319" t="s">
        <v>627</v>
      </c>
      <c r="B118" s="319" t="s">
        <v>71</v>
      </c>
      <c r="C118" s="321">
        <f t="shared" si="2"/>
        <v>8</v>
      </c>
      <c r="D118" s="321" t="str">
        <f t="shared" si="3"/>
        <v>Business</v>
      </c>
      <c r="E118" s="321" t="s">
        <v>25835</v>
      </c>
      <c r="F118" s="319" t="s">
        <v>628</v>
      </c>
      <c r="G118" s="319" t="s">
        <v>629</v>
      </c>
      <c r="H118" s="319" t="s">
        <v>630</v>
      </c>
      <c r="I118" s="319" t="s">
        <v>631</v>
      </c>
    </row>
    <row r="119" spans="1:9" ht="105" x14ac:dyDescent="0.2">
      <c r="A119" s="319" t="s">
        <v>632</v>
      </c>
      <c r="B119" s="319" t="s">
        <v>71</v>
      </c>
      <c r="C119" s="321">
        <f t="shared" si="2"/>
        <v>8</v>
      </c>
      <c r="D119" s="321" t="str">
        <f t="shared" si="3"/>
        <v>Business</v>
      </c>
      <c r="E119" s="321" t="s">
        <v>4460</v>
      </c>
      <c r="F119" s="319" t="s">
        <v>628</v>
      </c>
      <c r="G119" s="319" t="s">
        <v>629</v>
      </c>
      <c r="H119" s="319" t="s">
        <v>633</v>
      </c>
      <c r="I119" s="319" t="s">
        <v>631</v>
      </c>
    </row>
    <row r="120" spans="1:9" ht="105" x14ac:dyDescent="0.2">
      <c r="A120" s="319" t="s">
        <v>634</v>
      </c>
      <c r="B120" s="319" t="s">
        <v>71</v>
      </c>
      <c r="C120" s="321">
        <f t="shared" si="2"/>
        <v>8</v>
      </c>
      <c r="D120" s="321" t="str">
        <f t="shared" si="3"/>
        <v>Business</v>
      </c>
      <c r="E120" s="321" t="s">
        <v>25835</v>
      </c>
      <c r="F120" s="319" t="s">
        <v>628</v>
      </c>
      <c r="G120" s="319" t="s">
        <v>629</v>
      </c>
      <c r="H120" s="319" t="s">
        <v>635</v>
      </c>
      <c r="I120" s="319" t="s">
        <v>631</v>
      </c>
    </row>
    <row r="121" spans="1:9" ht="105" x14ac:dyDescent="0.2">
      <c r="A121" s="319" t="s">
        <v>636</v>
      </c>
      <c r="B121" s="319" t="s">
        <v>71</v>
      </c>
      <c r="C121" s="321">
        <f t="shared" si="2"/>
        <v>8</v>
      </c>
      <c r="D121" s="321" t="str">
        <f t="shared" si="3"/>
        <v>Business</v>
      </c>
      <c r="E121" s="321" t="s">
        <v>4460</v>
      </c>
      <c r="F121" s="319" t="s">
        <v>628</v>
      </c>
      <c r="G121" s="319" t="s">
        <v>629</v>
      </c>
      <c r="H121" s="319" t="s">
        <v>637</v>
      </c>
      <c r="I121" s="319" t="s">
        <v>631</v>
      </c>
    </row>
    <row r="122" spans="1:9" ht="105" x14ac:dyDescent="0.2">
      <c r="A122" s="319" t="s">
        <v>638</v>
      </c>
      <c r="B122" s="319" t="s">
        <v>71</v>
      </c>
      <c r="C122" s="321">
        <f t="shared" si="2"/>
        <v>8</v>
      </c>
      <c r="D122" s="321" t="str">
        <f t="shared" si="3"/>
        <v>Business</v>
      </c>
      <c r="E122" s="321" t="s">
        <v>25835</v>
      </c>
      <c r="F122" s="319" t="s">
        <v>628</v>
      </c>
      <c r="G122" s="319" t="s">
        <v>629</v>
      </c>
      <c r="H122" s="319" t="s">
        <v>639</v>
      </c>
      <c r="I122" s="319" t="s">
        <v>631</v>
      </c>
    </row>
    <row r="123" spans="1:9" ht="105" x14ac:dyDescent="0.2">
      <c r="A123" s="319" t="s">
        <v>640</v>
      </c>
      <c r="B123" s="319" t="s">
        <v>71</v>
      </c>
      <c r="C123" s="321">
        <f t="shared" si="2"/>
        <v>8</v>
      </c>
      <c r="D123" s="321" t="str">
        <f t="shared" si="3"/>
        <v>Business</v>
      </c>
      <c r="E123" s="321" t="s">
        <v>4460</v>
      </c>
      <c r="F123" s="319" t="s">
        <v>628</v>
      </c>
      <c r="G123" s="319" t="s">
        <v>629</v>
      </c>
      <c r="H123" s="319" t="s">
        <v>641</v>
      </c>
      <c r="I123" s="319" t="s">
        <v>631</v>
      </c>
    </row>
    <row r="124" spans="1:9" ht="105" x14ac:dyDescent="0.2">
      <c r="A124" s="319" t="s">
        <v>642</v>
      </c>
      <c r="B124" s="319" t="s">
        <v>71</v>
      </c>
      <c r="C124" s="321">
        <f t="shared" si="2"/>
        <v>8</v>
      </c>
      <c r="D124" s="321" t="str">
        <f t="shared" si="3"/>
        <v>Business</v>
      </c>
      <c r="E124" s="321" t="s">
        <v>25835</v>
      </c>
      <c r="F124" s="319" t="s">
        <v>628</v>
      </c>
      <c r="G124" s="319" t="s">
        <v>629</v>
      </c>
      <c r="H124" s="319" t="s">
        <v>643</v>
      </c>
      <c r="I124" s="319" t="s">
        <v>644</v>
      </c>
    </row>
    <row r="125" spans="1:9" ht="105" x14ac:dyDescent="0.2">
      <c r="A125" s="319" t="s">
        <v>645</v>
      </c>
      <c r="B125" s="319" t="s">
        <v>71</v>
      </c>
      <c r="C125" s="321">
        <f t="shared" si="2"/>
        <v>8</v>
      </c>
      <c r="D125" s="321" t="str">
        <f t="shared" si="3"/>
        <v>Business</v>
      </c>
      <c r="E125" s="321" t="s">
        <v>4460</v>
      </c>
      <c r="F125" s="319" t="s">
        <v>628</v>
      </c>
      <c r="G125" s="319" t="s">
        <v>629</v>
      </c>
      <c r="H125" s="319" t="s">
        <v>646</v>
      </c>
      <c r="I125" s="319" t="s">
        <v>631</v>
      </c>
    </row>
    <row r="126" spans="1:9" ht="105" x14ac:dyDescent="0.2">
      <c r="A126" s="319" t="s">
        <v>647</v>
      </c>
      <c r="B126" s="319" t="s">
        <v>71</v>
      </c>
      <c r="C126" s="321">
        <f t="shared" si="2"/>
        <v>8</v>
      </c>
      <c r="D126" s="321" t="str">
        <f t="shared" si="3"/>
        <v>Business</v>
      </c>
      <c r="E126" s="321" t="s">
        <v>25835</v>
      </c>
      <c r="F126" s="319" t="s">
        <v>628</v>
      </c>
      <c r="G126" s="319" t="s">
        <v>629</v>
      </c>
      <c r="H126" s="319" t="s">
        <v>648</v>
      </c>
      <c r="I126" s="319" t="s">
        <v>631</v>
      </c>
    </row>
    <row r="127" spans="1:9" ht="105" x14ac:dyDescent="0.2">
      <c r="A127" s="319" t="s">
        <v>649</v>
      </c>
      <c r="B127" s="319" t="s">
        <v>71</v>
      </c>
      <c r="C127" s="321">
        <f t="shared" si="2"/>
        <v>8</v>
      </c>
      <c r="D127" s="321" t="str">
        <f t="shared" si="3"/>
        <v>Business</v>
      </c>
      <c r="E127" s="321" t="s">
        <v>4460</v>
      </c>
      <c r="F127" s="319" t="s">
        <v>628</v>
      </c>
      <c r="G127" s="319" t="s">
        <v>629</v>
      </c>
      <c r="H127" s="319" t="s">
        <v>650</v>
      </c>
      <c r="I127" s="319" t="s">
        <v>631</v>
      </c>
    </row>
    <row r="128" spans="1:9" ht="120" x14ac:dyDescent="0.25">
      <c r="A128" s="319" t="s">
        <v>651</v>
      </c>
      <c r="B128" s="319" t="s">
        <v>71</v>
      </c>
      <c r="C128" s="321">
        <f t="shared" si="2"/>
        <v>8</v>
      </c>
      <c r="D128" s="321" t="str">
        <f t="shared" si="3"/>
        <v>Business</v>
      </c>
      <c r="E128" s="321" t="s">
        <v>25835</v>
      </c>
      <c r="F128" s="317"/>
      <c r="G128" s="319" t="s">
        <v>652</v>
      </c>
      <c r="H128" s="319" t="s">
        <v>653</v>
      </c>
      <c r="I128" s="319" t="s">
        <v>654</v>
      </c>
    </row>
    <row r="129" spans="1:9" ht="120" x14ac:dyDescent="0.25">
      <c r="A129" s="319" t="s">
        <v>655</v>
      </c>
      <c r="B129" s="319" t="s">
        <v>71</v>
      </c>
      <c r="C129" s="321" t="e">
        <f t="shared" si="2"/>
        <v>#N/A</v>
      </c>
      <c r="D129" s="321" t="e">
        <f t="shared" si="3"/>
        <v>#N/A</v>
      </c>
      <c r="E129" s="321" t="s">
        <v>4460</v>
      </c>
      <c r="F129" s="317"/>
      <c r="G129" s="319" t="s">
        <v>656</v>
      </c>
      <c r="H129" s="319" t="s">
        <v>657</v>
      </c>
      <c r="I129" s="319" t="s">
        <v>658</v>
      </c>
    </row>
    <row r="130" spans="1:9" ht="75" x14ac:dyDescent="0.25">
      <c r="A130" s="319" t="s">
        <v>660</v>
      </c>
      <c r="B130" s="319" t="s">
        <v>659</v>
      </c>
      <c r="C130" s="321">
        <f t="shared" ref="C130:C193" si="4">+VLOOKUP($A130,Assess,2,FALSE)</f>
        <v>9</v>
      </c>
      <c r="D130" s="321" t="str">
        <f t="shared" ref="D130:D193" si="5">+VLOOKUP($A130,Assess,3,FALSE)</f>
        <v>Business Bellingen</v>
      </c>
      <c r="E130" s="321" t="s">
        <v>25835</v>
      </c>
      <c r="F130" s="317"/>
      <c r="G130" s="319" t="s">
        <v>142</v>
      </c>
      <c r="H130" s="319" t="s">
        <v>661</v>
      </c>
      <c r="I130" s="319" t="s">
        <v>662</v>
      </c>
    </row>
    <row r="131" spans="1:9" ht="75" x14ac:dyDescent="0.25">
      <c r="A131" s="319" t="s">
        <v>663</v>
      </c>
      <c r="B131" s="319" t="s">
        <v>659</v>
      </c>
      <c r="C131" s="321">
        <f t="shared" si="4"/>
        <v>9</v>
      </c>
      <c r="D131" s="321" t="str">
        <f t="shared" si="5"/>
        <v>Business Bellingen</v>
      </c>
      <c r="E131" s="321" t="s">
        <v>4460</v>
      </c>
      <c r="F131" s="317"/>
      <c r="G131" s="319" t="s">
        <v>142</v>
      </c>
      <c r="H131" s="319" t="s">
        <v>664</v>
      </c>
      <c r="I131" s="319" t="s">
        <v>665</v>
      </c>
    </row>
    <row r="132" spans="1:9" ht="165" x14ac:dyDescent="0.2">
      <c r="A132" s="319" t="s">
        <v>666</v>
      </c>
      <c r="B132" s="319" t="s">
        <v>659</v>
      </c>
      <c r="C132" s="321">
        <f t="shared" si="4"/>
        <v>9</v>
      </c>
      <c r="D132" s="321" t="str">
        <f t="shared" si="5"/>
        <v>Business Bellingen</v>
      </c>
      <c r="E132" s="321" t="s">
        <v>25835</v>
      </c>
      <c r="F132" s="319" t="s">
        <v>667</v>
      </c>
      <c r="G132" s="319" t="s">
        <v>668</v>
      </c>
      <c r="H132" s="319" t="s">
        <v>669</v>
      </c>
      <c r="I132" s="319" t="s">
        <v>670</v>
      </c>
    </row>
    <row r="133" spans="1:9" ht="75" x14ac:dyDescent="0.25">
      <c r="A133" s="319" t="s">
        <v>671</v>
      </c>
      <c r="B133" s="319" t="s">
        <v>659</v>
      </c>
      <c r="C133" s="321">
        <f t="shared" si="4"/>
        <v>9</v>
      </c>
      <c r="D133" s="321" t="str">
        <f t="shared" si="5"/>
        <v>Business Bellingen</v>
      </c>
      <c r="E133" s="321" t="s">
        <v>4460</v>
      </c>
      <c r="F133" s="317"/>
      <c r="G133" s="319" t="s">
        <v>672</v>
      </c>
      <c r="H133" s="319" t="s">
        <v>673</v>
      </c>
      <c r="I133" s="319" t="s">
        <v>674</v>
      </c>
    </row>
    <row r="134" spans="1:9" ht="90" x14ac:dyDescent="0.25">
      <c r="A134" s="319" t="s">
        <v>675</v>
      </c>
      <c r="B134" s="319" t="s">
        <v>659</v>
      </c>
      <c r="C134" s="321">
        <f t="shared" si="4"/>
        <v>9</v>
      </c>
      <c r="D134" s="321" t="str">
        <f t="shared" si="5"/>
        <v>Business Bellingen</v>
      </c>
      <c r="E134" s="321" t="s">
        <v>25835</v>
      </c>
      <c r="F134" s="317"/>
      <c r="G134" s="319" t="s">
        <v>676</v>
      </c>
      <c r="H134" s="319" t="s">
        <v>677</v>
      </c>
      <c r="I134" s="319" t="s">
        <v>678</v>
      </c>
    </row>
    <row r="135" spans="1:9" ht="90" x14ac:dyDescent="0.2">
      <c r="A135" s="319" t="s">
        <v>679</v>
      </c>
      <c r="B135" s="319" t="s">
        <v>659</v>
      </c>
      <c r="C135" s="321">
        <f t="shared" si="4"/>
        <v>9</v>
      </c>
      <c r="D135" s="321" t="str">
        <f t="shared" si="5"/>
        <v>Business Bellingen</v>
      </c>
      <c r="E135" s="321" t="s">
        <v>4460</v>
      </c>
      <c r="F135" s="319" t="s">
        <v>667</v>
      </c>
      <c r="G135" s="319" t="s">
        <v>668</v>
      </c>
      <c r="H135" s="319" t="s">
        <v>680</v>
      </c>
      <c r="I135" s="319" t="s">
        <v>681</v>
      </c>
    </row>
    <row r="136" spans="1:9" ht="90" x14ac:dyDescent="0.25">
      <c r="A136" s="319" t="s">
        <v>682</v>
      </c>
      <c r="B136" s="319" t="s">
        <v>659</v>
      </c>
      <c r="C136" s="321">
        <f t="shared" si="4"/>
        <v>9</v>
      </c>
      <c r="D136" s="321" t="str">
        <f t="shared" si="5"/>
        <v>Business Bellingen</v>
      </c>
      <c r="E136" s="321" t="s">
        <v>25835</v>
      </c>
      <c r="F136" s="317"/>
      <c r="G136" s="319" t="s">
        <v>683</v>
      </c>
      <c r="H136" s="319" t="s">
        <v>684</v>
      </c>
      <c r="I136" s="319" t="s">
        <v>685</v>
      </c>
    </row>
    <row r="137" spans="1:9" ht="90" x14ac:dyDescent="0.25">
      <c r="A137" s="319" t="s">
        <v>686</v>
      </c>
      <c r="B137" s="319" t="s">
        <v>659</v>
      </c>
      <c r="C137" s="321">
        <f t="shared" si="4"/>
        <v>9</v>
      </c>
      <c r="D137" s="321" t="str">
        <f t="shared" si="5"/>
        <v>Business Bellingen</v>
      </c>
      <c r="E137" s="321" t="s">
        <v>4460</v>
      </c>
      <c r="F137" s="317"/>
      <c r="G137" s="319" t="s">
        <v>142</v>
      </c>
      <c r="H137" s="319" t="s">
        <v>687</v>
      </c>
      <c r="I137" s="319" t="s">
        <v>688</v>
      </c>
    </row>
    <row r="138" spans="1:9" ht="75" x14ac:dyDescent="0.25">
      <c r="A138" s="319" t="s">
        <v>689</v>
      </c>
      <c r="B138" s="319" t="s">
        <v>659</v>
      </c>
      <c r="C138" s="321">
        <f t="shared" si="4"/>
        <v>9</v>
      </c>
      <c r="D138" s="321" t="str">
        <f t="shared" si="5"/>
        <v>Business Bellingen</v>
      </c>
      <c r="E138" s="321" t="s">
        <v>25835</v>
      </c>
      <c r="F138" s="317"/>
      <c r="G138" s="319" t="s">
        <v>142</v>
      </c>
      <c r="H138" s="319" t="s">
        <v>690</v>
      </c>
      <c r="I138" s="319" t="s">
        <v>691</v>
      </c>
    </row>
    <row r="139" spans="1:9" ht="75" x14ac:dyDescent="0.2">
      <c r="A139" s="319" t="s">
        <v>692</v>
      </c>
      <c r="B139" s="319" t="s">
        <v>659</v>
      </c>
      <c r="C139" s="321">
        <f t="shared" si="4"/>
        <v>9</v>
      </c>
      <c r="D139" s="321" t="str">
        <f t="shared" si="5"/>
        <v>Business Bellingen</v>
      </c>
      <c r="E139" s="321" t="s">
        <v>4460</v>
      </c>
      <c r="F139" s="319" t="s">
        <v>693</v>
      </c>
      <c r="G139" s="319" t="s">
        <v>694</v>
      </c>
      <c r="H139" s="319" t="s">
        <v>695</v>
      </c>
      <c r="I139" s="319" t="s">
        <v>696</v>
      </c>
    </row>
    <row r="140" spans="1:9" ht="75" x14ac:dyDescent="0.2">
      <c r="A140" s="319" t="s">
        <v>697</v>
      </c>
      <c r="B140" s="319" t="s">
        <v>659</v>
      </c>
      <c r="C140" s="321">
        <f t="shared" si="4"/>
        <v>9</v>
      </c>
      <c r="D140" s="321" t="str">
        <f t="shared" si="5"/>
        <v>Business Bellingen</v>
      </c>
      <c r="E140" s="321" t="s">
        <v>25835</v>
      </c>
      <c r="F140" s="319" t="s">
        <v>698</v>
      </c>
      <c r="G140" s="319" t="s">
        <v>699</v>
      </c>
      <c r="H140" s="319" t="s">
        <v>700</v>
      </c>
      <c r="I140" s="319" t="s">
        <v>701</v>
      </c>
    </row>
    <row r="141" spans="1:9" ht="75" x14ac:dyDescent="0.25">
      <c r="A141" s="319" t="s">
        <v>702</v>
      </c>
      <c r="B141" s="319" t="s">
        <v>659</v>
      </c>
      <c r="C141" s="321">
        <f t="shared" si="4"/>
        <v>9</v>
      </c>
      <c r="D141" s="321" t="str">
        <f t="shared" si="5"/>
        <v>Business Bellingen</v>
      </c>
      <c r="E141" s="321" t="s">
        <v>4460</v>
      </c>
      <c r="F141" s="317"/>
      <c r="G141" s="319" t="s">
        <v>703</v>
      </c>
      <c r="H141" s="319" t="s">
        <v>704</v>
      </c>
      <c r="I141" s="319" t="s">
        <v>705</v>
      </c>
    </row>
    <row r="142" spans="1:9" ht="75" x14ac:dyDescent="0.25">
      <c r="A142" s="319" t="s">
        <v>706</v>
      </c>
      <c r="B142" s="319" t="s">
        <v>659</v>
      </c>
      <c r="C142" s="321">
        <f t="shared" si="4"/>
        <v>9</v>
      </c>
      <c r="D142" s="321" t="str">
        <f t="shared" si="5"/>
        <v>Business Bellingen</v>
      </c>
      <c r="E142" s="321" t="s">
        <v>25835</v>
      </c>
      <c r="F142" s="317"/>
      <c r="G142" s="319" t="s">
        <v>707</v>
      </c>
      <c r="H142" s="319" t="s">
        <v>708</v>
      </c>
      <c r="I142" s="319" t="s">
        <v>709</v>
      </c>
    </row>
    <row r="143" spans="1:9" ht="90" x14ac:dyDescent="0.25">
      <c r="A143" s="319" t="s">
        <v>710</v>
      </c>
      <c r="B143" s="319" t="s">
        <v>659</v>
      </c>
      <c r="C143" s="321">
        <f t="shared" si="4"/>
        <v>9</v>
      </c>
      <c r="D143" s="321" t="str">
        <f t="shared" si="5"/>
        <v>Business Bellingen</v>
      </c>
      <c r="E143" s="321" t="s">
        <v>4460</v>
      </c>
      <c r="F143" s="317"/>
      <c r="G143" s="319" t="s">
        <v>711</v>
      </c>
      <c r="H143" s="319" t="s">
        <v>712</v>
      </c>
      <c r="I143" s="319" t="s">
        <v>713</v>
      </c>
    </row>
    <row r="144" spans="1:9" ht="90" x14ac:dyDescent="0.25">
      <c r="A144" s="319" t="s">
        <v>714</v>
      </c>
      <c r="B144" s="319" t="s">
        <v>659</v>
      </c>
      <c r="C144" s="321">
        <f t="shared" si="4"/>
        <v>9</v>
      </c>
      <c r="D144" s="321" t="str">
        <f t="shared" si="5"/>
        <v>Business Bellingen</v>
      </c>
      <c r="E144" s="321" t="s">
        <v>25835</v>
      </c>
      <c r="F144" s="317"/>
      <c r="G144" s="319" t="s">
        <v>142</v>
      </c>
      <c r="H144" s="319" t="s">
        <v>715</v>
      </c>
      <c r="I144" s="319" t="s">
        <v>716</v>
      </c>
    </row>
    <row r="145" spans="1:9" ht="90" x14ac:dyDescent="0.2">
      <c r="A145" s="319" t="s">
        <v>717</v>
      </c>
      <c r="B145" s="319" t="s">
        <v>659</v>
      </c>
      <c r="C145" s="321">
        <f t="shared" si="4"/>
        <v>9</v>
      </c>
      <c r="D145" s="321" t="str">
        <f t="shared" si="5"/>
        <v>Business Bellingen</v>
      </c>
      <c r="E145" s="321" t="s">
        <v>4460</v>
      </c>
      <c r="F145" s="319" t="s">
        <v>718</v>
      </c>
      <c r="G145" s="319" t="s">
        <v>719</v>
      </c>
      <c r="H145" s="319" t="s">
        <v>720</v>
      </c>
      <c r="I145" s="319" t="s">
        <v>721</v>
      </c>
    </row>
    <row r="146" spans="1:9" ht="75" x14ac:dyDescent="0.25">
      <c r="A146" s="319" t="s">
        <v>722</v>
      </c>
      <c r="B146" s="319" t="s">
        <v>659</v>
      </c>
      <c r="C146" s="321">
        <f t="shared" si="4"/>
        <v>9</v>
      </c>
      <c r="D146" s="321" t="str">
        <f t="shared" si="5"/>
        <v>Business Bellingen</v>
      </c>
      <c r="E146" s="321" t="s">
        <v>25835</v>
      </c>
      <c r="F146" s="317"/>
      <c r="G146" s="319" t="s">
        <v>723</v>
      </c>
      <c r="H146" s="319" t="s">
        <v>724</v>
      </c>
      <c r="I146" s="319" t="s">
        <v>725</v>
      </c>
    </row>
    <row r="147" spans="1:9" ht="120" x14ac:dyDescent="0.2">
      <c r="A147" s="319" t="s">
        <v>726</v>
      </c>
      <c r="B147" s="319" t="s">
        <v>659</v>
      </c>
      <c r="C147" s="321">
        <f t="shared" si="4"/>
        <v>9</v>
      </c>
      <c r="D147" s="321" t="str">
        <f t="shared" si="5"/>
        <v>Business Bellingen</v>
      </c>
      <c r="E147" s="321" t="s">
        <v>4460</v>
      </c>
      <c r="F147" s="319" t="s">
        <v>727</v>
      </c>
      <c r="G147" s="319" t="s">
        <v>728</v>
      </c>
      <c r="H147" s="319" t="s">
        <v>729</v>
      </c>
      <c r="I147" s="319" t="s">
        <v>730</v>
      </c>
    </row>
    <row r="148" spans="1:9" ht="75" x14ac:dyDescent="0.25">
      <c r="A148" s="319" t="s">
        <v>731</v>
      </c>
      <c r="B148" s="319" t="s">
        <v>659</v>
      </c>
      <c r="C148" s="321">
        <f t="shared" si="4"/>
        <v>9</v>
      </c>
      <c r="D148" s="321" t="str">
        <f t="shared" si="5"/>
        <v>Business Bellingen</v>
      </c>
      <c r="E148" s="321" t="s">
        <v>25835</v>
      </c>
      <c r="F148" s="317"/>
      <c r="G148" s="319" t="s">
        <v>142</v>
      </c>
      <c r="H148" s="319" t="s">
        <v>732</v>
      </c>
      <c r="I148" s="319" t="s">
        <v>733</v>
      </c>
    </row>
    <row r="149" spans="1:9" ht="105" x14ac:dyDescent="0.2">
      <c r="A149" s="319" t="s">
        <v>734</v>
      </c>
      <c r="B149" s="319" t="s">
        <v>659</v>
      </c>
      <c r="C149" s="321">
        <f t="shared" si="4"/>
        <v>9</v>
      </c>
      <c r="D149" s="321" t="str">
        <f t="shared" si="5"/>
        <v>Business Bellingen</v>
      </c>
      <c r="E149" s="321" t="s">
        <v>4460</v>
      </c>
      <c r="F149" s="319" t="s">
        <v>735</v>
      </c>
      <c r="G149" s="319" t="s">
        <v>736</v>
      </c>
      <c r="H149" s="319" t="s">
        <v>737</v>
      </c>
      <c r="I149" s="319" t="s">
        <v>738</v>
      </c>
    </row>
    <row r="150" spans="1:9" ht="90" x14ac:dyDescent="0.25">
      <c r="A150" s="319" t="s">
        <v>739</v>
      </c>
      <c r="B150" s="319" t="s">
        <v>659</v>
      </c>
      <c r="C150" s="321">
        <f t="shared" si="4"/>
        <v>9</v>
      </c>
      <c r="D150" s="321" t="str">
        <f t="shared" si="5"/>
        <v>Business Bellingen</v>
      </c>
      <c r="E150" s="321" t="s">
        <v>25835</v>
      </c>
      <c r="F150" s="317"/>
      <c r="G150" s="319" t="s">
        <v>740</v>
      </c>
      <c r="H150" s="319" t="s">
        <v>741</v>
      </c>
      <c r="I150" s="319" t="s">
        <v>742</v>
      </c>
    </row>
    <row r="151" spans="1:9" ht="75" x14ac:dyDescent="0.25">
      <c r="A151" s="319" t="s">
        <v>743</v>
      </c>
      <c r="B151" s="319" t="s">
        <v>659</v>
      </c>
      <c r="C151" s="321">
        <f t="shared" si="4"/>
        <v>9</v>
      </c>
      <c r="D151" s="321" t="str">
        <f t="shared" si="5"/>
        <v>Business Bellingen</v>
      </c>
      <c r="E151" s="321" t="s">
        <v>4460</v>
      </c>
      <c r="F151" s="317"/>
      <c r="G151" s="319" t="s">
        <v>744</v>
      </c>
      <c r="H151" s="319" t="s">
        <v>745</v>
      </c>
      <c r="I151" s="319" t="s">
        <v>746</v>
      </c>
    </row>
    <row r="152" spans="1:9" ht="75" x14ac:dyDescent="0.25">
      <c r="A152" s="319" t="s">
        <v>747</v>
      </c>
      <c r="B152" s="319" t="s">
        <v>659</v>
      </c>
      <c r="C152" s="321">
        <f t="shared" si="4"/>
        <v>9</v>
      </c>
      <c r="D152" s="321" t="str">
        <f t="shared" si="5"/>
        <v>Business Bellingen</v>
      </c>
      <c r="E152" s="321" t="s">
        <v>25835</v>
      </c>
      <c r="F152" s="317"/>
      <c r="G152" s="319" t="s">
        <v>748</v>
      </c>
      <c r="H152" s="319" t="s">
        <v>749</v>
      </c>
      <c r="I152" s="319" t="s">
        <v>750</v>
      </c>
    </row>
    <row r="153" spans="1:9" ht="75" x14ac:dyDescent="0.25">
      <c r="A153" s="319" t="s">
        <v>751</v>
      </c>
      <c r="B153" s="319" t="s">
        <v>659</v>
      </c>
      <c r="C153" s="321">
        <f t="shared" si="4"/>
        <v>9</v>
      </c>
      <c r="D153" s="321" t="str">
        <f t="shared" si="5"/>
        <v>Business Bellingen</v>
      </c>
      <c r="E153" s="321" t="s">
        <v>4460</v>
      </c>
      <c r="F153" s="317"/>
      <c r="G153" s="319" t="s">
        <v>752</v>
      </c>
      <c r="H153" s="319" t="s">
        <v>753</v>
      </c>
      <c r="I153" s="319" t="s">
        <v>754</v>
      </c>
    </row>
    <row r="154" spans="1:9" ht="75" x14ac:dyDescent="0.25">
      <c r="A154" s="319" t="s">
        <v>755</v>
      </c>
      <c r="B154" s="319" t="s">
        <v>659</v>
      </c>
      <c r="C154" s="321">
        <f t="shared" si="4"/>
        <v>9</v>
      </c>
      <c r="D154" s="321" t="str">
        <f t="shared" si="5"/>
        <v>Business Bellingen</v>
      </c>
      <c r="E154" s="321" t="s">
        <v>25835</v>
      </c>
      <c r="F154" s="317"/>
      <c r="G154" s="319" t="s">
        <v>142</v>
      </c>
      <c r="H154" s="319" t="s">
        <v>756</v>
      </c>
      <c r="I154" s="319" t="s">
        <v>757</v>
      </c>
    </row>
    <row r="155" spans="1:9" ht="75" x14ac:dyDescent="0.25">
      <c r="A155" s="319" t="s">
        <v>758</v>
      </c>
      <c r="B155" s="319" t="s">
        <v>659</v>
      </c>
      <c r="C155" s="321">
        <f t="shared" si="4"/>
        <v>9</v>
      </c>
      <c r="D155" s="321" t="str">
        <f t="shared" si="5"/>
        <v>Business Bellingen</v>
      </c>
      <c r="E155" s="321" t="s">
        <v>4460</v>
      </c>
      <c r="F155" s="317"/>
      <c r="G155" s="319" t="s">
        <v>759</v>
      </c>
      <c r="H155" s="319" t="s">
        <v>760</v>
      </c>
      <c r="I155" s="319" t="s">
        <v>761</v>
      </c>
    </row>
    <row r="156" spans="1:9" ht="75" x14ac:dyDescent="0.25">
      <c r="A156" s="319" t="s">
        <v>762</v>
      </c>
      <c r="B156" s="319" t="s">
        <v>659</v>
      </c>
      <c r="C156" s="321">
        <f t="shared" si="4"/>
        <v>9</v>
      </c>
      <c r="D156" s="321" t="str">
        <f t="shared" si="5"/>
        <v>Business Bellingen</v>
      </c>
      <c r="E156" s="321" t="s">
        <v>25835</v>
      </c>
      <c r="F156" s="317"/>
      <c r="G156" s="319" t="s">
        <v>763</v>
      </c>
      <c r="H156" s="319" t="s">
        <v>764</v>
      </c>
      <c r="I156" s="319" t="s">
        <v>765</v>
      </c>
    </row>
    <row r="157" spans="1:9" ht="75" x14ac:dyDescent="0.25">
      <c r="A157" s="319" t="s">
        <v>766</v>
      </c>
      <c r="B157" s="319" t="s">
        <v>659</v>
      </c>
      <c r="C157" s="321">
        <f t="shared" si="4"/>
        <v>9</v>
      </c>
      <c r="D157" s="321" t="str">
        <f t="shared" si="5"/>
        <v>Business Bellingen</v>
      </c>
      <c r="E157" s="321" t="s">
        <v>4460</v>
      </c>
      <c r="F157" s="317"/>
      <c r="G157" s="319" t="s">
        <v>767</v>
      </c>
      <c r="H157" s="319" t="s">
        <v>768</v>
      </c>
      <c r="I157" s="319" t="s">
        <v>769</v>
      </c>
    </row>
    <row r="158" spans="1:9" ht="75" x14ac:dyDescent="0.25">
      <c r="A158" s="319" t="s">
        <v>770</v>
      </c>
      <c r="B158" s="319" t="s">
        <v>659</v>
      </c>
      <c r="C158" s="321">
        <f t="shared" si="4"/>
        <v>9</v>
      </c>
      <c r="D158" s="321" t="str">
        <f t="shared" si="5"/>
        <v>Business Bellingen</v>
      </c>
      <c r="E158" s="321" t="s">
        <v>25835</v>
      </c>
      <c r="F158" s="317"/>
      <c r="G158" s="319" t="s">
        <v>771</v>
      </c>
      <c r="H158" s="319" t="s">
        <v>772</v>
      </c>
      <c r="I158" s="319" t="s">
        <v>773</v>
      </c>
    </row>
    <row r="159" spans="1:9" ht="75" x14ac:dyDescent="0.25">
      <c r="A159" s="319" t="s">
        <v>774</v>
      </c>
      <c r="B159" s="319" t="s">
        <v>659</v>
      </c>
      <c r="C159" s="321">
        <f t="shared" si="4"/>
        <v>9</v>
      </c>
      <c r="D159" s="321" t="str">
        <f t="shared" si="5"/>
        <v>Business Bellingen</v>
      </c>
      <c r="E159" s="321" t="s">
        <v>4460</v>
      </c>
      <c r="F159" s="317"/>
      <c r="G159" s="319" t="s">
        <v>775</v>
      </c>
      <c r="H159" s="319" t="s">
        <v>776</v>
      </c>
      <c r="I159" s="319" t="s">
        <v>777</v>
      </c>
    </row>
    <row r="160" spans="1:9" ht="105" x14ac:dyDescent="0.2">
      <c r="A160" s="319" t="s">
        <v>778</v>
      </c>
      <c r="B160" s="319" t="s">
        <v>659</v>
      </c>
      <c r="C160" s="321">
        <f t="shared" si="4"/>
        <v>9</v>
      </c>
      <c r="D160" s="321" t="str">
        <f t="shared" si="5"/>
        <v>Business Bellingen</v>
      </c>
      <c r="E160" s="321" t="s">
        <v>25835</v>
      </c>
      <c r="F160" s="319" t="s">
        <v>779</v>
      </c>
      <c r="G160" s="319" t="s">
        <v>780</v>
      </c>
      <c r="H160" s="319" t="s">
        <v>781</v>
      </c>
      <c r="I160" s="319" t="s">
        <v>782</v>
      </c>
    </row>
    <row r="161" spans="1:9" ht="75" x14ac:dyDescent="0.2">
      <c r="A161" s="319" t="s">
        <v>783</v>
      </c>
      <c r="B161" s="319" t="s">
        <v>659</v>
      </c>
      <c r="C161" s="321">
        <f t="shared" si="4"/>
        <v>9</v>
      </c>
      <c r="D161" s="321" t="str">
        <f t="shared" si="5"/>
        <v>Business Bellingen</v>
      </c>
      <c r="E161" s="321" t="s">
        <v>4460</v>
      </c>
      <c r="F161" s="319" t="s">
        <v>784</v>
      </c>
      <c r="G161" s="319" t="s">
        <v>785</v>
      </c>
      <c r="H161" s="319" t="s">
        <v>786</v>
      </c>
      <c r="I161" s="319" t="s">
        <v>787</v>
      </c>
    </row>
    <row r="162" spans="1:9" ht="105" x14ac:dyDescent="0.2">
      <c r="A162" s="319" t="s">
        <v>788</v>
      </c>
      <c r="B162" s="319" t="s">
        <v>659</v>
      </c>
      <c r="C162" s="321">
        <f t="shared" si="4"/>
        <v>9</v>
      </c>
      <c r="D162" s="321" t="str">
        <f t="shared" si="5"/>
        <v>Business Bellingen</v>
      </c>
      <c r="E162" s="321" t="s">
        <v>25835</v>
      </c>
      <c r="F162" s="319" t="s">
        <v>667</v>
      </c>
      <c r="G162" s="319" t="s">
        <v>668</v>
      </c>
      <c r="H162" s="319" t="s">
        <v>789</v>
      </c>
      <c r="I162" s="319" t="s">
        <v>790</v>
      </c>
    </row>
    <row r="163" spans="1:9" ht="105" x14ac:dyDescent="0.25">
      <c r="A163" s="319" t="s">
        <v>791</v>
      </c>
      <c r="B163" s="319" t="s">
        <v>659</v>
      </c>
      <c r="C163" s="321">
        <f t="shared" si="4"/>
        <v>9</v>
      </c>
      <c r="D163" s="321" t="str">
        <f t="shared" si="5"/>
        <v>Business Bellingen</v>
      </c>
      <c r="E163" s="321" t="s">
        <v>4460</v>
      </c>
      <c r="F163" s="317"/>
      <c r="G163" s="319" t="s">
        <v>792</v>
      </c>
      <c r="H163" s="319" t="s">
        <v>793</v>
      </c>
      <c r="I163" s="319" t="s">
        <v>794</v>
      </c>
    </row>
    <row r="164" spans="1:9" ht="75" x14ac:dyDescent="0.2">
      <c r="A164" s="319" t="s">
        <v>795</v>
      </c>
      <c r="B164" s="319" t="s">
        <v>659</v>
      </c>
      <c r="C164" s="321">
        <f t="shared" si="4"/>
        <v>9</v>
      </c>
      <c r="D164" s="321" t="str">
        <f t="shared" si="5"/>
        <v>Business Bellingen</v>
      </c>
      <c r="E164" s="321" t="s">
        <v>25835</v>
      </c>
      <c r="F164" s="319" t="s">
        <v>667</v>
      </c>
      <c r="G164" s="319" t="s">
        <v>668</v>
      </c>
      <c r="H164" s="319" t="s">
        <v>796</v>
      </c>
      <c r="I164" s="319" t="s">
        <v>797</v>
      </c>
    </row>
    <row r="165" spans="1:9" ht="75" x14ac:dyDescent="0.2">
      <c r="A165" s="319" t="s">
        <v>798</v>
      </c>
      <c r="B165" s="319" t="s">
        <v>659</v>
      </c>
      <c r="C165" s="321">
        <f t="shared" si="4"/>
        <v>9</v>
      </c>
      <c r="D165" s="321" t="str">
        <f t="shared" si="5"/>
        <v>Business Bellingen</v>
      </c>
      <c r="E165" s="321" t="s">
        <v>4460</v>
      </c>
      <c r="F165" s="319" t="s">
        <v>799</v>
      </c>
      <c r="G165" s="319" t="s">
        <v>800</v>
      </c>
      <c r="H165" s="319" t="s">
        <v>801</v>
      </c>
      <c r="I165" s="319" t="s">
        <v>802</v>
      </c>
    </row>
    <row r="166" spans="1:9" ht="75" x14ac:dyDescent="0.25">
      <c r="A166" s="319" t="s">
        <v>803</v>
      </c>
      <c r="B166" s="319" t="s">
        <v>659</v>
      </c>
      <c r="C166" s="321">
        <f t="shared" si="4"/>
        <v>9</v>
      </c>
      <c r="D166" s="321" t="str">
        <f t="shared" si="5"/>
        <v>Business Bellingen</v>
      </c>
      <c r="E166" s="321" t="s">
        <v>25835</v>
      </c>
      <c r="F166" s="317"/>
      <c r="G166" s="319" t="s">
        <v>804</v>
      </c>
      <c r="H166" s="319" t="s">
        <v>805</v>
      </c>
      <c r="I166" s="319" t="s">
        <v>806</v>
      </c>
    </row>
    <row r="167" spans="1:9" ht="75" x14ac:dyDescent="0.25">
      <c r="A167" s="319" t="s">
        <v>807</v>
      </c>
      <c r="B167" s="319" t="s">
        <v>659</v>
      </c>
      <c r="C167" s="321">
        <f t="shared" si="4"/>
        <v>9</v>
      </c>
      <c r="D167" s="321" t="str">
        <f t="shared" si="5"/>
        <v>Business Bellingen</v>
      </c>
      <c r="E167" s="321" t="s">
        <v>4460</v>
      </c>
      <c r="F167" s="317"/>
      <c r="G167" s="319" t="s">
        <v>808</v>
      </c>
      <c r="H167" s="319" t="s">
        <v>809</v>
      </c>
      <c r="I167" s="319" t="s">
        <v>810</v>
      </c>
    </row>
    <row r="168" spans="1:9" ht="75" x14ac:dyDescent="0.2">
      <c r="A168" s="319" t="s">
        <v>811</v>
      </c>
      <c r="B168" s="319" t="s">
        <v>659</v>
      </c>
      <c r="C168" s="321">
        <f t="shared" si="4"/>
        <v>9</v>
      </c>
      <c r="D168" s="321" t="str">
        <f t="shared" si="5"/>
        <v>Business Bellingen</v>
      </c>
      <c r="E168" s="321" t="s">
        <v>25835</v>
      </c>
      <c r="F168" s="319" t="s">
        <v>812</v>
      </c>
      <c r="G168" s="319" t="s">
        <v>813</v>
      </c>
      <c r="H168" s="319" t="s">
        <v>814</v>
      </c>
      <c r="I168" s="319" t="s">
        <v>815</v>
      </c>
    </row>
    <row r="169" spans="1:9" ht="105" x14ac:dyDescent="0.25">
      <c r="A169" s="319" t="s">
        <v>816</v>
      </c>
      <c r="B169" s="319" t="s">
        <v>659</v>
      </c>
      <c r="C169" s="321">
        <f t="shared" si="4"/>
        <v>9</v>
      </c>
      <c r="D169" s="321" t="str">
        <f t="shared" si="5"/>
        <v>Business Bellingen</v>
      </c>
      <c r="E169" s="321" t="s">
        <v>4460</v>
      </c>
      <c r="F169" s="317"/>
      <c r="G169" s="319" t="s">
        <v>817</v>
      </c>
      <c r="H169" s="319" t="s">
        <v>818</v>
      </c>
      <c r="I169" s="319" t="s">
        <v>819</v>
      </c>
    </row>
    <row r="170" spans="1:9" ht="75" x14ac:dyDescent="0.2">
      <c r="A170" s="319" t="s">
        <v>820</v>
      </c>
      <c r="B170" s="319" t="s">
        <v>659</v>
      </c>
      <c r="C170" s="321">
        <f t="shared" si="4"/>
        <v>9</v>
      </c>
      <c r="D170" s="321" t="str">
        <f t="shared" si="5"/>
        <v>Business Bellingen</v>
      </c>
      <c r="E170" s="321" t="s">
        <v>25835</v>
      </c>
      <c r="F170" s="319" t="s">
        <v>821</v>
      </c>
      <c r="G170" s="319" t="s">
        <v>822</v>
      </c>
      <c r="H170" s="319" t="s">
        <v>823</v>
      </c>
      <c r="I170" s="319" t="s">
        <v>824</v>
      </c>
    </row>
    <row r="171" spans="1:9" ht="75" x14ac:dyDescent="0.2">
      <c r="A171" s="319" t="s">
        <v>825</v>
      </c>
      <c r="B171" s="319" t="s">
        <v>659</v>
      </c>
      <c r="C171" s="321">
        <f t="shared" si="4"/>
        <v>9</v>
      </c>
      <c r="D171" s="321" t="str">
        <f t="shared" si="5"/>
        <v>Business Bellingen</v>
      </c>
      <c r="E171" s="321" t="s">
        <v>4460</v>
      </c>
      <c r="F171" s="319" t="s">
        <v>826</v>
      </c>
      <c r="G171" s="319" t="s">
        <v>827</v>
      </c>
      <c r="H171" s="319" t="s">
        <v>828</v>
      </c>
      <c r="I171" s="319" t="s">
        <v>829</v>
      </c>
    </row>
    <row r="172" spans="1:9" ht="75" x14ac:dyDescent="0.25">
      <c r="A172" s="319" t="s">
        <v>830</v>
      </c>
      <c r="B172" s="319" t="s">
        <v>659</v>
      </c>
      <c r="C172" s="321">
        <f t="shared" si="4"/>
        <v>9</v>
      </c>
      <c r="D172" s="321" t="str">
        <f t="shared" si="5"/>
        <v>Business Bellingen</v>
      </c>
      <c r="E172" s="321" t="s">
        <v>25835</v>
      </c>
      <c r="F172" s="317"/>
      <c r="G172" s="319" t="s">
        <v>831</v>
      </c>
      <c r="H172" s="319" t="s">
        <v>832</v>
      </c>
      <c r="I172" s="319" t="s">
        <v>833</v>
      </c>
    </row>
    <row r="173" spans="1:9" ht="90" x14ac:dyDescent="0.2">
      <c r="A173" s="319" t="s">
        <v>834</v>
      </c>
      <c r="B173" s="319" t="s">
        <v>659</v>
      </c>
      <c r="C173" s="321">
        <f t="shared" si="4"/>
        <v>9</v>
      </c>
      <c r="D173" s="321" t="str">
        <f t="shared" si="5"/>
        <v>Business Bellingen</v>
      </c>
      <c r="E173" s="321" t="s">
        <v>4460</v>
      </c>
      <c r="F173" s="319" t="s">
        <v>835</v>
      </c>
      <c r="G173" s="319" t="s">
        <v>836</v>
      </c>
      <c r="H173" s="319" t="s">
        <v>837</v>
      </c>
      <c r="I173" s="319" t="s">
        <v>838</v>
      </c>
    </row>
    <row r="174" spans="1:9" ht="75" x14ac:dyDescent="0.2">
      <c r="A174" s="319" t="s">
        <v>839</v>
      </c>
      <c r="B174" s="319" t="s">
        <v>659</v>
      </c>
      <c r="C174" s="321">
        <f t="shared" si="4"/>
        <v>9</v>
      </c>
      <c r="D174" s="321" t="str">
        <f t="shared" si="5"/>
        <v>Business Bellingen</v>
      </c>
      <c r="E174" s="321" t="s">
        <v>25835</v>
      </c>
      <c r="F174" s="319" t="s">
        <v>821</v>
      </c>
      <c r="G174" s="319" t="s">
        <v>822</v>
      </c>
      <c r="H174" s="319" t="s">
        <v>840</v>
      </c>
      <c r="I174" s="319" t="s">
        <v>841</v>
      </c>
    </row>
    <row r="175" spans="1:9" ht="75" x14ac:dyDescent="0.25">
      <c r="A175" s="319" t="s">
        <v>842</v>
      </c>
      <c r="B175" s="319" t="s">
        <v>659</v>
      </c>
      <c r="C175" s="321">
        <f t="shared" si="4"/>
        <v>9</v>
      </c>
      <c r="D175" s="321" t="str">
        <f t="shared" si="5"/>
        <v>Business Bellingen</v>
      </c>
      <c r="E175" s="321" t="s">
        <v>4460</v>
      </c>
      <c r="F175" s="317"/>
      <c r="G175" s="319" t="s">
        <v>843</v>
      </c>
      <c r="H175" s="319" t="s">
        <v>844</v>
      </c>
      <c r="I175" s="319" t="s">
        <v>845</v>
      </c>
    </row>
    <row r="176" spans="1:9" ht="135" x14ac:dyDescent="0.2">
      <c r="A176" s="319" t="s">
        <v>846</v>
      </c>
      <c r="B176" s="319" t="s">
        <v>659</v>
      </c>
      <c r="C176" s="321">
        <f t="shared" si="4"/>
        <v>9</v>
      </c>
      <c r="D176" s="321" t="str">
        <f t="shared" si="5"/>
        <v>Business Bellingen</v>
      </c>
      <c r="E176" s="321" t="s">
        <v>25835</v>
      </c>
      <c r="F176" s="319" t="s">
        <v>847</v>
      </c>
      <c r="G176" s="319" t="s">
        <v>848</v>
      </c>
      <c r="H176" s="319" t="s">
        <v>849</v>
      </c>
      <c r="I176" s="319" t="s">
        <v>850</v>
      </c>
    </row>
    <row r="177" spans="1:9" ht="75" x14ac:dyDescent="0.25">
      <c r="A177" s="319" t="s">
        <v>851</v>
      </c>
      <c r="B177" s="319" t="s">
        <v>659</v>
      </c>
      <c r="C177" s="321">
        <f t="shared" si="4"/>
        <v>9</v>
      </c>
      <c r="D177" s="321" t="str">
        <f t="shared" si="5"/>
        <v>Business Bellingen</v>
      </c>
      <c r="E177" s="321" t="s">
        <v>4460</v>
      </c>
      <c r="F177" s="317"/>
      <c r="G177" s="319" t="s">
        <v>852</v>
      </c>
      <c r="H177" s="319" t="s">
        <v>853</v>
      </c>
      <c r="I177" s="319" t="s">
        <v>854</v>
      </c>
    </row>
    <row r="178" spans="1:9" ht="75" x14ac:dyDescent="0.25">
      <c r="A178" s="319" t="s">
        <v>855</v>
      </c>
      <c r="B178" s="319" t="s">
        <v>659</v>
      </c>
      <c r="C178" s="321">
        <f t="shared" si="4"/>
        <v>9</v>
      </c>
      <c r="D178" s="321" t="str">
        <f t="shared" si="5"/>
        <v>Business Bellingen</v>
      </c>
      <c r="E178" s="321" t="s">
        <v>25835</v>
      </c>
      <c r="F178" s="317"/>
      <c r="G178" s="319" t="s">
        <v>856</v>
      </c>
      <c r="H178" s="319" t="s">
        <v>857</v>
      </c>
      <c r="I178" s="319" t="s">
        <v>858</v>
      </c>
    </row>
    <row r="179" spans="1:9" ht="75" x14ac:dyDescent="0.25">
      <c r="A179" s="319" t="s">
        <v>859</v>
      </c>
      <c r="B179" s="319" t="s">
        <v>659</v>
      </c>
      <c r="C179" s="321">
        <f t="shared" si="4"/>
        <v>9</v>
      </c>
      <c r="D179" s="321" t="str">
        <f t="shared" si="5"/>
        <v>Business Bellingen</v>
      </c>
      <c r="E179" s="321" t="s">
        <v>4460</v>
      </c>
      <c r="F179" s="317"/>
      <c r="G179" s="319" t="s">
        <v>860</v>
      </c>
      <c r="H179" s="319" t="s">
        <v>861</v>
      </c>
      <c r="I179" s="319" t="s">
        <v>862</v>
      </c>
    </row>
    <row r="180" spans="1:9" ht="75" x14ac:dyDescent="0.25">
      <c r="A180" s="319" t="s">
        <v>863</v>
      </c>
      <c r="B180" s="319" t="s">
        <v>659</v>
      </c>
      <c r="C180" s="321">
        <f t="shared" si="4"/>
        <v>9</v>
      </c>
      <c r="D180" s="321" t="str">
        <f t="shared" si="5"/>
        <v>Business Bellingen</v>
      </c>
      <c r="E180" s="321" t="s">
        <v>25835</v>
      </c>
      <c r="F180" s="317"/>
      <c r="G180" s="319" t="s">
        <v>864</v>
      </c>
      <c r="H180" s="319" t="s">
        <v>865</v>
      </c>
      <c r="I180" s="319" t="s">
        <v>866</v>
      </c>
    </row>
    <row r="181" spans="1:9" ht="90" x14ac:dyDescent="0.25">
      <c r="A181" s="319" t="s">
        <v>867</v>
      </c>
      <c r="B181" s="319" t="s">
        <v>659</v>
      </c>
      <c r="C181" s="321">
        <f t="shared" si="4"/>
        <v>9</v>
      </c>
      <c r="D181" s="321" t="str">
        <f t="shared" si="5"/>
        <v>Business Bellingen</v>
      </c>
      <c r="E181" s="321" t="s">
        <v>4460</v>
      </c>
      <c r="F181" s="317"/>
      <c r="G181" s="319" t="s">
        <v>864</v>
      </c>
      <c r="H181" s="319" t="s">
        <v>868</v>
      </c>
      <c r="I181" s="319" t="s">
        <v>869</v>
      </c>
    </row>
    <row r="182" spans="1:9" ht="75" x14ac:dyDescent="0.25">
      <c r="A182" s="319" t="s">
        <v>870</v>
      </c>
      <c r="B182" s="319" t="s">
        <v>659</v>
      </c>
      <c r="C182" s="321">
        <f t="shared" si="4"/>
        <v>9</v>
      </c>
      <c r="D182" s="321" t="str">
        <f t="shared" si="5"/>
        <v>Business Bellingen</v>
      </c>
      <c r="E182" s="321" t="s">
        <v>25835</v>
      </c>
      <c r="F182" s="317"/>
      <c r="G182" s="319" t="s">
        <v>864</v>
      </c>
      <c r="H182" s="319" t="s">
        <v>871</v>
      </c>
      <c r="I182" s="319" t="s">
        <v>872</v>
      </c>
    </row>
    <row r="183" spans="1:9" ht="75" x14ac:dyDescent="0.25">
      <c r="A183" s="319" t="s">
        <v>873</v>
      </c>
      <c r="B183" s="319" t="s">
        <v>659</v>
      </c>
      <c r="C183" s="321">
        <f t="shared" si="4"/>
        <v>9</v>
      </c>
      <c r="D183" s="321" t="str">
        <f t="shared" si="5"/>
        <v>Business Bellingen</v>
      </c>
      <c r="E183" s="321" t="s">
        <v>4460</v>
      </c>
      <c r="F183" s="317"/>
      <c r="G183" s="319" t="s">
        <v>874</v>
      </c>
      <c r="H183" s="319" t="s">
        <v>875</v>
      </c>
      <c r="I183" s="319" t="s">
        <v>876</v>
      </c>
    </row>
    <row r="184" spans="1:9" ht="75" x14ac:dyDescent="0.2">
      <c r="A184" s="319" t="s">
        <v>877</v>
      </c>
      <c r="B184" s="319" t="s">
        <v>659</v>
      </c>
      <c r="C184" s="321">
        <f t="shared" si="4"/>
        <v>9</v>
      </c>
      <c r="D184" s="321" t="str">
        <f t="shared" si="5"/>
        <v>Business Bellingen</v>
      </c>
      <c r="E184" s="321" t="s">
        <v>25835</v>
      </c>
      <c r="F184" s="319" t="s">
        <v>878</v>
      </c>
      <c r="G184" s="319" t="s">
        <v>879</v>
      </c>
      <c r="H184" s="319" t="s">
        <v>880</v>
      </c>
      <c r="I184" s="319" t="s">
        <v>881</v>
      </c>
    </row>
    <row r="185" spans="1:9" ht="75" x14ac:dyDescent="0.25">
      <c r="A185" s="319" t="s">
        <v>882</v>
      </c>
      <c r="B185" s="319" t="s">
        <v>659</v>
      </c>
      <c r="C185" s="321">
        <f t="shared" si="4"/>
        <v>9</v>
      </c>
      <c r="D185" s="321" t="str">
        <f t="shared" si="5"/>
        <v>Business Bellingen</v>
      </c>
      <c r="E185" s="321" t="s">
        <v>4460</v>
      </c>
      <c r="F185" s="317"/>
      <c r="G185" s="319" t="s">
        <v>883</v>
      </c>
      <c r="H185" s="319" t="s">
        <v>884</v>
      </c>
      <c r="I185" s="319" t="s">
        <v>885</v>
      </c>
    </row>
    <row r="186" spans="1:9" ht="75" x14ac:dyDescent="0.2">
      <c r="A186" s="319" t="s">
        <v>886</v>
      </c>
      <c r="B186" s="319" t="s">
        <v>659</v>
      </c>
      <c r="C186" s="321">
        <f t="shared" si="4"/>
        <v>9</v>
      </c>
      <c r="D186" s="321" t="str">
        <f t="shared" si="5"/>
        <v>Business Bellingen</v>
      </c>
      <c r="E186" s="321" t="s">
        <v>25835</v>
      </c>
      <c r="F186" s="319" t="s">
        <v>887</v>
      </c>
      <c r="G186" s="319" t="s">
        <v>888</v>
      </c>
      <c r="H186" s="319" t="s">
        <v>889</v>
      </c>
      <c r="I186" s="319" t="s">
        <v>890</v>
      </c>
    </row>
    <row r="187" spans="1:9" ht="75" x14ac:dyDescent="0.2">
      <c r="A187" s="319" t="s">
        <v>891</v>
      </c>
      <c r="B187" s="319" t="s">
        <v>659</v>
      </c>
      <c r="C187" s="321">
        <f t="shared" si="4"/>
        <v>9</v>
      </c>
      <c r="D187" s="321" t="str">
        <f t="shared" si="5"/>
        <v>Business Bellingen</v>
      </c>
      <c r="E187" s="321" t="s">
        <v>4460</v>
      </c>
      <c r="F187" s="319" t="s">
        <v>892</v>
      </c>
      <c r="G187" s="319" t="s">
        <v>893</v>
      </c>
      <c r="H187" s="319" t="s">
        <v>894</v>
      </c>
      <c r="I187" s="319" t="s">
        <v>895</v>
      </c>
    </row>
    <row r="188" spans="1:9" ht="75" x14ac:dyDescent="0.25">
      <c r="A188" s="319" t="s">
        <v>896</v>
      </c>
      <c r="B188" s="319" t="s">
        <v>659</v>
      </c>
      <c r="C188" s="321">
        <f t="shared" si="4"/>
        <v>9</v>
      </c>
      <c r="D188" s="321" t="str">
        <f t="shared" si="5"/>
        <v>Business Bellingen</v>
      </c>
      <c r="E188" s="321" t="s">
        <v>25835</v>
      </c>
      <c r="F188" s="317"/>
      <c r="G188" s="319" t="s">
        <v>897</v>
      </c>
      <c r="H188" s="319" t="s">
        <v>898</v>
      </c>
      <c r="I188" s="319" t="s">
        <v>899</v>
      </c>
    </row>
    <row r="189" spans="1:9" ht="75" x14ac:dyDescent="0.25">
      <c r="A189" s="319" t="s">
        <v>900</v>
      </c>
      <c r="B189" s="319" t="s">
        <v>659</v>
      </c>
      <c r="C189" s="321">
        <f t="shared" si="4"/>
        <v>9</v>
      </c>
      <c r="D189" s="321" t="str">
        <f t="shared" si="5"/>
        <v>Business Bellingen</v>
      </c>
      <c r="E189" s="321" t="s">
        <v>4460</v>
      </c>
      <c r="F189" s="317"/>
      <c r="G189" s="319" t="s">
        <v>901</v>
      </c>
      <c r="H189" s="319" t="s">
        <v>902</v>
      </c>
      <c r="I189" s="319" t="s">
        <v>903</v>
      </c>
    </row>
    <row r="190" spans="1:9" ht="75" x14ac:dyDescent="0.25">
      <c r="A190" s="319" t="s">
        <v>904</v>
      </c>
      <c r="B190" s="319" t="s">
        <v>659</v>
      </c>
      <c r="C190" s="321">
        <f t="shared" si="4"/>
        <v>9</v>
      </c>
      <c r="D190" s="321" t="str">
        <f t="shared" si="5"/>
        <v>Business Bellingen</v>
      </c>
      <c r="E190" s="321" t="s">
        <v>25835</v>
      </c>
      <c r="F190" s="317"/>
      <c r="G190" s="319" t="s">
        <v>142</v>
      </c>
      <c r="H190" s="319" t="s">
        <v>905</v>
      </c>
      <c r="I190" s="319" t="s">
        <v>906</v>
      </c>
    </row>
    <row r="191" spans="1:9" ht="75" x14ac:dyDescent="0.2">
      <c r="A191" s="319" t="s">
        <v>907</v>
      </c>
      <c r="B191" s="319" t="s">
        <v>659</v>
      </c>
      <c r="C191" s="321">
        <f t="shared" si="4"/>
        <v>9</v>
      </c>
      <c r="D191" s="321" t="str">
        <f t="shared" si="5"/>
        <v>Business Bellingen</v>
      </c>
      <c r="E191" s="321" t="s">
        <v>4460</v>
      </c>
      <c r="F191" s="319" t="s">
        <v>207</v>
      </c>
      <c r="G191" s="319" t="s">
        <v>908</v>
      </c>
      <c r="H191" s="319" t="s">
        <v>909</v>
      </c>
      <c r="I191" s="319" t="s">
        <v>910</v>
      </c>
    </row>
    <row r="192" spans="1:9" ht="90" x14ac:dyDescent="0.25">
      <c r="A192" s="319" t="s">
        <v>911</v>
      </c>
      <c r="B192" s="319" t="s">
        <v>659</v>
      </c>
      <c r="C192" s="321">
        <f t="shared" si="4"/>
        <v>9</v>
      </c>
      <c r="D192" s="321" t="str">
        <f t="shared" si="5"/>
        <v>Business Bellingen</v>
      </c>
      <c r="E192" s="321" t="s">
        <v>25835</v>
      </c>
      <c r="F192" s="317"/>
      <c r="G192" s="319" t="s">
        <v>912</v>
      </c>
      <c r="H192" s="319" t="s">
        <v>913</v>
      </c>
      <c r="I192" s="319" t="s">
        <v>914</v>
      </c>
    </row>
    <row r="193" spans="1:9" ht="90" x14ac:dyDescent="0.2">
      <c r="A193" s="319" t="s">
        <v>915</v>
      </c>
      <c r="B193" s="319" t="s">
        <v>659</v>
      </c>
      <c r="C193" s="321">
        <f t="shared" si="4"/>
        <v>9</v>
      </c>
      <c r="D193" s="321" t="str">
        <f t="shared" si="5"/>
        <v>Business Bellingen</v>
      </c>
      <c r="E193" s="321" t="s">
        <v>4460</v>
      </c>
      <c r="F193" s="319" t="s">
        <v>916</v>
      </c>
      <c r="G193" s="319" t="s">
        <v>917</v>
      </c>
      <c r="H193" s="319" t="s">
        <v>918</v>
      </c>
      <c r="I193" s="319" t="s">
        <v>919</v>
      </c>
    </row>
    <row r="194" spans="1:9" ht="75" x14ac:dyDescent="0.2">
      <c r="A194" s="319" t="s">
        <v>920</v>
      </c>
      <c r="B194" s="319" t="s">
        <v>659</v>
      </c>
      <c r="C194" s="321">
        <f t="shared" ref="C194:C257" si="6">+VLOOKUP($A194,Assess,2,FALSE)</f>
        <v>9</v>
      </c>
      <c r="D194" s="321" t="str">
        <f t="shared" ref="D194:D257" si="7">+VLOOKUP($A194,Assess,3,FALSE)</f>
        <v>Business Bellingen</v>
      </c>
      <c r="E194" s="321" t="s">
        <v>25835</v>
      </c>
      <c r="F194" s="319" t="s">
        <v>921</v>
      </c>
      <c r="G194" s="319" t="s">
        <v>922</v>
      </c>
      <c r="H194" s="319" t="s">
        <v>923</v>
      </c>
      <c r="I194" s="319" t="s">
        <v>924</v>
      </c>
    </row>
    <row r="195" spans="1:9" ht="75" x14ac:dyDescent="0.2">
      <c r="A195" s="319" t="s">
        <v>925</v>
      </c>
      <c r="B195" s="319" t="s">
        <v>659</v>
      </c>
      <c r="C195" s="321">
        <f t="shared" si="6"/>
        <v>9</v>
      </c>
      <c r="D195" s="321" t="str">
        <f t="shared" si="7"/>
        <v>Business Bellingen</v>
      </c>
      <c r="E195" s="321" t="s">
        <v>4460</v>
      </c>
      <c r="F195" s="319" t="s">
        <v>926</v>
      </c>
      <c r="G195" s="319" t="s">
        <v>927</v>
      </c>
      <c r="H195" s="319" t="s">
        <v>928</v>
      </c>
      <c r="I195" s="319" t="s">
        <v>929</v>
      </c>
    </row>
    <row r="196" spans="1:9" ht="75" x14ac:dyDescent="0.2">
      <c r="A196" s="319" t="s">
        <v>930</v>
      </c>
      <c r="B196" s="319" t="s">
        <v>659</v>
      </c>
      <c r="C196" s="321">
        <f t="shared" si="6"/>
        <v>9</v>
      </c>
      <c r="D196" s="321" t="str">
        <f t="shared" si="7"/>
        <v>Business Bellingen</v>
      </c>
      <c r="E196" s="321" t="s">
        <v>25835</v>
      </c>
      <c r="F196" s="319" t="s">
        <v>931</v>
      </c>
      <c r="G196" s="319" t="s">
        <v>932</v>
      </c>
      <c r="H196" s="319" t="s">
        <v>933</v>
      </c>
      <c r="I196" s="319" t="s">
        <v>934</v>
      </c>
    </row>
    <row r="197" spans="1:9" ht="135" x14ac:dyDescent="0.25">
      <c r="A197" s="319" t="s">
        <v>935</v>
      </c>
      <c r="B197" s="319" t="s">
        <v>659</v>
      </c>
      <c r="C197" s="321">
        <f t="shared" si="6"/>
        <v>9</v>
      </c>
      <c r="D197" s="321" t="str">
        <f t="shared" si="7"/>
        <v>Business Bellingen</v>
      </c>
      <c r="E197" s="321" t="s">
        <v>4460</v>
      </c>
      <c r="F197" s="317"/>
      <c r="G197" s="319" t="s">
        <v>936</v>
      </c>
      <c r="H197" s="319" t="s">
        <v>937</v>
      </c>
      <c r="I197" s="319" t="s">
        <v>938</v>
      </c>
    </row>
    <row r="198" spans="1:9" ht="90" x14ac:dyDescent="0.25">
      <c r="A198" s="319" t="s">
        <v>939</v>
      </c>
      <c r="B198" s="319" t="s">
        <v>659</v>
      </c>
      <c r="C198" s="321">
        <f t="shared" si="6"/>
        <v>9</v>
      </c>
      <c r="D198" s="321" t="str">
        <f t="shared" si="7"/>
        <v>Business Bellingen</v>
      </c>
      <c r="E198" s="321" t="s">
        <v>25835</v>
      </c>
      <c r="F198" s="317"/>
      <c r="G198" s="319" t="s">
        <v>792</v>
      </c>
      <c r="H198" s="319" t="s">
        <v>940</v>
      </c>
      <c r="I198" s="319" t="s">
        <v>941</v>
      </c>
    </row>
    <row r="199" spans="1:9" ht="90" x14ac:dyDescent="0.2">
      <c r="A199" s="319" t="s">
        <v>942</v>
      </c>
      <c r="B199" s="319" t="s">
        <v>659</v>
      </c>
      <c r="C199" s="321">
        <f t="shared" si="6"/>
        <v>9</v>
      </c>
      <c r="D199" s="321" t="str">
        <f t="shared" si="7"/>
        <v>Business Bellingen</v>
      </c>
      <c r="E199" s="321" t="s">
        <v>4460</v>
      </c>
      <c r="F199" s="319" t="s">
        <v>943</v>
      </c>
      <c r="G199" s="319" t="s">
        <v>944</v>
      </c>
      <c r="H199" s="319" t="s">
        <v>945</v>
      </c>
      <c r="I199" s="319" t="s">
        <v>946</v>
      </c>
    </row>
    <row r="200" spans="1:9" ht="75" x14ac:dyDescent="0.25">
      <c r="A200" s="319" t="s">
        <v>947</v>
      </c>
      <c r="B200" s="319" t="s">
        <v>659</v>
      </c>
      <c r="C200" s="321">
        <f t="shared" si="6"/>
        <v>9</v>
      </c>
      <c r="D200" s="321" t="str">
        <f t="shared" si="7"/>
        <v>Business Bellingen</v>
      </c>
      <c r="E200" s="321" t="s">
        <v>25835</v>
      </c>
      <c r="F200" s="317"/>
      <c r="G200" s="319" t="s">
        <v>142</v>
      </c>
      <c r="H200" s="319" t="s">
        <v>948</v>
      </c>
      <c r="I200" s="319" t="s">
        <v>949</v>
      </c>
    </row>
    <row r="201" spans="1:9" ht="75" x14ac:dyDescent="0.25">
      <c r="A201" s="319" t="s">
        <v>950</v>
      </c>
      <c r="B201" s="319" t="s">
        <v>659</v>
      </c>
      <c r="C201" s="321">
        <f t="shared" si="6"/>
        <v>9</v>
      </c>
      <c r="D201" s="321" t="str">
        <f t="shared" si="7"/>
        <v>Business Bellingen</v>
      </c>
      <c r="E201" s="321" t="s">
        <v>4460</v>
      </c>
      <c r="F201" s="317"/>
      <c r="G201" s="319" t="s">
        <v>142</v>
      </c>
      <c r="H201" s="319" t="s">
        <v>951</v>
      </c>
      <c r="I201" s="319" t="s">
        <v>952</v>
      </c>
    </row>
    <row r="202" spans="1:9" ht="90" x14ac:dyDescent="0.25">
      <c r="A202" s="319" t="s">
        <v>953</v>
      </c>
      <c r="B202" s="319" t="s">
        <v>659</v>
      </c>
      <c r="C202" s="321">
        <f t="shared" si="6"/>
        <v>9</v>
      </c>
      <c r="D202" s="321" t="str">
        <f t="shared" si="7"/>
        <v>Business Bellingen</v>
      </c>
      <c r="E202" s="321" t="s">
        <v>25835</v>
      </c>
      <c r="F202" s="317"/>
      <c r="G202" s="319" t="s">
        <v>142</v>
      </c>
      <c r="H202" s="319" t="s">
        <v>954</v>
      </c>
      <c r="I202" s="319" t="s">
        <v>955</v>
      </c>
    </row>
    <row r="203" spans="1:9" ht="90" x14ac:dyDescent="0.25">
      <c r="A203" s="319" t="s">
        <v>956</v>
      </c>
      <c r="B203" s="319" t="s">
        <v>659</v>
      </c>
      <c r="C203" s="321">
        <f t="shared" si="6"/>
        <v>9</v>
      </c>
      <c r="D203" s="321" t="str">
        <f t="shared" si="7"/>
        <v>Business Bellingen</v>
      </c>
      <c r="E203" s="321" t="s">
        <v>4460</v>
      </c>
      <c r="F203" s="317"/>
      <c r="G203" s="319" t="s">
        <v>957</v>
      </c>
      <c r="H203" s="319" t="s">
        <v>958</v>
      </c>
      <c r="I203" s="319" t="s">
        <v>959</v>
      </c>
    </row>
    <row r="204" spans="1:9" ht="90" x14ac:dyDescent="0.25">
      <c r="A204" s="319" t="s">
        <v>960</v>
      </c>
      <c r="B204" s="319" t="s">
        <v>659</v>
      </c>
      <c r="C204" s="321">
        <f t="shared" si="6"/>
        <v>9</v>
      </c>
      <c r="D204" s="321" t="str">
        <f t="shared" si="7"/>
        <v>Business Bellingen</v>
      </c>
      <c r="E204" s="321" t="s">
        <v>25835</v>
      </c>
      <c r="F204" s="317"/>
      <c r="G204" s="319" t="s">
        <v>961</v>
      </c>
      <c r="H204" s="319" t="s">
        <v>962</v>
      </c>
      <c r="I204" s="319" t="s">
        <v>963</v>
      </c>
    </row>
    <row r="205" spans="1:9" ht="75" x14ac:dyDescent="0.25">
      <c r="A205" s="319" t="s">
        <v>964</v>
      </c>
      <c r="B205" s="319" t="s">
        <v>659</v>
      </c>
      <c r="C205" s="321">
        <f t="shared" si="6"/>
        <v>9</v>
      </c>
      <c r="D205" s="321" t="str">
        <f t="shared" si="7"/>
        <v>Business Bellingen</v>
      </c>
      <c r="E205" s="321" t="s">
        <v>4460</v>
      </c>
      <c r="F205" s="317"/>
      <c r="G205" s="319" t="s">
        <v>864</v>
      </c>
      <c r="H205" s="319" t="s">
        <v>965</v>
      </c>
      <c r="I205" s="319" t="s">
        <v>966</v>
      </c>
    </row>
    <row r="206" spans="1:9" ht="90" x14ac:dyDescent="0.25">
      <c r="A206" s="319" t="s">
        <v>967</v>
      </c>
      <c r="B206" s="319" t="s">
        <v>659</v>
      </c>
      <c r="C206" s="321">
        <f t="shared" si="6"/>
        <v>9</v>
      </c>
      <c r="D206" s="321" t="str">
        <f t="shared" si="7"/>
        <v>Business Bellingen</v>
      </c>
      <c r="E206" s="321" t="s">
        <v>25835</v>
      </c>
      <c r="F206" s="317"/>
      <c r="G206" s="319" t="s">
        <v>763</v>
      </c>
      <c r="H206" s="319" t="s">
        <v>968</v>
      </c>
      <c r="I206" s="319" t="s">
        <v>969</v>
      </c>
    </row>
    <row r="207" spans="1:9" ht="90" x14ac:dyDescent="0.2">
      <c r="A207" s="319" t="s">
        <v>970</v>
      </c>
      <c r="B207" s="319" t="s">
        <v>659</v>
      </c>
      <c r="C207" s="321">
        <f t="shared" si="6"/>
        <v>9</v>
      </c>
      <c r="D207" s="321" t="str">
        <f t="shared" si="7"/>
        <v>Business Bellingen</v>
      </c>
      <c r="E207" s="321" t="s">
        <v>4460</v>
      </c>
      <c r="F207" s="319" t="s">
        <v>971</v>
      </c>
      <c r="G207" s="319" t="s">
        <v>972</v>
      </c>
      <c r="H207" s="319" t="s">
        <v>973</v>
      </c>
      <c r="I207" s="319" t="s">
        <v>974</v>
      </c>
    </row>
    <row r="208" spans="1:9" ht="90" x14ac:dyDescent="0.25">
      <c r="A208" s="319" t="s">
        <v>975</v>
      </c>
      <c r="B208" s="319" t="s">
        <v>659</v>
      </c>
      <c r="C208" s="321">
        <f t="shared" si="6"/>
        <v>9</v>
      </c>
      <c r="D208" s="321" t="str">
        <f t="shared" si="7"/>
        <v>Business Bellingen</v>
      </c>
      <c r="E208" s="321" t="s">
        <v>25835</v>
      </c>
      <c r="F208" s="317"/>
      <c r="G208" s="319" t="s">
        <v>976</v>
      </c>
      <c r="H208" s="319" t="s">
        <v>977</v>
      </c>
      <c r="I208" s="319" t="s">
        <v>978</v>
      </c>
    </row>
    <row r="209" spans="1:9" ht="90" x14ac:dyDescent="0.25">
      <c r="A209" s="319" t="s">
        <v>979</v>
      </c>
      <c r="B209" s="319" t="s">
        <v>659</v>
      </c>
      <c r="C209" s="321">
        <f t="shared" si="6"/>
        <v>9</v>
      </c>
      <c r="D209" s="321" t="str">
        <f t="shared" si="7"/>
        <v>Business Bellingen</v>
      </c>
      <c r="E209" s="321" t="s">
        <v>4460</v>
      </c>
      <c r="F209" s="317"/>
      <c r="G209" s="319" t="s">
        <v>980</v>
      </c>
      <c r="H209" s="319" t="s">
        <v>981</v>
      </c>
      <c r="I209" s="319" t="s">
        <v>982</v>
      </c>
    </row>
    <row r="210" spans="1:9" ht="75" x14ac:dyDescent="0.2">
      <c r="A210" s="319" t="s">
        <v>983</v>
      </c>
      <c r="B210" s="319" t="s">
        <v>659</v>
      </c>
      <c r="C210" s="321">
        <f t="shared" si="6"/>
        <v>9</v>
      </c>
      <c r="D210" s="321" t="str">
        <f t="shared" si="7"/>
        <v>Business Bellingen</v>
      </c>
      <c r="E210" s="321" t="s">
        <v>25835</v>
      </c>
      <c r="F210" s="319" t="s">
        <v>530</v>
      </c>
      <c r="G210" s="319" t="s">
        <v>984</v>
      </c>
      <c r="H210" s="319" t="s">
        <v>985</v>
      </c>
      <c r="I210" s="319" t="s">
        <v>986</v>
      </c>
    </row>
    <row r="211" spans="1:9" ht="75" x14ac:dyDescent="0.25">
      <c r="A211" s="319" t="s">
        <v>987</v>
      </c>
      <c r="B211" s="319" t="s">
        <v>659</v>
      </c>
      <c r="C211" s="321">
        <f t="shared" si="6"/>
        <v>9</v>
      </c>
      <c r="D211" s="321" t="str">
        <f t="shared" si="7"/>
        <v>Business Bellingen</v>
      </c>
      <c r="E211" s="321" t="s">
        <v>4460</v>
      </c>
      <c r="F211" s="317"/>
      <c r="G211" s="319" t="s">
        <v>988</v>
      </c>
      <c r="H211" s="319" t="s">
        <v>989</v>
      </c>
      <c r="I211" s="319" t="s">
        <v>990</v>
      </c>
    </row>
    <row r="212" spans="1:9" ht="90" x14ac:dyDescent="0.2">
      <c r="A212" s="319" t="s">
        <v>991</v>
      </c>
      <c r="B212" s="319" t="s">
        <v>659</v>
      </c>
      <c r="C212" s="321">
        <f t="shared" si="6"/>
        <v>9</v>
      </c>
      <c r="D212" s="321" t="str">
        <f t="shared" si="7"/>
        <v>Business Bellingen</v>
      </c>
      <c r="E212" s="321" t="s">
        <v>25835</v>
      </c>
      <c r="F212" s="319" t="s">
        <v>992</v>
      </c>
      <c r="G212" s="319" t="s">
        <v>993</v>
      </c>
      <c r="H212" s="319" t="s">
        <v>994</v>
      </c>
      <c r="I212" s="319" t="s">
        <v>995</v>
      </c>
    </row>
    <row r="213" spans="1:9" ht="90" x14ac:dyDescent="0.25">
      <c r="A213" s="319" t="s">
        <v>996</v>
      </c>
      <c r="B213" s="319" t="s">
        <v>659</v>
      </c>
      <c r="C213" s="321">
        <f t="shared" si="6"/>
        <v>9</v>
      </c>
      <c r="D213" s="321" t="str">
        <f t="shared" si="7"/>
        <v>Business Bellingen</v>
      </c>
      <c r="E213" s="321" t="s">
        <v>4460</v>
      </c>
      <c r="F213" s="317"/>
      <c r="G213" s="319" t="s">
        <v>997</v>
      </c>
      <c r="H213" s="319" t="s">
        <v>998</v>
      </c>
      <c r="I213" s="319" t="s">
        <v>999</v>
      </c>
    </row>
    <row r="214" spans="1:9" ht="90" x14ac:dyDescent="0.2">
      <c r="A214" s="319" t="s">
        <v>1000</v>
      </c>
      <c r="B214" s="319" t="s">
        <v>659</v>
      </c>
      <c r="C214" s="321">
        <f t="shared" si="6"/>
        <v>9</v>
      </c>
      <c r="D214" s="321" t="str">
        <f t="shared" si="7"/>
        <v>Business Bellingen</v>
      </c>
      <c r="E214" s="321" t="s">
        <v>25835</v>
      </c>
      <c r="F214" s="319" t="s">
        <v>1001</v>
      </c>
      <c r="G214" s="319" t="s">
        <v>1002</v>
      </c>
      <c r="H214" s="319" t="s">
        <v>1003</v>
      </c>
      <c r="I214" s="319" t="s">
        <v>1004</v>
      </c>
    </row>
    <row r="215" spans="1:9" ht="90" x14ac:dyDescent="0.2">
      <c r="A215" s="319" t="s">
        <v>1005</v>
      </c>
      <c r="B215" s="319" t="s">
        <v>659</v>
      </c>
      <c r="C215" s="321">
        <f t="shared" si="6"/>
        <v>9</v>
      </c>
      <c r="D215" s="321" t="str">
        <f t="shared" si="7"/>
        <v>Business Bellingen</v>
      </c>
      <c r="E215" s="321" t="s">
        <v>4460</v>
      </c>
      <c r="F215" s="319" t="s">
        <v>1006</v>
      </c>
      <c r="G215" s="319" t="s">
        <v>1007</v>
      </c>
      <c r="H215" s="319" t="s">
        <v>1008</v>
      </c>
      <c r="I215" s="319" t="s">
        <v>1009</v>
      </c>
    </row>
    <row r="216" spans="1:9" ht="90" x14ac:dyDescent="0.2">
      <c r="A216" s="319" t="s">
        <v>1010</v>
      </c>
      <c r="B216" s="319" t="s">
        <v>659</v>
      </c>
      <c r="C216" s="321">
        <f t="shared" si="6"/>
        <v>9</v>
      </c>
      <c r="D216" s="321" t="str">
        <f t="shared" si="7"/>
        <v>Business Bellingen</v>
      </c>
      <c r="E216" s="321" t="s">
        <v>25835</v>
      </c>
      <c r="F216" s="319" t="s">
        <v>1011</v>
      </c>
      <c r="G216" s="319" t="s">
        <v>1012</v>
      </c>
      <c r="H216" s="319" t="s">
        <v>1013</v>
      </c>
      <c r="I216" s="319" t="s">
        <v>1014</v>
      </c>
    </row>
    <row r="217" spans="1:9" ht="75" x14ac:dyDescent="0.2">
      <c r="A217" s="319" t="s">
        <v>1015</v>
      </c>
      <c r="B217" s="319" t="s">
        <v>659</v>
      </c>
      <c r="C217" s="321">
        <f t="shared" si="6"/>
        <v>9</v>
      </c>
      <c r="D217" s="321" t="str">
        <f t="shared" si="7"/>
        <v>Business Bellingen</v>
      </c>
      <c r="E217" s="321" t="s">
        <v>4460</v>
      </c>
      <c r="F217" s="319" t="s">
        <v>1016</v>
      </c>
      <c r="G217" s="319" t="s">
        <v>1017</v>
      </c>
      <c r="H217" s="319" t="s">
        <v>1018</v>
      </c>
      <c r="I217" s="319" t="s">
        <v>1019</v>
      </c>
    </row>
    <row r="218" spans="1:9" ht="75" x14ac:dyDescent="0.2">
      <c r="A218" s="319" t="s">
        <v>1020</v>
      </c>
      <c r="B218" s="319" t="s">
        <v>659</v>
      </c>
      <c r="C218" s="321">
        <f t="shared" si="6"/>
        <v>9</v>
      </c>
      <c r="D218" s="321" t="str">
        <f t="shared" si="7"/>
        <v>Business Bellingen</v>
      </c>
      <c r="E218" s="321" t="s">
        <v>25835</v>
      </c>
      <c r="F218" s="319" t="s">
        <v>1016</v>
      </c>
      <c r="G218" s="319" t="s">
        <v>1017</v>
      </c>
      <c r="H218" s="319" t="s">
        <v>1021</v>
      </c>
      <c r="I218" s="319" t="s">
        <v>1022</v>
      </c>
    </row>
    <row r="219" spans="1:9" ht="75" x14ac:dyDescent="0.2">
      <c r="A219" s="319" t="s">
        <v>1023</v>
      </c>
      <c r="B219" s="319" t="s">
        <v>659</v>
      </c>
      <c r="C219" s="321">
        <f t="shared" si="6"/>
        <v>9</v>
      </c>
      <c r="D219" s="321" t="str">
        <f t="shared" si="7"/>
        <v>Business Bellingen</v>
      </c>
      <c r="E219" s="321" t="s">
        <v>4460</v>
      </c>
      <c r="F219" s="319" t="s">
        <v>1016</v>
      </c>
      <c r="G219" s="319" t="s">
        <v>1017</v>
      </c>
      <c r="H219" s="319" t="s">
        <v>1024</v>
      </c>
      <c r="I219" s="319" t="s">
        <v>1025</v>
      </c>
    </row>
    <row r="220" spans="1:9" ht="75" x14ac:dyDescent="0.25">
      <c r="A220" s="319" t="s">
        <v>1026</v>
      </c>
      <c r="B220" s="319" t="s">
        <v>659</v>
      </c>
      <c r="C220" s="321">
        <f t="shared" si="6"/>
        <v>9</v>
      </c>
      <c r="D220" s="321" t="str">
        <f t="shared" si="7"/>
        <v>Business Bellingen</v>
      </c>
      <c r="E220" s="321" t="s">
        <v>25835</v>
      </c>
      <c r="F220" s="317"/>
      <c r="G220" s="319" t="s">
        <v>988</v>
      </c>
      <c r="H220" s="319" t="s">
        <v>1027</v>
      </c>
      <c r="I220" s="319" t="s">
        <v>1028</v>
      </c>
    </row>
    <row r="221" spans="1:9" ht="75" x14ac:dyDescent="0.25">
      <c r="A221" s="319" t="s">
        <v>1029</v>
      </c>
      <c r="B221" s="319" t="s">
        <v>659</v>
      </c>
      <c r="C221" s="321">
        <f t="shared" si="6"/>
        <v>9</v>
      </c>
      <c r="D221" s="321" t="str">
        <f t="shared" si="7"/>
        <v>Business Bellingen</v>
      </c>
      <c r="E221" s="321" t="s">
        <v>4460</v>
      </c>
      <c r="F221" s="317"/>
      <c r="G221" s="319" t="s">
        <v>142</v>
      </c>
      <c r="H221" s="319" t="s">
        <v>1030</v>
      </c>
      <c r="I221" s="319" t="s">
        <v>1031</v>
      </c>
    </row>
    <row r="222" spans="1:9" ht="90" x14ac:dyDescent="0.25">
      <c r="A222" s="319" t="s">
        <v>1032</v>
      </c>
      <c r="B222" s="319" t="s">
        <v>659</v>
      </c>
      <c r="C222" s="321">
        <f t="shared" si="6"/>
        <v>9</v>
      </c>
      <c r="D222" s="321" t="str">
        <f t="shared" si="7"/>
        <v>Business Bellingen</v>
      </c>
      <c r="E222" s="321" t="s">
        <v>25835</v>
      </c>
      <c r="F222" s="317"/>
      <c r="G222" s="319" t="s">
        <v>142</v>
      </c>
      <c r="H222" s="319" t="s">
        <v>1033</v>
      </c>
      <c r="I222" s="319" t="s">
        <v>1034</v>
      </c>
    </row>
    <row r="223" spans="1:9" ht="90" x14ac:dyDescent="0.25">
      <c r="A223" s="319" t="s">
        <v>1035</v>
      </c>
      <c r="B223" s="319" t="s">
        <v>659</v>
      </c>
      <c r="C223" s="321">
        <f t="shared" si="6"/>
        <v>9</v>
      </c>
      <c r="D223" s="321" t="str">
        <f t="shared" si="7"/>
        <v>Business Bellingen</v>
      </c>
      <c r="E223" s="321" t="s">
        <v>4460</v>
      </c>
      <c r="F223" s="317"/>
      <c r="G223" s="319" t="s">
        <v>402</v>
      </c>
      <c r="H223" s="319" t="s">
        <v>1036</v>
      </c>
      <c r="I223" s="319" t="s">
        <v>1037</v>
      </c>
    </row>
    <row r="224" spans="1:9" ht="75" x14ac:dyDescent="0.25">
      <c r="A224" s="319" t="s">
        <v>1038</v>
      </c>
      <c r="B224" s="319" t="s">
        <v>659</v>
      </c>
      <c r="C224" s="321">
        <f t="shared" si="6"/>
        <v>9</v>
      </c>
      <c r="D224" s="321" t="str">
        <f t="shared" si="7"/>
        <v>Business Bellingen</v>
      </c>
      <c r="E224" s="321" t="s">
        <v>25835</v>
      </c>
      <c r="F224" s="317"/>
      <c r="G224" s="319" t="s">
        <v>1039</v>
      </c>
      <c r="H224" s="319" t="s">
        <v>1040</v>
      </c>
      <c r="I224" s="319" t="s">
        <v>1041</v>
      </c>
    </row>
    <row r="225" spans="1:9" ht="120" x14ac:dyDescent="0.25">
      <c r="A225" s="319" t="s">
        <v>1042</v>
      </c>
      <c r="B225" s="319" t="s">
        <v>659</v>
      </c>
      <c r="C225" s="321">
        <f t="shared" si="6"/>
        <v>9</v>
      </c>
      <c r="D225" s="321" t="str">
        <f t="shared" si="7"/>
        <v>Business Bellingen</v>
      </c>
      <c r="E225" s="321" t="s">
        <v>4460</v>
      </c>
      <c r="F225" s="317"/>
      <c r="G225" s="319" t="s">
        <v>1043</v>
      </c>
      <c r="H225" s="319" t="s">
        <v>1044</v>
      </c>
      <c r="I225" s="319" t="s">
        <v>1045</v>
      </c>
    </row>
    <row r="226" spans="1:9" ht="105" x14ac:dyDescent="0.25">
      <c r="A226" s="319" t="s">
        <v>1046</v>
      </c>
      <c r="B226" s="319" t="s">
        <v>659</v>
      </c>
      <c r="C226" s="321">
        <f t="shared" si="6"/>
        <v>9</v>
      </c>
      <c r="D226" s="321" t="str">
        <f t="shared" si="7"/>
        <v>Business Bellingen</v>
      </c>
      <c r="E226" s="321" t="s">
        <v>25835</v>
      </c>
      <c r="F226" s="317"/>
      <c r="G226" s="319" t="s">
        <v>1047</v>
      </c>
      <c r="H226" s="319" t="s">
        <v>1048</v>
      </c>
      <c r="I226" s="319" t="s">
        <v>1049</v>
      </c>
    </row>
    <row r="227" spans="1:9" ht="75" x14ac:dyDescent="0.25">
      <c r="A227" s="319" t="s">
        <v>1050</v>
      </c>
      <c r="B227" s="319" t="s">
        <v>659</v>
      </c>
      <c r="C227" s="321">
        <f t="shared" si="6"/>
        <v>9</v>
      </c>
      <c r="D227" s="321" t="str">
        <f t="shared" si="7"/>
        <v>Business Bellingen</v>
      </c>
      <c r="E227" s="321" t="s">
        <v>4460</v>
      </c>
      <c r="F227" s="317"/>
      <c r="G227" s="319" t="s">
        <v>1051</v>
      </c>
      <c r="H227" s="319" t="s">
        <v>1052</v>
      </c>
      <c r="I227" s="319" t="s">
        <v>1053</v>
      </c>
    </row>
    <row r="228" spans="1:9" ht="75" x14ac:dyDescent="0.25">
      <c r="A228" s="319" t="s">
        <v>1054</v>
      </c>
      <c r="B228" s="319" t="s">
        <v>659</v>
      </c>
      <c r="C228" s="321">
        <f t="shared" si="6"/>
        <v>9</v>
      </c>
      <c r="D228" s="321" t="str">
        <f t="shared" si="7"/>
        <v>Business Bellingen</v>
      </c>
      <c r="E228" s="321" t="s">
        <v>25835</v>
      </c>
      <c r="F228" s="317"/>
      <c r="G228" s="319" t="s">
        <v>1051</v>
      </c>
      <c r="H228" s="319" t="s">
        <v>1055</v>
      </c>
      <c r="I228" s="319" t="s">
        <v>1056</v>
      </c>
    </row>
    <row r="229" spans="1:9" ht="90" x14ac:dyDescent="0.2">
      <c r="A229" s="319" t="s">
        <v>1057</v>
      </c>
      <c r="B229" s="319" t="s">
        <v>659</v>
      </c>
      <c r="C229" s="321">
        <f t="shared" si="6"/>
        <v>9</v>
      </c>
      <c r="D229" s="321" t="str">
        <f t="shared" si="7"/>
        <v>Business Bellingen</v>
      </c>
      <c r="E229" s="321" t="s">
        <v>4460</v>
      </c>
      <c r="F229" s="319" t="s">
        <v>1058</v>
      </c>
      <c r="G229" s="319" t="s">
        <v>1059</v>
      </c>
      <c r="H229" s="319" t="s">
        <v>1060</v>
      </c>
      <c r="I229" s="319" t="s">
        <v>1061</v>
      </c>
    </row>
    <row r="230" spans="1:9" ht="75" x14ac:dyDescent="0.25">
      <c r="A230" s="319" t="s">
        <v>1062</v>
      </c>
      <c r="B230" s="319" t="s">
        <v>659</v>
      </c>
      <c r="C230" s="321">
        <f t="shared" si="6"/>
        <v>9</v>
      </c>
      <c r="D230" s="321" t="str">
        <f t="shared" si="7"/>
        <v>Business Bellingen</v>
      </c>
      <c r="E230" s="321" t="s">
        <v>25835</v>
      </c>
      <c r="F230" s="317"/>
      <c r="G230" s="319" t="s">
        <v>744</v>
      </c>
      <c r="H230" s="319" t="s">
        <v>1063</v>
      </c>
      <c r="I230" s="319" t="s">
        <v>1064</v>
      </c>
    </row>
    <row r="231" spans="1:9" ht="90" x14ac:dyDescent="0.2">
      <c r="A231" s="319" t="s">
        <v>1065</v>
      </c>
      <c r="B231" s="319" t="s">
        <v>659</v>
      </c>
      <c r="C231" s="321">
        <f t="shared" si="6"/>
        <v>9</v>
      </c>
      <c r="D231" s="321" t="str">
        <f t="shared" si="7"/>
        <v>Business Bellingen</v>
      </c>
      <c r="E231" s="321" t="s">
        <v>4460</v>
      </c>
      <c r="F231" s="319" t="s">
        <v>1066</v>
      </c>
      <c r="G231" s="319" t="s">
        <v>1067</v>
      </c>
      <c r="H231" s="319" t="s">
        <v>1068</v>
      </c>
      <c r="I231" s="319" t="s">
        <v>1069</v>
      </c>
    </row>
    <row r="232" spans="1:9" ht="75" x14ac:dyDescent="0.2">
      <c r="A232" s="319" t="s">
        <v>1070</v>
      </c>
      <c r="B232" s="319" t="s">
        <v>659</v>
      </c>
      <c r="C232" s="321">
        <f t="shared" si="6"/>
        <v>9</v>
      </c>
      <c r="D232" s="321" t="str">
        <f t="shared" si="7"/>
        <v>Business Bellingen</v>
      </c>
      <c r="E232" s="321" t="s">
        <v>25835</v>
      </c>
      <c r="F232" s="319" t="s">
        <v>1071</v>
      </c>
      <c r="G232" s="319" t="s">
        <v>1072</v>
      </c>
      <c r="H232" s="319" t="s">
        <v>1073</v>
      </c>
      <c r="I232" s="319" t="s">
        <v>1074</v>
      </c>
    </row>
    <row r="233" spans="1:9" ht="90" x14ac:dyDescent="0.25">
      <c r="A233" s="319" t="s">
        <v>1075</v>
      </c>
      <c r="B233" s="319" t="s">
        <v>659</v>
      </c>
      <c r="C233" s="321">
        <f t="shared" si="6"/>
        <v>9</v>
      </c>
      <c r="D233" s="321" t="str">
        <f t="shared" si="7"/>
        <v>Business Bellingen</v>
      </c>
      <c r="E233" s="321" t="s">
        <v>4460</v>
      </c>
      <c r="F233" s="317"/>
      <c r="G233" s="319" t="s">
        <v>1076</v>
      </c>
      <c r="H233" s="319" t="s">
        <v>1077</v>
      </c>
      <c r="I233" s="319" t="s">
        <v>1078</v>
      </c>
    </row>
    <row r="234" spans="1:9" ht="90" x14ac:dyDescent="0.2">
      <c r="A234" s="319" t="s">
        <v>1079</v>
      </c>
      <c r="B234" s="319" t="s">
        <v>659</v>
      </c>
      <c r="C234" s="321">
        <f t="shared" si="6"/>
        <v>9</v>
      </c>
      <c r="D234" s="321" t="str">
        <f t="shared" si="7"/>
        <v>Business Bellingen</v>
      </c>
      <c r="E234" s="321" t="s">
        <v>25835</v>
      </c>
      <c r="F234" s="319" t="s">
        <v>508</v>
      </c>
      <c r="G234" s="319" t="s">
        <v>1080</v>
      </c>
      <c r="H234" s="319" t="s">
        <v>1081</v>
      </c>
      <c r="I234" s="319" t="s">
        <v>1082</v>
      </c>
    </row>
    <row r="235" spans="1:9" ht="75" x14ac:dyDescent="0.2">
      <c r="A235" s="319" t="s">
        <v>1083</v>
      </c>
      <c r="B235" s="319" t="s">
        <v>659</v>
      </c>
      <c r="C235" s="321">
        <f t="shared" si="6"/>
        <v>9</v>
      </c>
      <c r="D235" s="321" t="str">
        <f t="shared" si="7"/>
        <v>Business Bellingen</v>
      </c>
      <c r="E235" s="321" t="s">
        <v>4460</v>
      </c>
      <c r="F235" s="319" t="s">
        <v>1084</v>
      </c>
      <c r="G235" s="319" t="s">
        <v>1085</v>
      </c>
      <c r="H235" s="319" t="s">
        <v>1086</v>
      </c>
      <c r="I235" s="319" t="s">
        <v>1087</v>
      </c>
    </row>
    <row r="236" spans="1:9" ht="75" x14ac:dyDescent="0.2">
      <c r="A236" s="319" t="s">
        <v>1088</v>
      </c>
      <c r="B236" s="319" t="s">
        <v>659</v>
      </c>
      <c r="C236" s="321">
        <f t="shared" si="6"/>
        <v>9</v>
      </c>
      <c r="D236" s="321" t="str">
        <f t="shared" si="7"/>
        <v>Business Bellingen</v>
      </c>
      <c r="E236" s="321" t="s">
        <v>25835</v>
      </c>
      <c r="F236" s="319" t="s">
        <v>1089</v>
      </c>
      <c r="G236" s="319" t="s">
        <v>1090</v>
      </c>
      <c r="H236" s="319" t="s">
        <v>1091</v>
      </c>
      <c r="I236" s="319" t="s">
        <v>1092</v>
      </c>
    </row>
    <row r="237" spans="1:9" ht="90" x14ac:dyDescent="0.2">
      <c r="A237" s="319" t="s">
        <v>1094</v>
      </c>
      <c r="B237" s="319" t="s">
        <v>1093</v>
      </c>
      <c r="C237" s="321">
        <f t="shared" si="6"/>
        <v>10</v>
      </c>
      <c r="D237" s="321" t="str">
        <f t="shared" si="7"/>
        <v>Business Dorrigo</v>
      </c>
      <c r="E237" s="321" t="s">
        <v>4460</v>
      </c>
      <c r="F237" s="319" t="s">
        <v>1095</v>
      </c>
      <c r="G237" s="319" t="s">
        <v>1096</v>
      </c>
      <c r="H237" s="319" t="s">
        <v>1097</v>
      </c>
      <c r="I237" s="319" t="s">
        <v>1098</v>
      </c>
    </row>
    <row r="238" spans="1:9" ht="75" x14ac:dyDescent="0.25">
      <c r="A238" s="319" t="s">
        <v>1099</v>
      </c>
      <c r="B238" s="319" t="s">
        <v>1093</v>
      </c>
      <c r="C238" s="321">
        <f t="shared" si="6"/>
        <v>10</v>
      </c>
      <c r="D238" s="321" t="str">
        <f t="shared" si="7"/>
        <v>Business Dorrigo</v>
      </c>
      <c r="E238" s="321" t="s">
        <v>25835</v>
      </c>
      <c r="F238" s="317"/>
      <c r="G238" s="319" t="s">
        <v>1100</v>
      </c>
      <c r="H238" s="319" t="s">
        <v>1101</v>
      </c>
      <c r="I238" s="319" t="s">
        <v>1102</v>
      </c>
    </row>
    <row r="239" spans="1:9" ht="75" x14ac:dyDescent="0.2">
      <c r="A239" s="319" t="s">
        <v>1103</v>
      </c>
      <c r="B239" s="319" t="s">
        <v>1093</v>
      </c>
      <c r="C239" s="321">
        <f t="shared" si="6"/>
        <v>10</v>
      </c>
      <c r="D239" s="321" t="str">
        <f t="shared" si="7"/>
        <v>Business Dorrigo</v>
      </c>
      <c r="E239" s="321" t="s">
        <v>4460</v>
      </c>
      <c r="F239" s="319" t="s">
        <v>1104</v>
      </c>
      <c r="G239" s="319" t="s">
        <v>1105</v>
      </c>
      <c r="H239" s="319" t="s">
        <v>1106</v>
      </c>
      <c r="I239" s="319" t="s">
        <v>1107</v>
      </c>
    </row>
    <row r="240" spans="1:9" ht="75" x14ac:dyDescent="0.25">
      <c r="A240" s="319" t="s">
        <v>1108</v>
      </c>
      <c r="B240" s="319" t="s">
        <v>1093</v>
      </c>
      <c r="C240" s="321">
        <f t="shared" si="6"/>
        <v>10</v>
      </c>
      <c r="D240" s="321" t="str">
        <f t="shared" si="7"/>
        <v>Business Dorrigo</v>
      </c>
      <c r="E240" s="321" t="s">
        <v>25835</v>
      </c>
      <c r="F240" s="317"/>
      <c r="G240" s="319" t="s">
        <v>1109</v>
      </c>
      <c r="H240" s="319" t="s">
        <v>1110</v>
      </c>
      <c r="I240" s="319" t="s">
        <v>1111</v>
      </c>
    </row>
    <row r="241" spans="1:9" ht="90" x14ac:dyDescent="0.25">
      <c r="A241" s="319" t="s">
        <v>1112</v>
      </c>
      <c r="B241" s="319" t="s">
        <v>1093</v>
      </c>
      <c r="C241" s="321">
        <f t="shared" si="6"/>
        <v>10</v>
      </c>
      <c r="D241" s="321" t="str">
        <f t="shared" si="7"/>
        <v>Business Dorrigo</v>
      </c>
      <c r="E241" s="321" t="s">
        <v>4460</v>
      </c>
      <c r="F241" s="317"/>
      <c r="G241" s="319" t="s">
        <v>1113</v>
      </c>
      <c r="H241" s="319" t="s">
        <v>1114</v>
      </c>
      <c r="I241" s="319" t="s">
        <v>1115</v>
      </c>
    </row>
    <row r="242" spans="1:9" ht="90" x14ac:dyDescent="0.25">
      <c r="A242" s="319" t="s">
        <v>1116</v>
      </c>
      <c r="B242" s="319" t="s">
        <v>1093</v>
      </c>
      <c r="C242" s="321">
        <f t="shared" si="6"/>
        <v>10</v>
      </c>
      <c r="D242" s="321" t="str">
        <f t="shared" si="7"/>
        <v>Business Dorrigo</v>
      </c>
      <c r="E242" s="321" t="s">
        <v>25835</v>
      </c>
      <c r="F242" s="317"/>
      <c r="G242" s="319" t="s">
        <v>1100</v>
      </c>
      <c r="H242" s="319" t="s">
        <v>1117</v>
      </c>
      <c r="I242" s="319" t="s">
        <v>1118</v>
      </c>
    </row>
    <row r="243" spans="1:9" ht="165" x14ac:dyDescent="0.2">
      <c r="A243" s="319" t="s">
        <v>1119</v>
      </c>
      <c r="B243" s="319" t="s">
        <v>1093</v>
      </c>
      <c r="C243" s="321">
        <f t="shared" si="6"/>
        <v>10</v>
      </c>
      <c r="D243" s="321" t="str">
        <f t="shared" si="7"/>
        <v>Business Dorrigo</v>
      </c>
      <c r="E243" s="321" t="s">
        <v>4460</v>
      </c>
      <c r="F243" s="319" t="s">
        <v>1120</v>
      </c>
      <c r="G243" s="319" t="s">
        <v>1121</v>
      </c>
      <c r="H243" s="319" t="s">
        <v>1122</v>
      </c>
      <c r="I243" s="319" t="s">
        <v>1123</v>
      </c>
    </row>
    <row r="244" spans="1:9" ht="90" x14ac:dyDescent="0.2">
      <c r="A244" s="319" t="s">
        <v>1124</v>
      </c>
      <c r="B244" s="319" t="s">
        <v>1093</v>
      </c>
      <c r="C244" s="321">
        <f t="shared" si="6"/>
        <v>10</v>
      </c>
      <c r="D244" s="321" t="str">
        <f t="shared" si="7"/>
        <v>Business Dorrigo</v>
      </c>
      <c r="E244" s="321" t="s">
        <v>25835</v>
      </c>
      <c r="F244" s="319" t="s">
        <v>1125</v>
      </c>
      <c r="G244" s="319" t="s">
        <v>1126</v>
      </c>
      <c r="H244" s="319" t="s">
        <v>1127</v>
      </c>
      <c r="I244" s="319" t="s">
        <v>1128</v>
      </c>
    </row>
    <row r="245" spans="1:9" ht="90" x14ac:dyDescent="0.2">
      <c r="A245" s="319" t="s">
        <v>1129</v>
      </c>
      <c r="B245" s="319" t="s">
        <v>1093</v>
      </c>
      <c r="C245" s="321">
        <f t="shared" si="6"/>
        <v>10</v>
      </c>
      <c r="D245" s="321" t="str">
        <f t="shared" si="7"/>
        <v>Business Dorrigo</v>
      </c>
      <c r="E245" s="321" t="s">
        <v>4460</v>
      </c>
      <c r="F245" s="319" t="s">
        <v>1125</v>
      </c>
      <c r="G245" s="319" t="s">
        <v>1126</v>
      </c>
      <c r="H245" s="319" t="s">
        <v>1130</v>
      </c>
      <c r="I245" s="319" t="s">
        <v>1131</v>
      </c>
    </row>
    <row r="246" spans="1:9" ht="90" x14ac:dyDescent="0.2">
      <c r="A246" s="319" t="s">
        <v>1132</v>
      </c>
      <c r="B246" s="319" t="s">
        <v>1093</v>
      </c>
      <c r="C246" s="321">
        <f t="shared" si="6"/>
        <v>10</v>
      </c>
      <c r="D246" s="321" t="str">
        <f t="shared" si="7"/>
        <v>Business Dorrigo</v>
      </c>
      <c r="E246" s="321" t="s">
        <v>25835</v>
      </c>
      <c r="F246" s="319" t="s">
        <v>1133</v>
      </c>
      <c r="G246" s="319" t="s">
        <v>1134</v>
      </c>
      <c r="H246" s="319" t="s">
        <v>1135</v>
      </c>
      <c r="I246" s="319" t="s">
        <v>1136</v>
      </c>
    </row>
    <row r="247" spans="1:9" ht="90" x14ac:dyDescent="0.25">
      <c r="A247" s="319" t="s">
        <v>1137</v>
      </c>
      <c r="B247" s="319" t="s">
        <v>1093</v>
      </c>
      <c r="C247" s="321">
        <f t="shared" si="6"/>
        <v>10</v>
      </c>
      <c r="D247" s="321" t="str">
        <f t="shared" si="7"/>
        <v>Business Dorrigo</v>
      </c>
      <c r="E247" s="321" t="s">
        <v>4460</v>
      </c>
      <c r="F247" s="317"/>
      <c r="G247" s="319" t="s">
        <v>1138</v>
      </c>
      <c r="H247" s="319" t="s">
        <v>1139</v>
      </c>
      <c r="I247" s="319" t="s">
        <v>1140</v>
      </c>
    </row>
    <row r="248" spans="1:9" ht="90" x14ac:dyDescent="0.2">
      <c r="A248" s="319" t="s">
        <v>1141</v>
      </c>
      <c r="B248" s="319" t="s">
        <v>1093</v>
      </c>
      <c r="C248" s="321">
        <f t="shared" si="6"/>
        <v>10</v>
      </c>
      <c r="D248" s="321" t="str">
        <f t="shared" si="7"/>
        <v>Business Dorrigo</v>
      </c>
      <c r="E248" s="321" t="s">
        <v>25835</v>
      </c>
      <c r="F248" s="319" t="s">
        <v>1142</v>
      </c>
      <c r="G248" s="319" t="s">
        <v>1143</v>
      </c>
      <c r="H248" s="319" t="s">
        <v>1144</v>
      </c>
      <c r="I248" s="319" t="s">
        <v>1145</v>
      </c>
    </row>
    <row r="249" spans="1:9" ht="90" x14ac:dyDescent="0.2">
      <c r="A249" s="319" t="s">
        <v>1146</v>
      </c>
      <c r="B249" s="319" t="s">
        <v>1093</v>
      </c>
      <c r="C249" s="321">
        <f t="shared" si="6"/>
        <v>10</v>
      </c>
      <c r="D249" s="321" t="str">
        <f t="shared" si="7"/>
        <v>Business Dorrigo</v>
      </c>
      <c r="E249" s="321" t="s">
        <v>4460</v>
      </c>
      <c r="F249" s="319" t="s">
        <v>1147</v>
      </c>
      <c r="G249" s="319" t="s">
        <v>1148</v>
      </c>
      <c r="H249" s="319" t="s">
        <v>1149</v>
      </c>
      <c r="I249" s="319" t="s">
        <v>1150</v>
      </c>
    </row>
    <row r="250" spans="1:9" ht="90" x14ac:dyDescent="0.2">
      <c r="A250" s="319" t="s">
        <v>1151</v>
      </c>
      <c r="B250" s="319" t="s">
        <v>1093</v>
      </c>
      <c r="C250" s="321">
        <f t="shared" si="6"/>
        <v>10</v>
      </c>
      <c r="D250" s="321" t="str">
        <f t="shared" si="7"/>
        <v>Business Dorrigo</v>
      </c>
      <c r="E250" s="321" t="s">
        <v>25835</v>
      </c>
      <c r="F250" s="319" t="s">
        <v>1152</v>
      </c>
      <c r="G250" s="319" t="s">
        <v>1153</v>
      </c>
      <c r="H250" s="319" t="s">
        <v>1154</v>
      </c>
      <c r="I250" s="319" t="s">
        <v>1155</v>
      </c>
    </row>
    <row r="251" spans="1:9" ht="90" x14ac:dyDescent="0.25">
      <c r="A251" s="319" t="s">
        <v>1156</v>
      </c>
      <c r="B251" s="319" t="s">
        <v>1093</v>
      </c>
      <c r="C251" s="321">
        <f t="shared" si="6"/>
        <v>10</v>
      </c>
      <c r="D251" s="321" t="str">
        <f t="shared" si="7"/>
        <v>Business Dorrigo</v>
      </c>
      <c r="E251" s="321" t="s">
        <v>4460</v>
      </c>
      <c r="F251" s="317"/>
      <c r="G251" s="319" t="s">
        <v>1157</v>
      </c>
      <c r="H251" s="319" t="s">
        <v>1158</v>
      </c>
      <c r="I251" s="319" t="s">
        <v>1159</v>
      </c>
    </row>
    <row r="252" spans="1:9" ht="90" x14ac:dyDescent="0.2">
      <c r="A252" s="319" t="s">
        <v>1160</v>
      </c>
      <c r="B252" s="319" t="s">
        <v>1093</v>
      </c>
      <c r="C252" s="321">
        <f t="shared" si="6"/>
        <v>10</v>
      </c>
      <c r="D252" s="321" t="str">
        <f t="shared" si="7"/>
        <v>Business Dorrigo</v>
      </c>
      <c r="E252" s="321" t="s">
        <v>25835</v>
      </c>
      <c r="F252" s="319" t="s">
        <v>1161</v>
      </c>
      <c r="G252" s="319" t="s">
        <v>1162</v>
      </c>
      <c r="H252" s="319" t="s">
        <v>1163</v>
      </c>
      <c r="I252" s="319" t="s">
        <v>1164</v>
      </c>
    </row>
    <row r="253" spans="1:9" ht="90" x14ac:dyDescent="0.2">
      <c r="A253" s="319" t="s">
        <v>1165</v>
      </c>
      <c r="B253" s="319" t="s">
        <v>1093</v>
      </c>
      <c r="C253" s="321">
        <f t="shared" si="6"/>
        <v>10</v>
      </c>
      <c r="D253" s="321" t="str">
        <f t="shared" si="7"/>
        <v>Business Dorrigo</v>
      </c>
      <c r="E253" s="321" t="s">
        <v>4460</v>
      </c>
      <c r="F253" s="319" t="s">
        <v>1166</v>
      </c>
      <c r="G253" s="319" t="s">
        <v>1167</v>
      </c>
      <c r="H253" s="319" t="s">
        <v>1168</v>
      </c>
      <c r="I253" s="319" t="s">
        <v>1169</v>
      </c>
    </row>
    <row r="254" spans="1:9" ht="105" x14ac:dyDescent="0.25">
      <c r="A254" s="319" t="s">
        <v>1170</v>
      </c>
      <c r="B254" s="319" t="s">
        <v>1093</v>
      </c>
      <c r="C254" s="321">
        <f t="shared" si="6"/>
        <v>10</v>
      </c>
      <c r="D254" s="321" t="str">
        <f t="shared" si="7"/>
        <v>Business Dorrigo</v>
      </c>
      <c r="E254" s="321" t="s">
        <v>25835</v>
      </c>
      <c r="F254" s="317"/>
      <c r="G254" s="319" t="s">
        <v>240</v>
      </c>
      <c r="H254" s="319" t="s">
        <v>1171</v>
      </c>
      <c r="I254" s="319" t="s">
        <v>1172</v>
      </c>
    </row>
    <row r="255" spans="1:9" ht="135" x14ac:dyDescent="0.2">
      <c r="A255" s="319" t="s">
        <v>1173</v>
      </c>
      <c r="B255" s="319" t="s">
        <v>1093</v>
      </c>
      <c r="C255" s="321">
        <f t="shared" si="6"/>
        <v>10</v>
      </c>
      <c r="D255" s="321" t="str">
        <f t="shared" si="7"/>
        <v>Business Dorrigo</v>
      </c>
      <c r="E255" s="321" t="s">
        <v>4460</v>
      </c>
      <c r="F255" s="319" t="s">
        <v>1174</v>
      </c>
      <c r="G255" s="319" t="s">
        <v>1175</v>
      </c>
      <c r="H255" s="319" t="s">
        <v>1176</v>
      </c>
      <c r="I255" s="319" t="s">
        <v>1177</v>
      </c>
    </row>
    <row r="256" spans="1:9" ht="90" x14ac:dyDescent="0.2">
      <c r="A256" s="319" t="s">
        <v>1178</v>
      </c>
      <c r="B256" s="319" t="s">
        <v>1093</v>
      </c>
      <c r="C256" s="321">
        <f t="shared" si="6"/>
        <v>10</v>
      </c>
      <c r="D256" s="321" t="str">
        <f t="shared" si="7"/>
        <v>Business Dorrigo</v>
      </c>
      <c r="E256" s="321" t="s">
        <v>25835</v>
      </c>
      <c r="F256" s="319" t="s">
        <v>1179</v>
      </c>
      <c r="G256" s="319" t="s">
        <v>1180</v>
      </c>
      <c r="H256" s="319" t="s">
        <v>1181</v>
      </c>
      <c r="I256" s="319" t="s">
        <v>1182</v>
      </c>
    </row>
    <row r="257" spans="1:9" ht="90" x14ac:dyDescent="0.2">
      <c r="A257" s="319" t="s">
        <v>1183</v>
      </c>
      <c r="B257" s="319" t="s">
        <v>1093</v>
      </c>
      <c r="C257" s="321">
        <f t="shared" si="6"/>
        <v>10</v>
      </c>
      <c r="D257" s="321" t="str">
        <f t="shared" si="7"/>
        <v>Business Dorrigo</v>
      </c>
      <c r="E257" s="321" t="s">
        <v>4460</v>
      </c>
      <c r="F257" s="319" t="s">
        <v>1184</v>
      </c>
      <c r="G257" s="319" t="s">
        <v>1185</v>
      </c>
      <c r="H257" s="319" t="s">
        <v>1186</v>
      </c>
      <c r="I257" s="319" t="s">
        <v>1187</v>
      </c>
    </row>
    <row r="258" spans="1:9" ht="90" x14ac:dyDescent="0.2">
      <c r="A258" s="319" t="s">
        <v>1188</v>
      </c>
      <c r="B258" s="319" t="s">
        <v>1093</v>
      </c>
      <c r="C258" s="321">
        <f t="shared" ref="C258:C321" si="8">+VLOOKUP($A258,Assess,2,FALSE)</f>
        <v>10</v>
      </c>
      <c r="D258" s="321" t="str">
        <f t="shared" ref="D258:D321" si="9">+VLOOKUP($A258,Assess,3,FALSE)</f>
        <v>Business Dorrigo</v>
      </c>
      <c r="E258" s="321" t="s">
        <v>25835</v>
      </c>
      <c r="F258" s="319" t="s">
        <v>1189</v>
      </c>
      <c r="G258" s="319" t="s">
        <v>1190</v>
      </c>
      <c r="H258" s="319" t="s">
        <v>1191</v>
      </c>
      <c r="I258" s="319" t="s">
        <v>1192</v>
      </c>
    </row>
    <row r="259" spans="1:9" ht="90" x14ac:dyDescent="0.2">
      <c r="A259" s="319" t="s">
        <v>1193</v>
      </c>
      <c r="B259" s="319" t="s">
        <v>1093</v>
      </c>
      <c r="C259" s="321">
        <f t="shared" si="8"/>
        <v>10</v>
      </c>
      <c r="D259" s="321" t="str">
        <f t="shared" si="9"/>
        <v>Business Dorrigo</v>
      </c>
      <c r="E259" s="321" t="s">
        <v>4460</v>
      </c>
      <c r="F259" s="319" t="s">
        <v>1194</v>
      </c>
      <c r="G259" s="319" t="s">
        <v>1195</v>
      </c>
      <c r="H259" s="319" t="s">
        <v>1196</v>
      </c>
      <c r="I259" s="319" t="s">
        <v>1197</v>
      </c>
    </row>
    <row r="260" spans="1:9" ht="90" x14ac:dyDescent="0.2">
      <c r="A260" s="319" t="s">
        <v>1198</v>
      </c>
      <c r="B260" s="319" t="s">
        <v>1093</v>
      </c>
      <c r="C260" s="321">
        <f t="shared" si="8"/>
        <v>10</v>
      </c>
      <c r="D260" s="321" t="str">
        <f t="shared" si="9"/>
        <v>Business Dorrigo</v>
      </c>
      <c r="E260" s="321" t="s">
        <v>25835</v>
      </c>
      <c r="F260" s="319" t="s">
        <v>414</v>
      </c>
      <c r="G260" s="319" t="s">
        <v>1199</v>
      </c>
      <c r="H260" s="319" t="s">
        <v>1200</v>
      </c>
      <c r="I260" s="319" t="s">
        <v>1201</v>
      </c>
    </row>
    <row r="261" spans="1:9" ht="90" x14ac:dyDescent="0.25">
      <c r="A261" s="319" t="s">
        <v>1202</v>
      </c>
      <c r="B261" s="319" t="s">
        <v>1093</v>
      </c>
      <c r="C261" s="321">
        <f t="shared" si="8"/>
        <v>10</v>
      </c>
      <c r="D261" s="321" t="str">
        <f t="shared" si="9"/>
        <v>Business Dorrigo</v>
      </c>
      <c r="E261" s="321" t="s">
        <v>4460</v>
      </c>
      <c r="F261" s="317"/>
      <c r="G261" s="319" t="s">
        <v>1203</v>
      </c>
      <c r="H261" s="319" t="s">
        <v>1204</v>
      </c>
      <c r="I261" s="319" t="s">
        <v>1205</v>
      </c>
    </row>
    <row r="262" spans="1:9" ht="90" x14ac:dyDescent="0.25">
      <c r="A262" s="319" t="s">
        <v>1206</v>
      </c>
      <c r="B262" s="319" t="s">
        <v>1093</v>
      </c>
      <c r="C262" s="321">
        <f t="shared" si="8"/>
        <v>10</v>
      </c>
      <c r="D262" s="321" t="str">
        <f t="shared" si="9"/>
        <v>Business Dorrigo</v>
      </c>
      <c r="E262" s="321" t="s">
        <v>25835</v>
      </c>
      <c r="F262" s="317"/>
      <c r="G262" s="319" t="s">
        <v>1207</v>
      </c>
      <c r="H262" s="319" t="s">
        <v>1208</v>
      </c>
      <c r="I262" s="319" t="s">
        <v>1209</v>
      </c>
    </row>
    <row r="263" spans="1:9" ht="90" x14ac:dyDescent="0.25">
      <c r="A263" s="319" t="s">
        <v>1210</v>
      </c>
      <c r="B263" s="319" t="s">
        <v>1093</v>
      </c>
      <c r="C263" s="321">
        <f t="shared" si="8"/>
        <v>10</v>
      </c>
      <c r="D263" s="321" t="str">
        <f t="shared" si="9"/>
        <v>Business Dorrigo</v>
      </c>
      <c r="E263" s="321" t="s">
        <v>4460</v>
      </c>
      <c r="F263" s="317"/>
      <c r="G263" s="319" t="s">
        <v>1211</v>
      </c>
      <c r="H263" s="319" t="s">
        <v>1212</v>
      </c>
      <c r="I263" s="319" t="s">
        <v>1213</v>
      </c>
    </row>
    <row r="264" spans="1:9" ht="75" x14ac:dyDescent="0.25">
      <c r="A264" s="319" t="s">
        <v>1214</v>
      </c>
      <c r="B264" s="319" t="s">
        <v>1093</v>
      </c>
      <c r="C264" s="321">
        <f t="shared" si="8"/>
        <v>10</v>
      </c>
      <c r="D264" s="321" t="str">
        <f t="shared" si="9"/>
        <v>Business Dorrigo</v>
      </c>
      <c r="E264" s="321" t="s">
        <v>25835</v>
      </c>
      <c r="F264" s="317"/>
      <c r="G264" s="319" t="s">
        <v>142</v>
      </c>
      <c r="H264" s="319" t="s">
        <v>1215</v>
      </c>
      <c r="I264" s="319" t="s">
        <v>1216</v>
      </c>
    </row>
    <row r="265" spans="1:9" ht="180" x14ac:dyDescent="0.25">
      <c r="A265" s="319" t="s">
        <v>1217</v>
      </c>
      <c r="B265" s="319" t="s">
        <v>1093</v>
      </c>
      <c r="C265" s="321">
        <f t="shared" si="8"/>
        <v>10</v>
      </c>
      <c r="D265" s="321" t="str">
        <f t="shared" si="9"/>
        <v>Business Dorrigo</v>
      </c>
      <c r="E265" s="321" t="s">
        <v>4460</v>
      </c>
      <c r="F265" s="317"/>
      <c r="G265" s="319" t="s">
        <v>1218</v>
      </c>
      <c r="H265" s="319" t="s">
        <v>1219</v>
      </c>
      <c r="I265" s="319" t="s">
        <v>1220</v>
      </c>
    </row>
    <row r="266" spans="1:9" ht="75" x14ac:dyDescent="0.2">
      <c r="A266" s="319" t="s">
        <v>1221</v>
      </c>
      <c r="B266" s="319" t="s">
        <v>1093</v>
      </c>
      <c r="C266" s="321">
        <f t="shared" si="8"/>
        <v>10</v>
      </c>
      <c r="D266" s="321" t="str">
        <f t="shared" si="9"/>
        <v>Business Dorrigo</v>
      </c>
      <c r="E266" s="321" t="s">
        <v>25835</v>
      </c>
      <c r="F266" s="319" t="s">
        <v>1222</v>
      </c>
      <c r="G266" s="319" t="s">
        <v>1223</v>
      </c>
      <c r="H266" s="319" t="s">
        <v>1224</v>
      </c>
      <c r="I266" s="319" t="s">
        <v>1225</v>
      </c>
    </row>
    <row r="267" spans="1:9" ht="90" x14ac:dyDescent="0.25">
      <c r="A267" s="319" t="s">
        <v>1226</v>
      </c>
      <c r="B267" s="319" t="s">
        <v>1093</v>
      </c>
      <c r="C267" s="321">
        <f t="shared" si="8"/>
        <v>10</v>
      </c>
      <c r="D267" s="321" t="str">
        <f t="shared" si="9"/>
        <v>Business Dorrigo</v>
      </c>
      <c r="E267" s="321" t="s">
        <v>4460</v>
      </c>
      <c r="F267" s="317"/>
      <c r="G267" s="319" t="s">
        <v>1227</v>
      </c>
      <c r="H267" s="319" t="s">
        <v>1228</v>
      </c>
      <c r="I267" s="319" t="s">
        <v>1229</v>
      </c>
    </row>
    <row r="268" spans="1:9" ht="90" x14ac:dyDescent="0.25">
      <c r="A268" s="319" t="s">
        <v>1230</v>
      </c>
      <c r="B268" s="319" t="s">
        <v>1093</v>
      </c>
      <c r="C268" s="321">
        <f t="shared" si="8"/>
        <v>10</v>
      </c>
      <c r="D268" s="321" t="str">
        <f t="shared" si="9"/>
        <v>Business Dorrigo</v>
      </c>
      <c r="E268" s="321" t="s">
        <v>25835</v>
      </c>
      <c r="F268" s="317"/>
      <c r="G268" s="319" t="s">
        <v>1231</v>
      </c>
      <c r="H268" s="319" t="s">
        <v>1232</v>
      </c>
      <c r="I268" s="319" t="s">
        <v>1233</v>
      </c>
    </row>
    <row r="269" spans="1:9" ht="90" x14ac:dyDescent="0.25">
      <c r="A269" s="319" t="s">
        <v>1234</v>
      </c>
      <c r="B269" s="319" t="s">
        <v>1093</v>
      </c>
      <c r="C269" s="321">
        <f t="shared" si="8"/>
        <v>10</v>
      </c>
      <c r="D269" s="321" t="str">
        <f t="shared" si="9"/>
        <v>Business Dorrigo</v>
      </c>
      <c r="E269" s="321" t="s">
        <v>4460</v>
      </c>
      <c r="F269" s="317"/>
      <c r="G269" s="319" t="s">
        <v>402</v>
      </c>
      <c r="H269" s="319" t="s">
        <v>1235</v>
      </c>
      <c r="I269" s="319" t="s">
        <v>1236</v>
      </c>
    </row>
    <row r="270" spans="1:9" ht="90" x14ac:dyDescent="0.25">
      <c r="A270" s="319" t="s">
        <v>1237</v>
      </c>
      <c r="B270" s="319" t="s">
        <v>1093</v>
      </c>
      <c r="C270" s="321">
        <f t="shared" si="8"/>
        <v>10</v>
      </c>
      <c r="D270" s="321" t="str">
        <f t="shared" si="9"/>
        <v>Business Dorrigo</v>
      </c>
      <c r="E270" s="321" t="s">
        <v>25835</v>
      </c>
      <c r="F270" s="317"/>
      <c r="G270" s="319" t="s">
        <v>1238</v>
      </c>
      <c r="H270" s="319" t="s">
        <v>1239</v>
      </c>
      <c r="I270" s="319" t="s">
        <v>1240</v>
      </c>
    </row>
    <row r="271" spans="1:9" ht="90" x14ac:dyDescent="0.25">
      <c r="A271" s="319" t="s">
        <v>1241</v>
      </c>
      <c r="B271" s="319" t="s">
        <v>1093</v>
      </c>
      <c r="C271" s="321">
        <f t="shared" si="8"/>
        <v>10</v>
      </c>
      <c r="D271" s="321" t="str">
        <f t="shared" si="9"/>
        <v>Business Dorrigo</v>
      </c>
      <c r="E271" s="321" t="s">
        <v>4460</v>
      </c>
      <c r="F271" s="317"/>
      <c r="G271" s="319" t="s">
        <v>1242</v>
      </c>
      <c r="H271" s="319" t="s">
        <v>1243</v>
      </c>
      <c r="I271" s="319" t="s">
        <v>1244</v>
      </c>
    </row>
    <row r="272" spans="1:9" ht="90" x14ac:dyDescent="0.2">
      <c r="A272" s="319" t="s">
        <v>1245</v>
      </c>
      <c r="B272" s="319" t="s">
        <v>1093</v>
      </c>
      <c r="C272" s="321">
        <f t="shared" si="8"/>
        <v>10</v>
      </c>
      <c r="D272" s="321" t="str">
        <f t="shared" si="9"/>
        <v>Business Dorrigo</v>
      </c>
      <c r="E272" s="321" t="s">
        <v>25835</v>
      </c>
      <c r="F272" s="319" t="s">
        <v>1161</v>
      </c>
      <c r="G272" s="319" t="s">
        <v>1162</v>
      </c>
      <c r="H272" s="319" t="s">
        <v>1246</v>
      </c>
      <c r="I272" s="319" t="s">
        <v>1247</v>
      </c>
    </row>
    <row r="273" spans="1:9" ht="90" x14ac:dyDescent="0.2">
      <c r="A273" s="319" t="s">
        <v>1248</v>
      </c>
      <c r="B273" s="319" t="s">
        <v>1093</v>
      </c>
      <c r="C273" s="321">
        <f t="shared" si="8"/>
        <v>10</v>
      </c>
      <c r="D273" s="321" t="str">
        <f t="shared" si="9"/>
        <v>Business Dorrigo</v>
      </c>
      <c r="E273" s="321" t="s">
        <v>4460</v>
      </c>
      <c r="F273" s="319" t="s">
        <v>1249</v>
      </c>
      <c r="G273" s="319" t="s">
        <v>1250</v>
      </c>
      <c r="H273" s="319" t="s">
        <v>1251</v>
      </c>
      <c r="I273" s="319" t="s">
        <v>1252</v>
      </c>
    </row>
    <row r="274" spans="1:9" ht="90" x14ac:dyDescent="0.2">
      <c r="A274" s="319" t="s">
        <v>1253</v>
      </c>
      <c r="B274" s="319" t="s">
        <v>1093</v>
      </c>
      <c r="C274" s="321">
        <f t="shared" si="8"/>
        <v>10</v>
      </c>
      <c r="D274" s="321" t="str">
        <f t="shared" si="9"/>
        <v>Business Dorrigo</v>
      </c>
      <c r="E274" s="321" t="s">
        <v>25835</v>
      </c>
      <c r="F274" s="319" t="s">
        <v>1254</v>
      </c>
      <c r="G274" s="319" t="s">
        <v>1255</v>
      </c>
      <c r="H274" s="319" t="s">
        <v>1256</v>
      </c>
      <c r="I274" s="319" t="s">
        <v>1257</v>
      </c>
    </row>
    <row r="275" spans="1:9" ht="90" x14ac:dyDescent="0.2">
      <c r="A275" s="319" t="s">
        <v>1258</v>
      </c>
      <c r="B275" s="319" t="s">
        <v>1093</v>
      </c>
      <c r="C275" s="321">
        <f t="shared" si="8"/>
        <v>10</v>
      </c>
      <c r="D275" s="321" t="str">
        <f t="shared" si="9"/>
        <v>Business Dorrigo</v>
      </c>
      <c r="E275" s="321" t="s">
        <v>4460</v>
      </c>
      <c r="F275" s="319" t="s">
        <v>586</v>
      </c>
      <c r="G275" s="319" t="s">
        <v>1259</v>
      </c>
      <c r="H275" s="319" t="s">
        <v>1260</v>
      </c>
      <c r="I275" s="319" t="s">
        <v>1261</v>
      </c>
    </row>
    <row r="276" spans="1:9" ht="90" x14ac:dyDescent="0.25">
      <c r="A276" s="319" t="s">
        <v>1262</v>
      </c>
      <c r="B276" s="319" t="s">
        <v>1093</v>
      </c>
      <c r="C276" s="321">
        <f t="shared" si="8"/>
        <v>10</v>
      </c>
      <c r="D276" s="321" t="str">
        <f t="shared" si="9"/>
        <v>Business Dorrigo</v>
      </c>
      <c r="E276" s="321" t="s">
        <v>25835</v>
      </c>
      <c r="F276" s="317"/>
      <c r="G276" s="319" t="s">
        <v>142</v>
      </c>
      <c r="H276" s="319" t="s">
        <v>1263</v>
      </c>
      <c r="I276" s="319" t="s">
        <v>1264</v>
      </c>
    </row>
    <row r="277" spans="1:9" ht="90" x14ac:dyDescent="0.25">
      <c r="A277" s="319" t="s">
        <v>1265</v>
      </c>
      <c r="B277" s="319" t="s">
        <v>1093</v>
      </c>
      <c r="C277" s="321">
        <f t="shared" si="8"/>
        <v>10</v>
      </c>
      <c r="D277" s="321" t="str">
        <f t="shared" si="9"/>
        <v>Business Dorrigo</v>
      </c>
      <c r="E277" s="321" t="s">
        <v>4460</v>
      </c>
      <c r="F277" s="317"/>
      <c r="G277" s="319" t="s">
        <v>1266</v>
      </c>
      <c r="H277" s="319" t="s">
        <v>1267</v>
      </c>
      <c r="I277" s="319" t="s">
        <v>1268</v>
      </c>
    </row>
    <row r="278" spans="1:9" ht="90" x14ac:dyDescent="0.2">
      <c r="A278" s="319" t="s">
        <v>1269</v>
      </c>
      <c r="B278" s="319" t="s">
        <v>1093</v>
      </c>
      <c r="C278" s="321">
        <f t="shared" si="8"/>
        <v>10</v>
      </c>
      <c r="D278" s="321" t="str">
        <f t="shared" si="9"/>
        <v>Business Dorrigo</v>
      </c>
      <c r="E278" s="321" t="s">
        <v>25835</v>
      </c>
      <c r="F278" s="319" t="s">
        <v>1270</v>
      </c>
      <c r="G278" s="319" t="s">
        <v>1271</v>
      </c>
      <c r="H278" s="319" t="s">
        <v>1272</v>
      </c>
      <c r="I278" s="319" t="s">
        <v>1273</v>
      </c>
    </row>
    <row r="279" spans="1:9" ht="90" x14ac:dyDescent="0.2">
      <c r="A279" s="319" t="s">
        <v>1274</v>
      </c>
      <c r="B279" s="319" t="s">
        <v>1093</v>
      </c>
      <c r="C279" s="321">
        <f t="shared" si="8"/>
        <v>10</v>
      </c>
      <c r="D279" s="321" t="str">
        <f t="shared" si="9"/>
        <v>Business Dorrigo</v>
      </c>
      <c r="E279" s="321" t="s">
        <v>4460</v>
      </c>
      <c r="F279" s="319" t="s">
        <v>1275</v>
      </c>
      <c r="G279" s="319" t="s">
        <v>1276</v>
      </c>
      <c r="H279" s="319" t="s">
        <v>1277</v>
      </c>
      <c r="I279" s="319" t="s">
        <v>1278</v>
      </c>
    </row>
    <row r="280" spans="1:9" ht="90" x14ac:dyDescent="0.2">
      <c r="A280" s="319" t="s">
        <v>1279</v>
      </c>
      <c r="B280" s="319" t="s">
        <v>1093</v>
      </c>
      <c r="C280" s="321">
        <f t="shared" si="8"/>
        <v>10</v>
      </c>
      <c r="D280" s="321" t="str">
        <f t="shared" si="9"/>
        <v>Business Dorrigo</v>
      </c>
      <c r="E280" s="321" t="s">
        <v>25835</v>
      </c>
      <c r="F280" s="319" t="s">
        <v>1280</v>
      </c>
      <c r="G280" s="319" t="s">
        <v>1281</v>
      </c>
      <c r="H280" s="319" t="s">
        <v>1282</v>
      </c>
      <c r="I280" s="319" t="s">
        <v>1283</v>
      </c>
    </row>
    <row r="281" spans="1:9" ht="90" x14ac:dyDescent="0.25">
      <c r="A281" s="319" t="s">
        <v>1284</v>
      </c>
      <c r="B281" s="319" t="s">
        <v>1093</v>
      </c>
      <c r="C281" s="321">
        <f t="shared" si="8"/>
        <v>10</v>
      </c>
      <c r="D281" s="321" t="str">
        <f t="shared" si="9"/>
        <v>Business Dorrigo</v>
      </c>
      <c r="E281" s="321" t="s">
        <v>4460</v>
      </c>
      <c r="F281" s="317"/>
      <c r="G281" s="319" t="s">
        <v>1285</v>
      </c>
      <c r="H281" s="319" t="s">
        <v>1286</v>
      </c>
      <c r="I281" s="319" t="s">
        <v>1287</v>
      </c>
    </row>
    <row r="282" spans="1:9" ht="90" x14ac:dyDescent="0.25">
      <c r="A282" s="319" t="s">
        <v>1288</v>
      </c>
      <c r="B282" s="319" t="s">
        <v>1093</v>
      </c>
      <c r="C282" s="321">
        <f t="shared" si="8"/>
        <v>10</v>
      </c>
      <c r="D282" s="321" t="str">
        <f t="shared" si="9"/>
        <v>Business Dorrigo</v>
      </c>
      <c r="E282" s="321" t="s">
        <v>25835</v>
      </c>
      <c r="F282" s="317"/>
      <c r="G282" s="319" t="s">
        <v>142</v>
      </c>
      <c r="H282" s="319" t="s">
        <v>1289</v>
      </c>
      <c r="I282" s="319" t="s">
        <v>1290</v>
      </c>
    </row>
    <row r="283" spans="1:9" ht="105" x14ac:dyDescent="0.2">
      <c r="A283" s="319" t="s">
        <v>1291</v>
      </c>
      <c r="B283" s="319" t="s">
        <v>1093</v>
      </c>
      <c r="C283" s="321">
        <f t="shared" si="8"/>
        <v>10</v>
      </c>
      <c r="D283" s="321" t="str">
        <f t="shared" si="9"/>
        <v>Business Dorrigo</v>
      </c>
      <c r="E283" s="321" t="s">
        <v>4460</v>
      </c>
      <c r="F283" s="319" t="s">
        <v>1292</v>
      </c>
      <c r="G283" s="319" t="s">
        <v>1293</v>
      </c>
      <c r="H283" s="319" t="s">
        <v>1294</v>
      </c>
      <c r="I283" s="319" t="s">
        <v>1295</v>
      </c>
    </row>
    <row r="284" spans="1:9" ht="90" x14ac:dyDescent="0.2">
      <c r="A284" s="319" t="s">
        <v>1296</v>
      </c>
      <c r="B284" s="319" t="s">
        <v>1093</v>
      </c>
      <c r="C284" s="321">
        <f t="shared" si="8"/>
        <v>10</v>
      </c>
      <c r="D284" s="321" t="str">
        <f t="shared" si="9"/>
        <v>Business Dorrigo</v>
      </c>
      <c r="E284" s="321" t="s">
        <v>25835</v>
      </c>
      <c r="F284" s="319" t="s">
        <v>342</v>
      </c>
      <c r="G284" s="319" t="s">
        <v>1297</v>
      </c>
      <c r="H284" s="319" t="s">
        <v>1298</v>
      </c>
      <c r="I284" s="319" t="s">
        <v>1299</v>
      </c>
    </row>
    <row r="285" spans="1:9" ht="90" x14ac:dyDescent="0.25">
      <c r="A285" s="319" t="s">
        <v>1300</v>
      </c>
      <c r="B285" s="319" t="s">
        <v>1093</v>
      </c>
      <c r="C285" s="321">
        <f t="shared" si="8"/>
        <v>10</v>
      </c>
      <c r="D285" s="321" t="str">
        <f t="shared" si="9"/>
        <v>Business Dorrigo</v>
      </c>
      <c r="E285" s="321" t="s">
        <v>4460</v>
      </c>
      <c r="F285" s="317"/>
      <c r="G285" s="319" t="s">
        <v>1301</v>
      </c>
      <c r="H285" s="319" t="s">
        <v>1302</v>
      </c>
      <c r="I285" s="319" t="s">
        <v>1303</v>
      </c>
    </row>
    <row r="286" spans="1:9" ht="90" x14ac:dyDescent="0.2">
      <c r="A286" s="319" t="s">
        <v>1304</v>
      </c>
      <c r="B286" s="319" t="s">
        <v>1093</v>
      </c>
      <c r="C286" s="321">
        <f t="shared" si="8"/>
        <v>10</v>
      </c>
      <c r="D286" s="321" t="str">
        <f t="shared" si="9"/>
        <v>Business Dorrigo</v>
      </c>
      <c r="E286" s="321" t="s">
        <v>25835</v>
      </c>
      <c r="F286" s="319" t="s">
        <v>1305</v>
      </c>
      <c r="G286" s="319" t="s">
        <v>1306</v>
      </c>
      <c r="H286" s="319" t="s">
        <v>1307</v>
      </c>
      <c r="I286" s="319" t="s">
        <v>1308</v>
      </c>
    </row>
    <row r="287" spans="1:9" ht="90" x14ac:dyDescent="0.2">
      <c r="A287" s="319" t="s">
        <v>1309</v>
      </c>
      <c r="B287" s="319" t="s">
        <v>1093</v>
      </c>
      <c r="C287" s="321">
        <f t="shared" si="8"/>
        <v>10</v>
      </c>
      <c r="D287" s="321" t="str">
        <f t="shared" si="9"/>
        <v>Business Dorrigo</v>
      </c>
      <c r="E287" s="321" t="s">
        <v>4460</v>
      </c>
      <c r="F287" s="319" t="s">
        <v>1305</v>
      </c>
      <c r="G287" s="319" t="s">
        <v>1306</v>
      </c>
      <c r="H287" s="319" t="s">
        <v>1310</v>
      </c>
      <c r="I287" s="319" t="s">
        <v>1311</v>
      </c>
    </row>
    <row r="288" spans="1:9" ht="90" x14ac:dyDescent="0.2">
      <c r="A288" s="319" t="s">
        <v>1312</v>
      </c>
      <c r="B288" s="319" t="s">
        <v>1093</v>
      </c>
      <c r="C288" s="321">
        <f t="shared" si="8"/>
        <v>10</v>
      </c>
      <c r="D288" s="321" t="str">
        <f t="shared" si="9"/>
        <v>Business Dorrigo</v>
      </c>
      <c r="E288" s="321" t="s">
        <v>25835</v>
      </c>
      <c r="F288" s="319" t="s">
        <v>1313</v>
      </c>
      <c r="G288" s="319" t="s">
        <v>1314</v>
      </c>
      <c r="H288" s="319" t="s">
        <v>1315</v>
      </c>
      <c r="I288" s="319" t="s">
        <v>1316</v>
      </c>
    </row>
    <row r="289" spans="1:9" ht="90" x14ac:dyDescent="0.2">
      <c r="A289" s="319" t="s">
        <v>1317</v>
      </c>
      <c r="B289" s="319" t="s">
        <v>1093</v>
      </c>
      <c r="C289" s="321">
        <f t="shared" si="8"/>
        <v>10</v>
      </c>
      <c r="D289" s="321" t="str">
        <f t="shared" si="9"/>
        <v>Business Dorrigo</v>
      </c>
      <c r="E289" s="321" t="s">
        <v>4460</v>
      </c>
      <c r="F289" s="319" t="s">
        <v>1318</v>
      </c>
      <c r="G289" s="319" t="s">
        <v>1319</v>
      </c>
      <c r="H289" s="319" t="s">
        <v>1320</v>
      </c>
      <c r="I289" s="319" t="s">
        <v>1321</v>
      </c>
    </row>
    <row r="290" spans="1:9" ht="90" x14ac:dyDescent="0.25">
      <c r="A290" s="319" t="s">
        <v>1322</v>
      </c>
      <c r="B290" s="319" t="s">
        <v>1093</v>
      </c>
      <c r="C290" s="321">
        <f t="shared" si="8"/>
        <v>10</v>
      </c>
      <c r="D290" s="321" t="str">
        <f t="shared" si="9"/>
        <v>Business Dorrigo</v>
      </c>
      <c r="E290" s="321" t="s">
        <v>25835</v>
      </c>
      <c r="F290" s="317"/>
      <c r="G290" s="319" t="s">
        <v>1323</v>
      </c>
      <c r="H290" s="319" t="s">
        <v>1324</v>
      </c>
      <c r="I290" s="319" t="s">
        <v>1325</v>
      </c>
    </row>
    <row r="291" spans="1:9" ht="90" x14ac:dyDescent="0.25">
      <c r="A291" s="319" t="s">
        <v>1326</v>
      </c>
      <c r="B291" s="319" t="s">
        <v>1093</v>
      </c>
      <c r="C291" s="321">
        <f t="shared" si="8"/>
        <v>10</v>
      </c>
      <c r="D291" s="321" t="str">
        <f t="shared" si="9"/>
        <v>Business Dorrigo</v>
      </c>
      <c r="E291" s="321" t="s">
        <v>4460</v>
      </c>
      <c r="F291" s="317"/>
      <c r="G291" s="319" t="s">
        <v>1327</v>
      </c>
      <c r="H291" s="319" t="s">
        <v>1328</v>
      </c>
      <c r="I291" s="319" t="s">
        <v>1329</v>
      </c>
    </row>
    <row r="292" spans="1:9" ht="90" x14ac:dyDescent="0.2">
      <c r="A292" s="319" t="s">
        <v>1330</v>
      </c>
      <c r="B292" s="319" t="s">
        <v>1093</v>
      </c>
      <c r="C292" s="321">
        <f t="shared" si="8"/>
        <v>10</v>
      </c>
      <c r="D292" s="321" t="str">
        <f t="shared" si="9"/>
        <v>Business Dorrigo</v>
      </c>
      <c r="E292" s="321" t="s">
        <v>25835</v>
      </c>
      <c r="F292" s="319" t="s">
        <v>1331</v>
      </c>
      <c r="G292" s="319" t="s">
        <v>1332</v>
      </c>
      <c r="H292" s="319" t="s">
        <v>1333</v>
      </c>
      <c r="I292" s="319" t="s">
        <v>1334</v>
      </c>
    </row>
    <row r="293" spans="1:9" ht="90" x14ac:dyDescent="0.25">
      <c r="A293" s="319" t="s">
        <v>1335</v>
      </c>
      <c r="B293" s="319" t="s">
        <v>1093</v>
      </c>
      <c r="C293" s="321">
        <f t="shared" si="8"/>
        <v>10</v>
      </c>
      <c r="D293" s="321" t="str">
        <f t="shared" si="9"/>
        <v>Business Dorrigo</v>
      </c>
      <c r="E293" s="321" t="s">
        <v>4460</v>
      </c>
      <c r="F293" s="317"/>
      <c r="G293" s="319" t="s">
        <v>1336</v>
      </c>
      <c r="H293" s="319" t="s">
        <v>1337</v>
      </c>
      <c r="I293" s="319" t="s">
        <v>1338</v>
      </c>
    </row>
    <row r="294" spans="1:9" ht="90" x14ac:dyDescent="0.2">
      <c r="A294" s="319" t="s">
        <v>1339</v>
      </c>
      <c r="B294" s="319" t="s">
        <v>1093</v>
      </c>
      <c r="C294" s="321">
        <f t="shared" si="8"/>
        <v>10</v>
      </c>
      <c r="D294" s="321" t="str">
        <f t="shared" si="9"/>
        <v>Business Dorrigo</v>
      </c>
      <c r="E294" s="321" t="s">
        <v>25835</v>
      </c>
      <c r="F294" s="319" t="s">
        <v>1340</v>
      </c>
      <c r="G294" s="319" t="s">
        <v>1341</v>
      </c>
      <c r="H294" s="319" t="s">
        <v>1342</v>
      </c>
      <c r="I294" s="319" t="s">
        <v>1343</v>
      </c>
    </row>
    <row r="295" spans="1:9" ht="90" x14ac:dyDescent="0.2">
      <c r="A295" s="319" t="s">
        <v>1344</v>
      </c>
      <c r="B295" s="319" t="s">
        <v>1093</v>
      </c>
      <c r="C295" s="321">
        <f t="shared" si="8"/>
        <v>10</v>
      </c>
      <c r="D295" s="321" t="str">
        <f t="shared" si="9"/>
        <v>Business Dorrigo</v>
      </c>
      <c r="E295" s="321" t="s">
        <v>4460</v>
      </c>
      <c r="F295" s="319" t="s">
        <v>1345</v>
      </c>
      <c r="G295" s="319" t="s">
        <v>1346</v>
      </c>
      <c r="H295" s="319" t="s">
        <v>1347</v>
      </c>
      <c r="I295" s="319" t="s">
        <v>1348</v>
      </c>
    </row>
    <row r="296" spans="1:9" ht="90" x14ac:dyDescent="0.2">
      <c r="A296" s="319" t="s">
        <v>1349</v>
      </c>
      <c r="B296" s="319" t="s">
        <v>1093</v>
      </c>
      <c r="C296" s="321">
        <f t="shared" si="8"/>
        <v>10</v>
      </c>
      <c r="D296" s="321" t="str">
        <f t="shared" si="9"/>
        <v>Business Dorrigo</v>
      </c>
      <c r="E296" s="321" t="s">
        <v>25835</v>
      </c>
      <c r="F296" s="319" t="s">
        <v>1350</v>
      </c>
      <c r="G296" s="319" t="s">
        <v>1351</v>
      </c>
      <c r="H296" s="319" t="s">
        <v>1352</v>
      </c>
      <c r="I296" s="319" t="s">
        <v>1353</v>
      </c>
    </row>
    <row r="297" spans="1:9" ht="90" x14ac:dyDescent="0.2">
      <c r="A297" s="319" t="s">
        <v>1354</v>
      </c>
      <c r="B297" s="319" t="s">
        <v>1093</v>
      </c>
      <c r="C297" s="321">
        <f t="shared" si="8"/>
        <v>10</v>
      </c>
      <c r="D297" s="321" t="str">
        <f t="shared" si="9"/>
        <v>Business Dorrigo</v>
      </c>
      <c r="E297" s="321" t="s">
        <v>4460</v>
      </c>
      <c r="F297" s="319" t="s">
        <v>1355</v>
      </c>
      <c r="G297" s="319" t="s">
        <v>1356</v>
      </c>
      <c r="H297" s="319" t="s">
        <v>1357</v>
      </c>
      <c r="I297" s="319" t="s">
        <v>1358</v>
      </c>
    </row>
    <row r="298" spans="1:9" ht="90" x14ac:dyDescent="0.2">
      <c r="A298" s="319" t="s">
        <v>1359</v>
      </c>
      <c r="B298" s="319" t="s">
        <v>1093</v>
      </c>
      <c r="C298" s="321">
        <f t="shared" si="8"/>
        <v>10</v>
      </c>
      <c r="D298" s="321" t="str">
        <f t="shared" si="9"/>
        <v>Business Dorrigo</v>
      </c>
      <c r="E298" s="321" t="s">
        <v>25835</v>
      </c>
      <c r="F298" s="319" t="s">
        <v>1360</v>
      </c>
      <c r="G298" s="319" t="s">
        <v>1361</v>
      </c>
      <c r="H298" s="319" t="s">
        <v>1362</v>
      </c>
      <c r="I298" s="319" t="s">
        <v>1363</v>
      </c>
    </row>
    <row r="299" spans="1:9" ht="90" x14ac:dyDescent="0.2">
      <c r="A299" s="319" t="s">
        <v>1364</v>
      </c>
      <c r="B299" s="319" t="s">
        <v>1093</v>
      </c>
      <c r="C299" s="321">
        <f t="shared" si="8"/>
        <v>10</v>
      </c>
      <c r="D299" s="321" t="str">
        <f t="shared" si="9"/>
        <v>Business Dorrigo</v>
      </c>
      <c r="E299" s="321" t="s">
        <v>4460</v>
      </c>
      <c r="F299" s="319" t="s">
        <v>342</v>
      </c>
      <c r="G299" s="319" t="s">
        <v>1297</v>
      </c>
      <c r="H299" s="319" t="s">
        <v>1365</v>
      </c>
      <c r="I299" s="319" t="s">
        <v>1366</v>
      </c>
    </row>
    <row r="300" spans="1:9" ht="165" x14ac:dyDescent="0.25">
      <c r="A300" s="319" t="s">
        <v>1367</v>
      </c>
      <c r="B300" s="319" t="s">
        <v>1093</v>
      </c>
      <c r="C300" s="321">
        <f t="shared" si="8"/>
        <v>10</v>
      </c>
      <c r="D300" s="321" t="str">
        <f t="shared" si="9"/>
        <v>Business Dorrigo</v>
      </c>
      <c r="E300" s="321" t="s">
        <v>25835</v>
      </c>
      <c r="F300" s="317"/>
      <c r="G300" s="319" t="s">
        <v>1368</v>
      </c>
      <c r="H300" s="319" t="s">
        <v>1369</v>
      </c>
      <c r="I300" s="319" t="s">
        <v>1370</v>
      </c>
    </row>
    <row r="301" spans="1:9" ht="90" x14ac:dyDescent="0.2">
      <c r="A301" s="319" t="s">
        <v>1371</v>
      </c>
      <c r="B301" s="319" t="s">
        <v>1093</v>
      </c>
      <c r="C301" s="321">
        <f t="shared" si="8"/>
        <v>10</v>
      </c>
      <c r="D301" s="321" t="str">
        <f t="shared" si="9"/>
        <v>Business Dorrigo</v>
      </c>
      <c r="E301" s="321" t="s">
        <v>4460</v>
      </c>
      <c r="F301" s="319" t="s">
        <v>1372</v>
      </c>
      <c r="G301" s="319" t="s">
        <v>1373</v>
      </c>
      <c r="H301" s="319" t="s">
        <v>1374</v>
      </c>
      <c r="I301" s="319" t="s">
        <v>1375</v>
      </c>
    </row>
    <row r="302" spans="1:9" ht="90" x14ac:dyDescent="0.2">
      <c r="A302" s="319" t="s">
        <v>1376</v>
      </c>
      <c r="B302" s="319" t="s">
        <v>1093</v>
      </c>
      <c r="C302" s="321">
        <f t="shared" si="8"/>
        <v>10</v>
      </c>
      <c r="D302" s="321" t="str">
        <f t="shared" si="9"/>
        <v>Business Dorrigo</v>
      </c>
      <c r="E302" s="321" t="s">
        <v>25835</v>
      </c>
      <c r="F302" s="319" t="s">
        <v>1377</v>
      </c>
      <c r="G302" s="319" t="s">
        <v>1378</v>
      </c>
      <c r="H302" s="319" t="s">
        <v>1379</v>
      </c>
      <c r="I302" s="319" t="s">
        <v>1380</v>
      </c>
    </row>
    <row r="303" spans="1:9" ht="90" x14ac:dyDescent="0.2">
      <c r="A303" s="319" t="s">
        <v>1381</v>
      </c>
      <c r="B303" s="319" t="s">
        <v>1093</v>
      </c>
      <c r="C303" s="321">
        <f t="shared" si="8"/>
        <v>10</v>
      </c>
      <c r="D303" s="321" t="str">
        <f t="shared" si="9"/>
        <v>Business Dorrigo</v>
      </c>
      <c r="E303" s="321" t="s">
        <v>4460</v>
      </c>
      <c r="F303" s="319" t="s">
        <v>1382</v>
      </c>
      <c r="G303" s="319" t="s">
        <v>1383</v>
      </c>
      <c r="H303" s="319" t="s">
        <v>1384</v>
      </c>
      <c r="I303" s="319" t="s">
        <v>1385</v>
      </c>
    </row>
    <row r="304" spans="1:9" ht="90" x14ac:dyDescent="0.25">
      <c r="A304" s="319" t="s">
        <v>1386</v>
      </c>
      <c r="B304" s="319" t="s">
        <v>1093</v>
      </c>
      <c r="C304" s="321">
        <f t="shared" si="8"/>
        <v>10</v>
      </c>
      <c r="D304" s="321" t="str">
        <f t="shared" si="9"/>
        <v>Business Dorrigo</v>
      </c>
      <c r="E304" s="321" t="s">
        <v>25835</v>
      </c>
      <c r="F304" s="317"/>
      <c r="G304" s="319" t="s">
        <v>1387</v>
      </c>
      <c r="H304" s="319" t="s">
        <v>1388</v>
      </c>
      <c r="I304" s="319" t="s">
        <v>1389</v>
      </c>
    </row>
    <row r="305" spans="1:9" ht="90" x14ac:dyDescent="0.2">
      <c r="A305" s="319" t="s">
        <v>1390</v>
      </c>
      <c r="B305" s="319" t="s">
        <v>1093</v>
      </c>
      <c r="C305" s="321">
        <f t="shared" si="8"/>
        <v>10</v>
      </c>
      <c r="D305" s="321" t="str">
        <f t="shared" si="9"/>
        <v>Business Dorrigo</v>
      </c>
      <c r="E305" s="321" t="s">
        <v>4460</v>
      </c>
      <c r="F305" s="319" t="s">
        <v>1280</v>
      </c>
      <c r="G305" s="319" t="s">
        <v>1281</v>
      </c>
      <c r="H305" s="319" t="s">
        <v>1391</v>
      </c>
      <c r="I305" s="319" t="s">
        <v>1392</v>
      </c>
    </row>
    <row r="306" spans="1:9" ht="90" x14ac:dyDescent="0.2">
      <c r="A306" s="319" t="s">
        <v>1393</v>
      </c>
      <c r="B306" s="319" t="s">
        <v>1093</v>
      </c>
      <c r="C306" s="321">
        <f t="shared" si="8"/>
        <v>10</v>
      </c>
      <c r="D306" s="321" t="str">
        <f t="shared" si="9"/>
        <v>Business Dorrigo</v>
      </c>
      <c r="E306" s="321" t="s">
        <v>25835</v>
      </c>
      <c r="F306" s="319" t="s">
        <v>1280</v>
      </c>
      <c r="G306" s="319" t="s">
        <v>1281</v>
      </c>
      <c r="H306" s="319" t="s">
        <v>1394</v>
      </c>
      <c r="I306" s="319" t="s">
        <v>1395</v>
      </c>
    </row>
    <row r="307" spans="1:9" ht="90" x14ac:dyDescent="0.2">
      <c r="A307" s="319" t="s">
        <v>1396</v>
      </c>
      <c r="B307" s="319" t="s">
        <v>1093</v>
      </c>
      <c r="C307" s="321">
        <f t="shared" si="8"/>
        <v>10</v>
      </c>
      <c r="D307" s="321" t="str">
        <f t="shared" si="9"/>
        <v>Business Dorrigo</v>
      </c>
      <c r="E307" s="321" t="s">
        <v>4460</v>
      </c>
      <c r="F307" s="319" t="s">
        <v>1397</v>
      </c>
      <c r="G307" s="319" t="s">
        <v>1398</v>
      </c>
      <c r="H307" s="319" t="s">
        <v>1399</v>
      </c>
      <c r="I307" s="319" t="s">
        <v>1400</v>
      </c>
    </row>
    <row r="308" spans="1:9" ht="75" x14ac:dyDescent="0.2">
      <c r="A308" s="319" t="s">
        <v>1401</v>
      </c>
      <c r="B308" s="319" t="s">
        <v>1093</v>
      </c>
      <c r="C308" s="321">
        <f t="shared" si="8"/>
        <v>10</v>
      </c>
      <c r="D308" s="321" t="str">
        <f t="shared" si="9"/>
        <v>Business Dorrigo</v>
      </c>
      <c r="E308" s="321" t="s">
        <v>25835</v>
      </c>
      <c r="F308" s="319" t="s">
        <v>1402</v>
      </c>
      <c r="G308" s="319" t="s">
        <v>1403</v>
      </c>
      <c r="H308" s="319" t="s">
        <v>1404</v>
      </c>
      <c r="I308" s="319" t="s">
        <v>1405</v>
      </c>
    </row>
    <row r="309" spans="1:9" ht="120" x14ac:dyDescent="0.25">
      <c r="A309" s="319" t="s">
        <v>1406</v>
      </c>
      <c r="B309" s="319" t="s">
        <v>1093</v>
      </c>
      <c r="C309" s="321">
        <f t="shared" si="8"/>
        <v>10</v>
      </c>
      <c r="D309" s="321" t="str">
        <f t="shared" si="9"/>
        <v>Business Dorrigo</v>
      </c>
      <c r="E309" s="321" t="s">
        <v>4460</v>
      </c>
      <c r="F309" s="317"/>
      <c r="G309" s="319" t="s">
        <v>1407</v>
      </c>
      <c r="H309" s="319" t="s">
        <v>1404</v>
      </c>
      <c r="I309" s="319" t="s">
        <v>1408</v>
      </c>
    </row>
    <row r="310" spans="1:9" ht="75" x14ac:dyDescent="0.25">
      <c r="A310" s="319" t="s">
        <v>1409</v>
      </c>
      <c r="B310" s="319" t="s">
        <v>1093</v>
      </c>
      <c r="C310" s="321">
        <f t="shared" si="8"/>
        <v>10</v>
      </c>
      <c r="D310" s="321" t="str">
        <f t="shared" si="9"/>
        <v>Business Dorrigo</v>
      </c>
      <c r="E310" s="321" t="s">
        <v>25835</v>
      </c>
      <c r="F310" s="317"/>
      <c r="G310" s="319" t="s">
        <v>142</v>
      </c>
      <c r="H310" s="319" t="s">
        <v>1410</v>
      </c>
      <c r="I310" s="319" t="s">
        <v>1411</v>
      </c>
    </row>
    <row r="311" spans="1:9" ht="90" x14ac:dyDescent="0.25">
      <c r="A311" s="319" t="s">
        <v>1412</v>
      </c>
      <c r="B311" s="319" t="s">
        <v>1093</v>
      </c>
      <c r="C311" s="321">
        <f t="shared" si="8"/>
        <v>10</v>
      </c>
      <c r="D311" s="321" t="str">
        <f t="shared" si="9"/>
        <v>Business Dorrigo</v>
      </c>
      <c r="E311" s="321" t="s">
        <v>4460</v>
      </c>
      <c r="F311" s="317"/>
      <c r="G311" s="319" t="s">
        <v>142</v>
      </c>
      <c r="H311" s="319" t="s">
        <v>1413</v>
      </c>
      <c r="I311" s="319" t="s">
        <v>1414</v>
      </c>
    </row>
    <row r="312" spans="1:9" ht="409.5" x14ac:dyDescent="0.25">
      <c r="A312" s="319" t="s">
        <v>1415</v>
      </c>
      <c r="B312" s="319" t="s">
        <v>1093</v>
      </c>
      <c r="C312" s="321">
        <f t="shared" si="8"/>
        <v>10</v>
      </c>
      <c r="D312" s="321" t="str">
        <f t="shared" si="9"/>
        <v>Business Dorrigo</v>
      </c>
      <c r="E312" s="321" t="s">
        <v>25835</v>
      </c>
      <c r="F312" s="317"/>
      <c r="G312" s="319" t="s">
        <v>1416</v>
      </c>
      <c r="H312" s="319" t="s">
        <v>467</v>
      </c>
      <c r="I312" s="319" t="s">
        <v>1417</v>
      </c>
    </row>
    <row r="313" spans="1:9" ht="90" x14ac:dyDescent="0.2">
      <c r="A313" s="319" t="s">
        <v>1418</v>
      </c>
      <c r="B313" s="319" t="s">
        <v>1093</v>
      </c>
      <c r="C313" s="321">
        <f t="shared" si="8"/>
        <v>10</v>
      </c>
      <c r="D313" s="321" t="str">
        <f t="shared" si="9"/>
        <v>Business Dorrigo</v>
      </c>
      <c r="E313" s="321" t="s">
        <v>4460</v>
      </c>
      <c r="F313" s="319" t="s">
        <v>543</v>
      </c>
      <c r="G313" s="319" t="s">
        <v>1293</v>
      </c>
      <c r="H313" s="319" t="s">
        <v>1419</v>
      </c>
      <c r="I313" s="319" t="s">
        <v>1420</v>
      </c>
    </row>
    <row r="314" spans="1:9" ht="75" x14ac:dyDescent="0.2">
      <c r="A314" s="319" t="s">
        <v>1421</v>
      </c>
      <c r="B314" s="319" t="s">
        <v>1093</v>
      </c>
      <c r="C314" s="321">
        <f t="shared" si="8"/>
        <v>10</v>
      </c>
      <c r="D314" s="321" t="str">
        <f t="shared" si="9"/>
        <v>Business Dorrigo</v>
      </c>
      <c r="E314" s="321" t="s">
        <v>25835</v>
      </c>
      <c r="F314" s="319" t="s">
        <v>1422</v>
      </c>
      <c r="G314" s="319" t="s">
        <v>1423</v>
      </c>
      <c r="H314" s="319" t="s">
        <v>1424</v>
      </c>
      <c r="I314" s="319" t="s">
        <v>1425</v>
      </c>
    </row>
    <row r="315" spans="1:9" ht="75" x14ac:dyDescent="0.2">
      <c r="A315" s="319" t="s">
        <v>1426</v>
      </c>
      <c r="B315" s="319" t="s">
        <v>1093</v>
      </c>
      <c r="C315" s="321">
        <f t="shared" si="8"/>
        <v>10</v>
      </c>
      <c r="D315" s="321" t="str">
        <f t="shared" si="9"/>
        <v>Business Dorrigo</v>
      </c>
      <c r="E315" s="321" t="s">
        <v>4460</v>
      </c>
      <c r="F315" s="319" t="s">
        <v>1427</v>
      </c>
      <c r="G315" s="319" t="s">
        <v>1428</v>
      </c>
      <c r="H315" s="319" t="s">
        <v>1429</v>
      </c>
      <c r="I315" s="319" t="s">
        <v>1430</v>
      </c>
    </row>
    <row r="316" spans="1:9" ht="90" x14ac:dyDescent="0.25">
      <c r="A316" s="319" t="s">
        <v>1431</v>
      </c>
      <c r="B316" s="319" t="s">
        <v>1093</v>
      </c>
      <c r="C316" s="321">
        <f t="shared" si="8"/>
        <v>10</v>
      </c>
      <c r="D316" s="321" t="str">
        <f t="shared" si="9"/>
        <v>Business Dorrigo</v>
      </c>
      <c r="E316" s="321" t="s">
        <v>25835</v>
      </c>
      <c r="F316" s="317"/>
      <c r="G316" s="319" t="s">
        <v>142</v>
      </c>
      <c r="H316" s="319" t="s">
        <v>1432</v>
      </c>
      <c r="I316" s="319" t="s">
        <v>1433</v>
      </c>
    </row>
    <row r="317" spans="1:9" ht="90" x14ac:dyDescent="0.25">
      <c r="A317" s="319" t="s">
        <v>1434</v>
      </c>
      <c r="B317" s="319" t="s">
        <v>1093</v>
      </c>
      <c r="C317" s="321">
        <f t="shared" si="8"/>
        <v>10</v>
      </c>
      <c r="D317" s="321" t="str">
        <f t="shared" si="9"/>
        <v>Business Dorrigo</v>
      </c>
      <c r="E317" s="321" t="s">
        <v>4460</v>
      </c>
      <c r="F317" s="317"/>
      <c r="G317" s="319" t="s">
        <v>142</v>
      </c>
      <c r="H317" s="319" t="s">
        <v>1435</v>
      </c>
      <c r="I317" s="319" t="s">
        <v>1436</v>
      </c>
    </row>
    <row r="318" spans="1:9" ht="105" x14ac:dyDescent="0.25">
      <c r="A318" s="319" t="s">
        <v>1437</v>
      </c>
      <c r="B318" s="319" t="s">
        <v>1093</v>
      </c>
      <c r="C318" s="321">
        <f t="shared" si="8"/>
        <v>10</v>
      </c>
      <c r="D318" s="321" t="str">
        <f t="shared" si="9"/>
        <v>Business Dorrigo</v>
      </c>
      <c r="E318" s="321" t="s">
        <v>25835</v>
      </c>
      <c r="F318" s="317"/>
      <c r="G318" s="319" t="s">
        <v>406</v>
      </c>
      <c r="H318" s="319" t="s">
        <v>1438</v>
      </c>
      <c r="I318" s="319" t="s">
        <v>1439</v>
      </c>
    </row>
    <row r="319" spans="1:9" ht="90" x14ac:dyDescent="0.25">
      <c r="A319" s="319" t="s">
        <v>1440</v>
      </c>
      <c r="B319" s="319" t="s">
        <v>1093</v>
      </c>
      <c r="C319" s="321">
        <f t="shared" si="8"/>
        <v>10</v>
      </c>
      <c r="D319" s="321" t="str">
        <f t="shared" si="9"/>
        <v>Business Dorrigo</v>
      </c>
      <c r="E319" s="321" t="s">
        <v>4460</v>
      </c>
      <c r="F319" s="317"/>
      <c r="G319" s="319" t="s">
        <v>1441</v>
      </c>
      <c r="H319" s="319" t="s">
        <v>1442</v>
      </c>
      <c r="I319" s="319" t="s">
        <v>1443</v>
      </c>
    </row>
    <row r="320" spans="1:9" ht="90" x14ac:dyDescent="0.25">
      <c r="A320" s="319" t="s">
        <v>1444</v>
      </c>
      <c r="B320" s="319" t="s">
        <v>1093</v>
      </c>
      <c r="C320" s="321">
        <f t="shared" si="8"/>
        <v>10</v>
      </c>
      <c r="D320" s="321" t="str">
        <f t="shared" si="9"/>
        <v>Business Dorrigo</v>
      </c>
      <c r="E320" s="321" t="s">
        <v>25835</v>
      </c>
      <c r="F320" s="317"/>
      <c r="G320" s="319" t="s">
        <v>1445</v>
      </c>
      <c r="H320" s="319" t="s">
        <v>1446</v>
      </c>
      <c r="I320" s="319" t="s">
        <v>1447</v>
      </c>
    </row>
    <row r="321" spans="1:9" ht="75" x14ac:dyDescent="0.25">
      <c r="A321" s="319" t="s">
        <v>1448</v>
      </c>
      <c r="B321" s="319" t="s">
        <v>1093</v>
      </c>
      <c r="C321" s="321">
        <f t="shared" si="8"/>
        <v>10</v>
      </c>
      <c r="D321" s="321" t="str">
        <f t="shared" si="9"/>
        <v>Business Dorrigo</v>
      </c>
      <c r="E321" s="321" t="s">
        <v>4460</v>
      </c>
      <c r="F321" s="317"/>
      <c r="G321" s="319" t="s">
        <v>142</v>
      </c>
      <c r="H321" s="319" t="s">
        <v>1449</v>
      </c>
      <c r="I321" s="319" t="s">
        <v>1450</v>
      </c>
    </row>
    <row r="322" spans="1:9" ht="75" x14ac:dyDescent="0.25">
      <c r="A322" s="319" t="s">
        <v>1451</v>
      </c>
      <c r="B322" s="319" t="s">
        <v>1093</v>
      </c>
      <c r="C322" s="321">
        <f t="shared" ref="C322:C385" si="10">+VLOOKUP($A322,Assess,2,FALSE)</f>
        <v>10</v>
      </c>
      <c r="D322" s="321" t="str">
        <f t="shared" ref="D322:D385" si="11">+VLOOKUP($A322,Assess,3,FALSE)</f>
        <v>Business Dorrigo</v>
      </c>
      <c r="E322" s="321" t="s">
        <v>25835</v>
      </c>
      <c r="F322" s="317"/>
      <c r="G322" s="319" t="s">
        <v>1452</v>
      </c>
      <c r="H322" s="319" t="s">
        <v>1453</v>
      </c>
      <c r="I322" s="319" t="s">
        <v>1454</v>
      </c>
    </row>
    <row r="323" spans="1:9" ht="75" x14ac:dyDescent="0.2">
      <c r="A323" s="319" t="s">
        <v>1455</v>
      </c>
      <c r="B323" s="319" t="s">
        <v>1093</v>
      </c>
      <c r="C323" s="321">
        <f t="shared" si="10"/>
        <v>10</v>
      </c>
      <c r="D323" s="321" t="str">
        <f t="shared" si="11"/>
        <v>Business Dorrigo</v>
      </c>
      <c r="E323" s="321" t="s">
        <v>4460</v>
      </c>
      <c r="F323" s="319" t="s">
        <v>1456</v>
      </c>
      <c r="G323" s="319" t="s">
        <v>1457</v>
      </c>
      <c r="H323" s="319" t="s">
        <v>1453</v>
      </c>
      <c r="I323" s="319" t="s">
        <v>1458</v>
      </c>
    </row>
    <row r="324" spans="1:9" ht="75" x14ac:dyDescent="0.25">
      <c r="A324" s="319" t="s">
        <v>1459</v>
      </c>
      <c r="B324" s="319" t="s">
        <v>1093</v>
      </c>
      <c r="C324" s="321">
        <f t="shared" si="10"/>
        <v>10</v>
      </c>
      <c r="D324" s="321" t="str">
        <f t="shared" si="11"/>
        <v>Business Dorrigo</v>
      </c>
      <c r="E324" s="321" t="s">
        <v>25835</v>
      </c>
      <c r="F324" s="317"/>
      <c r="G324" s="319" t="s">
        <v>142</v>
      </c>
      <c r="H324" s="319" t="s">
        <v>1453</v>
      </c>
      <c r="I324" s="319" t="s">
        <v>1460</v>
      </c>
    </row>
    <row r="325" spans="1:9" ht="90" x14ac:dyDescent="0.2">
      <c r="A325" s="319" t="s">
        <v>1461</v>
      </c>
      <c r="B325" s="319" t="s">
        <v>1093</v>
      </c>
      <c r="C325" s="321">
        <f t="shared" si="10"/>
        <v>10</v>
      </c>
      <c r="D325" s="321" t="str">
        <f t="shared" si="11"/>
        <v>Business Dorrigo</v>
      </c>
      <c r="E325" s="321" t="s">
        <v>4460</v>
      </c>
      <c r="F325" s="319" t="s">
        <v>623</v>
      </c>
      <c r="G325" s="319" t="s">
        <v>1462</v>
      </c>
      <c r="H325" s="319" t="s">
        <v>1463</v>
      </c>
      <c r="I325" s="319" t="s">
        <v>1464</v>
      </c>
    </row>
    <row r="326" spans="1:9" ht="75" x14ac:dyDescent="0.25">
      <c r="A326" s="319" t="s">
        <v>1465</v>
      </c>
      <c r="B326" s="319" t="s">
        <v>1093</v>
      </c>
      <c r="C326" s="321">
        <f t="shared" si="10"/>
        <v>10</v>
      </c>
      <c r="D326" s="321" t="str">
        <f t="shared" si="11"/>
        <v>Business Dorrigo</v>
      </c>
      <c r="E326" s="321" t="s">
        <v>25835</v>
      </c>
      <c r="F326" s="317"/>
      <c r="G326" s="319" t="s">
        <v>1466</v>
      </c>
      <c r="H326" s="319" t="s">
        <v>1467</v>
      </c>
      <c r="I326" s="319" t="s">
        <v>1468</v>
      </c>
    </row>
    <row r="327" spans="1:9" ht="75" x14ac:dyDescent="0.2">
      <c r="A327" s="319" t="s">
        <v>1469</v>
      </c>
      <c r="B327" s="319" t="s">
        <v>1093</v>
      </c>
      <c r="C327" s="321">
        <f t="shared" si="10"/>
        <v>10</v>
      </c>
      <c r="D327" s="321" t="str">
        <f t="shared" si="11"/>
        <v>Business Dorrigo</v>
      </c>
      <c r="E327" s="321" t="s">
        <v>4460</v>
      </c>
      <c r="F327" s="319" t="s">
        <v>1470</v>
      </c>
      <c r="G327" s="319" t="s">
        <v>1471</v>
      </c>
      <c r="H327" s="319" t="s">
        <v>1472</v>
      </c>
      <c r="I327" s="319" t="s">
        <v>1473</v>
      </c>
    </row>
    <row r="328" spans="1:9" ht="75" x14ac:dyDescent="0.2">
      <c r="A328" s="319" t="s">
        <v>1474</v>
      </c>
      <c r="B328" s="319" t="s">
        <v>1093</v>
      </c>
      <c r="C328" s="321">
        <f t="shared" si="10"/>
        <v>10</v>
      </c>
      <c r="D328" s="321" t="str">
        <f t="shared" si="11"/>
        <v>Business Dorrigo</v>
      </c>
      <c r="E328" s="321" t="s">
        <v>25835</v>
      </c>
      <c r="F328" s="319" t="s">
        <v>1475</v>
      </c>
      <c r="G328" s="319" t="s">
        <v>1476</v>
      </c>
      <c r="H328" s="319" t="s">
        <v>1477</v>
      </c>
      <c r="I328" s="319" t="s">
        <v>1478</v>
      </c>
    </row>
    <row r="329" spans="1:9" ht="90" x14ac:dyDescent="0.25">
      <c r="A329" s="319" t="s">
        <v>1480</v>
      </c>
      <c r="B329" s="319" t="s">
        <v>1479</v>
      </c>
      <c r="C329" s="321">
        <f t="shared" si="10"/>
        <v>11</v>
      </c>
      <c r="D329" s="321" t="str">
        <f t="shared" si="11"/>
        <v>Business Urunga</v>
      </c>
      <c r="E329" s="321" t="s">
        <v>4460</v>
      </c>
      <c r="F329" s="317"/>
      <c r="G329" s="319" t="s">
        <v>1481</v>
      </c>
      <c r="H329" s="319" t="s">
        <v>1482</v>
      </c>
      <c r="I329" s="319" t="s">
        <v>1483</v>
      </c>
    </row>
    <row r="330" spans="1:9" ht="90" x14ac:dyDescent="0.25">
      <c r="A330" s="319" t="s">
        <v>1484</v>
      </c>
      <c r="B330" s="319" t="s">
        <v>1479</v>
      </c>
      <c r="C330" s="321">
        <f t="shared" si="10"/>
        <v>11</v>
      </c>
      <c r="D330" s="321" t="str">
        <f t="shared" si="11"/>
        <v>Business Urunga</v>
      </c>
      <c r="E330" s="321" t="s">
        <v>25835</v>
      </c>
      <c r="F330" s="317"/>
      <c r="G330" s="319" t="s">
        <v>142</v>
      </c>
      <c r="H330" s="319" t="s">
        <v>1485</v>
      </c>
      <c r="I330" s="319" t="s">
        <v>1486</v>
      </c>
    </row>
    <row r="331" spans="1:9" ht="90" x14ac:dyDescent="0.25">
      <c r="A331" s="319" t="s">
        <v>1487</v>
      </c>
      <c r="B331" s="319" t="s">
        <v>1479</v>
      </c>
      <c r="C331" s="321">
        <f t="shared" si="10"/>
        <v>11</v>
      </c>
      <c r="D331" s="321" t="str">
        <f t="shared" si="11"/>
        <v>Business Urunga</v>
      </c>
      <c r="E331" s="321" t="s">
        <v>4460</v>
      </c>
      <c r="F331" s="317"/>
      <c r="G331" s="319" t="s">
        <v>1488</v>
      </c>
      <c r="H331" s="319" t="s">
        <v>1489</v>
      </c>
      <c r="I331" s="319" t="s">
        <v>1490</v>
      </c>
    </row>
    <row r="332" spans="1:9" ht="90" x14ac:dyDescent="0.25">
      <c r="A332" s="319" t="s">
        <v>1491</v>
      </c>
      <c r="B332" s="319" t="s">
        <v>1479</v>
      </c>
      <c r="C332" s="321">
        <f t="shared" si="10"/>
        <v>11</v>
      </c>
      <c r="D332" s="321" t="str">
        <f t="shared" si="11"/>
        <v>Business Urunga</v>
      </c>
      <c r="E332" s="321" t="s">
        <v>25835</v>
      </c>
      <c r="F332" s="317"/>
      <c r="G332" s="319" t="s">
        <v>1492</v>
      </c>
      <c r="H332" s="319" t="s">
        <v>1493</v>
      </c>
      <c r="I332" s="319" t="s">
        <v>1494</v>
      </c>
    </row>
    <row r="333" spans="1:9" ht="90" x14ac:dyDescent="0.25">
      <c r="A333" s="319" t="s">
        <v>1495</v>
      </c>
      <c r="B333" s="319" t="s">
        <v>1479</v>
      </c>
      <c r="C333" s="321">
        <f t="shared" si="10"/>
        <v>11</v>
      </c>
      <c r="D333" s="321" t="str">
        <f t="shared" si="11"/>
        <v>Business Urunga</v>
      </c>
      <c r="E333" s="321" t="s">
        <v>4460</v>
      </c>
      <c r="F333" s="317"/>
      <c r="G333" s="319" t="s">
        <v>1496</v>
      </c>
      <c r="H333" s="319" t="s">
        <v>1497</v>
      </c>
      <c r="I333" s="319" t="s">
        <v>1498</v>
      </c>
    </row>
    <row r="334" spans="1:9" ht="90" x14ac:dyDescent="0.2">
      <c r="A334" s="319" t="s">
        <v>1499</v>
      </c>
      <c r="B334" s="319" t="s">
        <v>1479</v>
      </c>
      <c r="C334" s="321">
        <f t="shared" si="10"/>
        <v>11</v>
      </c>
      <c r="D334" s="321" t="str">
        <f t="shared" si="11"/>
        <v>Business Urunga</v>
      </c>
      <c r="E334" s="321" t="s">
        <v>25835</v>
      </c>
      <c r="F334" s="319" t="s">
        <v>1500</v>
      </c>
      <c r="G334" s="319" t="s">
        <v>1501</v>
      </c>
      <c r="H334" s="319" t="s">
        <v>1502</v>
      </c>
      <c r="I334" s="319" t="s">
        <v>1503</v>
      </c>
    </row>
    <row r="335" spans="1:9" ht="90" x14ac:dyDescent="0.2">
      <c r="A335" s="319" t="s">
        <v>1504</v>
      </c>
      <c r="B335" s="319" t="s">
        <v>1479</v>
      </c>
      <c r="C335" s="321">
        <f t="shared" si="10"/>
        <v>11</v>
      </c>
      <c r="D335" s="321" t="str">
        <f t="shared" si="11"/>
        <v>Business Urunga</v>
      </c>
      <c r="E335" s="321" t="s">
        <v>4460</v>
      </c>
      <c r="F335" s="319" t="s">
        <v>1505</v>
      </c>
      <c r="G335" s="319" t="s">
        <v>1506</v>
      </c>
      <c r="H335" s="319" t="s">
        <v>1507</v>
      </c>
      <c r="I335" s="319" t="s">
        <v>1508</v>
      </c>
    </row>
    <row r="336" spans="1:9" ht="90" x14ac:dyDescent="0.25">
      <c r="A336" s="319" t="s">
        <v>1509</v>
      </c>
      <c r="B336" s="319" t="s">
        <v>1479</v>
      </c>
      <c r="C336" s="321">
        <f t="shared" si="10"/>
        <v>11</v>
      </c>
      <c r="D336" s="321" t="str">
        <f t="shared" si="11"/>
        <v>Business Urunga</v>
      </c>
      <c r="E336" s="321" t="s">
        <v>25835</v>
      </c>
      <c r="F336" s="317"/>
      <c r="G336" s="319" t="s">
        <v>142</v>
      </c>
      <c r="H336" s="319" t="s">
        <v>1510</v>
      </c>
      <c r="I336" s="319" t="s">
        <v>1511</v>
      </c>
    </row>
    <row r="337" spans="1:9" ht="105" x14ac:dyDescent="0.25">
      <c r="A337" s="319" t="s">
        <v>1512</v>
      </c>
      <c r="B337" s="319" t="s">
        <v>1479</v>
      </c>
      <c r="C337" s="321">
        <f t="shared" si="10"/>
        <v>11</v>
      </c>
      <c r="D337" s="321" t="str">
        <f t="shared" si="11"/>
        <v>Business Urunga</v>
      </c>
      <c r="E337" s="321" t="s">
        <v>4460</v>
      </c>
      <c r="F337" s="317"/>
      <c r="G337" s="319" t="s">
        <v>1513</v>
      </c>
      <c r="H337" s="319" t="s">
        <v>1514</v>
      </c>
      <c r="I337" s="319" t="s">
        <v>1515</v>
      </c>
    </row>
    <row r="338" spans="1:9" ht="90" x14ac:dyDescent="0.25">
      <c r="A338" s="319" t="s">
        <v>1516</v>
      </c>
      <c r="B338" s="319" t="s">
        <v>1479</v>
      </c>
      <c r="C338" s="321">
        <f t="shared" si="10"/>
        <v>11</v>
      </c>
      <c r="D338" s="321" t="str">
        <f t="shared" si="11"/>
        <v>Business Urunga</v>
      </c>
      <c r="E338" s="321" t="s">
        <v>25835</v>
      </c>
      <c r="F338" s="317"/>
      <c r="G338" s="319" t="s">
        <v>1517</v>
      </c>
      <c r="H338" s="319" t="s">
        <v>1518</v>
      </c>
      <c r="I338" s="319" t="s">
        <v>1519</v>
      </c>
    </row>
    <row r="339" spans="1:9" ht="90" x14ac:dyDescent="0.2">
      <c r="A339" s="319" t="s">
        <v>1520</v>
      </c>
      <c r="B339" s="319" t="s">
        <v>1479</v>
      </c>
      <c r="C339" s="321">
        <f t="shared" si="10"/>
        <v>11</v>
      </c>
      <c r="D339" s="321" t="str">
        <f t="shared" si="11"/>
        <v>Business Urunga</v>
      </c>
      <c r="E339" s="321" t="s">
        <v>4460</v>
      </c>
      <c r="F339" s="319" t="s">
        <v>1521</v>
      </c>
      <c r="G339" s="319" t="s">
        <v>1501</v>
      </c>
      <c r="H339" s="319" t="s">
        <v>1522</v>
      </c>
      <c r="I339" s="319" t="s">
        <v>1523</v>
      </c>
    </row>
    <row r="340" spans="1:9" ht="90" x14ac:dyDescent="0.25">
      <c r="A340" s="319" t="s">
        <v>1524</v>
      </c>
      <c r="B340" s="319" t="s">
        <v>1479</v>
      </c>
      <c r="C340" s="321">
        <f t="shared" si="10"/>
        <v>11</v>
      </c>
      <c r="D340" s="321" t="str">
        <f t="shared" si="11"/>
        <v>Business Urunga</v>
      </c>
      <c r="E340" s="321" t="s">
        <v>25835</v>
      </c>
      <c r="F340" s="317"/>
      <c r="G340" s="319" t="s">
        <v>1525</v>
      </c>
      <c r="H340" s="319" t="s">
        <v>1526</v>
      </c>
      <c r="I340" s="319" t="s">
        <v>1527</v>
      </c>
    </row>
    <row r="341" spans="1:9" ht="90" x14ac:dyDescent="0.25">
      <c r="A341" s="319" t="s">
        <v>1528</v>
      </c>
      <c r="B341" s="319" t="s">
        <v>1479</v>
      </c>
      <c r="C341" s="321">
        <f t="shared" si="10"/>
        <v>11</v>
      </c>
      <c r="D341" s="321" t="str">
        <f t="shared" si="11"/>
        <v>Business Urunga</v>
      </c>
      <c r="E341" s="321" t="s">
        <v>4460</v>
      </c>
      <c r="F341" s="317"/>
      <c r="G341" s="319" t="s">
        <v>142</v>
      </c>
      <c r="H341" s="319" t="s">
        <v>1529</v>
      </c>
      <c r="I341" s="319" t="s">
        <v>1530</v>
      </c>
    </row>
    <row r="342" spans="1:9" ht="75" x14ac:dyDescent="0.2">
      <c r="A342" s="319" t="s">
        <v>1531</v>
      </c>
      <c r="B342" s="319" t="s">
        <v>1479</v>
      </c>
      <c r="C342" s="321">
        <f t="shared" si="10"/>
        <v>11</v>
      </c>
      <c r="D342" s="321" t="str">
        <f t="shared" si="11"/>
        <v>Business Urunga</v>
      </c>
      <c r="E342" s="321" t="s">
        <v>25835</v>
      </c>
      <c r="F342" s="319" t="s">
        <v>1532</v>
      </c>
      <c r="G342" s="319" t="s">
        <v>1533</v>
      </c>
      <c r="H342" s="319" t="s">
        <v>1534</v>
      </c>
      <c r="I342" s="319" t="s">
        <v>1535</v>
      </c>
    </row>
    <row r="343" spans="1:9" ht="75" x14ac:dyDescent="0.25">
      <c r="A343" s="319" t="s">
        <v>1536</v>
      </c>
      <c r="B343" s="319" t="s">
        <v>1479</v>
      </c>
      <c r="C343" s="321">
        <f t="shared" si="10"/>
        <v>11</v>
      </c>
      <c r="D343" s="321" t="str">
        <f t="shared" si="11"/>
        <v>Business Urunga</v>
      </c>
      <c r="E343" s="321" t="s">
        <v>4460</v>
      </c>
      <c r="F343" s="317"/>
      <c r="G343" s="319" t="s">
        <v>980</v>
      </c>
      <c r="H343" s="319" t="s">
        <v>1537</v>
      </c>
      <c r="I343" s="319" t="s">
        <v>1538</v>
      </c>
    </row>
    <row r="344" spans="1:9" ht="75" x14ac:dyDescent="0.2">
      <c r="A344" s="319" t="s">
        <v>1539</v>
      </c>
      <c r="B344" s="319" t="s">
        <v>1479</v>
      </c>
      <c r="C344" s="321">
        <f t="shared" si="10"/>
        <v>11</v>
      </c>
      <c r="D344" s="321" t="str">
        <f t="shared" si="11"/>
        <v>Business Urunga</v>
      </c>
      <c r="E344" s="321" t="s">
        <v>25835</v>
      </c>
      <c r="F344" s="319" t="s">
        <v>1540</v>
      </c>
      <c r="G344" s="319" t="s">
        <v>1541</v>
      </c>
      <c r="H344" s="319" t="s">
        <v>1542</v>
      </c>
      <c r="I344" s="319" t="s">
        <v>1543</v>
      </c>
    </row>
    <row r="345" spans="1:9" ht="90" x14ac:dyDescent="0.2">
      <c r="A345" s="319" t="s">
        <v>1544</v>
      </c>
      <c r="B345" s="319" t="s">
        <v>1479</v>
      </c>
      <c r="C345" s="321">
        <f t="shared" si="10"/>
        <v>11</v>
      </c>
      <c r="D345" s="321" t="str">
        <f t="shared" si="11"/>
        <v>Business Urunga</v>
      </c>
      <c r="E345" s="321" t="s">
        <v>4460</v>
      </c>
      <c r="F345" s="319" t="s">
        <v>821</v>
      </c>
      <c r="G345" s="319" t="s">
        <v>1545</v>
      </c>
      <c r="H345" s="319" t="s">
        <v>1546</v>
      </c>
      <c r="I345" s="319" t="s">
        <v>1547</v>
      </c>
    </row>
    <row r="346" spans="1:9" ht="90" x14ac:dyDescent="0.2">
      <c r="A346" s="319" t="s">
        <v>1548</v>
      </c>
      <c r="B346" s="319" t="s">
        <v>1479</v>
      </c>
      <c r="C346" s="321">
        <f t="shared" si="10"/>
        <v>11</v>
      </c>
      <c r="D346" s="321" t="str">
        <f t="shared" si="11"/>
        <v>Business Urunga</v>
      </c>
      <c r="E346" s="321" t="s">
        <v>25835</v>
      </c>
      <c r="F346" s="319" t="s">
        <v>1549</v>
      </c>
      <c r="G346" s="319" t="s">
        <v>1550</v>
      </c>
      <c r="H346" s="319" t="s">
        <v>1551</v>
      </c>
      <c r="I346" s="319" t="s">
        <v>1552</v>
      </c>
    </row>
    <row r="347" spans="1:9" ht="90" x14ac:dyDescent="0.25">
      <c r="A347" s="319" t="s">
        <v>1553</v>
      </c>
      <c r="B347" s="319" t="s">
        <v>1479</v>
      </c>
      <c r="C347" s="321">
        <f t="shared" si="10"/>
        <v>11</v>
      </c>
      <c r="D347" s="321" t="str">
        <f t="shared" si="11"/>
        <v>Business Urunga</v>
      </c>
      <c r="E347" s="321" t="s">
        <v>4460</v>
      </c>
      <c r="F347" s="317"/>
      <c r="G347" s="319" t="s">
        <v>1496</v>
      </c>
      <c r="H347" s="319" t="s">
        <v>1554</v>
      </c>
      <c r="I347" s="319" t="s">
        <v>1555</v>
      </c>
    </row>
    <row r="348" spans="1:9" ht="90" x14ac:dyDescent="0.25">
      <c r="A348" s="319" t="s">
        <v>1556</v>
      </c>
      <c r="B348" s="319" t="s">
        <v>1479</v>
      </c>
      <c r="C348" s="321">
        <f t="shared" si="10"/>
        <v>11</v>
      </c>
      <c r="D348" s="321" t="str">
        <f t="shared" si="11"/>
        <v>Business Urunga</v>
      </c>
      <c r="E348" s="321" t="s">
        <v>25835</v>
      </c>
      <c r="F348" s="317"/>
      <c r="G348" s="319" t="s">
        <v>1496</v>
      </c>
      <c r="H348" s="319" t="s">
        <v>1557</v>
      </c>
      <c r="I348" s="319" t="s">
        <v>1558</v>
      </c>
    </row>
    <row r="349" spans="1:9" ht="90" x14ac:dyDescent="0.25">
      <c r="A349" s="319" t="s">
        <v>1559</v>
      </c>
      <c r="B349" s="319" t="s">
        <v>1479</v>
      </c>
      <c r="C349" s="321">
        <f t="shared" si="10"/>
        <v>11</v>
      </c>
      <c r="D349" s="321" t="str">
        <f t="shared" si="11"/>
        <v>Business Urunga</v>
      </c>
      <c r="E349" s="321" t="s">
        <v>4460</v>
      </c>
      <c r="F349" s="317"/>
      <c r="G349" s="319" t="s">
        <v>1496</v>
      </c>
      <c r="H349" s="319" t="s">
        <v>1560</v>
      </c>
      <c r="I349" s="319" t="s">
        <v>1561</v>
      </c>
    </row>
    <row r="350" spans="1:9" ht="90" x14ac:dyDescent="0.25">
      <c r="A350" s="319" t="s">
        <v>1562</v>
      </c>
      <c r="B350" s="319" t="s">
        <v>1479</v>
      </c>
      <c r="C350" s="321">
        <f t="shared" si="10"/>
        <v>11</v>
      </c>
      <c r="D350" s="321" t="str">
        <f t="shared" si="11"/>
        <v>Business Urunga</v>
      </c>
      <c r="E350" s="321" t="s">
        <v>25835</v>
      </c>
      <c r="F350" s="317"/>
      <c r="G350" s="319" t="s">
        <v>1496</v>
      </c>
      <c r="H350" s="319" t="s">
        <v>1563</v>
      </c>
      <c r="I350" s="319" t="s">
        <v>1564</v>
      </c>
    </row>
    <row r="351" spans="1:9" ht="75" x14ac:dyDescent="0.25">
      <c r="A351" s="319" t="s">
        <v>1565</v>
      </c>
      <c r="B351" s="319" t="s">
        <v>1479</v>
      </c>
      <c r="C351" s="321">
        <f t="shared" si="10"/>
        <v>11</v>
      </c>
      <c r="D351" s="321" t="str">
        <f t="shared" si="11"/>
        <v>Business Urunga</v>
      </c>
      <c r="E351" s="321" t="s">
        <v>4460</v>
      </c>
      <c r="F351" s="317"/>
      <c r="G351" s="319" t="s">
        <v>1566</v>
      </c>
      <c r="H351" s="319" t="s">
        <v>1567</v>
      </c>
      <c r="I351" s="319" t="s">
        <v>1568</v>
      </c>
    </row>
    <row r="352" spans="1:9" ht="75" x14ac:dyDescent="0.25">
      <c r="A352" s="319" t="s">
        <v>1569</v>
      </c>
      <c r="B352" s="319" t="s">
        <v>1479</v>
      </c>
      <c r="C352" s="321">
        <f t="shared" si="10"/>
        <v>11</v>
      </c>
      <c r="D352" s="321" t="str">
        <f t="shared" si="11"/>
        <v>Business Urunga</v>
      </c>
      <c r="E352" s="321" t="s">
        <v>25835</v>
      </c>
      <c r="F352" s="317"/>
      <c r="G352" s="319" t="s">
        <v>1570</v>
      </c>
      <c r="H352" s="319" t="s">
        <v>1571</v>
      </c>
      <c r="I352" s="319" t="s">
        <v>1572</v>
      </c>
    </row>
    <row r="353" spans="1:9" ht="90" x14ac:dyDescent="0.25">
      <c r="A353" s="319" t="s">
        <v>1573</v>
      </c>
      <c r="B353" s="319" t="s">
        <v>1479</v>
      </c>
      <c r="C353" s="321">
        <f t="shared" si="10"/>
        <v>11</v>
      </c>
      <c r="D353" s="321" t="str">
        <f t="shared" si="11"/>
        <v>Business Urunga</v>
      </c>
      <c r="E353" s="321" t="s">
        <v>4460</v>
      </c>
      <c r="F353" s="317"/>
      <c r="G353" s="319" t="s">
        <v>1574</v>
      </c>
      <c r="H353" s="319" t="s">
        <v>1575</v>
      </c>
      <c r="I353" s="319" t="s">
        <v>1576</v>
      </c>
    </row>
    <row r="354" spans="1:9" ht="90" x14ac:dyDescent="0.2">
      <c r="A354" s="319" t="s">
        <v>1577</v>
      </c>
      <c r="B354" s="319" t="s">
        <v>1479</v>
      </c>
      <c r="C354" s="321">
        <f t="shared" si="10"/>
        <v>11</v>
      </c>
      <c r="D354" s="321" t="str">
        <f t="shared" si="11"/>
        <v>Business Urunga</v>
      </c>
      <c r="E354" s="321" t="s">
        <v>25835</v>
      </c>
      <c r="F354" s="319" t="s">
        <v>1578</v>
      </c>
      <c r="G354" s="319" t="s">
        <v>1579</v>
      </c>
      <c r="H354" s="319" t="s">
        <v>1580</v>
      </c>
      <c r="I354" s="319" t="s">
        <v>1581</v>
      </c>
    </row>
    <row r="355" spans="1:9" ht="90" x14ac:dyDescent="0.2">
      <c r="A355" s="319" t="s">
        <v>1582</v>
      </c>
      <c r="B355" s="319" t="s">
        <v>1479</v>
      </c>
      <c r="C355" s="321">
        <f t="shared" si="10"/>
        <v>11</v>
      </c>
      <c r="D355" s="321" t="str">
        <f t="shared" si="11"/>
        <v>Business Urunga</v>
      </c>
      <c r="E355" s="321" t="s">
        <v>4460</v>
      </c>
      <c r="F355" s="319" t="s">
        <v>1583</v>
      </c>
      <c r="G355" s="319" t="s">
        <v>1584</v>
      </c>
      <c r="H355" s="319" t="s">
        <v>1585</v>
      </c>
      <c r="I355" s="319" t="s">
        <v>1586</v>
      </c>
    </row>
    <row r="356" spans="1:9" ht="150" x14ac:dyDescent="0.25">
      <c r="A356" s="319" t="s">
        <v>1587</v>
      </c>
      <c r="B356" s="319" t="s">
        <v>1479</v>
      </c>
      <c r="C356" s="321">
        <f t="shared" si="10"/>
        <v>11</v>
      </c>
      <c r="D356" s="321" t="str">
        <f t="shared" si="11"/>
        <v>Business Urunga</v>
      </c>
      <c r="E356" s="321" t="s">
        <v>25835</v>
      </c>
      <c r="F356" s="317"/>
      <c r="G356" s="319" t="s">
        <v>1588</v>
      </c>
      <c r="H356" s="319" t="s">
        <v>1589</v>
      </c>
      <c r="I356" s="319" t="s">
        <v>1590</v>
      </c>
    </row>
    <row r="357" spans="1:9" ht="105" x14ac:dyDescent="0.25">
      <c r="A357" s="319" t="s">
        <v>1591</v>
      </c>
      <c r="B357" s="319" t="s">
        <v>1479</v>
      </c>
      <c r="C357" s="321">
        <f t="shared" si="10"/>
        <v>11</v>
      </c>
      <c r="D357" s="321" t="str">
        <f t="shared" si="11"/>
        <v>Business Urunga</v>
      </c>
      <c r="E357" s="321" t="s">
        <v>4460</v>
      </c>
      <c r="F357" s="317"/>
      <c r="G357" s="319" t="s">
        <v>1592</v>
      </c>
      <c r="H357" s="319" t="s">
        <v>1593</v>
      </c>
      <c r="I357" s="319" t="s">
        <v>1594</v>
      </c>
    </row>
    <row r="358" spans="1:9" ht="75" x14ac:dyDescent="0.25">
      <c r="A358" s="319" t="s">
        <v>1595</v>
      </c>
      <c r="B358" s="319" t="s">
        <v>1479</v>
      </c>
      <c r="C358" s="321">
        <f t="shared" si="10"/>
        <v>11</v>
      </c>
      <c r="D358" s="321" t="str">
        <f t="shared" si="11"/>
        <v>Business Urunga</v>
      </c>
      <c r="E358" s="321" t="s">
        <v>25835</v>
      </c>
      <c r="F358" s="317"/>
      <c r="G358" s="319" t="s">
        <v>142</v>
      </c>
      <c r="H358" s="319" t="s">
        <v>1596</v>
      </c>
      <c r="I358" s="319" t="s">
        <v>1597</v>
      </c>
    </row>
    <row r="359" spans="1:9" ht="90" x14ac:dyDescent="0.2">
      <c r="A359" s="319" t="s">
        <v>1598</v>
      </c>
      <c r="B359" s="319" t="s">
        <v>1479</v>
      </c>
      <c r="C359" s="321">
        <f t="shared" si="10"/>
        <v>11</v>
      </c>
      <c r="D359" s="321" t="str">
        <f t="shared" si="11"/>
        <v>Business Urunga</v>
      </c>
      <c r="E359" s="321" t="s">
        <v>4460</v>
      </c>
      <c r="F359" s="319" t="s">
        <v>1599</v>
      </c>
      <c r="G359" s="319" t="s">
        <v>1600</v>
      </c>
      <c r="H359" s="319" t="s">
        <v>1601</v>
      </c>
      <c r="I359" s="319" t="s">
        <v>1602</v>
      </c>
    </row>
    <row r="360" spans="1:9" ht="90" x14ac:dyDescent="0.2">
      <c r="A360" s="319" t="s">
        <v>1603</v>
      </c>
      <c r="B360" s="319" t="s">
        <v>1479</v>
      </c>
      <c r="C360" s="321">
        <f t="shared" si="10"/>
        <v>11</v>
      </c>
      <c r="D360" s="321" t="str">
        <f t="shared" si="11"/>
        <v>Business Urunga</v>
      </c>
      <c r="E360" s="321" t="s">
        <v>25835</v>
      </c>
      <c r="F360" s="319" t="s">
        <v>1599</v>
      </c>
      <c r="G360" s="319" t="s">
        <v>1600</v>
      </c>
      <c r="H360" s="319" t="s">
        <v>1604</v>
      </c>
      <c r="I360" s="319" t="s">
        <v>1605</v>
      </c>
    </row>
    <row r="361" spans="1:9" ht="90" x14ac:dyDescent="0.2">
      <c r="A361" s="319" t="s">
        <v>1606</v>
      </c>
      <c r="B361" s="319" t="s">
        <v>1479</v>
      </c>
      <c r="C361" s="321">
        <f t="shared" si="10"/>
        <v>11</v>
      </c>
      <c r="D361" s="321" t="str">
        <f t="shared" si="11"/>
        <v>Business Urunga</v>
      </c>
      <c r="E361" s="321" t="s">
        <v>4460</v>
      </c>
      <c r="F361" s="319" t="s">
        <v>1607</v>
      </c>
      <c r="G361" s="319" t="s">
        <v>1608</v>
      </c>
      <c r="H361" s="319" t="s">
        <v>1609</v>
      </c>
      <c r="I361" s="319" t="s">
        <v>1610</v>
      </c>
    </row>
    <row r="362" spans="1:9" ht="90" x14ac:dyDescent="0.2">
      <c r="A362" s="319" t="s">
        <v>1611</v>
      </c>
      <c r="B362" s="319" t="s">
        <v>1479</v>
      </c>
      <c r="C362" s="321">
        <f t="shared" si="10"/>
        <v>11</v>
      </c>
      <c r="D362" s="321" t="str">
        <f t="shared" si="11"/>
        <v>Business Urunga</v>
      </c>
      <c r="E362" s="321" t="s">
        <v>25835</v>
      </c>
      <c r="F362" s="319" t="s">
        <v>1612</v>
      </c>
      <c r="G362" s="319" t="s">
        <v>1613</v>
      </c>
      <c r="H362" s="319" t="s">
        <v>1614</v>
      </c>
      <c r="I362" s="319" t="s">
        <v>1615</v>
      </c>
    </row>
    <row r="363" spans="1:9" ht="90" x14ac:dyDescent="0.25">
      <c r="A363" s="319" t="s">
        <v>1616</v>
      </c>
      <c r="B363" s="319" t="s">
        <v>1479</v>
      </c>
      <c r="C363" s="321">
        <f t="shared" si="10"/>
        <v>11</v>
      </c>
      <c r="D363" s="321" t="str">
        <f t="shared" si="11"/>
        <v>Business Urunga</v>
      </c>
      <c r="E363" s="321" t="s">
        <v>4460</v>
      </c>
      <c r="F363" s="317"/>
      <c r="G363" s="319" t="s">
        <v>1617</v>
      </c>
      <c r="H363" s="319" t="s">
        <v>1618</v>
      </c>
      <c r="I363" s="319" t="s">
        <v>1619</v>
      </c>
    </row>
    <row r="364" spans="1:9" ht="105" x14ac:dyDescent="0.2">
      <c r="A364" s="319" t="s">
        <v>1620</v>
      </c>
      <c r="B364" s="319" t="s">
        <v>1479</v>
      </c>
      <c r="C364" s="321">
        <f t="shared" si="10"/>
        <v>11</v>
      </c>
      <c r="D364" s="321" t="str">
        <f t="shared" si="11"/>
        <v>Business Urunga</v>
      </c>
      <c r="E364" s="321" t="s">
        <v>25835</v>
      </c>
      <c r="F364" s="319" t="s">
        <v>172</v>
      </c>
      <c r="G364" s="319" t="s">
        <v>1621</v>
      </c>
      <c r="H364" s="319" t="s">
        <v>1622</v>
      </c>
      <c r="I364" s="319" t="s">
        <v>1623</v>
      </c>
    </row>
    <row r="365" spans="1:9" ht="90" x14ac:dyDescent="0.2">
      <c r="A365" s="319" t="s">
        <v>1624</v>
      </c>
      <c r="B365" s="319" t="s">
        <v>1479</v>
      </c>
      <c r="C365" s="321">
        <f t="shared" si="10"/>
        <v>11</v>
      </c>
      <c r="D365" s="321" t="str">
        <f t="shared" si="11"/>
        <v>Business Urunga</v>
      </c>
      <c r="E365" s="321" t="s">
        <v>4460</v>
      </c>
      <c r="F365" s="319" t="s">
        <v>1625</v>
      </c>
      <c r="G365" s="319" t="s">
        <v>1626</v>
      </c>
      <c r="H365" s="319" t="s">
        <v>1627</v>
      </c>
      <c r="I365" s="319" t="s">
        <v>1628</v>
      </c>
    </row>
    <row r="366" spans="1:9" ht="90" x14ac:dyDescent="0.2">
      <c r="A366" s="319" t="s">
        <v>1629</v>
      </c>
      <c r="B366" s="319" t="s">
        <v>1479</v>
      </c>
      <c r="C366" s="321">
        <f t="shared" si="10"/>
        <v>11</v>
      </c>
      <c r="D366" s="321" t="str">
        <f t="shared" si="11"/>
        <v>Business Urunga</v>
      </c>
      <c r="E366" s="321" t="s">
        <v>25835</v>
      </c>
      <c r="F366" s="319" t="s">
        <v>1630</v>
      </c>
      <c r="G366" s="319" t="s">
        <v>1631</v>
      </c>
      <c r="H366" s="319" t="s">
        <v>1632</v>
      </c>
      <c r="I366" s="319" t="s">
        <v>1633</v>
      </c>
    </row>
    <row r="367" spans="1:9" ht="90" x14ac:dyDescent="0.25">
      <c r="A367" s="319" t="s">
        <v>1634</v>
      </c>
      <c r="B367" s="319" t="s">
        <v>1479</v>
      </c>
      <c r="C367" s="321">
        <f t="shared" si="10"/>
        <v>11</v>
      </c>
      <c r="D367" s="321" t="str">
        <f t="shared" si="11"/>
        <v>Business Urunga</v>
      </c>
      <c r="E367" s="321" t="s">
        <v>4460</v>
      </c>
      <c r="F367" s="317"/>
      <c r="G367" s="319" t="s">
        <v>1635</v>
      </c>
      <c r="H367" s="319" t="s">
        <v>1636</v>
      </c>
      <c r="I367" s="319" t="s">
        <v>1637</v>
      </c>
    </row>
    <row r="368" spans="1:9" ht="75" x14ac:dyDescent="0.25">
      <c r="A368" s="319" t="s">
        <v>1638</v>
      </c>
      <c r="B368" s="319" t="s">
        <v>1479</v>
      </c>
      <c r="C368" s="321">
        <f t="shared" si="10"/>
        <v>11</v>
      </c>
      <c r="D368" s="321" t="str">
        <f t="shared" si="11"/>
        <v>Business Urunga</v>
      </c>
      <c r="E368" s="321" t="s">
        <v>25835</v>
      </c>
      <c r="F368" s="317"/>
      <c r="G368" s="319" t="s">
        <v>1639</v>
      </c>
      <c r="H368" s="319" t="s">
        <v>1640</v>
      </c>
      <c r="I368" s="319" t="s">
        <v>1641</v>
      </c>
    </row>
    <row r="369" spans="1:9" ht="105" x14ac:dyDescent="0.25">
      <c r="A369" s="319" t="s">
        <v>1642</v>
      </c>
      <c r="B369" s="319" t="s">
        <v>1479</v>
      </c>
      <c r="C369" s="321">
        <f t="shared" si="10"/>
        <v>11</v>
      </c>
      <c r="D369" s="321" t="str">
        <f t="shared" si="11"/>
        <v>Business Urunga</v>
      </c>
      <c r="E369" s="321" t="s">
        <v>4460</v>
      </c>
      <c r="F369" s="317"/>
      <c r="G369" s="319" t="s">
        <v>1643</v>
      </c>
      <c r="H369" s="319" t="s">
        <v>1644</v>
      </c>
      <c r="I369" s="319" t="s">
        <v>1645</v>
      </c>
    </row>
    <row r="370" spans="1:9" ht="90" x14ac:dyDescent="0.25">
      <c r="A370" s="319" t="s">
        <v>1646</v>
      </c>
      <c r="B370" s="319" t="s">
        <v>1479</v>
      </c>
      <c r="C370" s="321">
        <f t="shared" si="10"/>
        <v>11</v>
      </c>
      <c r="D370" s="321" t="str">
        <f t="shared" si="11"/>
        <v>Business Urunga</v>
      </c>
      <c r="E370" s="321" t="s">
        <v>25835</v>
      </c>
      <c r="F370" s="317"/>
      <c r="G370" s="319" t="s">
        <v>1647</v>
      </c>
      <c r="H370" s="319" t="s">
        <v>1648</v>
      </c>
      <c r="I370" s="319" t="s">
        <v>1649</v>
      </c>
    </row>
    <row r="371" spans="1:9" ht="105" x14ac:dyDescent="0.25">
      <c r="A371" s="319" t="s">
        <v>1650</v>
      </c>
      <c r="B371" s="319" t="s">
        <v>1479</v>
      </c>
      <c r="C371" s="321">
        <f t="shared" si="10"/>
        <v>11</v>
      </c>
      <c r="D371" s="321" t="str">
        <f t="shared" si="11"/>
        <v>Business Urunga</v>
      </c>
      <c r="E371" s="321" t="s">
        <v>4460</v>
      </c>
      <c r="F371" s="317"/>
      <c r="G371" s="319" t="s">
        <v>240</v>
      </c>
      <c r="H371" s="319" t="s">
        <v>1651</v>
      </c>
      <c r="I371" s="319" t="s">
        <v>1652</v>
      </c>
    </row>
    <row r="372" spans="1:9" ht="105" x14ac:dyDescent="0.25">
      <c r="A372" s="319" t="s">
        <v>1653</v>
      </c>
      <c r="B372" s="319" t="s">
        <v>1479</v>
      </c>
      <c r="C372" s="321">
        <f t="shared" si="10"/>
        <v>11</v>
      </c>
      <c r="D372" s="321" t="str">
        <f t="shared" si="11"/>
        <v>Business Urunga</v>
      </c>
      <c r="E372" s="321" t="s">
        <v>25835</v>
      </c>
      <c r="F372" s="317"/>
      <c r="G372" s="319" t="s">
        <v>240</v>
      </c>
      <c r="H372" s="319" t="s">
        <v>1651</v>
      </c>
      <c r="I372" s="319" t="s">
        <v>1654</v>
      </c>
    </row>
    <row r="373" spans="1:9" ht="90" x14ac:dyDescent="0.2">
      <c r="A373" s="319" t="s">
        <v>1655</v>
      </c>
      <c r="B373" s="319" t="s">
        <v>1479</v>
      </c>
      <c r="C373" s="321">
        <f t="shared" si="10"/>
        <v>11</v>
      </c>
      <c r="D373" s="321" t="str">
        <f t="shared" si="11"/>
        <v>Business Urunga</v>
      </c>
      <c r="E373" s="321" t="s">
        <v>4460</v>
      </c>
      <c r="F373" s="319" t="s">
        <v>1656</v>
      </c>
      <c r="G373" s="319" t="s">
        <v>1657</v>
      </c>
      <c r="H373" s="319" t="s">
        <v>1658</v>
      </c>
      <c r="I373" s="319" t="s">
        <v>1659</v>
      </c>
    </row>
    <row r="374" spans="1:9" ht="90" x14ac:dyDescent="0.25">
      <c r="A374" s="319" t="s">
        <v>1660</v>
      </c>
      <c r="B374" s="319" t="s">
        <v>1479</v>
      </c>
      <c r="C374" s="321">
        <f t="shared" si="10"/>
        <v>11</v>
      </c>
      <c r="D374" s="321" t="str">
        <f t="shared" si="11"/>
        <v>Business Urunga</v>
      </c>
      <c r="E374" s="321" t="s">
        <v>25835</v>
      </c>
      <c r="F374" s="317"/>
      <c r="G374" s="319" t="s">
        <v>1661</v>
      </c>
      <c r="H374" s="319" t="s">
        <v>1662</v>
      </c>
      <c r="I374" s="319" t="s">
        <v>1663</v>
      </c>
    </row>
    <row r="375" spans="1:9" ht="90" x14ac:dyDescent="0.2">
      <c r="A375" s="319" t="s">
        <v>1664</v>
      </c>
      <c r="B375" s="319" t="s">
        <v>1479</v>
      </c>
      <c r="C375" s="321">
        <f t="shared" si="10"/>
        <v>11</v>
      </c>
      <c r="D375" s="321" t="str">
        <f t="shared" si="11"/>
        <v>Business Urunga</v>
      </c>
      <c r="E375" s="321" t="s">
        <v>4460</v>
      </c>
      <c r="F375" s="319" t="s">
        <v>1665</v>
      </c>
      <c r="G375" s="319" t="s">
        <v>1666</v>
      </c>
      <c r="H375" s="319" t="s">
        <v>1667</v>
      </c>
      <c r="I375" s="319" t="s">
        <v>1668</v>
      </c>
    </row>
    <row r="376" spans="1:9" ht="90" x14ac:dyDescent="0.2">
      <c r="A376" s="319" t="s">
        <v>1669</v>
      </c>
      <c r="B376" s="319" t="s">
        <v>1479</v>
      </c>
      <c r="C376" s="321">
        <f t="shared" si="10"/>
        <v>11</v>
      </c>
      <c r="D376" s="321" t="str">
        <f t="shared" si="11"/>
        <v>Business Urunga</v>
      </c>
      <c r="E376" s="321" t="s">
        <v>25835</v>
      </c>
      <c r="F376" s="319" t="s">
        <v>1665</v>
      </c>
      <c r="G376" s="319" t="s">
        <v>1666</v>
      </c>
      <c r="H376" s="319" t="s">
        <v>1670</v>
      </c>
      <c r="I376" s="319" t="s">
        <v>1671</v>
      </c>
    </row>
    <row r="377" spans="1:9" ht="90" x14ac:dyDescent="0.2">
      <c r="A377" s="319" t="s">
        <v>1672</v>
      </c>
      <c r="B377" s="319" t="s">
        <v>1479</v>
      </c>
      <c r="C377" s="321">
        <f t="shared" si="10"/>
        <v>11</v>
      </c>
      <c r="D377" s="321" t="str">
        <f t="shared" si="11"/>
        <v>Business Urunga</v>
      </c>
      <c r="E377" s="321" t="s">
        <v>4460</v>
      </c>
      <c r="F377" s="319" t="s">
        <v>1673</v>
      </c>
      <c r="G377" s="319" t="s">
        <v>1674</v>
      </c>
      <c r="H377" s="319" t="s">
        <v>1675</v>
      </c>
      <c r="I377" s="319" t="s">
        <v>1676</v>
      </c>
    </row>
    <row r="378" spans="1:9" ht="90" x14ac:dyDescent="0.25">
      <c r="A378" s="319" t="s">
        <v>1677</v>
      </c>
      <c r="B378" s="319" t="s">
        <v>1479</v>
      </c>
      <c r="C378" s="321">
        <f t="shared" si="10"/>
        <v>11</v>
      </c>
      <c r="D378" s="321" t="str">
        <f t="shared" si="11"/>
        <v>Business Urunga</v>
      </c>
      <c r="E378" s="321" t="s">
        <v>25835</v>
      </c>
      <c r="F378" s="317"/>
      <c r="G378" s="319" t="s">
        <v>1678</v>
      </c>
      <c r="H378" s="319" t="s">
        <v>1679</v>
      </c>
      <c r="I378" s="319" t="s">
        <v>1680</v>
      </c>
    </row>
    <row r="379" spans="1:9" ht="90" x14ac:dyDescent="0.25">
      <c r="A379" s="319" t="s">
        <v>1681</v>
      </c>
      <c r="B379" s="319" t="s">
        <v>1479</v>
      </c>
      <c r="C379" s="321">
        <f t="shared" si="10"/>
        <v>11</v>
      </c>
      <c r="D379" s="321" t="str">
        <f t="shared" si="11"/>
        <v>Business Urunga</v>
      </c>
      <c r="E379" s="321" t="s">
        <v>4460</v>
      </c>
      <c r="F379" s="317"/>
      <c r="G379" s="319" t="s">
        <v>142</v>
      </c>
      <c r="H379" s="319" t="s">
        <v>1682</v>
      </c>
      <c r="I379" s="319" t="s">
        <v>1683</v>
      </c>
    </row>
    <row r="380" spans="1:9" ht="90" x14ac:dyDescent="0.2">
      <c r="A380" s="319" t="s">
        <v>1684</v>
      </c>
      <c r="B380" s="319" t="s">
        <v>1479</v>
      </c>
      <c r="C380" s="321">
        <f t="shared" si="10"/>
        <v>11</v>
      </c>
      <c r="D380" s="321" t="str">
        <f t="shared" si="11"/>
        <v>Business Urunga</v>
      </c>
      <c r="E380" s="321" t="s">
        <v>25835</v>
      </c>
      <c r="F380" s="319" t="s">
        <v>1685</v>
      </c>
      <c r="G380" s="319" t="s">
        <v>1686</v>
      </c>
      <c r="H380" s="319" t="s">
        <v>1687</v>
      </c>
      <c r="I380" s="319" t="s">
        <v>1688</v>
      </c>
    </row>
    <row r="381" spans="1:9" ht="75" x14ac:dyDescent="0.25">
      <c r="A381" s="319" t="s">
        <v>1689</v>
      </c>
      <c r="B381" s="319" t="s">
        <v>1479</v>
      </c>
      <c r="C381" s="321">
        <f t="shared" si="10"/>
        <v>11</v>
      </c>
      <c r="D381" s="321" t="str">
        <f t="shared" si="11"/>
        <v>Business Urunga</v>
      </c>
      <c r="E381" s="321" t="s">
        <v>4460</v>
      </c>
      <c r="F381" s="317"/>
      <c r="G381" s="319" t="s">
        <v>1690</v>
      </c>
      <c r="H381" s="319" t="s">
        <v>1691</v>
      </c>
      <c r="I381" s="319" t="s">
        <v>1692</v>
      </c>
    </row>
    <row r="382" spans="1:9" ht="75" x14ac:dyDescent="0.25">
      <c r="A382" s="319" t="s">
        <v>1693</v>
      </c>
      <c r="B382" s="319" t="s">
        <v>1479</v>
      </c>
      <c r="C382" s="321">
        <f t="shared" si="10"/>
        <v>11</v>
      </c>
      <c r="D382" s="321" t="str">
        <f t="shared" si="11"/>
        <v>Business Urunga</v>
      </c>
      <c r="E382" s="321" t="s">
        <v>25835</v>
      </c>
      <c r="F382" s="317"/>
      <c r="G382" s="319" t="s">
        <v>1647</v>
      </c>
      <c r="H382" s="319" t="s">
        <v>1694</v>
      </c>
      <c r="I382" s="319" t="s">
        <v>1695</v>
      </c>
    </row>
    <row r="383" spans="1:9" ht="165" x14ac:dyDescent="0.2">
      <c r="A383" s="319" t="s">
        <v>1696</v>
      </c>
      <c r="B383" s="319" t="s">
        <v>1479</v>
      </c>
      <c r="C383" s="321">
        <f t="shared" si="10"/>
        <v>11</v>
      </c>
      <c r="D383" s="321" t="str">
        <f t="shared" si="11"/>
        <v>Business Urunga</v>
      </c>
      <c r="E383" s="321" t="s">
        <v>4460</v>
      </c>
      <c r="F383" s="319" t="s">
        <v>1697</v>
      </c>
      <c r="G383" s="319" t="s">
        <v>1698</v>
      </c>
      <c r="H383" s="319" t="s">
        <v>1699</v>
      </c>
      <c r="I383" s="319" t="s">
        <v>1700</v>
      </c>
    </row>
    <row r="384" spans="1:9" ht="105" x14ac:dyDescent="0.2">
      <c r="A384" s="319" t="s">
        <v>1701</v>
      </c>
      <c r="B384" s="319" t="s">
        <v>75</v>
      </c>
      <c r="C384" s="321">
        <f t="shared" si="10"/>
        <v>7</v>
      </c>
      <c r="D384" s="321" t="str">
        <f t="shared" si="11"/>
        <v>Farmland</v>
      </c>
      <c r="E384" s="321" t="s">
        <v>25835</v>
      </c>
      <c r="F384" s="319" t="s">
        <v>667</v>
      </c>
      <c r="G384" s="319" t="s">
        <v>668</v>
      </c>
      <c r="H384" s="319" t="s">
        <v>1702</v>
      </c>
      <c r="I384" s="319" t="s">
        <v>1703</v>
      </c>
    </row>
    <row r="385" spans="1:9" ht="105" x14ac:dyDescent="0.2">
      <c r="A385" s="319" t="s">
        <v>1704</v>
      </c>
      <c r="B385" s="319" t="s">
        <v>75</v>
      </c>
      <c r="C385" s="321">
        <f t="shared" si="10"/>
        <v>7</v>
      </c>
      <c r="D385" s="321" t="str">
        <f t="shared" si="11"/>
        <v>Farmland</v>
      </c>
      <c r="E385" s="321" t="s">
        <v>4460</v>
      </c>
      <c r="F385" s="319" t="s">
        <v>1470</v>
      </c>
      <c r="G385" s="319" t="s">
        <v>1471</v>
      </c>
      <c r="H385" s="319" t="s">
        <v>1705</v>
      </c>
      <c r="I385" s="319" t="s">
        <v>1706</v>
      </c>
    </row>
    <row r="386" spans="1:9" ht="105" x14ac:dyDescent="0.25">
      <c r="A386" s="319" t="s">
        <v>1707</v>
      </c>
      <c r="B386" s="319" t="s">
        <v>75</v>
      </c>
      <c r="C386" s="321">
        <f t="shared" ref="C386:C449" si="12">+VLOOKUP($A386,Assess,2,FALSE)</f>
        <v>7</v>
      </c>
      <c r="D386" s="321" t="str">
        <f t="shared" ref="D386:D449" si="13">+VLOOKUP($A386,Assess,3,FALSE)</f>
        <v>Farmland</v>
      </c>
      <c r="E386" s="321" t="s">
        <v>25835</v>
      </c>
      <c r="F386" s="317"/>
      <c r="G386" s="319" t="s">
        <v>1708</v>
      </c>
      <c r="H386" s="319" t="s">
        <v>1709</v>
      </c>
      <c r="I386" s="319" t="s">
        <v>1710</v>
      </c>
    </row>
    <row r="387" spans="1:9" ht="105" x14ac:dyDescent="0.2">
      <c r="A387" s="319" t="s">
        <v>1711</v>
      </c>
      <c r="B387" s="319" t="s">
        <v>75</v>
      </c>
      <c r="C387" s="321">
        <f t="shared" si="12"/>
        <v>7</v>
      </c>
      <c r="D387" s="321" t="str">
        <f t="shared" si="13"/>
        <v>Farmland</v>
      </c>
      <c r="E387" s="321" t="s">
        <v>4460</v>
      </c>
      <c r="F387" s="319" t="s">
        <v>667</v>
      </c>
      <c r="G387" s="319" t="s">
        <v>1712</v>
      </c>
      <c r="H387" s="319" t="s">
        <v>1713</v>
      </c>
      <c r="I387" s="319" t="s">
        <v>1714</v>
      </c>
    </row>
    <row r="388" spans="1:9" ht="105" x14ac:dyDescent="0.2">
      <c r="A388" s="319" t="s">
        <v>1715</v>
      </c>
      <c r="B388" s="319" t="s">
        <v>75</v>
      </c>
      <c r="C388" s="321">
        <f t="shared" si="12"/>
        <v>7</v>
      </c>
      <c r="D388" s="321" t="str">
        <f t="shared" si="13"/>
        <v>Farmland</v>
      </c>
      <c r="E388" s="321" t="s">
        <v>25835</v>
      </c>
      <c r="F388" s="319" t="s">
        <v>1716</v>
      </c>
      <c r="G388" s="319" t="s">
        <v>367</v>
      </c>
      <c r="H388" s="319" t="s">
        <v>1717</v>
      </c>
      <c r="I388" s="319" t="s">
        <v>1718</v>
      </c>
    </row>
    <row r="389" spans="1:9" ht="105" x14ac:dyDescent="0.2">
      <c r="A389" s="319" t="s">
        <v>1719</v>
      </c>
      <c r="B389" s="319" t="s">
        <v>75</v>
      </c>
      <c r="C389" s="321">
        <f t="shared" si="12"/>
        <v>7</v>
      </c>
      <c r="D389" s="321" t="str">
        <f t="shared" si="13"/>
        <v>Farmland</v>
      </c>
      <c r="E389" s="321" t="s">
        <v>4460</v>
      </c>
      <c r="F389" s="319" t="s">
        <v>1720</v>
      </c>
      <c r="G389" s="319" t="s">
        <v>1721</v>
      </c>
      <c r="H389" s="319" t="s">
        <v>1722</v>
      </c>
      <c r="I389" s="319" t="s">
        <v>1723</v>
      </c>
    </row>
    <row r="390" spans="1:9" ht="105" x14ac:dyDescent="0.2">
      <c r="A390" s="319" t="s">
        <v>1724</v>
      </c>
      <c r="B390" s="319" t="s">
        <v>75</v>
      </c>
      <c r="C390" s="321">
        <f t="shared" si="12"/>
        <v>7</v>
      </c>
      <c r="D390" s="321" t="str">
        <f t="shared" si="13"/>
        <v>Farmland</v>
      </c>
      <c r="E390" s="321" t="s">
        <v>25835</v>
      </c>
      <c r="F390" s="319" t="s">
        <v>1720</v>
      </c>
      <c r="G390" s="319" t="s">
        <v>1721</v>
      </c>
      <c r="H390" s="319" t="s">
        <v>1725</v>
      </c>
      <c r="I390" s="319" t="s">
        <v>1726</v>
      </c>
    </row>
    <row r="391" spans="1:9" ht="120" x14ac:dyDescent="0.2">
      <c r="A391" s="319" t="s">
        <v>1727</v>
      </c>
      <c r="B391" s="319" t="s">
        <v>75</v>
      </c>
      <c r="C391" s="321">
        <f t="shared" si="12"/>
        <v>7</v>
      </c>
      <c r="D391" s="321" t="str">
        <f t="shared" si="13"/>
        <v>Farmland</v>
      </c>
      <c r="E391" s="321" t="s">
        <v>4460</v>
      </c>
      <c r="F391" s="319" t="s">
        <v>1728</v>
      </c>
      <c r="G391" s="319" t="s">
        <v>1729</v>
      </c>
      <c r="H391" s="319" t="s">
        <v>1730</v>
      </c>
      <c r="I391" s="319" t="s">
        <v>1731</v>
      </c>
    </row>
    <row r="392" spans="1:9" ht="90" x14ac:dyDescent="0.2">
      <c r="A392" s="319" t="s">
        <v>1732</v>
      </c>
      <c r="B392" s="319" t="s">
        <v>75</v>
      </c>
      <c r="C392" s="321">
        <f t="shared" si="12"/>
        <v>7</v>
      </c>
      <c r="D392" s="321" t="str">
        <f t="shared" si="13"/>
        <v>Farmland</v>
      </c>
      <c r="E392" s="321" t="s">
        <v>25835</v>
      </c>
      <c r="F392" s="319" t="s">
        <v>1733</v>
      </c>
      <c r="G392" s="319" t="s">
        <v>1734</v>
      </c>
      <c r="H392" s="319" t="s">
        <v>1735</v>
      </c>
      <c r="I392" s="319" t="s">
        <v>1736</v>
      </c>
    </row>
    <row r="393" spans="1:9" ht="90" x14ac:dyDescent="0.2">
      <c r="A393" s="319" t="s">
        <v>1737</v>
      </c>
      <c r="B393" s="319" t="s">
        <v>75</v>
      </c>
      <c r="C393" s="321">
        <f t="shared" si="12"/>
        <v>7</v>
      </c>
      <c r="D393" s="321" t="str">
        <f t="shared" si="13"/>
        <v>Farmland</v>
      </c>
      <c r="E393" s="321" t="s">
        <v>4460</v>
      </c>
      <c r="F393" s="319" t="s">
        <v>1738</v>
      </c>
      <c r="G393" s="319" t="s">
        <v>1105</v>
      </c>
      <c r="H393" s="319" t="s">
        <v>1739</v>
      </c>
      <c r="I393" s="319" t="s">
        <v>1740</v>
      </c>
    </row>
    <row r="394" spans="1:9" ht="105" x14ac:dyDescent="0.2">
      <c r="A394" s="319" t="s">
        <v>1741</v>
      </c>
      <c r="B394" s="319" t="s">
        <v>75</v>
      </c>
      <c r="C394" s="321">
        <f t="shared" si="12"/>
        <v>7</v>
      </c>
      <c r="D394" s="321" t="str">
        <f t="shared" si="13"/>
        <v>Farmland</v>
      </c>
      <c r="E394" s="321" t="s">
        <v>25835</v>
      </c>
      <c r="F394" s="319" t="s">
        <v>1738</v>
      </c>
      <c r="G394" s="319" t="s">
        <v>1105</v>
      </c>
      <c r="H394" s="319" t="s">
        <v>1742</v>
      </c>
      <c r="I394" s="319" t="s">
        <v>1743</v>
      </c>
    </row>
    <row r="395" spans="1:9" ht="105" x14ac:dyDescent="0.2">
      <c r="A395" s="319" t="s">
        <v>1744</v>
      </c>
      <c r="B395" s="319" t="s">
        <v>75</v>
      </c>
      <c r="C395" s="321">
        <f t="shared" si="12"/>
        <v>7</v>
      </c>
      <c r="D395" s="321" t="str">
        <f t="shared" si="13"/>
        <v>Farmland</v>
      </c>
      <c r="E395" s="321" t="s">
        <v>4460</v>
      </c>
      <c r="F395" s="319" t="s">
        <v>1745</v>
      </c>
      <c r="G395" s="319" t="s">
        <v>1746</v>
      </c>
      <c r="H395" s="319" t="s">
        <v>1747</v>
      </c>
      <c r="I395" s="319" t="s">
        <v>1748</v>
      </c>
    </row>
    <row r="396" spans="1:9" ht="90" x14ac:dyDescent="0.2">
      <c r="A396" s="319" t="s">
        <v>1749</v>
      </c>
      <c r="B396" s="319" t="s">
        <v>75</v>
      </c>
      <c r="C396" s="321">
        <f t="shared" si="12"/>
        <v>7</v>
      </c>
      <c r="D396" s="321" t="str">
        <f t="shared" si="13"/>
        <v>Farmland</v>
      </c>
      <c r="E396" s="321" t="s">
        <v>25835</v>
      </c>
      <c r="F396" s="319" t="s">
        <v>1750</v>
      </c>
      <c r="G396" s="319" t="s">
        <v>1751</v>
      </c>
      <c r="H396" s="319" t="s">
        <v>1752</v>
      </c>
      <c r="I396" s="319" t="s">
        <v>1753</v>
      </c>
    </row>
    <row r="397" spans="1:9" ht="105" x14ac:dyDescent="0.25">
      <c r="A397" s="319" t="s">
        <v>1754</v>
      </c>
      <c r="B397" s="319" t="s">
        <v>75</v>
      </c>
      <c r="C397" s="321">
        <f t="shared" si="12"/>
        <v>7</v>
      </c>
      <c r="D397" s="321" t="str">
        <f t="shared" si="13"/>
        <v>Farmland</v>
      </c>
      <c r="E397" s="321" t="s">
        <v>4460</v>
      </c>
      <c r="F397" s="317"/>
      <c r="G397" s="319" t="s">
        <v>1755</v>
      </c>
      <c r="H397" s="319" t="s">
        <v>1756</v>
      </c>
      <c r="I397" s="319" t="s">
        <v>1757</v>
      </c>
    </row>
    <row r="398" spans="1:9" ht="105" x14ac:dyDescent="0.2">
      <c r="A398" s="319" t="s">
        <v>1758</v>
      </c>
      <c r="B398" s="319" t="s">
        <v>75</v>
      </c>
      <c r="C398" s="321">
        <f t="shared" si="12"/>
        <v>7</v>
      </c>
      <c r="D398" s="321" t="str">
        <f t="shared" si="13"/>
        <v>Farmland</v>
      </c>
      <c r="E398" s="321" t="s">
        <v>25835</v>
      </c>
      <c r="F398" s="319" t="s">
        <v>926</v>
      </c>
      <c r="G398" s="319" t="s">
        <v>1759</v>
      </c>
      <c r="H398" s="319" t="s">
        <v>1760</v>
      </c>
      <c r="I398" s="319" t="s">
        <v>1761</v>
      </c>
    </row>
    <row r="399" spans="1:9" ht="120" x14ac:dyDescent="0.2">
      <c r="A399" s="319" t="s">
        <v>1762</v>
      </c>
      <c r="B399" s="319" t="s">
        <v>75</v>
      </c>
      <c r="C399" s="321">
        <f t="shared" si="12"/>
        <v>7</v>
      </c>
      <c r="D399" s="321" t="str">
        <f t="shared" si="13"/>
        <v>Farmland</v>
      </c>
      <c r="E399" s="321" t="s">
        <v>4460</v>
      </c>
      <c r="F399" s="319" t="s">
        <v>1763</v>
      </c>
      <c r="G399" s="319" t="s">
        <v>1764</v>
      </c>
      <c r="H399" s="319" t="s">
        <v>1765</v>
      </c>
      <c r="I399" s="319" t="s">
        <v>1766</v>
      </c>
    </row>
    <row r="400" spans="1:9" ht="120" x14ac:dyDescent="0.2">
      <c r="A400" s="319" t="s">
        <v>1767</v>
      </c>
      <c r="B400" s="319" t="s">
        <v>75</v>
      </c>
      <c r="C400" s="321">
        <f t="shared" si="12"/>
        <v>7</v>
      </c>
      <c r="D400" s="321" t="str">
        <f t="shared" si="13"/>
        <v>Farmland</v>
      </c>
      <c r="E400" s="321" t="s">
        <v>25835</v>
      </c>
      <c r="F400" s="319" t="s">
        <v>1768</v>
      </c>
      <c r="G400" s="319" t="s">
        <v>1769</v>
      </c>
      <c r="H400" s="319" t="s">
        <v>1770</v>
      </c>
      <c r="I400" s="319" t="s">
        <v>1771</v>
      </c>
    </row>
    <row r="401" spans="1:9" ht="105" x14ac:dyDescent="0.2">
      <c r="A401" s="319" t="s">
        <v>1772</v>
      </c>
      <c r="B401" s="319" t="s">
        <v>75</v>
      </c>
      <c r="C401" s="321">
        <f t="shared" si="12"/>
        <v>7</v>
      </c>
      <c r="D401" s="321" t="str">
        <f t="shared" si="13"/>
        <v>Farmland</v>
      </c>
      <c r="E401" s="321" t="s">
        <v>4460</v>
      </c>
      <c r="F401" s="319" t="s">
        <v>1773</v>
      </c>
      <c r="G401" s="319" t="s">
        <v>1774</v>
      </c>
      <c r="H401" s="319" t="s">
        <v>1775</v>
      </c>
      <c r="I401" s="319" t="s">
        <v>1776</v>
      </c>
    </row>
    <row r="402" spans="1:9" ht="105" x14ac:dyDescent="0.25">
      <c r="A402" s="319" t="s">
        <v>1777</v>
      </c>
      <c r="B402" s="319" t="s">
        <v>75</v>
      </c>
      <c r="C402" s="321">
        <f t="shared" si="12"/>
        <v>7</v>
      </c>
      <c r="D402" s="321" t="str">
        <f t="shared" si="13"/>
        <v>Farmland</v>
      </c>
      <c r="E402" s="321" t="s">
        <v>25835</v>
      </c>
      <c r="F402" s="317"/>
      <c r="G402" s="319" t="s">
        <v>1778</v>
      </c>
      <c r="H402" s="319" t="s">
        <v>1779</v>
      </c>
      <c r="I402" s="319" t="s">
        <v>1780</v>
      </c>
    </row>
    <row r="403" spans="1:9" ht="105" x14ac:dyDescent="0.2">
      <c r="A403" s="319" t="s">
        <v>1781</v>
      </c>
      <c r="B403" s="319" t="s">
        <v>75</v>
      </c>
      <c r="C403" s="321">
        <f t="shared" si="12"/>
        <v>7</v>
      </c>
      <c r="D403" s="321" t="str">
        <f t="shared" si="13"/>
        <v>Farmland</v>
      </c>
      <c r="E403" s="321" t="s">
        <v>4460</v>
      </c>
      <c r="F403" s="319" t="s">
        <v>1782</v>
      </c>
      <c r="G403" s="319" t="s">
        <v>1783</v>
      </c>
      <c r="H403" s="319" t="s">
        <v>1784</v>
      </c>
      <c r="I403" s="319" t="s">
        <v>1785</v>
      </c>
    </row>
    <row r="404" spans="1:9" ht="90" x14ac:dyDescent="0.2">
      <c r="A404" s="319" t="s">
        <v>1786</v>
      </c>
      <c r="B404" s="319" t="s">
        <v>75</v>
      </c>
      <c r="C404" s="321">
        <f t="shared" si="12"/>
        <v>7</v>
      </c>
      <c r="D404" s="321" t="str">
        <f t="shared" si="13"/>
        <v>Farmland</v>
      </c>
      <c r="E404" s="321" t="s">
        <v>25835</v>
      </c>
      <c r="F404" s="319" t="s">
        <v>1787</v>
      </c>
      <c r="G404" s="319" t="s">
        <v>1788</v>
      </c>
      <c r="H404" s="319" t="s">
        <v>1789</v>
      </c>
      <c r="I404" s="319" t="s">
        <v>1790</v>
      </c>
    </row>
    <row r="405" spans="1:9" ht="120" x14ac:dyDescent="0.2">
      <c r="A405" s="319" t="s">
        <v>1791</v>
      </c>
      <c r="B405" s="319" t="s">
        <v>75</v>
      </c>
      <c r="C405" s="321">
        <f t="shared" si="12"/>
        <v>7</v>
      </c>
      <c r="D405" s="321" t="str">
        <f t="shared" si="13"/>
        <v>Farmland</v>
      </c>
      <c r="E405" s="321" t="s">
        <v>4460</v>
      </c>
      <c r="F405" s="319" t="s">
        <v>525</v>
      </c>
      <c r="G405" s="319" t="s">
        <v>1792</v>
      </c>
      <c r="H405" s="319" t="s">
        <v>1793</v>
      </c>
      <c r="I405" s="319" t="s">
        <v>1794</v>
      </c>
    </row>
    <row r="406" spans="1:9" ht="105" x14ac:dyDescent="0.2">
      <c r="A406" s="319" t="s">
        <v>1795</v>
      </c>
      <c r="B406" s="319" t="s">
        <v>75</v>
      </c>
      <c r="C406" s="321">
        <f t="shared" si="12"/>
        <v>7</v>
      </c>
      <c r="D406" s="321" t="str">
        <f t="shared" si="13"/>
        <v>Farmland</v>
      </c>
      <c r="E406" s="321" t="s">
        <v>25835</v>
      </c>
      <c r="F406" s="319" t="s">
        <v>1796</v>
      </c>
      <c r="G406" s="319" t="s">
        <v>338</v>
      </c>
      <c r="H406" s="319" t="s">
        <v>1797</v>
      </c>
      <c r="I406" s="319" t="s">
        <v>1798</v>
      </c>
    </row>
    <row r="407" spans="1:9" ht="135" x14ac:dyDescent="0.25">
      <c r="A407" s="319" t="s">
        <v>1799</v>
      </c>
      <c r="B407" s="319" t="s">
        <v>75</v>
      </c>
      <c r="C407" s="321">
        <f t="shared" si="12"/>
        <v>7</v>
      </c>
      <c r="D407" s="321" t="str">
        <f t="shared" si="13"/>
        <v>Farmland</v>
      </c>
      <c r="E407" s="321" t="s">
        <v>4460</v>
      </c>
      <c r="F407" s="317"/>
      <c r="G407" s="319" t="s">
        <v>1800</v>
      </c>
      <c r="H407" s="319" t="s">
        <v>1801</v>
      </c>
      <c r="I407" s="319" t="s">
        <v>1802</v>
      </c>
    </row>
    <row r="408" spans="1:9" ht="105" x14ac:dyDescent="0.2">
      <c r="A408" s="319" t="s">
        <v>1803</v>
      </c>
      <c r="B408" s="319" t="s">
        <v>75</v>
      </c>
      <c r="C408" s="321">
        <f t="shared" si="12"/>
        <v>7</v>
      </c>
      <c r="D408" s="321" t="str">
        <f t="shared" si="13"/>
        <v>Farmland</v>
      </c>
      <c r="E408" s="321" t="s">
        <v>25835</v>
      </c>
      <c r="F408" s="319" t="s">
        <v>1804</v>
      </c>
      <c r="G408" s="319" t="s">
        <v>1805</v>
      </c>
      <c r="H408" s="319" t="s">
        <v>1806</v>
      </c>
      <c r="I408" s="319" t="s">
        <v>1807</v>
      </c>
    </row>
    <row r="409" spans="1:9" ht="105" x14ac:dyDescent="0.2">
      <c r="A409" s="319" t="s">
        <v>1808</v>
      </c>
      <c r="B409" s="319" t="s">
        <v>75</v>
      </c>
      <c r="C409" s="321">
        <f t="shared" si="12"/>
        <v>7</v>
      </c>
      <c r="D409" s="321" t="str">
        <f t="shared" si="13"/>
        <v>Farmland</v>
      </c>
      <c r="E409" s="321" t="s">
        <v>4460</v>
      </c>
      <c r="F409" s="319" t="s">
        <v>1673</v>
      </c>
      <c r="G409" s="319" t="s">
        <v>1809</v>
      </c>
      <c r="H409" s="319" t="s">
        <v>1810</v>
      </c>
      <c r="I409" s="319" t="s">
        <v>1811</v>
      </c>
    </row>
    <row r="410" spans="1:9" ht="105" x14ac:dyDescent="0.2">
      <c r="A410" s="319" t="s">
        <v>1812</v>
      </c>
      <c r="B410" s="319" t="s">
        <v>75</v>
      </c>
      <c r="C410" s="321">
        <f t="shared" si="12"/>
        <v>7</v>
      </c>
      <c r="D410" s="321" t="str">
        <f t="shared" si="13"/>
        <v>Farmland</v>
      </c>
      <c r="E410" s="321" t="s">
        <v>25835</v>
      </c>
      <c r="F410" s="319" t="s">
        <v>1813</v>
      </c>
      <c r="G410" s="319" t="s">
        <v>1814</v>
      </c>
      <c r="H410" s="319" t="s">
        <v>1815</v>
      </c>
      <c r="I410" s="319" t="s">
        <v>1816</v>
      </c>
    </row>
    <row r="411" spans="1:9" ht="105" x14ac:dyDescent="0.2">
      <c r="A411" s="319" t="s">
        <v>1817</v>
      </c>
      <c r="B411" s="319" t="s">
        <v>75</v>
      </c>
      <c r="C411" s="321">
        <f t="shared" si="12"/>
        <v>7</v>
      </c>
      <c r="D411" s="321" t="str">
        <f t="shared" si="13"/>
        <v>Farmland</v>
      </c>
      <c r="E411" s="321" t="s">
        <v>4460</v>
      </c>
      <c r="F411" s="319" t="s">
        <v>1804</v>
      </c>
      <c r="G411" s="319" t="s">
        <v>1805</v>
      </c>
      <c r="H411" s="319" t="s">
        <v>1818</v>
      </c>
      <c r="I411" s="319" t="s">
        <v>1819</v>
      </c>
    </row>
    <row r="412" spans="1:9" ht="165" x14ac:dyDescent="0.2">
      <c r="A412" s="319" t="s">
        <v>1820</v>
      </c>
      <c r="B412" s="319" t="s">
        <v>75</v>
      </c>
      <c r="C412" s="321">
        <f t="shared" si="12"/>
        <v>7</v>
      </c>
      <c r="D412" s="321" t="str">
        <f t="shared" si="13"/>
        <v>Farmland</v>
      </c>
      <c r="E412" s="321" t="s">
        <v>25835</v>
      </c>
      <c r="F412" s="319" t="s">
        <v>1796</v>
      </c>
      <c r="G412" s="319" t="s">
        <v>338</v>
      </c>
      <c r="H412" s="319" t="s">
        <v>1821</v>
      </c>
      <c r="I412" s="319" t="s">
        <v>1822</v>
      </c>
    </row>
    <row r="413" spans="1:9" ht="120" x14ac:dyDescent="0.2">
      <c r="A413" s="319" t="s">
        <v>1823</v>
      </c>
      <c r="B413" s="319" t="s">
        <v>75</v>
      </c>
      <c r="C413" s="321">
        <f t="shared" si="12"/>
        <v>7</v>
      </c>
      <c r="D413" s="321" t="str">
        <f t="shared" si="13"/>
        <v>Farmland</v>
      </c>
      <c r="E413" s="321" t="s">
        <v>4460</v>
      </c>
      <c r="F413" s="319" t="s">
        <v>1804</v>
      </c>
      <c r="G413" s="319" t="s">
        <v>1805</v>
      </c>
      <c r="H413" s="319" t="s">
        <v>1824</v>
      </c>
      <c r="I413" s="319" t="s">
        <v>1825</v>
      </c>
    </row>
    <row r="414" spans="1:9" ht="135" x14ac:dyDescent="0.2">
      <c r="A414" s="319" t="s">
        <v>1826</v>
      </c>
      <c r="B414" s="319" t="s">
        <v>75</v>
      </c>
      <c r="C414" s="321">
        <f t="shared" si="12"/>
        <v>7</v>
      </c>
      <c r="D414" s="321" t="str">
        <f t="shared" si="13"/>
        <v>Farmland</v>
      </c>
      <c r="E414" s="321" t="s">
        <v>25835</v>
      </c>
      <c r="F414" s="319" t="s">
        <v>1827</v>
      </c>
      <c r="G414" s="319" t="s">
        <v>1828</v>
      </c>
      <c r="H414" s="319" t="s">
        <v>1829</v>
      </c>
      <c r="I414" s="319" t="s">
        <v>1830</v>
      </c>
    </row>
    <row r="415" spans="1:9" ht="105" x14ac:dyDescent="0.2">
      <c r="A415" s="319" t="s">
        <v>1831</v>
      </c>
      <c r="B415" s="319" t="s">
        <v>75</v>
      </c>
      <c r="C415" s="321">
        <f t="shared" si="12"/>
        <v>7</v>
      </c>
      <c r="D415" s="321" t="str">
        <f t="shared" si="13"/>
        <v>Farmland</v>
      </c>
      <c r="E415" s="321" t="s">
        <v>4460</v>
      </c>
      <c r="F415" s="319" t="s">
        <v>1832</v>
      </c>
      <c r="G415" s="319" t="s">
        <v>1833</v>
      </c>
      <c r="H415" s="319" t="s">
        <v>1834</v>
      </c>
      <c r="I415" s="319" t="s">
        <v>1835</v>
      </c>
    </row>
    <row r="416" spans="1:9" ht="105" x14ac:dyDescent="0.2">
      <c r="A416" s="319" t="s">
        <v>1836</v>
      </c>
      <c r="B416" s="319" t="s">
        <v>75</v>
      </c>
      <c r="C416" s="321">
        <f t="shared" si="12"/>
        <v>7</v>
      </c>
      <c r="D416" s="321" t="str">
        <f t="shared" si="13"/>
        <v>Farmland</v>
      </c>
      <c r="E416" s="321" t="s">
        <v>25835</v>
      </c>
      <c r="F416" s="319" t="s">
        <v>1837</v>
      </c>
      <c r="G416" s="319" t="s">
        <v>1838</v>
      </c>
      <c r="H416" s="319" t="s">
        <v>1839</v>
      </c>
      <c r="I416" s="319" t="s">
        <v>1840</v>
      </c>
    </row>
    <row r="417" spans="1:9" ht="90" x14ac:dyDescent="0.2">
      <c r="A417" s="319" t="s">
        <v>1841</v>
      </c>
      <c r="B417" s="319" t="s">
        <v>75</v>
      </c>
      <c r="C417" s="321">
        <f t="shared" si="12"/>
        <v>7</v>
      </c>
      <c r="D417" s="321" t="str">
        <f t="shared" si="13"/>
        <v>Farmland</v>
      </c>
      <c r="E417" s="321" t="s">
        <v>4460</v>
      </c>
      <c r="F417" s="319" t="s">
        <v>1842</v>
      </c>
      <c r="G417" s="319" t="s">
        <v>1843</v>
      </c>
      <c r="H417" s="319" t="s">
        <v>1844</v>
      </c>
      <c r="I417" s="319" t="s">
        <v>1845</v>
      </c>
    </row>
    <row r="418" spans="1:9" ht="120" x14ac:dyDescent="0.2">
      <c r="A418" s="319" t="s">
        <v>1846</v>
      </c>
      <c r="B418" s="319" t="s">
        <v>75</v>
      </c>
      <c r="C418" s="321">
        <f t="shared" si="12"/>
        <v>7</v>
      </c>
      <c r="D418" s="321" t="str">
        <f t="shared" si="13"/>
        <v>Farmland</v>
      </c>
      <c r="E418" s="321" t="s">
        <v>25835</v>
      </c>
      <c r="F418" s="319" t="s">
        <v>1847</v>
      </c>
      <c r="G418" s="319" t="s">
        <v>1848</v>
      </c>
      <c r="H418" s="319" t="s">
        <v>1849</v>
      </c>
      <c r="I418" s="319" t="s">
        <v>1850</v>
      </c>
    </row>
    <row r="419" spans="1:9" ht="165" x14ac:dyDescent="0.2">
      <c r="A419" s="319" t="s">
        <v>1851</v>
      </c>
      <c r="B419" s="319" t="s">
        <v>75</v>
      </c>
      <c r="C419" s="321">
        <f t="shared" si="12"/>
        <v>7</v>
      </c>
      <c r="D419" s="321" t="str">
        <f t="shared" si="13"/>
        <v>Farmland</v>
      </c>
      <c r="E419" s="321" t="s">
        <v>4460</v>
      </c>
      <c r="F419" s="319" t="s">
        <v>1852</v>
      </c>
      <c r="G419" s="319" t="s">
        <v>1729</v>
      </c>
      <c r="H419" s="319" t="s">
        <v>1853</v>
      </c>
      <c r="I419" s="319" t="s">
        <v>1854</v>
      </c>
    </row>
    <row r="420" spans="1:9" ht="409.5" x14ac:dyDescent="0.2">
      <c r="A420" s="319" t="s">
        <v>1855</v>
      </c>
      <c r="B420" s="319" t="s">
        <v>75</v>
      </c>
      <c r="C420" s="321">
        <f t="shared" si="12"/>
        <v>7</v>
      </c>
      <c r="D420" s="321" t="str">
        <f t="shared" si="13"/>
        <v>Farmland</v>
      </c>
      <c r="E420" s="321" t="s">
        <v>25835</v>
      </c>
      <c r="F420" s="319" t="s">
        <v>1856</v>
      </c>
      <c r="G420" s="319" t="s">
        <v>1105</v>
      </c>
      <c r="H420" s="319" t="s">
        <v>1857</v>
      </c>
      <c r="I420" s="319" t="s">
        <v>1858</v>
      </c>
    </row>
    <row r="421" spans="1:9" ht="120" x14ac:dyDescent="0.2">
      <c r="A421" s="319" t="s">
        <v>1859</v>
      </c>
      <c r="B421" s="319" t="s">
        <v>75</v>
      </c>
      <c r="C421" s="321">
        <f t="shared" si="12"/>
        <v>7</v>
      </c>
      <c r="D421" s="321" t="str">
        <f t="shared" si="13"/>
        <v>Farmland</v>
      </c>
      <c r="E421" s="321" t="s">
        <v>4460</v>
      </c>
      <c r="F421" s="319" t="s">
        <v>1860</v>
      </c>
      <c r="G421" s="319" t="s">
        <v>1861</v>
      </c>
      <c r="H421" s="319" t="s">
        <v>1862</v>
      </c>
      <c r="I421" s="319" t="s">
        <v>1863</v>
      </c>
    </row>
    <row r="422" spans="1:9" ht="105" x14ac:dyDescent="0.2">
      <c r="A422" s="319" t="s">
        <v>1864</v>
      </c>
      <c r="B422" s="319" t="s">
        <v>75</v>
      </c>
      <c r="C422" s="321">
        <f t="shared" si="12"/>
        <v>7</v>
      </c>
      <c r="D422" s="321" t="str">
        <f t="shared" si="13"/>
        <v>Farmland</v>
      </c>
      <c r="E422" s="321" t="s">
        <v>25835</v>
      </c>
      <c r="F422" s="319" t="s">
        <v>1865</v>
      </c>
      <c r="G422" s="319" t="s">
        <v>1866</v>
      </c>
      <c r="H422" s="319" t="s">
        <v>1867</v>
      </c>
      <c r="I422" s="319" t="s">
        <v>1868</v>
      </c>
    </row>
    <row r="423" spans="1:9" ht="105" x14ac:dyDescent="0.2">
      <c r="A423" s="319" t="s">
        <v>1869</v>
      </c>
      <c r="B423" s="319" t="s">
        <v>75</v>
      </c>
      <c r="C423" s="321">
        <f t="shared" si="12"/>
        <v>7</v>
      </c>
      <c r="D423" s="321" t="str">
        <f t="shared" si="13"/>
        <v>Farmland</v>
      </c>
      <c r="E423" s="321" t="s">
        <v>4460</v>
      </c>
      <c r="F423" s="319" t="s">
        <v>1870</v>
      </c>
      <c r="G423" s="319" t="s">
        <v>1871</v>
      </c>
      <c r="H423" s="319" t="s">
        <v>1872</v>
      </c>
      <c r="I423" s="319" t="s">
        <v>1873</v>
      </c>
    </row>
    <row r="424" spans="1:9" ht="105" x14ac:dyDescent="0.2">
      <c r="A424" s="319" t="s">
        <v>1874</v>
      </c>
      <c r="B424" s="319" t="s">
        <v>75</v>
      </c>
      <c r="C424" s="321">
        <f t="shared" si="12"/>
        <v>7</v>
      </c>
      <c r="D424" s="321" t="str">
        <f t="shared" si="13"/>
        <v>Farmland</v>
      </c>
      <c r="E424" s="321" t="s">
        <v>25835</v>
      </c>
      <c r="F424" s="319" t="s">
        <v>1875</v>
      </c>
      <c r="G424" s="319" t="s">
        <v>1876</v>
      </c>
      <c r="H424" s="319" t="s">
        <v>1877</v>
      </c>
      <c r="I424" s="319" t="s">
        <v>1878</v>
      </c>
    </row>
    <row r="425" spans="1:9" ht="105" x14ac:dyDescent="0.2">
      <c r="A425" s="319" t="s">
        <v>1879</v>
      </c>
      <c r="B425" s="319" t="s">
        <v>75</v>
      </c>
      <c r="C425" s="321">
        <f t="shared" si="12"/>
        <v>7</v>
      </c>
      <c r="D425" s="321" t="str">
        <f t="shared" si="13"/>
        <v>Farmland</v>
      </c>
      <c r="E425" s="321" t="s">
        <v>4460</v>
      </c>
      <c r="F425" s="319" t="s">
        <v>351</v>
      </c>
      <c r="G425" s="319" t="s">
        <v>1880</v>
      </c>
      <c r="H425" s="319" t="s">
        <v>1881</v>
      </c>
      <c r="I425" s="319" t="s">
        <v>1882</v>
      </c>
    </row>
    <row r="426" spans="1:9" ht="105" x14ac:dyDescent="0.2">
      <c r="A426" s="319" t="s">
        <v>1883</v>
      </c>
      <c r="B426" s="319" t="s">
        <v>75</v>
      </c>
      <c r="C426" s="321">
        <f t="shared" si="12"/>
        <v>7</v>
      </c>
      <c r="D426" s="321" t="str">
        <f t="shared" si="13"/>
        <v>Farmland</v>
      </c>
      <c r="E426" s="321" t="s">
        <v>25835</v>
      </c>
      <c r="F426" s="319" t="s">
        <v>799</v>
      </c>
      <c r="G426" s="319" t="s">
        <v>1884</v>
      </c>
      <c r="H426" s="319" t="s">
        <v>1885</v>
      </c>
      <c r="I426" s="319" t="s">
        <v>1886</v>
      </c>
    </row>
    <row r="427" spans="1:9" ht="225" x14ac:dyDescent="0.2">
      <c r="A427" s="319" t="s">
        <v>1887</v>
      </c>
      <c r="B427" s="319" t="s">
        <v>75</v>
      </c>
      <c r="C427" s="321">
        <f t="shared" si="12"/>
        <v>7</v>
      </c>
      <c r="D427" s="321" t="str">
        <f t="shared" si="13"/>
        <v>Farmland</v>
      </c>
      <c r="E427" s="321" t="s">
        <v>4460</v>
      </c>
      <c r="F427" s="319" t="s">
        <v>1763</v>
      </c>
      <c r="G427" s="319" t="s">
        <v>1888</v>
      </c>
      <c r="H427" s="319" t="s">
        <v>1889</v>
      </c>
      <c r="I427" s="319" t="s">
        <v>1890</v>
      </c>
    </row>
    <row r="428" spans="1:9" ht="90" x14ac:dyDescent="0.2">
      <c r="A428" s="319" t="s">
        <v>1891</v>
      </c>
      <c r="B428" s="319" t="s">
        <v>75</v>
      </c>
      <c r="C428" s="321">
        <f t="shared" si="12"/>
        <v>7</v>
      </c>
      <c r="D428" s="321" t="str">
        <f t="shared" si="13"/>
        <v>Farmland</v>
      </c>
      <c r="E428" s="321" t="s">
        <v>25835</v>
      </c>
      <c r="F428" s="319" t="s">
        <v>1892</v>
      </c>
      <c r="G428" s="319" t="s">
        <v>1893</v>
      </c>
      <c r="H428" s="319" t="s">
        <v>1894</v>
      </c>
      <c r="I428" s="319" t="s">
        <v>1895</v>
      </c>
    </row>
    <row r="429" spans="1:9" ht="105" x14ac:dyDescent="0.2">
      <c r="A429" s="319" t="s">
        <v>1896</v>
      </c>
      <c r="B429" s="319" t="s">
        <v>75</v>
      </c>
      <c r="C429" s="321">
        <f t="shared" si="12"/>
        <v>7</v>
      </c>
      <c r="D429" s="321" t="str">
        <f t="shared" si="13"/>
        <v>Farmland</v>
      </c>
      <c r="E429" s="321" t="s">
        <v>4460</v>
      </c>
      <c r="F429" s="319" t="s">
        <v>1897</v>
      </c>
      <c r="G429" s="319" t="s">
        <v>1898</v>
      </c>
      <c r="H429" s="319" t="s">
        <v>1899</v>
      </c>
      <c r="I429" s="319" t="s">
        <v>1900</v>
      </c>
    </row>
    <row r="430" spans="1:9" ht="90" x14ac:dyDescent="0.2">
      <c r="A430" s="319" t="s">
        <v>1901</v>
      </c>
      <c r="B430" s="319" t="s">
        <v>75</v>
      </c>
      <c r="C430" s="321">
        <f t="shared" si="12"/>
        <v>7</v>
      </c>
      <c r="D430" s="321" t="str">
        <f t="shared" si="13"/>
        <v>Farmland</v>
      </c>
      <c r="E430" s="321" t="s">
        <v>25835</v>
      </c>
      <c r="F430" s="319" t="s">
        <v>1902</v>
      </c>
      <c r="G430" s="319" t="s">
        <v>1903</v>
      </c>
      <c r="H430" s="319" t="s">
        <v>1904</v>
      </c>
      <c r="I430" s="319" t="s">
        <v>1905</v>
      </c>
    </row>
    <row r="431" spans="1:9" ht="120" x14ac:dyDescent="0.2">
      <c r="A431" s="319" t="s">
        <v>1906</v>
      </c>
      <c r="B431" s="319" t="s">
        <v>75</v>
      </c>
      <c r="C431" s="321">
        <f t="shared" si="12"/>
        <v>7</v>
      </c>
      <c r="D431" s="321" t="str">
        <f t="shared" si="13"/>
        <v>Farmland</v>
      </c>
      <c r="E431" s="321" t="s">
        <v>4460</v>
      </c>
      <c r="F431" s="319" t="s">
        <v>1907</v>
      </c>
      <c r="G431" s="319" t="s">
        <v>1893</v>
      </c>
      <c r="H431" s="319" t="s">
        <v>1908</v>
      </c>
      <c r="I431" s="319" t="s">
        <v>1909</v>
      </c>
    </row>
    <row r="432" spans="1:9" ht="90" x14ac:dyDescent="0.25">
      <c r="A432" s="319" t="s">
        <v>1910</v>
      </c>
      <c r="B432" s="319" t="s">
        <v>75</v>
      </c>
      <c r="C432" s="321">
        <f t="shared" si="12"/>
        <v>7</v>
      </c>
      <c r="D432" s="321" t="str">
        <f t="shared" si="13"/>
        <v>Farmland</v>
      </c>
      <c r="E432" s="321" t="s">
        <v>25835</v>
      </c>
      <c r="F432" s="317"/>
      <c r="G432" s="319" t="s">
        <v>1911</v>
      </c>
      <c r="H432" s="319" t="s">
        <v>1912</v>
      </c>
      <c r="I432" s="319" t="s">
        <v>1913</v>
      </c>
    </row>
    <row r="433" spans="1:9" ht="90" x14ac:dyDescent="0.2">
      <c r="A433" s="319" t="s">
        <v>1914</v>
      </c>
      <c r="B433" s="319" t="s">
        <v>75</v>
      </c>
      <c r="C433" s="321">
        <f t="shared" si="12"/>
        <v>7</v>
      </c>
      <c r="D433" s="321" t="str">
        <f t="shared" si="13"/>
        <v>Farmland</v>
      </c>
      <c r="E433" s="321" t="s">
        <v>4460</v>
      </c>
      <c r="F433" s="319" t="s">
        <v>1915</v>
      </c>
      <c r="G433" s="319" t="s">
        <v>1916</v>
      </c>
      <c r="H433" s="319" t="s">
        <v>1917</v>
      </c>
      <c r="I433" s="319" t="s">
        <v>1918</v>
      </c>
    </row>
    <row r="434" spans="1:9" ht="90" x14ac:dyDescent="0.2">
      <c r="A434" s="319" t="s">
        <v>1919</v>
      </c>
      <c r="B434" s="319" t="s">
        <v>75</v>
      </c>
      <c r="C434" s="321">
        <f t="shared" si="12"/>
        <v>7</v>
      </c>
      <c r="D434" s="321" t="str">
        <f t="shared" si="13"/>
        <v>Farmland</v>
      </c>
      <c r="E434" s="321" t="s">
        <v>25835</v>
      </c>
      <c r="F434" s="319" t="s">
        <v>1892</v>
      </c>
      <c r="G434" s="319" t="s">
        <v>1893</v>
      </c>
      <c r="H434" s="319" t="s">
        <v>1920</v>
      </c>
      <c r="I434" s="319" t="s">
        <v>1921</v>
      </c>
    </row>
    <row r="435" spans="1:9" ht="90" x14ac:dyDescent="0.2">
      <c r="A435" s="319" t="s">
        <v>1922</v>
      </c>
      <c r="B435" s="319" t="s">
        <v>75</v>
      </c>
      <c r="C435" s="321">
        <f t="shared" si="12"/>
        <v>7</v>
      </c>
      <c r="D435" s="321" t="str">
        <f t="shared" si="13"/>
        <v>Farmland</v>
      </c>
      <c r="E435" s="321" t="s">
        <v>4460</v>
      </c>
      <c r="F435" s="319" t="s">
        <v>799</v>
      </c>
      <c r="G435" s="319" t="s">
        <v>1923</v>
      </c>
      <c r="H435" s="319" t="s">
        <v>1924</v>
      </c>
      <c r="I435" s="319" t="s">
        <v>1925</v>
      </c>
    </row>
    <row r="436" spans="1:9" ht="90" x14ac:dyDescent="0.2">
      <c r="A436" s="319" t="s">
        <v>1926</v>
      </c>
      <c r="B436" s="319" t="s">
        <v>75</v>
      </c>
      <c r="C436" s="321">
        <f t="shared" si="12"/>
        <v>7</v>
      </c>
      <c r="D436" s="321" t="str">
        <f t="shared" si="13"/>
        <v>Farmland</v>
      </c>
      <c r="E436" s="321" t="s">
        <v>25835</v>
      </c>
      <c r="F436" s="319" t="s">
        <v>1927</v>
      </c>
      <c r="G436" s="319" t="s">
        <v>1928</v>
      </c>
      <c r="H436" s="319" t="s">
        <v>1929</v>
      </c>
      <c r="I436" s="319" t="s">
        <v>1930</v>
      </c>
    </row>
    <row r="437" spans="1:9" ht="90" x14ac:dyDescent="0.2">
      <c r="A437" s="319" t="s">
        <v>1931</v>
      </c>
      <c r="B437" s="319" t="s">
        <v>75</v>
      </c>
      <c r="C437" s="321">
        <f t="shared" si="12"/>
        <v>7</v>
      </c>
      <c r="D437" s="321" t="str">
        <f t="shared" si="13"/>
        <v>Farmland</v>
      </c>
      <c r="E437" s="321" t="s">
        <v>4460</v>
      </c>
      <c r="F437" s="319" t="s">
        <v>1932</v>
      </c>
      <c r="G437" s="319" t="s">
        <v>1933</v>
      </c>
      <c r="H437" s="319" t="s">
        <v>1934</v>
      </c>
      <c r="I437" s="319" t="s">
        <v>1935</v>
      </c>
    </row>
    <row r="438" spans="1:9" ht="90" x14ac:dyDescent="0.2">
      <c r="A438" s="319" t="s">
        <v>1936</v>
      </c>
      <c r="B438" s="319" t="s">
        <v>75</v>
      </c>
      <c r="C438" s="321">
        <f t="shared" si="12"/>
        <v>7</v>
      </c>
      <c r="D438" s="321" t="str">
        <f t="shared" si="13"/>
        <v>Farmland</v>
      </c>
      <c r="E438" s="321" t="s">
        <v>25835</v>
      </c>
      <c r="F438" s="319" t="s">
        <v>1937</v>
      </c>
      <c r="G438" s="319" t="s">
        <v>1938</v>
      </c>
      <c r="H438" s="319" t="s">
        <v>1939</v>
      </c>
      <c r="I438" s="319" t="s">
        <v>1940</v>
      </c>
    </row>
    <row r="439" spans="1:9" ht="105" x14ac:dyDescent="0.2">
      <c r="A439" s="319" t="s">
        <v>1941</v>
      </c>
      <c r="B439" s="319" t="s">
        <v>75</v>
      </c>
      <c r="C439" s="321">
        <f t="shared" si="12"/>
        <v>7</v>
      </c>
      <c r="D439" s="321" t="str">
        <f t="shared" si="13"/>
        <v>Farmland</v>
      </c>
      <c r="E439" s="321" t="s">
        <v>4460</v>
      </c>
      <c r="F439" s="319" t="s">
        <v>1942</v>
      </c>
      <c r="G439" s="319" t="s">
        <v>1943</v>
      </c>
      <c r="H439" s="319" t="s">
        <v>1944</v>
      </c>
      <c r="I439" s="319" t="s">
        <v>1945</v>
      </c>
    </row>
    <row r="440" spans="1:9" ht="105" x14ac:dyDescent="0.2">
      <c r="A440" s="319" t="s">
        <v>1946</v>
      </c>
      <c r="B440" s="319" t="s">
        <v>75</v>
      </c>
      <c r="C440" s="321">
        <f t="shared" si="12"/>
        <v>7</v>
      </c>
      <c r="D440" s="321" t="str">
        <f t="shared" si="13"/>
        <v>Farmland</v>
      </c>
      <c r="E440" s="321" t="s">
        <v>25835</v>
      </c>
      <c r="F440" s="319" t="s">
        <v>1947</v>
      </c>
      <c r="G440" s="319" t="s">
        <v>1948</v>
      </c>
      <c r="H440" s="319" t="s">
        <v>1949</v>
      </c>
      <c r="I440" s="319" t="s">
        <v>1950</v>
      </c>
    </row>
    <row r="441" spans="1:9" ht="90" x14ac:dyDescent="0.25">
      <c r="A441" s="319" t="s">
        <v>1951</v>
      </c>
      <c r="B441" s="319" t="s">
        <v>75</v>
      </c>
      <c r="C441" s="321">
        <f t="shared" si="12"/>
        <v>7</v>
      </c>
      <c r="D441" s="321" t="str">
        <f t="shared" si="13"/>
        <v>Farmland</v>
      </c>
      <c r="E441" s="321" t="s">
        <v>4460</v>
      </c>
      <c r="F441" s="317"/>
      <c r="G441" s="319" t="s">
        <v>1952</v>
      </c>
      <c r="H441" s="319" t="s">
        <v>1953</v>
      </c>
      <c r="I441" s="319" t="s">
        <v>1954</v>
      </c>
    </row>
    <row r="442" spans="1:9" ht="105" x14ac:dyDescent="0.2">
      <c r="A442" s="319" t="s">
        <v>1955</v>
      </c>
      <c r="B442" s="319" t="s">
        <v>75</v>
      </c>
      <c r="C442" s="321">
        <f t="shared" si="12"/>
        <v>7</v>
      </c>
      <c r="D442" s="321" t="str">
        <f t="shared" si="13"/>
        <v>Farmland</v>
      </c>
      <c r="E442" s="321" t="s">
        <v>25835</v>
      </c>
      <c r="F442" s="319" t="s">
        <v>1956</v>
      </c>
      <c r="G442" s="319" t="s">
        <v>1957</v>
      </c>
      <c r="H442" s="319" t="s">
        <v>1958</v>
      </c>
      <c r="I442" s="319" t="s">
        <v>1959</v>
      </c>
    </row>
    <row r="443" spans="1:9" ht="90" x14ac:dyDescent="0.2">
      <c r="A443" s="319" t="s">
        <v>1960</v>
      </c>
      <c r="B443" s="319" t="s">
        <v>75</v>
      </c>
      <c r="C443" s="321">
        <f t="shared" si="12"/>
        <v>7</v>
      </c>
      <c r="D443" s="321" t="str">
        <f t="shared" si="13"/>
        <v>Farmland</v>
      </c>
      <c r="E443" s="321" t="s">
        <v>4460</v>
      </c>
      <c r="F443" s="319" t="s">
        <v>1961</v>
      </c>
      <c r="G443" s="319" t="s">
        <v>1962</v>
      </c>
      <c r="H443" s="319" t="s">
        <v>1963</v>
      </c>
      <c r="I443" s="319" t="s">
        <v>1964</v>
      </c>
    </row>
    <row r="444" spans="1:9" ht="90" x14ac:dyDescent="0.2">
      <c r="A444" s="319" t="s">
        <v>1965</v>
      </c>
      <c r="B444" s="319" t="s">
        <v>75</v>
      </c>
      <c r="C444" s="321">
        <f t="shared" si="12"/>
        <v>7</v>
      </c>
      <c r="D444" s="321" t="str">
        <f t="shared" si="13"/>
        <v>Farmland</v>
      </c>
      <c r="E444" s="321" t="s">
        <v>25835</v>
      </c>
      <c r="F444" s="319" t="s">
        <v>1966</v>
      </c>
      <c r="G444" s="319" t="s">
        <v>1967</v>
      </c>
      <c r="H444" s="319" t="s">
        <v>1968</v>
      </c>
      <c r="I444" s="319" t="s">
        <v>1969</v>
      </c>
    </row>
    <row r="445" spans="1:9" ht="90" x14ac:dyDescent="0.2">
      <c r="A445" s="319" t="s">
        <v>1970</v>
      </c>
      <c r="B445" s="319" t="s">
        <v>75</v>
      </c>
      <c r="C445" s="321">
        <f t="shared" si="12"/>
        <v>7</v>
      </c>
      <c r="D445" s="321" t="str">
        <f t="shared" si="13"/>
        <v>Farmland</v>
      </c>
      <c r="E445" s="321" t="s">
        <v>4460</v>
      </c>
      <c r="F445" s="319" t="s">
        <v>1971</v>
      </c>
      <c r="G445" s="319" t="s">
        <v>1972</v>
      </c>
      <c r="H445" s="319" t="s">
        <v>1973</v>
      </c>
      <c r="I445" s="319" t="s">
        <v>1974</v>
      </c>
    </row>
    <row r="446" spans="1:9" ht="90" x14ac:dyDescent="0.2">
      <c r="A446" s="319" t="s">
        <v>1975</v>
      </c>
      <c r="B446" s="319" t="s">
        <v>75</v>
      </c>
      <c r="C446" s="321">
        <f t="shared" si="12"/>
        <v>7</v>
      </c>
      <c r="D446" s="321" t="str">
        <f t="shared" si="13"/>
        <v>Farmland</v>
      </c>
      <c r="E446" s="321" t="s">
        <v>25835</v>
      </c>
      <c r="F446" s="319" t="s">
        <v>1976</v>
      </c>
      <c r="G446" s="319" t="s">
        <v>1977</v>
      </c>
      <c r="H446" s="319" t="s">
        <v>1978</v>
      </c>
      <c r="I446" s="319" t="s">
        <v>1979</v>
      </c>
    </row>
    <row r="447" spans="1:9" ht="105" x14ac:dyDescent="0.2">
      <c r="A447" s="319" t="s">
        <v>1980</v>
      </c>
      <c r="B447" s="319" t="s">
        <v>75</v>
      </c>
      <c r="C447" s="321">
        <f t="shared" si="12"/>
        <v>7</v>
      </c>
      <c r="D447" s="321" t="str">
        <f t="shared" si="13"/>
        <v>Farmland</v>
      </c>
      <c r="E447" s="321" t="s">
        <v>4460</v>
      </c>
      <c r="F447" s="319" t="s">
        <v>1720</v>
      </c>
      <c r="G447" s="319" t="s">
        <v>1977</v>
      </c>
      <c r="H447" s="319" t="s">
        <v>1981</v>
      </c>
      <c r="I447" s="319" t="s">
        <v>1982</v>
      </c>
    </row>
    <row r="448" spans="1:9" ht="195" x14ac:dyDescent="0.2">
      <c r="A448" s="319" t="s">
        <v>1983</v>
      </c>
      <c r="B448" s="319" t="s">
        <v>75</v>
      </c>
      <c r="C448" s="321">
        <f t="shared" si="12"/>
        <v>7</v>
      </c>
      <c r="D448" s="321" t="str">
        <f t="shared" si="13"/>
        <v>Farmland</v>
      </c>
      <c r="E448" s="321" t="s">
        <v>25835</v>
      </c>
      <c r="F448" s="319" t="s">
        <v>1331</v>
      </c>
      <c r="G448" s="319" t="s">
        <v>1984</v>
      </c>
      <c r="H448" s="319" t="s">
        <v>1985</v>
      </c>
      <c r="I448" s="319" t="s">
        <v>1986</v>
      </c>
    </row>
    <row r="449" spans="1:9" ht="90" x14ac:dyDescent="0.2">
      <c r="A449" s="319" t="s">
        <v>1987</v>
      </c>
      <c r="B449" s="319" t="s">
        <v>75</v>
      </c>
      <c r="C449" s="321">
        <f t="shared" si="12"/>
        <v>7</v>
      </c>
      <c r="D449" s="321" t="str">
        <f t="shared" si="13"/>
        <v>Farmland</v>
      </c>
      <c r="E449" s="321" t="s">
        <v>4460</v>
      </c>
      <c r="F449" s="319" t="s">
        <v>1988</v>
      </c>
      <c r="G449" s="319" t="s">
        <v>1989</v>
      </c>
      <c r="H449" s="319" t="s">
        <v>1990</v>
      </c>
      <c r="I449" s="319" t="s">
        <v>1991</v>
      </c>
    </row>
    <row r="450" spans="1:9" ht="90" x14ac:dyDescent="0.2">
      <c r="A450" s="319" t="s">
        <v>1992</v>
      </c>
      <c r="B450" s="319" t="s">
        <v>75</v>
      </c>
      <c r="C450" s="321">
        <f t="shared" ref="C450:C513" si="14">+VLOOKUP($A450,Assess,2,FALSE)</f>
        <v>7</v>
      </c>
      <c r="D450" s="321" t="str">
        <f t="shared" ref="D450:D513" si="15">+VLOOKUP($A450,Assess,3,FALSE)</f>
        <v>Farmland</v>
      </c>
      <c r="E450" s="321" t="s">
        <v>25835</v>
      </c>
      <c r="F450" s="319" t="s">
        <v>1993</v>
      </c>
      <c r="G450" s="319" t="s">
        <v>1994</v>
      </c>
      <c r="H450" s="319" t="s">
        <v>1995</v>
      </c>
      <c r="I450" s="319" t="s">
        <v>1996</v>
      </c>
    </row>
    <row r="451" spans="1:9" ht="90" x14ac:dyDescent="0.2">
      <c r="A451" s="319" t="s">
        <v>1997</v>
      </c>
      <c r="B451" s="319" t="s">
        <v>75</v>
      </c>
      <c r="C451" s="321">
        <f t="shared" si="14"/>
        <v>7</v>
      </c>
      <c r="D451" s="321" t="str">
        <f t="shared" si="15"/>
        <v>Farmland</v>
      </c>
      <c r="E451" s="321" t="s">
        <v>4460</v>
      </c>
      <c r="F451" s="319" t="s">
        <v>1998</v>
      </c>
      <c r="G451" s="319" t="s">
        <v>1999</v>
      </c>
      <c r="H451" s="319" t="s">
        <v>2000</v>
      </c>
      <c r="I451" s="319" t="s">
        <v>2001</v>
      </c>
    </row>
    <row r="452" spans="1:9" ht="90" x14ac:dyDescent="0.2">
      <c r="A452" s="319" t="s">
        <v>2002</v>
      </c>
      <c r="B452" s="319" t="s">
        <v>75</v>
      </c>
      <c r="C452" s="321">
        <f t="shared" si="14"/>
        <v>7</v>
      </c>
      <c r="D452" s="321" t="str">
        <f t="shared" si="15"/>
        <v>Farmland</v>
      </c>
      <c r="E452" s="321" t="s">
        <v>25835</v>
      </c>
      <c r="F452" s="319" t="s">
        <v>2003</v>
      </c>
      <c r="G452" s="319" t="s">
        <v>1105</v>
      </c>
      <c r="H452" s="319" t="s">
        <v>2004</v>
      </c>
      <c r="I452" s="319" t="s">
        <v>2005</v>
      </c>
    </row>
    <row r="453" spans="1:9" ht="165" x14ac:dyDescent="0.2">
      <c r="A453" s="319" t="s">
        <v>2006</v>
      </c>
      <c r="B453" s="319" t="s">
        <v>75</v>
      </c>
      <c r="C453" s="321">
        <f t="shared" si="14"/>
        <v>7</v>
      </c>
      <c r="D453" s="321" t="str">
        <f t="shared" si="15"/>
        <v>Farmland</v>
      </c>
      <c r="E453" s="321" t="s">
        <v>4460</v>
      </c>
      <c r="F453" s="319" t="s">
        <v>623</v>
      </c>
      <c r="G453" s="319" t="s">
        <v>1175</v>
      </c>
      <c r="H453" s="319" t="s">
        <v>2007</v>
      </c>
      <c r="I453" s="319" t="s">
        <v>2008</v>
      </c>
    </row>
    <row r="454" spans="1:9" ht="135" x14ac:dyDescent="0.2">
      <c r="A454" s="319" t="s">
        <v>2009</v>
      </c>
      <c r="B454" s="319" t="s">
        <v>75</v>
      </c>
      <c r="C454" s="321">
        <f t="shared" si="14"/>
        <v>7</v>
      </c>
      <c r="D454" s="321" t="str">
        <f t="shared" si="15"/>
        <v>Farmland</v>
      </c>
      <c r="E454" s="321" t="s">
        <v>25835</v>
      </c>
      <c r="F454" s="319" t="s">
        <v>2010</v>
      </c>
      <c r="G454" s="319" t="s">
        <v>2011</v>
      </c>
      <c r="H454" s="319" t="s">
        <v>2012</v>
      </c>
      <c r="I454" s="319" t="s">
        <v>2013</v>
      </c>
    </row>
    <row r="455" spans="1:9" ht="135" x14ac:dyDescent="0.2">
      <c r="A455" s="319" t="s">
        <v>2014</v>
      </c>
      <c r="B455" s="319" t="s">
        <v>75</v>
      </c>
      <c r="C455" s="321">
        <f t="shared" si="14"/>
        <v>7</v>
      </c>
      <c r="D455" s="321" t="str">
        <f t="shared" si="15"/>
        <v>Farmland</v>
      </c>
      <c r="E455" s="321" t="s">
        <v>4460</v>
      </c>
      <c r="F455" s="319" t="s">
        <v>2015</v>
      </c>
      <c r="G455" s="319" t="s">
        <v>2016</v>
      </c>
      <c r="H455" s="319" t="s">
        <v>2017</v>
      </c>
      <c r="I455" s="319" t="s">
        <v>2018</v>
      </c>
    </row>
    <row r="456" spans="1:9" ht="120" x14ac:dyDescent="0.25">
      <c r="A456" s="319" t="s">
        <v>2019</v>
      </c>
      <c r="B456" s="319" t="s">
        <v>75</v>
      </c>
      <c r="C456" s="321">
        <f t="shared" si="14"/>
        <v>7</v>
      </c>
      <c r="D456" s="321" t="str">
        <f t="shared" si="15"/>
        <v>Farmland</v>
      </c>
      <c r="E456" s="321" t="s">
        <v>25835</v>
      </c>
      <c r="F456" s="317"/>
      <c r="G456" s="319" t="s">
        <v>2020</v>
      </c>
      <c r="H456" s="319" t="s">
        <v>2021</v>
      </c>
      <c r="I456" s="319" t="s">
        <v>2022</v>
      </c>
    </row>
    <row r="457" spans="1:9" ht="135" x14ac:dyDescent="0.2">
      <c r="A457" s="319" t="s">
        <v>2023</v>
      </c>
      <c r="B457" s="319" t="s">
        <v>75</v>
      </c>
      <c r="C457" s="321">
        <f t="shared" si="14"/>
        <v>7</v>
      </c>
      <c r="D457" s="321" t="str">
        <f t="shared" si="15"/>
        <v>Farmland</v>
      </c>
      <c r="E457" s="321" t="s">
        <v>4460</v>
      </c>
      <c r="F457" s="319" t="s">
        <v>2024</v>
      </c>
      <c r="G457" s="319" t="s">
        <v>2025</v>
      </c>
      <c r="H457" s="319" t="s">
        <v>2026</v>
      </c>
      <c r="I457" s="319" t="s">
        <v>2027</v>
      </c>
    </row>
    <row r="458" spans="1:9" ht="135" x14ac:dyDescent="0.2">
      <c r="A458" s="319" t="s">
        <v>2028</v>
      </c>
      <c r="B458" s="319" t="s">
        <v>75</v>
      </c>
      <c r="C458" s="321">
        <f t="shared" si="14"/>
        <v>7</v>
      </c>
      <c r="D458" s="321" t="str">
        <f t="shared" si="15"/>
        <v>Farmland</v>
      </c>
      <c r="E458" s="321" t="s">
        <v>25835</v>
      </c>
      <c r="F458" s="319" t="s">
        <v>1104</v>
      </c>
      <c r="G458" s="319" t="s">
        <v>1105</v>
      </c>
      <c r="H458" s="319" t="s">
        <v>2029</v>
      </c>
      <c r="I458" s="319" t="s">
        <v>2030</v>
      </c>
    </row>
    <row r="459" spans="1:9" ht="135" x14ac:dyDescent="0.25">
      <c r="A459" s="319" t="s">
        <v>2031</v>
      </c>
      <c r="B459" s="319" t="s">
        <v>75</v>
      </c>
      <c r="C459" s="321">
        <f t="shared" si="14"/>
        <v>7</v>
      </c>
      <c r="D459" s="321" t="str">
        <f t="shared" si="15"/>
        <v>Farmland</v>
      </c>
      <c r="E459" s="321" t="s">
        <v>4460</v>
      </c>
      <c r="F459" s="317"/>
      <c r="G459" s="319" t="s">
        <v>2032</v>
      </c>
      <c r="H459" s="319" t="s">
        <v>2033</v>
      </c>
      <c r="I459" s="319" t="s">
        <v>2034</v>
      </c>
    </row>
    <row r="460" spans="1:9" ht="120" x14ac:dyDescent="0.2">
      <c r="A460" s="319" t="s">
        <v>2035</v>
      </c>
      <c r="B460" s="319" t="s">
        <v>75</v>
      </c>
      <c r="C460" s="321">
        <f t="shared" si="14"/>
        <v>7</v>
      </c>
      <c r="D460" s="321" t="str">
        <f t="shared" si="15"/>
        <v>Farmland</v>
      </c>
      <c r="E460" s="321" t="s">
        <v>25835</v>
      </c>
      <c r="F460" s="319" t="s">
        <v>2036</v>
      </c>
      <c r="G460" s="319" t="s">
        <v>2037</v>
      </c>
      <c r="H460" s="319" t="s">
        <v>2038</v>
      </c>
      <c r="I460" s="319" t="s">
        <v>2039</v>
      </c>
    </row>
    <row r="461" spans="1:9" ht="90" x14ac:dyDescent="0.2">
      <c r="A461" s="319" t="s">
        <v>2040</v>
      </c>
      <c r="B461" s="319" t="s">
        <v>75</v>
      </c>
      <c r="C461" s="321">
        <f t="shared" si="14"/>
        <v>7</v>
      </c>
      <c r="D461" s="321" t="str">
        <f t="shared" si="15"/>
        <v>Farmland</v>
      </c>
      <c r="E461" s="321" t="s">
        <v>4460</v>
      </c>
      <c r="F461" s="319" t="s">
        <v>2041</v>
      </c>
      <c r="G461" s="319" t="s">
        <v>2042</v>
      </c>
      <c r="H461" s="319" t="s">
        <v>2043</v>
      </c>
      <c r="I461" s="319" t="s">
        <v>2044</v>
      </c>
    </row>
    <row r="462" spans="1:9" ht="120" x14ac:dyDescent="0.25">
      <c r="A462" s="319" t="s">
        <v>2045</v>
      </c>
      <c r="B462" s="319" t="s">
        <v>75</v>
      </c>
      <c r="C462" s="321">
        <f t="shared" si="14"/>
        <v>7</v>
      </c>
      <c r="D462" s="321" t="str">
        <f t="shared" si="15"/>
        <v>Farmland</v>
      </c>
      <c r="E462" s="321" t="s">
        <v>25835</v>
      </c>
      <c r="F462" s="317"/>
      <c r="G462" s="319" t="s">
        <v>2046</v>
      </c>
      <c r="H462" s="319" t="s">
        <v>2047</v>
      </c>
      <c r="I462" s="319" t="s">
        <v>2048</v>
      </c>
    </row>
    <row r="463" spans="1:9" ht="120" x14ac:dyDescent="0.2">
      <c r="A463" s="319" t="s">
        <v>2049</v>
      </c>
      <c r="B463" s="319" t="s">
        <v>75</v>
      </c>
      <c r="C463" s="321">
        <f t="shared" si="14"/>
        <v>7</v>
      </c>
      <c r="D463" s="321" t="str">
        <f t="shared" si="15"/>
        <v>Farmland</v>
      </c>
      <c r="E463" s="321" t="s">
        <v>4460</v>
      </c>
      <c r="F463" s="319" t="s">
        <v>2050</v>
      </c>
      <c r="G463" s="319" t="s">
        <v>2051</v>
      </c>
      <c r="H463" s="319" t="s">
        <v>2052</v>
      </c>
      <c r="I463" s="319" t="s">
        <v>2053</v>
      </c>
    </row>
    <row r="464" spans="1:9" ht="120" x14ac:dyDescent="0.2">
      <c r="A464" s="319" t="s">
        <v>2054</v>
      </c>
      <c r="B464" s="319" t="s">
        <v>75</v>
      </c>
      <c r="C464" s="321">
        <f t="shared" si="14"/>
        <v>7</v>
      </c>
      <c r="D464" s="321" t="str">
        <f t="shared" si="15"/>
        <v>Farmland</v>
      </c>
      <c r="E464" s="321" t="s">
        <v>25835</v>
      </c>
      <c r="F464" s="319" t="s">
        <v>2055</v>
      </c>
      <c r="G464" s="319" t="s">
        <v>1729</v>
      </c>
      <c r="H464" s="319" t="s">
        <v>2056</v>
      </c>
      <c r="I464" s="319" t="s">
        <v>2057</v>
      </c>
    </row>
    <row r="465" spans="1:9" ht="90" x14ac:dyDescent="0.2">
      <c r="A465" s="319" t="s">
        <v>2058</v>
      </c>
      <c r="B465" s="319" t="s">
        <v>75</v>
      </c>
      <c r="C465" s="321">
        <f t="shared" si="14"/>
        <v>7</v>
      </c>
      <c r="D465" s="321" t="str">
        <f t="shared" si="15"/>
        <v>Farmland</v>
      </c>
      <c r="E465" s="321" t="s">
        <v>4460</v>
      </c>
      <c r="F465" s="319" t="s">
        <v>1852</v>
      </c>
      <c r="G465" s="319" t="s">
        <v>2059</v>
      </c>
      <c r="H465" s="319" t="s">
        <v>2060</v>
      </c>
      <c r="I465" s="319" t="s">
        <v>2061</v>
      </c>
    </row>
    <row r="466" spans="1:9" ht="120" x14ac:dyDescent="0.2">
      <c r="A466" s="319" t="s">
        <v>2062</v>
      </c>
      <c r="B466" s="319" t="s">
        <v>75</v>
      </c>
      <c r="C466" s="321">
        <f t="shared" si="14"/>
        <v>7</v>
      </c>
      <c r="D466" s="321" t="str">
        <f t="shared" si="15"/>
        <v>Farmland</v>
      </c>
      <c r="E466" s="321" t="s">
        <v>25835</v>
      </c>
      <c r="F466" s="319" t="s">
        <v>835</v>
      </c>
      <c r="G466" s="319" t="s">
        <v>2063</v>
      </c>
      <c r="H466" s="319" t="s">
        <v>2064</v>
      </c>
      <c r="I466" s="319" t="s">
        <v>2065</v>
      </c>
    </row>
    <row r="467" spans="1:9" ht="120" x14ac:dyDescent="0.2">
      <c r="A467" s="319" t="s">
        <v>2066</v>
      </c>
      <c r="B467" s="319" t="s">
        <v>75</v>
      </c>
      <c r="C467" s="321">
        <f t="shared" si="14"/>
        <v>7</v>
      </c>
      <c r="D467" s="321" t="str">
        <f t="shared" si="15"/>
        <v>Farmland</v>
      </c>
      <c r="E467" s="321" t="s">
        <v>4460</v>
      </c>
      <c r="F467" s="319" t="s">
        <v>835</v>
      </c>
      <c r="G467" s="319" t="s">
        <v>2063</v>
      </c>
      <c r="H467" s="319" t="s">
        <v>2067</v>
      </c>
      <c r="I467" s="319" t="s">
        <v>2068</v>
      </c>
    </row>
    <row r="468" spans="1:9" ht="105" x14ac:dyDescent="0.2">
      <c r="A468" s="319" t="s">
        <v>2069</v>
      </c>
      <c r="B468" s="319" t="s">
        <v>75</v>
      </c>
      <c r="C468" s="321">
        <f t="shared" si="14"/>
        <v>7</v>
      </c>
      <c r="D468" s="321" t="str">
        <f t="shared" si="15"/>
        <v>Farmland</v>
      </c>
      <c r="E468" s="321" t="s">
        <v>25835</v>
      </c>
      <c r="F468" s="319" t="s">
        <v>2070</v>
      </c>
      <c r="G468" s="319" t="s">
        <v>2071</v>
      </c>
      <c r="H468" s="319" t="s">
        <v>2072</v>
      </c>
      <c r="I468" s="319" t="s">
        <v>2073</v>
      </c>
    </row>
    <row r="469" spans="1:9" ht="105" x14ac:dyDescent="0.2">
      <c r="A469" s="319" t="s">
        <v>2074</v>
      </c>
      <c r="B469" s="319" t="s">
        <v>75</v>
      </c>
      <c r="C469" s="321">
        <f t="shared" si="14"/>
        <v>7</v>
      </c>
      <c r="D469" s="321" t="str">
        <f t="shared" si="15"/>
        <v>Farmland</v>
      </c>
      <c r="E469" s="321" t="s">
        <v>4460</v>
      </c>
      <c r="F469" s="319" t="s">
        <v>2075</v>
      </c>
      <c r="G469" s="319" t="s">
        <v>2076</v>
      </c>
      <c r="H469" s="319" t="s">
        <v>2077</v>
      </c>
      <c r="I469" s="319" t="s">
        <v>2078</v>
      </c>
    </row>
    <row r="470" spans="1:9" ht="90" x14ac:dyDescent="0.2">
      <c r="A470" s="319" t="s">
        <v>2079</v>
      </c>
      <c r="B470" s="319" t="s">
        <v>75</v>
      </c>
      <c r="C470" s="321">
        <f t="shared" si="14"/>
        <v>7</v>
      </c>
      <c r="D470" s="321" t="str">
        <f t="shared" si="15"/>
        <v>Farmland</v>
      </c>
      <c r="E470" s="321" t="s">
        <v>25835</v>
      </c>
      <c r="F470" s="319" t="s">
        <v>2080</v>
      </c>
      <c r="G470" s="319" t="s">
        <v>2081</v>
      </c>
      <c r="H470" s="319" t="s">
        <v>2082</v>
      </c>
      <c r="I470" s="319" t="s">
        <v>2083</v>
      </c>
    </row>
    <row r="471" spans="1:9" ht="75" x14ac:dyDescent="0.2">
      <c r="A471" s="319" t="s">
        <v>2084</v>
      </c>
      <c r="B471" s="319" t="s">
        <v>75</v>
      </c>
      <c r="C471" s="321">
        <f t="shared" si="14"/>
        <v>7</v>
      </c>
      <c r="D471" s="321" t="str">
        <f t="shared" si="15"/>
        <v>Farmland</v>
      </c>
      <c r="E471" s="321" t="s">
        <v>4460</v>
      </c>
      <c r="F471" s="319" t="s">
        <v>2085</v>
      </c>
      <c r="G471" s="319" t="s">
        <v>2086</v>
      </c>
      <c r="H471" s="319" t="s">
        <v>550</v>
      </c>
      <c r="I471" s="319" t="s">
        <v>2087</v>
      </c>
    </row>
    <row r="472" spans="1:9" ht="150" x14ac:dyDescent="0.25">
      <c r="A472" s="319" t="s">
        <v>2088</v>
      </c>
      <c r="B472" s="319" t="s">
        <v>75</v>
      </c>
      <c r="C472" s="321">
        <f t="shared" si="14"/>
        <v>7</v>
      </c>
      <c r="D472" s="321" t="str">
        <f t="shared" si="15"/>
        <v>Farmland</v>
      </c>
      <c r="E472" s="321" t="s">
        <v>25835</v>
      </c>
      <c r="F472" s="317"/>
      <c r="G472" s="319" t="s">
        <v>2089</v>
      </c>
      <c r="H472" s="319" t="s">
        <v>2090</v>
      </c>
      <c r="I472" s="319" t="s">
        <v>2091</v>
      </c>
    </row>
    <row r="473" spans="1:9" ht="195" x14ac:dyDescent="0.25">
      <c r="A473" s="319" t="s">
        <v>2092</v>
      </c>
      <c r="B473" s="319" t="s">
        <v>75</v>
      </c>
      <c r="C473" s="321">
        <f t="shared" si="14"/>
        <v>7</v>
      </c>
      <c r="D473" s="321" t="str">
        <f t="shared" si="15"/>
        <v>Farmland</v>
      </c>
      <c r="E473" s="321" t="s">
        <v>4460</v>
      </c>
      <c r="F473" s="317"/>
      <c r="G473" s="319" t="s">
        <v>2089</v>
      </c>
      <c r="H473" s="319" t="s">
        <v>2093</v>
      </c>
      <c r="I473" s="319" t="s">
        <v>2094</v>
      </c>
    </row>
    <row r="474" spans="1:9" ht="105" x14ac:dyDescent="0.2">
      <c r="A474" s="319" t="s">
        <v>2095</v>
      </c>
      <c r="B474" s="319" t="s">
        <v>75</v>
      </c>
      <c r="C474" s="321">
        <f t="shared" si="14"/>
        <v>7</v>
      </c>
      <c r="D474" s="321" t="str">
        <f t="shared" si="15"/>
        <v>Farmland</v>
      </c>
      <c r="E474" s="321" t="s">
        <v>25835</v>
      </c>
      <c r="F474" s="319" t="s">
        <v>2096</v>
      </c>
      <c r="G474" s="319" t="s">
        <v>372</v>
      </c>
      <c r="H474" s="319" t="s">
        <v>2097</v>
      </c>
      <c r="I474" s="319" t="s">
        <v>2098</v>
      </c>
    </row>
    <row r="475" spans="1:9" ht="120" x14ac:dyDescent="0.2">
      <c r="A475" s="319" t="s">
        <v>2099</v>
      </c>
      <c r="B475" s="319" t="s">
        <v>75</v>
      </c>
      <c r="C475" s="321">
        <f t="shared" si="14"/>
        <v>7</v>
      </c>
      <c r="D475" s="321" t="str">
        <f t="shared" si="15"/>
        <v>Farmland</v>
      </c>
      <c r="E475" s="321" t="s">
        <v>4460</v>
      </c>
      <c r="F475" s="319" t="s">
        <v>2100</v>
      </c>
      <c r="G475" s="319" t="s">
        <v>1746</v>
      </c>
      <c r="H475" s="319" t="s">
        <v>2101</v>
      </c>
      <c r="I475" s="319" t="s">
        <v>2102</v>
      </c>
    </row>
    <row r="476" spans="1:9" ht="105" x14ac:dyDescent="0.2">
      <c r="A476" s="319" t="s">
        <v>2103</v>
      </c>
      <c r="B476" s="319" t="s">
        <v>75</v>
      </c>
      <c r="C476" s="321">
        <f t="shared" si="14"/>
        <v>7</v>
      </c>
      <c r="D476" s="321" t="str">
        <f t="shared" si="15"/>
        <v>Farmland</v>
      </c>
      <c r="E476" s="321" t="s">
        <v>25835</v>
      </c>
      <c r="F476" s="319" t="s">
        <v>2104</v>
      </c>
      <c r="G476" s="319" t="s">
        <v>2105</v>
      </c>
      <c r="H476" s="319" t="s">
        <v>2106</v>
      </c>
      <c r="I476" s="319" t="s">
        <v>2107</v>
      </c>
    </row>
    <row r="477" spans="1:9" ht="105" x14ac:dyDescent="0.25">
      <c r="A477" s="319" t="s">
        <v>2108</v>
      </c>
      <c r="B477" s="319" t="s">
        <v>75</v>
      </c>
      <c r="C477" s="321">
        <f t="shared" si="14"/>
        <v>7</v>
      </c>
      <c r="D477" s="321" t="str">
        <f t="shared" si="15"/>
        <v>Farmland</v>
      </c>
      <c r="E477" s="321" t="s">
        <v>4460</v>
      </c>
      <c r="F477" s="317"/>
      <c r="G477" s="319" t="s">
        <v>2109</v>
      </c>
      <c r="H477" s="319" t="s">
        <v>2110</v>
      </c>
      <c r="I477" s="319" t="s">
        <v>2111</v>
      </c>
    </row>
    <row r="478" spans="1:9" ht="150" x14ac:dyDescent="0.2">
      <c r="A478" s="319" t="s">
        <v>2112</v>
      </c>
      <c r="B478" s="319" t="s">
        <v>75</v>
      </c>
      <c r="C478" s="321">
        <f t="shared" si="14"/>
        <v>7</v>
      </c>
      <c r="D478" s="321" t="str">
        <f t="shared" si="15"/>
        <v>Farmland</v>
      </c>
      <c r="E478" s="321" t="s">
        <v>25835</v>
      </c>
      <c r="F478" s="319" t="s">
        <v>2113</v>
      </c>
      <c r="G478" s="319" t="s">
        <v>2114</v>
      </c>
      <c r="H478" s="319" t="s">
        <v>2115</v>
      </c>
      <c r="I478" s="319" t="s">
        <v>2116</v>
      </c>
    </row>
    <row r="479" spans="1:9" ht="105" x14ac:dyDescent="0.2">
      <c r="A479" s="319" t="s">
        <v>2117</v>
      </c>
      <c r="B479" s="319" t="s">
        <v>75</v>
      </c>
      <c r="C479" s="321">
        <f t="shared" si="14"/>
        <v>7</v>
      </c>
      <c r="D479" s="321" t="str">
        <f t="shared" si="15"/>
        <v>Farmland</v>
      </c>
      <c r="E479" s="321" t="s">
        <v>4460</v>
      </c>
      <c r="F479" s="319" t="s">
        <v>2113</v>
      </c>
      <c r="G479" s="319" t="s">
        <v>2114</v>
      </c>
      <c r="H479" s="319" t="s">
        <v>2118</v>
      </c>
      <c r="I479" s="319" t="s">
        <v>2119</v>
      </c>
    </row>
    <row r="480" spans="1:9" ht="105" x14ac:dyDescent="0.2">
      <c r="A480" s="319" t="s">
        <v>2120</v>
      </c>
      <c r="B480" s="319" t="s">
        <v>75</v>
      </c>
      <c r="C480" s="321">
        <f t="shared" si="14"/>
        <v>7</v>
      </c>
      <c r="D480" s="321" t="str">
        <f t="shared" si="15"/>
        <v>Farmland</v>
      </c>
      <c r="E480" s="321" t="s">
        <v>25835</v>
      </c>
      <c r="F480" s="319" t="s">
        <v>2121</v>
      </c>
      <c r="G480" s="319" t="s">
        <v>2122</v>
      </c>
      <c r="H480" s="319" t="s">
        <v>2123</v>
      </c>
      <c r="I480" s="319" t="s">
        <v>2124</v>
      </c>
    </row>
    <row r="481" spans="1:9" ht="120" x14ac:dyDescent="0.25">
      <c r="A481" s="319" t="s">
        <v>2125</v>
      </c>
      <c r="B481" s="319" t="s">
        <v>75</v>
      </c>
      <c r="C481" s="321">
        <f t="shared" si="14"/>
        <v>7</v>
      </c>
      <c r="D481" s="321" t="str">
        <f t="shared" si="15"/>
        <v>Farmland</v>
      </c>
      <c r="E481" s="321" t="s">
        <v>4460</v>
      </c>
      <c r="F481" s="317"/>
      <c r="G481" s="319" t="s">
        <v>2089</v>
      </c>
      <c r="H481" s="319" t="s">
        <v>2126</v>
      </c>
      <c r="I481" s="319" t="s">
        <v>2127</v>
      </c>
    </row>
    <row r="482" spans="1:9" ht="105" x14ac:dyDescent="0.2">
      <c r="A482" s="319" t="s">
        <v>2128</v>
      </c>
      <c r="B482" s="319" t="s">
        <v>75</v>
      </c>
      <c r="C482" s="321">
        <f t="shared" si="14"/>
        <v>7</v>
      </c>
      <c r="D482" s="321" t="str">
        <f t="shared" si="15"/>
        <v>Farmland</v>
      </c>
      <c r="E482" s="321" t="s">
        <v>25835</v>
      </c>
      <c r="F482" s="319" t="s">
        <v>525</v>
      </c>
      <c r="G482" s="319" t="s">
        <v>1175</v>
      </c>
      <c r="H482" s="319" t="s">
        <v>2129</v>
      </c>
      <c r="I482" s="319" t="s">
        <v>2130</v>
      </c>
    </row>
    <row r="483" spans="1:9" ht="105" x14ac:dyDescent="0.25">
      <c r="A483" s="319" t="s">
        <v>2131</v>
      </c>
      <c r="B483" s="319" t="s">
        <v>75</v>
      </c>
      <c r="C483" s="321">
        <f t="shared" si="14"/>
        <v>7</v>
      </c>
      <c r="D483" s="321" t="str">
        <f t="shared" si="15"/>
        <v>Farmland</v>
      </c>
      <c r="E483" s="321" t="s">
        <v>4460</v>
      </c>
      <c r="F483" s="317"/>
      <c r="G483" s="319" t="s">
        <v>2132</v>
      </c>
      <c r="H483" s="319" t="s">
        <v>2133</v>
      </c>
      <c r="I483" s="319" t="s">
        <v>2134</v>
      </c>
    </row>
    <row r="484" spans="1:9" ht="225" x14ac:dyDescent="0.2">
      <c r="A484" s="319" t="s">
        <v>2135</v>
      </c>
      <c r="B484" s="319" t="s">
        <v>75</v>
      </c>
      <c r="C484" s="321">
        <f t="shared" si="14"/>
        <v>7</v>
      </c>
      <c r="D484" s="321" t="str">
        <f t="shared" si="15"/>
        <v>Farmland</v>
      </c>
      <c r="E484" s="321" t="s">
        <v>25835</v>
      </c>
      <c r="F484" s="319" t="s">
        <v>2070</v>
      </c>
      <c r="G484" s="319" t="s">
        <v>2071</v>
      </c>
      <c r="H484" s="319" t="s">
        <v>2136</v>
      </c>
      <c r="I484" s="319" t="s">
        <v>2137</v>
      </c>
    </row>
    <row r="485" spans="1:9" ht="105" x14ac:dyDescent="0.25">
      <c r="A485" s="319" t="s">
        <v>2138</v>
      </c>
      <c r="B485" s="319" t="s">
        <v>75</v>
      </c>
      <c r="C485" s="321">
        <f t="shared" si="14"/>
        <v>7</v>
      </c>
      <c r="D485" s="321" t="str">
        <f t="shared" si="15"/>
        <v>Farmland</v>
      </c>
      <c r="E485" s="321" t="s">
        <v>4460</v>
      </c>
      <c r="F485" s="317"/>
      <c r="G485" s="319" t="s">
        <v>2139</v>
      </c>
      <c r="H485" s="319" t="s">
        <v>2140</v>
      </c>
      <c r="I485" s="319" t="s">
        <v>2141</v>
      </c>
    </row>
    <row r="486" spans="1:9" ht="90" x14ac:dyDescent="0.2">
      <c r="A486" s="319" t="s">
        <v>2142</v>
      </c>
      <c r="B486" s="319" t="s">
        <v>75</v>
      </c>
      <c r="C486" s="321">
        <f t="shared" si="14"/>
        <v>7</v>
      </c>
      <c r="D486" s="321" t="str">
        <f t="shared" si="15"/>
        <v>Farmland</v>
      </c>
      <c r="E486" s="321" t="s">
        <v>25835</v>
      </c>
      <c r="F486" s="319" t="s">
        <v>2143</v>
      </c>
      <c r="G486" s="319" t="s">
        <v>2144</v>
      </c>
      <c r="H486" s="319" t="s">
        <v>2145</v>
      </c>
      <c r="I486" s="319" t="s">
        <v>2146</v>
      </c>
    </row>
    <row r="487" spans="1:9" ht="90" x14ac:dyDescent="0.2">
      <c r="A487" s="319" t="s">
        <v>2147</v>
      </c>
      <c r="B487" s="319" t="s">
        <v>75</v>
      </c>
      <c r="C487" s="321">
        <f t="shared" si="14"/>
        <v>7</v>
      </c>
      <c r="D487" s="321" t="str">
        <f t="shared" si="15"/>
        <v>Farmland</v>
      </c>
      <c r="E487" s="321" t="s">
        <v>4460</v>
      </c>
      <c r="F487" s="319" t="s">
        <v>2148</v>
      </c>
      <c r="G487" s="319" t="s">
        <v>2149</v>
      </c>
      <c r="H487" s="319" t="s">
        <v>2150</v>
      </c>
      <c r="I487" s="319" t="s">
        <v>2151</v>
      </c>
    </row>
    <row r="488" spans="1:9" ht="90" x14ac:dyDescent="0.25">
      <c r="A488" s="319" t="s">
        <v>2152</v>
      </c>
      <c r="B488" s="319" t="s">
        <v>75</v>
      </c>
      <c r="C488" s="321">
        <f t="shared" si="14"/>
        <v>7</v>
      </c>
      <c r="D488" s="321" t="str">
        <f t="shared" si="15"/>
        <v>Farmland</v>
      </c>
      <c r="E488" s="321" t="s">
        <v>25835</v>
      </c>
      <c r="F488" s="317"/>
      <c r="G488" s="319" t="s">
        <v>2153</v>
      </c>
      <c r="H488" s="319" t="s">
        <v>2154</v>
      </c>
      <c r="I488" s="319" t="s">
        <v>2155</v>
      </c>
    </row>
    <row r="489" spans="1:9" ht="90" x14ac:dyDescent="0.2">
      <c r="A489" s="319" t="s">
        <v>2156</v>
      </c>
      <c r="B489" s="319" t="s">
        <v>75</v>
      </c>
      <c r="C489" s="321">
        <f t="shared" si="14"/>
        <v>7</v>
      </c>
      <c r="D489" s="321" t="str">
        <f t="shared" si="15"/>
        <v>Farmland</v>
      </c>
      <c r="E489" s="321" t="s">
        <v>4460</v>
      </c>
      <c r="F489" s="319" t="s">
        <v>1166</v>
      </c>
      <c r="G489" s="319" t="s">
        <v>2157</v>
      </c>
      <c r="H489" s="319" t="s">
        <v>2158</v>
      </c>
      <c r="I489" s="319" t="s">
        <v>2159</v>
      </c>
    </row>
    <row r="490" spans="1:9" ht="105" x14ac:dyDescent="0.2">
      <c r="A490" s="319" t="s">
        <v>2160</v>
      </c>
      <c r="B490" s="319" t="s">
        <v>75</v>
      </c>
      <c r="C490" s="321">
        <f t="shared" si="14"/>
        <v>7</v>
      </c>
      <c r="D490" s="321" t="str">
        <f t="shared" si="15"/>
        <v>Farmland</v>
      </c>
      <c r="E490" s="321" t="s">
        <v>25835</v>
      </c>
      <c r="F490" s="319" t="s">
        <v>380</v>
      </c>
      <c r="G490" s="319" t="s">
        <v>2161</v>
      </c>
      <c r="H490" s="319" t="s">
        <v>2162</v>
      </c>
      <c r="I490" s="319" t="s">
        <v>2163</v>
      </c>
    </row>
    <row r="491" spans="1:9" ht="105" x14ac:dyDescent="0.2">
      <c r="A491" s="319" t="s">
        <v>2164</v>
      </c>
      <c r="B491" s="319" t="s">
        <v>75</v>
      </c>
      <c r="C491" s="321">
        <f t="shared" si="14"/>
        <v>7</v>
      </c>
      <c r="D491" s="321" t="str">
        <f t="shared" si="15"/>
        <v>Farmland</v>
      </c>
      <c r="E491" s="321" t="s">
        <v>4460</v>
      </c>
      <c r="F491" s="319" t="s">
        <v>2165</v>
      </c>
      <c r="G491" s="319" t="s">
        <v>2166</v>
      </c>
      <c r="H491" s="319" t="s">
        <v>2167</v>
      </c>
      <c r="I491" s="319" t="s">
        <v>2168</v>
      </c>
    </row>
    <row r="492" spans="1:9" ht="195" x14ac:dyDescent="0.2">
      <c r="A492" s="319" t="s">
        <v>2169</v>
      </c>
      <c r="B492" s="319" t="s">
        <v>75</v>
      </c>
      <c r="C492" s="321">
        <f t="shared" si="14"/>
        <v>7</v>
      </c>
      <c r="D492" s="321" t="str">
        <f t="shared" si="15"/>
        <v>Farmland</v>
      </c>
      <c r="E492" s="321" t="s">
        <v>25835</v>
      </c>
      <c r="F492" s="319" t="s">
        <v>2170</v>
      </c>
      <c r="G492" s="319" t="s">
        <v>2171</v>
      </c>
      <c r="H492" s="319" t="s">
        <v>2172</v>
      </c>
      <c r="I492" s="319" t="s">
        <v>2173</v>
      </c>
    </row>
    <row r="493" spans="1:9" ht="90" x14ac:dyDescent="0.2">
      <c r="A493" s="319" t="s">
        <v>2174</v>
      </c>
      <c r="B493" s="319" t="s">
        <v>75</v>
      </c>
      <c r="C493" s="321">
        <f t="shared" si="14"/>
        <v>7</v>
      </c>
      <c r="D493" s="321" t="str">
        <f t="shared" si="15"/>
        <v>Farmland</v>
      </c>
      <c r="E493" s="321" t="s">
        <v>4460</v>
      </c>
      <c r="F493" s="319" t="s">
        <v>2175</v>
      </c>
      <c r="G493" s="319" t="s">
        <v>2176</v>
      </c>
      <c r="H493" s="319" t="s">
        <v>2177</v>
      </c>
      <c r="I493" s="319" t="s">
        <v>2178</v>
      </c>
    </row>
    <row r="494" spans="1:9" ht="105" x14ac:dyDescent="0.2">
      <c r="A494" s="319" t="s">
        <v>2179</v>
      </c>
      <c r="B494" s="319" t="s">
        <v>75</v>
      </c>
      <c r="C494" s="321">
        <f t="shared" si="14"/>
        <v>7</v>
      </c>
      <c r="D494" s="321" t="str">
        <f t="shared" si="15"/>
        <v>Farmland</v>
      </c>
      <c r="E494" s="321" t="s">
        <v>25835</v>
      </c>
      <c r="F494" s="319" t="s">
        <v>2180</v>
      </c>
      <c r="G494" s="319" t="s">
        <v>2181</v>
      </c>
      <c r="H494" s="319" t="s">
        <v>2182</v>
      </c>
      <c r="I494" s="319" t="s">
        <v>2183</v>
      </c>
    </row>
    <row r="495" spans="1:9" ht="90" x14ac:dyDescent="0.2">
      <c r="A495" s="319" t="s">
        <v>2184</v>
      </c>
      <c r="B495" s="319" t="s">
        <v>75</v>
      </c>
      <c r="C495" s="321">
        <f t="shared" si="14"/>
        <v>7</v>
      </c>
      <c r="D495" s="321" t="str">
        <f t="shared" si="15"/>
        <v>Farmland</v>
      </c>
      <c r="E495" s="321" t="s">
        <v>4460</v>
      </c>
      <c r="F495" s="319" t="s">
        <v>1001</v>
      </c>
      <c r="G495" s="319" t="s">
        <v>2185</v>
      </c>
      <c r="H495" s="319" t="s">
        <v>2186</v>
      </c>
      <c r="I495" s="319" t="s">
        <v>2187</v>
      </c>
    </row>
    <row r="496" spans="1:9" ht="105" x14ac:dyDescent="0.2">
      <c r="A496" s="319" t="s">
        <v>2188</v>
      </c>
      <c r="B496" s="319" t="s">
        <v>75</v>
      </c>
      <c r="C496" s="321">
        <f t="shared" si="14"/>
        <v>7</v>
      </c>
      <c r="D496" s="321" t="str">
        <f t="shared" si="15"/>
        <v>Farmland</v>
      </c>
      <c r="E496" s="321" t="s">
        <v>25835</v>
      </c>
      <c r="F496" s="319" t="s">
        <v>2189</v>
      </c>
      <c r="G496" s="319" t="s">
        <v>2190</v>
      </c>
      <c r="H496" s="319" t="s">
        <v>2191</v>
      </c>
      <c r="I496" s="319" t="s">
        <v>2192</v>
      </c>
    </row>
    <row r="497" spans="1:9" ht="105" x14ac:dyDescent="0.25">
      <c r="A497" s="319" t="s">
        <v>2193</v>
      </c>
      <c r="B497" s="319" t="s">
        <v>75</v>
      </c>
      <c r="C497" s="321">
        <f t="shared" si="14"/>
        <v>7</v>
      </c>
      <c r="D497" s="321" t="str">
        <f t="shared" si="15"/>
        <v>Farmland</v>
      </c>
      <c r="E497" s="321" t="s">
        <v>4460</v>
      </c>
      <c r="F497" s="317"/>
      <c r="G497" s="319" t="s">
        <v>2139</v>
      </c>
      <c r="H497" s="319" t="s">
        <v>2194</v>
      </c>
      <c r="I497" s="319" t="s">
        <v>2195</v>
      </c>
    </row>
    <row r="498" spans="1:9" ht="105" x14ac:dyDescent="0.2">
      <c r="A498" s="319" t="s">
        <v>2196</v>
      </c>
      <c r="B498" s="319" t="s">
        <v>75</v>
      </c>
      <c r="C498" s="321">
        <f t="shared" si="14"/>
        <v>7</v>
      </c>
      <c r="D498" s="321" t="str">
        <f t="shared" si="15"/>
        <v>Farmland</v>
      </c>
      <c r="E498" s="321" t="s">
        <v>25835</v>
      </c>
      <c r="F498" s="319" t="s">
        <v>2197</v>
      </c>
      <c r="G498" s="319" t="s">
        <v>2198</v>
      </c>
      <c r="H498" s="319" t="s">
        <v>2199</v>
      </c>
      <c r="I498" s="319" t="s">
        <v>2200</v>
      </c>
    </row>
    <row r="499" spans="1:9" ht="135" x14ac:dyDescent="0.25">
      <c r="A499" s="319" t="s">
        <v>2201</v>
      </c>
      <c r="B499" s="319" t="s">
        <v>75</v>
      </c>
      <c r="C499" s="321">
        <f t="shared" si="14"/>
        <v>7</v>
      </c>
      <c r="D499" s="321" t="str">
        <f t="shared" si="15"/>
        <v>Farmland</v>
      </c>
      <c r="E499" s="321" t="s">
        <v>4460</v>
      </c>
      <c r="F499" s="317"/>
      <c r="G499" s="319" t="s">
        <v>2139</v>
      </c>
      <c r="H499" s="319" t="s">
        <v>2202</v>
      </c>
      <c r="I499" s="319" t="s">
        <v>2203</v>
      </c>
    </row>
    <row r="500" spans="1:9" ht="90" x14ac:dyDescent="0.2">
      <c r="A500" s="319" t="s">
        <v>2204</v>
      </c>
      <c r="B500" s="319" t="s">
        <v>75</v>
      </c>
      <c r="C500" s="321">
        <f t="shared" si="14"/>
        <v>7</v>
      </c>
      <c r="D500" s="321" t="str">
        <f t="shared" si="15"/>
        <v>Farmland</v>
      </c>
      <c r="E500" s="321" t="s">
        <v>25835</v>
      </c>
      <c r="F500" s="319" t="s">
        <v>2205</v>
      </c>
      <c r="G500" s="319" t="s">
        <v>2206</v>
      </c>
      <c r="H500" s="319" t="s">
        <v>2207</v>
      </c>
      <c r="I500" s="319" t="s">
        <v>2208</v>
      </c>
    </row>
    <row r="501" spans="1:9" ht="105" x14ac:dyDescent="0.2">
      <c r="A501" s="319" t="s">
        <v>2209</v>
      </c>
      <c r="B501" s="319" t="s">
        <v>75</v>
      </c>
      <c r="C501" s="321">
        <f t="shared" si="14"/>
        <v>7</v>
      </c>
      <c r="D501" s="321" t="str">
        <f t="shared" si="15"/>
        <v>Farmland</v>
      </c>
      <c r="E501" s="321" t="s">
        <v>4460</v>
      </c>
      <c r="F501" s="319" t="s">
        <v>2210</v>
      </c>
      <c r="G501" s="319" t="s">
        <v>2211</v>
      </c>
      <c r="H501" s="319" t="s">
        <v>2212</v>
      </c>
      <c r="I501" s="319" t="s">
        <v>2213</v>
      </c>
    </row>
    <row r="502" spans="1:9" ht="105" x14ac:dyDescent="0.2">
      <c r="A502" s="319" t="s">
        <v>2214</v>
      </c>
      <c r="B502" s="319" t="s">
        <v>75</v>
      </c>
      <c r="C502" s="321">
        <f t="shared" si="14"/>
        <v>7</v>
      </c>
      <c r="D502" s="321" t="str">
        <f t="shared" si="15"/>
        <v>Farmland</v>
      </c>
      <c r="E502" s="321" t="s">
        <v>25835</v>
      </c>
      <c r="F502" s="319" t="s">
        <v>2215</v>
      </c>
      <c r="G502" s="319" t="s">
        <v>2216</v>
      </c>
      <c r="H502" s="319" t="s">
        <v>2217</v>
      </c>
      <c r="I502" s="319" t="s">
        <v>2218</v>
      </c>
    </row>
    <row r="503" spans="1:9" ht="105" x14ac:dyDescent="0.2">
      <c r="A503" s="319" t="s">
        <v>2219</v>
      </c>
      <c r="B503" s="319" t="s">
        <v>75</v>
      </c>
      <c r="C503" s="321">
        <f t="shared" si="14"/>
        <v>7</v>
      </c>
      <c r="D503" s="321" t="str">
        <f t="shared" si="15"/>
        <v>Farmland</v>
      </c>
      <c r="E503" s="321" t="s">
        <v>4460</v>
      </c>
      <c r="F503" s="319" t="s">
        <v>351</v>
      </c>
      <c r="G503" s="319" t="s">
        <v>2211</v>
      </c>
      <c r="H503" s="319" t="s">
        <v>2220</v>
      </c>
      <c r="I503" s="319" t="s">
        <v>2221</v>
      </c>
    </row>
    <row r="504" spans="1:9" ht="105" x14ac:dyDescent="0.2">
      <c r="A504" s="319" t="s">
        <v>2222</v>
      </c>
      <c r="B504" s="319" t="s">
        <v>75</v>
      </c>
      <c r="C504" s="321">
        <f t="shared" si="14"/>
        <v>7</v>
      </c>
      <c r="D504" s="321" t="str">
        <f t="shared" si="15"/>
        <v>Farmland</v>
      </c>
      <c r="E504" s="321" t="s">
        <v>25835</v>
      </c>
      <c r="F504" s="319" t="s">
        <v>2223</v>
      </c>
      <c r="G504" s="319" t="s">
        <v>2224</v>
      </c>
      <c r="H504" s="319" t="s">
        <v>2225</v>
      </c>
      <c r="I504" s="319" t="s">
        <v>2226</v>
      </c>
    </row>
    <row r="505" spans="1:9" ht="90" x14ac:dyDescent="0.2">
      <c r="A505" s="319" t="s">
        <v>2227</v>
      </c>
      <c r="B505" s="319" t="s">
        <v>75</v>
      </c>
      <c r="C505" s="321">
        <f t="shared" si="14"/>
        <v>7</v>
      </c>
      <c r="D505" s="321" t="str">
        <f t="shared" si="15"/>
        <v>Farmland</v>
      </c>
      <c r="E505" s="321" t="s">
        <v>4460</v>
      </c>
      <c r="F505" s="319" t="s">
        <v>2228</v>
      </c>
      <c r="G505" s="319" t="s">
        <v>367</v>
      </c>
      <c r="H505" s="319" t="s">
        <v>2229</v>
      </c>
      <c r="I505" s="319" t="s">
        <v>2230</v>
      </c>
    </row>
    <row r="506" spans="1:9" ht="105" x14ac:dyDescent="0.2">
      <c r="A506" s="319" t="s">
        <v>2231</v>
      </c>
      <c r="B506" s="319" t="s">
        <v>75</v>
      </c>
      <c r="C506" s="321">
        <f t="shared" si="14"/>
        <v>7</v>
      </c>
      <c r="D506" s="321" t="str">
        <f t="shared" si="15"/>
        <v>Farmland</v>
      </c>
      <c r="E506" s="321" t="s">
        <v>25835</v>
      </c>
      <c r="F506" s="319" t="s">
        <v>2232</v>
      </c>
      <c r="G506" s="319" t="s">
        <v>2233</v>
      </c>
      <c r="H506" s="319" t="s">
        <v>2234</v>
      </c>
      <c r="I506" s="319" t="s">
        <v>2235</v>
      </c>
    </row>
    <row r="507" spans="1:9" ht="90" x14ac:dyDescent="0.2">
      <c r="A507" s="319" t="s">
        <v>2236</v>
      </c>
      <c r="B507" s="319" t="s">
        <v>75</v>
      </c>
      <c r="C507" s="321">
        <f t="shared" si="14"/>
        <v>7</v>
      </c>
      <c r="D507" s="321" t="str">
        <f t="shared" si="15"/>
        <v>Farmland</v>
      </c>
      <c r="E507" s="321" t="s">
        <v>4460</v>
      </c>
      <c r="F507" s="319" t="s">
        <v>2237</v>
      </c>
      <c r="G507" s="319" t="s">
        <v>2238</v>
      </c>
      <c r="H507" s="319" t="s">
        <v>2239</v>
      </c>
      <c r="I507" s="319" t="s">
        <v>2240</v>
      </c>
    </row>
    <row r="508" spans="1:9" ht="105" x14ac:dyDescent="0.2">
      <c r="A508" s="319" t="s">
        <v>2241</v>
      </c>
      <c r="B508" s="319" t="s">
        <v>75</v>
      </c>
      <c r="C508" s="321">
        <f t="shared" si="14"/>
        <v>7</v>
      </c>
      <c r="D508" s="321" t="str">
        <f t="shared" si="15"/>
        <v>Farmland</v>
      </c>
      <c r="E508" s="321" t="s">
        <v>25835</v>
      </c>
      <c r="F508" s="319" t="s">
        <v>2242</v>
      </c>
      <c r="G508" s="319" t="s">
        <v>2243</v>
      </c>
      <c r="H508" s="319" t="s">
        <v>2244</v>
      </c>
      <c r="I508" s="319" t="s">
        <v>2245</v>
      </c>
    </row>
    <row r="509" spans="1:9" ht="90" x14ac:dyDescent="0.2">
      <c r="A509" s="319" t="s">
        <v>2246</v>
      </c>
      <c r="B509" s="319" t="s">
        <v>75</v>
      </c>
      <c r="C509" s="321">
        <f t="shared" si="14"/>
        <v>7</v>
      </c>
      <c r="D509" s="321" t="str">
        <f t="shared" si="15"/>
        <v>Farmland</v>
      </c>
      <c r="E509" s="321" t="s">
        <v>4460</v>
      </c>
      <c r="F509" s="319" t="s">
        <v>2247</v>
      </c>
      <c r="G509" s="319" t="s">
        <v>2248</v>
      </c>
      <c r="H509" s="319" t="s">
        <v>2249</v>
      </c>
      <c r="I509" s="319" t="s">
        <v>2250</v>
      </c>
    </row>
    <row r="510" spans="1:9" ht="105" x14ac:dyDescent="0.2">
      <c r="A510" s="319" t="s">
        <v>2251</v>
      </c>
      <c r="B510" s="319" t="s">
        <v>75</v>
      </c>
      <c r="C510" s="321">
        <f t="shared" si="14"/>
        <v>7</v>
      </c>
      <c r="D510" s="321" t="str">
        <f t="shared" si="15"/>
        <v>Farmland</v>
      </c>
      <c r="E510" s="321" t="s">
        <v>25835</v>
      </c>
      <c r="F510" s="319" t="s">
        <v>530</v>
      </c>
      <c r="G510" s="319" t="s">
        <v>2252</v>
      </c>
      <c r="H510" s="319" t="s">
        <v>2253</v>
      </c>
      <c r="I510" s="319" t="s">
        <v>2254</v>
      </c>
    </row>
    <row r="511" spans="1:9" ht="90" x14ac:dyDescent="0.2">
      <c r="A511" s="319" t="s">
        <v>2255</v>
      </c>
      <c r="B511" s="319" t="s">
        <v>75</v>
      </c>
      <c r="C511" s="321">
        <f t="shared" si="14"/>
        <v>7</v>
      </c>
      <c r="D511" s="321" t="str">
        <f t="shared" si="15"/>
        <v>Farmland</v>
      </c>
      <c r="E511" s="321" t="s">
        <v>4460</v>
      </c>
      <c r="F511" s="319" t="s">
        <v>548</v>
      </c>
      <c r="G511" s="319" t="s">
        <v>2086</v>
      </c>
      <c r="H511" s="319" t="s">
        <v>2256</v>
      </c>
      <c r="I511" s="319" t="s">
        <v>2257</v>
      </c>
    </row>
    <row r="512" spans="1:9" ht="90" x14ac:dyDescent="0.2">
      <c r="A512" s="319" t="s">
        <v>2258</v>
      </c>
      <c r="B512" s="319" t="s">
        <v>75</v>
      </c>
      <c r="C512" s="321">
        <f t="shared" si="14"/>
        <v>7</v>
      </c>
      <c r="D512" s="321" t="str">
        <f t="shared" si="15"/>
        <v>Farmland</v>
      </c>
      <c r="E512" s="321" t="s">
        <v>25835</v>
      </c>
      <c r="F512" s="319" t="s">
        <v>2259</v>
      </c>
      <c r="G512" s="319" t="s">
        <v>2260</v>
      </c>
      <c r="H512" s="319" t="s">
        <v>2261</v>
      </c>
      <c r="I512" s="319" t="s">
        <v>2262</v>
      </c>
    </row>
    <row r="513" spans="1:9" ht="120" x14ac:dyDescent="0.2">
      <c r="A513" s="319" t="s">
        <v>2263</v>
      </c>
      <c r="B513" s="319" t="s">
        <v>75</v>
      </c>
      <c r="C513" s="321">
        <f t="shared" si="14"/>
        <v>7</v>
      </c>
      <c r="D513" s="321" t="str">
        <f t="shared" si="15"/>
        <v>Farmland</v>
      </c>
      <c r="E513" s="321" t="s">
        <v>4460</v>
      </c>
      <c r="F513" s="319" t="s">
        <v>2264</v>
      </c>
      <c r="G513" s="319" t="s">
        <v>2265</v>
      </c>
      <c r="H513" s="319" t="s">
        <v>2266</v>
      </c>
      <c r="I513" s="319" t="s">
        <v>2267</v>
      </c>
    </row>
    <row r="514" spans="1:9" ht="120" x14ac:dyDescent="0.2">
      <c r="A514" s="319" t="s">
        <v>2268</v>
      </c>
      <c r="B514" s="319" t="s">
        <v>75</v>
      </c>
      <c r="C514" s="321">
        <f t="shared" ref="C514:C577" si="16">+VLOOKUP($A514,Assess,2,FALSE)</f>
        <v>7</v>
      </c>
      <c r="D514" s="321" t="str">
        <f t="shared" ref="D514:D577" si="17">+VLOOKUP($A514,Assess,3,FALSE)</f>
        <v>Farmland</v>
      </c>
      <c r="E514" s="321" t="s">
        <v>25835</v>
      </c>
      <c r="F514" s="319" t="s">
        <v>380</v>
      </c>
      <c r="G514" s="319" t="s">
        <v>2269</v>
      </c>
      <c r="H514" s="319" t="s">
        <v>2270</v>
      </c>
      <c r="I514" s="319" t="s">
        <v>2271</v>
      </c>
    </row>
    <row r="515" spans="1:9" ht="135" x14ac:dyDescent="0.2">
      <c r="A515" s="319" t="s">
        <v>2272</v>
      </c>
      <c r="B515" s="319" t="s">
        <v>75</v>
      </c>
      <c r="C515" s="321">
        <f t="shared" si="16"/>
        <v>7</v>
      </c>
      <c r="D515" s="321" t="str">
        <f t="shared" si="17"/>
        <v>Farmland</v>
      </c>
      <c r="E515" s="321" t="s">
        <v>4460</v>
      </c>
      <c r="F515" s="319" t="s">
        <v>2273</v>
      </c>
      <c r="G515" s="319" t="s">
        <v>2274</v>
      </c>
      <c r="H515" s="319" t="s">
        <v>2275</v>
      </c>
      <c r="I515" s="319" t="s">
        <v>2276</v>
      </c>
    </row>
    <row r="516" spans="1:9" ht="120" x14ac:dyDescent="0.2">
      <c r="A516" s="319" t="s">
        <v>2277</v>
      </c>
      <c r="B516" s="319" t="s">
        <v>75</v>
      </c>
      <c r="C516" s="321">
        <f t="shared" si="16"/>
        <v>7</v>
      </c>
      <c r="D516" s="321" t="str">
        <f t="shared" si="17"/>
        <v>Farmland</v>
      </c>
      <c r="E516" s="321" t="s">
        <v>25835</v>
      </c>
      <c r="F516" s="319" t="s">
        <v>2278</v>
      </c>
      <c r="G516" s="319" t="s">
        <v>2279</v>
      </c>
      <c r="H516" s="319" t="s">
        <v>2280</v>
      </c>
      <c r="I516" s="319" t="s">
        <v>2281</v>
      </c>
    </row>
    <row r="517" spans="1:9" ht="120" x14ac:dyDescent="0.2">
      <c r="A517" s="319" t="s">
        <v>2282</v>
      </c>
      <c r="B517" s="319" t="s">
        <v>75</v>
      </c>
      <c r="C517" s="321">
        <f t="shared" si="16"/>
        <v>7</v>
      </c>
      <c r="D517" s="321" t="str">
        <f t="shared" si="17"/>
        <v>Farmland</v>
      </c>
      <c r="E517" s="321" t="s">
        <v>4460</v>
      </c>
      <c r="F517" s="319" t="s">
        <v>2283</v>
      </c>
      <c r="G517" s="319" t="s">
        <v>2284</v>
      </c>
      <c r="H517" s="319" t="s">
        <v>2285</v>
      </c>
      <c r="I517" s="319" t="s">
        <v>2286</v>
      </c>
    </row>
    <row r="518" spans="1:9" ht="105" x14ac:dyDescent="0.2">
      <c r="A518" s="319" t="s">
        <v>2287</v>
      </c>
      <c r="B518" s="319" t="s">
        <v>75</v>
      </c>
      <c r="C518" s="321">
        <f t="shared" si="16"/>
        <v>7</v>
      </c>
      <c r="D518" s="321" t="str">
        <f t="shared" si="17"/>
        <v>Farmland</v>
      </c>
      <c r="E518" s="321" t="s">
        <v>25835</v>
      </c>
      <c r="F518" s="319" t="s">
        <v>2288</v>
      </c>
      <c r="G518" s="319" t="s">
        <v>2289</v>
      </c>
      <c r="H518" s="319" t="s">
        <v>2290</v>
      </c>
      <c r="I518" s="319" t="s">
        <v>2291</v>
      </c>
    </row>
    <row r="519" spans="1:9" ht="120" x14ac:dyDescent="0.2">
      <c r="A519" s="319" t="s">
        <v>2292</v>
      </c>
      <c r="B519" s="319" t="s">
        <v>75</v>
      </c>
      <c r="C519" s="321">
        <f t="shared" si="16"/>
        <v>7</v>
      </c>
      <c r="D519" s="321" t="str">
        <f t="shared" si="17"/>
        <v>Farmland</v>
      </c>
      <c r="E519" s="321" t="s">
        <v>4460</v>
      </c>
      <c r="F519" s="319" t="s">
        <v>2293</v>
      </c>
      <c r="G519" s="319" t="s">
        <v>2294</v>
      </c>
      <c r="H519" s="319" t="s">
        <v>2295</v>
      </c>
      <c r="I519" s="319" t="s">
        <v>2296</v>
      </c>
    </row>
    <row r="520" spans="1:9" ht="120" x14ac:dyDescent="0.2">
      <c r="A520" s="319" t="s">
        <v>2297</v>
      </c>
      <c r="B520" s="319" t="s">
        <v>75</v>
      </c>
      <c r="C520" s="321">
        <f t="shared" si="16"/>
        <v>7</v>
      </c>
      <c r="D520" s="321" t="str">
        <f t="shared" si="17"/>
        <v>Farmland</v>
      </c>
      <c r="E520" s="321" t="s">
        <v>25835</v>
      </c>
      <c r="F520" s="319" t="s">
        <v>2298</v>
      </c>
      <c r="G520" s="319" t="s">
        <v>2299</v>
      </c>
      <c r="H520" s="319" t="s">
        <v>2300</v>
      </c>
      <c r="I520" s="319" t="s">
        <v>2301</v>
      </c>
    </row>
    <row r="521" spans="1:9" ht="135" x14ac:dyDescent="0.2">
      <c r="A521" s="319" t="s">
        <v>2302</v>
      </c>
      <c r="B521" s="319" t="s">
        <v>75</v>
      </c>
      <c r="C521" s="321">
        <f t="shared" si="16"/>
        <v>7</v>
      </c>
      <c r="D521" s="321" t="str">
        <f t="shared" si="17"/>
        <v>Farmland</v>
      </c>
      <c r="E521" s="321" t="s">
        <v>4460</v>
      </c>
      <c r="F521" s="319" t="s">
        <v>2303</v>
      </c>
      <c r="G521" s="319" t="s">
        <v>2304</v>
      </c>
      <c r="H521" s="319" t="s">
        <v>2305</v>
      </c>
      <c r="I521" s="319" t="s">
        <v>2306</v>
      </c>
    </row>
    <row r="522" spans="1:9" ht="120" x14ac:dyDescent="0.2">
      <c r="A522" s="319" t="s">
        <v>2307</v>
      </c>
      <c r="B522" s="319" t="s">
        <v>75</v>
      </c>
      <c r="C522" s="321">
        <f t="shared" si="16"/>
        <v>7</v>
      </c>
      <c r="D522" s="321" t="str">
        <f t="shared" si="17"/>
        <v>Farmland</v>
      </c>
      <c r="E522" s="321" t="s">
        <v>25835</v>
      </c>
      <c r="F522" s="319" t="s">
        <v>2308</v>
      </c>
      <c r="G522" s="319" t="s">
        <v>2309</v>
      </c>
      <c r="H522" s="319" t="s">
        <v>2310</v>
      </c>
      <c r="I522" s="319" t="s">
        <v>2311</v>
      </c>
    </row>
    <row r="523" spans="1:9" ht="120" x14ac:dyDescent="0.2">
      <c r="A523" s="319" t="s">
        <v>2312</v>
      </c>
      <c r="B523" s="319" t="s">
        <v>75</v>
      </c>
      <c r="C523" s="321">
        <f t="shared" si="16"/>
        <v>7</v>
      </c>
      <c r="D523" s="321" t="str">
        <f t="shared" si="17"/>
        <v>Farmland</v>
      </c>
      <c r="E523" s="321" t="s">
        <v>4460</v>
      </c>
      <c r="F523" s="319" t="s">
        <v>2313</v>
      </c>
      <c r="G523" s="319" t="s">
        <v>2314</v>
      </c>
      <c r="H523" s="319" t="s">
        <v>2315</v>
      </c>
      <c r="I523" s="319" t="s">
        <v>2316</v>
      </c>
    </row>
    <row r="524" spans="1:9" ht="135" x14ac:dyDescent="0.2">
      <c r="A524" s="319" t="s">
        <v>2317</v>
      </c>
      <c r="B524" s="319" t="s">
        <v>75</v>
      </c>
      <c r="C524" s="321">
        <f t="shared" si="16"/>
        <v>7</v>
      </c>
      <c r="D524" s="321" t="str">
        <f t="shared" si="17"/>
        <v>Farmland</v>
      </c>
      <c r="E524" s="321" t="s">
        <v>25835</v>
      </c>
      <c r="F524" s="319" t="s">
        <v>2318</v>
      </c>
      <c r="G524" s="319" t="s">
        <v>2299</v>
      </c>
      <c r="H524" s="319" t="s">
        <v>2319</v>
      </c>
      <c r="I524" s="319" t="s">
        <v>2320</v>
      </c>
    </row>
    <row r="525" spans="1:9" ht="120" x14ac:dyDescent="0.2">
      <c r="A525" s="319" t="s">
        <v>2321</v>
      </c>
      <c r="B525" s="319" t="s">
        <v>75</v>
      </c>
      <c r="C525" s="321">
        <f t="shared" si="16"/>
        <v>7</v>
      </c>
      <c r="D525" s="321" t="str">
        <f t="shared" si="17"/>
        <v>Farmland</v>
      </c>
      <c r="E525" s="321" t="s">
        <v>4460</v>
      </c>
      <c r="F525" s="319" t="s">
        <v>835</v>
      </c>
      <c r="G525" s="319" t="s">
        <v>2063</v>
      </c>
      <c r="H525" s="319" t="s">
        <v>2322</v>
      </c>
      <c r="I525" s="319" t="s">
        <v>2323</v>
      </c>
    </row>
    <row r="526" spans="1:9" ht="120" x14ac:dyDescent="0.2">
      <c r="A526" s="319" t="s">
        <v>2324</v>
      </c>
      <c r="B526" s="319" t="s">
        <v>75</v>
      </c>
      <c r="C526" s="321">
        <f t="shared" si="16"/>
        <v>7</v>
      </c>
      <c r="D526" s="321" t="str">
        <f t="shared" si="17"/>
        <v>Farmland</v>
      </c>
      <c r="E526" s="321" t="s">
        <v>25835</v>
      </c>
      <c r="F526" s="319" t="s">
        <v>2325</v>
      </c>
      <c r="G526" s="319" t="s">
        <v>2063</v>
      </c>
      <c r="H526" s="319" t="s">
        <v>2326</v>
      </c>
      <c r="I526" s="319" t="s">
        <v>2327</v>
      </c>
    </row>
    <row r="527" spans="1:9" ht="135" x14ac:dyDescent="0.2">
      <c r="A527" s="319" t="s">
        <v>2328</v>
      </c>
      <c r="B527" s="319" t="s">
        <v>75</v>
      </c>
      <c r="C527" s="321">
        <f t="shared" si="16"/>
        <v>7</v>
      </c>
      <c r="D527" s="321" t="str">
        <f t="shared" si="17"/>
        <v>Farmland</v>
      </c>
      <c r="E527" s="321" t="s">
        <v>4460</v>
      </c>
      <c r="F527" s="319" t="s">
        <v>2329</v>
      </c>
      <c r="G527" s="319" t="s">
        <v>2330</v>
      </c>
      <c r="H527" s="319" t="s">
        <v>2331</v>
      </c>
      <c r="I527" s="319" t="s">
        <v>2332</v>
      </c>
    </row>
    <row r="528" spans="1:9" ht="120" x14ac:dyDescent="0.2">
      <c r="A528" s="319" t="s">
        <v>2333</v>
      </c>
      <c r="B528" s="319" t="s">
        <v>75</v>
      </c>
      <c r="C528" s="321">
        <f t="shared" si="16"/>
        <v>7</v>
      </c>
      <c r="D528" s="321" t="str">
        <f t="shared" si="17"/>
        <v>Farmland</v>
      </c>
      <c r="E528" s="321" t="s">
        <v>25835</v>
      </c>
      <c r="F528" s="319" t="s">
        <v>2325</v>
      </c>
      <c r="G528" s="319" t="s">
        <v>2063</v>
      </c>
      <c r="H528" s="319" t="s">
        <v>2334</v>
      </c>
      <c r="I528" s="319" t="s">
        <v>2335</v>
      </c>
    </row>
    <row r="529" spans="1:9" ht="120" x14ac:dyDescent="0.2">
      <c r="A529" s="319" t="s">
        <v>2336</v>
      </c>
      <c r="B529" s="319" t="s">
        <v>75</v>
      </c>
      <c r="C529" s="321">
        <f t="shared" si="16"/>
        <v>7</v>
      </c>
      <c r="D529" s="321" t="str">
        <f t="shared" si="17"/>
        <v>Farmland</v>
      </c>
      <c r="E529" s="321" t="s">
        <v>4460</v>
      </c>
      <c r="F529" s="319" t="s">
        <v>2337</v>
      </c>
      <c r="G529" s="319" t="s">
        <v>2338</v>
      </c>
      <c r="H529" s="319" t="s">
        <v>2339</v>
      </c>
      <c r="I529" s="319" t="s">
        <v>2340</v>
      </c>
    </row>
    <row r="530" spans="1:9" ht="120" x14ac:dyDescent="0.2">
      <c r="A530" s="319" t="s">
        <v>2341</v>
      </c>
      <c r="B530" s="319" t="s">
        <v>75</v>
      </c>
      <c r="C530" s="321">
        <f t="shared" si="16"/>
        <v>7</v>
      </c>
      <c r="D530" s="321" t="str">
        <f t="shared" si="17"/>
        <v>Farmland</v>
      </c>
      <c r="E530" s="321" t="s">
        <v>25835</v>
      </c>
      <c r="F530" s="319" t="s">
        <v>2325</v>
      </c>
      <c r="G530" s="319" t="s">
        <v>2063</v>
      </c>
      <c r="H530" s="319" t="s">
        <v>2342</v>
      </c>
      <c r="I530" s="319" t="s">
        <v>2343</v>
      </c>
    </row>
    <row r="531" spans="1:9" ht="105" x14ac:dyDescent="0.2">
      <c r="A531" s="319" t="s">
        <v>2344</v>
      </c>
      <c r="B531" s="319" t="s">
        <v>75</v>
      </c>
      <c r="C531" s="321">
        <f t="shared" si="16"/>
        <v>7</v>
      </c>
      <c r="D531" s="321" t="str">
        <f t="shared" si="17"/>
        <v>Farmland</v>
      </c>
      <c r="E531" s="321" t="s">
        <v>4460</v>
      </c>
      <c r="F531" s="319" t="s">
        <v>2345</v>
      </c>
      <c r="G531" s="319" t="s">
        <v>2346</v>
      </c>
      <c r="H531" s="319" t="s">
        <v>457</v>
      </c>
      <c r="I531" s="319" t="s">
        <v>2347</v>
      </c>
    </row>
    <row r="532" spans="1:9" ht="90" x14ac:dyDescent="0.2">
      <c r="A532" s="319" t="s">
        <v>2348</v>
      </c>
      <c r="B532" s="319" t="s">
        <v>75</v>
      </c>
      <c r="C532" s="321">
        <f t="shared" si="16"/>
        <v>7</v>
      </c>
      <c r="D532" s="321" t="str">
        <f t="shared" si="17"/>
        <v>Farmland</v>
      </c>
      <c r="E532" s="321" t="s">
        <v>25835</v>
      </c>
      <c r="F532" s="319" t="s">
        <v>2349</v>
      </c>
      <c r="G532" s="319" t="s">
        <v>2350</v>
      </c>
      <c r="H532" s="319" t="s">
        <v>2351</v>
      </c>
      <c r="I532" s="319" t="s">
        <v>2352</v>
      </c>
    </row>
    <row r="533" spans="1:9" ht="90" x14ac:dyDescent="0.25">
      <c r="A533" s="319" t="s">
        <v>2353</v>
      </c>
      <c r="B533" s="319" t="s">
        <v>75</v>
      </c>
      <c r="C533" s="321">
        <f t="shared" si="16"/>
        <v>7</v>
      </c>
      <c r="D533" s="321" t="str">
        <f t="shared" si="17"/>
        <v>Farmland</v>
      </c>
      <c r="E533" s="321" t="s">
        <v>4460</v>
      </c>
      <c r="F533" s="317"/>
      <c r="G533" s="319" t="s">
        <v>2354</v>
      </c>
      <c r="H533" s="319" t="s">
        <v>2355</v>
      </c>
      <c r="I533" s="319" t="s">
        <v>2356</v>
      </c>
    </row>
    <row r="534" spans="1:9" ht="135" x14ac:dyDescent="0.2">
      <c r="A534" s="319" t="s">
        <v>2357</v>
      </c>
      <c r="B534" s="319" t="s">
        <v>75</v>
      </c>
      <c r="C534" s="321">
        <f t="shared" si="16"/>
        <v>7</v>
      </c>
      <c r="D534" s="321" t="str">
        <f t="shared" si="17"/>
        <v>Farmland</v>
      </c>
      <c r="E534" s="321" t="s">
        <v>25835</v>
      </c>
      <c r="F534" s="319" t="s">
        <v>2358</v>
      </c>
      <c r="G534" s="319" t="s">
        <v>2359</v>
      </c>
      <c r="H534" s="319" t="s">
        <v>2360</v>
      </c>
      <c r="I534" s="319" t="s">
        <v>2361</v>
      </c>
    </row>
    <row r="535" spans="1:9" ht="135" x14ac:dyDescent="0.2">
      <c r="A535" s="319" t="s">
        <v>2362</v>
      </c>
      <c r="B535" s="319" t="s">
        <v>75</v>
      </c>
      <c r="C535" s="321">
        <f t="shared" si="16"/>
        <v>7</v>
      </c>
      <c r="D535" s="321" t="str">
        <f t="shared" si="17"/>
        <v>Farmland</v>
      </c>
      <c r="E535" s="321" t="s">
        <v>4460</v>
      </c>
      <c r="F535" s="319" t="s">
        <v>2363</v>
      </c>
      <c r="G535" s="319" t="s">
        <v>2364</v>
      </c>
      <c r="H535" s="319" t="s">
        <v>2365</v>
      </c>
      <c r="I535" s="319" t="s">
        <v>2366</v>
      </c>
    </row>
    <row r="536" spans="1:9" ht="120" x14ac:dyDescent="0.2">
      <c r="A536" s="319" t="s">
        <v>2367</v>
      </c>
      <c r="B536" s="319" t="s">
        <v>75</v>
      </c>
      <c r="C536" s="321">
        <f t="shared" si="16"/>
        <v>7</v>
      </c>
      <c r="D536" s="321" t="str">
        <f t="shared" si="17"/>
        <v>Farmland</v>
      </c>
      <c r="E536" s="321" t="s">
        <v>25835</v>
      </c>
      <c r="F536" s="319" t="s">
        <v>835</v>
      </c>
      <c r="G536" s="319" t="s">
        <v>2063</v>
      </c>
      <c r="H536" s="319" t="s">
        <v>2368</v>
      </c>
      <c r="I536" s="319" t="s">
        <v>2369</v>
      </c>
    </row>
    <row r="537" spans="1:9" ht="105" x14ac:dyDescent="0.2">
      <c r="A537" s="319" t="s">
        <v>2370</v>
      </c>
      <c r="B537" s="319" t="s">
        <v>75</v>
      </c>
      <c r="C537" s="321">
        <f t="shared" si="16"/>
        <v>7</v>
      </c>
      <c r="D537" s="321" t="str">
        <f t="shared" si="17"/>
        <v>Farmland</v>
      </c>
      <c r="E537" s="321" t="s">
        <v>4460</v>
      </c>
      <c r="F537" s="319" t="s">
        <v>2371</v>
      </c>
      <c r="G537" s="319" t="s">
        <v>2372</v>
      </c>
      <c r="H537" s="319" t="s">
        <v>2373</v>
      </c>
      <c r="I537" s="319" t="s">
        <v>2374</v>
      </c>
    </row>
    <row r="538" spans="1:9" ht="135" x14ac:dyDescent="0.2">
      <c r="A538" s="319" t="s">
        <v>2375</v>
      </c>
      <c r="B538" s="319" t="s">
        <v>75</v>
      </c>
      <c r="C538" s="321">
        <f t="shared" si="16"/>
        <v>7</v>
      </c>
      <c r="D538" s="321" t="str">
        <f t="shared" si="17"/>
        <v>Farmland</v>
      </c>
      <c r="E538" s="321" t="s">
        <v>25835</v>
      </c>
      <c r="F538" s="319" t="s">
        <v>2376</v>
      </c>
      <c r="G538" s="319" t="s">
        <v>2377</v>
      </c>
      <c r="H538" s="319" t="s">
        <v>2378</v>
      </c>
      <c r="I538" s="319" t="s">
        <v>2379</v>
      </c>
    </row>
    <row r="539" spans="1:9" ht="90" x14ac:dyDescent="0.2">
      <c r="A539" s="319" t="s">
        <v>2380</v>
      </c>
      <c r="B539" s="319" t="s">
        <v>75</v>
      </c>
      <c r="C539" s="321">
        <f t="shared" si="16"/>
        <v>7</v>
      </c>
      <c r="D539" s="321" t="str">
        <f t="shared" si="17"/>
        <v>Farmland</v>
      </c>
      <c r="E539" s="321" t="s">
        <v>4460</v>
      </c>
      <c r="F539" s="319" t="s">
        <v>2381</v>
      </c>
      <c r="G539" s="319" t="s">
        <v>2382</v>
      </c>
      <c r="H539" s="319" t="s">
        <v>2383</v>
      </c>
      <c r="I539" s="319" t="s">
        <v>2384</v>
      </c>
    </row>
    <row r="540" spans="1:9" ht="105" x14ac:dyDescent="0.2">
      <c r="A540" s="319" t="s">
        <v>2385</v>
      </c>
      <c r="B540" s="319" t="s">
        <v>75</v>
      </c>
      <c r="C540" s="321">
        <f t="shared" si="16"/>
        <v>7</v>
      </c>
      <c r="D540" s="321" t="str">
        <f t="shared" si="17"/>
        <v>Farmland</v>
      </c>
      <c r="E540" s="321" t="s">
        <v>25835</v>
      </c>
      <c r="F540" s="319" t="s">
        <v>2386</v>
      </c>
      <c r="G540" s="319" t="s">
        <v>2387</v>
      </c>
      <c r="H540" s="319" t="s">
        <v>2388</v>
      </c>
      <c r="I540" s="319" t="s">
        <v>2389</v>
      </c>
    </row>
    <row r="541" spans="1:9" ht="105" x14ac:dyDescent="0.2">
      <c r="A541" s="319" t="s">
        <v>2390</v>
      </c>
      <c r="B541" s="319" t="s">
        <v>75</v>
      </c>
      <c r="C541" s="321">
        <f t="shared" si="16"/>
        <v>7</v>
      </c>
      <c r="D541" s="321" t="str">
        <f t="shared" si="17"/>
        <v>Farmland</v>
      </c>
      <c r="E541" s="321" t="s">
        <v>4460</v>
      </c>
      <c r="F541" s="319" t="s">
        <v>2391</v>
      </c>
      <c r="G541" s="319" t="s">
        <v>2392</v>
      </c>
      <c r="H541" s="319" t="s">
        <v>2393</v>
      </c>
      <c r="I541" s="319" t="s">
        <v>2394</v>
      </c>
    </row>
    <row r="542" spans="1:9" ht="105" x14ac:dyDescent="0.2">
      <c r="A542" s="319" t="s">
        <v>2395</v>
      </c>
      <c r="B542" s="319" t="s">
        <v>75</v>
      </c>
      <c r="C542" s="321">
        <f t="shared" si="16"/>
        <v>7</v>
      </c>
      <c r="D542" s="321" t="str">
        <f t="shared" si="17"/>
        <v>Farmland</v>
      </c>
      <c r="E542" s="321" t="s">
        <v>25835</v>
      </c>
      <c r="F542" s="319" t="s">
        <v>2197</v>
      </c>
      <c r="G542" s="319" t="s">
        <v>2198</v>
      </c>
      <c r="H542" s="319" t="s">
        <v>2396</v>
      </c>
      <c r="I542" s="319" t="s">
        <v>2397</v>
      </c>
    </row>
    <row r="543" spans="1:9" ht="90" x14ac:dyDescent="0.2">
      <c r="A543" s="319" t="s">
        <v>2398</v>
      </c>
      <c r="B543" s="319" t="s">
        <v>75</v>
      </c>
      <c r="C543" s="321">
        <f t="shared" si="16"/>
        <v>7</v>
      </c>
      <c r="D543" s="321" t="str">
        <f t="shared" si="17"/>
        <v>Farmland</v>
      </c>
      <c r="E543" s="321" t="s">
        <v>4460</v>
      </c>
      <c r="F543" s="319" t="s">
        <v>2399</v>
      </c>
      <c r="G543" s="319" t="s">
        <v>2400</v>
      </c>
      <c r="H543" s="319" t="s">
        <v>2401</v>
      </c>
      <c r="I543" s="319" t="s">
        <v>2402</v>
      </c>
    </row>
    <row r="544" spans="1:9" ht="105" x14ac:dyDescent="0.2">
      <c r="A544" s="319" t="s">
        <v>2403</v>
      </c>
      <c r="B544" s="319" t="s">
        <v>75</v>
      </c>
      <c r="C544" s="321">
        <f t="shared" si="16"/>
        <v>7</v>
      </c>
      <c r="D544" s="321" t="str">
        <f t="shared" si="17"/>
        <v>Farmland</v>
      </c>
      <c r="E544" s="321" t="s">
        <v>25835</v>
      </c>
      <c r="F544" s="319" t="s">
        <v>2197</v>
      </c>
      <c r="G544" s="319" t="s">
        <v>2198</v>
      </c>
      <c r="H544" s="319" t="s">
        <v>2404</v>
      </c>
      <c r="I544" s="319" t="s">
        <v>2405</v>
      </c>
    </row>
    <row r="545" spans="1:9" ht="120" x14ac:dyDescent="0.2">
      <c r="A545" s="319" t="s">
        <v>2406</v>
      </c>
      <c r="B545" s="319" t="s">
        <v>75</v>
      </c>
      <c r="C545" s="321">
        <f t="shared" si="16"/>
        <v>7</v>
      </c>
      <c r="D545" s="321" t="str">
        <f t="shared" si="17"/>
        <v>Farmland</v>
      </c>
      <c r="E545" s="321" t="s">
        <v>4460</v>
      </c>
      <c r="F545" s="319" t="s">
        <v>892</v>
      </c>
      <c r="G545" s="319" t="s">
        <v>2407</v>
      </c>
      <c r="H545" s="319" t="s">
        <v>2408</v>
      </c>
      <c r="I545" s="319" t="s">
        <v>2409</v>
      </c>
    </row>
    <row r="546" spans="1:9" ht="75" x14ac:dyDescent="0.2">
      <c r="A546" s="319" t="s">
        <v>2410</v>
      </c>
      <c r="B546" s="319" t="s">
        <v>75</v>
      </c>
      <c r="C546" s="321">
        <f t="shared" si="16"/>
        <v>7</v>
      </c>
      <c r="D546" s="321" t="str">
        <f t="shared" si="17"/>
        <v>Farmland</v>
      </c>
      <c r="E546" s="321" t="s">
        <v>25835</v>
      </c>
      <c r="F546" s="319" t="s">
        <v>2411</v>
      </c>
      <c r="G546" s="319" t="s">
        <v>2412</v>
      </c>
      <c r="H546" s="319" t="s">
        <v>2413</v>
      </c>
      <c r="I546" s="319" t="s">
        <v>2414</v>
      </c>
    </row>
    <row r="547" spans="1:9" ht="120" x14ac:dyDescent="0.2">
      <c r="A547" s="319" t="s">
        <v>2415</v>
      </c>
      <c r="B547" s="319" t="s">
        <v>75</v>
      </c>
      <c r="C547" s="321">
        <f t="shared" si="16"/>
        <v>7</v>
      </c>
      <c r="D547" s="321" t="str">
        <f t="shared" si="17"/>
        <v>Farmland</v>
      </c>
      <c r="E547" s="321" t="s">
        <v>4460</v>
      </c>
      <c r="F547" s="319" t="s">
        <v>2416</v>
      </c>
      <c r="G547" s="319" t="s">
        <v>2417</v>
      </c>
      <c r="H547" s="319" t="s">
        <v>2418</v>
      </c>
      <c r="I547" s="319" t="s">
        <v>2419</v>
      </c>
    </row>
    <row r="548" spans="1:9" ht="90" x14ac:dyDescent="0.25">
      <c r="A548" s="319" t="s">
        <v>2420</v>
      </c>
      <c r="B548" s="319" t="s">
        <v>75</v>
      </c>
      <c r="C548" s="321">
        <f t="shared" si="16"/>
        <v>7</v>
      </c>
      <c r="D548" s="321" t="str">
        <f t="shared" si="17"/>
        <v>Farmland</v>
      </c>
      <c r="E548" s="321" t="s">
        <v>25835</v>
      </c>
      <c r="F548" s="317"/>
      <c r="G548" s="319" t="s">
        <v>2421</v>
      </c>
      <c r="H548" s="319" t="s">
        <v>2422</v>
      </c>
      <c r="I548" s="319" t="s">
        <v>2423</v>
      </c>
    </row>
    <row r="549" spans="1:9" ht="105" x14ac:dyDescent="0.2">
      <c r="A549" s="319" t="s">
        <v>2424</v>
      </c>
      <c r="B549" s="319" t="s">
        <v>75</v>
      </c>
      <c r="C549" s="321">
        <f t="shared" si="16"/>
        <v>7</v>
      </c>
      <c r="D549" s="321" t="str">
        <f t="shared" si="17"/>
        <v>Farmland</v>
      </c>
      <c r="E549" s="321" t="s">
        <v>4460</v>
      </c>
      <c r="F549" s="319" t="s">
        <v>2425</v>
      </c>
      <c r="G549" s="319" t="s">
        <v>2426</v>
      </c>
      <c r="H549" s="319" t="s">
        <v>2427</v>
      </c>
      <c r="I549" s="319" t="s">
        <v>2428</v>
      </c>
    </row>
    <row r="550" spans="1:9" ht="90" x14ac:dyDescent="0.2">
      <c r="A550" s="319" t="s">
        <v>2429</v>
      </c>
      <c r="B550" s="319" t="s">
        <v>75</v>
      </c>
      <c r="C550" s="321">
        <f t="shared" si="16"/>
        <v>7</v>
      </c>
      <c r="D550" s="321" t="str">
        <f t="shared" si="17"/>
        <v>Farmland</v>
      </c>
      <c r="E550" s="321" t="s">
        <v>25835</v>
      </c>
      <c r="F550" s="319" t="s">
        <v>2430</v>
      </c>
      <c r="G550" s="319" t="s">
        <v>2431</v>
      </c>
      <c r="H550" s="319" t="s">
        <v>2432</v>
      </c>
      <c r="I550" s="319" t="s">
        <v>2433</v>
      </c>
    </row>
    <row r="551" spans="1:9" ht="165" x14ac:dyDescent="0.2">
      <c r="A551" s="319" t="s">
        <v>2434</v>
      </c>
      <c r="B551" s="319" t="s">
        <v>75</v>
      </c>
      <c r="C551" s="321">
        <f t="shared" si="16"/>
        <v>7</v>
      </c>
      <c r="D551" s="321" t="str">
        <f t="shared" si="17"/>
        <v>Farmland</v>
      </c>
      <c r="E551" s="321" t="s">
        <v>4460</v>
      </c>
      <c r="F551" s="319" t="s">
        <v>2435</v>
      </c>
      <c r="G551" s="319" t="s">
        <v>1674</v>
      </c>
      <c r="H551" s="319" t="s">
        <v>2436</v>
      </c>
      <c r="I551" s="319" t="s">
        <v>2437</v>
      </c>
    </row>
    <row r="552" spans="1:9" ht="90" x14ac:dyDescent="0.2">
      <c r="A552" s="319" t="s">
        <v>2438</v>
      </c>
      <c r="B552" s="319" t="s">
        <v>75</v>
      </c>
      <c r="C552" s="321">
        <f t="shared" si="16"/>
        <v>7</v>
      </c>
      <c r="D552" s="321" t="str">
        <f t="shared" si="17"/>
        <v>Farmland</v>
      </c>
      <c r="E552" s="321" t="s">
        <v>25835</v>
      </c>
      <c r="F552" s="319" t="s">
        <v>2439</v>
      </c>
      <c r="G552" s="319" t="s">
        <v>2440</v>
      </c>
      <c r="H552" s="319" t="s">
        <v>2441</v>
      </c>
      <c r="I552" s="319" t="s">
        <v>2442</v>
      </c>
    </row>
    <row r="553" spans="1:9" ht="90" x14ac:dyDescent="0.25">
      <c r="A553" s="319" t="s">
        <v>2443</v>
      </c>
      <c r="B553" s="319" t="s">
        <v>75</v>
      </c>
      <c r="C553" s="321">
        <f t="shared" si="16"/>
        <v>7</v>
      </c>
      <c r="D553" s="321" t="str">
        <f t="shared" si="17"/>
        <v>Farmland</v>
      </c>
      <c r="E553" s="321" t="s">
        <v>4460</v>
      </c>
      <c r="F553" s="317"/>
      <c r="G553" s="319" t="s">
        <v>2444</v>
      </c>
      <c r="H553" s="319" t="s">
        <v>2445</v>
      </c>
      <c r="I553" s="319" t="s">
        <v>2446</v>
      </c>
    </row>
    <row r="554" spans="1:9" ht="90" x14ac:dyDescent="0.2">
      <c r="A554" s="319" t="s">
        <v>2447</v>
      </c>
      <c r="B554" s="319" t="s">
        <v>75</v>
      </c>
      <c r="C554" s="321">
        <f t="shared" si="16"/>
        <v>7</v>
      </c>
      <c r="D554" s="321" t="str">
        <f t="shared" si="17"/>
        <v>Farmland</v>
      </c>
      <c r="E554" s="321" t="s">
        <v>25835</v>
      </c>
      <c r="F554" s="319" t="s">
        <v>2448</v>
      </c>
      <c r="G554" s="319" t="s">
        <v>2449</v>
      </c>
      <c r="H554" s="319" t="s">
        <v>2450</v>
      </c>
      <c r="I554" s="319" t="s">
        <v>2451</v>
      </c>
    </row>
    <row r="555" spans="1:9" ht="105" x14ac:dyDescent="0.2">
      <c r="A555" s="319" t="s">
        <v>2452</v>
      </c>
      <c r="B555" s="319" t="s">
        <v>75</v>
      </c>
      <c r="C555" s="321">
        <f t="shared" si="16"/>
        <v>7</v>
      </c>
      <c r="D555" s="321" t="str">
        <f t="shared" si="17"/>
        <v>Farmland</v>
      </c>
      <c r="E555" s="321" t="s">
        <v>4460</v>
      </c>
      <c r="F555" s="319" t="s">
        <v>356</v>
      </c>
      <c r="G555" s="319" t="s">
        <v>357</v>
      </c>
      <c r="H555" s="319" t="s">
        <v>2453</v>
      </c>
      <c r="I555" s="319" t="s">
        <v>2454</v>
      </c>
    </row>
    <row r="556" spans="1:9" ht="180" x14ac:dyDescent="0.2">
      <c r="A556" s="319" t="s">
        <v>2455</v>
      </c>
      <c r="B556" s="319" t="s">
        <v>75</v>
      </c>
      <c r="C556" s="321">
        <f t="shared" si="16"/>
        <v>7</v>
      </c>
      <c r="D556" s="321" t="str">
        <f t="shared" si="17"/>
        <v>Farmland</v>
      </c>
      <c r="E556" s="321" t="s">
        <v>25835</v>
      </c>
      <c r="F556" s="319" t="s">
        <v>2143</v>
      </c>
      <c r="G556" s="319" t="s">
        <v>2456</v>
      </c>
      <c r="H556" s="319" t="s">
        <v>2457</v>
      </c>
      <c r="I556" s="319" t="s">
        <v>2458</v>
      </c>
    </row>
    <row r="557" spans="1:9" ht="105" x14ac:dyDescent="0.2">
      <c r="A557" s="319" t="s">
        <v>2459</v>
      </c>
      <c r="B557" s="319" t="s">
        <v>75</v>
      </c>
      <c r="C557" s="321">
        <f t="shared" si="16"/>
        <v>7</v>
      </c>
      <c r="D557" s="321" t="str">
        <f t="shared" si="17"/>
        <v>Farmland</v>
      </c>
      <c r="E557" s="321" t="s">
        <v>4460</v>
      </c>
      <c r="F557" s="319" t="s">
        <v>356</v>
      </c>
      <c r="G557" s="319" t="s">
        <v>357</v>
      </c>
      <c r="H557" s="319" t="s">
        <v>2460</v>
      </c>
      <c r="I557" s="319" t="s">
        <v>2461</v>
      </c>
    </row>
    <row r="558" spans="1:9" ht="90" x14ac:dyDescent="0.2">
      <c r="A558" s="319" t="s">
        <v>2462</v>
      </c>
      <c r="B558" s="319" t="s">
        <v>75</v>
      </c>
      <c r="C558" s="321">
        <f t="shared" si="16"/>
        <v>7</v>
      </c>
      <c r="D558" s="321" t="str">
        <f t="shared" si="17"/>
        <v>Farmland</v>
      </c>
      <c r="E558" s="321" t="s">
        <v>25835</v>
      </c>
      <c r="F558" s="319" t="s">
        <v>2165</v>
      </c>
      <c r="G558" s="319" t="s">
        <v>2166</v>
      </c>
      <c r="H558" s="319" t="s">
        <v>2463</v>
      </c>
      <c r="I558" s="319" t="s">
        <v>2464</v>
      </c>
    </row>
    <row r="559" spans="1:9" ht="409.5" x14ac:dyDescent="0.2">
      <c r="A559" s="319" t="s">
        <v>2465</v>
      </c>
      <c r="B559" s="319" t="s">
        <v>75</v>
      </c>
      <c r="C559" s="321">
        <f t="shared" si="16"/>
        <v>7</v>
      </c>
      <c r="D559" s="321" t="str">
        <f t="shared" si="17"/>
        <v>Farmland</v>
      </c>
      <c r="E559" s="321" t="s">
        <v>4460</v>
      </c>
      <c r="F559" s="319" t="s">
        <v>172</v>
      </c>
      <c r="G559" s="319" t="s">
        <v>1621</v>
      </c>
      <c r="H559" s="319" t="s">
        <v>2466</v>
      </c>
      <c r="I559" s="319" t="s">
        <v>2467</v>
      </c>
    </row>
    <row r="560" spans="1:9" ht="105" x14ac:dyDescent="0.2">
      <c r="A560" s="319" t="s">
        <v>2468</v>
      </c>
      <c r="B560" s="319" t="s">
        <v>75</v>
      </c>
      <c r="C560" s="321">
        <f t="shared" si="16"/>
        <v>7</v>
      </c>
      <c r="D560" s="321" t="str">
        <f t="shared" si="17"/>
        <v>Farmland</v>
      </c>
      <c r="E560" s="321" t="s">
        <v>25835</v>
      </c>
      <c r="F560" s="319" t="s">
        <v>2469</v>
      </c>
      <c r="G560" s="319" t="s">
        <v>2470</v>
      </c>
      <c r="H560" s="319" t="s">
        <v>2471</v>
      </c>
      <c r="I560" s="319" t="s">
        <v>2472</v>
      </c>
    </row>
    <row r="561" spans="1:9" ht="105" x14ac:dyDescent="0.2">
      <c r="A561" s="319" t="s">
        <v>2473</v>
      </c>
      <c r="B561" s="319" t="s">
        <v>75</v>
      </c>
      <c r="C561" s="321">
        <f t="shared" si="16"/>
        <v>7</v>
      </c>
      <c r="D561" s="321" t="str">
        <f t="shared" si="17"/>
        <v>Farmland</v>
      </c>
      <c r="E561" s="321" t="s">
        <v>4460</v>
      </c>
      <c r="F561" s="319" t="s">
        <v>2474</v>
      </c>
      <c r="G561" s="319" t="s">
        <v>2475</v>
      </c>
      <c r="H561" s="319" t="s">
        <v>2476</v>
      </c>
      <c r="I561" s="319" t="s">
        <v>2477</v>
      </c>
    </row>
    <row r="562" spans="1:9" ht="120" x14ac:dyDescent="0.2">
      <c r="A562" s="319" t="s">
        <v>2478</v>
      </c>
      <c r="B562" s="319" t="s">
        <v>75</v>
      </c>
      <c r="C562" s="321">
        <f t="shared" si="16"/>
        <v>7</v>
      </c>
      <c r="D562" s="321" t="str">
        <f t="shared" si="17"/>
        <v>Farmland</v>
      </c>
      <c r="E562" s="321" t="s">
        <v>25835</v>
      </c>
      <c r="F562" s="319" t="s">
        <v>2479</v>
      </c>
      <c r="G562" s="319" t="s">
        <v>2480</v>
      </c>
      <c r="H562" s="319" t="s">
        <v>2481</v>
      </c>
      <c r="I562" s="319" t="s">
        <v>2482</v>
      </c>
    </row>
    <row r="563" spans="1:9" ht="105" x14ac:dyDescent="0.2">
      <c r="A563" s="319" t="s">
        <v>2483</v>
      </c>
      <c r="B563" s="319" t="s">
        <v>75</v>
      </c>
      <c r="C563" s="321">
        <f t="shared" si="16"/>
        <v>7</v>
      </c>
      <c r="D563" s="321" t="str">
        <f t="shared" si="17"/>
        <v>Farmland</v>
      </c>
      <c r="E563" s="321" t="s">
        <v>4460</v>
      </c>
      <c r="F563" s="319" t="s">
        <v>2484</v>
      </c>
      <c r="G563" s="319" t="s">
        <v>2485</v>
      </c>
      <c r="H563" s="319" t="s">
        <v>2486</v>
      </c>
      <c r="I563" s="319" t="s">
        <v>2487</v>
      </c>
    </row>
    <row r="564" spans="1:9" ht="90" x14ac:dyDescent="0.2">
      <c r="A564" s="319" t="s">
        <v>2488</v>
      </c>
      <c r="B564" s="319" t="s">
        <v>75</v>
      </c>
      <c r="C564" s="321">
        <f t="shared" si="16"/>
        <v>7</v>
      </c>
      <c r="D564" s="321" t="str">
        <f t="shared" si="17"/>
        <v>Farmland</v>
      </c>
      <c r="E564" s="321" t="s">
        <v>25835</v>
      </c>
      <c r="F564" s="319" t="s">
        <v>2489</v>
      </c>
      <c r="G564" s="319" t="s">
        <v>2490</v>
      </c>
      <c r="H564" s="319" t="s">
        <v>2491</v>
      </c>
      <c r="I564" s="319" t="s">
        <v>2492</v>
      </c>
    </row>
    <row r="565" spans="1:9" ht="195" x14ac:dyDescent="0.2">
      <c r="A565" s="319" t="s">
        <v>2493</v>
      </c>
      <c r="B565" s="319" t="s">
        <v>75</v>
      </c>
      <c r="C565" s="321">
        <f t="shared" si="16"/>
        <v>7</v>
      </c>
      <c r="D565" s="321" t="str">
        <f t="shared" si="17"/>
        <v>Farmland</v>
      </c>
      <c r="E565" s="321" t="s">
        <v>4460</v>
      </c>
      <c r="F565" s="319" t="s">
        <v>2494</v>
      </c>
      <c r="G565" s="319" t="s">
        <v>2495</v>
      </c>
      <c r="H565" s="319" t="s">
        <v>2496</v>
      </c>
      <c r="I565" s="319" t="s">
        <v>2497</v>
      </c>
    </row>
    <row r="566" spans="1:9" ht="90" x14ac:dyDescent="0.2">
      <c r="A566" s="319" t="s">
        <v>2498</v>
      </c>
      <c r="B566" s="319" t="s">
        <v>75</v>
      </c>
      <c r="C566" s="321">
        <f t="shared" si="16"/>
        <v>7</v>
      </c>
      <c r="D566" s="321" t="str">
        <f t="shared" si="17"/>
        <v>Farmland</v>
      </c>
      <c r="E566" s="321" t="s">
        <v>25835</v>
      </c>
      <c r="F566" s="319" t="s">
        <v>2499</v>
      </c>
      <c r="G566" s="319" t="s">
        <v>2500</v>
      </c>
      <c r="H566" s="319" t="s">
        <v>2501</v>
      </c>
      <c r="I566" s="319" t="s">
        <v>2502</v>
      </c>
    </row>
    <row r="567" spans="1:9" ht="90" x14ac:dyDescent="0.2">
      <c r="A567" s="319" t="s">
        <v>2503</v>
      </c>
      <c r="B567" s="319" t="s">
        <v>75</v>
      </c>
      <c r="C567" s="321">
        <f t="shared" si="16"/>
        <v>7</v>
      </c>
      <c r="D567" s="321" t="str">
        <f t="shared" si="17"/>
        <v>Farmland</v>
      </c>
      <c r="E567" s="321" t="s">
        <v>4460</v>
      </c>
      <c r="F567" s="319" t="s">
        <v>2504</v>
      </c>
      <c r="G567" s="319" t="s">
        <v>2505</v>
      </c>
      <c r="H567" s="319" t="s">
        <v>2506</v>
      </c>
      <c r="I567" s="319" t="s">
        <v>2507</v>
      </c>
    </row>
    <row r="568" spans="1:9" ht="90" x14ac:dyDescent="0.2">
      <c r="A568" s="319" t="s">
        <v>2508</v>
      </c>
      <c r="B568" s="319" t="s">
        <v>75</v>
      </c>
      <c r="C568" s="321">
        <f t="shared" si="16"/>
        <v>7</v>
      </c>
      <c r="D568" s="321" t="str">
        <f t="shared" si="17"/>
        <v>Farmland</v>
      </c>
      <c r="E568" s="321" t="s">
        <v>25835</v>
      </c>
      <c r="F568" s="319" t="s">
        <v>2509</v>
      </c>
      <c r="G568" s="319" t="s">
        <v>2510</v>
      </c>
      <c r="H568" s="319" t="s">
        <v>2511</v>
      </c>
      <c r="I568" s="319" t="s">
        <v>2512</v>
      </c>
    </row>
    <row r="569" spans="1:9" ht="90" x14ac:dyDescent="0.25">
      <c r="A569" s="319" t="s">
        <v>2513</v>
      </c>
      <c r="B569" s="319" t="s">
        <v>75</v>
      </c>
      <c r="C569" s="321">
        <f t="shared" si="16"/>
        <v>7</v>
      </c>
      <c r="D569" s="321" t="str">
        <f t="shared" si="17"/>
        <v>Farmland</v>
      </c>
      <c r="E569" s="321" t="s">
        <v>4460</v>
      </c>
      <c r="F569" s="317"/>
      <c r="G569" s="319" t="s">
        <v>2514</v>
      </c>
      <c r="H569" s="319" t="s">
        <v>2515</v>
      </c>
      <c r="I569" s="319" t="s">
        <v>2516</v>
      </c>
    </row>
    <row r="570" spans="1:9" ht="165" x14ac:dyDescent="0.25">
      <c r="A570" s="319" t="s">
        <v>2517</v>
      </c>
      <c r="B570" s="319" t="s">
        <v>75</v>
      </c>
      <c r="C570" s="321">
        <f t="shared" si="16"/>
        <v>7</v>
      </c>
      <c r="D570" s="321" t="str">
        <f t="shared" si="17"/>
        <v>Farmland</v>
      </c>
      <c r="E570" s="321" t="s">
        <v>25835</v>
      </c>
      <c r="F570" s="317"/>
      <c r="G570" s="319" t="s">
        <v>2518</v>
      </c>
      <c r="H570" s="319" t="s">
        <v>2519</v>
      </c>
      <c r="I570" s="319" t="s">
        <v>2520</v>
      </c>
    </row>
    <row r="571" spans="1:9" ht="90" x14ac:dyDescent="0.2">
      <c r="A571" s="319" t="s">
        <v>2521</v>
      </c>
      <c r="B571" s="319" t="s">
        <v>75</v>
      </c>
      <c r="C571" s="321">
        <f t="shared" si="16"/>
        <v>7</v>
      </c>
      <c r="D571" s="321" t="str">
        <f t="shared" si="17"/>
        <v>Farmland</v>
      </c>
      <c r="E571" s="321" t="s">
        <v>4460</v>
      </c>
      <c r="F571" s="319" t="s">
        <v>2522</v>
      </c>
      <c r="G571" s="319" t="s">
        <v>2523</v>
      </c>
      <c r="H571" s="319" t="s">
        <v>2524</v>
      </c>
      <c r="I571" s="319" t="s">
        <v>2525</v>
      </c>
    </row>
    <row r="572" spans="1:9" ht="90" x14ac:dyDescent="0.2">
      <c r="A572" s="319" t="s">
        <v>2526</v>
      </c>
      <c r="B572" s="319" t="s">
        <v>75</v>
      </c>
      <c r="C572" s="321">
        <f t="shared" si="16"/>
        <v>7</v>
      </c>
      <c r="D572" s="321" t="str">
        <f t="shared" si="17"/>
        <v>Farmland</v>
      </c>
      <c r="E572" s="321" t="s">
        <v>25835</v>
      </c>
      <c r="F572" s="319" t="s">
        <v>2143</v>
      </c>
      <c r="G572" s="319" t="s">
        <v>2527</v>
      </c>
      <c r="H572" s="319" t="s">
        <v>2528</v>
      </c>
      <c r="I572" s="319" t="s">
        <v>2529</v>
      </c>
    </row>
    <row r="573" spans="1:9" ht="90" x14ac:dyDescent="0.2">
      <c r="A573" s="319" t="s">
        <v>2530</v>
      </c>
      <c r="B573" s="319" t="s">
        <v>75</v>
      </c>
      <c r="C573" s="321">
        <f t="shared" si="16"/>
        <v>7</v>
      </c>
      <c r="D573" s="321" t="str">
        <f t="shared" si="17"/>
        <v>Farmland</v>
      </c>
      <c r="E573" s="321" t="s">
        <v>4460</v>
      </c>
      <c r="F573" s="319" t="s">
        <v>2531</v>
      </c>
      <c r="G573" s="319" t="s">
        <v>2532</v>
      </c>
      <c r="H573" s="319" t="s">
        <v>2533</v>
      </c>
      <c r="I573" s="319" t="s">
        <v>2534</v>
      </c>
    </row>
    <row r="574" spans="1:9" ht="90" x14ac:dyDescent="0.25">
      <c r="A574" s="319" t="s">
        <v>2535</v>
      </c>
      <c r="B574" s="319" t="s">
        <v>75</v>
      </c>
      <c r="C574" s="321">
        <f t="shared" si="16"/>
        <v>7</v>
      </c>
      <c r="D574" s="321" t="str">
        <f t="shared" si="17"/>
        <v>Farmland</v>
      </c>
      <c r="E574" s="321" t="s">
        <v>25835</v>
      </c>
      <c r="F574" s="317"/>
      <c r="G574" s="319" t="s">
        <v>2536</v>
      </c>
      <c r="H574" s="319" t="s">
        <v>2537</v>
      </c>
      <c r="I574" s="319" t="s">
        <v>2538</v>
      </c>
    </row>
    <row r="575" spans="1:9" ht="90" x14ac:dyDescent="0.2">
      <c r="A575" s="319" t="s">
        <v>2539</v>
      </c>
      <c r="B575" s="319" t="s">
        <v>75</v>
      </c>
      <c r="C575" s="321">
        <f t="shared" si="16"/>
        <v>7</v>
      </c>
      <c r="D575" s="321" t="str">
        <f t="shared" si="17"/>
        <v>Farmland</v>
      </c>
      <c r="E575" s="321" t="s">
        <v>4460</v>
      </c>
      <c r="F575" s="319" t="s">
        <v>2540</v>
      </c>
      <c r="G575" s="319" t="s">
        <v>2541</v>
      </c>
      <c r="H575" s="319" t="s">
        <v>2542</v>
      </c>
      <c r="I575" s="319" t="s">
        <v>2543</v>
      </c>
    </row>
    <row r="576" spans="1:9" ht="90" x14ac:dyDescent="0.2">
      <c r="A576" s="319" t="s">
        <v>2544</v>
      </c>
      <c r="B576" s="319" t="s">
        <v>75</v>
      </c>
      <c r="C576" s="321">
        <f t="shared" si="16"/>
        <v>7</v>
      </c>
      <c r="D576" s="321" t="str">
        <f t="shared" si="17"/>
        <v>Farmland</v>
      </c>
      <c r="E576" s="321" t="s">
        <v>25835</v>
      </c>
      <c r="F576" s="319" t="s">
        <v>1104</v>
      </c>
      <c r="G576" s="319" t="s">
        <v>1105</v>
      </c>
      <c r="H576" s="319" t="s">
        <v>2545</v>
      </c>
      <c r="I576" s="319" t="s">
        <v>2546</v>
      </c>
    </row>
    <row r="577" spans="1:9" ht="90" x14ac:dyDescent="0.2">
      <c r="A577" s="319" t="s">
        <v>2547</v>
      </c>
      <c r="B577" s="319" t="s">
        <v>75</v>
      </c>
      <c r="C577" s="321">
        <f t="shared" si="16"/>
        <v>7</v>
      </c>
      <c r="D577" s="321" t="str">
        <f t="shared" si="17"/>
        <v>Farmland</v>
      </c>
      <c r="E577" s="321" t="s">
        <v>4460</v>
      </c>
      <c r="F577" s="319" t="s">
        <v>2548</v>
      </c>
      <c r="G577" s="319" t="s">
        <v>2449</v>
      </c>
      <c r="H577" s="319" t="s">
        <v>2549</v>
      </c>
      <c r="I577" s="319" t="s">
        <v>2550</v>
      </c>
    </row>
    <row r="578" spans="1:9" ht="90" x14ac:dyDescent="0.2">
      <c r="A578" s="319" t="s">
        <v>2551</v>
      </c>
      <c r="B578" s="319" t="s">
        <v>75</v>
      </c>
      <c r="C578" s="321">
        <f t="shared" ref="C578:C641" si="18">+VLOOKUP($A578,Assess,2,FALSE)</f>
        <v>7</v>
      </c>
      <c r="D578" s="321" t="str">
        <f t="shared" ref="D578:D641" si="19">+VLOOKUP($A578,Assess,3,FALSE)</f>
        <v>Farmland</v>
      </c>
      <c r="E578" s="321" t="s">
        <v>25835</v>
      </c>
      <c r="F578" s="319" t="s">
        <v>2552</v>
      </c>
      <c r="G578" s="319" t="s">
        <v>2553</v>
      </c>
      <c r="H578" s="319" t="s">
        <v>2554</v>
      </c>
      <c r="I578" s="319" t="s">
        <v>2555</v>
      </c>
    </row>
    <row r="579" spans="1:9" ht="165" x14ac:dyDescent="0.2">
      <c r="A579" s="319" t="s">
        <v>2556</v>
      </c>
      <c r="B579" s="319" t="s">
        <v>75</v>
      </c>
      <c r="C579" s="321">
        <f t="shared" si="18"/>
        <v>7</v>
      </c>
      <c r="D579" s="321" t="str">
        <f t="shared" si="19"/>
        <v>Farmland</v>
      </c>
      <c r="E579" s="321" t="s">
        <v>4460</v>
      </c>
      <c r="F579" s="319" t="s">
        <v>1870</v>
      </c>
      <c r="G579" s="319" t="s">
        <v>2557</v>
      </c>
      <c r="H579" s="319" t="s">
        <v>2558</v>
      </c>
      <c r="I579" s="319" t="s">
        <v>2559</v>
      </c>
    </row>
    <row r="580" spans="1:9" ht="90" x14ac:dyDescent="0.2">
      <c r="A580" s="319" t="s">
        <v>2560</v>
      </c>
      <c r="B580" s="319" t="s">
        <v>75</v>
      </c>
      <c r="C580" s="321">
        <f t="shared" si="18"/>
        <v>7</v>
      </c>
      <c r="D580" s="321" t="str">
        <f t="shared" si="19"/>
        <v>Farmland</v>
      </c>
      <c r="E580" s="321" t="s">
        <v>25835</v>
      </c>
      <c r="F580" s="319" t="s">
        <v>2561</v>
      </c>
      <c r="G580" s="319" t="s">
        <v>2562</v>
      </c>
      <c r="H580" s="319" t="s">
        <v>2563</v>
      </c>
      <c r="I580" s="319" t="s">
        <v>2564</v>
      </c>
    </row>
    <row r="581" spans="1:9" ht="105" x14ac:dyDescent="0.2">
      <c r="A581" s="319" t="s">
        <v>2565</v>
      </c>
      <c r="B581" s="319" t="s">
        <v>75</v>
      </c>
      <c r="C581" s="321">
        <f t="shared" si="18"/>
        <v>7</v>
      </c>
      <c r="D581" s="321" t="str">
        <f t="shared" si="19"/>
        <v>Farmland</v>
      </c>
      <c r="E581" s="321" t="s">
        <v>4460</v>
      </c>
      <c r="F581" s="319" t="s">
        <v>2566</v>
      </c>
      <c r="G581" s="319" t="s">
        <v>2567</v>
      </c>
      <c r="H581" s="319" t="s">
        <v>2568</v>
      </c>
      <c r="I581" s="319" t="s">
        <v>2569</v>
      </c>
    </row>
    <row r="582" spans="1:9" ht="135" x14ac:dyDescent="0.2">
      <c r="A582" s="319" t="s">
        <v>2570</v>
      </c>
      <c r="B582" s="319" t="s">
        <v>75</v>
      </c>
      <c r="C582" s="321">
        <f t="shared" si="18"/>
        <v>7</v>
      </c>
      <c r="D582" s="321" t="str">
        <f t="shared" si="19"/>
        <v>Farmland</v>
      </c>
      <c r="E582" s="321" t="s">
        <v>25835</v>
      </c>
      <c r="F582" s="319" t="s">
        <v>1249</v>
      </c>
      <c r="G582" s="319" t="s">
        <v>2571</v>
      </c>
      <c r="H582" s="319" t="s">
        <v>2572</v>
      </c>
      <c r="I582" s="319" t="s">
        <v>2573</v>
      </c>
    </row>
    <row r="583" spans="1:9" ht="135" x14ac:dyDescent="0.2">
      <c r="A583" s="319" t="s">
        <v>2574</v>
      </c>
      <c r="B583" s="319" t="s">
        <v>75</v>
      </c>
      <c r="C583" s="321">
        <f t="shared" si="18"/>
        <v>7</v>
      </c>
      <c r="D583" s="321" t="str">
        <f t="shared" si="19"/>
        <v>Farmland</v>
      </c>
      <c r="E583" s="321" t="s">
        <v>4460</v>
      </c>
      <c r="F583" s="319" t="s">
        <v>1961</v>
      </c>
      <c r="G583" s="319" t="s">
        <v>2575</v>
      </c>
      <c r="H583" s="319" t="s">
        <v>2576</v>
      </c>
      <c r="I583" s="319" t="s">
        <v>2577</v>
      </c>
    </row>
    <row r="584" spans="1:9" ht="105" x14ac:dyDescent="0.2">
      <c r="A584" s="319" t="s">
        <v>2578</v>
      </c>
      <c r="B584" s="319" t="s">
        <v>75</v>
      </c>
      <c r="C584" s="321">
        <f t="shared" si="18"/>
        <v>7</v>
      </c>
      <c r="D584" s="321" t="str">
        <f t="shared" si="19"/>
        <v>Farmland</v>
      </c>
      <c r="E584" s="321" t="s">
        <v>25835</v>
      </c>
      <c r="F584" s="319" t="s">
        <v>2579</v>
      </c>
      <c r="G584" s="319" t="s">
        <v>2580</v>
      </c>
      <c r="H584" s="319" t="s">
        <v>2581</v>
      </c>
      <c r="I584" s="319" t="s">
        <v>2582</v>
      </c>
    </row>
    <row r="585" spans="1:9" ht="120" x14ac:dyDescent="0.2">
      <c r="A585" s="319" t="s">
        <v>2583</v>
      </c>
      <c r="B585" s="319" t="s">
        <v>75</v>
      </c>
      <c r="C585" s="321">
        <f t="shared" si="18"/>
        <v>7</v>
      </c>
      <c r="D585" s="321" t="str">
        <f t="shared" si="19"/>
        <v>Farmland</v>
      </c>
      <c r="E585" s="321" t="s">
        <v>4460</v>
      </c>
      <c r="F585" s="319" t="s">
        <v>2584</v>
      </c>
      <c r="G585" s="319" t="s">
        <v>2585</v>
      </c>
      <c r="H585" s="319" t="s">
        <v>2586</v>
      </c>
      <c r="I585" s="319" t="s">
        <v>2587</v>
      </c>
    </row>
    <row r="586" spans="1:9" ht="120" x14ac:dyDescent="0.25">
      <c r="A586" s="319" t="s">
        <v>2588</v>
      </c>
      <c r="B586" s="319" t="s">
        <v>75</v>
      </c>
      <c r="C586" s="321">
        <f t="shared" si="18"/>
        <v>7</v>
      </c>
      <c r="D586" s="321" t="str">
        <f t="shared" si="19"/>
        <v>Farmland</v>
      </c>
      <c r="E586" s="321" t="s">
        <v>25835</v>
      </c>
      <c r="F586" s="317"/>
      <c r="G586" s="319" t="s">
        <v>2589</v>
      </c>
      <c r="H586" s="319" t="s">
        <v>2590</v>
      </c>
      <c r="I586" s="319" t="s">
        <v>2591</v>
      </c>
    </row>
    <row r="587" spans="1:9" ht="105" x14ac:dyDescent="0.2">
      <c r="A587" s="319" t="s">
        <v>2592</v>
      </c>
      <c r="B587" s="319" t="s">
        <v>75</v>
      </c>
      <c r="C587" s="321">
        <f t="shared" si="18"/>
        <v>7</v>
      </c>
      <c r="D587" s="321" t="str">
        <f t="shared" si="19"/>
        <v>Farmland</v>
      </c>
      <c r="E587" s="321" t="s">
        <v>4460</v>
      </c>
      <c r="F587" s="319" t="s">
        <v>2593</v>
      </c>
      <c r="G587" s="319" t="s">
        <v>1175</v>
      </c>
      <c r="H587" s="319" t="s">
        <v>2594</v>
      </c>
      <c r="I587" s="319" t="s">
        <v>2595</v>
      </c>
    </row>
    <row r="588" spans="1:9" ht="75" x14ac:dyDescent="0.2">
      <c r="A588" s="319" t="s">
        <v>2596</v>
      </c>
      <c r="B588" s="319" t="s">
        <v>75</v>
      </c>
      <c r="C588" s="321">
        <f t="shared" si="18"/>
        <v>7</v>
      </c>
      <c r="D588" s="321" t="str">
        <f t="shared" si="19"/>
        <v>Farmland</v>
      </c>
      <c r="E588" s="321" t="s">
        <v>25835</v>
      </c>
      <c r="F588" s="319" t="s">
        <v>2597</v>
      </c>
      <c r="G588" s="319" t="s">
        <v>2598</v>
      </c>
      <c r="H588" s="319" t="s">
        <v>2599</v>
      </c>
      <c r="I588" s="319" t="s">
        <v>2600</v>
      </c>
    </row>
    <row r="589" spans="1:9" ht="90" x14ac:dyDescent="0.2">
      <c r="A589" s="319" t="s">
        <v>2601</v>
      </c>
      <c r="B589" s="319" t="s">
        <v>75</v>
      </c>
      <c r="C589" s="321">
        <f t="shared" si="18"/>
        <v>7</v>
      </c>
      <c r="D589" s="321" t="str">
        <f t="shared" si="19"/>
        <v>Farmland</v>
      </c>
      <c r="E589" s="321" t="s">
        <v>4460</v>
      </c>
      <c r="F589" s="319" t="s">
        <v>2602</v>
      </c>
      <c r="G589" s="319" t="s">
        <v>2603</v>
      </c>
      <c r="H589" s="319" t="s">
        <v>2604</v>
      </c>
      <c r="I589" s="319" t="s">
        <v>2605</v>
      </c>
    </row>
    <row r="590" spans="1:9" ht="165" x14ac:dyDescent="0.2">
      <c r="A590" s="319" t="s">
        <v>2606</v>
      </c>
      <c r="B590" s="319" t="s">
        <v>75</v>
      </c>
      <c r="C590" s="321">
        <f t="shared" si="18"/>
        <v>7</v>
      </c>
      <c r="D590" s="321" t="str">
        <f t="shared" si="19"/>
        <v>Farmland</v>
      </c>
      <c r="E590" s="321" t="s">
        <v>25835</v>
      </c>
      <c r="F590" s="319" t="s">
        <v>1738</v>
      </c>
      <c r="G590" s="319" t="s">
        <v>2607</v>
      </c>
      <c r="H590" s="319" t="s">
        <v>2608</v>
      </c>
      <c r="I590" s="319" t="s">
        <v>2609</v>
      </c>
    </row>
    <row r="591" spans="1:9" ht="285" x14ac:dyDescent="0.2">
      <c r="A591" s="319" t="s">
        <v>2610</v>
      </c>
      <c r="B591" s="319" t="s">
        <v>75</v>
      </c>
      <c r="C591" s="321">
        <f t="shared" si="18"/>
        <v>7</v>
      </c>
      <c r="D591" s="321" t="str">
        <f t="shared" si="19"/>
        <v>Farmland</v>
      </c>
      <c r="E591" s="321" t="s">
        <v>4460</v>
      </c>
      <c r="F591" s="319" t="s">
        <v>2611</v>
      </c>
      <c r="G591" s="319" t="s">
        <v>2612</v>
      </c>
      <c r="H591" s="319" t="s">
        <v>2613</v>
      </c>
      <c r="I591" s="319" t="s">
        <v>2614</v>
      </c>
    </row>
    <row r="592" spans="1:9" ht="105" x14ac:dyDescent="0.2">
      <c r="A592" s="319" t="s">
        <v>2615</v>
      </c>
      <c r="B592" s="319" t="s">
        <v>75</v>
      </c>
      <c r="C592" s="321">
        <f t="shared" si="18"/>
        <v>7</v>
      </c>
      <c r="D592" s="321" t="str">
        <f t="shared" si="19"/>
        <v>Farmland</v>
      </c>
      <c r="E592" s="321" t="s">
        <v>25835</v>
      </c>
      <c r="F592" s="319" t="s">
        <v>2616</v>
      </c>
      <c r="G592" s="319" t="s">
        <v>2617</v>
      </c>
      <c r="H592" s="319" t="s">
        <v>2618</v>
      </c>
      <c r="I592" s="319" t="s">
        <v>2619</v>
      </c>
    </row>
    <row r="593" spans="1:9" ht="105" x14ac:dyDescent="0.2">
      <c r="A593" s="319" t="s">
        <v>2620</v>
      </c>
      <c r="B593" s="319" t="s">
        <v>75</v>
      </c>
      <c r="C593" s="321">
        <f t="shared" si="18"/>
        <v>7</v>
      </c>
      <c r="D593" s="321" t="str">
        <f t="shared" si="19"/>
        <v>Farmland</v>
      </c>
      <c r="E593" s="321" t="s">
        <v>4460</v>
      </c>
      <c r="F593" s="319" t="s">
        <v>2621</v>
      </c>
      <c r="G593" s="319" t="s">
        <v>2233</v>
      </c>
      <c r="H593" s="319" t="s">
        <v>2622</v>
      </c>
      <c r="I593" s="319" t="s">
        <v>2623</v>
      </c>
    </row>
    <row r="594" spans="1:9" ht="90" x14ac:dyDescent="0.2">
      <c r="A594" s="319" t="s">
        <v>2624</v>
      </c>
      <c r="B594" s="319" t="s">
        <v>75</v>
      </c>
      <c r="C594" s="321">
        <f t="shared" si="18"/>
        <v>7</v>
      </c>
      <c r="D594" s="321" t="str">
        <f t="shared" si="19"/>
        <v>Farmland</v>
      </c>
      <c r="E594" s="321" t="s">
        <v>25835</v>
      </c>
      <c r="F594" s="319" t="s">
        <v>2625</v>
      </c>
      <c r="G594" s="319" t="s">
        <v>2626</v>
      </c>
      <c r="H594" s="319" t="s">
        <v>2627</v>
      </c>
      <c r="I594" s="319" t="s">
        <v>2628</v>
      </c>
    </row>
    <row r="595" spans="1:9" ht="90" x14ac:dyDescent="0.2">
      <c r="A595" s="319" t="s">
        <v>2629</v>
      </c>
      <c r="B595" s="319" t="s">
        <v>75</v>
      </c>
      <c r="C595" s="321">
        <f t="shared" si="18"/>
        <v>7</v>
      </c>
      <c r="D595" s="321" t="str">
        <f t="shared" si="19"/>
        <v>Farmland</v>
      </c>
      <c r="E595" s="321" t="s">
        <v>4460</v>
      </c>
      <c r="F595" s="319" t="s">
        <v>207</v>
      </c>
      <c r="G595" s="319" t="s">
        <v>908</v>
      </c>
      <c r="H595" s="319" t="s">
        <v>2630</v>
      </c>
      <c r="I595" s="319" t="s">
        <v>2631</v>
      </c>
    </row>
    <row r="596" spans="1:9" ht="90" x14ac:dyDescent="0.25">
      <c r="A596" s="319" t="s">
        <v>2632</v>
      </c>
      <c r="B596" s="319" t="s">
        <v>75</v>
      </c>
      <c r="C596" s="321">
        <f t="shared" si="18"/>
        <v>7</v>
      </c>
      <c r="D596" s="321" t="str">
        <f t="shared" si="19"/>
        <v>Farmland</v>
      </c>
      <c r="E596" s="321" t="s">
        <v>25835</v>
      </c>
      <c r="F596" s="317"/>
      <c r="G596" s="319" t="s">
        <v>2633</v>
      </c>
      <c r="H596" s="319" t="s">
        <v>2634</v>
      </c>
      <c r="I596" s="319" t="s">
        <v>2635</v>
      </c>
    </row>
    <row r="597" spans="1:9" ht="90" x14ac:dyDescent="0.2">
      <c r="A597" s="319" t="s">
        <v>2636</v>
      </c>
      <c r="B597" s="319" t="s">
        <v>75</v>
      </c>
      <c r="C597" s="321">
        <f t="shared" si="18"/>
        <v>7</v>
      </c>
      <c r="D597" s="321" t="str">
        <f t="shared" si="19"/>
        <v>Farmland</v>
      </c>
      <c r="E597" s="321" t="s">
        <v>4460</v>
      </c>
      <c r="F597" s="319" t="s">
        <v>2637</v>
      </c>
      <c r="G597" s="319" t="s">
        <v>2638</v>
      </c>
      <c r="H597" s="319" t="s">
        <v>2639</v>
      </c>
      <c r="I597" s="319" t="s">
        <v>2640</v>
      </c>
    </row>
    <row r="598" spans="1:9" ht="90" x14ac:dyDescent="0.25">
      <c r="A598" s="319" t="s">
        <v>2641</v>
      </c>
      <c r="B598" s="319" t="s">
        <v>75</v>
      </c>
      <c r="C598" s="321">
        <f t="shared" si="18"/>
        <v>7</v>
      </c>
      <c r="D598" s="321" t="str">
        <f t="shared" si="19"/>
        <v>Farmland</v>
      </c>
      <c r="E598" s="321" t="s">
        <v>25835</v>
      </c>
      <c r="F598" s="317"/>
      <c r="G598" s="319" t="s">
        <v>2642</v>
      </c>
      <c r="H598" s="319" t="s">
        <v>2643</v>
      </c>
      <c r="I598" s="319" t="s">
        <v>2644</v>
      </c>
    </row>
    <row r="599" spans="1:9" ht="105" x14ac:dyDescent="0.2">
      <c r="A599" s="319" t="s">
        <v>2645</v>
      </c>
      <c r="B599" s="319" t="s">
        <v>75</v>
      </c>
      <c r="C599" s="321">
        <f t="shared" si="18"/>
        <v>7</v>
      </c>
      <c r="D599" s="321" t="str">
        <f t="shared" si="19"/>
        <v>Farmland</v>
      </c>
      <c r="E599" s="321" t="s">
        <v>4460</v>
      </c>
      <c r="F599" s="319" t="s">
        <v>1382</v>
      </c>
      <c r="G599" s="319" t="s">
        <v>1002</v>
      </c>
      <c r="H599" s="319" t="s">
        <v>2646</v>
      </c>
      <c r="I599" s="319" t="s">
        <v>2647</v>
      </c>
    </row>
    <row r="600" spans="1:9" ht="90" x14ac:dyDescent="0.2">
      <c r="A600" s="319" t="s">
        <v>2648</v>
      </c>
      <c r="B600" s="319" t="s">
        <v>75</v>
      </c>
      <c r="C600" s="321">
        <f t="shared" si="18"/>
        <v>7</v>
      </c>
      <c r="D600" s="321" t="str">
        <f t="shared" si="19"/>
        <v>Farmland</v>
      </c>
      <c r="E600" s="321" t="s">
        <v>25835</v>
      </c>
      <c r="F600" s="319" t="s">
        <v>1892</v>
      </c>
      <c r="G600" s="319" t="s">
        <v>1893</v>
      </c>
      <c r="H600" s="319" t="s">
        <v>2649</v>
      </c>
      <c r="I600" s="319" t="s">
        <v>2650</v>
      </c>
    </row>
    <row r="601" spans="1:9" ht="90" x14ac:dyDescent="0.2">
      <c r="A601" s="319" t="s">
        <v>2651</v>
      </c>
      <c r="B601" s="319" t="s">
        <v>75</v>
      </c>
      <c r="C601" s="321">
        <f t="shared" si="18"/>
        <v>7</v>
      </c>
      <c r="D601" s="321" t="str">
        <f t="shared" si="19"/>
        <v>Farmland</v>
      </c>
      <c r="E601" s="321" t="s">
        <v>4460</v>
      </c>
      <c r="F601" s="319" t="s">
        <v>1397</v>
      </c>
      <c r="G601" s="319" t="s">
        <v>2652</v>
      </c>
      <c r="H601" s="319" t="s">
        <v>2653</v>
      </c>
      <c r="I601" s="319" t="s">
        <v>2654</v>
      </c>
    </row>
    <row r="602" spans="1:9" ht="135" x14ac:dyDescent="0.2">
      <c r="A602" s="319" t="s">
        <v>2655</v>
      </c>
      <c r="B602" s="319" t="s">
        <v>75</v>
      </c>
      <c r="C602" s="321">
        <f t="shared" si="18"/>
        <v>7</v>
      </c>
      <c r="D602" s="321" t="str">
        <f t="shared" si="19"/>
        <v>Farmland</v>
      </c>
      <c r="E602" s="321" t="s">
        <v>25835</v>
      </c>
      <c r="F602" s="319" t="s">
        <v>1892</v>
      </c>
      <c r="G602" s="319" t="s">
        <v>1893</v>
      </c>
      <c r="H602" s="319" t="s">
        <v>2656</v>
      </c>
      <c r="I602" s="319" t="s">
        <v>2657</v>
      </c>
    </row>
    <row r="603" spans="1:9" ht="135" x14ac:dyDescent="0.2">
      <c r="A603" s="319" t="s">
        <v>2658</v>
      </c>
      <c r="B603" s="319" t="s">
        <v>75</v>
      </c>
      <c r="C603" s="321">
        <f t="shared" si="18"/>
        <v>7</v>
      </c>
      <c r="D603" s="321" t="str">
        <f t="shared" si="19"/>
        <v>Farmland</v>
      </c>
      <c r="E603" s="321" t="s">
        <v>4460</v>
      </c>
      <c r="F603" s="319" t="s">
        <v>2659</v>
      </c>
      <c r="G603" s="319" t="s">
        <v>2660</v>
      </c>
      <c r="H603" s="319" t="s">
        <v>2661</v>
      </c>
      <c r="I603" s="319" t="s">
        <v>2662</v>
      </c>
    </row>
    <row r="604" spans="1:9" ht="90" x14ac:dyDescent="0.2">
      <c r="A604" s="319" t="s">
        <v>2663</v>
      </c>
      <c r="B604" s="319" t="s">
        <v>75</v>
      </c>
      <c r="C604" s="321">
        <f t="shared" si="18"/>
        <v>7</v>
      </c>
      <c r="D604" s="321" t="str">
        <f t="shared" si="19"/>
        <v>Farmland</v>
      </c>
      <c r="E604" s="321" t="s">
        <v>25835</v>
      </c>
      <c r="F604" s="319" t="s">
        <v>2664</v>
      </c>
      <c r="G604" s="319" t="s">
        <v>1967</v>
      </c>
      <c r="H604" s="319" t="s">
        <v>2665</v>
      </c>
      <c r="I604" s="319" t="s">
        <v>2666</v>
      </c>
    </row>
    <row r="605" spans="1:9" ht="90" x14ac:dyDescent="0.2">
      <c r="A605" s="319" t="s">
        <v>2667</v>
      </c>
      <c r="B605" s="319" t="s">
        <v>75</v>
      </c>
      <c r="C605" s="321">
        <f t="shared" si="18"/>
        <v>7</v>
      </c>
      <c r="D605" s="321" t="str">
        <f t="shared" si="19"/>
        <v>Farmland</v>
      </c>
      <c r="E605" s="321" t="s">
        <v>4460</v>
      </c>
      <c r="F605" s="319" t="s">
        <v>2668</v>
      </c>
      <c r="G605" s="319" t="s">
        <v>2669</v>
      </c>
      <c r="H605" s="319" t="s">
        <v>2670</v>
      </c>
      <c r="I605" s="319" t="s">
        <v>2671</v>
      </c>
    </row>
    <row r="606" spans="1:9" ht="180" x14ac:dyDescent="0.2">
      <c r="A606" s="319" t="s">
        <v>2672</v>
      </c>
      <c r="B606" s="319" t="s">
        <v>75</v>
      </c>
      <c r="C606" s="321">
        <f t="shared" si="18"/>
        <v>7</v>
      </c>
      <c r="D606" s="321" t="str">
        <f t="shared" si="19"/>
        <v>Farmland</v>
      </c>
      <c r="E606" s="321" t="s">
        <v>25835</v>
      </c>
      <c r="F606" s="319" t="s">
        <v>1249</v>
      </c>
      <c r="G606" s="319" t="s">
        <v>2171</v>
      </c>
      <c r="H606" s="319" t="s">
        <v>2673</v>
      </c>
      <c r="I606" s="319" t="s">
        <v>2674</v>
      </c>
    </row>
    <row r="607" spans="1:9" ht="90" x14ac:dyDescent="0.2">
      <c r="A607" s="319" t="s">
        <v>2675</v>
      </c>
      <c r="B607" s="319" t="s">
        <v>75</v>
      </c>
      <c r="C607" s="321">
        <f t="shared" si="18"/>
        <v>7</v>
      </c>
      <c r="D607" s="321" t="str">
        <f t="shared" si="19"/>
        <v>Farmland</v>
      </c>
      <c r="E607" s="321" t="s">
        <v>4460</v>
      </c>
      <c r="F607" s="319" t="s">
        <v>2676</v>
      </c>
      <c r="G607" s="319" t="s">
        <v>2677</v>
      </c>
      <c r="H607" s="319" t="s">
        <v>2678</v>
      </c>
      <c r="I607" s="319" t="s">
        <v>2679</v>
      </c>
    </row>
    <row r="608" spans="1:9" ht="135" x14ac:dyDescent="0.2">
      <c r="A608" s="319" t="s">
        <v>2680</v>
      </c>
      <c r="B608" s="319" t="s">
        <v>75</v>
      </c>
      <c r="C608" s="321">
        <f t="shared" si="18"/>
        <v>7</v>
      </c>
      <c r="D608" s="321" t="str">
        <f t="shared" si="19"/>
        <v>Farmland</v>
      </c>
      <c r="E608" s="321" t="s">
        <v>25835</v>
      </c>
      <c r="F608" s="319" t="s">
        <v>2681</v>
      </c>
      <c r="G608" s="319" t="s">
        <v>2682</v>
      </c>
      <c r="H608" s="319" t="s">
        <v>2683</v>
      </c>
      <c r="I608" s="319" t="s">
        <v>2684</v>
      </c>
    </row>
    <row r="609" spans="1:9" ht="120" x14ac:dyDescent="0.2">
      <c r="A609" s="319" t="s">
        <v>2685</v>
      </c>
      <c r="B609" s="319" t="s">
        <v>75</v>
      </c>
      <c r="C609" s="321">
        <f t="shared" si="18"/>
        <v>7</v>
      </c>
      <c r="D609" s="321" t="str">
        <f t="shared" si="19"/>
        <v>Farmland</v>
      </c>
      <c r="E609" s="321" t="s">
        <v>4460</v>
      </c>
      <c r="F609" s="319" t="s">
        <v>1313</v>
      </c>
      <c r="G609" s="319" t="s">
        <v>1314</v>
      </c>
      <c r="H609" s="319" t="s">
        <v>2686</v>
      </c>
      <c r="I609" s="319" t="s">
        <v>2687</v>
      </c>
    </row>
    <row r="610" spans="1:9" ht="105" x14ac:dyDescent="0.2">
      <c r="A610" s="319" t="s">
        <v>2688</v>
      </c>
      <c r="B610" s="319" t="s">
        <v>75</v>
      </c>
      <c r="C610" s="321">
        <f t="shared" si="18"/>
        <v>7</v>
      </c>
      <c r="D610" s="321" t="str">
        <f t="shared" si="19"/>
        <v>Farmland</v>
      </c>
      <c r="E610" s="321" t="s">
        <v>25835</v>
      </c>
      <c r="F610" s="319" t="s">
        <v>2689</v>
      </c>
      <c r="G610" s="319" t="s">
        <v>1948</v>
      </c>
      <c r="H610" s="319" t="s">
        <v>2690</v>
      </c>
      <c r="I610" s="319" t="s">
        <v>2691</v>
      </c>
    </row>
    <row r="611" spans="1:9" ht="105" x14ac:dyDescent="0.2">
      <c r="A611" s="319" t="s">
        <v>2692</v>
      </c>
      <c r="B611" s="319" t="s">
        <v>75</v>
      </c>
      <c r="C611" s="321">
        <f t="shared" si="18"/>
        <v>7</v>
      </c>
      <c r="D611" s="321" t="str">
        <f t="shared" si="19"/>
        <v>Farmland</v>
      </c>
      <c r="E611" s="321" t="s">
        <v>4460</v>
      </c>
      <c r="F611" s="319" t="s">
        <v>1058</v>
      </c>
      <c r="G611" s="319" t="s">
        <v>1356</v>
      </c>
      <c r="H611" s="319" t="s">
        <v>2693</v>
      </c>
      <c r="I611" s="319" t="s">
        <v>2694</v>
      </c>
    </row>
    <row r="612" spans="1:9" ht="90" x14ac:dyDescent="0.2">
      <c r="A612" s="319" t="s">
        <v>2695</v>
      </c>
      <c r="B612" s="319" t="s">
        <v>75</v>
      </c>
      <c r="C612" s="321">
        <f t="shared" si="18"/>
        <v>7</v>
      </c>
      <c r="D612" s="321" t="str">
        <f t="shared" si="19"/>
        <v>Farmland</v>
      </c>
      <c r="E612" s="321" t="s">
        <v>25835</v>
      </c>
      <c r="F612" s="319" t="s">
        <v>2696</v>
      </c>
      <c r="G612" s="319" t="s">
        <v>2697</v>
      </c>
      <c r="H612" s="319" t="s">
        <v>2698</v>
      </c>
      <c r="I612" s="319" t="s">
        <v>2699</v>
      </c>
    </row>
    <row r="613" spans="1:9" ht="90" x14ac:dyDescent="0.2">
      <c r="A613" s="319" t="s">
        <v>2700</v>
      </c>
      <c r="B613" s="319" t="s">
        <v>75</v>
      </c>
      <c r="C613" s="321">
        <f t="shared" si="18"/>
        <v>7</v>
      </c>
      <c r="D613" s="321" t="str">
        <f t="shared" si="19"/>
        <v>Farmland</v>
      </c>
      <c r="E613" s="321" t="s">
        <v>4460</v>
      </c>
      <c r="F613" s="319" t="s">
        <v>2430</v>
      </c>
      <c r="G613" s="319" t="s">
        <v>2431</v>
      </c>
      <c r="H613" s="319" t="s">
        <v>2701</v>
      </c>
      <c r="I613" s="319" t="s">
        <v>2702</v>
      </c>
    </row>
    <row r="614" spans="1:9" ht="90" x14ac:dyDescent="0.2">
      <c r="A614" s="319" t="s">
        <v>2703</v>
      </c>
      <c r="B614" s="319" t="s">
        <v>75</v>
      </c>
      <c r="C614" s="321">
        <f t="shared" si="18"/>
        <v>7</v>
      </c>
      <c r="D614" s="321" t="str">
        <f t="shared" si="19"/>
        <v>Farmland</v>
      </c>
      <c r="E614" s="321" t="s">
        <v>25835</v>
      </c>
      <c r="F614" s="319" t="s">
        <v>2704</v>
      </c>
      <c r="G614" s="319" t="s">
        <v>2705</v>
      </c>
      <c r="H614" s="319" t="s">
        <v>2706</v>
      </c>
      <c r="I614" s="319" t="s">
        <v>2707</v>
      </c>
    </row>
    <row r="615" spans="1:9" ht="105" x14ac:dyDescent="0.2">
      <c r="A615" s="319" t="s">
        <v>2708</v>
      </c>
      <c r="B615" s="319" t="s">
        <v>75</v>
      </c>
      <c r="C615" s="321">
        <f t="shared" si="18"/>
        <v>7</v>
      </c>
      <c r="D615" s="321" t="str">
        <f t="shared" si="19"/>
        <v>Farmland</v>
      </c>
      <c r="E615" s="321" t="s">
        <v>4460</v>
      </c>
      <c r="F615" s="319" t="s">
        <v>2709</v>
      </c>
      <c r="G615" s="319" t="s">
        <v>2710</v>
      </c>
      <c r="H615" s="319" t="s">
        <v>2711</v>
      </c>
      <c r="I615" s="319" t="s">
        <v>2712</v>
      </c>
    </row>
    <row r="616" spans="1:9" ht="225" x14ac:dyDescent="0.2">
      <c r="A616" s="319" t="s">
        <v>2713</v>
      </c>
      <c r="B616" s="319" t="s">
        <v>75</v>
      </c>
      <c r="C616" s="321">
        <f t="shared" si="18"/>
        <v>7</v>
      </c>
      <c r="D616" s="321" t="str">
        <f t="shared" si="19"/>
        <v>Farmland</v>
      </c>
      <c r="E616" s="321" t="s">
        <v>25835</v>
      </c>
      <c r="F616" s="319" t="s">
        <v>1842</v>
      </c>
      <c r="G616" s="319" t="s">
        <v>1729</v>
      </c>
      <c r="H616" s="319" t="s">
        <v>2714</v>
      </c>
      <c r="I616" s="319" t="s">
        <v>2715</v>
      </c>
    </row>
    <row r="617" spans="1:9" ht="90" x14ac:dyDescent="0.2">
      <c r="A617" s="319" t="s">
        <v>2716</v>
      </c>
      <c r="B617" s="319" t="s">
        <v>75</v>
      </c>
      <c r="C617" s="321">
        <f t="shared" si="18"/>
        <v>7</v>
      </c>
      <c r="D617" s="321" t="str">
        <f t="shared" si="19"/>
        <v>Farmland</v>
      </c>
      <c r="E617" s="321" t="s">
        <v>4460</v>
      </c>
      <c r="F617" s="319" t="s">
        <v>1397</v>
      </c>
      <c r="G617" s="319" t="s">
        <v>2717</v>
      </c>
      <c r="H617" s="319" t="s">
        <v>2718</v>
      </c>
      <c r="I617" s="319" t="s">
        <v>2719</v>
      </c>
    </row>
    <row r="618" spans="1:9" ht="210" x14ac:dyDescent="0.25">
      <c r="A618" s="319" t="s">
        <v>2720</v>
      </c>
      <c r="B618" s="319" t="s">
        <v>75</v>
      </c>
      <c r="C618" s="321">
        <f t="shared" si="18"/>
        <v>7</v>
      </c>
      <c r="D618" s="321" t="str">
        <f t="shared" si="19"/>
        <v>Farmland</v>
      </c>
      <c r="E618" s="321" t="s">
        <v>25835</v>
      </c>
      <c r="F618" s="317"/>
      <c r="G618" s="319" t="s">
        <v>1952</v>
      </c>
      <c r="H618" s="319" t="s">
        <v>2721</v>
      </c>
      <c r="I618" s="319" t="s">
        <v>2722</v>
      </c>
    </row>
    <row r="619" spans="1:9" ht="105" x14ac:dyDescent="0.2">
      <c r="A619" s="319" t="s">
        <v>2723</v>
      </c>
      <c r="B619" s="319" t="s">
        <v>75</v>
      </c>
      <c r="C619" s="321">
        <f t="shared" si="18"/>
        <v>7</v>
      </c>
      <c r="D619" s="321" t="str">
        <f t="shared" si="19"/>
        <v>Farmland</v>
      </c>
      <c r="E619" s="321" t="s">
        <v>4460</v>
      </c>
      <c r="F619" s="319" t="s">
        <v>2724</v>
      </c>
      <c r="G619" s="319" t="s">
        <v>2725</v>
      </c>
      <c r="H619" s="319" t="s">
        <v>650</v>
      </c>
      <c r="I619" s="319" t="s">
        <v>2726</v>
      </c>
    </row>
    <row r="620" spans="1:9" ht="120" x14ac:dyDescent="0.2">
      <c r="A620" s="319" t="s">
        <v>2727</v>
      </c>
      <c r="B620" s="319" t="s">
        <v>75</v>
      </c>
      <c r="C620" s="321">
        <f t="shared" si="18"/>
        <v>7</v>
      </c>
      <c r="D620" s="321" t="str">
        <f t="shared" si="19"/>
        <v>Farmland</v>
      </c>
      <c r="E620" s="321" t="s">
        <v>25835</v>
      </c>
      <c r="F620" s="319" t="s">
        <v>2728</v>
      </c>
      <c r="G620" s="319" t="s">
        <v>2729</v>
      </c>
      <c r="H620" s="319" t="s">
        <v>2730</v>
      </c>
      <c r="I620" s="319" t="s">
        <v>2731</v>
      </c>
    </row>
    <row r="621" spans="1:9" ht="135" x14ac:dyDescent="0.2">
      <c r="A621" s="319" t="s">
        <v>2732</v>
      </c>
      <c r="B621" s="319" t="s">
        <v>75</v>
      </c>
      <c r="C621" s="321">
        <f t="shared" si="18"/>
        <v>7</v>
      </c>
      <c r="D621" s="321" t="str">
        <f t="shared" si="19"/>
        <v>Farmland</v>
      </c>
      <c r="E621" s="321" t="s">
        <v>4460</v>
      </c>
      <c r="F621" s="319" t="s">
        <v>1897</v>
      </c>
      <c r="G621" s="319" t="s">
        <v>1898</v>
      </c>
      <c r="H621" s="319" t="s">
        <v>2733</v>
      </c>
      <c r="I621" s="319" t="s">
        <v>2734</v>
      </c>
    </row>
    <row r="622" spans="1:9" ht="315" x14ac:dyDescent="0.2">
      <c r="A622" s="319" t="s">
        <v>2735</v>
      </c>
      <c r="B622" s="319" t="s">
        <v>75</v>
      </c>
      <c r="C622" s="321">
        <f t="shared" si="18"/>
        <v>7</v>
      </c>
      <c r="D622" s="321" t="str">
        <f t="shared" si="19"/>
        <v>Farmland</v>
      </c>
      <c r="E622" s="321" t="s">
        <v>25835</v>
      </c>
      <c r="F622" s="319" t="s">
        <v>667</v>
      </c>
      <c r="G622" s="319" t="s">
        <v>668</v>
      </c>
      <c r="H622" s="319" t="s">
        <v>2736</v>
      </c>
      <c r="I622" s="319" t="s">
        <v>2737</v>
      </c>
    </row>
    <row r="623" spans="1:9" ht="90" x14ac:dyDescent="0.2">
      <c r="A623" s="319" t="s">
        <v>2738</v>
      </c>
      <c r="B623" s="319" t="s">
        <v>75</v>
      </c>
      <c r="C623" s="321">
        <f t="shared" si="18"/>
        <v>7</v>
      </c>
      <c r="D623" s="321" t="str">
        <f t="shared" si="19"/>
        <v>Farmland</v>
      </c>
      <c r="E623" s="321" t="s">
        <v>4460</v>
      </c>
      <c r="F623" s="319" t="s">
        <v>2739</v>
      </c>
      <c r="G623" s="319" t="s">
        <v>2740</v>
      </c>
      <c r="H623" s="319" t="s">
        <v>2741</v>
      </c>
      <c r="I623" s="319" t="s">
        <v>2742</v>
      </c>
    </row>
    <row r="624" spans="1:9" ht="105" x14ac:dyDescent="0.2">
      <c r="A624" s="319" t="s">
        <v>2743</v>
      </c>
      <c r="B624" s="319" t="s">
        <v>75</v>
      </c>
      <c r="C624" s="321">
        <f t="shared" si="18"/>
        <v>7</v>
      </c>
      <c r="D624" s="321" t="str">
        <f t="shared" si="19"/>
        <v>Farmland</v>
      </c>
      <c r="E624" s="321" t="s">
        <v>25835</v>
      </c>
      <c r="F624" s="319" t="s">
        <v>2744</v>
      </c>
      <c r="G624" s="319" t="s">
        <v>2745</v>
      </c>
      <c r="H624" s="319" t="s">
        <v>2746</v>
      </c>
      <c r="I624" s="319" t="s">
        <v>2747</v>
      </c>
    </row>
    <row r="625" spans="1:9" ht="105" x14ac:dyDescent="0.2">
      <c r="A625" s="319" t="s">
        <v>2748</v>
      </c>
      <c r="B625" s="319" t="s">
        <v>75</v>
      </c>
      <c r="C625" s="321">
        <f t="shared" si="18"/>
        <v>7</v>
      </c>
      <c r="D625" s="321" t="str">
        <f t="shared" si="19"/>
        <v>Farmland</v>
      </c>
      <c r="E625" s="321" t="s">
        <v>4460</v>
      </c>
      <c r="F625" s="319" t="s">
        <v>2749</v>
      </c>
      <c r="G625" s="319" t="s">
        <v>2750</v>
      </c>
      <c r="H625" s="319" t="s">
        <v>2751</v>
      </c>
      <c r="I625" s="319" t="s">
        <v>2752</v>
      </c>
    </row>
    <row r="626" spans="1:9" ht="105" x14ac:dyDescent="0.2">
      <c r="A626" s="319" t="s">
        <v>2753</v>
      </c>
      <c r="B626" s="319" t="s">
        <v>75</v>
      </c>
      <c r="C626" s="321">
        <f t="shared" si="18"/>
        <v>7</v>
      </c>
      <c r="D626" s="321" t="str">
        <f t="shared" si="19"/>
        <v>Farmland</v>
      </c>
      <c r="E626" s="321" t="s">
        <v>25835</v>
      </c>
      <c r="F626" s="319" t="s">
        <v>1796</v>
      </c>
      <c r="G626" s="319" t="s">
        <v>338</v>
      </c>
      <c r="H626" s="319" t="s">
        <v>2754</v>
      </c>
      <c r="I626" s="319" t="s">
        <v>2755</v>
      </c>
    </row>
    <row r="627" spans="1:9" ht="315" x14ac:dyDescent="0.2">
      <c r="A627" s="319" t="s">
        <v>2756</v>
      </c>
      <c r="B627" s="319" t="s">
        <v>75</v>
      </c>
      <c r="C627" s="321">
        <f t="shared" si="18"/>
        <v>7</v>
      </c>
      <c r="D627" s="321" t="str">
        <f t="shared" si="19"/>
        <v>Farmland</v>
      </c>
      <c r="E627" s="321" t="s">
        <v>4460</v>
      </c>
      <c r="F627" s="319" t="s">
        <v>2757</v>
      </c>
      <c r="G627" s="319" t="s">
        <v>2284</v>
      </c>
      <c r="H627" s="319" t="s">
        <v>2758</v>
      </c>
      <c r="I627" s="319" t="s">
        <v>2759</v>
      </c>
    </row>
    <row r="628" spans="1:9" ht="90" x14ac:dyDescent="0.2">
      <c r="A628" s="319" t="s">
        <v>2760</v>
      </c>
      <c r="B628" s="319" t="s">
        <v>75</v>
      </c>
      <c r="C628" s="321">
        <f t="shared" si="18"/>
        <v>7</v>
      </c>
      <c r="D628" s="321" t="str">
        <f t="shared" si="19"/>
        <v>Farmland</v>
      </c>
      <c r="E628" s="321" t="s">
        <v>25835</v>
      </c>
      <c r="F628" s="319" t="s">
        <v>2761</v>
      </c>
      <c r="G628" s="319" t="s">
        <v>2762</v>
      </c>
      <c r="H628" s="319" t="s">
        <v>2763</v>
      </c>
      <c r="I628" s="319" t="s">
        <v>2764</v>
      </c>
    </row>
    <row r="629" spans="1:9" ht="135" x14ac:dyDescent="0.2">
      <c r="A629" s="319" t="s">
        <v>2765</v>
      </c>
      <c r="B629" s="319" t="s">
        <v>75</v>
      </c>
      <c r="C629" s="321">
        <f t="shared" si="18"/>
        <v>7</v>
      </c>
      <c r="D629" s="321" t="str">
        <f t="shared" si="19"/>
        <v>Farmland</v>
      </c>
      <c r="E629" s="321" t="s">
        <v>4460</v>
      </c>
      <c r="F629" s="319" t="s">
        <v>2766</v>
      </c>
      <c r="G629" s="319" t="s">
        <v>2767</v>
      </c>
      <c r="H629" s="319" t="s">
        <v>2768</v>
      </c>
      <c r="I629" s="319" t="s">
        <v>2769</v>
      </c>
    </row>
    <row r="630" spans="1:9" ht="105" x14ac:dyDescent="0.2">
      <c r="A630" s="319" t="s">
        <v>2770</v>
      </c>
      <c r="B630" s="319" t="s">
        <v>75</v>
      </c>
      <c r="C630" s="321">
        <f t="shared" si="18"/>
        <v>7</v>
      </c>
      <c r="D630" s="321" t="str">
        <f t="shared" si="19"/>
        <v>Farmland</v>
      </c>
      <c r="E630" s="321" t="s">
        <v>25835</v>
      </c>
      <c r="F630" s="319" t="s">
        <v>2771</v>
      </c>
      <c r="G630" s="319" t="s">
        <v>2772</v>
      </c>
      <c r="H630" s="319" t="s">
        <v>2773</v>
      </c>
      <c r="I630" s="319" t="s">
        <v>2774</v>
      </c>
    </row>
    <row r="631" spans="1:9" ht="120" x14ac:dyDescent="0.25">
      <c r="A631" s="319" t="s">
        <v>2775</v>
      </c>
      <c r="B631" s="319" t="s">
        <v>75</v>
      </c>
      <c r="C631" s="321">
        <f t="shared" si="18"/>
        <v>7</v>
      </c>
      <c r="D631" s="321" t="str">
        <f t="shared" si="19"/>
        <v>Farmland</v>
      </c>
      <c r="E631" s="321" t="s">
        <v>4460</v>
      </c>
      <c r="F631" s="317"/>
      <c r="G631" s="319" t="s">
        <v>2776</v>
      </c>
      <c r="H631" s="319" t="s">
        <v>2777</v>
      </c>
      <c r="I631" s="319" t="s">
        <v>2778</v>
      </c>
    </row>
    <row r="632" spans="1:9" ht="90" x14ac:dyDescent="0.2">
      <c r="A632" s="319" t="s">
        <v>2779</v>
      </c>
      <c r="B632" s="319" t="s">
        <v>75</v>
      </c>
      <c r="C632" s="321">
        <f t="shared" si="18"/>
        <v>7</v>
      </c>
      <c r="D632" s="321" t="str">
        <f t="shared" si="19"/>
        <v>Farmland</v>
      </c>
      <c r="E632" s="321" t="s">
        <v>25835</v>
      </c>
      <c r="F632" s="319" t="s">
        <v>2780</v>
      </c>
      <c r="G632" s="319" t="s">
        <v>2781</v>
      </c>
      <c r="H632" s="319" t="s">
        <v>2782</v>
      </c>
      <c r="I632" s="319" t="s">
        <v>2783</v>
      </c>
    </row>
    <row r="633" spans="1:9" ht="90" x14ac:dyDescent="0.2">
      <c r="A633" s="319" t="s">
        <v>2784</v>
      </c>
      <c r="B633" s="319" t="s">
        <v>75</v>
      </c>
      <c r="C633" s="321">
        <f t="shared" si="18"/>
        <v>7</v>
      </c>
      <c r="D633" s="321" t="str">
        <f t="shared" si="19"/>
        <v>Farmland</v>
      </c>
      <c r="E633" s="321" t="s">
        <v>4460</v>
      </c>
      <c r="F633" s="319" t="s">
        <v>2785</v>
      </c>
      <c r="G633" s="319" t="s">
        <v>2786</v>
      </c>
      <c r="H633" s="319" t="s">
        <v>2787</v>
      </c>
      <c r="I633" s="319" t="s">
        <v>2788</v>
      </c>
    </row>
    <row r="634" spans="1:9" ht="90" x14ac:dyDescent="0.2">
      <c r="A634" s="319" t="s">
        <v>2789</v>
      </c>
      <c r="B634" s="319" t="s">
        <v>75</v>
      </c>
      <c r="C634" s="321">
        <f t="shared" si="18"/>
        <v>7</v>
      </c>
      <c r="D634" s="321" t="str">
        <f t="shared" si="19"/>
        <v>Farmland</v>
      </c>
      <c r="E634" s="321" t="s">
        <v>25835</v>
      </c>
      <c r="F634" s="319" t="s">
        <v>2143</v>
      </c>
      <c r="G634" s="319" t="s">
        <v>2790</v>
      </c>
      <c r="H634" s="319" t="s">
        <v>2791</v>
      </c>
      <c r="I634" s="319" t="s">
        <v>2792</v>
      </c>
    </row>
    <row r="635" spans="1:9" ht="135" x14ac:dyDescent="0.2">
      <c r="A635" s="319" t="s">
        <v>2793</v>
      </c>
      <c r="B635" s="319" t="s">
        <v>75</v>
      </c>
      <c r="C635" s="321">
        <f t="shared" si="18"/>
        <v>7</v>
      </c>
      <c r="D635" s="321" t="str">
        <f t="shared" si="19"/>
        <v>Farmland</v>
      </c>
      <c r="E635" s="321" t="s">
        <v>4460</v>
      </c>
      <c r="F635" s="319" t="s">
        <v>821</v>
      </c>
      <c r="G635" s="319" t="s">
        <v>2794</v>
      </c>
      <c r="H635" s="319" t="s">
        <v>2795</v>
      </c>
      <c r="I635" s="319" t="s">
        <v>2796</v>
      </c>
    </row>
    <row r="636" spans="1:9" ht="135" x14ac:dyDescent="0.2">
      <c r="A636" s="319" t="s">
        <v>2797</v>
      </c>
      <c r="B636" s="319" t="s">
        <v>75</v>
      </c>
      <c r="C636" s="321">
        <f t="shared" si="18"/>
        <v>7</v>
      </c>
      <c r="D636" s="321" t="str">
        <f t="shared" si="19"/>
        <v>Farmland</v>
      </c>
      <c r="E636" s="321" t="s">
        <v>25835</v>
      </c>
      <c r="F636" s="319" t="s">
        <v>2798</v>
      </c>
      <c r="G636" s="319" t="s">
        <v>2799</v>
      </c>
      <c r="H636" s="319" t="s">
        <v>2800</v>
      </c>
      <c r="I636" s="319" t="s">
        <v>2801</v>
      </c>
    </row>
    <row r="637" spans="1:9" ht="135" x14ac:dyDescent="0.2">
      <c r="A637" s="319" t="s">
        <v>2802</v>
      </c>
      <c r="B637" s="319" t="s">
        <v>75</v>
      </c>
      <c r="C637" s="321">
        <f t="shared" si="18"/>
        <v>7</v>
      </c>
      <c r="D637" s="321" t="str">
        <f t="shared" si="19"/>
        <v>Farmland</v>
      </c>
      <c r="E637" s="321" t="s">
        <v>4460</v>
      </c>
      <c r="F637" s="319" t="s">
        <v>2803</v>
      </c>
      <c r="G637" s="319" t="s">
        <v>2804</v>
      </c>
      <c r="H637" s="319" t="s">
        <v>2805</v>
      </c>
      <c r="I637" s="319" t="s">
        <v>2806</v>
      </c>
    </row>
    <row r="638" spans="1:9" ht="90" x14ac:dyDescent="0.2">
      <c r="A638" s="319" t="s">
        <v>2807</v>
      </c>
      <c r="B638" s="319" t="s">
        <v>75</v>
      </c>
      <c r="C638" s="321">
        <f t="shared" si="18"/>
        <v>7</v>
      </c>
      <c r="D638" s="321" t="str">
        <f t="shared" si="19"/>
        <v>Farmland</v>
      </c>
      <c r="E638" s="321" t="s">
        <v>25835</v>
      </c>
      <c r="F638" s="319" t="s">
        <v>2439</v>
      </c>
      <c r="G638" s="319" t="s">
        <v>2440</v>
      </c>
      <c r="H638" s="319" t="s">
        <v>2808</v>
      </c>
      <c r="I638" s="319" t="s">
        <v>2809</v>
      </c>
    </row>
    <row r="639" spans="1:9" ht="105" x14ac:dyDescent="0.2">
      <c r="A639" s="319" t="s">
        <v>2810</v>
      </c>
      <c r="B639" s="319" t="s">
        <v>75</v>
      </c>
      <c r="C639" s="321">
        <f t="shared" si="18"/>
        <v>7</v>
      </c>
      <c r="D639" s="321" t="str">
        <f t="shared" si="19"/>
        <v>Farmland</v>
      </c>
      <c r="E639" s="321" t="s">
        <v>4460</v>
      </c>
      <c r="F639" s="319" t="s">
        <v>351</v>
      </c>
      <c r="G639" s="319" t="s">
        <v>1880</v>
      </c>
      <c r="H639" s="319" t="s">
        <v>2811</v>
      </c>
      <c r="I639" s="319" t="s">
        <v>2812</v>
      </c>
    </row>
    <row r="640" spans="1:9" ht="120" x14ac:dyDescent="0.2">
      <c r="A640" s="319" t="s">
        <v>2813</v>
      </c>
      <c r="B640" s="319" t="s">
        <v>75</v>
      </c>
      <c r="C640" s="321">
        <f t="shared" si="18"/>
        <v>7</v>
      </c>
      <c r="D640" s="321" t="str">
        <f t="shared" si="19"/>
        <v>Farmland</v>
      </c>
      <c r="E640" s="321" t="s">
        <v>25835</v>
      </c>
      <c r="F640" s="319" t="s">
        <v>2814</v>
      </c>
      <c r="G640" s="319" t="s">
        <v>2456</v>
      </c>
      <c r="H640" s="319" t="s">
        <v>2815</v>
      </c>
      <c r="I640" s="319" t="s">
        <v>2816</v>
      </c>
    </row>
    <row r="641" spans="1:9" ht="135" x14ac:dyDescent="0.2">
      <c r="A641" s="319" t="s">
        <v>2817</v>
      </c>
      <c r="B641" s="319" t="s">
        <v>75</v>
      </c>
      <c r="C641" s="321">
        <f t="shared" si="18"/>
        <v>7</v>
      </c>
      <c r="D641" s="321" t="str">
        <f t="shared" si="19"/>
        <v>Farmland</v>
      </c>
      <c r="E641" s="321" t="s">
        <v>4460</v>
      </c>
      <c r="F641" s="319" t="s">
        <v>2818</v>
      </c>
      <c r="G641" s="319" t="s">
        <v>2819</v>
      </c>
      <c r="H641" s="319" t="s">
        <v>2820</v>
      </c>
      <c r="I641" s="319" t="s">
        <v>2821</v>
      </c>
    </row>
    <row r="642" spans="1:9" ht="105" x14ac:dyDescent="0.2">
      <c r="A642" s="319" t="s">
        <v>2822</v>
      </c>
      <c r="B642" s="319" t="s">
        <v>75</v>
      </c>
      <c r="C642" s="321">
        <f t="shared" ref="C642:C705" si="20">+VLOOKUP($A642,Assess,2,FALSE)</f>
        <v>7</v>
      </c>
      <c r="D642" s="321" t="str">
        <f t="shared" ref="D642:D705" si="21">+VLOOKUP($A642,Assess,3,FALSE)</f>
        <v>Farmland</v>
      </c>
      <c r="E642" s="321" t="s">
        <v>25835</v>
      </c>
      <c r="F642" s="319" t="s">
        <v>1174</v>
      </c>
      <c r="G642" s="319" t="s">
        <v>2823</v>
      </c>
      <c r="H642" s="319" t="s">
        <v>2824</v>
      </c>
      <c r="I642" s="319" t="s">
        <v>2825</v>
      </c>
    </row>
    <row r="643" spans="1:9" ht="135" x14ac:dyDescent="0.2">
      <c r="A643" s="319" t="s">
        <v>2826</v>
      </c>
      <c r="B643" s="319" t="s">
        <v>75</v>
      </c>
      <c r="C643" s="321">
        <f t="shared" si="20"/>
        <v>7</v>
      </c>
      <c r="D643" s="321" t="str">
        <f t="shared" si="21"/>
        <v>Farmland</v>
      </c>
      <c r="E643" s="321" t="s">
        <v>4460</v>
      </c>
      <c r="F643" s="319" t="s">
        <v>2827</v>
      </c>
      <c r="G643" s="319" t="s">
        <v>2828</v>
      </c>
      <c r="H643" s="319" t="s">
        <v>2829</v>
      </c>
      <c r="I643" s="319" t="s">
        <v>2830</v>
      </c>
    </row>
    <row r="644" spans="1:9" ht="135" x14ac:dyDescent="0.25">
      <c r="A644" s="319" t="s">
        <v>2831</v>
      </c>
      <c r="B644" s="319" t="s">
        <v>75</v>
      </c>
      <c r="C644" s="321">
        <f t="shared" si="20"/>
        <v>7</v>
      </c>
      <c r="D644" s="321" t="str">
        <f t="shared" si="21"/>
        <v>Farmland</v>
      </c>
      <c r="E644" s="321" t="s">
        <v>25835</v>
      </c>
      <c r="F644" s="317"/>
      <c r="G644" s="319" t="s">
        <v>2832</v>
      </c>
      <c r="H644" s="319" t="s">
        <v>2833</v>
      </c>
      <c r="I644" s="319" t="s">
        <v>2834</v>
      </c>
    </row>
    <row r="645" spans="1:9" ht="135" x14ac:dyDescent="0.25">
      <c r="A645" s="319" t="s">
        <v>2835</v>
      </c>
      <c r="B645" s="319" t="s">
        <v>75</v>
      </c>
      <c r="C645" s="321">
        <f t="shared" si="20"/>
        <v>7</v>
      </c>
      <c r="D645" s="321" t="str">
        <f t="shared" si="21"/>
        <v>Farmland</v>
      </c>
      <c r="E645" s="321" t="s">
        <v>4460</v>
      </c>
      <c r="F645" s="317"/>
      <c r="G645" s="319" t="s">
        <v>2832</v>
      </c>
      <c r="H645" s="319" t="s">
        <v>2836</v>
      </c>
      <c r="I645" s="319" t="s">
        <v>2837</v>
      </c>
    </row>
    <row r="646" spans="1:9" ht="135" x14ac:dyDescent="0.2">
      <c r="A646" s="319" t="s">
        <v>2838</v>
      </c>
      <c r="B646" s="319" t="s">
        <v>75</v>
      </c>
      <c r="C646" s="321">
        <f t="shared" si="20"/>
        <v>7</v>
      </c>
      <c r="D646" s="321" t="str">
        <f t="shared" si="21"/>
        <v>Farmland</v>
      </c>
      <c r="E646" s="321" t="s">
        <v>25835</v>
      </c>
      <c r="F646" s="319" t="s">
        <v>2839</v>
      </c>
      <c r="G646" s="319" t="s">
        <v>2840</v>
      </c>
      <c r="H646" s="319" t="s">
        <v>2841</v>
      </c>
      <c r="I646" s="319" t="s">
        <v>2842</v>
      </c>
    </row>
    <row r="647" spans="1:9" ht="105" x14ac:dyDescent="0.2">
      <c r="A647" s="319" t="s">
        <v>2843</v>
      </c>
      <c r="B647" s="319" t="s">
        <v>75</v>
      </c>
      <c r="C647" s="321">
        <f t="shared" si="20"/>
        <v>7</v>
      </c>
      <c r="D647" s="321" t="str">
        <f t="shared" si="21"/>
        <v>Farmland</v>
      </c>
      <c r="E647" s="321" t="s">
        <v>4460</v>
      </c>
      <c r="F647" s="319" t="s">
        <v>2844</v>
      </c>
      <c r="G647" s="319" t="s">
        <v>2845</v>
      </c>
      <c r="H647" s="319" t="s">
        <v>2846</v>
      </c>
      <c r="I647" s="319" t="s">
        <v>2847</v>
      </c>
    </row>
    <row r="648" spans="1:9" ht="255" x14ac:dyDescent="0.2">
      <c r="A648" s="319" t="s">
        <v>2848</v>
      </c>
      <c r="B648" s="319" t="s">
        <v>75</v>
      </c>
      <c r="C648" s="321">
        <f t="shared" si="20"/>
        <v>7</v>
      </c>
      <c r="D648" s="321" t="str">
        <f t="shared" si="21"/>
        <v>Farmland</v>
      </c>
      <c r="E648" s="321" t="s">
        <v>25835</v>
      </c>
      <c r="F648" s="319" t="s">
        <v>1058</v>
      </c>
      <c r="G648" s="319" t="s">
        <v>1880</v>
      </c>
      <c r="H648" s="319" t="s">
        <v>2849</v>
      </c>
      <c r="I648" s="319" t="s">
        <v>2850</v>
      </c>
    </row>
    <row r="649" spans="1:9" ht="105" x14ac:dyDescent="0.2">
      <c r="A649" s="319" t="s">
        <v>2851</v>
      </c>
      <c r="B649" s="319" t="s">
        <v>75</v>
      </c>
      <c r="C649" s="321">
        <f t="shared" si="20"/>
        <v>7</v>
      </c>
      <c r="D649" s="321" t="str">
        <f t="shared" si="21"/>
        <v>Farmland</v>
      </c>
      <c r="E649" s="321" t="s">
        <v>4460</v>
      </c>
      <c r="F649" s="319" t="s">
        <v>2852</v>
      </c>
      <c r="G649" s="319" t="s">
        <v>2853</v>
      </c>
      <c r="H649" s="319" t="s">
        <v>2854</v>
      </c>
      <c r="I649" s="319" t="s">
        <v>2855</v>
      </c>
    </row>
    <row r="650" spans="1:9" ht="195" x14ac:dyDescent="0.25">
      <c r="A650" s="319" t="s">
        <v>2856</v>
      </c>
      <c r="B650" s="319" t="s">
        <v>75</v>
      </c>
      <c r="C650" s="321">
        <f t="shared" si="20"/>
        <v>7</v>
      </c>
      <c r="D650" s="321" t="str">
        <f t="shared" si="21"/>
        <v>Farmland</v>
      </c>
      <c r="E650" s="321" t="s">
        <v>25835</v>
      </c>
      <c r="F650" s="317"/>
      <c r="G650" s="319" t="s">
        <v>2857</v>
      </c>
      <c r="H650" s="319" t="s">
        <v>2858</v>
      </c>
      <c r="I650" s="319" t="s">
        <v>2859</v>
      </c>
    </row>
    <row r="651" spans="1:9" ht="105" x14ac:dyDescent="0.2">
      <c r="A651" s="319" t="s">
        <v>2860</v>
      </c>
      <c r="B651" s="319" t="s">
        <v>75</v>
      </c>
      <c r="C651" s="321">
        <f t="shared" si="20"/>
        <v>7</v>
      </c>
      <c r="D651" s="321" t="str">
        <f t="shared" si="21"/>
        <v>Farmland</v>
      </c>
      <c r="E651" s="321" t="s">
        <v>4460</v>
      </c>
      <c r="F651" s="319" t="s">
        <v>2861</v>
      </c>
      <c r="G651" s="319" t="s">
        <v>1175</v>
      </c>
      <c r="H651" s="319" t="s">
        <v>2862</v>
      </c>
      <c r="I651" s="319" t="s">
        <v>2863</v>
      </c>
    </row>
    <row r="652" spans="1:9" ht="105" x14ac:dyDescent="0.2">
      <c r="A652" s="319" t="s">
        <v>2864</v>
      </c>
      <c r="B652" s="319" t="s">
        <v>75</v>
      </c>
      <c r="C652" s="321">
        <f t="shared" si="20"/>
        <v>7</v>
      </c>
      <c r="D652" s="321" t="str">
        <f t="shared" si="21"/>
        <v>Farmland</v>
      </c>
      <c r="E652" s="321" t="s">
        <v>25835</v>
      </c>
      <c r="F652" s="319" t="s">
        <v>2865</v>
      </c>
      <c r="G652" s="319" t="s">
        <v>2866</v>
      </c>
      <c r="H652" s="319" t="s">
        <v>2867</v>
      </c>
      <c r="I652" s="319" t="s">
        <v>2868</v>
      </c>
    </row>
    <row r="653" spans="1:9" ht="135" x14ac:dyDescent="0.2">
      <c r="A653" s="319" t="s">
        <v>2869</v>
      </c>
      <c r="B653" s="319" t="s">
        <v>75</v>
      </c>
      <c r="C653" s="321">
        <f t="shared" si="20"/>
        <v>7</v>
      </c>
      <c r="D653" s="321" t="str">
        <f t="shared" si="21"/>
        <v>Farmland</v>
      </c>
      <c r="E653" s="321" t="s">
        <v>4460</v>
      </c>
      <c r="F653" s="319" t="s">
        <v>2298</v>
      </c>
      <c r="G653" s="319" t="s">
        <v>2299</v>
      </c>
      <c r="H653" s="319" t="s">
        <v>2870</v>
      </c>
      <c r="I653" s="319" t="s">
        <v>2871</v>
      </c>
    </row>
    <row r="654" spans="1:9" ht="105" x14ac:dyDescent="0.2">
      <c r="A654" s="319" t="s">
        <v>2872</v>
      </c>
      <c r="B654" s="319" t="s">
        <v>75</v>
      </c>
      <c r="C654" s="321">
        <f t="shared" si="20"/>
        <v>7</v>
      </c>
      <c r="D654" s="321" t="str">
        <f t="shared" si="21"/>
        <v>Farmland</v>
      </c>
      <c r="E654" s="321" t="s">
        <v>25835</v>
      </c>
      <c r="F654" s="319" t="s">
        <v>1842</v>
      </c>
      <c r="G654" s="319" t="s">
        <v>2873</v>
      </c>
      <c r="H654" s="319" t="s">
        <v>2874</v>
      </c>
      <c r="I654" s="319" t="s">
        <v>2875</v>
      </c>
    </row>
    <row r="655" spans="1:9" ht="90" x14ac:dyDescent="0.2">
      <c r="A655" s="319" t="s">
        <v>2876</v>
      </c>
      <c r="B655" s="319" t="s">
        <v>75</v>
      </c>
      <c r="C655" s="321">
        <f t="shared" si="20"/>
        <v>7</v>
      </c>
      <c r="D655" s="321" t="str">
        <f t="shared" si="21"/>
        <v>Farmland</v>
      </c>
      <c r="E655" s="321" t="s">
        <v>4460</v>
      </c>
      <c r="F655" s="319" t="s">
        <v>2877</v>
      </c>
      <c r="G655" s="319" t="s">
        <v>2878</v>
      </c>
      <c r="H655" s="319" t="s">
        <v>2879</v>
      </c>
      <c r="I655" s="319" t="s">
        <v>2880</v>
      </c>
    </row>
    <row r="656" spans="1:9" ht="75" x14ac:dyDescent="0.2">
      <c r="A656" s="319" t="s">
        <v>2881</v>
      </c>
      <c r="B656" s="319" t="s">
        <v>75</v>
      </c>
      <c r="C656" s="321">
        <f t="shared" si="20"/>
        <v>7</v>
      </c>
      <c r="D656" s="321" t="str">
        <f t="shared" si="21"/>
        <v>Farmland</v>
      </c>
      <c r="E656" s="321" t="s">
        <v>25835</v>
      </c>
      <c r="F656" s="319" t="s">
        <v>172</v>
      </c>
      <c r="G656" s="319" t="s">
        <v>2063</v>
      </c>
      <c r="H656" s="319" t="s">
        <v>2882</v>
      </c>
      <c r="I656" s="319" t="s">
        <v>2883</v>
      </c>
    </row>
    <row r="657" spans="1:9" ht="105" x14ac:dyDescent="0.2">
      <c r="A657" s="319" t="s">
        <v>2884</v>
      </c>
      <c r="B657" s="319" t="s">
        <v>75</v>
      </c>
      <c r="C657" s="321">
        <f t="shared" si="20"/>
        <v>7</v>
      </c>
      <c r="D657" s="321" t="str">
        <f t="shared" si="21"/>
        <v>Farmland</v>
      </c>
      <c r="E657" s="321" t="s">
        <v>4460</v>
      </c>
      <c r="F657" s="319" t="s">
        <v>2885</v>
      </c>
      <c r="G657" s="319" t="s">
        <v>2063</v>
      </c>
      <c r="H657" s="319" t="s">
        <v>2886</v>
      </c>
      <c r="I657" s="319" t="s">
        <v>2887</v>
      </c>
    </row>
    <row r="658" spans="1:9" ht="135" x14ac:dyDescent="0.2">
      <c r="A658" s="319" t="s">
        <v>2888</v>
      </c>
      <c r="B658" s="319" t="s">
        <v>75</v>
      </c>
      <c r="C658" s="321">
        <f t="shared" si="20"/>
        <v>7</v>
      </c>
      <c r="D658" s="321" t="str">
        <f t="shared" si="21"/>
        <v>Farmland</v>
      </c>
      <c r="E658" s="321" t="s">
        <v>25835</v>
      </c>
      <c r="F658" s="319" t="s">
        <v>2318</v>
      </c>
      <c r="G658" s="319" t="s">
        <v>2299</v>
      </c>
      <c r="H658" s="319" t="s">
        <v>2889</v>
      </c>
      <c r="I658" s="319" t="s">
        <v>2890</v>
      </c>
    </row>
    <row r="659" spans="1:9" ht="105" x14ac:dyDescent="0.2">
      <c r="A659" s="319" t="s">
        <v>2891</v>
      </c>
      <c r="B659" s="319" t="s">
        <v>75</v>
      </c>
      <c r="C659" s="321">
        <f t="shared" si="20"/>
        <v>7</v>
      </c>
      <c r="D659" s="321" t="str">
        <f t="shared" si="21"/>
        <v>Farmland</v>
      </c>
      <c r="E659" s="321" t="s">
        <v>4460</v>
      </c>
      <c r="F659" s="319" t="s">
        <v>2892</v>
      </c>
      <c r="G659" s="319" t="s">
        <v>2893</v>
      </c>
      <c r="H659" s="319" t="s">
        <v>2894</v>
      </c>
      <c r="I659" s="319" t="s">
        <v>2895</v>
      </c>
    </row>
    <row r="660" spans="1:9" ht="90" x14ac:dyDescent="0.2">
      <c r="A660" s="319" t="s">
        <v>2896</v>
      </c>
      <c r="B660" s="319" t="s">
        <v>75</v>
      </c>
      <c r="C660" s="321">
        <f t="shared" si="20"/>
        <v>7</v>
      </c>
      <c r="D660" s="321" t="str">
        <f t="shared" si="21"/>
        <v>Farmland</v>
      </c>
      <c r="E660" s="321" t="s">
        <v>25835</v>
      </c>
      <c r="F660" s="319" t="s">
        <v>2897</v>
      </c>
      <c r="G660" s="319" t="s">
        <v>2898</v>
      </c>
      <c r="H660" s="319" t="s">
        <v>2899</v>
      </c>
      <c r="I660" s="319" t="s">
        <v>2900</v>
      </c>
    </row>
    <row r="661" spans="1:9" ht="75" x14ac:dyDescent="0.2">
      <c r="A661" s="319" t="s">
        <v>2901</v>
      </c>
      <c r="B661" s="319" t="s">
        <v>75</v>
      </c>
      <c r="C661" s="321">
        <f t="shared" si="20"/>
        <v>7</v>
      </c>
      <c r="D661" s="321" t="str">
        <f t="shared" si="21"/>
        <v>Farmland</v>
      </c>
      <c r="E661" s="321" t="s">
        <v>4460</v>
      </c>
      <c r="F661" s="319" t="s">
        <v>2902</v>
      </c>
      <c r="G661" s="319" t="s">
        <v>2903</v>
      </c>
      <c r="H661" s="319" t="s">
        <v>540</v>
      </c>
      <c r="I661" s="319" t="s">
        <v>2904</v>
      </c>
    </row>
    <row r="662" spans="1:9" ht="120" x14ac:dyDescent="0.2">
      <c r="A662" s="319" t="s">
        <v>2905</v>
      </c>
      <c r="B662" s="319" t="s">
        <v>75</v>
      </c>
      <c r="C662" s="321">
        <f t="shared" si="20"/>
        <v>7</v>
      </c>
      <c r="D662" s="321" t="str">
        <f t="shared" si="21"/>
        <v>Farmland</v>
      </c>
      <c r="E662" s="321" t="s">
        <v>25835</v>
      </c>
      <c r="F662" s="319" t="s">
        <v>2906</v>
      </c>
      <c r="G662" s="319" t="s">
        <v>2907</v>
      </c>
      <c r="H662" s="319" t="s">
        <v>2908</v>
      </c>
      <c r="I662" s="319" t="s">
        <v>2909</v>
      </c>
    </row>
    <row r="663" spans="1:9" ht="90" x14ac:dyDescent="0.2">
      <c r="A663" s="319" t="s">
        <v>2910</v>
      </c>
      <c r="B663" s="319" t="s">
        <v>75</v>
      </c>
      <c r="C663" s="321">
        <f t="shared" si="20"/>
        <v>7</v>
      </c>
      <c r="D663" s="321" t="str">
        <f t="shared" si="21"/>
        <v>Farmland</v>
      </c>
      <c r="E663" s="321" t="s">
        <v>4460</v>
      </c>
      <c r="F663" s="319" t="s">
        <v>2911</v>
      </c>
      <c r="G663" s="319" t="s">
        <v>2912</v>
      </c>
      <c r="H663" s="319" t="s">
        <v>2913</v>
      </c>
      <c r="I663" s="319" t="s">
        <v>2914</v>
      </c>
    </row>
    <row r="664" spans="1:9" ht="120" x14ac:dyDescent="0.2">
      <c r="A664" s="319" t="s">
        <v>2915</v>
      </c>
      <c r="B664" s="319" t="s">
        <v>75</v>
      </c>
      <c r="C664" s="321">
        <f t="shared" si="20"/>
        <v>7</v>
      </c>
      <c r="D664" s="321" t="str">
        <f t="shared" si="21"/>
        <v>Farmland</v>
      </c>
      <c r="E664" s="321" t="s">
        <v>25835</v>
      </c>
      <c r="F664" s="319" t="s">
        <v>2916</v>
      </c>
      <c r="G664" s="319" t="s">
        <v>2917</v>
      </c>
      <c r="H664" s="319" t="s">
        <v>2918</v>
      </c>
      <c r="I664" s="319" t="s">
        <v>2919</v>
      </c>
    </row>
    <row r="665" spans="1:9" ht="90" x14ac:dyDescent="0.2">
      <c r="A665" s="319" t="s">
        <v>2920</v>
      </c>
      <c r="B665" s="319" t="s">
        <v>75</v>
      </c>
      <c r="C665" s="321">
        <f t="shared" si="20"/>
        <v>7</v>
      </c>
      <c r="D665" s="321" t="str">
        <f t="shared" si="21"/>
        <v>Farmland</v>
      </c>
      <c r="E665" s="321" t="s">
        <v>4460</v>
      </c>
      <c r="F665" s="319" t="s">
        <v>2921</v>
      </c>
      <c r="G665" s="319" t="s">
        <v>2922</v>
      </c>
      <c r="H665" s="319" t="s">
        <v>2923</v>
      </c>
      <c r="I665" s="319" t="s">
        <v>2924</v>
      </c>
    </row>
    <row r="666" spans="1:9" ht="105" x14ac:dyDescent="0.2">
      <c r="A666" s="319" t="s">
        <v>2925</v>
      </c>
      <c r="B666" s="319" t="s">
        <v>75</v>
      </c>
      <c r="C666" s="321">
        <f t="shared" si="20"/>
        <v>7</v>
      </c>
      <c r="D666" s="321" t="str">
        <f t="shared" si="21"/>
        <v>Farmland</v>
      </c>
      <c r="E666" s="321" t="s">
        <v>25835</v>
      </c>
      <c r="F666" s="319" t="s">
        <v>2926</v>
      </c>
      <c r="G666" s="319" t="s">
        <v>2927</v>
      </c>
      <c r="H666" s="319" t="s">
        <v>2928</v>
      </c>
      <c r="I666" s="319" t="s">
        <v>2929</v>
      </c>
    </row>
    <row r="667" spans="1:9" ht="135" x14ac:dyDescent="0.2">
      <c r="A667" s="319" t="s">
        <v>2930</v>
      </c>
      <c r="B667" s="319" t="s">
        <v>75</v>
      </c>
      <c r="C667" s="321">
        <f t="shared" si="20"/>
        <v>7</v>
      </c>
      <c r="D667" s="321" t="str">
        <f t="shared" si="21"/>
        <v>Farmland</v>
      </c>
      <c r="E667" s="321" t="s">
        <v>4460</v>
      </c>
      <c r="F667" s="319" t="s">
        <v>2931</v>
      </c>
      <c r="G667" s="319" t="s">
        <v>2932</v>
      </c>
      <c r="H667" s="319" t="s">
        <v>2933</v>
      </c>
      <c r="I667" s="319" t="s">
        <v>2934</v>
      </c>
    </row>
    <row r="668" spans="1:9" ht="105" x14ac:dyDescent="0.2">
      <c r="A668" s="319" t="s">
        <v>2935</v>
      </c>
      <c r="B668" s="319" t="s">
        <v>75</v>
      </c>
      <c r="C668" s="321">
        <f t="shared" si="20"/>
        <v>7</v>
      </c>
      <c r="D668" s="321" t="str">
        <f t="shared" si="21"/>
        <v>Farmland</v>
      </c>
      <c r="E668" s="321" t="s">
        <v>25835</v>
      </c>
      <c r="F668" s="319" t="s">
        <v>2936</v>
      </c>
      <c r="G668" s="319" t="s">
        <v>2937</v>
      </c>
      <c r="H668" s="319" t="s">
        <v>2938</v>
      </c>
      <c r="I668" s="319" t="s">
        <v>2939</v>
      </c>
    </row>
    <row r="669" spans="1:9" ht="270" x14ac:dyDescent="0.2">
      <c r="A669" s="319" t="s">
        <v>2940</v>
      </c>
      <c r="B669" s="319" t="s">
        <v>75</v>
      </c>
      <c r="C669" s="321">
        <f t="shared" si="20"/>
        <v>7</v>
      </c>
      <c r="D669" s="321" t="str">
        <f t="shared" si="21"/>
        <v>Farmland</v>
      </c>
      <c r="E669" s="321" t="s">
        <v>4460</v>
      </c>
      <c r="F669" s="319" t="s">
        <v>2941</v>
      </c>
      <c r="G669" s="319" t="s">
        <v>2942</v>
      </c>
      <c r="H669" s="319" t="s">
        <v>2943</v>
      </c>
      <c r="I669" s="319" t="s">
        <v>2944</v>
      </c>
    </row>
    <row r="670" spans="1:9" ht="90" x14ac:dyDescent="0.2">
      <c r="A670" s="319" t="s">
        <v>2945</v>
      </c>
      <c r="B670" s="319" t="s">
        <v>75</v>
      </c>
      <c r="C670" s="321">
        <f t="shared" si="20"/>
        <v>7</v>
      </c>
      <c r="D670" s="321" t="str">
        <f t="shared" si="21"/>
        <v>Farmland</v>
      </c>
      <c r="E670" s="321" t="s">
        <v>25835</v>
      </c>
      <c r="F670" s="319" t="s">
        <v>2946</v>
      </c>
      <c r="G670" s="319" t="s">
        <v>2947</v>
      </c>
      <c r="H670" s="319" t="s">
        <v>2948</v>
      </c>
      <c r="I670" s="319" t="s">
        <v>2949</v>
      </c>
    </row>
    <row r="671" spans="1:9" ht="90" x14ac:dyDescent="0.2">
      <c r="A671" s="319" t="s">
        <v>2950</v>
      </c>
      <c r="B671" s="319" t="s">
        <v>75</v>
      </c>
      <c r="C671" s="321">
        <f t="shared" si="20"/>
        <v>7</v>
      </c>
      <c r="D671" s="321" t="str">
        <f t="shared" si="21"/>
        <v>Farmland</v>
      </c>
      <c r="E671" s="321" t="s">
        <v>4460</v>
      </c>
      <c r="F671" s="319" t="s">
        <v>2951</v>
      </c>
      <c r="G671" s="319" t="s">
        <v>1876</v>
      </c>
      <c r="H671" s="319" t="s">
        <v>2952</v>
      </c>
      <c r="I671" s="319" t="s">
        <v>2953</v>
      </c>
    </row>
    <row r="672" spans="1:9" ht="105" x14ac:dyDescent="0.2">
      <c r="A672" s="319" t="s">
        <v>2954</v>
      </c>
      <c r="B672" s="319" t="s">
        <v>75</v>
      </c>
      <c r="C672" s="321">
        <f t="shared" si="20"/>
        <v>7</v>
      </c>
      <c r="D672" s="321" t="str">
        <f t="shared" si="21"/>
        <v>Farmland</v>
      </c>
      <c r="E672" s="321" t="s">
        <v>25835</v>
      </c>
      <c r="F672" s="319" t="s">
        <v>1292</v>
      </c>
      <c r="G672" s="319" t="s">
        <v>2955</v>
      </c>
      <c r="H672" s="319" t="s">
        <v>2956</v>
      </c>
      <c r="I672" s="319" t="s">
        <v>2957</v>
      </c>
    </row>
    <row r="673" spans="1:9" ht="90" x14ac:dyDescent="0.2">
      <c r="A673" s="319" t="s">
        <v>2958</v>
      </c>
      <c r="B673" s="319" t="s">
        <v>75</v>
      </c>
      <c r="C673" s="321">
        <f t="shared" si="20"/>
        <v>7</v>
      </c>
      <c r="D673" s="321" t="str">
        <f t="shared" si="21"/>
        <v>Farmland</v>
      </c>
      <c r="E673" s="321" t="s">
        <v>4460</v>
      </c>
      <c r="F673" s="319" t="s">
        <v>821</v>
      </c>
      <c r="G673" s="319" t="s">
        <v>2959</v>
      </c>
      <c r="H673" s="319" t="s">
        <v>2960</v>
      </c>
      <c r="I673" s="319" t="s">
        <v>2961</v>
      </c>
    </row>
    <row r="674" spans="1:9" ht="135" x14ac:dyDescent="0.2">
      <c r="A674" s="319" t="s">
        <v>2962</v>
      </c>
      <c r="B674" s="319" t="s">
        <v>75</v>
      </c>
      <c r="C674" s="321">
        <f t="shared" si="20"/>
        <v>7</v>
      </c>
      <c r="D674" s="321" t="str">
        <f t="shared" si="21"/>
        <v>Farmland</v>
      </c>
      <c r="E674" s="321" t="s">
        <v>25835</v>
      </c>
      <c r="F674" s="319" t="s">
        <v>2345</v>
      </c>
      <c r="G674" s="319" t="s">
        <v>2346</v>
      </c>
      <c r="H674" s="319" t="s">
        <v>2963</v>
      </c>
      <c r="I674" s="319" t="s">
        <v>2964</v>
      </c>
    </row>
    <row r="675" spans="1:9" ht="165" x14ac:dyDescent="0.25">
      <c r="A675" s="319" t="s">
        <v>2965</v>
      </c>
      <c r="B675" s="319" t="s">
        <v>75</v>
      </c>
      <c r="C675" s="321">
        <f t="shared" si="20"/>
        <v>7</v>
      </c>
      <c r="D675" s="321" t="str">
        <f t="shared" si="21"/>
        <v>Farmland</v>
      </c>
      <c r="E675" s="321" t="s">
        <v>4460</v>
      </c>
      <c r="F675" s="317"/>
      <c r="G675" s="319" t="s">
        <v>808</v>
      </c>
      <c r="H675" s="319" t="s">
        <v>2966</v>
      </c>
      <c r="I675" s="319" t="s">
        <v>2967</v>
      </c>
    </row>
    <row r="676" spans="1:9" ht="90" x14ac:dyDescent="0.2">
      <c r="A676" s="319" t="s">
        <v>2968</v>
      </c>
      <c r="B676" s="319" t="s">
        <v>75</v>
      </c>
      <c r="C676" s="321">
        <f t="shared" si="20"/>
        <v>7</v>
      </c>
      <c r="D676" s="321" t="str">
        <f t="shared" si="21"/>
        <v>Farmland</v>
      </c>
      <c r="E676" s="321" t="s">
        <v>25835</v>
      </c>
      <c r="F676" s="319" t="s">
        <v>2969</v>
      </c>
      <c r="G676" s="319" t="s">
        <v>2970</v>
      </c>
      <c r="H676" s="319" t="s">
        <v>2971</v>
      </c>
      <c r="I676" s="319" t="s">
        <v>2972</v>
      </c>
    </row>
    <row r="677" spans="1:9" ht="90" x14ac:dyDescent="0.2">
      <c r="A677" s="319" t="s">
        <v>2973</v>
      </c>
      <c r="B677" s="319" t="s">
        <v>75</v>
      </c>
      <c r="C677" s="321">
        <f t="shared" si="20"/>
        <v>7</v>
      </c>
      <c r="D677" s="321" t="str">
        <f t="shared" si="21"/>
        <v>Farmland</v>
      </c>
      <c r="E677" s="321" t="s">
        <v>4460</v>
      </c>
      <c r="F677" s="319" t="s">
        <v>2974</v>
      </c>
      <c r="G677" s="319" t="s">
        <v>2975</v>
      </c>
      <c r="H677" s="319" t="s">
        <v>2976</v>
      </c>
      <c r="I677" s="319" t="s">
        <v>2977</v>
      </c>
    </row>
    <row r="678" spans="1:9" ht="135" x14ac:dyDescent="0.2">
      <c r="A678" s="319" t="s">
        <v>2978</v>
      </c>
      <c r="B678" s="319" t="s">
        <v>75</v>
      </c>
      <c r="C678" s="321">
        <f t="shared" si="20"/>
        <v>7</v>
      </c>
      <c r="D678" s="321" t="str">
        <f t="shared" si="21"/>
        <v>Farmland</v>
      </c>
      <c r="E678" s="321" t="s">
        <v>25835</v>
      </c>
      <c r="F678" s="319" t="s">
        <v>2979</v>
      </c>
      <c r="G678" s="319" t="s">
        <v>2980</v>
      </c>
      <c r="H678" s="319" t="s">
        <v>2981</v>
      </c>
      <c r="I678" s="319" t="s">
        <v>2982</v>
      </c>
    </row>
    <row r="679" spans="1:9" ht="105" x14ac:dyDescent="0.2">
      <c r="A679" s="319" t="s">
        <v>2983</v>
      </c>
      <c r="B679" s="319" t="s">
        <v>75</v>
      </c>
      <c r="C679" s="321">
        <f t="shared" si="20"/>
        <v>7</v>
      </c>
      <c r="D679" s="321" t="str">
        <f t="shared" si="21"/>
        <v>Farmland</v>
      </c>
      <c r="E679" s="321" t="s">
        <v>4460</v>
      </c>
      <c r="F679" s="319" t="s">
        <v>2979</v>
      </c>
      <c r="G679" s="319" t="s">
        <v>2984</v>
      </c>
      <c r="H679" s="319" t="s">
        <v>2985</v>
      </c>
      <c r="I679" s="319" t="s">
        <v>2986</v>
      </c>
    </row>
    <row r="680" spans="1:9" ht="165" x14ac:dyDescent="0.2">
      <c r="A680" s="319" t="s">
        <v>2987</v>
      </c>
      <c r="B680" s="319" t="s">
        <v>75</v>
      </c>
      <c r="C680" s="321">
        <f t="shared" si="20"/>
        <v>7</v>
      </c>
      <c r="D680" s="321" t="str">
        <f t="shared" si="21"/>
        <v>Farmland</v>
      </c>
      <c r="E680" s="321" t="s">
        <v>25835</v>
      </c>
      <c r="F680" s="319" t="s">
        <v>2988</v>
      </c>
      <c r="G680" s="319" t="s">
        <v>2989</v>
      </c>
      <c r="H680" s="319" t="s">
        <v>2990</v>
      </c>
      <c r="I680" s="319" t="s">
        <v>2991</v>
      </c>
    </row>
    <row r="681" spans="1:9" ht="105" x14ac:dyDescent="0.2">
      <c r="A681" s="319" t="s">
        <v>2992</v>
      </c>
      <c r="B681" s="319" t="s">
        <v>75</v>
      </c>
      <c r="C681" s="321">
        <f t="shared" si="20"/>
        <v>7</v>
      </c>
      <c r="D681" s="321" t="str">
        <f t="shared" si="21"/>
        <v>Farmland</v>
      </c>
      <c r="E681" s="321" t="s">
        <v>4460</v>
      </c>
      <c r="F681" s="319" t="s">
        <v>2993</v>
      </c>
      <c r="G681" s="319" t="s">
        <v>1314</v>
      </c>
      <c r="H681" s="319" t="s">
        <v>2994</v>
      </c>
      <c r="I681" s="319" t="s">
        <v>2995</v>
      </c>
    </row>
    <row r="682" spans="1:9" ht="90" x14ac:dyDescent="0.2">
      <c r="A682" s="319" t="s">
        <v>2996</v>
      </c>
      <c r="B682" s="319" t="s">
        <v>75</v>
      </c>
      <c r="C682" s="321">
        <f t="shared" si="20"/>
        <v>7</v>
      </c>
      <c r="D682" s="321" t="str">
        <f t="shared" si="21"/>
        <v>Farmland</v>
      </c>
      <c r="E682" s="321" t="s">
        <v>25835</v>
      </c>
      <c r="F682" s="319" t="s">
        <v>2997</v>
      </c>
      <c r="G682" s="319" t="s">
        <v>2998</v>
      </c>
      <c r="H682" s="319" t="s">
        <v>2999</v>
      </c>
      <c r="I682" s="319" t="s">
        <v>3000</v>
      </c>
    </row>
    <row r="683" spans="1:9" ht="255" x14ac:dyDescent="0.25">
      <c r="A683" s="319" t="s">
        <v>3001</v>
      </c>
      <c r="B683" s="319" t="s">
        <v>75</v>
      </c>
      <c r="C683" s="321">
        <f t="shared" si="20"/>
        <v>7</v>
      </c>
      <c r="D683" s="321" t="str">
        <f t="shared" si="21"/>
        <v>Farmland</v>
      </c>
      <c r="E683" s="321" t="s">
        <v>4460</v>
      </c>
      <c r="F683" s="317"/>
      <c r="G683" s="319" t="s">
        <v>808</v>
      </c>
      <c r="H683" s="319" t="s">
        <v>3002</v>
      </c>
      <c r="I683" s="319" t="s">
        <v>3003</v>
      </c>
    </row>
    <row r="684" spans="1:9" ht="105" x14ac:dyDescent="0.2">
      <c r="A684" s="319" t="s">
        <v>3004</v>
      </c>
      <c r="B684" s="319" t="s">
        <v>75</v>
      </c>
      <c r="C684" s="321">
        <f t="shared" si="20"/>
        <v>7</v>
      </c>
      <c r="D684" s="321" t="str">
        <f t="shared" si="21"/>
        <v>Farmland</v>
      </c>
      <c r="E684" s="321" t="s">
        <v>25835</v>
      </c>
      <c r="F684" s="319" t="s">
        <v>3005</v>
      </c>
      <c r="G684" s="319" t="s">
        <v>3006</v>
      </c>
      <c r="H684" s="319" t="s">
        <v>3007</v>
      </c>
      <c r="I684" s="319" t="s">
        <v>3008</v>
      </c>
    </row>
    <row r="685" spans="1:9" ht="225" x14ac:dyDescent="0.25">
      <c r="A685" s="319" t="s">
        <v>3009</v>
      </c>
      <c r="B685" s="319" t="s">
        <v>75</v>
      </c>
      <c r="C685" s="321">
        <f t="shared" si="20"/>
        <v>7</v>
      </c>
      <c r="D685" s="321" t="str">
        <f t="shared" si="21"/>
        <v>Farmland</v>
      </c>
      <c r="E685" s="321" t="s">
        <v>4460</v>
      </c>
      <c r="F685" s="317"/>
      <c r="G685" s="319" t="s">
        <v>3010</v>
      </c>
      <c r="H685" s="319" t="s">
        <v>3011</v>
      </c>
      <c r="I685" s="319" t="s">
        <v>3012</v>
      </c>
    </row>
    <row r="686" spans="1:9" ht="135" x14ac:dyDescent="0.2">
      <c r="A686" s="319" t="s">
        <v>3013</v>
      </c>
      <c r="B686" s="319" t="s">
        <v>75</v>
      </c>
      <c r="C686" s="321">
        <f t="shared" si="20"/>
        <v>7</v>
      </c>
      <c r="D686" s="321" t="str">
        <f t="shared" si="21"/>
        <v>Farmland</v>
      </c>
      <c r="E686" s="321" t="s">
        <v>25835</v>
      </c>
      <c r="F686" s="319" t="s">
        <v>3014</v>
      </c>
      <c r="G686" s="319" t="s">
        <v>3015</v>
      </c>
      <c r="H686" s="319" t="s">
        <v>3016</v>
      </c>
      <c r="I686" s="319" t="s">
        <v>3017</v>
      </c>
    </row>
    <row r="687" spans="1:9" ht="165" x14ac:dyDescent="0.2">
      <c r="A687" s="319" t="s">
        <v>3018</v>
      </c>
      <c r="B687" s="319" t="s">
        <v>75</v>
      </c>
      <c r="C687" s="321">
        <f t="shared" si="20"/>
        <v>7</v>
      </c>
      <c r="D687" s="321" t="str">
        <f t="shared" si="21"/>
        <v>Farmland</v>
      </c>
      <c r="E687" s="321" t="s">
        <v>4460</v>
      </c>
      <c r="F687" s="319" t="s">
        <v>3019</v>
      </c>
      <c r="G687" s="319" t="s">
        <v>1729</v>
      </c>
      <c r="H687" s="319" t="s">
        <v>3020</v>
      </c>
      <c r="I687" s="319" t="s">
        <v>3021</v>
      </c>
    </row>
    <row r="688" spans="1:9" ht="135" x14ac:dyDescent="0.2">
      <c r="A688" s="319" t="s">
        <v>3022</v>
      </c>
      <c r="B688" s="319" t="s">
        <v>75</v>
      </c>
      <c r="C688" s="321">
        <f t="shared" si="20"/>
        <v>7</v>
      </c>
      <c r="D688" s="321" t="str">
        <f t="shared" si="21"/>
        <v>Farmland</v>
      </c>
      <c r="E688" s="321" t="s">
        <v>25835</v>
      </c>
      <c r="F688" s="319" t="s">
        <v>821</v>
      </c>
      <c r="G688" s="319" t="s">
        <v>3023</v>
      </c>
      <c r="H688" s="319" t="s">
        <v>3024</v>
      </c>
      <c r="I688" s="319" t="s">
        <v>3025</v>
      </c>
    </row>
    <row r="689" spans="1:9" ht="135" x14ac:dyDescent="0.2">
      <c r="A689" s="319" t="s">
        <v>3026</v>
      </c>
      <c r="B689" s="319" t="s">
        <v>75</v>
      </c>
      <c r="C689" s="321">
        <f t="shared" si="20"/>
        <v>7</v>
      </c>
      <c r="D689" s="321" t="str">
        <f t="shared" si="21"/>
        <v>Farmland</v>
      </c>
      <c r="E689" s="321" t="s">
        <v>4460</v>
      </c>
      <c r="F689" s="319" t="s">
        <v>3027</v>
      </c>
      <c r="G689" s="319" t="s">
        <v>3023</v>
      </c>
      <c r="H689" s="319" t="s">
        <v>3028</v>
      </c>
      <c r="I689" s="319" t="s">
        <v>3029</v>
      </c>
    </row>
    <row r="690" spans="1:9" ht="90" x14ac:dyDescent="0.2">
      <c r="A690" s="319" t="s">
        <v>3030</v>
      </c>
      <c r="B690" s="319" t="s">
        <v>75</v>
      </c>
      <c r="C690" s="321">
        <f t="shared" si="20"/>
        <v>7</v>
      </c>
      <c r="D690" s="321" t="str">
        <f t="shared" si="21"/>
        <v>Farmland</v>
      </c>
      <c r="E690" s="321" t="s">
        <v>25835</v>
      </c>
      <c r="F690" s="319" t="s">
        <v>543</v>
      </c>
      <c r="G690" s="319" t="s">
        <v>2947</v>
      </c>
      <c r="H690" s="319" t="s">
        <v>3031</v>
      </c>
      <c r="I690" s="319" t="s">
        <v>3032</v>
      </c>
    </row>
    <row r="691" spans="1:9" ht="195" x14ac:dyDescent="0.2">
      <c r="A691" s="319" t="s">
        <v>3033</v>
      </c>
      <c r="B691" s="319" t="s">
        <v>75</v>
      </c>
      <c r="C691" s="321">
        <f t="shared" si="20"/>
        <v>7</v>
      </c>
      <c r="D691" s="321" t="str">
        <f t="shared" si="21"/>
        <v>Farmland</v>
      </c>
      <c r="E691" s="321" t="s">
        <v>4460</v>
      </c>
      <c r="F691" s="319" t="s">
        <v>3034</v>
      </c>
      <c r="G691" s="319" t="s">
        <v>1876</v>
      </c>
      <c r="H691" s="319" t="s">
        <v>3035</v>
      </c>
      <c r="I691" s="319" t="s">
        <v>3036</v>
      </c>
    </row>
    <row r="692" spans="1:9" ht="135" x14ac:dyDescent="0.2">
      <c r="A692" s="319" t="s">
        <v>3037</v>
      </c>
      <c r="B692" s="319" t="s">
        <v>75</v>
      </c>
      <c r="C692" s="321">
        <f t="shared" si="20"/>
        <v>7</v>
      </c>
      <c r="D692" s="321" t="str">
        <f t="shared" si="21"/>
        <v>Farmland</v>
      </c>
      <c r="E692" s="321" t="s">
        <v>25835</v>
      </c>
      <c r="F692" s="319" t="s">
        <v>351</v>
      </c>
      <c r="G692" s="319" t="s">
        <v>1880</v>
      </c>
      <c r="H692" s="319" t="s">
        <v>3038</v>
      </c>
      <c r="I692" s="319" t="s">
        <v>3039</v>
      </c>
    </row>
    <row r="693" spans="1:9" ht="120" x14ac:dyDescent="0.2">
      <c r="A693" s="319" t="s">
        <v>3040</v>
      </c>
      <c r="B693" s="319" t="s">
        <v>75</v>
      </c>
      <c r="C693" s="321">
        <f t="shared" si="20"/>
        <v>7</v>
      </c>
      <c r="D693" s="321" t="str">
        <f t="shared" si="21"/>
        <v>Farmland</v>
      </c>
      <c r="E693" s="321" t="s">
        <v>4460</v>
      </c>
      <c r="F693" s="319" t="s">
        <v>3041</v>
      </c>
      <c r="G693" s="319" t="s">
        <v>1943</v>
      </c>
      <c r="H693" s="319" t="s">
        <v>3042</v>
      </c>
      <c r="I693" s="319" t="s">
        <v>3043</v>
      </c>
    </row>
    <row r="694" spans="1:9" ht="150" x14ac:dyDescent="0.25">
      <c r="A694" s="319" t="s">
        <v>3044</v>
      </c>
      <c r="B694" s="319" t="s">
        <v>75</v>
      </c>
      <c r="C694" s="321">
        <f t="shared" si="20"/>
        <v>7</v>
      </c>
      <c r="D694" s="321" t="str">
        <f t="shared" si="21"/>
        <v>Farmland</v>
      </c>
      <c r="E694" s="321" t="s">
        <v>25835</v>
      </c>
      <c r="F694" s="317"/>
      <c r="G694" s="319" t="s">
        <v>3045</v>
      </c>
      <c r="H694" s="319" t="s">
        <v>3046</v>
      </c>
      <c r="I694" s="319" t="s">
        <v>3047</v>
      </c>
    </row>
    <row r="695" spans="1:9" ht="165" x14ac:dyDescent="0.2">
      <c r="A695" s="319" t="s">
        <v>3048</v>
      </c>
      <c r="B695" s="319" t="s">
        <v>75</v>
      </c>
      <c r="C695" s="321">
        <f t="shared" si="20"/>
        <v>7</v>
      </c>
      <c r="D695" s="321" t="str">
        <f t="shared" si="21"/>
        <v>Farmland</v>
      </c>
      <c r="E695" s="321" t="s">
        <v>4460</v>
      </c>
      <c r="F695" s="319" t="s">
        <v>3049</v>
      </c>
      <c r="G695" s="319" t="s">
        <v>3050</v>
      </c>
      <c r="H695" s="319" t="s">
        <v>3051</v>
      </c>
      <c r="I695" s="319" t="s">
        <v>3052</v>
      </c>
    </row>
    <row r="696" spans="1:9" ht="165" x14ac:dyDescent="0.2">
      <c r="A696" s="319" t="s">
        <v>3053</v>
      </c>
      <c r="B696" s="319" t="s">
        <v>75</v>
      </c>
      <c r="C696" s="321">
        <f t="shared" si="20"/>
        <v>7</v>
      </c>
      <c r="D696" s="321" t="str">
        <f t="shared" si="21"/>
        <v>Farmland</v>
      </c>
      <c r="E696" s="321" t="s">
        <v>25835</v>
      </c>
      <c r="F696" s="319" t="s">
        <v>3054</v>
      </c>
      <c r="G696" s="319" t="s">
        <v>3055</v>
      </c>
      <c r="H696" s="319" t="s">
        <v>3056</v>
      </c>
      <c r="I696" s="319" t="s">
        <v>3057</v>
      </c>
    </row>
    <row r="697" spans="1:9" ht="105" x14ac:dyDescent="0.2">
      <c r="A697" s="319" t="s">
        <v>3058</v>
      </c>
      <c r="B697" s="319" t="s">
        <v>75</v>
      </c>
      <c r="C697" s="321">
        <f t="shared" si="20"/>
        <v>7</v>
      </c>
      <c r="D697" s="321" t="str">
        <f t="shared" si="21"/>
        <v>Farmland</v>
      </c>
      <c r="E697" s="321" t="s">
        <v>4460</v>
      </c>
      <c r="F697" s="319" t="s">
        <v>3059</v>
      </c>
      <c r="G697" s="319" t="s">
        <v>3060</v>
      </c>
      <c r="H697" s="319" t="s">
        <v>3061</v>
      </c>
      <c r="I697" s="319" t="s">
        <v>3062</v>
      </c>
    </row>
    <row r="698" spans="1:9" ht="135" x14ac:dyDescent="0.2">
      <c r="A698" s="319" t="s">
        <v>3063</v>
      </c>
      <c r="B698" s="319" t="s">
        <v>75</v>
      </c>
      <c r="C698" s="321">
        <f t="shared" si="20"/>
        <v>7</v>
      </c>
      <c r="D698" s="321" t="str">
        <f t="shared" si="21"/>
        <v>Farmland</v>
      </c>
      <c r="E698" s="321" t="s">
        <v>25835</v>
      </c>
      <c r="F698" s="319" t="s">
        <v>3064</v>
      </c>
      <c r="G698" s="319" t="s">
        <v>3065</v>
      </c>
      <c r="H698" s="319" t="s">
        <v>3066</v>
      </c>
      <c r="I698" s="319" t="s">
        <v>3067</v>
      </c>
    </row>
    <row r="699" spans="1:9" ht="195" x14ac:dyDescent="0.2">
      <c r="A699" s="319" t="s">
        <v>3068</v>
      </c>
      <c r="B699" s="319" t="s">
        <v>75</v>
      </c>
      <c r="C699" s="321">
        <f t="shared" si="20"/>
        <v>7</v>
      </c>
      <c r="D699" s="321" t="str">
        <f t="shared" si="21"/>
        <v>Farmland</v>
      </c>
      <c r="E699" s="321" t="s">
        <v>4460</v>
      </c>
      <c r="F699" s="319" t="s">
        <v>3069</v>
      </c>
      <c r="G699" s="319" t="s">
        <v>2932</v>
      </c>
      <c r="H699" s="319" t="s">
        <v>3070</v>
      </c>
      <c r="I699" s="319" t="s">
        <v>3071</v>
      </c>
    </row>
    <row r="700" spans="1:9" ht="105" x14ac:dyDescent="0.2">
      <c r="A700" s="319" t="s">
        <v>3072</v>
      </c>
      <c r="B700" s="319" t="s">
        <v>75</v>
      </c>
      <c r="C700" s="321">
        <f t="shared" si="20"/>
        <v>7</v>
      </c>
      <c r="D700" s="321" t="str">
        <f t="shared" si="21"/>
        <v>Farmland</v>
      </c>
      <c r="E700" s="321" t="s">
        <v>25835</v>
      </c>
      <c r="F700" s="319" t="s">
        <v>1125</v>
      </c>
      <c r="G700" s="319" t="s">
        <v>3073</v>
      </c>
      <c r="H700" s="319" t="s">
        <v>3074</v>
      </c>
      <c r="I700" s="319" t="s">
        <v>3075</v>
      </c>
    </row>
    <row r="701" spans="1:9" ht="105" x14ac:dyDescent="0.2">
      <c r="A701" s="319" t="s">
        <v>3076</v>
      </c>
      <c r="B701" s="319" t="s">
        <v>75</v>
      </c>
      <c r="C701" s="321">
        <f t="shared" si="20"/>
        <v>7</v>
      </c>
      <c r="D701" s="321" t="str">
        <f t="shared" si="21"/>
        <v>Farmland</v>
      </c>
      <c r="E701" s="321" t="s">
        <v>4460</v>
      </c>
      <c r="F701" s="319" t="s">
        <v>3077</v>
      </c>
      <c r="G701" s="319" t="s">
        <v>3078</v>
      </c>
      <c r="H701" s="319" t="s">
        <v>3079</v>
      </c>
      <c r="I701" s="319" t="s">
        <v>3080</v>
      </c>
    </row>
    <row r="702" spans="1:9" ht="105" x14ac:dyDescent="0.2">
      <c r="A702" s="319" t="s">
        <v>3081</v>
      </c>
      <c r="B702" s="319" t="s">
        <v>75</v>
      </c>
      <c r="C702" s="321">
        <f t="shared" si="20"/>
        <v>7</v>
      </c>
      <c r="D702" s="321" t="str">
        <f t="shared" si="21"/>
        <v>Farmland</v>
      </c>
      <c r="E702" s="321" t="s">
        <v>25835</v>
      </c>
      <c r="F702" s="319" t="s">
        <v>3082</v>
      </c>
      <c r="G702" s="319" t="s">
        <v>3083</v>
      </c>
      <c r="H702" s="319" t="s">
        <v>3084</v>
      </c>
      <c r="I702" s="319" t="s">
        <v>3085</v>
      </c>
    </row>
    <row r="703" spans="1:9" ht="105" x14ac:dyDescent="0.25">
      <c r="A703" s="319" t="s">
        <v>3086</v>
      </c>
      <c r="B703" s="319" t="s">
        <v>75</v>
      </c>
      <c r="C703" s="321">
        <f t="shared" si="20"/>
        <v>7</v>
      </c>
      <c r="D703" s="321" t="str">
        <f t="shared" si="21"/>
        <v>Farmland</v>
      </c>
      <c r="E703" s="321" t="s">
        <v>4460</v>
      </c>
      <c r="F703" s="317"/>
      <c r="G703" s="319" t="s">
        <v>3087</v>
      </c>
      <c r="H703" s="319" t="s">
        <v>3088</v>
      </c>
      <c r="I703" s="319" t="s">
        <v>3089</v>
      </c>
    </row>
    <row r="704" spans="1:9" ht="105" x14ac:dyDescent="0.2">
      <c r="A704" s="319" t="s">
        <v>3090</v>
      </c>
      <c r="B704" s="319" t="s">
        <v>75</v>
      </c>
      <c r="C704" s="321">
        <f t="shared" si="20"/>
        <v>7</v>
      </c>
      <c r="D704" s="321" t="str">
        <f t="shared" si="21"/>
        <v>Farmland</v>
      </c>
      <c r="E704" s="321" t="s">
        <v>25835</v>
      </c>
      <c r="F704" s="319" t="s">
        <v>356</v>
      </c>
      <c r="G704" s="319" t="s">
        <v>357</v>
      </c>
      <c r="H704" s="319" t="s">
        <v>3091</v>
      </c>
      <c r="I704" s="319" t="s">
        <v>3092</v>
      </c>
    </row>
    <row r="705" spans="1:9" ht="120" x14ac:dyDescent="0.2">
      <c r="A705" s="319" t="s">
        <v>3093</v>
      </c>
      <c r="B705" s="319" t="s">
        <v>75</v>
      </c>
      <c r="C705" s="321">
        <f t="shared" si="20"/>
        <v>7</v>
      </c>
      <c r="D705" s="321" t="str">
        <f t="shared" si="21"/>
        <v>Farmland</v>
      </c>
      <c r="E705" s="321" t="s">
        <v>4460</v>
      </c>
      <c r="F705" s="319" t="s">
        <v>3094</v>
      </c>
      <c r="G705" s="319" t="s">
        <v>2898</v>
      </c>
      <c r="H705" s="319" t="s">
        <v>3095</v>
      </c>
      <c r="I705" s="319" t="s">
        <v>3096</v>
      </c>
    </row>
    <row r="706" spans="1:9" ht="90" x14ac:dyDescent="0.2">
      <c r="A706" s="319" t="s">
        <v>3097</v>
      </c>
      <c r="B706" s="319" t="s">
        <v>75</v>
      </c>
      <c r="C706" s="321">
        <f t="shared" ref="C706:C769" si="22">+VLOOKUP($A706,Assess,2,FALSE)</f>
        <v>7</v>
      </c>
      <c r="D706" s="321" t="str">
        <f t="shared" ref="D706:D769" si="23">+VLOOKUP($A706,Assess,3,FALSE)</f>
        <v>Farmland</v>
      </c>
      <c r="E706" s="321" t="s">
        <v>25835</v>
      </c>
      <c r="F706" s="319" t="s">
        <v>3098</v>
      </c>
      <c r="G706" s="319" t="s">
        <v>3099</v>
      </c>
      <c r="H706" s="319" t="s">
        <v>3100</v>
      </c>
      <c r="I706" s="319" t="s">
        <v>3101</v>
      </c>
    </row>
    <row r="707" spans="1:9" ht="240" x14ac:dyDescent="0.25">
      <c r="A707" s="319" t="s">
        <v>3102</v>
      </c>
      <c r="B707" s="319" t="s">
        <v>75</v>
      </c>
      <c r="C707" s="321">
        <f t="shared" si="22"/>
        <v>7</v>
      </c>
      <c r="D707" s="321" t="str">
        <f t="shared" si="23"/>
        <v>Farmland</v>
      </c>
      <c r="E707" s="321" t="s">
        <v>4460</v>
      </c>
      <c r="F707" s="317"/>
      <c r="G707" s="319" t="s">
        <v>1207</v>
      </c>
      <c r="H707" s="319" t="s">
        <v>3103</v>
      </c>
      <c r="I707" s="319" t="s">
        <v>3104</v>
      </c>
    </row>
    <row r="708" spans="1:9" ht="90" x14ac:dyDescent="0.2">
      <c r="A708" s="319" t="s">
        <v>3105</v>
      </c>
      <c r="B708" s="319" t="s">
        <v>75</v>
      </c>
      <c r="C708" s="321">
        <f t="shared" si="22"/>
        <v>7</v>
      </c>
      <c r="D708" s="321" t="str">
        <f t="shared" si="23"/>
        <v>Farmland</v>
      </c>
      <c r="E708" s="321" t="s">
        <v>25835</v>
      </c>
      <c r="F708" s="319" t="s">
        <v>3106</v>
      </c>
      <c r="G708" s="319" t="s">
        <v>3107</v>
      </c>
      <c r="H708" s="319" t="s">
        <v>3108</v>
      </c>
      <c r="I708" s="319" t="s">
        <v>3109</v>
      </c>
    </row>
    <row r="709" spans="1:9" ht="105" x14ac:dyDescent="0.2">
      <c r="A709" s="319" t="s">
        <v>3110</v>
      </c>
      <c r="B709" s="319" t="s">
        <v>75</v>
      </c>
      <c r="C709" s="321">
        <f t="shared" si="22"/>
        <v>7</v>
      </c>
      <c r="D709" s="321" t="str">
        <f t="shared" si="23"/>
        <v>Farmland</v>
      </c>
      <c r="E709" s="321" t="s">
        <v>4460</v>
      </c>
      <c r="F709" s="319" t="s">
        <v>2165</v>
      </c>
      <c r="G709" s="319" t="s">
        <v>3111</v>
      </c>
      <c r="H709" s="319" t="s">
        <v>3112</v>
      </c>
      <c r="I709" s="319" t="s">
        <v>3113</v>
      </c>
    </row>
    <row r="710" spans="1:9" ht="90" x14ac:dyDescent="0.2">
      <c r="A710" s="319" t="s">
        <v>3114</v>
      </c>
      <c r="B710" s="319" t="s">
        <v>75</v>
      </c>
      <c r="C710" s="321">
        <f t="shared" si="22"/>
        <v>7</v>
      </c>
      <c r="D710" s="321" t="str">
        <f t="shared" si="23"/>
        <v>Farmland</v>
      </c>
      <c r="E710" s="321" t="s">
        <v>25835</v>
      </c>
      <c r="F710" s="319" t="s">
        <v>2075</v>
      </c>
      <c r="G710" s="319" t="s">
        <v>2076</v>
      </c>
      <c r="H710" s="319" t="s">
        <v>3115</v>
      </c>
      <c r="I710" s="319" t="s">
        <v>3116</v>
      </c>
    </row>
    <row r="711" spans="1:9" ht="105" x14ac:dyDescent="0.2">
      <c r="A711" s="319" t="s">
        <v>3117</v>
      </c>
      <c r="B711" s="319" t="s">
        <v>75</v>
      </c>
      <c r="C711" s="321">
        <f t="shared" si="22"/>
        <v>7</v>
      </c>
      <c r="D711" s="321" t="str">
        <f t="shared" si="23"/>
        <v>Farmland</v>
      </c>
      <c r="E711" s="321" t="s">
        <v>4460</v>
      </c>
      <c r="F711" s="319" t="s">
        <v>3118</v>
      </c>
      <c r="G711" s="319" t="s">
        <v>3119</v>
      </c>
      <c r="H711" s="319" t="s">
        <v>3120</v>
      </c>
      <c r="I711" s="319" t="s">
        <v>3121</v>
      </c>
    </row>
    <row r="712" spans="1:9" ht="105" x14ac:dyDescent="0.25">
      <c r="A712" s="319" t="s">
        <v>3122</v>
      </c>
      <c r="B712" s="319" t="s">
        <v>75</v>
      </c>
      <c r="C712" s="321">
        <f t="shared" si="22"/>
        <v>7</v>
      </c>
      <c r="D712" s="321" t="str">
        <f t="shared" si="23"/>
        <v>Farmland</v>
      </c>
      <c r="E712" s="321" t="s">
        <v>25835</v>
      </c>
      <c r="F712" s="317"/>
      <c r="G712" s="319" t="s">
        <v>3123</v>
      </c>
      <c r="H712" s="319" t="s">
        <v>3124</v>
      </c>
      <c r="I712" s="319" t="s">
        <v>3125</v>
      </c>
    </row>
    <row r="713" spans="1:9" ht="90" x14ac:dyDescent="0.2">
      <c r="A713" s="319" t="s">
        <v>3126</v>
      </c>
      <c r="B713" s="319" t="s">
        <v>75</v>
      </c>
      <c r="C713" s="321">
        <f t="shared" si="22"/>
        <v>7</v>
      </c>
      <c r="D713" s="321" t="str">
        <f t="shared" si="23"/>
        <v>Farmland</v>
      </c>
      <c r="E713" s="321" t="s">
        <v>4460</v>
      </c>
      <c r="F713" s="319" t="s">
        <v>3127</v>
      </c>
      <c r="G713" s="319" t="s">
        <v>3128</v>
      </c>
      <c r="H713" s="319" t="s">
        <v>3129</v>
      </c>
      <c r="I713" s="319" t="s">
        <v>3130</v>
      </c>
    </row>
    <row r="714" spans="1:9" ht="90" x14ac:dyDescent="0.2">
      <c r="A714" s="319" t="s">
        <v>3131</v>
      </c>
      <c r="B714" s="319" t="s">
        <v>75</v>
      </c>
      <c r="C714" s="321">
        <f t="shared" si="22"/>
        <v>7</v>
      </c>
      <c r="D714" s="321" t="str">
        <f t="shared" si="23"/>
        <v>Farmland</v>
      </c>
      <c r="E714" s="321" t="s">
        <v>25835</v>
      </c>
      <c r="F714" s="319" t="s">
        <v>3132</v>
      </c>
      <c r="G714" s="319" t="s">
        <v>3133</v>
      </c>
      <c r="H714" s="319" t="s">
        <v>3134</v>
      </c>
      <c r="I714" s="319" t="s">
        <v>3135</v>
      </c>
    </row>
    <row r="715" spans="1:9" ht="75" x14ac:dyDescent="0.2">
      <c r="A715" s="319" t="s">
        <v>3136</v>
      </c>
      <c r="B715" s="319" t="s">
        <v>75</v>
      </c>
      <c r="C715" s="321">
        <f t="shared" si="22"/>
        <v>7</v>
      </c>
      <c r="D715" s="321" t="str">
        <f t="shared" si="23"/>
        <v>Farmland</v>
      </c>
      <c r="E715" s="321" t="s">
        <v>4460</v>
      </c>
      <c r="F715" s="319" t="s">
        <v>2931</v>
      </c>
      <c r="G715" s="319" t="s">
        <v>2932</v>
      </c>
      <c r="H715" s="319" t="s">
        <v>540</v>
      </c>
      <c r="I715" s="319" t="s">
        <v>3137</v>
      </c>
    </row>
    <row r="716" spans="1:9" ht="135" x14ac:dyDescent="0.2">
      <c r="A716" s="319" t="s">
        <v>3138</v>
      </c>
      <c r="B716" s="319" t="s">
        <v>75</v>
      </c>
      <c r="C716" s="321">
        <f t="shared" si="22"/>
        <v>7</v>
      </c>
      <c r="D716" s="321" t="str">
        <f t="shared" si="23"/>
        <v>Farmland</v>
      </c>
      <c r="E716" s="321" t="s">
        <v>25835</v>
      </c>
      <c r="F716" s="319" t="s">
        <v>3139</v>
      </c>
      <c r="G716" s="319" t="s">
        <v>1928</v>
      </c>
      <c r="H716" s="319" t="s">
        <v>3140</v>
      </c>
      <c r="I716" s="319" t="s">
        <v>3141</v>
      </c>
    </row>
    <row r="717" spans="1:9" ht="195" x14ac:dyDescent="0.2">
      <c r="A717" s="319" t="s">
        <v>3142</v>
      </c>
      <c r="B717" s="319" t="s">
        <v>75</v>
      </c>
      <c r="C717" s="321">
        <f t="shared" si="22"/>
        <v>7</v>
      </c>
      <c r="D717" s="321" t="str">
        <f t="shared" si="23"/>
        <v>Farmland</v>
      </c>
      <c r="E717" s="321" t="s">
        <v>4460</v>
      </c>
      <c r="F717" s="319" t="s">
        <v>3143</v>
      </c>
      <c r="G717" s="319" t="s">
        <v>3144</v>
      </c>
      <c r="H717" s="319" t="s">
        <v>3145</v>
      </c>
      <c r="I717" s="319" t="s">
        <v>3146</v>
      </c>
    </row>
    <row r="718" spans="1:9" ht="105" x14ac:dyDescent="0.25">
      <c r="A718" s="319" t="s">
        <v>3147</v>
      </c>
      <c r="B718" s="319" t="s">
        <v>75</v>
      </c>
      <c r="C718" s="321">
        <f t="shared" si="22"/>
        <v>7</v>
      </c>
      <c r="D718" s="321" t="str">
        <f t="shared" si="23"/>
        <v>Farmland</v>
      </c>
      <c r="E718" s="321" t="s">
        <v>25835</v>
      </c>
      <c r="F718" s="317"/>
      <c r="G718" s="319" t="s">
        <v>3148</v>
      </c>
      <c r="H718" s="319" t="s">
        <v>3149</v>
      </c>
      <c r="I718" s="319" t="s">
        <v>3150</v>
      </c>
    </row>
    <row r="719" spans="1:9" ht="105" x14ac:dyDescent="0.2">
      <c r="A719" s="319" t="s">
        <v>3151</v>
      </c>
      <c r="B719" s="319" t="s">
        <v>75</v>
      </c>
      <c r="C719" s="321">
        <f t="shared" si="22"/>
        <v>7</v>
      </c>
      <c r="D719" s="321" t="str">
        <f t="shared" si="23"/>
        <v>Farmland</v>
      </c>
      <c r="E719" s="321" t="s">
        <v>4460</v>
      </c>
      <c r="F719" s="319" t="s">
        <v>3152</v>
      </c>
      <c r="G719" s="319" t="s">
        <v>2166</v>
      </c>
      <c r="H719" s="319" t="s">
        <v>3153</v>
      </c>
      <c r="I719" s="319" t="s">
        <v>3154</v>
      </c>
    </row>
    <row r="720" spans="1:9" ht="120" x14ac:dyDescent="0.2">
      <c r="A720" s="319" t="s">
        <v>3155</v>
      </c>
      <c r="B720" s="319" t="s">
        <v>75</v>
      </c>
      <c r="C720" s="321">
        <f t="shared" si="22"/>
        <v>7</v>
      </c>
      <c r="D720" s="321" t="str">
        <f t="shared" si="23"/>
        <v>Farmland</v>
      </c>
      <c r="E720" s="321" t="s">
        <v>25835</v>
      </c>
      <c r="F720" s="319" t="s">
        <v>2278</v>
      </c>
      <c r="G720" s="319" t="s">
        <v>2279</v>
      </c>
      <c r="H720" s="319" t="s">
        <v>3156</v>
      </c>
      <c r="I720" s="319" t="s">
        <v>3157</v>
      </c>
    </row>
    <row r="721" spans="1:9" ht="120" x14ac:dyDescent="0.2">
      <c r="A721" s="319" t="s">
        <v>3158</v>
      </c>
      <c r="B721" s="319" t="s">
        <v>75</v>
      </c>
      <c r="C721" s="321">
        <f t="shared" si="22"/>
        <v>7</v>
      </c>
      <c r="D721" s="321" t="str">
        <f t="shared" si="23"/>
        <v>Farmland</v>
      </c>
      <c r="E721" s="321" t="s">
        <v>4460</v>
      </c>
      <c r="F721" s="319" t="s">
        <v>892</v>
      </c>
      <c r="G721" s="319" t="s">
        <v>3159</v>
      </c>
      <c r="H721" s="319" t="s">
        <v>3160</v>
      </c>
      <c r="I721" s="319" t="s">
        <v>3161</v>
      </c>
    </row>
    <row r="722" spans="1:9" ht="135" x14ac:dyDescent="0.2">
      <c r="A722" s="319" t="s">
        <v>3162</v>
      </c>
      <c r="B722" s="319" t="s">
        <v>75</v>
      </c>
      <c r="C722" s="321">
        <f t="shared" si="22"/>
        <v>7</v>
      </c>
      <c r="D722" s="321" t="str">
        <f t="shared" si="23"/>
        <v>Farmland</v>
      </c>
      <c r="E722" s="321" t="s">
        <v>25835</v>
      </c>
      <c r="F722" s="319" t="s">
        <v>3163</v>
      </c>
      <c r="G722" s="319" t="s">
        <v>3164</v>
      </c>
      <c r="H722" s="319" t="s">
        <v>3165</v>
      </c>
      <c r="I722" s="319" t="s">
        <v>3166</v>
      </c>
    </row>
    <row r="723" spans="1:9" ht="90" x14ac:dyDescent="0.2">
      <c r="A723" s="319" t="s">
        <v>3167</v>
      </c>
      <c r="B723" s="319" t="s">
        <v>75</v>
      </c>
      <c r="C723" s="321">
        <f t="shared" si="22"/>
        <v>7</v>
      </c>
      <c r="D723" s="321" t="str">
        <f t="shared" si="23"/>
        <v>Farmland</v>
      </c>
      <c r="E723" s="321" t="s">
        <v>4460</v>
      </c>
      <c r="F723" s="319" t="s">
        <v>3168</v>
      </c>
      <c r="G723" s="319" t="s">
        <v>3169</v>
      </c>
      <c r="H723" s="319" t="s">
        <v>3170</v>
      </c>
      <c r="I723" s="319" t="s">
        <v>3171</v>
      </c>
    </row>
    <row r="724" spans="1:9" ht="90" x14ac:dyDescent="0.2">
      <c r="A724" s="319" t="s">
        <v>3172</v>
      </c>
      <c r="B724" s="319" t="s">
        <v>75</v>
      </c>
      <c r="C724" s="321">
        <f t="shared" si="22"/>
        <v>7</v>
      </c>
      <c r="D724" s="321" t="str">
        <f t="shared" si="23"/>
        <v>Farmland</v>
      </c>
      <c r="E724" s="321" t="s">
        <v>25835</v>
      </c>
      <c r="F724" s="319" t="s">
        <v>2349</v>
      </c>
      <c r="G724" s="319" t="s">
        <v>2350</v>
      </c>
      <c r="H724" s="319" t="s">
        <v>3173</v>
      </c>
      <c r="I724" s="319" t="s">
        <v>3174</v>
      </c>
    </row>
    <row r="725" spans="1:9" ht="105" x14ac:dyDescent="0.2">
      <c r="A725" s="319" t="s">
        <v>3175</v>
      </c>
      <c r="B725" s="319" t="s">
        <v>75</v>
      </c>
      <c r="C725" s="321">
        <f t="shared" si="22"/>
        <v>7</v>
      </c>
      <c r="D725" s="321" t="str">
        <f t="shared" si="23"/>
        <v>Farmland</v>
      </c>
      <c r="E725" s="321" t="s">
        <v>4460</v>
      </c>
      <c r="F725" s="319" t="s">
        <v>1998</v>
      </c>
      <c r="G725" s="319" t="s">
        <v>1999</v>
      </c>
      <c r="H725" s="319" t="s">
        <v>3176</v>
      </c>
      <c r="I725" s="319" t="s">
        <v>3177</v>
      </c>
    </row>
    <row r="726" spans="1:9" ht="105" x14ac:dyDescent="0.2">
      <c r="A726" s="319" t="s">
        <v>3178</v>
      </c>
      <c r="B726" s="319" t="s">
        <v>75</v>
      </c>
      <c r="C726" s="321">
        <f t="shared" si="22"/>
        <v>7</v>
      </c>
      <c r="D726" s="321" t="str">
        <f t="shared" si="23"/>
        <v>Farmland</v>
      </c>
      <c r="E726" s="321" t="s">
        <v>25835</v>
      </c>
      <c r="F726" s="319" t="s">
        <v>3179</v>
      </c>
      <c r="G726" s="319" t="s">
        <v>3180</v>
      </c>
      <c r="H726" s="319" t="s">
        <v>3181</v>
      </c>
      <c r="I726" s="319" t="s">
        <v>3182</v>
      </c>
    </row>
    <row r="727" spans="1:9" ht="90" x14ac:dyDescent="0.25">
      <c r="A727" s="319" t="s">
        <v>3183</v>
      </c>
      <c r="B727" s="319" t="s">
        <v>75</v>
      </c>
      <c r="C727" s="321">
        <f t="shared" si="22"/>
        <v>7</v>
      </c>
      <c r="D727" s="321" t="str">
        <f t="shared" si="23"/>
        <v>Farmland</v>
      </c>
      <c r="E727" s="321" t="s">
        <v>4460</v>
      </c>
      <c r="F727" s="317"/>
      <c r="G727" s="319" t="s">
        <v>3184</v>
      </c>
      <c r="H727" s="319" t="s">
        <v>3185</v>
      </c>
      <c r="I727" s="319" t="s">
        <v>3186</v>
      </c>
    </row>
    <row r="728" spans="1:9" ht="105" x14ac:dyDescent="0.2">
      <c r="A728" s="319" t="s">
        <v>3187</v>
      </c>
      <c r="B728" s="319" t="s">
        <v>75</v>
      </c>
      <c r="C728" s="321">
        <f t="shared" si="22"/>
        <v>7</v>
      </c>
      <c r="D728" s="321" t="str">
        <f t="shared" si="23"/>
        <v>Farmland</v>
      </c>
      <c r="E728" s="321" t="s">
        <v>25835</v>
      </c>
      <c r="F728" s="319" t="s">
        <v>3188</v>
      </c>
      <c r="G728" s="319" t="s">
        <v>3189</v>
      </c>
      <c r="H728" s="319" t="s">
        <v>3190</v>
      </c>
      <c r="I728" s="319" t="s">
        <v>3191</v>
      </c>
    </row>
    <row r="729" spans="1:9" ht="90" x14ac:dyDescent="0.2">
      <c r="A729" s="319" t="s">
        <v>3192</v>
      </c>
      <c r="B729" s="319" t="s">
        <v>75</v>
      </c>
      <c r="C729" s="321">
        <f t="shared" si="22"/>
        <v>7</v>
      </c>
      <c r="D729" s="321" t="str">
        <f t="shared" si="23"/>
        <v>Farmland</v>
      </c>
      <c r="E729" s="321" t="s">
        <v>4460</v>
      </c>
      <c r="F729" s="319" t="s">
        <v>586</v>
      </c>
      <c r="G729" s="319" t="s">
        <v>3193</v>
      </c>
      <c r="H729" s="319" t="s">
        <v>3194</v>
      </c>
      <c r="I729" s="319" t="s">
        <v>3195</v>
      </c>
    </row>
    <row r="730" spans="1:9" ht="225" x14ac:dyDescent="0.2">
      <c r="A730" s="319" t="s">
        <v>3196</v>
      </c>
      <c r="B730" s="319" t="s">
        <v>75</v>
      </c>
      <c r="C730" s="321">
        <f t="shared" si="22"/>
        <v>7</v>
      </c>
      <c r="D730" s="321" t="str">
        <f t="shared" si="23"/>
        <v>Farmland</v>
      </c>
      <c r="E730" s="321" t="s">
        <v>25835</v>
      </c>
      <c r="F730" s="319" t="s">
        <v>3197</v>
      </c>
      <c r="G730" s="319" t="s">
        <v>3198</v>
      </c>
      <c r="H730" s="319" t="s">
        <v>3199</v>
      </c>
      <c r="I730" s="319" t="s">
        <v>3200</v>
      </c>
    </row>
    <row r="731" spans="1:9" ht="225" x14ac:dyDescent="0.2">
      <c r="A731" s="319" t="s">
        <v>3201</v>
      </c>
      <c r="B731" s="319" t="s">
        <v>75</v>
      </c>
      <c r="C731" s="321">
        <f t="shared" si="22"/>
        <v>7</v>
      </c>
      <c r="D731" s="321" t="str">
        <f t="shared" si="23"/>
        <v>Farmland</v>
      </c>
      <c r="E731" s="321" t="s">
        <v>4460</v>
      </c>
      <c r="F731" s="319" t="s">
        <v>3202</v>
      </c>
      <c r="G731" s="319" t="s">
        <v>3203</v>
      </c>
      <c r="H731" s="319" t="s">
        <v>3204</v>
      </c>
      <c r="I731" s="319" t="s">
        <v>3205</v>
      </c>
    </row>
    <row r="732" spans="1:9" ht="90" x14ac:dyDescent="0.2">
      <c r="A732" s="319" t="s">
        <v>3206</v>
      </c>
      <c r="B732" s="319" t="s">
        <v>75</v>
      </c>
      <c r="C732" s="321">
        <f t="shared" si="22"/>
        <v>7</v>
      </c>
      <c r="D732" s="321" t="str">
        <f t="shared" si="23"/>
        <v>Farmland</v>
      </c>
      <c r="E732" s="321" t="s">
        <v>25835</v>
      </c>
      <c r="F732" s="319" t="s">
        <v>623</v>
      </c>
      <c r="G732" s="319" t="s">
        <v>1175</v>
      </c>
      <c r="H732" s="319" t="s">
        <v>3207</v>
      </c>
      <c r="I732" s="319" t="s">
        <v>3208</v>
      </c>
    </row>
    <row r="733" spans="1:9" ht="90" x14ac:dyDescent="0.25">
      <c r="A733" s="319" t="s">
        <v>3209</v>
      </c>
      <c r="B733" s="319" t="s">
        <v>75</v>
      </c>
      <c r="C733" s="321">
        <f t="shared" si="22"/>
        <v>7</v>
      </c>
      <c r="D733" s="321" t="str">
        <f t="shared" si="23"/>
        <v>Farmland</v>
      </c>
      <c r="E733" s="321" t="s">
        <v>4460</v>
      </c>
      <c r="F733" s="317"/>
      <c r="G733" s="319" t="s">
        <v>3210</v>
      </c>
      <c r="H733" s="319" t="s">
        <v>3211</v>
      </c>
      <c r="I733" s="319" t="s">
        <v>3212</v>
      </c>
    </row>
    <row r="734" spans="1:9" ht="135" x14ac:dyDescent="0.2">
      <c r="A734" s="319" t="s">
        <v>3213</v>
      </c>
      <c r="B734" s="319" t="s">
        <v>75</v>
      </c>
      <c r="C734" s="321">
        <f t="shared" si="22"/>
        <v>7</v>
      </c>
      <c r="D734" s="321" t="str">
        <f t="shared" si="23"/>
        <v>Farmland</v>
      </c>
      <c r="E734" s="321" t="s">
        <v>25835</v>
      </c>
      <c r="F734" s="319" t="s">
        <v>3214</v>
      </c>
      <c r="G734" s="319" t="s">
        <v>3215</v>
      </c>
      <c r="H734" s="319" t="s">
        <v>3216</v>
      </c>
      <c r="I734" s="319" t="s">
        <v>3217</v>
      </c>
    </row>
    <row r="735" spans="1:9" ht="240" x14ac:dyDescent="0.2">
      <c r="A735" s="319" t="s">
        <v>3218</v>
      </c>
      <c r="B735" s="319" t="s">
        <v>75</v>
      </c>
      <c r="C735" s="321">
        <f t="shared" si="22"/>
        <v>7</v>
      </c>
      <c r="D735" s="321" t="str">
        <f t="shared" si="23"/>
        <v>Farmland</v>
      </c>
      <c r="E735" s="321" t="s">
        <v>4460</v>
      </c>
      <c r="F735" s="319" t="s">
        <v>2345</v>
      </c>
      <c r="G735" s="319" t="s">
        <v>2346</v>
      </c>
      <c r="H735" s="319" t="s">
        <v>3219</v>
      </c>
      <c r="I735" s="319" t="s">
        <v>3220</v>
      </c>
    </row>
    <row r="736" spans="1:9" ht="105" x14ac:dyDescent="0.2">
      <c r="A736" s="319" t="s">
        <v>3221</v>
      </c>
      <c r="B736" s="319" t="s">
        <v>75</v>
      </c>
      <c r="C736" s="321">
        <f t="shared" si="22"/>
        <v>7</v>
      </c>
      <c r="D736" s="321" t="str">
        <f t="shared" si="23"/>
        <v>Farmland</v>
      </c>
      <c r="E736" s="321" t="s">
        <v>25835</v>
      </c>
      <c r="F736" s="319" t="s">
        <v>1847</v>
      </c>
      <c r="G736" s="319" t="s">
        <v>3222</v>
      </c>
      <c r="H736" s="319" t="s">
        <v>3223</v>
      </c>
      <c r="I736" s="319" t="s">
        <v>3224</v>
      </c>
    </row>
    <row r="737" spans="1:9" ht="120" x14ac:dyDescent="0.2">
      <c r="A737" s="319" t="s">
        <v>3225</v>
      </c>
      <c r="B737" s="319" t="s">
        <v>75</v>
      </c>
      <c r="C737" s="321">
        <f t="shared" si="22"/>
        <v>7</v>
      </c>
      <c r="D737" s="321" t="str">
        <f t="shared" si="23"/>
        <v>Farmland</v>
      </c>
      <c r="E737" s="321" t="s">
        <v>4460</v>
      </c>
      <c r="F737" s="319" t="s">
        <v>1382</v>
      </c>
      <c r="G737" s="319" t="s">
        <v>3226</v>
      </c>
      <c r="H737" s="319" t="s">
        <v>3227</v>
      </c>
      <c r="I737" s="319" t="s">
        <v>3228</v>
      </c>
    </row>
    <row r="738" spans="1:9" ht="120" x14ac:dyDescent="0.2">
      <c r="A738" s="319" t="s">
        <v>3229</v>
      </c>
      <c r="B738" s="319" t="s">
        <v>75</v>
      </c>
      <c r="C738" s="321">
        <f t="shared" si="22"/>
        <v>7</v>
      </c>
      <c r="D738" s="321" t="str">
        <f t="shared" si="23"/>
        <v>Farmland</v>
      </c>
      <c r="E738" s="321" t="s">
        <v>25835</v>
      </c>
      <c r="F738" s="319" t="s">
        <v>3230</v>
      </c>
      <c r="G738" s="319" t="s">
        <v>3231</v>
      </c>
      <c r="H738" s="319" t="s">
        <v>3232</v>
      </c>
      <c r="I738" s="319" t="s">
        <v>3233</v>
      </c>
    </row>
    <row r="739" spans="1:9" ht="150" x14ac:dyDescent="0.2">
      <c r="A739" s="319" t="s">
        <v>3234</v>
      </c>
      <c r="B739" s="319" t="s">
        <v>75</v>
      </c>
      <c r="C739" s="321">
        <f t="shared" si="22"/>
        <v>7</v>
      </c>
      <c r="D739" s="321" t="str">
        <f t="shared" si="23"/>
        <v>Farmland</v>
      </c>
      <c r="E739" s="321" t="s">
        <v>4460</v>
      </c>
      <c r="F739" s="319" t="s">
        <v>2979</v>
      </c>
      <c r="G739" s="319" t="s">
        <v>3235</v>
      </c>
      <c r="H739" s="319" t="s">
        <v>3236</v>
      </c>
      <c r="I739" s="319" t="s">
        <v>3237</v>
      </c>
    </row>
    <row r="740" spans="1:9" ht="120" x14ac:dyDescent="0.2">
      <c r="A740" s="319" t="s">
        <v>3238</v>
      </c>
      <c r="B740" s="319" t="s">
        <v>75</v>
      </c>
      <c r="C740" s="321">
        <f t="shared" si="22"/>
        <v>7</v>
      </c>
      <c r="D740" s="321" t="str">
        <f t="shared" si="23"/>
        <v>Farmland</v>
      </c>
      <c r="E740" s="321" t="s">
        <v>25835</v>
      </c>
      <c r="F740" s="319" t="s">
        <v>2988</v>
      </c>
      <c r="G740" s="319" t="s">
        <v>2989</v>
      </c>
      <c r="H740" s="319" t="s">
        <v>3239</v>
      </c>
      <c r="I740" s="319" t="s">
        <v>3240</v>
      </c>
    </row>
    <row r="741" spans="1:9" ht="105" x14ac:dyDescent="0.2">
      <c r="A741" s="319" t="s">
        <v>3241</v>
      </c>
      <c r="B741" s="319" t="s">
        <v>75</v>
      </c>
      <c r="C741" s="321">
        <f t="shared" si="22"/>
        <v>7</v>
      </c>
      <c r="D741" s="321" t="str">
        <f t="shared" si="23"/>
        <v>Farmland</v>
      </c>
      <c r="E741" s="321" t="s">
        <v>4460</v>
      </c>
      <c r="F741" s="319" t="s">
        <v>3242</v>
      </c>
      <c r="G741" s="319" t="s">
        <v>3243</v>
      </c>
      <c r="H741" s="319" t="s">
        <v>3244</v>
      </c>
      <c r="I741" s="319" t="s">
        <v>3245</v>
      </c>
    </row>
    <row r="742" spans="1:9" ht="135" x14ac:dyDescent="0.2">
      <c r="A742" s="319" t="s">
        <v>3246</v>
      </c>
      <c r="B742" s="319" t="s">
        <v>75</v>
      </c>
      <c r="C742" s="321">
        <f t="shared" si="22"/>
        <v>7</v>
      </c>
      <c r="D742" s="321" t="str">
        <f t="shared" si="23"/>
        <v>Farmland</v>
      </c>
      <c r="E742" s="321" t="s">
        <v>25835</v>
      </c>
      <c r="F742" s="319" t="s">
        <v>3247</v>
      </c>
      <c r="G742" s="319" t="s">
        <v>3248</v>
      </c>
      <c r="H742" s="319" t="s">
        <v>3249</v>
      </c>
      <c r="I742" s="319" t="s">
        <v>3250</v>
      </c>
    </row>
    <row r="743" spans="1:9" ht="135" x14ac:dyDescent="0.2">
      <c r="A743" s="319" t="s">
        <v>3251</v>
      </c>
      <c r="B743" s="319" t="s">
        <v>75</v>
      </c>
      <c r="C743" s="321">
        <f t="shared" si="22"/>
        <v>7</v>
      </c>
      <c r="D743" s="321" t="str">
        <f t="shared" si="23"/>
        <v>Farmland</v>
      </c>
      <c r="E743" s="321" t="s">
        <v>4460</v>
      </c>
      <c r="F743" s="319" t="s">
        <v>543</v>
      </c>
      <c r="G743" s="319" t="s">
        <v>1017</v>
      </c>
      <c r="H743" s="319" t="s">
        <v>3252</v>
      </c>
      <c r="I743" s="319" t="s">
        <v>3253</v>
      </c>
    </row>
    <row r="744" spans="1:9" ht="105" x14ac:dyDescent="0.2">
      <c r="A744" s="319" t="s">
        <v>3254</v>
      </c>
      <c r="B744" s="319" t="s">
        <v>75</v>
      </c>
      <c r="C744" s="321">
        <f t="shared" si="22"/>
        <v>7</v>
      </c>
      <c r="D744" s="321" t="str">
        <f t="shared" si="23"/>
        <v>Farmland</v>
      </c>
      <c r="E744" s="321" t="s">
        <v>25835</v>
      </c>
      <c r="F744" s="319" t="s">
        <v>3255</v>
      </c>
      <c r="G744" s="319" t="s">
        <v>3256</v>
      </c>
      <c r="H744" s="319" t="s">
        <v>3257</v>
      </c>
      <c r="I744" s="319" t="s">
        <v>3258</v>
      </c>
    </row>
    <row r="745" spans="1:9" ht="105" x14ac:dyDescent="0.2">
      <c r="A745" s="319" t="s">
        <v>3259</v>
      </c>
      <c r="B745" s="319" t="s">
        <v>75</v>
      </c>
      <c r="C745" s="321">
        <f t="shared" si="22"/>
        <v>7</v>
      </c>
      <c r="D745" s="321" t="str">
        <f t="shared" si="23"/>
        <v>Farmland</v>
      </c>
      <c r="E745" s="321" t="s">
        <v>4460</v>
      </c>
      <c r="F745" s="319" t="s">
        <v>3260</v>
      </c>
      <c r="G745" s="319" t="s">
        <v>1876</v>
      </c>
      <c r="H745" s="319" t="s">
        <v>3261</v>
      </c>
      <c r="I745" s="319" t="s">
        <v>3262</v>
      </c>
    </row>
    <row r="746" spans="1:9" ht="409.5" x14ac:dyDescent="0.2">
      <c r="A746" s="319" t="s">
        <v>3263</v>
      </c>
      <c r="B746" s="319" t="s">
        <v>75</v>
      </c>
      <c r="C746" s="321">
        <f t="shared" si="22"/>
        <v>7</v>
      </c>
      <c r="D746" s="321" t="str">
        <f t="shared" si="23"/>
        <v>Farmland</v>
      </c>
      <c r="E746" s="321" t="s">
        <v>25835</v>
      </c>
      <c r="F746" s="319" t="s">
        <v>3264</v>
      </c>
      <c r="G746" s="319" t="s">
        <v>2660</v>
      </c>
      <c r="H746" s="319" t="s">
        <v>3265</v>
      </c>
      <c r="I746" s="319" t="s">
        <v>3266</v>
      </c>
    </row>
    <row r="747" spans="1:9" ht="90" x14ac:dyDescent="0.25">
      <c r="A747" s="319" t="s">
        <v>3267</v>
      </c>
      <c r="B747" s="319" t="s">
        <v>75</v>
      </c>
      <c r="C747" s="321">
        <f t="shared" si="22"/>
        <v>7</v>
      </c>
      <c r="D747" s="321" t="str">
        <f t="shared" si="23"/>
        <v>Farmland</v>
      </c>
      <c r="E747" s="321" t="s">
        <v>4460</v>
      </c>
      <c r="F747" s="317"/>
      <c r="G747" s="319" t="s">
        <v>3268</v>
      </c>
      <c r="H747" s="319" t="s">
        <v>3269</v>
      </c>
      <c r="I747" s="319" t="s">
        <v>541</v>
      </c>
    </row>
    <row r="748" spans="1:9" ht="105" x14ac:dyDescent="0.2">
      <c r="A748" s="319" t="s">
        <v>3270</v>
      </c>
      <c r="B748" s="319" t="s">
        <v>75</v>
      </c>
      <c r="C748" s="321">
        <f t="shared" si="22"/>
        <v>7</v>
      </c>
      <c r="D748" s="321" t="str">
        <f t="shared" si="23"/>
        <v>Farmland</v>
      </c>
      <c r="E748" s="321" t="s">
        <v>25835</v>
      </c>
      <c r="F748" s="319" t="s">
        <v>3271</v>
      </c>
      <c r="G748" s="319" t="s">
        <v>848</v>
      </c>
      <c r="H748" s="319" t="s">
        <v>3272</v>
      </c>
      <c r="I748" s="319" t="s">
        <v>3273</v>
      </c>
    </row>
    <row r="749" spans="1:9" ht="90" x14ac:dyDescent="0.2">
      <c r="A749" s="319" t="s">
        <v>3274</v>
      </c>
      <c r="B749" s="319" t="s">
        <v>75</v>
      </c>
      <c r="C749" s="321">
        <f t="shared" si="22"/>
        <v>7</v>
      </c>
      <c r="D749" s="321" t="str">
        <f t="shared" si="23"/>
        <v>Farmland</v>
      </c>
      <c r="E749" s="321" t="s">
        <v>4460</v>
      </c>
      <c r="F749" s="319" t="s">
        <v>3275</v>
      </c>
      <c r="G749" s="319" t="s">
        <v>1967</v>
      </c>
      <c r="H749" s="319" t="s">
        <v>3276</v>
      </c>
      <c r="I749" s="319" t="s">
        <v>3277</v>
      </c>
    </row>
    <row r="750" spans="1:9" ht="90" x14ac:dyDescent="0.2">
      <c r="A750" s="319" t="s">
        <v>3278</v>
      </c>
      <c r="B750" s="319" t="s">
        <v>75</v>
      </c>
      <c r="C750" s="321">
        <f t="shared" si="22"/>
        <v>7</v>
      </c>
      <c r="D750" s="321" t="str">
        <f t="shared" si="23"/>
        <v>Farmland</v>
      </c>
      <c r="E750" s="321" t="s">
        <v>25835</v>
      </c>
      <c r="F750" s="319" t="s">
        <v>1966</v>
      </c>
      <c r="G750" s="319" t="s">
        <v>1967</v>
      </c>
      <c r="H750" s="319" t="s">
        <v>3279</v>
      </c>
      <c r="I750" s="319" t="s">
        <v>3280</v>
      </c>
    </row>
    <row r="751" spans="1:9" ht="90" x14ac:dyDescent="0.2">
      <c r="A751" s="319" t="s">
        <v>3281</v>
      </c>
      <c r="B751" s="319" t="s">
        <v>75</v>
      </c>
      <c r="C751" s="321">
        <f t="shared" si="22"/>
        <v>7</v>
      </c>
      <c r="D751" s="321" t="str">
        <f t="shared" si="23"/>
        <v>Farmland</v>
      </c>
      <c r="E751" s="321" t="s">
        <v>4460</v>
      </c>
      <c r="F751" s="319" t="s">
        <v>1058</v>
      </c>
      <c r="G751" s="319" t="s">
        <v>3282</v>
      </c>
      <c r="H751" s="319" t="s">
        <v>3283</v>
      </c>
      <c r="I751" s="319" t="s">
        <v>3284</v>
      </c>
    </row>
    <row r="752" spans="1:9" ht="90" x14ac:dyDescent="0.2">
      <c r="A752" s="319" t="s">
        <v>3285</v>
      </c>
      <c r="B752" s="319" t="s">
        <v>75</v>
      </c>
      <c r="C752" s="321">
        <f t="shared" si="22"/>
        <v>7</v>
      </c>
      <c r="D752" s="321" t="str">
        <f t="shared" si="23"/>
        <v>Farmland</v>
      </c>
      <c r="E752" s="321" t="s">
        <v>25835</v>
      </c>
      <c r="F752" s="319" t="s">
        <v>3286</v>
      </c>
      <c r="G752" s="319" t="s">
        <v>3287</v>
      </c>
      <c r="H752" s="319" t="s">
        <v>3288</v>
      </c>
      <c r="I752" s="319" t="s">
        <v>3289</v>
      </c>
    </row>
    <row r="753" spans="1:9" ht="90" x14ac:dyDescent="0.2">
      <c r="A753" s="319" t="s">
        <v>3290</v>
      </c>
      <c r="B753" s="319" t="s">
        <v>75</v>
      </c>
      <c r="C753" s="321">
        <f t="shared" si="22"/>
        <v>7</v>
      </c>
      <c r="D753" s="321" t="str">
        <f t="shared" si="23"/>
        <v>Farmland</v>
      </c>
      <c r="E753" s="321" t="s">
        <v>4460</v>
      </c>
      <c r="F753" s="319" t="s">
        <v>2892</v>
      </c>
      <c r="G753" s="319" t="s">
        <v>2893</v>
      </c>
      <c r="H753" s="319" t="s">
        <v>3291</v>
      </c>
      <c r="I753" s="319" t="s">
        <v>3292</v>
      </c>
    </row>
    <row r="754" spans="1:9" ht="90" x14ac:dyDescent="0.2">
      <c r="A754" s="319" t="s">
        <v>3293</v>
      </c>
      <c r="B754" s="319" t="s">
        <v>75</v>
      </c>
      <c r="C754" s="321">
        <f t="shared" si="22"/>
        <v>7</v>
      </c>
      <c r="D754" s="321" t="str">
        <f t="shared" si="23"/>
        <v>Farmland</v>
      </c>
      <c r="E754" s="321" t="s">
        <v>25835</v>
      </c>
      <c r="F754" s="319" t="s">
        <v>3294</v>
      </c>
      <c r="G754" s="319" t="s">
        <v>3295</v>
      </c>
      <c r="H754" s="319" t="s">
        <v>3296</v>
      </c>
      <c r="I754" s="319" t="s">
        <v>3297</v>
      </c>
    </row>
    <row r="755" spans="1:9" ht="165" x14ac:dyDescent="0.25">
      <c r="A755" s="319" t="s">
        <v>3298</v>
      </c>
      <c r="B755" s="319" t="s">
        <v>75</v>
      </c>
      <c r="C755" s="321">
        <f t="shared" si="22"/>
        <v>7</v>
      </c>
      <c r="D755" s="321" t="str">
        <f t="shared" si="23"/>
        <v>Farmland</v>
      </c>
      <c r="E755" s="321" t="s">
        <v>4460</v>
      </c>
      <c r="F755" s="317"/>
      <c r="G755" s="319" t="s">
        <v>3299</v>
      </c>
      <c r="H755" s="319" t="s">
        <v>3300</v>
      </c>
      <c r="I755" s="319" t="s">
        <v>3301</v>
      </c>
    </row>
    <row r="756" spans="1:9" ht="195" x14ac:dyDescent="0.25">
      <c r="A756" s="319" t="s">
        <v>3302</v>
      </c>
      <c r="B756" s="319" t="s">
        <v>75</v>
      </c>
      <c r="C756" s="321">
        <f t="shared" si="22"/>
        <v>7</v>
      </c>
      <c r="D756" s="321" t="str">
        <f t="shared" si="23"/>
        <v>Farmland</v>
      </c>
      <c r="E756" s="321" t="s">
        <v>25835</v>
      </c>
      <c r="F756" s="317"/>
      <c r="G756" s="319" t="s">
        <v>3303</v>
      </c>
      <c r="H756" s="319" t="s">
        <v>3304</v>
      </c>
      <c r="I756" s="319" t="s">
        <v>3305</v>
      </c>
    </row>
    <row r="757" spans="1:9" ht="105" x14ac:dyDescent="0.25">
      <c r="A757" s="319" t="s">
        <v>3306</v>
      </c>
      <c r="B757" s="319" t="s">
        <v>75</v>
      </c>
      <c r="C757" s="321">
        <f t="shared" si="22"/>
        <v>7</v>
      </c>
      <c r="D757" s="321" t="str">
        <f t="shared" si="23"/>
        <v>Farmland</v>
      </c>
      <c r="E757" s="321" t="s">
        <v>4460</v>
      </c>
      <c r="F757" s="317"/>
      <c r="G757" s="319" t="s">
        <v>3307</v>
      </c>
      <c r="H757" s="319" t="s">
        <v>3308</v>
      </c>
      <c r="I757" s="319" t="s">
        <v>3309</v>
      </c>
    </row>
    <row r="758" spans="1:9" ht="240" x14ac:dyDescent="0.2">
      <c r="A758" s="319" t="s">
        <v>3310</v>
      </c>
      <c r="B758" s="319" t="s">
        <v>75</v>
      </c>
      <c r="C758" s="321">
        <f t="shared" si="22"/>
        <v>7</v>
      </c>
      <c r="D758" s="321" t="str">
        <f t="shared" si="23"/>
        <v>Farmland</v>
      </c>
      <c r="E758" s="321" t="s">
        <v>25835</v>
      </c>
      <c r="F758" s="319" t="s">
        <v>3311</v>
      </c>
      <c r="G758" s="319" t="s">
        <v>3312</v>
      </c>
      <c r="H758" s="319" t="s">
        <v>3313</v>
      </c>
      <c r="I758" s="319" t="s">
        <v>3314</v>
      </c>
    </row>
    <row r="759" spans="1:9" ht="135" x14ac:dyDescent="0.2">
      <c r="A759" s="319" t="s">
        <v>3315</v>
      </c>
      <c r="B759" s="319" t="s">
        <v>75</v>
      </c>
      <c r="C759" s="321">
        <f t="shared" si="22"/>
        <v>7</v>
      </c>
      <c r="D759" s="321" t="str">
        <f t="shared" si="23"/>
        <v>Farmland</v>
      </c>
      <c r="E759" s="321" t="s">
        <v>4460</v>
      </c>
      <c r="F759" s="319" t="s">
        <v>3316</v>
      </c>
      <c r="G759" s="319" t="s">
        <v>3317</v>
      </c>
      <c r="H759" s="319" t="s">
        <v>3318</v>
      </c>
      <c r="I759" s="319" t="s">
        <v>3319</v>
      </c>
    </row>
    <row r="760" spans="1:9" ht="135" x14ac:dyDescent="0.2">
      <c r="A760" s="319" t="s">
        <v>3320</v>
      </c>
      <c r="B760" s="319" t="s">
        <v>75</v>
      </c>
      <c r="C760" s="321">
        <f t="shared" si="22"/>
        <v>7</v>
      </c>
      <c r="D760" s="321" t="str">
        <f t="shared" si="23"/>
        <v>Farmland</v>
      </c>
      <c r="E760" s="321" t="s">
        <v>25835</v>
      </c>
      <c r="F760" s="319" t="s">
        <v>3321</v>
      </c>
      <c r="G760" s="319" t="s">
        <v>3322</v>
      </c>
      <c r="H760" s="319" t="s">
        <v>3323</v>
      </c>
      <c r="I760" s="319" t="s">
        <v>3324</v>
      </c>
    </row>
    <row r="761" spans="1:9" ht="375" x14ac:dyDescent="0.25">
      <c r="A761" s="319" t="s">
        <v>3325</v>
      </c>
      <c r="B761" s="319" t="s">
        <v>75</v>
      </c>
      <c r="C761" s="321">
        <f t="shared" si="22"/>
        <v>7</v>
      </c>
      <c r="D761" s="321" t="str">
        <f t="shared" si="23"/>
        <v>Farmland</v>
      </c>
      <c r="E761" s="321" t="s">
        <v>4460</v>
      </c>
      <c r="F761" s="317"/>
      <c r="G761" s="319" t="s">
        <v>2518</v>
      </c>
      <c r="H761" s="319" t="s">
        <v>3326</v>
      </c>
      <c r="I761" s="319" t="s">
        <v>3327</v>
      </c>
    </row>
    <row r="762" spans="1:9" ht="105" x14ac:dyDescent="0.25">
      <c r="A762" s="319" t="s">
        <v>3328</v>
      </c>
      <c r="B762" s="319" t="s">
        <v>75</v>
      </c>
      <c r="C762" s="321">
        <f t="shared" si="22"/>
        <v>7</v>
      </c>
      <c r="D762" s="321" t="str">
        <f t="shared" si="23"/>
        <v>Farmland</v>
      </c>
      <c r="E762" s="321" t="s">
        <v>25835</v>
      </c>
      <c r="F762" s="317"/>
      <c r="G762" s="319" t="s">
        <v>3329</v>
      </c>
      <c r="H762" s="319" t="s">
        <v>3330</v>
      </c>
      <c r="I762" s="319" t="s">
        <v>3331</v>
      </c>
    </row>
    <row r="763" spans="1:9" ht="210" x14ac:dyDescent="0.2">
      <c r="A763" s="319" t="s">
        <v>3332</v>
      </c>
      <c r="B763" s="319" t="s">
        <v>75</v>
      </c>
      <c r="C763" s="321">
        <f t="shared" si="22"/>
        <v>7</v>
      </c>
      <c r="D763" s="321" t="str">
        <f t="shared" si="23"/>
        <v>Farmland</v>
      </c>
      <c r="E763" s="321" t="s">
        <v>4460</v>
      </c>
      <c r="F763" s="319" t="s">
        <v>3333</v>
      </c>
      <c r="G763" s="319" t="s">
        <v>3334</v>
      </c>
      <c r="H763" s="319" t="s">
        <v>3335</v>
      </c>
      <c r="I763" s="319" t="s">
        <v>3336</v>
      </c>
    </row>
    <row r="764" spans="1:9" ht="135" x14ac:dyDescent="0.25">
      <c r="A764" s="319" t="s">
        <v>3337</v>
      </c>
      <c r="B764" s="319" t="s">
        <v>75</v>
      </c>
      <c r="C764" s="321">
        <f t="shared" si="22"/>
        <v>7</v>
      </c>
      <c r="D764" s="321" t="str">
        <f t="shared" si="23"/>
        <v>Farmland</v>
      </c>
      <c r="E764" s="321" t="s">
        <v>25835</v>
      </c>
      <c r="F764" s="317"/>
      <c r="G764" s="319" t="s">
        <v>3338</v>
      </c>
      <c r="H764" s="319" t="s">
        <v>3339</v>
      </c>
      <c r="I764" s="319" t="s">
        <v>3340</v>
      </c>
    </row>
    <row r="765" spans="1:9" ht="120" x14ac:dyDescent="0.2">
      <c r="A765" s="319" t="s">
        <v>3341</v>
      </c>
      <c r="B765" s="319" t="s">
        <v>75</v>
      </c>
      <c r="C765" s="321">
        <f t="shared" si="22"/>
        <v>7</v>
      </c>
      <c r="D765" s="321" t="str">
        <f t="shared" si="23"/>
        <v>Farmland</v>
      </c>
      <c r="E765" s="321" t="s">
        <v>4460</v>
      </c>
      <c r="F765" s="319" t="s">
        <v>3342</v>
      </c>
      <c r="G765" s="319" t="s">
        <v>3343</v>
      </c>
      <c r="H765" s="319" t="s">
        <v>3344</v>
      </c>
      <c r="I765" s="319" t="s">
        <v>3345</v>
      </c>
    </row>
    <row r="766" spans="1:9" ht="165" x14ac:dyDescent="0.2">
      <c r="A766" s="319" t="s">
        <v>3346</v>
      </c>
      <c r="B766" s="319" t="s">
        <v>75</v>
      </c>
      <c r="C766" s="321">
        <f t="shared" si="22"/>
        <v>7</v>
      </c>
      <c r="D766" s="321" t="str">
        <f t="shared" si="23"/>
        <v>Farmland</v>
      </c>
      <c r="E766" s="321" t="s">
        <v>25835</v>
      </c>
      <c r="F766" s="319" t="s">
        <v>3347</v>
      </c>
      <c r="G766" s="319" t="s">
        <v>3348</v>
      </c>
      <c r="H766" s="319" t="s">
        <v>3349</v>
      </c>
      <c r="I766" s="319" t="s">
        <v>3350</v>
      </c>
    </row>
    <row r="767" spans="1:9" ht="105" x14ac:dyDescent="0.2">
      <c r="A767" s="319" t="s">
        <v>3351</v>
      </c>
      <c r="B767" s="319" t="s">
        <v>75</v>
      </c>
      <c r="C767" s="321">
        <f t="shared" si="22"/>
        <v>7</v>
      </c>
      <c r="D767" s="321" t="str">
        <f t="shared" si="23"/>
        <v>Farmland</v>
      </c>
      <c r="E767" s="321" t="s">
        <v>4460</v>
      </c>
      <c r="F767" s="319" t="s">
        <v>3352</v>
      </c>
      <c r="G767" s="319" t="s">
        <v>1428</v>
      </c>
      <c r="H767" s="319" t="s">
        <v>3353</v>
      </c>
      <c r="I767" s="319" t="s">
        <v>3354</v>
      </c>
    </row>
    <row r="768" spans="1:9" ht="105" x14ac:dyDescent="0.2">
      <c r="A768" s="319" t="s">
        <v>3355</v>
      </c>
      <c r="B768" s="319" t="s">
        <v>75</v>
      </c>
      <c r="C768" s="321">
        <f t="shared" si="22"/>
        <v>7</v>
      </c>
      <c r="D768" s="321" t="str">
        <f t="shared" si="23"/>
        <v>Farmland</v>
      </c>
      <c r="E768" s="321" t="s">
        <v>25835</v>
      </c>
      <c r="F768" s="319" t="s">
        <v>2303</v>
      </c>
      <c r="G768" s="319" t="s">
        <v>3356</v>
      </c>
      <c r="H768" s="319" t="s">
        <v>3357</v>
      </c>
      <c r="I768" s="319" t="s">
        <v>3358</v>
      </c>
    </row>
    <row r="769" spans="1:9" ht="105" x14ac:dyDescent="0.2">
      <c r="A769" s="319" t="s">
        <v>3359</v>
      </c>
      <c r="B769" s="319" t="s">
        <v>75</v>
      </c>
      <c r="C769" s="321">
        <f t="shared" si="22"/>
        <v>7</v>
      </c>
      <c r="D769" s="321" t="str">
        <f t="shared" si="23"/>
        <v>Farmland</v>
      </c>
      <c r="E769" s="321" t="s">
        <v>4460</v>
      </c>
      <c r="F769" s="319" t="s">
        <v>3360</v>
      </c>
      <c r="G769" s="319" t="s">
        <v>3361</v>
      </c>
      <c r="H769" s="319" t="s">
        <v>3362</v>
      </c>
      <c r="I769" s="319" t="s">
        <v>3363</v>
      </c>
    </row>
    <row r="770" spans="1:9" ht="120" x14ac:dyDescent="0.2">
      <c r="A770" s="319" t="s">
        <v>3364</v>
      </c>
      <c r="B770" s="319" t="s">
        <v>75</v>
      </c>
      <c r="C770" s="321">
        <f t="shared" ref="C770:C833" si="24">+VLOOKUP($A770,Assess,2,FALSE)</f>
        <v>7</v>
      </c>
      <c r="D770" s="321" t="str">
        <f t="shared" ref="D770:D833" si="25">+VLOOKUP($A770,Assess,3,FALSE)</f>
        <v>Farmland</v>
      </c>
      <c r="E770" s="321" t="s">
        <v>25835</v>
      </c>
      <c r="F770" s="319" t="s">
        <v>543</v>
      </c>
      <c r="G770" s="319" t="s">
        <v>3365</v>
      </c>
      <c r="H770" s="319" t="s">
        <v>3366</v>
      </c>
      <c r="I770" s="319" t="s">
        <v>3367</v>
      </c>
    </row>
    <row r="771" spans="1:9" ht="105" x14ac:dyDescent="0.2">
      <c r="A771" s="319" t="s">
        <v>3368</v>
      </c>
      <c r="B771" s="319" t="s">
        <v>75</v>
      </c>
      <c r="C771" s="321">
        <f t="shared" si="24"/>
        <v>7</v>
      </c>
      <c r="D771" s="321" t="str">
        <f t="shared" si="25"/>
        <v>Farmland</v>
      </c>
      <c r="E771" s="321" t="s">
        <v>4460</v>
      </c>
      <c r="F771" s="319" t="s">
        <v>3369</v>
      </c>
      <c r="G771" s="319" t="s">
        <v>1471</v>
      </c>
      <c r="H771" s="319" t="s">
        <v>3370</v>
      </c>
      <c r="I771" s="319" t="s">
        <v>3371</v>
      </c>
    </row>
    <row r="772" spans="1:9" ht="120" x14ac:dyDescent="0.2">
      <c r="A772" s="319" t="s">
        <v>3372</v>
      </c>
      <c r="B772" s="319" t="s">
        <v>75</v>
      </c>
      <c r="C772" s="321">
        <f t="shared" si="24"/>
        <v>7</v>
      </c>
      <c r="D772" s="321" t="str">
        <f t="shared" si="25"/>
        <v>Farmland</v>
      </c>
      <c r="E772" s="321" t="s">
        <v>25835</v>
      </c>
      <c r="F772" s="319" t="s">
        <v>3069</v>
      </c>
      <c r="G772" s="319" t="s">
        <v>3373</v>
      </c>
      <c r="H772" s="319" t="s">
        <v>3374</v>
      </c>
      <c r="I772" s="319" t="s">
        <v>3375</v>
      </c>
    </row>
    <row r="773" spans="1:9" ht="120" x14ac:dyDescent="0.2">
      <c r="A773" s="319" t="s">
        <v>3376</v>
      </c>
      <c r="B773" s="319" t="s">
        <v>75</v>
      </c>
      <c r="C773" s="321">
        <f t="shared" si="24"/>
        <v>7</v>
      </c>
      <c r="D773" s="321" t="str">
        <f t="shared" si="25"/>
        <v>Farmland</v>
      </c>
      <c r="E773" s="321" t="s">
        <v>4460</v>
      </c>
      <c r="F773" s="319" t="s">
        <v>172</v>
      </c>
      <c r="G773" s="319" t="s">
        <v>3377</v>
      </c>
      <c r="H773" s="319" t="s">
        <v>3378</v>
      </c>
      <c r="I773" s="319" t="s">
        <v>3379</v>
      </c>
    </row>
    <row r="774" spans="1:9" ht="120" x14ac:dyDescent="0.2">
      <c r="A774" s="319" t="s">
        <v>3380</v>
      </c>
      <c r="B774" s="319" t="s">
        <v>75</v>
      </c>
      <c r="C774" s="321">
        <f t="shared" si="24"/>
        <v>7</v>
      </c>
      <c r="D774" s="321" t="str">
        <f t="shared" si="25"/>
        <v>Farmland</v>
      </c>
      <c r="E774" s="321" t="s">
        <v>25835</v>
      </c>
      <c r="F774" s="319" t="s">
        <v>3381</v>
      </c>
      <c r="G774" s="319" t="s">
        <v>3382</v>
      </c>
      <c r="H774" s="319" t="s">
        <v>3383</v>
      </c>
      <c r="I774" s="319" t="s">
        <v>3384</v>
      </c>
    </row>
    <row r="775" spans="1:9" ht="150" x14ac:dyDescent="0.2">
      <c r="A775" s="319" t="s">
        <v>3385</v>
      </c>
      <c r="B775" s="319" t="s">
        <v>75</v>
      </c>
      <c r="C775" s="321">
        <f t="shared" si="24"/>
        <v>7</v>
      </c>
      <c r="D775" s="321" t="str">
        <f t="shared" si="25"/>
        <v>Farmland</v>
      </c>
      <c r="E775" s="321" t="s">
        <v>4460</v>
      </c>
      <c r="F775" s="319" t="s">
        <v>3386</v>
      </c>
      <c r="G775" s="319" t="s">
        <v>3387</v>
      </c>
      <c r="H775" s="319" t="s">
        <v>3388</v>
      </c>
      <c r="I775" s="319" t="s">
        <v>3389</v>
      </c>
    </row>
    <row r="776" spans="1:9" ht="345" x14ac:dyDescent="0.2">
      <c r="A776" s="319" t="s">
        <v>3390</v>
      </c>
      <c r="B776" s="319" t="s">
        <v>75</v>
      </c>
      <c r="C776" s="321">
        <f t="shared" si="24"/>
        <v>7</v>
      </c>
      <c r="D776" s="321" t="str">
        <f t="shared" si="25"/>
        <v>Farmland</v>
      </c>
      <c r="E776" s="321" t="s">
        <v>25835</v>
      </c>
      <c r="F776" s="319" t="s">
        <v>892</v>
      </c>
      <c r="G776" s="319" t="s">
        <v>893</v>
      </c>
      <c r="H776" s="319" t="s">
        <v>3391</v>
      </c>
      <c r="I776" s="319" t="s">
        <v>3392</v>
      </c>
    </row>
    <row r="777" spans="1:9" ht="105" x14ac:dyDescent="0.2">
      <c r="A777" s="319" t="s">
        <v>3393</v>
      </c>
      <c r="B777" s="319" t="s">
        <v>75</v>
      </c>
      <c r="C777" s="321">
        <f t="shared" si="24"/>
        <v>7</v>
      </c>
      <c r="D777" s="321" t="str">
        <f t="shared" si="25"/>
        <v>Farmland</v>
      </c>
      <c r="E777" s="321" t="s">
        <v>4460</v>
      </c>
      <c r="F777" s="319" t="s">
        <v>3394</v>
      </c>
      <c r="G777" s="319" t="s">
        <v>3395</v>
      </c>
      <c r="H777" s="319" t="s">
        <v>3396</v>
      </c>
      <c r="I777" s="319" t="s">
        <v>3397</v>
      </c>
    </row>
    <row r="778" spans="1:9" ht="105" x14ac:dyDescent="0.2">
      <c r="A778" s="319" t="s">
        <v>3398</v>
      </c>
      <c r="B778" s="319" t="s">
        <v>75</v>
      </c>
      <c r="C778" s="321">
        <f t="shared" si="24"/>
        <v>7</v>
      </c>
      <c r="D778" s="321" t="str">
        <f t="shared" si="25"/>
        <v>Farmland</v>
      </c>
      <c r="E778" s="321" t="s">
        <v>25835</v>
      </c>
      <c r="F778" s="319" t="s">
        <v>3399</v>
      </c>
      <c r="G778" s="319" t="s">
        <v>1105</v>
      </c>
      <c r="H778" s="319" t="s">
        <v>3400</v>
      </c>
      <c r="I778" s="319" t="s">
        <v>3401</v>
      </c>
    </row>
    <row r="779" spans="1:9" ht="90" x14ac:dyDescent="0.2">
      <c r="A779" s="319" t="s">
        <v>3402</v>
      </c>
      <c r="B779" s="319" t="s">
        <v>75</v>
      </c>
      <c r="C779" s="321">
        <f t="shared" si="24"/>
        <v>7</v>
      </c>
      <c r="D779" s="321" t="str">
        <f t="shared" si="25"/>
        <v>Farmland</v>
      </c>
      <c r="E779" s="321" t="s">
        <v>4460</v>
      </c>
      <c r="F779" s="319" t="s">
        <v>3403</v>
      </c>
      <c r="G779" s="319" t="s">
        <v>1943</v>
      </c>
      <c r="H779" s="319" t="s">
        <v>3404</v>
      </c>
      <c r="I779" s="319" t="s">
        <v>3405</v>
      </c>
    </row>
    <row r="780" spans="1:9" ht="105" x14ac:dyDescent="0.2">
      <c r="A780" s="319" t="s">
        <v>3406</v>
      </c>
      <c r="B780" s="319" t="s">
        <v>75</v>
      </c>
      <c r="C780" s="321">
        <f t="shared" si="24"/>
        <v>7</v>
      </c>
      <c r="D780" s="321" t="str">
        <f t="shared" si="25"/>
        <v>Farmland</v>
      </c>
      <c r="E780" s="321" t="s">
        <v>25835</v>
      </c>
      <c r="F780" s="319" t="s">
        <v>3407</v>
      </c>
      <c r="G780" s="319" t="s">
        <v>3408</v>
      </c>
      <c r="H780" s="319" t="s">
        <v>3409</v>
      </c>
      <c r="I780" s="319" t="s">
        <v>3410</v>
      </c>
    </row>
    <row r="781" spans="1:9" ht="105" x14ac:dyDescent="0.2">
      <c r="A781" s="319" t="s">
        <v>3411</v>
      </c>
      <c r="B781" s="319" t="s">
        <v>75</v>
      </c>
      <c r="C781" s="321">
        <f t="shared" si="24"/>
        <v>7</v>
      </c>
      <c r="D781" s="321" t="str">
        <f t="shared" si="25"/>
        <v>Farmland</v>
      </c>
      <c r="E781" s="321" t="s">
        <v>4460</v>
      </c>
      <c r="F781" s="319" t="s">
        <v>3412</v>
      </c>
      <c r="G781" s="319" t="s">
        <v>1600</v>
      </c>
      <c r="H781" s="319" t="s">
        <v>3413</v>
      </c>
      <c r="I781" s="319" t="s">
        <v>3414</v>
      </c>
    </row>
    <row r="782" spans="1:9" ht="105" x14ac:dyDescent="0.2">
      <c r="A782" s="319" t="s">
        <v>3415</v>
      </c>
      <c r="B782" s="319" t="s">
        <v>75</v>
      </c>
      <c r="C782" s="321">
        <f t="shared" si="24"/>
        <v>7</v>
      </c>
      <c r="D782" s="321" t="str">
        <f t="shared" si="25"/>
        <v>Farmland</v>
      </c>
      <c r="E782" s="321" t="s">
        <v>25835</v>
      </c>
      <c r="F782" s="319" t="s">
        <v>3416</v>
      </c>
      <c r="G782" s="319" t="s">
        <v>2233</v>
      </c>
      <c r="H782" s="319" t="s">
        <v>3417</v>
      </c>
      <c r="I782" s="319" t="s">
        <v>3418</v>
      </c>
    </row>
    <row r="783" spans="1:9" ht="165" x14ac:dyDescent="0.2">
      <c r="A783" s="319" t="s">
        <v>3419</v>
      </c>
      <c r="B783" s="319" t="s">
        <v>75</v>
      </c>
      <c r="C783" s="321">
        <f t="shared" si="24"/>
        <v>7</v>
      </c>
      <c r="D783" s="321" t="str">
        <f t="shared" si="25"/>
        <v>Farmland</v>
      </c>
      <c r="E783" s="321" t="s">
        <v>4460</v>
      </c>
      <c r="F783" s="319" t="s">
        <v>3420</v>
      </c>
      <c r="G783" s="319" t="s">
        <v>1876</v>
      </c>
      <c r="H783" s="319" t="s">
        <v>3421</v>
      </c>
      <c r="I783" s="319" t="s">
        <v>3422</v>
      </c>
    </row>
    <row r="784" spans="1:9" ht="105" x14ac:dyDescent="0.2">
      <c r="A784" s="319" t="s">
        <v>3423</v>
      </c>
      <c r="B784" s="319" t="s">
        <v>75</v>
      </c>
      <c r="C784" s="321">
        <f t="shared" si="24"/>
        <v>7</v>
      </c>
      <c r="D784" s="321" t="str">
        <f t="shared" si="25"/>
        <v>Farmland</v>
      </c>
      <c r="E784" s="321" t="s">
        <v>25835</v>
      </c>
      <c r="F784" s="319" t="s">
        <v>3424</v>
      </c>
      <c r="G784" s="319" t="s">
        <v>3425</v>
      </c>
      <c r="H784" s="319" t="s">
        <v>3426</v>
      </c>
      <c r="I784" s="319" t="s">
        <v>3427</v>
      </c>
    </row>
    <row r="785" spans="1:9" ht="105" x14ac:dyDescent="0.2">
      <c r="A785" s="319" t="s">
        <v>3428</v>
      </c>
      <c r="B785" s="319" t="s">
        <v>75</v>
      </c>
      <c r="C785" s="321">
        <f t="shared" si="24"/>
        <v>7</v>
      </c>
      <c r="D785" s="321" t="str">
        <f t="shared" si="25"/>
        <v>Farmland</v>
      </c>
      <c r="E785" s="321" t="s">
        <v>4460</v>
      </c>
      <c r="F785" s="319" t="s">
        <v>3429</v>
      </c>
      <c r="G785" s="319" t="s">
        <v>3430</v>
      </c>
      <c r="H785" s="319" t="s">
        <v>3431</v>
      </c>
      <c r="I785" s="319" t="s">
        <v>3432</v>
      </c>
    </row>
    <row r="786" spans="1:9" ht="105" x14ac:dyDescent="0.2">
      <c r="A786" s="319" t="s">
        <v>3433</v>
      </c>
      <c r="B786" s="319" t="s">
        <v>75</v>
      </c>
      <c r="C786" s="321">
        <f t="shared" si="24"/>
        <v>7</v>
      </c>
      <c r="D786" s="321" t="str">
        <f t="shared" si="25"/>
        <v>Farmland</v>
      </c>
      <c r="E786" s="321" t="s">
        <v>25835</v>
      </c>
      <c r="F786" s="319" t="s">
        <v>3049</v>
      </c>
      <c r="G786" s="319" t="s">
        <v>3050</v>
      </c>
      <c r="H786" s="319" t="s">
        <v>3434</v>
      </c>
      <c r="I786" s="319" t="s">
        <v>3435</v>
      </c>
    </row>
    <row r="787" spans="1:9" ht="120" x14ac:dyDescent="0.2">
      <c r="A787" s="319" t="s">
        <v>3436</v>
      </c>
      <c r="B787" s="319" t="s">
        <v>65</v>
      </c>
      <c r="C787" s="321">
        <f t="shared" si="24"/>
        <v>1</v>
      </c>
      <c r="D787" s="321" t="str">
        <f t="shared" si="25"/>
        <v>Residential</v>
      </c>
      <c r="E787" s="321" t="s">
        <v>4460</v>
      </c>
      <c r="F787" s="319" t="s">
        <v>835</v>
      </c>
      <c r="G787" s="319" t="s">
        <v>2063</v>
      </c>
      <c r="H787" s="319" t="s">
        <v>3437</v>
      </c>
      <c r="I787" s="319" t="s">
        <v>3438</v>
      </c>
    </row>
    <row r="788" spans="1:9" ht="105" x14ac:dyDescent="0.2">
      <c r="A788" s="319" t="s">
        <v>3439</v>
      </c>
      <c r="B788" s="319" t="s">
        <v>65</v>
      </c>
      <c r="C788" s="321">
        <f t="shared" si="24"/>
        <v>1</v>
      </c>
      <c r="D788" s="321" t="str">
        <f t="shared" si="25"/>
        <v>Residential</v>
      </c>
      <c r="E788" s="321" t="s">
        <v>25835</v>
      </c>
      <c r="F788" s="319" t="s">
        <v>3440</v>
      </c>
      <c r="G788" s="319" t="s">
        <v>3441</v>
      </c>
      <c r="H788" s="319" t="s">
        <v>3442</v>
      </c>
      <c r="I788" s="319" t="s">
        <v>3443</v>
      </c>
    </row>
    <row r="789" spans="1:9" ht="105" x14ac:dyDescent="0.2">
      <c r="A789" s="319" t="s">
        <v>3444</v>
      </c>
      <c r="B789" s="319" t="s">
        <v>65</v>
      </c>
      <c r="C789" s="321">
        <f t="shared" si="24"/>
        <v>1</v>
      </c>
      <c r="D789" s="321" t="str">
        <f t="shared" si="25"/>
        <v>Residential</v>
      </c>
      <c r="E789" s="321" t="s">
        <v>4460</v>
      </c>
      <c r="F789" s="319" t="s">
        <v>3445</v>
      </c>
      <c r="G789" s="319" t="s">
        <v>3446</v>
      </c>
      <c r="H789" s="319" t="s">
        <v>3447</v>
      </c>
      <c r="I789" s="319" t="s">
        <v>3448</v>
      </c>
    </row>
    <row r="790" spans="1:9" ht="120" x14ac:dyDescent="0.2">
      <c r="A790" s="319" t="s">
        <v>3449</v>
      </c>
      <c r="B790" s="319" t="s">
        <v>65</v>
      </c>
      <c r="C790" s="321">
        <f t="shared" si="24"/>
        <v>1</v>
      </c>
      <c r="D790" s="321" t="str">
        <f t="shared" si="25"/>
        <v>Residential</v>
      </c>
      <c r="E790" s="321" t="s">
        <v>25835</v>
      </c>
      <c r="F790" s="319" t="s">
        <v>3450</v>
      </c>
      <c r="G790" s="319" t="s">
        <v>3451</v>
      </c>
      <c r="H790" s="319" t="s">
        <v>3452</v>
      </c>
      <c r="I790" s="319" t="s">
        <v>3453</v>
      </c>
    </row>
    <row r="791" spans="1:9" ht="90" x14ac:dyDescent="0.2">
      <c r="A791" s="319" t="s">
        <v>3454</v>
      </c>
      <c r="B791" s="319" t="s">
        <v>65</v>
      </c>
      <c r="C791" s="321">
        <f t="shared" si="24"/>
        <v>1</v>
      </c>
      <c r="D791" s="321" t="str">
        <f t="shared" si="25"/>
        <v>Residential</v>
      </c>
      <c r="E791" s="321" t="s">
        <v>4460</v>
      </c>
      <c r="F791" s="319" t="s">
        <v>3455</v>
      </c>
      <c r="G791" s="319" t="s">
        <v>3456</v>
      </c>
      <c r="H791" s="319" t="s">
        <v>3457</v>
      </c>
      <c r="I791" s="319" t="s">
        <v>3458</v>
      </c>
    </row>
    <row r="792" spans="1:9" ht="90" x14ac:dyDescent="0.2">
      <c r="A792" s="319" t="s">
        <v>3459</v>
      </c>
      <c r="B792" s="319" t="s">
        <v>65</v>
      </c>
      <c r="C792" s="321">
        <f t="shared" si="24"/>
        <v>1</v>
      </c>
      <c r="D792" s="321" t="str">
        <f t="shared" si="25"/>
        <v>Residential</v>
      </c>
      <c r="E792" s="321" t="s">
        <v>25835</v>
      </c>
      <c r="F792" s="319" t="s">
        <v>3460</v>
      </c>
      <c r="G792" s="319" t="s">
        <v>3461</v>
      </c>
      <c r="H792" s="319" t="s">
        <v>3462</v>
      </c>
      <c r="I792" s="319" t="s">
        <v>3463</v>
      </c>
    </row>
    <row r="793" spans="1:9" ht="90" x14ac:dyDescent="0.2">
      <c r="A793" s="319" t="s">
        <v>3464</v>
      </c>
      <c r="B793" s="319" t="s">
        <v>65</v>
      </c>
      <c r="C793" s="321">
        <f t="shared" si="24"/>
        <v>1</v>
      </c>
      <c r="D793" s="321" t="str">
        <f t="shared" si="25"/>
        <v>Residential</v>
      </c>
      <c r="E793" s="321" t="s">
        <v>4460</v>
      </c>
      <c r="F793" s="319" t="s">
        <v>3465</v>
      </c>
      <c r="G793" s="319" t="s">
        <v>3466</v>
      </c>
      <c r="H793" s="319" t="s">
        <v>3467</v>
      </c>
      <c r="I793" s="319" t="s">
        <v>3468</v>
      </c>
    </row>
    <row r="794" spans="1:9" ht="90" x14ac:dyDescent="0.2">
      <c r="A794" s="319" t="s">
        <v>3469</v>
      </c>
      <c r="B794" s="319" t="s">
        <v>65</v>
      </c>
      <c r="C794" s="321">
        <f t="shared" si="24"/>
        <v>1</v>
      </c>
      <c r="D794" s="321" t="str">
        <f t="shared" si="25"/>
        <v>Residential</v>
      </c>
      <c r="E794" s="321" t="s">
        <v>25835</v>
      </c>
      <c r="F794" s="319" t="s">
        <v>3470</v>
      </c>
      <c r="G794" s="319" t="s">
        <v>3471</v>
      </c>
      <c r="H794" s="319" t="s">
        <v>3472</v>
      </c>
      <c r="I794" s="319" t="s">
        <v>3473</v>
      </c>
    </row>
    <row r="795" spans="1:9" ht="90" x14ac:dyDescent="0.2">
      <c r="A795" s="319" t="s">
        <v>3474</v>
      </c>
      <c r="B795" s="319" t="s">
        <v>65</v>
      </c>
      <c r="C795" s="321">
        <f t="shared" si="24"/>
        <v>1</v>
      </c>
      <c r="D795" s="321" t="str">
        <f t="shared" si="25"/>
        <v>Residential</v>
      </c>
      <c r="E795" s="321" t="s">
        <v>4460</v>
      </c>
      <c r="F795" s="319" t="s">
        <v>3475</v>
      </c>
      <c r="G795" s="319" t="s">
        <v>3476</v>
      </c>
      <c r="H795" s="319" t="s">
        <v>3477</v>
      </c>
      <c r="I795" s="319" t="s">
        <v>3478</v>
      </c>
    </row>
    <row r="796" spans="1:9" ht="90" x14ac:dyDescent="0.2">
      <c r="A796" s="319" t="s">
        <v>3479</v>
      </c>
      <c r="B796" s="319" t="s">
        <v>65</v>
      </c>
      <c r="C796" s="321">
        <f t="shared" si="24"/>
        <v>1</v>
      </c>
      <c r="D796" s="321" t="str">
        <f t="shared" si="25"/>
        <v>Residential</v>
      </c>
      <c r="E796" s="321" t="s">
        <v>25835</v>
      </c>
      <c r="F796" s="319" t="s">
        <v>3480</v>
      </c>
      <c r="G796" s="319" t="s">
        <v>3481</v>
      </c>
      <c r="H796" s="319" t="s">
        <v>3482</v>
      </c>
      <c r="I796" s="319" t="s">
        <v>3483</v>
      </c>
    </row>
    <row r="797" spans="1:9" ht="90" x14ac:dyDescent="0.2">
      <c r="A797" s="319" t="s">
        <v>3484</v>
      </c>
      <c r="B797" s="319" t="s">
        <v>65</v>
      </c>
      <c r="C797" s="321">
        <f t="shared" si="24"/>
        <v>1</v>
      </c>
      <c r="D797" s="321" t="str">
        <f t="shared" si="25"/>
        <v>Residential</v>
      </c>
      <c r="E797" s="321" t="s">
        <v>4460</v>
      </c>
      <c r="F797" s="319" t="s">
        <v>3485</v>
      </c>
      <c r="G797" s="319" t="s">
        <v>3486</v>
      </c>
      <c r="H797" s="319" t="s">
        <v>3487</v>
      </c>
      <c r="I797" s="319" t="s">
        <v>3488</v>
      </c>
    </row>
    <row r="798" spans="1:9" ht="90" x14ac:dyDescent="0.2">
      <c r="A798" s="319" t="s">
        <v>3489</v>
      </c>
      <c r="B798" s="319" t="s">
        <v>65</v>
      </c>
      <c r="C798" s="321">
        <f t="shared" si="24"/>
        <v>1</v>
      </c>
      <c r="D798" s="321" t="str">
        <f t="shared" si="25"/>
        <v>Residential</v>
      </c>
      <c r="E798" s="321" t="s">
        <v>25835</v>
      </c>
      <c r="F798" s="319" t="s">
        <v>3490</v>
      </c>
      <c r="G798" s="319" t="s">
        <v>3491</v>
      </c>
      <c r="H798" s="319" t="s">
        <v>3492</v>
      </c>
      <c r="I798" s="319" t="s">
        <v>3493</v>
      </c>
    </row>
    <row r="799" spans="1:9" ht="90" x14ac:dyDescent="0.2">
      <c r="A799" s="319" t="s">
        <v>3494</v>
      </c>
      <c r="B799" s="319" t="s">
        <v>65</v>
      </c>
      <c r="C799" s="321">
        <f t="shared" si="24"/>
        <v>1</v>
      </c>
      <c r="D799" s="321" t="str">
        <f t="shared" si="25"/>
        <v>Residential</v>
      </c>
      <c r="E799" s="321" t="s">
        <v>4460</v>
      </c>
      <c r="F799" s="319" t="s">
        <v>3495</v>
      </c>
      <c r="G799" s="319" t="s">
        <v>3496</v>
      </c>
      <c r="H799" s="319" t="s">
        <v>3497</v>
      </c>
      <c r="I799" s="319" t="s">
        <v>3498</v>
      </c>
    </row>
    <row r="800" spans="1:9" ht="105" x14ac:dyDescent="0.2">
      <c r="A800" s="319" t="s">
        <v>3499</v>
      </c>
      <c r="B800" s="319" t="s">
        <v>65</v>
      </c>
      <c r="C800" s="321">
        <f t="shared" si="24"/>
        <v>1</v>
      </c>
      <c r="D800" s="321" t="str">
        <f t="shared" si="25"/>
        <v>Residential</v>
      </c>
      <c r="E800" s="321" t="s">
        <v>25835</v>
      </c>
      <c r="F800" s="319" t="s">
        <v>3500</v>
      </c>
      <c r="G800" s="319" t="s">
        <v>3501</v>
      </c>
      <c r="H800" s="319" t="s">
        <v>3502</v>
      </c>
      <c r="I800" s="319" t="s">
        <v>3503</v>
      </c>
    </row>
    <row r="801" spans="1:9" ht="105" x14ac:dyDescent="0.2">
      <c r="A801" s="319" t="s">
        <v>3504</v>
      </c>
      <c r="B801" s="319" t="s">
        <v>65</v>
      </c>
      <c r="C801" s="321">
        <f t="shared" si="24"/>
        <v>1</v>
      </c>
      <c r="D801" s="321" t="str">
        <f t="shared" si="25"/>
        <v>Residential</v>
      </c>
      <c r="E801" s="321" t="s">
        <v>4460</v>
      </c>
      <c r="F801" s="319" t="s">
        <v>3255</v>
      </c>
      <c r="G801" s="319" t="s">
        <v>3505</v>
      </c>
      <c r="H801" s="319" t="s">
        <v>3506</v>
      </c>
      <c r="I801" s="319" t="s">
        <v>3507</v>
      </c>
    </row>
    <row r="802" spans="1:9" ht="90" x14ac:dyDescent="0.2">
      <c r="A802" s="319" t="s">
        <v>3508</v>
      </c>
      <c r="B802" s="319" t="s">
        <v>65</v>
      </c>
      <c r="C802" s="321">
        <f t="shared" si="24"/>
        <v>1</v>
      </c>
      <c r="D802" s="321" t="str">
        <f t="shared" si="25"/>
        <v>Residential</v>
      </c>
      <c r="E802" s="321" t="s">
        <v>25835</v>
      </c>
      <c r="F802" s="319" t="s">
        <v>3509</v>
      </c>
      <c r="G802" s="319" t="s">
        <v>3510</v>
      </c>
      <c r="H802" s="319" t="s">
        <v>3511</v>
      </c>
      <c r="I802" s="319" t="s">
        <v>3512</v>
      </c>
    </row>
    <row r="803" spans="1:9" ht="90" x14ac:dyDescent="0.2">
      <c r="A803" s="319" t="s">
        <v>3513</v>
      </c>
      <c r="B803" s="319" t="s">
        <v>65</v>
      </c>
      <c r="C803" s="321">
        <f t="shared" si="24"/>
        <v>1</v>
      </c>
      <c r="D803" s="321" t="str">
        <f t="shared" si="25"/>
        <v>Residential</v>
      </c>
      <c r="E803" s="321" t="s">
        <v>4460</v>
      </c>
      <c r="F803" s="319" t="s">
        <v>3514</v>
      </c>
      <c r="G803" s="319" t="s">
        <v>3515</v>
      </c>
      <c r="H803" s="319" t="s">
        <v>3516</v>
      </c>
      <c r="I803" s="319" t="s">
        <v>3517</v>
      </c>
    </row>
    <row r="804" spans="1:9" ht="90" x14ac:dyDescent="0.2">
      <c r="A804" s="319" t="s">
        <v>3518</v>
      </c>
      <c r="B804" s="319" t="s">
        <v>65</v>
      </c>
      <c r="C804" s="321">
        <f t="shared" si="24"/>
        <v>1</v>
      </c>
      <c r="D804" s="321" t="str">
        <f t="shared" si="25"/>
        <v>Residential</v>
      </c>
      <c r="E804" s="321" t="s">
        <v>25835</v>
      </c>
      <c r="F804" s="319" t="s">
        <v>2085</v>
      </c>
      <c r="G804" s="319" t="s">
        <v>3519</v>
      </c>
      <c r="H804" s="319" t="s">
        <v>3520</v>
      </c>
      <c r="I804" s="319" t="s">
        <v>3521</v>
      </c>
    </row>
    <row r="805" spans="1:9" ht="90" x14ac:dyDescent="0.25">
      <c r="A805" s="319" t="s">
        <v>3522</v>
      </c>
      <c r="B805" s="319" t="s">
        <v>65</v>
      </c>
      <c r="C805" s="321">
        <f t="shared" si="24"/>
        <v>1</v>
      </c>
      <c r="D805" s="321" t="str">
        <f t="shared" si="25"/>
        <v>Residential</v>
      </c>
      <c r="E805" s="321" t="s">
        <v>4460</v>
      </c>
      <c r="F805" s="317"/>
      <c r="G805" s="319" t="s">
        <v>3523</v>
      </c>
      <c r="H805" s="319" t="s">
        <v>3524</v>
      </c>
      <c r="I805" s="319" t="s">
        <v>3525</v>
      </c>
    </row>
    <row r="806" spans="1:9" ht="105" x14ac:dyDescent="0.2">
      <c r="A806" s="319" t="s">
        <v>3526</v>
      </c>
      <c r="B806" s="319" t="s">
        <v>65</v>
      </c>
      <c r="C806" s="321">
        <f t="shared" si="24"/>
        <v>1</v>
      </c>
      <c r="D806" s="321" t="str">
        <f t="shared" si="25"/>
        <v>Residential</v>
      </c>
      <c r="E806" s="321" t="s">
        <v>25835</v>
      </c>
      <c r="F806" s="319" t="s">
        <v>3527</v>
      </c>
      <c r="G806" s="319" t="s">
        <v>2947</v>
      </c>
      <c r="H806" s="319" t="s">
        <v>3528</v>
      </c>
      <c r="I806" s="319" t="s">
        <v>3529</v>
      </c>
    </row>
    <row r="807" spans="1:9" ht="105" x14ac:dyDescent="0.2">
      <c r="A807" s="319" t="s">
        <v>3530</v>
      </c>
      <c r="B807" s="319" t="s">
        <v>65</v>
      </c>
      <c r="C807" s="321">
        <f t="shared" si="24"/>
        <v>1</v>
      </c>
      <c r="D807" s="321" t="str">
        <f t="shared" si="25"/>
        <v>Residential</v>
      </c>
      <c r="E807" s="321" t="s">
        <v>4460</v>
      </c>
      <c r="F807" s="319" t="s">
        <v>1685</v>
      </c>
      <c r="G807" s="319" t="s">
        <v>3531</v>
      </c>
      <c r="H807" s="319" t="s">
        <v>3532</v>
      </c>
      <c r="I807" s="319" t="s">
        <v>3533</v>
      </c>
    </row>
    <row r="808" spans="1:9" ht="90" x14ac:dyDescent="0.2">
      <c r="A808" s="319" t="s">
        <v>3534</v>
      </c>
      <c r="B808" s="319" t="s">
        <v>65</v>
      </c>
      <c r="C808" s="321">
        <f t="shared" si="24"/>
        <v>1</v>
      </c>
      <c r="D808" s="321" t="str">
        <f t="shared" si="25"/>
        <v>Residential</v>
      </c>
      <c r="E808" s="321" t="s">
        <v>25835</v>
      </c>
      <c r="F808" s="319" t="s">
        <v>3535</v>
      </c>
      <c r="G808" s="319" t="s">
        <v>3536</v>
      </c>
      <c r="H808" s="319" t="s">
        <v>3537</v>
      </c>
      <c r="I808" s="319" t="s">
        <v>3538</v>
      </c>
    </row>
    <row r="809" spans="1:9" ht="105" x14ac:dyDescent="0.2">
      <c r="A809" s="319" t="s">
        <v>3539</v>
      </c>
      <c r="B809" s="319" t="s">
        <v>65</v>
      </c>
      <c r="C809" s="321">
        <f t="shared" si="24"/>
        <v>1</v>
      </c>
      <c r="D809" s="321" t="str">
        <f t="shared" si="25"/>
        <v>Residential</v>
      </c>
      <c r="E809" s="321" t="s">
        <v>4460</v>
      </c>
      <c r="F809" s="319" t="s">
        <v>2552</v>
      </c>
      <c r="G809" s="319" t="s">
        <v>1984</v>
      </c>
      <c r="H809" s="319" t="s">
        <v>3540</v>
      </c>
      <c r="I809" s="319" t="s">
        <v>3541</v>
      </c>
    </row>
    <row r="810" spans="1:9" ht="105" x14ac:dyDescent="0.2">
      <c r="A810" s="319" t="s">
        <v>3542</v>
      </c>
      <c r="B810" s="319" t="s">
        <v>65</v>
      </c>
      <c r="C810" s="321">
        <f t="shared" si="24"/>
        <v>1</v>
      </c>
      <c r="D810" s="321" t="str">
        <f t="shared" si="25"/>
        <v>Residential</v>
      </c>
      <c r="E810" s="321" t="s">
        <v>25835</v>
      </c>
      <c r="F810" s="319" t="s">
        <v>3543</v>
      </c>
      <c r="G810" s="319" t="s">
        <v>3544</v>
      </c>
      <c r="H810" s="319" t="s">
        <v>3545</v>
      </c>
      <c r="I810" s="319" t="s">
        <v>3546</v>
      </c>
    </row>
    <row r="811" spans="1:9" ht="195" x14ac:dyDescent="0.2">
      <c r="A811" s="319" t="s">
        <v>3547</v>
      </c>
      <c r="B811" s="319" t="s">
        <v>65</v>
      </c>
      <c r="C811" s="321">
        <f t="shared" si="24"/>
        <v>1</v>
      </c>
      <c r="D811" s="321" t="str">
        <f t="shared" si="25"/>
        <v>Residential</v>
      </c>
      <c r="E811" s="321" t="s">
        <v>4460</v>
      </c>
      <c r="F811" s="319" t="s">
        <v>181</v>
      </c>
      <c r="G811" s="319" t="s">
        <v>3548</v>
      </c>
      <c r="H811" s="319" t="s">
        <v>3549</v>
      </c>
      <c r="I811" s="319" t="s">
        <v>3550</v>
      </c>
    </row>
    <row r="812" spans="1:9" ht="105" x14ac:dyDescent="0.2">
      <c r="A812" s="319" t="s">
        <v>3551</v>
      </c>
      <c r="B812" s="319" t="s">
        <v>65</v>
      </c>
      <c r="C812" s="321">
        <f t="shared" si="24"/>
        <v>1</v>
      </c>
      <c r="D812" s="321" t="str">
        <f t="shared" si="25"/>
        <v>Residential</v>
      </c>
      <c r="E812" s="321" t="s">
        <v>25835</v>
      </c>
      <c r="F812" s="319" t="s">
        <v>3552</v>
      </c>
      <c r="G812" s="319" t="s">
        <v>3553</v>
      </c>
      <c r="H812" s="319" t="s">
        <v>3554</v>
      </c>
      <c r="I812" s="319" t="s">
        <v>3555</v>
      </c>
    </row>
    <row r="813" spans="1:9" ht="105" x14ac:dyDescent="0.2">
      <c r="A813" s="319" t="s">
        <v>3556</v>
      </c>
      <c r="B813" s="319" t="s">
        <v>65</v>
      </c>
      <c r="C813" s="321">
        <f t="shared" si="24"/>
        <v>1</v>
      </c>
      <c r="D813" s="321" t="str">
        <f t="shared" si="25"/>
        <v>Residential</v>
      </c>
      <c r="E813" s="321" t="s">
        <v>4460</v>
      </c>
      <c r="F813" s="319" t="s">
        <v>3557</v>
      </c>
      <c r="G813" s="319" t="s">
        <v>3558</v>
      </c>
      <c r="H813" s="319" t="s">
        <v>3559</v>
      </c>
      <c r="I813" s="319" t="s">
        <v>3560</v>
      </c>
    </row>
    <row r="814" spans="1:9" ht="105" x14ac:dyDescent="0.2">
      <c r="A814" s="319" t="s">
        <v>3561</v>
      </c>
      <c r="B814" s="319" t="s">
        <v>65</v>
      </c>
      <c r="C814" s="321">
        <f t="shared" si="24"/>
        <v>1</v>
      </c>
      <c r="D814" s="321" t="str">
        <f t="shared" si="25"/>
        <v>Residential</v>
      </c>
      <c r="E814" s="321" t="s">
        <v>25835</v>
      </c>
      <c r="F814" s="319" t="s">
        <v>2298</v>
      </c>
      <c r="G814" s="319" t="s">
        <v>3562</v>
      </c>
      <c r="H814" s="319" t="s">
        <v>3563</v>
      </c>
      <c r="I814" s="319" t="s">
        <v>3564</v>
      </c>
    </row>
    <row r="815" spans="1:9" ht="105" x14ac:dyDescent="0.2">
      <c r="A815" s="319" t="s">
        <v>3565</v>
      </c>
      <c r="B815" s="319" t="s">
        <v>65</v>
      </c>
      <c r="C815" s="321">
        <f t="shared" si="24"/>
        <v>1</v>
      </c>
      <c r="D815" s="321" t="str">
        <f t="shared" si="25"/>
        <v>Residential</v>
      </c>
      <c r="E815" s="321" t="s">
        <v>4460</v>
      </c>
      <c r="F815" s="319" t="s">
        <v>1058</v>
      </c>
      <c r="G815" s="319" t="s">
        <v>3566</v>
      </c>
      <c r="H815" s="319" t="s">
        <v>3567</v>
      </c>
      <c r="I815" s="319" t="s">
        <v>3568</v>
      </c>
    </row>
    <row r="816" spans="1:9" ht="90" x14ac:dyDescent="0.2">
      <c r="A816" s="319" t="s">
        <v>3569</v>
      </c>
      <c r="B816" s="319" t="s">
        <v>65</v>
      </c>
      <c r="C816" s="321">
        <f t="shared" si="24"/>
        <v>1</v>
      </c>
      <c r="D816" s="321" t="str">
        <f t="shared" si="25"/>
        <v>Residential</v>
      </c>
      <c r="E816" s="321" t="s">
        <v>25835</v>
      </c>
      <c r="F816" s="319" t="s">
        <v>530</v>
      </c>
      <c r="G816" s="319" t="s">
        <v>1923</v>
      </c>
      <c r="H816" s="319" t="s">
        <v>3570</v>
      </c>
      <c r="I816" s="319" t="s">
        <v>3571</v>
      </c>
    </row>
    <row r="817" spans="1:9" ht="105" x14ac:dyDescent="0.2">
      <c r="A817" s="319" t="s">
        <v>3572</v>
      </c>
      <c r="B817" s="319" t="s">
        <v>65</v>
      </c>
      <c r="C817" s="321">
        <f t="shared" si="24"/>
        <v>1</v>
      </c>
      <c r="D817" s="321" t="str">
        <f t="shared" si="25"/>
        <v>Residential</v>
      </c>
      <c r="E817" s="321" t="s">
        <v>4460</v>
      </c>
      <c r="F817" s="319" t="s">
        <v>3573</v>
      </c>
      <c r="G817" s="319" t="s">
        <v>3574</v>
      </c>
      <c r="H817" s="319" t="s">
        <v>3575</v>
      </c>
      <c r="I817" s="319" t="s">
        <v>3576</v>
      </c>
    </row>
    <row r="818" spans="1:9" ht="105" x14ac:dyDescent="0.2">
      <c r="A818" s="319" t="s">
        <v>3577</v>
      </c>
      <c r="B818" s="319" t="s">
        <v>65</v>
      </c>
      <c r="C818" s="321">
        <f t="shared" si="24"/>
        <v>1</v>
      </c>
      <c r="D818" s="321" t="str">
        <f t="shared" si="25"/>
        <v>Residential</v>
      </c>
      <c r="E818" s="321" t="s">
        <v>25835</v>
      </c>
      <c r="F818" s="319" t="s">
        <v>3578</v>
      </c>
      <c r="G818" s="319" t="s">
        <v>3579</v>
      </c>
      <c r="H818" s="319" t="s">
        <v>3580</v>
      </c>
      <c r="I818" s="319" t="s">
        <v>3581</v>
      </c>
    </row>
    <row r="819" spans="1:9" ht="105" x14ac:dyDescent="0.2">
      <c r="A819" s="319" t="s">
        <v>3582</v>
      </c>
      <c r="B819" s="319" t="s">
        <v>65</v>
      </c>
      <c r="C819" s="321">
        <f t="shared" si="24"/>
        <v>1</v>
      </c>
      <c r="D819" s="321" t="str">
        <f t="shared" si="25"/>
        <v>Residential</v>
      </c>
      <c r="E819" s="321" t="s">
        <v>4460</v>
      </c>
      <c r="F819" s="319" t="s">
        <v>3583</v>
      </c>
      <c r="G819" s="319" t="s">
        <v>3584</v>
      </c>
      <c r="H819" s="319" t="s">
        <v>3585</v>
      </c>
      <c r="I819" s="319" t="s">
        <v>3586</v>
      </c>
    </row>
    <row r="820" spans="1:9" ht="105" x14ac:dyDescent="0.2">
      <c r="A820" s="319" t="s">
        <v>3587</v>
      </c>
      <c r="B820" s="319" t="s">
        <v>65</v>
      </c>
      <c r="C820" s="321">
        <f t="shared" si="24"/>
        <v>1</v>
      </c>
      <c r="D820" s="321" t="str">
        <f t="shared" si="25"/>
        <v>Residential</v>
      </c>
      <c r="E820" s="321" t="s">
        <v>25835</v>
      </c>
      <c r="F820" s="319" t="s">
        <v>3588</v>
      </c>
      <c r="G820" s="319" t="s">
        <v>3589</v>
      </c>
      <c r="H820" s="319" t="s">
        <v>3590</v>
      </c>
      <c r="I820" s="319" t="s">
        <v>3591</v>
      </c>
    </row>
    <row r="821" spans="1:9" ht="105" x14ac:dyDescent="0.2">
      <c r="A821" s="319" t="s">
        <v>3592</v>
      </c>
      <c r="B821" s="319" t="s">
        <v>65</v>
      </c>
      <c r="C821" s="321">
        <f t="shared" si="24"/>
        <v>1</v>
      </c>
      <c r="D821" s="321" t="str">
        <f t="shared" si="25"/>
        <v>Residential</v>
      </c>
      <c r="E821" s="321" t="s">
        <v>4460</v>
      </c>
      <c r="F821" s="319" t="s">
        <v>3500</v>
      </c>
      <c r="G821" s="319" t="s">
        <v>3593</v>
      </c>
      <c r="H821" s="319" t="s">
        <v>3594</v>
      </c>
      <c r="I821" s="319" t="s">
        <v>3595</v>
      </c>
    </row>
    <row r="822" spans="1:9" ht="105" x14ac:dyDescent="0.2">
      <c r="A822" s="319" t="s">
        <v>3596</v>
      </c>
      <c r="B822" s="319" t="s">
        <v>65</v>
      </c>
      <c r="C822" s="321">
        <f t="shared" si="24"/>
        <v>1</v>
      </c>
      <c r="D822" s="321" t="str">
        <f t="shared" si="25"/>
        <v>Residential</v>
      </c>
      <c r="E822" s="321" t="s">
        <v>25835</v>
      </c>
      <c r="F822" s="319" t="s">
        <v>3597</v>
      </c>
      <c r="G822" s="319" t="s">
        <v>3598</v>
      </c>
      <c r="H822" s="319" t="s">
        <v>3599</v>
      </c>
      <c r="I822" s="319" t="s">
        <v>3600</v>
      </c>
    </row>
    <row r="823" spans="1:9" ht="105" x14ac:dyDescent="0.2">
      <c r="A823" s="319" t="s">
        <v>3601</v>
      </c>
      <c r="B823" s="319" t="s">
        <v>65</v>
      </c>
      <c r="C823" s="321">
        <f t="shared" si="24"/>
        <v>1</v>
      </c>
      <c r="D823" s="321" t="str">
        <f t="shared" si="25"/>
        <v>Residential</v>
      </c>
      <c r="E823" s="321" t="s">
        <v>4460</v>
      </c>
      <c r="F823" s="319" t="s">
        <v>508</v>
      </c>
      <c r="G823" s="319" t="s">
        <v>2942</v>
      </c>
      <c r="H823" s="319" t="s">
        <v>3602</v>
      </c>
      <c r="I823" s="319" t="s">
        <v>3603</v>
      </c>
    </row>
    <row r="824" spans="1:9" ht="105" x14ac:dyDescent="0.2">
      <c r="A824" s="319" t="s">
        <v>3604</v>
      </c>
      <c r="B824" s="319" t="s">
        <v>65</v>
      </c>
      <c r="C824" s="321">
        <f t="shared" si="24"/>
        <v>1</v>
      </c>
      <c r="D824" s="321" t="str">
        <f t="shared" si="25"/>
        <v>Residential</v>
      </c>
      <c r="E824" s="321" t="s">
        <v>25835</v>
      </c>
      <c r="F824" s="319" t="s">
        <v>3605</v>
      </c>
      <c r="G824" s="319" t="s">
        <v>3606</v>
      </c>
      <c r="H824" s="319" t="s">
        <v>3607</v>
      </c>
      <c r="I824" s="319" t="s">
        <v>3608</v>
      </c>
    </row>
    <row r="825" spans="1:9" ht="105" x14ac:dyDescent="0.2">
      <c r="A825" s="319" t="s">
        <v>3609</v>
      </c>
      <c r="B825" s="319" t="s">
        <v>65</v>
      </c>
      <c r="C825" s="321">
        <f t="shared" si="24"/>
        <v>1</v>
      </c>
      <c r="D825" s="321" t="str">
        <f t="shared" si="25"/>
        <v>Residential</v>
      </c>
      <c r="E825" s="321" t="s">
        <v>4460</v>
      </c>
      <c r="F825" s="319" t="s">
        <v>3610</v>
      </c>
      <c r="G825" s="319" t="s">
        <v>3611</v>
      </c>
      <c r="H825" s="319" t="s">
        <v>3612</v>
      </c>
      <c r="I825" s="319" t="s">
        <v>3613</v>
      </c>
    </row>
    <row r="826" spans="1:9" ht="90" x14ac:dyDescent="0.2">
      <c r="A826" s="319" t="s">
        <v>3614</v>
      </c>
      <c r="B826" s="319" t="s">
        <v>65</v>
      </c>
      <c r="C826" s="321">
        <f t="shared" si="24"/>
        <v>1</v>
      </c>
      <c r="D826" s="321" t="str">
        <f t="shared" si="25"/>
        <v>Residential</v>
      </c>
      <c r="E826" s="321" t="s">
        <v>25835</v>
      </c>
      <c r="F826" s="319" t="s">
        <v>3615</v>
      </c>
      <c r="G826" s="319" t="s">
        <v>3616</v>
      </c>
      <c r="H826" s="319" t="s">
        <v>3617</v>
      </c>
      <c r="I826" s="319" t="s">
        <v>3618</v>
      </c>
    </row>
    <row r="827" spans="1:9" ht="105" x14ac:dyDescent="0.2">
      <c r="A827" s="319" t="s">
        <v>3619</v>
      </c>
      <c r="B827" s="319" t="s">
        <v>65</v>
      </c>
      <c r="C827" s="321">
        <f t="shared" si="24"/>
        <v>1</v>
      </c>
      <c r="D827" s="321" t="str">
        <f t="shared" si="25"/>
        <v>Residential</v>
      </c>
      <c r="E827" s="321" t="s">
        <v>4460</v>
      </c>
      <c r="F827" s="319" t="s">
        <v>414</v>
      </c>
      <c r="G827" s="319" t="s">
        <v>3620</v>
      </c>
      <c r="H827" s="319" t="s">
        <v>3621</v>
      </c>
      <c r="I827" s="319" t="s">
        <v>3622</v>
      </c>
    </row>
    <row r="828" spans="1:9" ht="105" x14ac:dyDescent="0.2">
      <c r="A828" s="319" t="s">
        <v>3623</v>
      </c>
      <c r="B828" s="319" t="s">
        <v>65</v>
      </c>
      <c r="C828" s="321">
        <f t="shared" si="24"/>
        <v>1</v>
      </c>
      <c r="D828" s="321" t="str">
        <f t="shared" si="25"/>
        <v>Residential</v>
      </c>
      <c r="E828" s="321" t="s">
        <v>25835</v>
      </c>
      <c r="F828" s="319" t="s">
        <v>3624</v>
      </c>
      <c r="G828" s="319" t="s">
        <v>3625</v>
      </c>
      <c r="H828" s="319" t="s">
        <v>3626</v>
      </c>
      <c r="I828" s="319" t="s">
        <v>3627</v>
      </c>
    </row>
    <row r="829" spans="1:9" ht="90" x14ac:dyDescent="0.2">
      <c r="A829" s="319" t="s">
        <v>3628</v>
      </c>
      <c r="B829" s="319" t="s">
        <v>65</v>
      </c>
      <c r="C829" s="321">
        <f t="shared" si="24"/>
        <v>1</v>
      </c>
      <c r="D829" s="321" t="str">
        <f t="shared" si="25"/>
        <v>Residential</v>
      </c>
      <c r="E829" s="321" t="s">
        <v>4460</v>
      </c>
      <c r="F829" s="319" t="s">
        <v>3019</v>
      </c>
      <c r="G829" s="319" t="s">
        <v>3629</v>
      </c>
      <c r="H829" s="319" t="s">
        <v>3630</v>
      </c>
      <c r="I829" s="319" t="s">
        <v>3631</v>
      </c>
    </row>
    <row r="830" spans="1:9" ht="105" x14ac:dyDescent="0.2">
      <c r="A830" s="319" t="s">
        <v>3632</v>
      </c>
      <c r="B830" s="319" t="s">
        <v>65</v>
      </c>
      <c r="C830" s="321">
        <f t="shared" si="24"/>
        <v>1</v>
      </c>
      <c r="D830" s="321" t="str">
        <f t="shared" si="25"/>
        <v>Residential</v>
      </c>
      <c r="E830" s="321" t="s">
        <v>25835</v>
      </c>
      <c r="F830" s="319" t="s">
        <v>3633</v>
      </c>
      <c r="G830" s="319" t="s">
        <v>3634</v>
      </c>
      <c r="H830" s="319" t="s">
        <v>3635</v>
      </c>
      <c r="I830" s="319" t="s">
        <v>3636</v>
      </c>
    </row>
    <row r="831" spans="1:9" ht="105" x14ac:dyDescent="0.2">
      <c r="A831" s="319" t="s">
        <v>3637</v>
      </c>
      <c r="B831" s="319" t="s">
        <v>65</v>
      </c>
      <c r="C831" s="321">
        <f t="shared" si="24"/>
        <v>1</v>
      </c>
      <c r="D831" s="321" t="str">
        <f t="shared" si="25"/>
        <v>Residential</v>
      </c>
      <c r="E831" s="321" t="s">
        <v>4460</v>
      </c>
      <c r="F831" s="319" t="s">
        <v>3638</v>
      </c>
      <c r="G831" s="319" t="s">
        <v>3639</v>
      </c>
      <c r="H831" s="319" t="s">
        <v>3640</v>
      </c>
      <c r="I831" s="319" t="s">
        <v>3641</v>
      </c>
    </row>
    <row r="832" spans="1:9" ht="105" x14ac:dyDescent="0.2">
      <c r="A832" s="319" t="s">
        <v>3642</v>
      </c>
      <c r="B832" s="319" t="s">
        <v>65</v>
      </c>
      <c r="C832" s="321">
        <f t="shared" si="24"/>
        <v>1</v>
      </c>
      <c r="D832" s="321" t="str">
        <f t="shared" si="25"/>
        <v>Residential</v>
      </c>
      <c r="E832" s="321" t="s">
        <v>25835</v>
      </c>
      <c r="F832" s="319" t="s">
        <v>3643</v>
      </c>
      <c r="G832" s="319" t="s">
        <v>3644</v>
      </c>
      <c r="H832" s="319" t="s">
        <v>3645</v>
      </c>
      <c r="I832" s="319" t="s">
        <v>3646</v>
      </c>
    </row>
    <row r="833" spans="1:9" ht="105" x14ac:dyDescent="0.2">
      <c r="A833" s="319" t="s">
        <v>3647</v>
      </c>
      <c r="B833" s="319" t="s">
        <v>65</v>
      </c>
      <c r="C833" s="321">
        <f t="shared" si="24"/>
        <v>1</v>
      </c>
      <c r="D833" s="321" t="str">
        <f t="shared" si="25"/>
        <v>Residential</v>
      </c>
      <c r="E833" s="321" t="s">
        <v>4460</v>
      </c>
      <c r="F833" s="319" t="s">
        <v>892</v>
      </c>
      <c r="G833" s="319" t="s">
        <v>3648</v>
      </c>
      <c r="H833" s="319" t="s">
        <v>3649</v>
      </c>
      <c r="I833" s="319" t="s">
        <v>3650</v>
      </c>
    </row>
    <row r="834" spans="1:9" ht="105" x14ac:dyDescent="0.2">
      <c r="A834" s="319" t="s">
        <v>3651</v>
      </c>
      <c r="B834" s="319" t="s">
        <v>65</v>
      </c>
      <c r="C834" s="321">
        <f t="shared" ref="C834:C897" si="26">+VLOOKUP($A834,Assess,2,FALSE)</f>
        <v>1</v>
      </c>
      <c r="D834" s="321" t="str">
        <f t="shared" ref="D834:D897" si="27">+VLOOKUP($A834,Assess,3,FALSE)</f>
        <v>Residential</v>
      </c>
      <c r="E834" s="321" t="s">
        <v>25835</v>
      </c>
      <c r="F834" s="319" t="s">
        <v>3652</v>
      </c>
      <c r="G834" s="319" t="s">
        <v>3653</v>
      </c>
      <c r="H834" s="319" t="s">
        <v>3654</v>
      </c>
      <c r="I834" s="319" t="s">
        <v>3655</v>
      </c>
    </row>
    <row r="835" spans="1:9" ht="105" x14ac:dyDescent="0.2">
      <c r="A835" s="319" t="s">
        <v>3656</v>
      </c>
      <c r="B835" s="319" t="s">
        <v>65</v>
      </c>
      <c r="C835" s="321">
        <f t="shared" si="26"/>
        <v>1</v>
      </c>
      <c r="D835" s="321" t="str">
        <f t="shared" si="27"/>
        <v>Residential</v>
      </c>
      <c r="E835" s="321" t="s">
        <v>4460</v>
      </c>
      <c r="F835" s="319" t="s">
        <v>3657</v>
      </c>
      <c r="G835" s="319" t="s">
        <v>3658</v>
      </c>
      <c r="H835" s="319" t="s">
        <v>3659</v>
      </c>
      <c r="I835" s="319" t="s">
        <v>3660</v>
      </c>
    </row>
    <row r="836" spans="1:9" ht="105" x14ac:dyDescent="0.2">
      <c r="A836" s="319" t="s">
        <v>3661</v>
      </c>
      <c r="B836" s="319" t="s">
        <v>65</v>
      </c>
      <c r="C836" s="321">
        <f t="shared" si="26"/>
        <v>1</v>
      </c>
      <c r="D836" s="321" t="str">
        <f t="shared" si="27"/>
        <v>Residential</v>
      </c>
      <c r="E836" s="321" t="s">
        <v>25835</v>
      </c>
      <c r="F836" s="319" t="s">
        <v>3662</v>
      </c>
      <c r="G836" s="319" t="s">
        <v>2980</v>
      </c>
      <c r="H836" s="319" t="s">
        <v>3663</v>
      </c>
      <c r="I836" s="319" t="s">
        <v>3664</v>
      </c>
    </row>
    <row r="837" spans="1:9" ht="105" x14ac:dyDescent="0.2">
      <c r="A837" s="319" t="s">
        <v>3665</v>
      </c>
      <c r="B837" s="319" t="s">
        <v>65</v>
      </c>
      <c r="C837" s="321">
        <f t="shared" si="26"/>
        <v>1</v>
      </c>
      <c r="D837" s="321" t="str">
        <f t="shared" si="27"/>
        <v>Residential</v>
      </c>
      <c r="E837" s="321" t="s">
        <v>4460</v>
      </c>
      <c r="F837" s="319" t="s">
        <v>3666</v>
      </c>
      <c r="G837" s="319" t="s">
        <v>3667</v>
      </c>
      <c r="H837" s="319" t="s">
        <v>3668</v>
      </c>
      <c r="I837" s="319" t="s">
        <v>3669</v>
      </c>
    </row>
    <row r="838" spans="1:9" ht="105" x14ac:dyDescent="0.2">
      <c r="A838" s="319" t="s">
        <v>3670</v>
      </c>
      <c r="B838" s="319" t="s">
        <v>65</v>
      </c>
      <c r="C838" s="321">
        <f t="shared" si="26"/>
        <v>1</v>
      </c>
      <c r="D838" s="321" t="str">
        <f t="shared" si="27"/>
        <v>Residential</v>
      </c>
      <c r="E838" s="321" t="s">
        <v>25835</v>
      </c>
      <c r="F838" s="319" t="s">
        <v>3671</v>
      </c>
      <c r="G838" s="319" t="s">
        <v>3672</v>
      </c>
      <c r="H838" s="319" t="s">
        <v>3673</v>
      </c>
      <c r="I838" s="319" t="s">
        <v>3674</v>
      </c>
    </row>
    <row r="839" spans="1:9" ht="105" x14ac:dyDescent="0.2">
      <c r="A839" s="319" t="s">
        <v>3675</v>
      </c>
      <c r="B839" s="319" t="s">
        <v>65</v>
      </c>
      <c r="C839" s="321">
        <f t="shared" si="26"/>
        <v>1</v>
      </c>
      <c r="D839" s="321" t="str">
        <f t="shared" si="27"/>
        <v>Residential</v>
      </c>
      <c r="E839" s="321" t="s">
        <v>4460</v>
      </c>
      <c r="F839" s="319" t="s">
        <v>3676</v>
      </c>
      <c r="G839" s="319" t="s">
        <v>3677</v>
      </c>
      <c r="H839" s="319" t="s">
        <v>3678</v>
      </c>
      <c r="I839" s="319" t="s">
        <v>3679</v>
      </c>
    </row>
    <row r="840" spans="1:9" ht="105" x14ac:dyDescent="0.2">
      <c r="A840" s="319" t="s">
        <v>3680</v>
      </c>
      <c r="B840" s="319" t="s">
        <v>65</v>
      </c>
      <c r="C840" s="321">
        <f t="shared" si="26"/>
        <v>1</v>
      </c>
      <c r="D840" s="321" t="str">
        <f t="shared" si="27"/>
        <v>Residential</v>
      </c>
      <c r="E840" s="321" t="s">
        <v>25835</v>
      </c>
      <c r="F840" s="319" t="s">
        <v>3662</v>
      </c>
      <c r="G840" s="319" t="s">
        <v>2980</v>
      </c>
      <c r="H840" s="319" t="s">
        <v>3681</v>
      </c>
      <c r="I840" s="319" t="s">
        <v>3682</v>
      </c>
    </row>
    <row r="841" spans="1:9" ht="105" x14ac:dyDescent="0.2">
      <c r="A841" s="319" t="s">
        <v>3683</v>
      </c>
      <c r="B841" s="319" t="s">
        <v>65</v>
      </c>
      <c r="C841" s="321">
        <f t="shared" si="26"/>
        <v>1</v>
      </c>
      <c r="D841" s="321" t="str">
        <f t="shared" si="27"/>
        <v>Residential</v>
      </c>
      <c r="E841" s="321" t="s">
        <v>4460</v>
      </c>
      <c r="F841" s="319" t="s">
        <v>3684</v>
      </c>
      <c r="G841" s="319" t="s">
        <v>3685</v>
      </c>
      <c r="H841" s="319" t="s">
        <v>3686</v>
      </c>
      <c r="I841" s="319" t="s">
        <v>3687</v>
      </c>
    </row>
    <row r="842" spans="1:9" ht="105" x14ac:dyDescent="0.2">
      <c r="A842" s="319" t="s">
        <v>3688</v>
      </c>
      <c r="B842" s="319" t="s">
        <v>65</v>
      </c>
      <c r="C842" s="321">
        <f t="shared" si="26"/>
        <v>1</v>
      </c>
      <c r="D842" s="321" t="str">
        <f t="shared" si="27"/>
        <v>Residential</v>
      </c>
      <c r="E842" s="321" t="s">
        <v>25835</v>
      </c>
      <c r="F842" s="319" t="s">
        <v>3684</v>
      </c>
      <c r="G842" s="319" t="s">
        <v>3685</v>
      </c>
      <c r="H842" s="319" t="s">
        <v>3689</v>
      </c>
      <c r="I842" s="319" t="s">
        <v>3690</v>
      </c>
    </row>
    <row r="843" spans="1:9" ht="105" x14ac:dyDescent="0.2">
      <c r="A843" s="319" t="s">
        <v>3691</v>
      </c>
      <c r="B843" s="319" t="s">
        <v>65</v>
      </c>
      <c r="C843" s="321">
        <f t="shared" si="26"/>
        <v>1</v>
      </c>
      <c r="D843" s="321" t="str">
        <f t="shared" si="27"/>
        <v>Residential</v>
      </c>
      <c r="E843" s="321" t="s">
        <v>4460</v>
      </c>
      <c r="F843" s="319" t="s">
        <v>3692</v>
      </c>
      <c r="G843" s="319" t="s">
        <v>3693</v>
      </c>
      <c r="H843" s="319" t="s">
        <v>3694</v>
      </c>
      <c r="I843" s="319" t="s">
        <v>3695</v>
      </c>
    </row>
    <row r="844" spans="1:9" ht="105" x14ac:dyDescent="0.2">
      <c r="A844" s="319" t="s">
        <v>3696</v>
      </c>
      <c r="B844" s="319" t="s">
        <v>65</v>
      </c>
      <c r="C844" s="321">
        <f t="shared" si="26"/>
        <v>1</v>
      </c>
      <c r="D844" s="321" t="str">
        <f t="shared" si="27"/>
        <v>Residential</v>
      </c>
      <c r="E844" s="321" t="s">
        <v>25835</v>
      </c>
      <c r="F844" s="319" t="s">
        <v>3697</v>
      </c>
      <c r="G844" s="319" t="s">
        <v>3698</v>
      </c>
      <c r="H844" s="319" t="s">
        <v>3699</v>
      </c>
      <c r="I844" s="319" t="s">
        <v>3700</v>
      </c>
    </row>
    <row r="845" spans="1:9" ht="195" x14ac:dyDescent="0.2">
      <c r="A845" s="319" t="s">
        <v>3701</v>
      </c>
      <c r="B845" s="319" t="s">
        <v>65</v>
      </c>
      <c r="C845" s="321">
        <f t="shared" si="26"/>
        <v>1</v>
      </c>
      <c r="D845" s="321" t="str">
        <f t="shared" si="27"/>
        <v>Residential</v>
      </c>
      <c r="E845" s="321" t="s">
        <v>4460</v>
      </c>
      <c r="F845" s="319" t="s">
        <v>3702</v>
      </c>
      <c r="G845" s="319" t="s">
        <v>3703</v>
      </c>
      <c r="H845" s="319" t="s">
        <v>3704</v>
      </c>
      <c r="I845" s="319" t="s">
        <v>3705</v>
      </c>
    </row>
    <row r="846" spans="1:9" ht="105" x14ac:dyDescent="0.2">
      <c r="A846" s="319" t="s">
        <v>3706</v>
      </c>
      <c r="B846" s="319" t="s">
        <v>65</v>
      </c>
      <c r="C846" s="321">
        <f t="shared" si="26"/>
        <v>1</v>
      </c>
      <c r="D846" s="321" t="str">
        <f t="shared" si="27"/>
        <v>Residential</v>
      </c>
      <c r="E846" s="321" t="s">
        <v>25835</v>
      </c>
      <c r="F846" s="319" t="s">
        <v>1842</v>
      </c>
      <c r="G846" s="319" t="s">
        <v>3707</v>
      </c>
      <c r="H846" s="319" t="s">
        <v>3708</v>
      </c>
      <c r="I846" s="319" t="s">
        <v>3709</v>
      </c>
    </row>
    <row r="847" spans="1:9" ht="105" x14ac:dyDescent="0.2">
      <c r="A847" s="319" t="s">
        <v>3710</v>
      </c>
      <c r="B847" s="319" t="s">
        <v>65</v>
      </c>
      <c r="C847" s="321">
        <f t="shared" si="26"/>
        <v>1</v>
      </c>
      <c r="D847" s="321" t="str">
        <f t="shared" si="27"/>
        <v>Residential</v>
      </c>
      <c r="E847" s="321" t="s">
        <v>4460</v>
      </c>
      <c r="F847" s="319" t="s">
        <v>835</v>
      </c>
      <c r="G847" s="319" t="s">
        <v>372</v>
      </c>
      <c r="H847" s="319" t="s">
        <v>3711</v>
      </c>
      <c r="I847" s="319" t="s">
        <v>3712</v>
      </c>
    </row>
    <row r="848" spans="1:9" ht="105" x14ac:dyDescent="0.2">
      <c r="A848" s="319" t="s">
        <v>3713</v>
      </c>
      <c r="B848" s="319" t="s">
        <v>65</v>
      </c>
      <c r="C848" s="321">
        <f t="shared" si="26"/>
        <v>1</v>
      </c>
      <c r="D848" s="321" t="str">
        <f t="shared" si="27"/>
        <v>Residential</v>
      </c>
      <c r="E848" s="321" t="s">
        <v>25835</v>
      </c>
      <c r="F848" s="319" t="s">
        <v>3714</v>
      </c>
      <c r="G848" s="319" t="s">
        <v>3715</v>
      </c>
      <c r="H848" s="319" t="s">
        <v>3716</v>
      </c>
      <c r="I848" s="319" t="s">
        <v>3717</v>
      </c>
    </row>
    <row r="849" spans="1:9" ht="120" x14ac:dyDescent="0.2">
      <c r="A849" s="319" t="s">
        <v>3718</v>
      </c>
      <c r="B849" s="319" t="s">
        <v>65</v>
      </c>
      <c r="C849" s="321">
        <f t="shared" si="26"/>
        <v>1</v>
      </c>
      <c r="D849" s="321" t="str">
        <f t="shared" si="27"/>
        <v>Residential</v>
      </c>
      <c r="E849" s="321" t="s">
        <v>4460</v>
      </c>
      <c r="F849" s="319" t="s">
        <v>3719</v>
      </c>
      <c r="G849" s="319" t="s">
        <v>3720</v>
      </c>
      <c r="H849" s="319" t="s">
        <v>3721</v>
      </c>
      <c r="I849" s="319" t="s">
        <v>3722</v>
      </c>
    </row>
    <row r="850" spans="1:9" ht="120" x14ac:dyDescent="0.2">
      <c r="A850" s="319" t="s">
        <v>3723</v>
      </c>
      <c r="B850" s="319" t="s">
        <v>65</v>
      </c>
      <c r="C850" s="321">
        <f t="shared" si="26"/>
        <v>1</v>
      </c>
      <c r="D850" s="321" t="str">
        <f t="shared" si="27"/>
        <v>Residential</v>
      </c>
      <c r="E850" s="321" t="s">
        <v>25835</v>
      </c>
      <c r="F850" s="319" t="s">
        <v>3724</v>
      </c>
      <c r="G850" s="319" t="s">
        <v>3725</v>
      </c>
      <c r="H850" s="319" t="s">
        <v>3726</v>
      </c>
      <c r="I850" s="319" t="s">
        <v>3727</v>
      </c>
    </row>
    <row r="851" spans="1:9" ht="195" x14ac:dyDescent="0.2">
      <c r="A851" s="319" t="s">
        <v>3728</v>
      </c>
      <c r="B851" s="319" t="s">
        <v>65</v>
      </c>
      <c r="C851" s="321">
        <f t="shared" si="26"/>
        <v>1</v>
      </c>
      <c r="D851" s="321" t="str">
        <f t="shared" si="27"/>
        <v>Residential</v>
      </c>
      <c r="E851" s="321" t="s">
        <v>4460</v>
      </c>
      <c r="F851" s="319" t="s">
        <v>1763</v>
      </c>
      <c r="G851" s="319" t="s">
        <v>3729</v>
      </c>
      <c r="H851" s="319" t="s">
        <v>3730</v>
      </c>
      <c r="I851" s="319" t="s">
        <v>3731</v>
      </c>
    </row>
    <row r="852" spans="1:9" ht="90" x14ac:dyDescent="0.2">
      <c r="A852" s="319" t="s">
        <v>3732</v>
      </c>
      <c r="B852" s="319" t="s">
        <v>65</v>
      </c>
      <c r="C852" s="321">
        <f t="shared" si="26"/>
        <v>1</v>
      </c>
      <c r="D852" s="321" t="str">
        <f t="shared" si="27"/>
        <v>Residential</v>
      </c>
      <c r="E852" s="321" t="s">
        <v>25835</v>
      </c>
      <c r="F852" s="319" t="s">
        <v>3733</v>
      </c>
      <c r="G852" s="319" t="s">
        <v>3734</v>
      </c>
      <c r="H852" s="319" t="s">
        <v>3735</v>
      </c>
      <c r="I852" s="319" t="s">
        <v>3736</v>
      </c>
    </row>
    <row r="853" spans="1:9" ht="409.5" x14ac:dyDescent="0.25">
      <c r="A853" s="319" t="s">
        <v>3737</v>
      </c>
      <c r="B853" s="319" t="s">
        <v>65</v>
      </c>
      <c r="C853" s="321">
        <f t="shared" si="26"/>
        <v>1</v>
      </c>
      <c r="D853" s="321" t="str">
        <f t="shared" si="27"/>
        <v>Residential</v>
      </c>
      <c r="E853" s="321" t="s">
        <v>4460</v>
      </c>
      <c r="F853" s="317"/>
      <c r="G853" s="319" t="s">
        <v>142</v>
      </c>
      <c r="H853" s="319" t="s">
        <v>3738</v>
      </c>
      <c r="I853" s="319" t="s">
        <v>3739</v>
      </c>
    </row>
    <row r="854" spans="1:9" ht="120" x14ac:dyDescent="0.2">
      <c r="A854" s="319" t="s">
        <v>3740</v>
      </c>
      <c r="B854" s="319" t="s">
        <v>65</v>
      </c>
      <c r="C854" s="321">
        <f t="shared" si="26"/>
        <v>1</v>
      </c>
      <c r="D854" s="321" t="str">
        <f t="shared" si="27"/>
        <v>Residential</v>
      </c>
      <c r="E854" s="321" t="s">
        <v>25835</v>
      </c>
      <c r="F854" s="319" t="s">
        <v>943</v>
      </c>
      <c r="G854" s="319" t="s">
        <v>1383</v>
      </c>
      <c r="H854" s="319" t="s">
        <v>3741</v>
      </c>
      <c r="I854" s="319" t="s">
        <v>3742</v>
      </c>
    </row>
    <row r="855" spans="1:9" ht="120" x14ac:dyDescent="0.2">
      <c r="A855" s="319" t="s">
        <v>3743</v>
      </c>
      <c r="B855" s="319" t="s">
        <v>65</v>
      </c>
      <c r="C855" s="321">
        <f t="shared" si="26"/>
        <v>1</v>
      </c>
      <c r="D855" s="321" t="str">
        <f t="shared" si="27"/>
        <v>Residential</v>
      </c>
      <c r="E855" s="321" t="s">
        <v>4460</v>
      </c>
      <c r="F855" s="319" t="s">
        <v>1397</v>
      </c>
      <c r="G855" s="319" t="s">
        <v>3744</v>
      </c>
      <c r="H855" s="319" t="s">
        <v>3745</v>
      </c>
      <c r="I855" s="319" t="s">
        <v>3746</v>
      </c>
    </row>
    <row r="856" spans="1:9" ht="120" x14ac:dyDescent="0.2">
      <c r="A856" s="319" t="s">
        <v>3747</v>
      </c>
      <c r="B856" s="319" t="s">
        <v>65</v>
      </c>
      <c r="C856" s="321">
        <f t="shared" si="26"/>
        <v>1</v>
      </c>
      <c r="D856" s="321" t="str">
        <f t="shared" si="27"/>
        <v>Residential</v>
      </c>
      <c r="E856" s="321" t="s">
        <v>25835</v>
      </c>
      <c r="F856" s="319" t="s">
        <v>2616</v>
      </c>
      <c r="G856" s="319" t="s">
        <v>3748</v>
      </c>
      <c r="H856" s="319" t="s">
        <v>3749</v>
      </c>
      <c r="I856" s="319" t="s">
        <v>3750</v>
      </c>
    </row>
    <row r="857" spans="1:9" ht="90" x14ac:dyDescent="0.2">
      <c r="A857" s="319" t="s">
        <v>3751</v>
      </c>
      <c r="B857" s="319" t="s">
        <v>65</v>
      </c>
      <c r="C857" s="321">
        <f t="shared" si="26"/>
        <v>1</v>
      </c>
      <c r="D857" s="321" t="str">
        <f t="shared" si="27"/>
        <v>Residential</v>
      </c>
      <c r="E857" s="321" t="s">
        <v>4460</v>
      </c>
      <c r="F857" s="319" t="s">
        <v>3752</v>
      </c>
      <c r="G857" s="319" t="s">
        <v>3753</v>
      </c>
      <c r="H857" s="319" t="s">
        <v>3754</v>
      </c>
      <c r="I857" s="319" t="s">
        <v>3755</v>
      </c>
    </row>
    <row r="858" spans="1:9" ht="120" x14ac:dyDescent="0.2">
      <c r="A858" s="319" t="s">
        <v>3756</v>
      </c>
      <c r="B858" s="319" t="s">
        <v>65</v>
      </c>
      <c r="C858" s="321">
        <f t="shared" si="26"/>
        <v>1</v>
      </c>
      <c r="D858" s="321" t="str">
        <f t="shared" si="27"/>
        <v>Residential</v>
      </c>
      <c r="E858" s="321" t="s">
        <v>25835</v>
      </c>
      <c r="F858" s="319" t="s">
        <v>3757</v>
      </c>
      <c r="G858" s="319" t="s">
        <v>3758</v>
      </c>
      <c r="H858" s="319" t="s">
        <v>3759</v>
      </c>
      <c r="I858" s="319" t="s">
        <v>3760</v>
      </c>
    </row>
    <row r="859" spans="1:9" ht="120" x14ac:dyDescent="0.2">
      <c r="A859" s="319" t="s">
        <v>3761</v>
      </c>
      <c r="B859" s="319" t="s">
        <v>65</v>
      </c>
      <c r="C859" s="321">
        <f t="shared" si="26"/>
        <v>1</v>
      </c>
      <c r="D859" s="321" t="str">
        <f t="shared" si="27"/>
        <v>Residential</v>
      </c>
      <c r="E859" s="321" t="s">
        <v>4460</v>
      </c>
      <c r="F859" s="319" t="s">
        <v>1540</v>
      </c>
      <c r="G859" s="319" t="s">
        <v>3762</v>
      </c>
      <c r="H859" s="319" t="s">
        <v>3763</v>
      </c>
      <c r="I859" s="319" t="s">
        <v>3764</v>
      </c>
    </row>
    <row r="860" spans="1:9" ht="120" x14ac:dyDescent="0.2">
      <c r="A860" s="319" t="s">
        <v>3765</v>
      </c>
      <c r="B860" s="319" t="s">
        <v>65</v>
      </c>
      <c r="C860" s="321">
        <f t="shared" si="26"/>
        <v>1</v>
      </c>
      <c r="D860" s="321" t="str">
        <f t="shared" si="27"/>
        <v>Residential</v>
      </c>
      <c r="E860" s="321" t="s">
        <v>25835</v>
      </c>
      <c r="F860" s="319" t="s">
        <v>2070</v>
      </c>
      <c r="G860" s="319" t="s">
        <v>2071</v>
      </c>
      <c r="H860" s="319" t="s">
        <v>3766</v>
      </c>
      <c r="I860" s="319" t="s">
        <v>3767</v>
      </c>
    </row>
    <row r="861" spans="1:9" ht="120" x14ac:dyDescent="0.2">
      <c r="A861" s="319" t="s">
        <v>3768</v>
      </c>
      <c r="B861" s="319" t="s">
        <v>65</v>
      </c>
      <c r="C861" s="321">
        <f t="shared" si="26"/>
        <v>1</v>
      </c>
      <c r="D861" s="321" t="str">
        <f t="shared" si="27"/>
        <v>Residential</v>
      </c>
      <c r="E861" s="321" t="s">
        <v>4460</v>
      </c>
      <c r="F861" s="319" t="s">
        <v>3769</v>
      </c>
      <c r="G861" s="319" t="s">
        <v>3770</v>
      </c>
      <c r="H861" s="319" t="s">
        <v>3771</v>
      </c>
      <c r="I861" s="319" t="s">
        <v>3772</v>
      </c>
    </row>
    <row r="862" spans="1:9" ht="120" x14ac:dyDescent="0.2">
      <c r="A862" s="319" t="s">
        <v>3773</v>
      </c>
      <c r="B862" s="319" t="s">
        <v>65</v>
      </c>
      <c r="C862" s="321">
        <f t="shared" si="26"/>
        <v>1</v>
      </c>
      <c r="D862" s="321" t="str">
        <f t="shared" si="27"/>
        <v>Residential</v>
      </c>
      <c r="E862" s="321" t="s">
        <v>25835</v>
      </c>
      <c r="F862" s="319" t="s">
        <v>3769</v>
      </c>
      <c r="G862" s="319" t="s">
        <v>3770</v>
      </c>
      <c r="H862" s="319" t="s">
        <v>3774</v>
      </c>
      <c r="I862" s="319" t="s">
        <v>3775</v>
      </c>
    </row>
    <row r="863" spans="1:9" ht="90" x14ac:dyDescent="0.2">
      <c r="A863" s="319" t="s">
        <v>3776</v>
      </c>
      <c r="B863" s="319" t="s">
        <v>65</v>
      </c>
      <c r="C863" s="321">
        <f t="shared" si="26"/>
        <v>1</v>
      </c>
      <c r="D863" s="321" t="str">
        <f t="shared" si="27"/>
        <v>Residential</v>
      </c>
      <c r="E863" s="321" t="s">
        <v>4460</v>
      </c>
      <c r="F863" s="319" t="s">
        <v>483</v>
      </c>
      <c r="G863" s="319" t="s">
        <v>3777</v>
      </c>
      <c r="H863" s="319" t="s">
        <v>3778</v>
      </c>
      <c r="I863" s="319" t="s">
        <v>3779</v>
      </c>
    </row>
    <row r="864" spans="1:9" ht="90" x14ac:dyDescent="0.25">
      <c r="A864" s="319" t="s">
        <v>3780</v>
      </c>
      <c r="B864" s="319" t="s">
        <v>65</v>
      </c>
      <c r="C864" s="321">
        <f t="shared" si="26"/>
        <v>1</v>
      </c>
      <c r="D864" s="321" t="str">
        <f t="shared" si="27"/>
        <v>Residential</v>
      </c>
      <c r="E864" s="321" t="s">
        <v>25835</v>
      </c>
      <c r="F864" s="317"/>
      <c r="G864" s="319" t="s">
        <v>186</v>
      </c>
      <c r="H864" s="319" t="s">
        <v>3781</v>
      </c>
      <c r="I864" s="319" t="s">
        <v>3782</v>
      </c>
    </row>
    <row r="865" spans="1:9" ht="90" x14ac:dyDescent="0.2">
      <c r="A865" s="319" t="s">
        <v>3783</v>
      </c>
      <c r="B865" s="319" t="s">
        <v>65</v>
      </c>
      <c r="C865" s="321">
        <f t="shared" si="26"/>
        <v>1</v>
      </c>
      <c r="D865" s="321" t="str">
        <f t="shared" si="27"/>
        <v>Residential</v>
      </c>
      <c r="E865" s="321" t="s">
        <v>4460</v>
      </c>
      <c r="F865" s="319" t="s">
        <v>2165</v>
      </c>
      <c r="G865" s="319" t="s">
        <v>2166</v>
      </c>
      <c r="H865" s="319" t="s">
        <v>3784</v>
      </c>
      <c r="I865" s="319" t="s">
        <v>3785</v>
      </c>
    </row>
    <row r="866" spans="1:9" ht="90" x14ac:dyDescent="0.2">
      <c r="A866" s="319" t="s">
        <v>3786</v>
      </c>
      <c r="B866" s="319" t="s">
        <v>65</v>
      </c>
      <c r="C866" s="321">
        <f t="shared" si="26"/>
        <v>1</v>
      </c>
      <c r="D866" s="321" t="str">
        <f t="shared" si="27"/>
        <v>Residential</v>
      </c>
      <c r="E866" s="321" t="s">
        <v>25835</v>
      </c>
      <c r="F866" s="319" t="s">
        <v>2288</v>
      </c>
      <c r="G866" s="319" t="s">
        <v>3787</v>
      </c>
      <c r="H866" s="319" t="s">
        <v>3788</v>
      </c>
      <c r="I866" s="319" t="s">
        <v>3789</v>
      </c>
    </row>
    <row r="867" spans="1:9" ht="90" x14ac:dyDescent="0.2">
      <c r="A867" s="319" t="s">
        <v>3790</v>
      </c>
      <c r="B867" s="319" t="s">
        <v>65</v>
      </c>
      <c r="C867" s="321">
        <f t="shared" si="26"/>
        <v>1</v>
      </c>
      <c r="D867" s="321" t="str">
        <f t="shared" si="27"/>
        <v>Residential</v>
      </c>
      <c r="E867" s="321" t="s">
        <v>4460</v>
      </c>
      <c r="F867" s="319" t="s">
        <v>3791</v>
      </c>
      <c r="G867" s="319" t="s">
        <v>3792</v>
      </c>
      <c r="H867" s="319" t="s">
        <v>3793</v>
      </c>
      <c r="I867" s="319" t="s">
        <v>3794</v>
      </c>
    </row>
    <row r="868" spans="1:9" ht="105" x14ac:dyDescent="0.2">
      <c r="A868" s="319" t="s">
        <v>3795</v>
      </c>
      <c r="B868" s="319" t="s">
        <v>65</v>
      </c>
      <c r="C868" s="321">
        <f t="shared" si="26"/>
        <v>1</v>
      </c>
      <c r="D868" s="321" t="str">
        <f t="shared" si="27"/>
        <v>Residential</v>
      </c>
      <c r="E868" s="321" t="s">
        <v>25835</v>
      </c>
      <c r="F868" s="319" t="s">
        <v>3796</v>
      </c>
      <c r="G868" s="319" t="s">
        <v>603</v>
      </c>
      <c r="H868" s="319" t="s">
        <v>3797</v>
      </c>
      <c r="I868" s="319" t="s">
        <v>3798</v>
      </c>
    </row>
    <row r="869" spans="1:9" ht="105" x14ac:dyDescent="0.2">
      <c r="A869" s="319" t="s">
        <v>3799</v>
      </c>
      <c r="B869" s="319" t="s">
        <v>65</v>
      </c>
      <c r="C869" s="321">
        <f t="shared" si="26"/>
        <v>1</v>
      </c>
      <c r="D869" s="321" t="str">
        <f t="shared" si="27"/>
        <v>Residential</v>
      </c>
      <c r="E869" s="321" t="s">
        <v>4460</v>
      </c>
      <c r="F869" s="319" t="s">
        <v>3800</v>
      </c>
      <c r="G869" s="319" t="s">
        <v>603</v>
      </c>
      <c r="H869" s="319" t="s">
        <v>3801</v>
      </c>
      <c r="I869" s="319" t="s">
        <v>3802</v>
      </c>
    </row>
    <row r="870" spans="1:9" ht="105" x14ac:dyDescent="0.2">
      <c r="A870" s="319" t="s">
        <v>3803</v>
      </c>
      <c r="B870" s="319" t="s">
        <v>65</v>
      </c>
      <c r="C870" s="321">
        <f t="shared" si="26"/>
        <v>1</v>
      </c>
      <c r="D870" s="321" t="str">
        <f t="shared" si="27"/>
        <v>Residential</v>
      </c>
      <c r="E870" s="321" t="s">
        <v>25835</v>
      </c>
      <c r="F870" s="319" t="s">
        <v>3804</v>
      </c>
      <c r="G870" s="319" t="s">
        <v>3805</v>
      </c>
      <c r="H870" s="319" t="s">
        <v>3806</v>
      </c>
      <c r="I870" s="319" t="s">
        <v>3807</v>
      </c>
    </row>
    <row r="871" spans="1:9" ht="105" x14ac:dyDescent="0.2">
      <c r="A871" s="319" t="s">
        <v>3808</v>
      </c>
      <c r="B871" s="319" t="s">
        <v>65</v>
      </c>
      <c r="C871" s="321">
        <f t="shared" si="26"/>
        <v>1</v>
      </c>
      <c r="D871" s="321" t="str">
        <f t="shared" si="27"/>
        <v>Residential</v>
      </c>
      <c r="E871" s="321" t="s">
        <v>4460</v>
      </c>
      <c r="F871" s="319" t="s">
        <v>3809</v>
      </c>
      <c r="G871" s="319" t="s">
        <v>3810</v>
      </c>
      <c r="H871" s="319" t="s">
        <v>3811</v>
      </c>
      <c r="I871" s="319" t="s">
        <v>3812</v>
      </c>
    </row>
    <row r="872" spans="1:9" ht="90" x14ac:dyDescent="0.2">
      <c r="A872" s="319" t="s">
        <v>3813</v>
      </c>
      <c r="B872" s="319" t="s">
        <v>65</v>
      </c>
      <c r="C872" s="321">
        <f t="shared" si="26"/>
        <v>1</v>
      </c>
      <c r="D872" s="321" t="str">
        <f t="shared" si="27"/>
        <v>Residential</v>
      </c>
      <c r="E872" s="321" t="s">
        <v>25835</v>
      </c>
      <c r="F872" s="319" t="s">
        <v>1961</v>
      </c>
      <c r="G872" s="319" t="s">
        <v>3814</v>
      </c>
      <c r="H872" s="319" t="s">
        <v>3815</v>
      </c>
      <c r="I872" s="319" t="s">
        <v>3816</v>
      </c>
    </row>
    <row r="873" spans="1:9" ht="105" x14ac:dyDescent="0.2">
      <c r="A873" s="319" t="s">
        <v>3817</v>
      </c>
      <c r="B873" s="319" t="s">
        <v>65</v>
      </c>
      <c r="C873" s="321">
        <f t="shared" si="26"/>
        <v>1</v>
      </c>
      <c r="D873" s="321" t="str">
        <f t="shared" si="27"/>
        <v>Residential</v>
      </c>
      <c r="E873" s="321" t="s">
        <v>4460</v>
      </c>
      <c r="F873" s="319" t="s">
        <v>3818</v>
      </c>
      <c r="G873" s="319" t="s">
        <v>2224</v>
      </c>
      <c r="H873" s="319" t="s">
        <v>3819</v>
      </c>
      <c r="I873" s="319" t="s">
        <v>3820</v>
      </c>
    </row>
    <row r="874" spans="1:9" ht="105" x14ac:dyDescent="0.2">
      <c r="A874" s="319" t="s">
        <v>3821</v>
      </c>
      <c r="B874" s="319" t="s">
        <v>65</v>
      </c>
      <c r="C874" s="321">
        <f t="shared" si="26"/>
        <v>1</v>
      </c>
      <c r="D874" s="321" t="str">
        <f t="shared" si="27"/>
        <v>Residential</v>
      </c>
      <c r="E874" s="321" t="s">
        <v>25835</v>
      </c>
      <c r="F874" s="319" t="s">
        <v>3822</v>
      </c>
      <c r="G874" s="319" t="s">
        <v>3823</v>
      </c>
      <c r="H874" s="319" t="s">
        <v>3824</v>
      </c>
      <c r="I874" s="319" t="s">
        <v>3825</v>
      </c>
    </row>
    <row r="875" spans="1:9" ht="90" x14ac:dyDescent="0.2">
      <c r="A875" s="319" t="s">
        <v>3826</v>
      </c>
      <c r="B875" s="319" t="s">
        <v>65</v>
      </c>
      <c r="C875" s="321">
        <f t="shared" si="26"/>
        <v>1</v>
      </c>
      <c r="D875" s="321" t="str">
        <f t="shared" si="27"/>
        <v>Residential</v>
      </c>
      <c r="E875" s="321" t="s">
        <v>4460</v>
      </c>
      <c r="F875" s="319" t="s">
        <v>3827</v>
      </c>
      <c r="G875" s="319" t="s">
        <v>3828</v>
      </c>
      <c r="H875" s="319" t="s">
        <v>3829</v>
      </c>
      <c r="I875" s="319" t="s">
        <v>3830</v>
      </c>
    </row>
    <row r="876" spans="1:9" ht="90" x14ac:dyDescent="0.2">
      <c r="A876" s="319" t="s">
        <v>3831</v>
      </c>
      <c r="B876" s="319" t="s">
        <v>65</v>
      </c>
      <c r="C876" s="321">
        <f t="shared" si="26"/>
        <v>1</v>
      </c>
      <c r="D876" s="321" t="str">
        <f t="shared" si="27"/>
        <v>Residential</v>
      </c>
      <c r="E876" s="321" t="s">
        <v>25835</v>
      </c>
      <c r="F876" s="319" t="s">
        <v>3832</v>
      </c>
      <c r="G876" s="319" t="s">
        <v>3833</v>
      </c>
      <c r="H876" s="319" t="s">
        <v>3834</v>
      </c>
      <c r="I876" s="319" t="s">
        <v>3835</v>
      </c>
    </row>
    <row r="877" spans="1:9" ht="120" x14ac:dyDescent="0.2">
      <c r="A877" s="319" t="s">
        <v>3836</v>
      </c>
      <c r="B877" s="319" t="s">
        <v>65</v>
      </c>
      <c r="C877" s="321">
        <f t="shared" si="26"/>
        <v>1</v>
      </c>
      <c r="D877" s="321" t="str">
        <f t="shared" si="27"/>
        <v>Residential</v>
      </c>
      <c r="E877" s="321" t="s">
        <v>4460</v>
      </c>
      <c r="F877" s="319" t="s">
        <v>2288</v>
      </c>
      <c r="G877" s="319" t="s">
        <v>3837</v>
      </c>
      <c r="H877" s="319" t="s">
        <v>3838</v>
      </c>
      <c r="I877" s="319" t="s">
        <v>3839</v>
      </c>
    </row>
    <row r="878" spans="1:9" ht="75" x14ac:dyDescent="0.2">
      <c r="A878" s="319" t="s">
        <v>3840</v>
      </c>
      <c r="B878" s="319" t="s">
        <v>65</v>
      </c>
      <c r="C878" s="321">
        <f t="shared" si="26"/>
        <v>1</v>
      </c>
      <c r="D878" s="321" t="str">
        <f t="shared" si="27"/>
        <v>Residential</v>
      </c>
      <c r="E878" s="321" t="s">
        <v>25835</v>
      </c>
      <c r="F878" s="319" t="s">
        <v>3841</v>
      </c>
      <c r="G878" s="319" t="s">
        <v>3842</v>
      </c>
      <c r="H878" s="319" t="s">
        <v>3843</v>
      </c>
      <c r="I878" s="319" t="s">
        <v>3844</v>
      </c>
    </row>
    <row r="879" spans="1:9" ht="90" x14ac:dyDescent="0.2">
      <c r="A879" s="319" t="s">
        <v>3845</v>
      </c>
      <c r="B879" s="319" t="s">
        <v>65</v>
      </c>
      <c r="C879" s="321">
        <f t="shared" si="26"/>
        <v>1</v>
      </c>
      <c r="D879" s="321" t="str">
        <f t="shared" si="27"/>
        <v>Residential</v>
      </c>
      <c r="E879" s="321" t="s">
        <v>4460</v>
      </c>
      <c r="F879" s="319" t="s">
        <v>835</v>
      </c>
      <c r="G879" s="319" t="s">
        <v>3846</v>
      </c>
      <c r="H879" s="319" t="s">
        <v>3847</v>
      </c>
      <c r="I879" s="319" t="s">
        <v>3848</v>
      </c>
    </row>
    <row r="880" spans="1:9" ht="105" x14ac:dyDescent="0.2">
      <c r="A880" s="319" t="s">
        <v>3849</v>
      </c>
      <c r="B880" s="319" t="s">
        <v>65</v>
      </c>
      <c r="C880" s="321">
        <f t="shared" si="26"/>
        <v>1</v>
      </c>
      <c r="D880" s="321" t="str">
        <f t="shared" si="27"/>
        <v>Residential</v>
      </c>
      <c r="E880" s="321" t="s">
        <v>25835</v>
      </c>
      <c r="F880" s="319" t="s">
        <v>3850</v>
      </c>
      <c r="G880" s="319" t="s">
        <v>3851</v>
      </c>
      <c r="H880" s="319" t="s">
        <v>3852</v>
      </c>
      <c r="I880" s="319" t="s">
        <v>3853</v>
      </c>
    </row>
    <row r="881" spans="1:9" ht="90" x14ac:dyDescent="0.2">
      <c r="A881" s="319" t="s">
        <v>3854</v>
      </c>
      <c r="B881" s="319" t="s">
        <v>65</v>
      </c>
      <c r="C881" s="321">
        <f t="shared" si="26"/>
        <v>1</v>
      </c>
      <c r="D881" s="321" t="str">
        <f t="shared" si="27"/>
        <v>Residential</v>
      </c>
      <c r="E881" s="321" t="s">
        <v>4460</v>
      </c>
      <c r="F881" s="319" t="s">
        <v>1382</v>
      </c>
      <c r="G881" s="319" t="s">
        <v>3855</v>
      </c>
      <c r="H881" s="319" t="s">
        <v>3856</v>
      </c>
      <c r="I881" s="319" t="s">
        <v>3857</v>
      </c>
    </row>
    <row r="882" spans="1:9" ht="90" x14ac:dyDescent="0.2">
      <c r="A882" s="319" t="s">
        <v>3858</v>
      </c>
      <c r="B882" s="319" t="s">
        <v>65</v>
      </c>
      <c r="C882" s="321">
        <f t="shared" si="26"/>
        <v>1</v>
      </c>
      <c r="D882" s="321" t="str">
        <f t="shared" si="27"/>
        <v>Residential</v>
      </c>
      <c r="E882" s="321" t="s">
        <v>25835</v>
      </c>
      <c r="F882" s="319" t="s">
        <v>3859</v>
      </c>
      <c r="G882" s="319" t="s">
        <v>3860</v>
      </c>
      <c r="H882" s="319" t="s">
        <v>3861</v>
      </c>
      <c r="I882" s="319" t="s">
        <v>3862</v>
      </c>
    </row>
    <row r="883" spans="1:9" ht="90" x14ac:dyDescent="0.2">
      <c r="A883" s="319" t="s">
        <v>3863</v>
      </c>
      <c r="B883" s="319" t="s">
        <v>65</v>
      </c>
      <c r="C883" s="321">
        <f t="shared" si="26"/>
        <v>1</v>
      </c>
      <c r="D883" s="321" t="str">
        <f t="shared" si="27"/>
        <v>Residential</v>
      </c>
      <c r="E883" s="321" t="s">
        <v>4460</v>
      </c>
      <c r="F883" s="319" t="s">
        <v>3864</v>
      </c>
      <c r="G883" s="319" t="s">
        <v>2819</v>
      </c>
      <c r="H883" s="319" t="s">
        <v>3865</v>
      </c>
      <c r="I883" s="319" t="s">
        <v>3866</v>
      </c>
    </row>
    <row r="884" spans="1:9" ht="90" x14ac:dyDescent="0.2">
      <c r="A884" s="319" t="s">
        <v>3867</v>
      </c>
      <c r="B884" s="319" t="s">
        <v>65</v>
      </c>
      <c r="C884" s="321">
        <f t="shared" si="26"/>
        <v>1</v>
      </c>
      <c r="D884" s="321" t="str">
        <f t="shared" si="27"/>
        <v>Residential</v>
      </c>
      <c r="E884" s="321" t="s">
        <v>25835</v>
      </c>
      <c r="F884" s="319" t="s">
        <v>3868</v>
      </c>
      <c r="G884" s="319" t="s">
        <v>3869</v>
      </c>
      <c r="H884" s="319" t="s">
        <v>3870</v>
      </c>
      <c r="I884" s="319" t="s">
        <v>3871</v>
      </c>
    </row>
    <row r="885" spans="1:9" ht="135" x14ac:dyDescent="0.2">
      <c r="A885" s="319" t="s">
        <v>3872</v>
      </c>
      <c r="B885" s="319" t="s">
        <v>65</v>
      </c>
      <c r="C885" s="321">
        <f t="shared" si="26"/>
        <v>1</v>
      </c>
      <c r="D885" s="321" t="str">
        <f t="shared" si="27"/>
        <v>Residential</v>
      </c>
      <c r="E885" s="321" t="s">
        <v>4460</v>
      </c>
      <c r="F885" s="319" t="s">
        <v>2318</v>
      </c>
      <c r="G885" s="319" t="s">
        <v>2299</v>
      </c>
      <c r="H885" s="319" t="s">
        <v>3873</v>
      </c>
      <c r="I885" s="319" t="s">
        <v>3874</v>
      </c>
    </row>
    <row r="886" spans="1:9" ht="105" x14ac:dyDescent="0.2">
      <c r="A886" s="319" t="s">
        <v>3875</v>
      </c>
      <c r="B886" s="319" t="s">
        <v>65</v>
      </c>
      <c r="C886" s="321">
        <f t="shared" si="26"/>
        <v>1</v>
      </c>
      <c r="D886" s="321" t="str">
        <f t="shared" si="27"/>
        <v>Residential</v>
      </c>
      <c r="E886" s="321" t="s">
        <v>25835</v>
      </c>
      <c r="F886" s="319" t="s">
        <v>3876</v>
      </c>
      <c r="G886" s="319" t="s">
        <v>3877</v>
      </c>
      <c r="H886" s="319" t="s">
        <v>3878</v>
      </c>
      <c r="I886" s="319" t="s">
        <v>3879</v>
      </c>
    </row>
    <row r="887" spans="1:9" ht="75" x14ac:dyDescent="0.2">
      <c r="A887" s="319" t="s">
        <v>3880</v>
      </c>
      <c r="B887" s="319" t="s">
        <v>65</v>
      </c>
      <c r="C887" s="321">
        <f t="shared" si="26"/>
        <v>1</v>
      </c>
      <c r="D887" s="321" t="str">
        <f t="shared" si="27"/>
        <v>Residential</v>
      </c>
      <c r="E887" s="321" t="s">
        <v>4460</v>
      </c>
      <c r="F887" s="319" t="s">
        <v>3881</v>
      </c>
      <c r="G887" s="319" t="s">
        <v>2338</v>
      </c>
      <c r="H887" s="319" t="s">
        <v>3882</v>
      </c>
      <c r="I887" s="319" t="s">
        <v>3883</v>
      </c>
    </row>
    <row r="888" spans="1:9" ht="75" x14ac:dyDescent="0.2">
      <c r="A888" s="319" t="s">
        <v>3884</v>
      </c>
      <c r="B888" s="319" t="s">
        <v>65</v>
      </c>
      <c r="C888" s="321">
        <f t="shared" si="26"/>
        <v>1</v>
      </c>
      <c r="D888" s="321" t="str">
        <f t="shared" si="27"/>
        <v>Residential</v>
      </c>
      <c r="E888" s="321" t="s">
        <v>25835</v>
      </c>
      <c r="F888" s="319" t="s">
        <v>3885</v>
      </c>
      <c r="G888" s="319" t="s">
        <v>3886</v>
      </c>
      <c r="H888" s="319" t="s">
        <v>3887</v>
      </c>
      <c r="I888" s="319" t="s">
        <v>3888</v>
      </c>
    </row>
    <row r="889" spans="1:9" ht="75" x14ac:dyDescent="0.2">
      <c r="A889" s="319" t="s">
        <v>3889</v>
      </c>
      <c r="B889" s="319" t="s">
        <v>65</v>
      </c>
      <c r="C889" s="321">
        <f t="shared" si="26"/>
        <v>1</v>
      </c>
      <c r="D889" s="321" t="str">
        <f t="shared" si="27"/>
        <v>Residential</v>
      </c>
      <c r="E889" s="321" t="s">
        <v>4460</v>
      </c>
      <c r="F889" s="319" t="s">
        <v>3890</v>
      </c>
      <c r="G889" s="319" t="s">
        <v>3891</v>
      </c>
      <c r="H889" s="319" t="s">
        <v>3892</v>
      </c>
      <c r="I889" s="319" t="s">
        <v>3893</v>
      </c>
    </row>
    <row r="890" spans="1:9" ht="75" x14ac:dyDescent="0.2">
      <c r="A890" s="319" t="s">
        <v>3894</v>
      </c>
      <c r="B890" s="319" t="s">
        <v>65</v>
      </c>
      <c r="C890" s="321">
        <f t="shared" si="26"/>
        <v>1</v>
      </c>
      <c r="D890" s="321" t="str">
        <f t="shared" si="27"/>
        <v>Residential</v>
      </c>
      <c r="E890" s="321" t="s">
        <v>25835</v>
      </c>
      <c r="F890" s="319" t="s">
        <v>3895</v>
      </c>
      <c r="G890" s="319" t="s">
        <v>3896</v>
      </c>
      <c r="H890" s="319" t="s">
        <v>3897</v>
      </c>
      <c r="I890" s="319" t="s">
        <v>3898</v>
      </c>
    </row>
    <row r="891" spans="1:9" ht="75" x14ac:dyDescent="0.2">
      <c r="A891" s="319" t="s">
        <v>3899</v>
      </c>
      <c r="B891" s="319" t="s">
        <v>65</v>
      </c>
      <c r="C891" s="321">
        <f t="shared" si="26"/>
        <v>1</v>
      </c>
      <c r="D891" s="321" t="str">
        <f t="shared" si="27"/>
        <v>Residential</v>
      </c>
      <c r="E891" s="321" t="s">
        <v>4460</v>
      </c>
      <c r="F891" s="319" t="s">
        <v>1125</v>
      </c>
      <c r="G891" s="319" t="s">
        <v>3900</v>
      </c>
      <c r="H891" s="319" t="s">
        <v>3901</v>
      </c>
      <c r="I891" s="319" t="s">
        <v>3902</v>
      </c>
    </row>
    <row r="892" spans="1:9" ht="75" x14ac:dyDescent="0.2">
      <c r="A892" s="319" t="s">
        <v>3903</v>
      </c>
      <c r="B892" s="319" t="s">
        <v>65</v>
      </c>
      <c r="C892" s="321">
        <f t="shared" si="26"/>
        <v>1</v>
      </c>
      <c r="D892" s="321" t="str">
        <f t="shared" si="27"/>
        <v>Residential</v>
      </c>
      <c r="E892" s="321" t="s">
        <v>25835</v>
      </c>
      <c r="F892" s="319" t="s">
        <v>1763</v>
      </c>
      <c r="G892" s="319" t="s">
        <v>3904</v>
      </c>
      <c r="H892" s="319" t="s">
        <v>3905</v>
      </c>
      <c r="I892" s="319" t="s">
        <v>3906</v>
      </c>
    </row>
    <row r="893" spans="1:9" ht="75" x14ac:dyDescent="0.2">
      <c r="A893" s="319" t="s">
        <v>3907</v>
      </c>
      <c r="B893" s="319" t="s">
        <v>65</v>
      </c>
      <c r="C893" s="321">
        <f t="shared" si="26"/>
        <v>1</v>
      </c>
      <c r="D893" s="321" t="str">
        <f t="shared" si="27"/>
        <v>Residential</v>
      </c>
      <c r="E893" s="321" t="s">
        <v>4460</v>
      </c>
      <c r="F893" s="319" t="s">
        <v>3908</v>
      </c>
      <c r="G893" s="319" t="s">
        <v>3909</v>
      </c>
      <c r="H893" s="319" t="s">
        <v>3910</v>
      </c>
      <c r="I893" s="319" t="s">
        <v>3911</v>
      </c>
    </row>
    <row r="894" spans="1:9" ht="75" x14ac:dyDescent="0.2">
      <c r="A894" s="319" t="s">
        <v>3912</v>
      </c>
      <c r="B894" s="319" t="s">
        <v>65</v>
      </c>
      <c r="C894" s="321">
        <f t="shared" si="26"/>
        <v>1</v>
      </c>
      <c r="D894" s="321" t="str">
        <f t="shared" si="27"/>
        <v>Residential</v>
      </c>
      <c r="E894" s="321" t="s">
        <v>25835</v>
      </c>
      <c r="F894" s="319" t="s">
        <v>3913</v>
      </c>
      <c r="G894" s="319" t="s">
        <v>3914</v>
      </c>
      <c r="H894" s="319" t="s">
        <v>3915</v>
      </c>
      <c r="I894" s="319" t="s">
        <v>3916</v>
      </c>
    </row>
    <row r="895" spans="1:9" ht="105" x14ac:dyDescent="0.2">
      <c r="A895" s="319" t="s">
        <v>3917</v>
      </c>
      <c r="B895" s="319" t="s">
        <v>65</v>
      </c>
      <c r="C895" s="321">
        <f t="shared" si="26"/>
        <v>1</v>
      </c>
      <c r="D895" s="321" t="str">
        <f t="shared" si="27"/>
        <v>Residential</v>
      </c>
      <c r="E895" s="321" t="s">
        <v>4460</v>
      </c>
      <c r="F895" s="319" t="s">
        <v>3918</v>
      </c>
      <c r="G895" s="319" t="s">
        <v>1600</v>
      </c>
      <c r="H895" s="319" t="s">
        <v>3919</v>
      </c>
      <c r="I895" s="319" t="s">
        <v>3920</v>
      </c>
    </row>
    <row r="896" spans="1:9" ht="105" x14ac:dyDescent="0.2">
      <c r="A896" s="319" t="s">
        <v>3921</v>
      </c>
      <c r="B896" s="319" t="s">
        <v>65</v>
      </c>
      <c r="C896" s="321">
        <f t="shared" si="26"/>
        <v>1</v>
      </c>
      <c r="D896" s="321" t="str">
        <f t="shared" si="27"/>
        <v>Residential</v>
      </c>
      <c r="E896" s="321" t="s">
        <v>25835</v>
      </c>
      <c r="F896" s="319" t="s">
        <v>3922</v>
      </c>
      <c r="G896" s="319" t="s">
        <v>3923</v>
      </c>
      <c r="H896" s="319" t="s">
        <v>3924</v>
      </c>
      <c r="I896" s="319" t="s">
        <v>3925</v>
      </c>
    </row>
    <row r="897" spans="1:9" ht="105" x14ac:dyDescent="0.2">
      <c r="A897" s="319" t="s">
        <v>3926</v>
      </c>
      <c r="B897" s="319" t="s">
        <v>65</v>
      </c>
      <c r="C897" s="321">
        <f t="shared" si="26"/>
        <v>1</v>
      </c>
      <c r="D897" s="321" t="str">
        <f t="shared" si="27"/>
        <v>Residential</v>
      </c>
      <c r="E897" s="321" t="s">
        <v>4460</v>
      </c>
      <c r="F897" s="319" t="s">
        <v>1540</v>
      </c>
      <c r="G897" s="319" t="s">
        <v>1541</v>
      </c>
      <c r="H897" s="319" t="s">
        <v>3927</v>
      </c>
      <c r="I897" s="319" t="s">
        <v>3928</v>
      </c>
    </row>
    <row r="898" spans="1:9" ht="105" x14ac:dyDescent="0.2">
      <c r="A898" s="319" t="s">
        <v>3929</v>
      </c>
      <c r="B898" s="319" t="s">
        <v>65</v>
      </c>
      <c r="C898" s="321">
        <f t="shared" ref="C898:C961" si="28">+VLOOKUP($A898,Assess,2,FALSE)</f>
        <v>1</v>
      </c>
      <c r="D898" s="321" t="str">
        <f t="shared" ref="D898:D961" si="29">+VLOOKUP($A898,Assess,3,FALSE)</f>
        <v>Residential</v>
      </c>
      <c r="E898" s="321" t="s">
        <v>25835</v>
      </c>
      <c r="F898" s="319" t="s">
        <v>3930</v>
      </c>
      <c r="G898" s="319" t="s">
        <v>3931</v>
      </c>
      <c r="H898" s="319" t="s">
        <v>3932</v>
      </c>
      <c r="I898" s="319" t="s">
        <v>3933</v>
      </c>
    </row>
    <row r="899" spans="1:9" ht="75" x14ac:dyDescent="0.2">
      <c r="A899" s="319" t="s">
        <v>3934</v>
      </c>
      <c r="B899" s="319" t="s">
        <v>65</v>
      </c>
      <c r="C899" s="321">
        <f t="shared" si="28"/>
        <v>1</v>
      </c>
      <c r="D899" s="321" t="str">
        <f t="shared" si="29"/>
        <v>Residential</v>
      </c>
      <c r="E899" s="321" t="s">
        <v>4460</v>
      </c>
      <c r="F899" s="319" t="s">
        <v>3935</v>
      </c>
      <c r="G899" s="319" t="s">
        <v>3936</v>
      </c>
      <c r="H899" s="319" t="s">
        <v>3937</v>
      </c>
      <c r="I899" s="319" t="s">
        <v>3938</v>
      </c>
    </row>
    <row r="900" spans="1:9" ht="75" x14ac:dyDescent="0.2">
      <c r="A900" s="319" t="s">
        <v>3939</v>
      </c>
      <c r="B900" s="319" t="s">
        <v>65</v>
      </c>
      <c r="C900" s="321">
        <f t="shared" si="28"/>
        <v>1</v>
      </c>
      <c r="D900" s="321" t="str">
        <f t="shared" si="29"/>
        <v>Residential</v>
      </c>
      <c r="E900" s="321" t="s">
        <v>25835</v>
      </c>
      <c r="F900" s="319" t="s">
        <v>3940</v>
      </c>
      <c r="G900" s="319" t="s">
        <v>3941</v>
      </c>
      <c r="H900" s="319" t="s">
        <v>3942</v>
      </c>
      <c r="I900" s="319" t="s">
        <v>3943</v>
      </c>
    </row>
    <row r="901" spans="1:9" ht="120" x14ac:dyDescent="0.2">
      <c r="A901" s="319" t="s">
        <v>3944</v>
      </c>
      <c r="B901" s="319" t="s">
        <v>65</v>
      </c>
      <c r="C901" s="321">
        <f t="shared" si="28"/>
        <v>1</v>
      </c>
      <c r="D901" s="321" t="str">
        <f t="shared" si="29"/>
        <v>Residential</v>
      </c>
      <c r="E901" s="321" t="s">
        <v>4460</v>
      </c>
      <c r="F901" s="319" t="s">
        <v>3945</v>
      </c>
      <c r="G901" s="319" t="s">
        <v>3946</v>
      </c>
      <c r="H901" s="319" t="s">
        <v>3947</v>
      </c>
      <c r="I901" s="319" t="s">
        <v>3948</v>
      </c>
    </row>
    <row r="902" spans="1:9" ht="75" x14ac:dyDescent="0.2">
      <c r="A902" s="319" t="s">
        <v>3949</v>
      </c>
      <c r="B902" s="319" t="s">
        <v>65</v>
      </c>
      <c r="C902" s="321">
        <f t="shared" si="28"/>
        <v>1</v>
      </c>
      <c r="D902" s="321" t="str">
        <f t="shared" si="29"/>
        <v>Residential</v>
      </c>
      <c r="E902" s="321" t="s">
        <v>25835</v>
      </c>
      <c r="F902" s="319" t="s">
        <v>3714</v>
      </c>
      <c r="G902" s="319" t="s">
        <v>3950</v>
      </c>
      <c r="H902" s="319" t="s">
        <v>3951</v>
      </c>
      <c r="I902" s="319" t="s">
        <v>3952</v>
      </c>
    </row>
    <row r="903" spans="1:9" ht="75" x14ac:dyDescent="0.2">
      <c r="A903" s="319" t="s">
        <v>3953</v>
      </c>
      <c r="B903" s="319" t="s">
        <v>65</v>
      </c>
      <c r="C903" s="321">
        <f t="shared" si="28"/>
        <v>1</v>
      </c>
      <c r="D903" s="321" t="str">
        <f t="shared" si="29"/>
        <v>Residential</v>
      </c>
      <c r="E903" s="321" t="s">
        <v>4460</v>
      </c>
      <c r="F903" s="319" t="s">
        <v>3954</v>
      </c>
      <c r="G903" s="319" t="s">
        <v>3955</v>
      </c>
      <c r="H903" s="319" t="s">
        <v>3956</v>
      </c>
      <c r="I903" s="319" t="s">
        <v>3957</v>
      </c>
    </row>
    <row r="904" spans="1:9" ht="105" x14ac:dyDescent="0.2">
      <c r="A904" s="319" t="s">
        <v>3958</v>
      </c>
      <c r="B904" s="319" t="s">
        <v>65</v>
      </c>
      <c r="C904" s="321">
        <f t="shared" si="28"/>
        <v>1</v>
      </c>
      <c r="D904" s="321" t="str">
        <f t="shared" si="29"/>
        <v>Residential</v>
      </c>
      <c r="E904" s="321" t="s">
        <v>25835</v>
      </c>
      <c r="F904" s="319" t="s">
        <v>3959</v>
      </c>
      <c r="G904" s="319" t="s">
        <v>1880</v>
      </c>
      <c r="H904" s="319" t="s">
        <v>3960</v>
      </c>
      <c r="I904" s="319" t="s">
        <v>3961</v>
      </c>
    </row>
    <row r="905" spans="1:9" ht="105" x14ac:dyDescent="0.2">
      <c r="A905" s="319" t="s">
        <v>3962</v>
      </c>
      <c r="B905" s="319" t="s">
        <v>65</v>
      </c>
      <c r="C905" s="321">
        <f t="shared" si="28"/>
        <v>1</v>
      </c>
      <c r="D905" s="321" t="str">
        <f t="shared" si="29"/>
        <v>Residential</v>
      </c>
      <c r="E905" s="321" t="s">
        <v>4460</v>
      </c>
      <c r="F905" s="319" t="s">
        <v>3963</v>
      </c>
      <c r="G905" s="319" t="s">
        <v>3964</v>
      </c>
      <c r="H905" s="319" t="s">
        <v>3965</v>
      </c>
      <c r="I905" s="319" t="s">
        <v>3966</v>
      </c>
    </row>
    <row r="906" spans="1:9" ht="105" x14ac:dyDescent="0.25">
      <c r="A906" s="319" t="s">
        <v>3967</v>
      </c>
      <c r="B906" s="319" t="s">
        <v>65</v>
      </c>
      <c r="C906" s="321">
        <f t="shared" si="28"/>
        <v>1</v>
      </c>
      <c r="D906" s="321" t="str">
        <f t="shared" si="29"/>
        <v>Residential</v>
      </c>
      <c r="E906" s="321" t="s">
        <v>25835</v>
      </c>
      <c r="F906" s="317"/>
      <c r="G906" s="319" t="s">
        <v>2139</v>
      </c>
      <c r="H906" s="319" t="s">
        <v>3968</v>
      </c>
      <c r="I906" s="319" t="s">
        <v>3969</v>
      </c>
    </row>
    <row r="907" spans="1:9" ht="75" x14ac:dyDescent="0.2">
      <c r="A907" s="319" t="s">
        <v>3970</v>
      </c>
      <c r="B907" s="319" t="s">
        <v>65</v>
      </c>
      <c r="C907" s="321">
        <f t="shared" si="28"/>
        <v>1</v>
      </c>
      <c r="D907" s="321" t="str">
        <f t="shared" si="29"/>
        <v>Residential</v>
      </c>
      <c r="E907" s="321" t="s">
        <v>4460</v>
      </c>
      <c r="F907" s="319" t="s">
        <v>3971</v>
      </c>
      <c r="G907" s="319" t="s">
        <v>3972</v>
      </c>
      <c r="H907" s="319" t="s">
        <v>3973</v>
      </c>
      <c r="I907" s="319" t="s">
        <v>3974</v>
      </c>
    </row>
    <row r="908" spans="1:9" ht="90" x14ac:dyDescent="0.2">
      <c r="A908" s="319" t="s">
        <v>3975</v>
      </c>
      <c r="B908" s="319" t="s">
        <v>65</v>
      </c>
      <c r="C908" s="321">
        <f t="shared" si="28"/>
        <v>1</v>
      </c>
      <c r="D908" s="321" t="str">
        <f t="shared" si="29"/>
        <v>Residential</v>
      </c>
      <c r="E908" s="321" t="s">
        <v>25835</v>
      </c>
      <c r="F908" s="319" t="s">
        <v>2288</v>
      </c>
      <c r="G908" s="319" t="s">
        <v>3976</v>
      </c>
      <c r="H908" s="319" t="s">
        <v>3977</v>
      </c>
      <c r="I908" s="319" t="s">
        <v>3978</v>
      </c>
    </row>
    <row r="909" spans="1:9" ht="105" x14ac:dyDescent="0.2">
      <c r="A909" s="319" t="s">
        <v>3979</v>
      </c>
      <c r="B909" s="319" t="s">
        <v>65</v>
      </c>
      <c r="C909" s="321">
        <f t="shared" si="28"/>
        <v>1</v>
      </c>
      <c r="D909" s="321" t="str">
        <f t="shared" si="29"/>
        <v>Residential</v>
      </c>
      <c r="E909" s="321" t="s">
        <v>4460</v>
      </c>
      <c r="F909" s="319" t="s">
        <v>3980</v>
      </c>
      <c r="G909" s="319" t="s">
        <v>3981</v>
      </c>
      <c r="H909" s="319" t="s">
        <v>3982</v>
      </c>
      <c r="I909" s="319" t="s">
        <v>3983</v>
      </c>
    </row>
    <row r="910" spans="1:9" ht="105" x14ac:dyDescent="0.2">
      <c r="A910" s="319" t="s">
        <v>3984</v>
      </c>
      <c r="B910" s="319" t="s">
        <v>65</v>
      </c>
      <c r="C910" s="321">
        <f t="shared" si="28"/>
        <v>1</v>
      </c>
      <c r="D910" s="321" t="str">
        <f t="shared" si="29"/>
        <v>Residential</v>
      </c>
      <c r="E910" s="321" t="s">
        <v>25835</v>
      </c>
      <c r="F910" s="319" t="s">
        <v>3985</v>
      </c>
      <c r="G910" s="319" t="s">
        <v>3986</v>
      </c>
      <c r="H910" s="319" t="s">
        <v>3987</v>
      </c>
      <c r="I910" s="319" t="s">
        <v>3988</v>
      </c>
    </row>
    <row r="911" spans="1:9" ht="90" x14ac:dyDescent="0.2">
      <c r="A911" s="319" t="s">
        <v>3989</v>
      </c>
      <c r="B911" s="319" t="s">
        <v>65</v>
      </c>
      <c r="C911" s="321">
        <f t="shared" si="28"/>
        <v>1</v>
      </c>
      <c r="D911" s="321" t="str">
        <f t="shared" si="29"/>
        <v>Residential</v>
      </c>
      <c r="E911" s="321" t="s">
        <v>4460</v>
      </c>
      <c r="F911" s="319" t="s">
        <v>3990</v>
      </c>
      <c r="G911" s="319" t="s">
        <v>2927</v>
      </c>
      <c r="H911" s="319" t="s">
        <v>3991</v>
      </c>
      <c r="I911" s="319" t="s">
        <v>3992</v>
      </c>
    </row>
    <row r="912" spans="1:9" ht="90" x14ac:dyDescent="0.2">
      <c r="A912" s="319" t="s">
        <v>3993</v>
      </c>
      <c r="B912" s="319" t="s">
        <v>65</v>
      </c>
      <c r="C912" s="321">
        <f t="shared" si="28"/>
        <v>1</v>
      </c>
      <c r="D912" s="321" t="str">
        <f t="shared" si="29"/>
        <v>Residential</v>
      </c>
      <c r="E912" s="321" t="s">
        <v>25835</v>
      </c>
      <c r="F912" s="319" t="s">
        <v>1427</v>
      </c>
      <c r="G912" s="319" t="s">
        <v>1428</v>
      </c>
      <c r="H912" s="319" t="s">
        <v>3994</v>
      </c>
      <c r="I912" s="319" t="s">
        <v>3995</v>
      </c>
    </row>
    <row r="913" spans="1:9" ht="105" x14ac:dyDescent="0.2">
      <c r="A913" s="319" t="s">
        <v>3996</v>
      </c>
      <c r="B913" s="319" t="s">
        <v>65</v>
      </c>
      <c r="C913" s="321">
        <f t="shared" si="28"/>
        <v>1</v>
      </c>
      <c r="D913" s="321" t="str">
        <f t="shared" si="29"/>
        <v>Residential</v>
      </c>
      <c r="E913" s="321" t="s">
        <v>4460</v>
      </c>
      <c r="F913" s="319" t="s">
        <v>2318</v>
      </c>
      <c r="G913" s="319" t="s">
        <v>2823</v>
      </c>
      <c r="H913" s="319" t="s">
        <v>3997</v>
      </c>
      <c r="I913" s="319" t="s">
        <v>3998</v>
      </c>
    </row>
    <row r="914" spans="1:9" ht="105" x14ac:dyDescent="0.2">
      <c r="A914" s="319" t="s">
        <v>3999</v>
      </c>
      <c r="B914" s="319" t="s">
        <v>65</v>
      </c>
      <c r="C914" s="321">
        <f t="shared" si="28"/>
        <v>1</v>
      </c>
      <c r="D914" s="321" t="str">
        <f t="shared" si="29"/>
        <v>Residential</v>
      </c>
      <c r="E914" s="321" t="s">
        <v>25835</v>
      </c>
      <c r="F914" s="319" t="s">
        <v>3255</v>
      </c>
      <c r="G914" s="319" t="s">
        <v>4000</v>
      </c>
      <c r="H914" s="319" t="s">
        <v>4001</v>
      </c>
      <c r="I914" s="319" t="s">
        <v>4002</v>
      </c>
    </row>
    <row r="915" spans="1:9" ht="120" x14ac:dyDescent="0.2">
      <c r="A915" s="319" t="s">
        <v>4003</v>
      </c>
      <c r="B915" s="319" t="s">
        <v>65</v>
      </c>
      <c r="C915" s="321">
        <f t="shared" si="28"/>
        <v>1</v>
      </c>
      <c r="D915" s="321" t="str">
        <f t="shared" si="29"/>
        <v>Residential</v>
      </c>
      <c r="E915" s="321" t="s">
        <v>4460</v>
      </c>
      <c r="F915" s="319" t="s">
        <v>4004</v>
      </c>
      <c r="G915" s="319" t="s">
        <v>199</v>
      </c>
      <c r="H915" s="319" t="s">
        <v>4005</v>
      </c>
      <c r="I915" s="319" t="s">
        <v>4006</v>
      </c>
    </row>
    <row r="916" spans="1:9" ht="105" x14ac:dyDescent="0.2">
      <c r="A916" s="319" t="s">
        <v>4007</v>
      </c>
      <c r="B916" s="319" t="s">
        <v>65</v>
      </c>
      <c r="C916" s="321">
        <f t="shared" si="28"/>
        <v>1</v>
      </c>
      <c r="D916" s="321" t="str">
        <f t="shared" si="29"/>
        <v>Residential</v>
      </c>
      <c r="E916" s="321" t="s">
        <v>25835</v>
      </c>
      <c r="F916" s="319" t="s">
        <v>4008</v>
      </c>
      <c r="G916" s="319" t="s">
        <v>4009</v>
      </c>
      <c r="H916" s="319" t="s">
        <v>4010</v>
      </c>
      <c r="I916" s="319" t="s">
        <v>4011</v>
      </c>
    </row>
    <row r="917" spans="1:9" ht="105" x14ac:dyDescent="0.2">
      <c r="A917" s="319" t="s">
        <v>4012</v>
      </c>
      <c r="B917" s="319" t="s">
        <v>65</v>
      </c>
      <c r="C917" s="321">
        <f t="shared" si="28"/>
        <v>1</v>
      </c>
      <c r="D917" s="321" t="str">
        <f t="shared" si="29"/>
        <v>Residential</v>
      </c>
      <c r="E917" s="321" t="s">
        <v>4460</v>
      </c>
      <c r="F917" s="319" t="s">
        <v>4013</v>
      </c>
      <c r="G917" s="319" t="s">
        <v>4014</v>
      </c>
      <c r="H917" s="319" t="s">
        <v>4015</v>
      </c>
      <c r="I917" s="319" t="s">
        <v>4016</v>
      </c>
    </row>
    <row r="918" spans="1:9" ht="105" x14ac:dyDescent="0.2">
      <c r="A918" s="319" t="s">
        <v>4017</v>
      </c>
      <c r="B918" s="319" t="s">
        <v>65</v>
      </c>
      <c r="C918" s="321">
        <f t="shared" si="28"/>
        <v>1</v>
      </c>
      <c r="D918" s="321" t="str">
        <f t="shared" si="29"/>
        <v>Residential</v>
      </c>
      <c r="E918" s="321" t="s">
        <v>25835</v>
      </c>
      <c r="F918" s="319" t="s">
        <v>4018</v>
      </c>
      <c r="G918" s="319" t="s">
        <v>4019</v>
      </c>
      <c r="H918" s="319" t="s">
        <v>4020</v>
      </c>
      <c r="I918" s="319" t="s">
        <v>4021</v>
      </c>
    </row>
    <row r="919" spans="1:9" ht="105" x14ac:dyDescent="0.2">
      <c r="A919" s="319" t="s">
        <v>4022</v>
      </c>
      <c r="B919" s="319" t="s">
        <v>65</v>
      </c>
      <c r="C919" s="321">
        <f t="shared" si="28"/>
        <v>1</v>
      </c>
      <c r="D919" s="321" t="str">
        <f t="shared" si="29"/>
        <v>Residential</v>
      </c>
      <c r="E919" s="321" t="s">
        <v>4460</v>
      </c>
      <c r="F919" s="319" t="s">
        <v>4023</v>
      </c>
      <c r="G919" s="319" t="s">
        <v>4024</v>
      </c>
      <c r="H919" s="319" t="s">
        <v>4025</v>
      </c>
      <c r="I919" s="319" t="s">
        <v>4026</v>
      </c>
    </row>
    <row r="920" spans="1:9" ht="90" x14ac:dyDescent="0.2">
      <c r="A920" s="319" t="s">
        <v>4027</v>
      </c>
      <c r="B920" s="319" t="s">
        <v>65</v>
      </c>
      <c r="C920" s="321">
        <f t="shared" si="28"/>
        <v>1</v>
      </c>
      <c r="D920" s="321" t="str">
        <f t="shared" si="29"/>
        <v>Residential</v>
      </c>
      <c r="E920" s="321" t="s">
        <v>25835</v>
      </c>
      <c r="F920" s="319" t="s">
        <v>4028</v>
      </c>
      <c r="G920" s="319" t="s">
        <v>4029</v>
      </c>
      <c r="H920" s="319" t="s">
        <v>4030</v>
      </c>
      <c r="I920" s="319" t="s">
        <v>4031</v>
      </c>
    </row>
    <row r="921" spans="1:9" ht="90" x14ac:dyDescent="0.2">
      <c r="A921" s="319" t="s">
        <v>4032</v>
      </c>
      <c r="B921" s="319" t="s">
        <v>65</v>
      </c>
      <c r="C921" s="321">
        <f t="shared" si="28"/>
        <v>1</v>
      </c>
      <c r="D921" s="321" t="str">
        <f t="shared" si="29"/>
        <v>Residential</v>
      </c>
      <c r="E921" s="321" t="s">
        <v>4460</v>
      </c>
      <c r="F921" s="319" t="s">
        <v>4033</v>
      </c>
      <c r="G921" s="319" t="s">
        <v>4034</v>
      </c>
      <c r="H921" s="319" t="s">
        <v>4035</v>
      </c>
      <c r="I921" s="319" t="s">
        <v>4036</v>
      </c>
    </row>
    <row r="922" spans="1:9" ht="90" x14ac:dyDescent="0.2">
      <c r="A922" s="319" t="s">
        <v>4037</v>
      </c>
      <c r="B922" s="319" t="s">
        <v>65</v>
      </c>
      <c r="C922" s="321">
        <f t="shared" si="28"/>
        <v>1</v>
      </c>
      <c r="D922" s="321" t="str">
        <f t="shared" si="29"/>
        <v>Residential</v>
      </c>
      <c r="E922" s="321" t="s">
        <v>25835</v>
      </c>
      <c r="F922" s="319" t="s">
        <v>4038</v>
      </c>
      <c r="G922" s="319" t="s">
        <v>338</v>
      </c>
      <c r="H922" s="319" t="s">
        <v>4039</v>
      </c>
      <c r="I922" s="319" t="s">
        <v>4040</v>
      </c>
    </row>
    <row r="923" spans="1:9" ht="90" x14ac:dyDescent="0.2">
      <c r="A923" s="319" t="s">
        <v>4041</v>
      </c>
      <c r="B923" s="319" t="s">
        <v>65</v>
      </c>
      <c r="C923" s="321">
        <f t="shared" si="28"/>
        <v>1</v>
      </c>
      <c r="D923" s="321" t="str">
        <f t="shared" si="29"/>
        <v>Residential</v>
      </c>
      <c r="E923" s="321" t="s">
        <v>4460</v>
      </c>
      <c r="F923" s="319" t="s">
        <v>4042</v>
      </c>
      <c r="G923" s="319" t="s">
        <v>4043</v>
      </c>
      <c r="H923" s="319" t="s">
        <v>4044</v>
      </c>
      <c r="I923" s="319" t="s">
        <v>4045</v>
      </c>
    </row>
    <row r="924" spans="1:9" ht="90" x14ac:dyDescent="0.2">
      <c r="A924" s="319" t="s">
        <v>4046</v>
      </c>
      <c r="B924" s="319" t="s">
        <v>65</v>
      </c>
      <c r="C924" s="321">
        <f t="shared" si="28"/>
        <v>1</v>
      </c>
      <c r="D924" s="321" t="str">
        <f t="shared" si="29"/>
        <v>Residential</v>
      </c>
      <c r="E924" s="321" t="s">
        <v>25835</v>
      </c>
      <c r="F924" s="319" t="s">
        <v>4047</v>
      </c>
      <c r="G924" s="319" t="s">
        <v>4048</v>
      </c>
      <c r="H924" s="319" t="s">
        <v>4049</v>
      </c>
      <c r="I924" s="319" t="s">
        <v>4050</v>
      </c>
    </row>
    <row r="925" spans="1:9" ht="90" x14ac:dyDescent="0.2">
      <c r="A925" s="319" t="s">
        <v>4051</v>
      </c>
      <c r="B925" s="319" t="s">
        <v>65</v>
      </c>
      <c r="C925" s="321">
        <f t="shared" si="28"/>
        <v>1</v>
      </c>
      <c r="D925" s="321" t="str">
        <f t="shared" si="29"/>
        <v>Residential</v>
      </c>
      <c r="E925" s="321" t="s">
        <v>4460</v>
      </c>
      <c r="F925" s="319" t="s">
        <v>4052</v>
      </c>
      <c r="G925" s="319" t="s">
        <v>4053</v>
      </c>
      <c r="H925" s="319" t="s">
        <v>4054</v>
      </c>
      <c r="I925" s="319" t="s">
        <v>4055</v>
      </c>
    </row>
    <row r="926" spans="1:9" ht="90" x14ac:dyDescent="0.2">
      <c r="A926" s="319" t="s">
        <v>4056</v>
      </c>
      <c r="B926" s="319" t="s">
        <v>65</v>
      </c>
      <c r="C926" s="321">
        <f t="shared" si="28"/>
        <v>1</v>
      </c>
      <c r="D926" s="321" t="str">
        <f t="shared" si="29"/>
        <v>Residential</v>
      </c>
      <c r="E926" s="321" t="s">
        <v>25835</v>
      </c>
      <c r="F926" s="319" t="s">
        <v>1058</v>
      </c>
      <c r="G926" s="319" t="s">
        <v>526</v>
      </c>
      <c r="H926" s="319" t="s">
        <v>4057</v>
      </c>
      <c r="I926" s="319" t="s">
        <v>4058</v>
      </c>
    </row>
    <row r="927" spans="1:9" ht="90" x14ac:dyDescent="0.2">
      <c r="A927" s="319" t="s">
        <v>4059</v>
      </c>
      <c r="B927" s="319" t="s">
        <v>65</v>
      </c>
      <c r="C927" s="321">
        <f t="shared" si="28"/>
        <v>1</v>
      </c>
      <c r="D927" s="321" t="str">
        <f t="shared" si="29"/>
        <v>Residential</v>
      </c>
      <c r="E927" s="321" t="s">
        <v>4460</v>
      </c>
      <c r="F927" s="319" t="s">
        <v>1842</v>
      </c>
      <c r="G927" s="319" t="s">
        <v>4060</v>
      </c>
      <c r="H927" s="319" t="s">
        <v>4061</v>
      </c>
      <c r="I927" s="319" t="s">
        <v>4062</v>
      </c>
    </row>
    <row r="928" spans="1:9" ht="90" x14ac:dyDescent="0.2">
      <c r="A928" s="319" t="s">
        <v>4063</v>
      </c>
      <c r="B928" s="319" t="s">
        <v>65</v>
      </c>
      <c r="C928" s="321">
        <f t="shared" si="28"/>
        <v>1</v>
      </c>
      <c r="D928" s="321" t="str">
        <f t="shared" si="29"/>
        <v>Residential</v>
      </c>
      <c r="E928" s="321" t="s">
        <v>25835</v>
      </c>
      <c r="F928" s="319" t="s">
        <v>4064</v>
      </c>
      <c r="G928" s="319" t="s">
        <v>4065</v>
      </c>
      <c r="H928" s="319" t="s">
        <v>4066</v>
      </c>
      <c r="I928" s="319" t="s">
        <v>4067</v>
      </c>
    </row>
    <row r="929" spans="1:9" ht="90" x14ac:dyDescent="0.2">
      <c r="A929" s="319" t="s">
        <v>4068</v>
      </c>
      <c r="B929" s="319" t="s">
        <v>65</v>
      </c>
      <c r="C929" s="321">
        <f t="shared" si="28"/>
        <v>1</v>
      </c>
      <c r="D929" s="321" t="str">
        <f t="shared" si="29"/>
        <v>Residential</v>
      </c>
      <c r="E929" s="321" t="s">
        <v>4460</v>
      </c>
      <c r="F929" s="319" t="s">
        <v>4069</v>
      </c>
      <c r="G929" s="319" t="s">
        <v>4070</v>
      </c>
      <c r="H929" s="319" t="s">
        <v>4071</v>
      </c>
      <c r="I929" s="319" t="s">
        <v>4072</v>
      </c>
    </row>
    <row r="930" spans="1:9" ht="90" x14ac:dyDescent="0.2">
      <c r="A930" s="319" t="s">
        <v>4073</v>
      </c>
      <c r="B930" s="319" t="s">
        <v>65</v>
      </c>
      <c r="C930" s="321">
        <f t="shared" si="28"/>
        <v>1</v>
      </c>
      <c r="D930" s="321" t="str">
        <f t="shared" si="29"/>
        <v>Residential</v>
      </c>
      <c r="E930" s="321" t="s">
        <v>25835</v>
      </c>
      <c r="F930" s="319" t="s">
        <v>4074</v>
      </c>
      <c r="G930" s="319" t="s">
        <v>4075</v>
      </c>
      <c r="H930" s="319" t="s">
        <v>4076</v>
      </c>
      <c r="I930" s="319" t="s">
        <v>4077</v>
      </c>
    </row>
    <row r="931" spans="1:9" ht="90" x14ac:dyDescent="0.2">
      <c r="A931" s="319" t="s">
        <v>4078</v>
      </c>
      <c r="B931" s="319" t="s">
        <v>65</v>
      </c>
      <c r="C931" s="321">
        <f t="shared" si="28"/>
        <v>1</v>
      </c>
      <c r="D931" s="321" t="str">
        <f t="shared" si="29"/>
        <v>Residential</v>
      </c>
      <c r="E931" s="321" t="s">
        <v>4460</v>
      </c>
      <c r="F931" s="319" t="s">
        <v>4079</v>
      </c>
      <c r="G931" s="319" t="s">
        <v>4080</v>
      </c>
      <c r="H931" s="319" t="s">
        <v>4081</v>
      </c>
      <c r="I931" s="319" t="s">
        <v>4082</v>
      </c>
    </row>
    <row r="932" spans="1:9" ht="90" x14ac:dyDescent="0.2">
      <c r="A932" s="319" t="s">
        <v>4083</v>
      </c>
      <c r="B932" s="319" t="s">
        <v>65</v>
      </c>
      <c r="C932" s="321">
        <f t="shared" si="28"/>
        <v>1</v>
      </c>
      <c r="D932" s="321" t="str">
        <f t="shared" si="29"/>
        <v>Residential</v>
      </c>
      <c r="E932" s="321" t="s">
        <v>25835</v>
      </c>
      <c r="F932" s="319" t="s">
        <v>4084</v>
      </c>
      <c r="G932" s="319" t="s">
        <v>4085</v>
      </c>
      <c r="H932" s="319" t="s">
        <v>4086</v>
      </c>
      <c r="I932" s="319" t="s">
        <v>4087</v>
      </c>
    </row>
    <row r="933" spans="1:9" ht="90" x14ac:dyDescent="0.2">
      <c r="A933" s="319" t="s">
        <v>4088</v>
      </c>
      <c r="B933" s="319" t="s">
        <v>65</v>
      </c>
      <c r="C933" s="321">
        <f t="shared" si="28"/>
        <v>1</v>
      </c>
      <c r="D933" s="321" t="str">
        <f t="shared" si="29"/>
        <v>Residential</v>
      </c>
      <c r="E933" s="321" t="s">
        <v>4460</v>
      </c>
      <c r="F933" s="319" t="s">
        <v>4089</v>
      </c>
      <c r="G933" s="319" t="s">
        <v>4090</v>
      </c>
      <c r="H933" s="319" t="s">
        <v>4091</v>
      </c>
      <c r="I933" s="319" t="s">
        <v>4092</v>
      </c>
    </row>
    <row r="934" spans="1:9" ht="90" x14ac:dyDescent="0.2">
      <c r="A934" s="319" t="s">
        <v>4093</v>
      </c>
      <c r="B934" s="319" t="s">
        <v>65</v>
      </c>
      <c r="C934" s="321">
        <f t="shared" si="28"/>
        <v>1</v>
      </c>
      <c r="D934" s="321" t="str">
        <f t="shared" si="29"/>
        <v>Residential</v>
      </c>
      <c r="E934" s="321" t="s">
        <v>25835</v>
      </c>
      <c r="F934" s="319" t="s">
        <v>4094</v>
      </c>
      <c r="G934" s="319" t="s">
        <v>4095</v>
      </c>
      <c r="H934" s="319" t="s">
        <v>4096</v>
      </c>
      <c r="I934" s="319" t="s">
        <v>4097</v>
      </c>
    </row>
    <row r="935" spans="1:9" ht="90" x14ac:dyDescent="0.2">
      <c r="A935" s="319" t="s">
        <v>4098</v>
      </c>
      <c r="B935" s="319" t="s">
        <v>65</v>
      </c>
      <c r="C935" s="321">
        <f t="shared" si="28"/>
        <v>1</v>
      </c>
      <c r="D935" s="321" t="str">
        <f t="shared" si="29"/>
        <v>Residential</v>
      </c>
      <c r="E935" s="321" t="s">
        <v>4460</v>
      </c>
      <c r="F935" s="319" t="s">
        <v>4099</v>
      </c>
      <c r="G935" s="319" t="s">
        <v>4100</v>
      </c>
      <c r="H935" s="319" t="s">
        <v>4101</v>
      </c>
      <c r="I935" s="319" t="s">
        <v>4102</v>
      </c>
    </row>
    <row r="936" spans="1:9" ht="90" x14ac:dyDescent="0.2">
      <c r="A936" s="319" t="s">
        <v>4103</v>
      </c>
      <c r="B936" s="319" t="s">
        <v>65</v>
      </c>
      <c r="C936" s="321">
        <f t="shared" si="28"/>
        <v>1</v>
      </c>
      <c r="D936" s="321" t="str">
        <f t="shared" si="29"/>
        <v>Residential</v>
      </c>
      <c r="E936" s="321" t="s">
        <v>25835</v>
      </c>
      <c r="F936" s="319" t="s">
        <v>4104</v>
      </c>
      <c r="G936" s="319" t="s">
        <v>4105</v>
      </c>
      <c r="H936" s="319" t="s">
        <v>4106</v>
      </c>
      <c r="I936" s="319" t="s">
        <v>4107</v>
      </c>
    </row>
    <row r="937" spans="1:9" ht="90" x14ac:dyDescent="0.2">
      <c r="A937" s="319" t="s">
        <v>4108</v>
      </c>
      <c r="B937" s="319" t="s">
        <v>65</v>
      </c>
      <c r="C937" s="321">
        <f t="shared" si="28"/>
        <v>1</v>
      </c>
      <c r="D937" s="321" t="str">
        <f t="shared" si="29"/>
        <v>Residential</v>
      </c>
      <c r="E937" s="321" t="s">
        <v>4460</v>
      </c>
      <c r="F937" s="319" t="s">
        <v>4109</v>
      </c>
      <c r="G937" s="319" t="s">
        <v>4110</v>
      </c>
      <c r="H937" s="319" t="s">
        <v>4111</v>
      </c>
      <c r="I937" s="319" t="s">
        <v>4112</v>
      </c>
    </row>
    <row r="938" spans="1:9" ht="90" x14ac:dyDescent="0.2">
      <c r="A938" s="319" t="s">
        <v>4113</v>
      </c>
      <c r="B938" s="319" t="s">
        <v>65</v>
      </c>
      <c r="C938" s="321">
        <f t="shared" si="28"/>
        <v>1</v>
      </c>
      <c r="D938" s="321" t="str">
        <f t="shared" si="29"/>
        <v>Residential</v>
      </c>
      <c r="E938" s="321" t="s">
        <v>25835</v>
      </c>
      <c r="F938" s="319" t="s">
        <v>2170</v>
      </c>
      <c r="G938" s="319" t="s">
        <v>4114</v>
      </c>
      <c r="H938" s="319" t="s">
        <v>4115</v>
      </c>
      <c r="I938" s="319" t="s">
        <v>4116</v>
      </c>
    </row>
    <row r="939" spans="1:9" ht="90" x14ac:dyDescent="0.2">
      <c r="A939" s="319" t="s">
        <v>4117</v>
      </c>
      <c r="B939" s="319" t="s">
        <v>65</v>
      </c>
      <c r="C939" s="321">
        <f t="shared" si="28"/>
        <v>1</v>
      </c>
      <c r="D939" s="321" t="str">
        <f t="shared" si="29"/>
        <v>Residential</v>
      </c>
      <c r="E939" s="321" t="s">
        <v>4460</v>
      </c>
      <c r="F939" s="319" t="s">
        <v>4118</v>
      </c>
      <c r="G939" s="319" t="s">
        <v>4119</v>
      </c>
      <c r="H939" s="319" t="s">
        <v>4120</v>
      </c>
      <c r="I939" s="319" t="s">
        <v>4121</v>
      </c>
    </row>
    <row r="940" spans="1:9" ht="90" x14ac:dyDescent="0.2">
      <c r="A940" s="319" t="s">
        <v>4122</v>
      </c>
      <c r="B940" s="319" t="s">
        <v>65</v>
      </c>
      <c r="C940" s="321">
        <f t="shared" si="28"/>
        <v>1</v>
      </c>
      <c r="D940" s="321" t="str">
        <f t="shared" si="29"/>
        <v>Residential</v>
      </c>
      <c r="E940" s="321" t="s">
        <v>25835</v>
      </c>
      <c r="F940" s="319" t="s">
        <v>4123</v>
      </c>
      <c r="G940" s="319" t="s">
        <v>4124</v>
      </c>
      <c r="H940" s="319" t="s">
        <v>4125</v>
      </c>
      <c r="I940" s="319" t="s">
        <v>4126</v>
      </c>
    </row>
    <row r="941" spans="1:9" ht="90" x14ac:dyDescent="0.2">
      <c r="A941" s="319" t="s">
        <v>4127</v>
      </c>
      <c r="B941" s="319" t="s">
        <v>65</v>
      </c>
      <c r="C941" s="321">
        <f t="shared" si="28"/>
        <v>1</v>
      </c>
      <c r="D941" s="321" t="str">
        <f t="shared" si="29"/>
        <v>Residential</v>
      </c>
      <c r="E941" s="321" t="s">
        <v>4460</v>
      </c>
      <c r="F941" s="319" t="s">
        <v>3485</v>
      </c>
      <c r="G941" s="319" t="s">
        <v>3648</v>
      </c>
      <c r="H941" s="319" t="s">
        <v>4128</v>
      </c>
      <c r="I941" s="319" t="s">
        <v>4129</v>
      </c>
    </row>
    <row r="942" spans="1:9" ht="90" x14ac:dyDescent="0.25">
      <c r="A942" s="319" t="s">
        <v>4130</v>
      </c>
      <c r="B942" s="319" t="s">
        <v>65</v>
      </c>
      <c r="C942" s="321">
        <f t="shared" si="28"/>
        <v>1</v>
      </c>
      <c r="D942" s="321" t="str">
        <f t="shared" si="29"/>
        <v>Residential</v>
      </c>
      <c r="E942" s="321" t="s">
        <v>25835</v>
      </c>
      <c r="F942" s="317"/>
      <c r="G942" s="319" t="s">
        <v>244</v>
      </c>
      <c r="H942" s="319" t="s">
        <v>4131</v>
      </c>
      <c r="I942" s="319" t="s">
        <v>4132</v>
      </c>
    </row>
    <row r="943" spans="1:9" ht="90" x14ac:dyDescent="0.2">
      <c r="A943" s="319" t="s">
        <v>4133</v>
      </c>
      <c r="B943" s="319" t="s">
        <v>65</v>
      </c>
      <c r="C943" s="321">
        <f t="shared" si="28"/>
        <v>1</v>
      </c>
      <c r="D943" s="321" t="str">
        <f t="shared" si="29"/>
        <v>Residential</v>
      </c>
      <c r="E943" s="321" t="s">
        <v>4460</v>
      </c>
      <c r="F943" s="319" t="s">
        <v>4118</v>
      </c>
      <c r="G943" s="319" t="s">
        <v>4134</v>
      </c>
      <c r="H943" s="319" t="s">
        <v>4135</v>
      </c>
      <c r="I943" s="319" t="s">
        <v>4136</v>
      </c>
    </row>
    <row r="944" spans="1:9" ht="90" x14ac:dyDescent="0.2">
      <c r="A944" s="319" t="s">
        <v>4137</v>
      </c>
      <c r="B944" s="319" t="s">
        <v>65</v>
      </c>
      <c r="C944" s="321">
        <f t="shared" si="28"/>
        <v>1</v>
      </c>
      <c r="D944" s="321" t="str">
        <f t="shared" si="29"/>
        <v>Residential</v>
      </c>
      <c r="E944" s="321" t="s">
        <v>25835</v>
      </c>
      <c r="F944" s="319" t="s">
        <v>4138</v>
      </c>
      <c r="G944" s="319" t="s">
        <v>4139</v>
      </c>
      <c r="H944" s="319" t="s">
        <v>4140</v>
      </c>
      <c r="I944" s="319" t="s">
        <v>4141</v>
      </c>
    </row>
    <row r="945" spans="1:9" ht="90" x14ac:dyDescent="0.2">
      <c r="A945" s="319" t="s">
        <v>4142</v>
      </c>
      <c r="B945" s="319" t="s">
        <v>65</v>
      </c>
      <c r="C945" s="321">
        <f t="shared" si="28"/>
        <v>1</v>
      </c>
      <c r="D945" s="321" t="str">
        <f t="shared" si="29"/>
        <v>Residential</v>
      </c>
      <c r="E945" s="321" t="s">
        <v>4460</v>
      </c>
      <c r="F945" s="319" t="s">
        <v>1961</v>
      </c>
      <c r="G945" s="319" t="s">
        <v>4143</v>
      </c>
      <c r="H945" s="319" t="s">
        <v>4144</v>
      </c>
      <c r="I945" s="319" t="s">
        <v>4145</v>
      </c>
    </row>
    <row r="946" spans="1:9" ht="90" x14ac:dyDescent="0.2">
      <c r="A946" s="319" t="s">
        <v>4146</v>
      </c>
      <c r="B946" s="319" t="s">
        <v>65</v>
      </c>
      <c r="C946" s="321">
        <f t="shared" si="28"/>
        <v>1</v>
      </c>
      <c r="D946" s="321" t="str">
        <f t="shared" si="29"/>
        <v>Residential</v>
      </c>
      <c r="E946" s="321" t="s">
        <v>25835</v>
      </c>
      <c r="F946" s="319" t="s">
        <v>2906</v>
      </c>
      <c r="G946" s="319" t="s">
        <v>4147</v>
      </c>
      <c r="H946" s="319" t="s">
        <v>4148</v>
      </c>
      <c r="I946" s="319" t="s">
        <v>4149</v>
      </c>
    </row>
    <row r="947" spans="1:9" ht="90" x14ac:dyDescent="0.2">
      <c r="A947" s="319" t="s">
        <v>4150</v>
      </c>
      <c r="B947" s="319" t="s">
        <v>65</v>
      </c>
      <c r="C947" s="321">
        <f t="shared" si="28"/>
        <v>1</v>
      </c>
      <c r="D947" s="321" t="str">
        <f t="shared" si="29"/>
        <v>Residential</v>
      </c>
      <c r="E947" s="321" t="s">
        <v>4460</v>
      </c>
      <c r="F947" s="319" t="s">
        <v>4151</v>
      </c>
      <c r="G947" s="319" t="s">
        <v>4152</v>
      </c>
      <c r="H947" s="319" t="s">
        <v>4153</v>
      </c>
      <c r="I947" s="319" t="s">
        <v>4154</v>
      </c>
    </row>
    <row r="948" spans="1:9" ht="135" x14ac:dyDescent="0.2">
      <c r="A948" s="319" t="s">
        <v>4155</v>
      </c>
      <c r="B948" s="319" t="s">
        <v>65</v>
      </c>
      <c r="C948" s="321">
        <f t="shared" si="28"/>
        <v>1</v>
      </c>
      <c r="D948" s="321" t="str">
        <f t="shared" si="29"/>
        <v>Residential</v>
      </c>
      <c r="E948" s="321" t="s">
        <v>25835</v>
      </c>
      <c r="F948" s="319" t="s">
        <v>4156</v>
      </c>
      <c r="G948" s="319" t="s">
        <v>4157</v>
      </c>
      <c r="H948" s="319" t="s">
        <v>4158</v>
      </c>
      <c r="I948" s="319" t="s">
        <v>4159</v>
      </c>
    </row>
    <row r="949" spans="1:9" ht="105" x14ac:dyDescent="0.2">
      <c r="A949" s="319" t="s">
        <v>4160</v>
      </c>
      <c r="B949" s="319" t="s">
        <v>65</v>
      </c>
      <c r="C949" s="321">
        <f t="shared" si="28"/>
        <v>1</v>
      </c>
      <c r="D949" s="321" t="str">
        <f t="shared" si="29"/>
        <v>Residential</v>
      </c>
      <c r="E949" s="321" t="s">
        <v>4460</v>
      </c>
      <c r="F949" s="319" t="s">
        <v>3922</v>
      </c>
      <c r="G949" s="319" t="s">
        <v>2823</v>
      </c>
      <c r="H949" s="319" t="s">
        <v>4161</v>
      </c>
      <c r="I949" s="319" t="s">
        <v>4162</v>
      </c>
    </row>
    <row r="950" spans="1:9" ht="105" x14ac:dyDescent="0.2">
      <c r="A950" s="319" t="s">
        <v>4163</v>
      </c>
      <c r="B950" s="319" t="s">
        <v>65</v>
      </c>
      <c r="C950" s="321">
        <f t="shared" si="28"/>
        <v>1</v>
      </c>
      <c r="D950" s="321" t="str">
        <f t="shared" si="29"/>
        <v>Residential</v>
      </c>
      <c r="E950" s="321" t="s">
        <v>25835</v>
      </c>
      <c r="F950" s="319" t="s">
        <v>4164</v>
      </c>
      <c r="G950" s="319" t="s">
        <v>4165</v>
      </c>
      <c r="H950" s="319" t="s">
        <v>4166</v>
      </c>
      <c r="I950" s="319" t="s">
        <v>4167</v>
      </c>
    </row>
    <row r="951" spans="1:9" ht="75" x14ac:dyDescent="0.2">
      <c r="A951" s="319" t="s">
        <v>4168</v>
      </c>
      <c r="B951" s="319" t="s">
        <v>65</v>
      </c>
      <c r="C951" s="321">
        <f t="shared" si="28"/>
        <v>1</v>
      </c>
      <c r="D951" s="321" t="str">
        <f t="shared" si="29"/>
        <v>Residential</v>
      </c>
      <c r="E951" s="321" t="s">
        <v>4460</v>
      </c>
      <c r="F951" s="319" t="s">
        <v>4169</v>
      </c>
      <c r="G951" s="319" t="s">
        <v>4170</v>
      </c>
      <c r="H951" s="319" t="s">
        <v>4171</v>
      </c>
      <c r="I951" s="319" t="s">
        <v>4172</v>
      </c>
    </row>
    <row r="952" spans="1:9" ht="90" x14ac:dyDescent="0.2">
      <c r="A952" s="319" t="s">
        <v>4173</v>
      </c>
      <c r="B952" s="319" t="s">
        <v>65</v>
      </c>
      <c r="C952" s="321">
        <f t="shared" si="28"/>
        <v>1</v>
      </c>
      <c r="D952" s="321" t="str">
        <f t="shared" si="29"/>
        <v>Residential</v>
      </c>
      <c r="E952" s="321" t="s">
        <v>25835</v>
      </c>
      <c r="F952" s="319" t="s">
        <v>4174</v>
      </c>
      <c r="G952" s="319" t="s">
        <v>4175</v>
      </c>
      <c r="H952" s="319" t="s">
        <v>4176</v>
      </c>
      <c r="I952" s="319" t="s">
        <v>4177</v>
      </c>
    </row>
    <row r="953" spans="1:9" ht="90" x14ac:dyDescent="0.2">
      <c r="A953" s="319" t="s">
        <v>4178</v>
      </c>
      <c r="B953" s="319" t="s">
        <v>65</v>
      </c>
      <c r="C953" s="321">
        <f t="shared" si="28"/>
        <v>1</v>
      </c>
      <c r="D953" s="321" t="str">
        <f t="shared" si="29"/>
        <v>Residential</v>
      </c>
      <c r="E953" s="321" t="s">
        <v>4460</v>
      </c>
      <c r="F953" s="319" t="s">
        <v>4179</v>
      </c>
      <c r="G953" s="319" t="s">
        <v>4180</v>
      </c>
      <c r="H953" s="319" t="s">
        <v>4181</v>
      </c>
      <c r="I953" s="319" t="s">
        <v>4182</v>
      </c>
    </row>
    <row r="954" spans="1:9" ht="90" x14ac:dyDescent="0.2">
      <c r="A954" s="319" t="s">
        <v>4183</v>
      </c>
      <c r="B954" s="319" t="s">
        <v>65</v>
      </c>
      <c r="C954" s="321">
        <f t="shared" si="28"/>
        <v>1</v>
      </c>
      <c r="D954" s="321" t="str">
        <f t="shared" si="29"/>
        <v>Residential</v>
      </c>
      <c r="E954" s="321" t="s">
        <v>25835</v>
      </c>
      <c r="F954" s="319" t="s">
        <v>4184</v>
      </c>
      <c r="G954" s="319" t="s">
        <v>4185</v>
      </c>
      <c r="H954" s="319" t="s">
        <v>4186</v>
      </c>
      <c r="I954" s="319" t="s">
        <v>4187</v>
      </c>
    </row>
    <row r="955" spans="1:9" ht="90" x14ac:dyDescent="0.2">
      <c r="A955" s="319" t="s">
        <v>4188</v>
      </c>
      <c r="B955" s="319" t="s">
        <v>65</v>
      </c>
      <c r="C955" s="321">
        <f t="shared" si="28"/>
        <v>1</v>
      </c>
      <c r="D955" s="321" t="str">
        <f t="shared" si="29"/>
        <v>Residential</v>
      </c>
      <c r="E955" s="321" t="s">
        <v>4460</v>
      </c>
      <c r="F955" s="319" t="s">
        <v>4189</v>
      </c>
      <c r="G955" s="319" t="s">
        <v>4190</v>
      </c>
      <c r="H955" s="319" t="s">
        <v>4191</v>
      </c>
      <c r="I955" s="319" t="s">
        <v>4192</v>
      </c>
    </row>
    <row r="956" spans="1:9" ht="90" x14ac:dyDescent="0.2">
      <c r="A956" s="319" t="s">
        <v>4193</v>
      </c>
      <c r="B956" s="319" t="s">
        <v>65</v>
      </c>
      <c r="C956" s="321">
        <f t="shared" si="28"/>
        <v>1</v>
      </c>
      <c r="D956" s="321" t="str">
        <f t="shared" si="29"/>
        <v>Residential</v>
      </c>
      <c r="E956" s="321" t="s">
        <v>25835</v>
      </c>
      <c r="F956" s="319" t="s">
        <v>4194</v>
      </c>
      <c r="G956" s="319" t="s">
        <v>4195</v>
      </c>
      <c r="H956" s="319" t="s">
        <v>4196</v>
      </c>
      <c r="I956" s="319" t="s">
        <v>4197</v>
      </c>
    </row>
    <row r="957" spans="1:9" ht="90" x14ac:dyDescent="0.2">
      <c r="A957" s="319" t="s">
        <v>4198</v>
      </c>
      <c r="B957" s="319" t="s">
        <v>65</v>
      </c>
      <c r="C957" s="321">
        <f t="shared" si="28"/>
        <v>1</v>
      </c>
      <c r="D957" s="321" t="str">
        <f t="shared" si="29"/>
        <v>Residential</v>
      </c>
      <c r="E957" s="321" t="s">
        <v>4460</v>
      </c>
      <c r="F957" s="319" t="s">
        <v>821</v>
      </c>
      <c r="G957" s="319" t="s">
        <v>4199</v>
      </c>
      <c r="H957" s="319" t="s">
        <v>4200</v>
      </c>
      <c r="I957" s="319" t="s">
        <v>4201</v>
      </c>
    </row>
    <row r="958" spans="1:9" ht="105" x14ac:dyDescent="0.2">
      <c r="A958" s="319" t="s">
        <v>4202</v>
      </c>
      <c r="B958" s="319" t="s">
        <v>65</v>
      </c>
      <c r="C958" s="321">
        <f t="shared" si="28"/>
        <v>1</v>
      </c>
      <c r="D958" s="321" t="str">
        <f t="shared" si="29"/>
        <v>Residential</v>
      </c>
      <c r="E958" s="321" t="s">
        <v>25835</v>
      </c>
      <c r="F958" s="319" t="s">
        <v>4203</v>
      </c>
      <c r="G958" s="319" t="s">
        <v>4204</v>
      </c>
      <c r="H958" s="319" t="s">
        <v>4205</v>
      </c>
      <c r="I958" s="319" t="s">
        <v>4206</v>
      </c>
    </row>
    <row r="959" spans="1:9" ht="90" x14ac:dyDescent="0.2">
      <c r="A959" s="319" t="s">
        <v>4207</v>
      </c>
      <c r="B959" s="319" t="s">
        <v>65</v>
      </c>
      <c r="C959" s="321">
        <f t="shared" si="28"/>
        <v>1</v>
      </c>
      <c r="D959" s="321" t="str">
        <f t="shared" si="29"/>
        <v>Residential</v>
      </c>
      <c r="E959" s="321" t="s">
        <v>4460</v>
      </c>
      <c r="F959" s="319" t="s">
        <v>3752</v>
      </c>
      <c r="G959" s="319" t="s">
        <v>4208</v>
      </c>
      <c r="H959" s="319" t="s">
        <v>4209</v>
      </c>
      <c r="I959" s="319" t="s">
        <v>4210</v>
      </c>
    </row>
    <row r="960" spans="1:9" ht="90" x14ac:dyDescent="0.2">
      <c r="A960" s="319" t="s">
        <v>4211</v>
      </c>
      <c r="B960" s="319" t="s">
        <v>65</v>
      </c>
      <c r="C960" s="321">
        <f t="shared" si="28"/>
        <v>1</v>
      </c>
      <c r="D960" s="321" t="str">
        <f t="shared" si="29"/>
        <v>Residential</v>
      </c>
      <c r="E960" s="321" t="s">
        <v>25835</v>
      </c>
      <c r="F960" s="319" t="s">
        <v>4212</v>
      </c>
      <c r="G960" s="319" t="s">
        <v>4213</v>
      </c>
      <c r="H960" s="319" t="s">
        <v>4214</v>
      </c>
      <c r="I960" s="319" t="s">
        <v>4215</v>
      </c>
    </row>
    <row r="961" spans="1:9" ht="90" x14ac:dyDescent="0.2">
      <c r="A961" s="319" t="s">
        <v>4216</v>
      </c>
      <c r="B961" s="319" t="s">
        <v>65</v>
      </c>
      <c r="C961" s="321">
        <f t="shared" si="28"/>
        <v>1</v>
      </c>
      <c r="D961" s="321" t="str">
        <f t="shared" si="29"/>
        <v>Residential</v>
      </c>
      <c r="E961" s="321" t="s">
        <v>4460</v>
      </c>
      <c r="F961" s="319" t="s">
        <v>1058</v>
      </c>
      <c r="G961" s="319" t="s">
        <v>4217</v>
      </c>
      <c r="H961" s="319" t="s">
        <v>4218</v>
      </c>
      <c r="I961" s="319" t="s">
        <v>4219</v>
      </c>
    </row>
    <row r="962" spans="1:9" ht="90" x14ac:dyDescent="0.2">
      <c r="A962" s="319" t="s">
        <v>4220</v>
      </c>
      <c r="B962" s="319" t="s">
        <v>65</v>
      </c>
      <c r="C962" s="321">
        <f t="shared" ref="C962:C1025" si="30">+VLOOKUP($A962,Assess,2,FALSE)</f>
        <v>1</v>
      </c>
      <c r="D962" s="321" t="str">
        <f t="shared" ref="D962:D1025" si="31">+VLOOKUP($A962,Assess,3,FALSE)</f>
        <v>Residential</v>
      </c>
      <c r="E962" s="321" t="s">
        <v>25835</v>
      </c>
      <c r="F962" s="319" t="s">
        <v>4221</v>
      </c>
      <c r="G962" s="319" t="s">
        <v>4222</v>
      </c>
      <c r="H962" s="319" t="s">
        <v>4223</v>
      </c>
      <c r="I962" s="319" t="s">
        <v>4224</v>
      </c>
    </row>
    <row r="963" spans="1:9" ht="90" x14ac:dyDescent="0.2">
      <c r="A963" s="319" t="s">
        <v>4225</v>
      </c>
      <c r="B963" s="319" t="s">
        <v>65</v>
      </c>
      <c r="C963" s="321">
        <f t="shared" si="30"/>
        <v>1</v>
      </c>
      <c r="D963" s="321" t="str">
        <f t="shared" si="31"/>
        <v>Residential</v>
      </c>
      <c r="E963" s="321" t="s">
        <v>4460</v>
      </c>
      <c r="F963" s="319" t="s">
        <v>4226</v>
      </c>
      <c r="G963" s="319" t="s">
        <v>4227</v>
      </c>
      <c r="H963" s="319" t="s">
        <v>4228</v>
      </c>
      <c r="I963" s="319" t="s">
        <v>4229</v>
      </c>
    </row>
    <row r="964" spans="1:9" ht="90" x14ac:dyDescent="0.2">
      <c r="A964" s="319" t="s">
        <v>4230</v>
      </c>
      <c r="B964" s="319" t="s">
        <v>65</v>
      </c>
      <c r="C964" s="321">
        <f t="shared" si="30"/>
        <v>1</v>
      </c>
      <c r="D964" s="321" t="str">
        <f t="shared" si="31"/>
        <v>Residential</v>
      </c>
      <c r="E964" s="321" t="s">
        <v>25835</v>
      </c>
      <c r="F964" s="319" t="s">
        <v>1249</v>
      </c>
      <c r="G964" s="319" t="s">
        <v>4231</v>
      </c>
      <c r="H964" s="319" t="s">
        <v>4232</v>
      </c>
      <c r="I964" s="319" t="s">
        <v>4233</v>
      </c>
    </row>
    <row r="965" spans="1:9" ht="90" x14ac:dyDescent="0.2">
      <c r="A965" s="319" t="s">
        <v>4234</v>
      </c>
      <c r="B965" s="319" t="s">
        <v>65</v>
      </c>
      <c r="C965" s="321">
        <f t="shared" si="30"/>
        <v>1</v>
      </c>
      <c r="D965" s="321" t="str">
        <f t="shared" si="31"/>
        <v>Residential</v>
      </c>
      <c r="E965" s="321" t="s">
        <v>4460</v>
      </c>
      <c r="F965" s="319" t="s">
        <v>4235</v>
      </c>
      <c r="G965" s="319" t="s">
        <v>4236</v>
      </c>
      <c r="H965" s="319" t="s">
        <v>4237</v>
      </c>
      <c r="I965" s="319" t="s">
        <v>4238</v>
      </c>
    </row>
    <row r="966" spans="1:9" ht="105" x14ac:dyDescent="0.2">
      <c r="A966" s="319" t="s">
        <v>4239</v>
      </c>
      <c r="B966" s="319" t="s">
        <v>65</v>
      </c>
      <c r="C966" s="321">
        <f t="shared" si="30"/>
        <v>1</v>
      </c>
      <c r="D966" s="321" t="str">
        <f t="shared" si="31"/>
        <v>Residential</v>
      </c>
      <c r="E966" s="321" t="s">
        <v>25835</v>
      </c>
      <c r="F966" s="319" t="s">
        <v>4240</v>
      </c>
      <c r="G966" s="319" t="s">
        <v>4241</v>
      </c>
      <c r="H966" s="319" t="s">
        <v>4242</v>
      </c>
      <c r="I966" s="319" t="s">
        <v>4243</v>
      </c>
    </row>
    <row r="967" spans="1:9" ht="90" x14ac:dyDescent="0.2">
      <c r="A967" s="319" t="s">
        <v>4244</v>
      </c>
      <c r="B967" s="319" t="s">
        <v>65</v>
      </c>
      <c r="C967" s="321">
        <f t="shared" si="30"/>
        <v>1</v>
      </c>
      <c r="D967" s="321" t="str">
        <f t="shared" si="31"/>
        <v>Residential</v>
      </c>
      <c r="E967" s="321" t="s">
        <v>4460</v>
      </c>
      <c r="F967" s="319" t="s">
        <v>4245</v>
      </c>
      <c r="G967" s="319" t="s">
        <v>4246</v>
      </c>
      <c r="H967" s="319" t="s">
        <v>4247</v>
      </c>
      <c r="I967" s="319" t="s">
        <v>4248</v>
      </c>
    </row>
    <row r="968" spans="1:9" ht="105" x14ac:dyDescent="0.2">
      <c r="A968" s="319" t="s">
        <v>4249</v>
      </c>
      <c r="B968" s="319" t="s">
        <v>65</v>
      </c>
      <c r="C968" s="321">
        <f t="shared" si="30"/>
        <v>1</v>
      </c>
      <c r="D968" s="321" t="str">
        <f t="shared" si="31"/>
        <v>Residential</v>
      </c>
      <c r="E968" s="321" t="s">
        <v>25835</v>
      </c>
      <c r="F968" s="319" t="s">
        <v>4250</v>
      </c>
      <c r="G968" s="319" t="s">
        <v>4251</v>
      </c>
      <c r="H968" s="319" t="s">
        <v>4252</v>
      </c>
      <c r="I968" s="319" t="s">
        <v>4253</v>
      </c>
    </row>
    <row r="969" spans="1:9" ht="105" x14ac:dyDescent="0.2">
      <c r="A969" s="319" t="s">
        <v>4254</v>
      </c>
      <c r="B969" s="319" t="s">
        <v>65</v>
      </c>
      <c r="C969" s="321">
        <f t="shared" si="30"/>
        <v>1</v>
      </c>
      <c r="D969" s="321" t="str">
        <f t="shared" si="31"/>
        <v>Residential</v>
      </c>
      <c r="E969" s="321" t="s">
        <v>4460</v>
      </c>
      <c r="F969" s="319" t="s">
        <v>4255</v>
      </c>
      <c r="G969" s="319" t="s">
        <v>4256</v>
      </c>
      <c r="H969" s="319" t="s">
        <v>4257</v>
      </c>
      <c r="I969" s="319" t="s">
        <v>4258</v>
      </c>
    </row>
    <row r="970" spans="1:9" ht="105" x14ac:dyDescent="0.2">
      <c r="A970" s="319" t="s">
        <v>4259</v>
      </c>
      <c r="B970" s="319" t="s">
        <v>65</v>
      </c>
      <c r="C970" s="321">
        <f t="shared" si="30"/>
        <v>1</v>
      </c>
      <c r="D970" s="321" t="str">
        <f t="shared" si="31"/>
        <v>Residential</v>
      </c>
      <c r="E970" s="321" t="s">
        <v>25835</v>
      </c>
      <c r="F970" s="319" t="s">
        <v>4260</v>
      </c>
      <c r="G970" s="319" t="s">
        <v>4261</v>
      </c>
      <c r="H970" s="319" t="s">
        <v>4262</v>
      </c>
      <c r="I970" s="319" t="s">
        <v>4263</v>
      </c>
    </row>
    <row r="971" spans="1:9" ht="105" x14ac:dyDescent="0.2">
      <c r="A971" s="319" t="s">
        <v>4264</v>
      </c>
      <c r="B971" s="319" t="s">
        <v>65</v>
      </c>
      <c r="C971" s="321">
        <f t="shared" si="30"/>
        <v>1</v>
      </c>
      <c r="D971" s="321" t="str">
        <f t="shared" si="31"/>
        <v>Residential</v>
      </c>
      <c r="E971" s="321" t="s">
        <v>4460</v>
      </c>
      <c r="F971" s="319" t="s">
        <v>1382</v>
      </c>
      <c r="G971" s="319" t="s">
        <v>4265</v>
      </c>
      <c r="H971" s="319" t="s">
        <v>4266</v>
      </c>
      <c r="I971" s="319" t="s">
        <v>4267</v>
      </c>
    </row>
    <row r="972" spans="1:9" ht="105" x14ac:dyDescent="0.2">
      <c r="A972" s="319" t="s">
        <v>4268</v>
      </c>
      <c r="B972" s="319" t="s">
        <v>65</v>
      </c>
      <c r="C972" s="321">
        <f t="shared" si="30"/>
        <v>1</v>
      </c>
      <c r="D972" s="321" t="str">
        <f t="shared" si="31"/>
        <v>Residential</v>
      </c>
      <c r="E972" s="321" t="s">
        <v>25835</v>
      </c>
      <c r="F972" s="319" t="s">
        <v>4269</v>
      </c>
      <c r="G972" s="319" t="s">
        <v>4270</v>
      </c>
      <c r="H972" s="319" t="s">
        <v>4271</v>
      </c>
      <c r="I972" s="319" t="s">
        <v>4272</v>
      </c>
    </row>
    <row r="973" spans="1:9" ht="120" x14ac:dyDescent="0.2">
      <c r="A973" s="319" t="s">
        <v>4273</v>
      </c>
      <c r="B973" s="319" t="s">
        <v>65</v>
      </c>
      <c r="C973" s="321">
        <f t="shared" si="30"/>
        <v>1</v>
      </c>
      <c r="D973" s="321" t="str">
        <f t="shared" si="31"/>
        <v>Residential</v>
      </c>
      <c r="E973" s="321" t="s">
        <v>4460</v>
      </c>
      <c r="F973" s="319" t="s">
        <v>4274</v>
      </c>
      <c r="G973" s="319" t="s">
        <v>4275</v>
      </c>
      <c r="H973" s="319" t="s">
        <v>4276</v>
      </c>
      <c r="I973" s="319" t="s">
        <v>4277</v>
      </c>
    </row>
    <row r="974" spans="1:9" ht="105" x14ac:dyDescent="0.2">
      <c r="A974" s="319" t="s">
        <v>4278</v>
      </c>
      <c r="B974" s="319" t="s">
        <v>65</v>
      </c>
      <c r="C974" s="321">
        <f t="shared" si="30"/>
        <v>1</v>
      </c>
      <c r="D974" s="321" t="str">
        <f t="shared" si="31"/>
        <v>Residential</v>
      </c>
      <c r="E974" s="321" t="s">
        <v>25835</v>
      </c>
      <c r="F974" s="319" t="s">
        <v>1166</v>
      </c>
      <c r="G974" s="319" t="s">
        <v>381</v>
      </c>
      <c r="H974" s="319" t="s">
        <v>4279</v>
      </c>
      <c r="I974" s="319" t="s">
        <v>4280</v>
      </c>
    </row>
    <row r="975" spans="1:9" ht="105" x14ac:dyDescent="0.2">
      <c r="A975" s="319" t="s">
        <v>4281</v>
      </c>
      <c r="B975" s="319" t="s">
        <v>65</v>
      </c>
      <c r="C975" s="321">
        <f t="shared" si="30"/>
        <v>1</v>
      </c>
      <c r="D975" s="321" t="str">
        <f t="shared" si="31"/>
        <v>Residential</v>
      </c>
      <c r="E975" s="321" t="s">
        <v>4460</v>
      </c>
      <c r="F975" s="319" t="s">
        <v>4282</v>
      </c>
      <c r="G975" s="319" t="s">
        <v>4283</v>
      </c>
      <c r="H975" s="319" t="s">
        <v>4284</v>
      </c>
      <c r="I975" s="319" t="s">
        <v>4285</v>
      </c>
    </row>
    <row r="976" spans="1:9" ht="90" x14ac:dyDescent="0.2">
      <c r="A976" s="319" t="s">
        <v>4286</v>
      </c>
      <c r="B976" s="319" t="s">
        <v>65</v>
      </c>
      <c r="C976" s="321">
        <f t="shared" si="30"/>
        <v>1</v>
      </c>
      <c r="D976" s="321" t="str">
        <f t="shared" si="31"/>
        <v>Residential</v>
      </c>
      <c r="E976" s="321" t="s">
        <v>25835</v>
      </c>
      <c r="F976" s="319" t="s">
        <v>4287</v>
      </c>
      <c r="G976" s="319" t="s">
        <v>4288</v>
      </c>
      <c r="H976" s="319" t="s">
        <v>4289</v>
      </c>
      <c r="I976" s="319" t="s">
        <v>4290</v>
      </c>
    </row>
    <row r="977" spans="1:9" ht="105" x14ac:dyDescent="0.2">
      <c r="A977" s="319" t="s">
        <v>4291</v>
      </c>
      <c r="B977" s="319" t="s">
        <v>65</v>
      </c>
      <c r="C977" s="321">
        <f t="shared" si="30"/>
        <v>1</v>
      </c>
      <c r="D977" s="321" t="str">
        <f t="shared" si="31"/>
        <v>Residential</v>
      </c>
      <c r="E977" s="321" t="s">
        <v>4460</v>
      </c>
      <c r="F977" s="319" t="s">
        <v>4292</v>
      </c>
      <c r="G977" s="319" t="s">
        <v>4293</v>
      </c>
      <c r="H977" s="319" t="s">
        <v>4294</v>
      </c>
      <c r="I977" s="319" t="s">
        <v>4295</v>
      </c>
    </row>
    <row r="978" spans="1:9" ht="105" x14ac:dyDescent="0.25">
      <c r="A978" s="319" t="s">
        <v>4296</v>
      </c>
      <c r="B978" s="319" t="s">
        <v>65</v>
      </c>
      <c r="C978" s="321">
        <f t="shared" si="30"/>
        <v>1</v>
      </c>
      <c r="D978" s="321" t="str">
        <f t="shared" si="31"/>
        <v>Residential</v>
      </c>
      <c r="E978" s="321" t="s">
        <v>25835</v>
      </c>
      <c r="F978" s="317"/>
      <c r="G978" s="319" t="s">
        <v>4297</v>
      </c>
      <c r="H978" s="319" t="s">
        <v>4298</v>
      </c>
      <c r="I978" s="319" t="s">
        <v>4299</v>
      </c>
    </row>
    <row r="979" spans="1:9" ht="105" x14ac:dyDescent="0.2">
      <c r="A979" s="319" t="s">
        <v>4300</v>
      </c>
      <c r="B979" s="319" t="s">
        <v>65</v>
      </c>
      <c r="C979" s="321">
        <f t="shared" si="30"/>
        <v>1</v>
      </c>
      <c r="D979" s="321" t="str">
        <f t="shared" si="31"/>
        <v>Residential</v>
      </c>
      <c r="E979" s="321" t="s">
        <v>4460</v>
      </c>
      <c r="F979" s="319" t="s">
        <v>4301</v>
      </c>
      <c r="G979" s="319" t="s">
        <v>4302</v>
      </c>
      <c r="H979" s="319" t="s">
        <v>4303</v>
      </c>
      <c r="I979" s="319" t="s">
        <v>4304</v>
      </c>
    </row>
    <row r="980" spans="1:9" ht="90" x14ac:dyDescent="0.2">
      <c r="A980" s="319" t="s">
        <v>4305</v>
      </c>
      <c r="B980" s="319" t="s">
        <v>65</v>
      </c>
      <c r="C980" s="321">
        <f t="shared" si="30"/>
        <v>1</v>
      </c>
      <c r="D980" s="321" t="str">
        <f t="shared" si="31"/>
        <v>Residential</v>
      </c>
      <c r="E980" s="321" t="s">
        <v>25835</v>
      </c>
      <c r="F980" s="319" t="s">
        <v>1870</v>
      </c>
      <c r="G980" s="319" t="s">
        <v>893</v>
      </c>
      <c r="H980" s="319" t="s">
        <v>4306</v>
      </c>
      <c r="I980" s="319" t="s">
        <v>4307</v>
      </c>
    </row>
    <row r="981" spans="1:9" ht="120" x14ac:dyDescent="0.2">
      <c r="A981" s="319" t="s">
        <v>4308</v>
      </c>
      <c r="B981" s="319" t="s">
        <v>65</v>
      </c>
      <c r="C981" s="321">
        <f t="shared" si="30"/>
        <v>1</v>
      </c>
      <c r="D981" s="321" t="str">
        <f t="shared" si="31"/>
        <v>Residential</v>
      </c>
      <c r="E981" s="321" t="s">
        <v>4460</v>
      </c>
      <c r="F981" s="319" t="s">
        <v>4309</v>
      </c>
      <c r="G981" s="319" t="s">
        <v>4310</v>
      </c>
      <c r="H981" s="319" t="s">
        <v>4311</v>
      </c>
      <c r="I981" s="319" t="s">
        <v>4312</v>
      </c>
    </row>
    <row r="982" spans="1:9" ht="90" x14ac:dyDescent="0.2">
      <c r="A982" s="319" t="s">
        <v>4313</v>
      </c>
      <c r="B982" s="319" t="s">
        <v>65</v>
      </c>
      <c r="C982" s="321">
        <f t="shared" si="30"/>
        <v>1</v>
      </c>
      <c r="D982" s="321" t="str">
        <f t="shared" si="31"/>
        <v>Residential</v>
      </c>
      <c r="E982" s="321" t="s">
        <v>25835</v>
      </c>
      <c r="F982" s="319" t="s">
        <v>4314</v>
      </c>
      <c r="G982" s="319" t="s">
        <v>4315</v>
      </c>
      <c r="H982" s="319" t="s">
        <v>4316</v>
      </c>
      <c r="I982" s="319" t="s">
        <v>4317</v>
      </c>
    </row>
    <row r="983" spans="1:9" ht="90" x14ac:dyDescent="0.2">
      <c r="A983" s="319" t="s">
        <v>4318</v>
      </c>
      <c r="B983" s="319" t="s">
        <v>65</v>
      </c>
      <c r="C983" s="321">
        <f t="shared" si="30"/>
        <v>1</v>
      </c>
      <c r="D983" s="321" t="str">
        <f t="shared" si="31"/>
        <v>Residential</v>
      </c>
      <c r="E983" s="321" t="s">
        <v>4460</v>
      </c>
      <c r="F983" s="319" t="s">
        <v>4319</v>
      </c>
      <c r="G983" s="319" t="s">
        <v>4320</v>
      </c>
      <c r="H983" s="319" t="s">
        <v>4321</v>
      </c>
      <c r="I983" s="319" t="s">
        <v>4322</v>
      </c>
    </row>
    <row r="984" spans="1:9" ht="105" x14ac:dyDescent="0.2">
      <c r="A984" s="319" t="s">
        <v>4323</v>
      </c>
      <c r="B984" s="319" t="s">
        <v>65</v>
      </c>
      <c r="C984" s="321">
        <f t="shared" si="30"/>
        <v>1</v>
      </c>
      <c r="D984" s="321" t="str">
        <f t="shared" si="31"/>
        <v>Residential</v>
      </c>
      <c r="E984" s="321" t="s">
        <v>25835</v>
      </c>
      <c r="F984" s="319" t="s">
        <v>4324</v>
      </c>
      <c r="G984" s="319" t="s">
        <v>4325</v>
      </c>
      <c r="H984" s="319" t="s">
        <v>4326</v>
      </c>
      <c r="I984" s="319" t="s">
        <v>4327</v>
      </c>
    </row>
    <row r="985" spans="1:9" ht="105" x14ac:dyDescent="0.2">
      <c r="A985" s="319" t="s">
        <v>4328</v>
      </c>
      <c r="B985" s="319" t="s">
        <v>65</v>
      </c>
      <c r="C985" s="321">
        <f t="shared" si="30"/>
        <v>1</v>
      </c>
      <c r="D985" s="321" t="str">
        <f t="shared" si="31"/>
        <v>Residential</v>
      </c>
      <c r="E985" s="321" t="s">
        <v>4460</v>
      </c>
      <c r="F985" s="319" t="s">
        <v>4329</v>
      </c>
      <c r="G985" s="319" t="s">
        <v>4330</v>
      </c>
      <c r="H985" s="319" t="s">
        <v>4331</v>
      </c>
      <c r="I985" s="319" t="s">
        <v>4332</v>
      </c>
    </row>
    <row r="986" spans="1:9" ht="75" x14ac:dyDescent="0.2">
      <c r="A986" s="319" t="s">
        <v>4333</v>
      </c>
      <c r="B986" s="319" t="s">
        <v>65</v>
      </c>
      <c r="C986" s="321">
        <f t="shared" si="30"/>
        <v>1</v>
      </c>
      <c r="D986" s="321" t="str">
        <f t="shared" si="31"/>
        <v>Residential</v>
      </c>
      <c r="E986" s="321" t="s">
        <v>25835</v>
      </c>
      <c r="F986" s="319" t="s">
        <v>3908</v>
      </c>
      <c r="G986" s="319" t="s">
        <v>4334</v>
      </c>
      <c r="H986" s="319" t="s">
        <v>4335</v>
      </c>
      <c r="I986" s="319" t="s">
        <v>4336</v>
      </c>
    </row>
    <row r="987" spans="1:9" ht="90" x14ac:dyDescent="0.2">
      <c r="A987" s="319" t="s">
        <v>4337</v>
      </c>
      <c r="B987" s="319" t="s">
        <v>65</v>
      </c>
      <c r="C987" s="321">
        <f t="shared" si="30"/>
        <v>1</v>
      </c>
      <c r="D987" s="321" t="str">
        <f t="shared" si="31"/>
        <v>Residential</v>
      </c>
      <c r="E987" s="321" t="s">
        <v>4460</v>
      </c>
      <c r="F987" s="319" t="s">
        <v>4338</v>
      </c>
      <c r="G987" s="319" t="s">
        <v>2638</v>
      </c>
      <c r="H987" s="319" t="s">
        <v>4339</v>
      </c>
      <c r="I987" s="319" t="s">
        <v>4340</v>
      </c>
    </row>
    <row r="988" spans="1:9" ht="90" x14ac:dyDescent="0.2">
      <c r="A988" s="319" t="s">
        <v>4341</v>
      </c>
      <c r="B988" s="319" t="s">
        <v>65</v>
      </c>
      <c r="C988" s="321">
        <f t="shared" si="30"/>
        <v>1</v>
      </c>
      <c r="D988" s="321" t="str">
        <f t="shared" si="31"/>
        <v>Residential</v>
      </c>
      <c r="E988" s="321" t="s">
        <v>25835</v>
      </c>
      <c r="F988" s="319" t="s">
        <v>4342</v>
      </c>
      <c r="G988" s="319" t="s">
        <v>4343</v>
      </c>
      <c r="H988" s="319" t="s">
        <v>4344</v>
      </c>
      <c r="I988" s="319" t="s">
        <v>4345</v>
      </c>
    </row>
    <row r="989" spans="1:9" ht="75" x14ac:dyDescent="0.2">
      <c r="A989" s="319" t="s">
        <v>4346</v>
      </c>
      <c r="B989" s="319" t="s">
        <v>65</v>
      </c>
      <c r="C989" s="321">
        <f t="shared" si="30"/>
        <v>1</v>
      </c>
      <c r="D989" s="321" t="str">
        <f t="shared" si="31"/>
        <v>Residential</v>
      </c>
      <c r="E989" s="321" t="s">
        <v>4460</v>
      </c>
      <c r="F989" s="319" t="s">
        <v>4347</v>
      </c>
      <c r="G989" s="319" t="s">
        <v>4348</v>
      </c>
      <c r="H989" s="319" t="s">
        <v>4349</v>
      </c>
      <c r="I989" s="319" t="s">
        <v>4350</v>
      </c>
    </row>
    <row r="990" spans="1:9" ht="75" x14ac:dyDescent="0.2">
      <c r="A990" s="319" t="s">
        <v>4351</v>
      </c>
      <c r="B990" s="319" t="s">
        <v>65</v>
      </c>
      <c r="C990" s="321">
        <f t="shared" si="30"/>
        <v>1</v>
      </c>
      <c r="D990" s="321" t="str">
        <f t="shared" si="31"/>
        <v>Residential</v>
      </c>
      <c r="E990" s="321" t="s">
        <v>25835</v>
      </c>
      <c r="F990" s="319" t="s">
        <v>4352</v>
      </c>
      <c r="G990" s="319" t="s">
        <v>4353</v>
      </c>
      <c r="H990" s="319" t="s">
        <v>4354</v>
      </c>
      <c r="I990" s="319" t="s">
        <v>4355</v>
      </c>
    </row>
    <row r="991" spans="1:9" ht="90" x14ac:dyDescent="0.2">
      <c r="A991" s="319" t="s">
        <v>4356</v>
      </c>
      <c r="B991" s="319" t="s">
        <v>65</v>
      </c>
      <c r="C991" s="321">
        <f t="shared" si="30"/>
        <v>1</v>
      </c>
      <c r="D991" s="321" t="str">
        <f t="shared" si="31"/>
        <v>Residential</v>
      </c>
      <c r="E991" s="321" t="s">
        <v>4460</v>
      </c>
      <c r="F991" s="319" t="s">
        <v>1720</v>
      </c>
      <c r="G991" s="319" t="s">
        <v>4357</v>
      </c>
      <c r="H991" s="319" t="s">
        <v>4358</v>
      </c>
      <c r="I991" s="319" t="s">
        <v>4359</v>
      </c>
    </row>
    <row r="992" spans="1:9" ht="90" x14ac:dyDescent="0.2">
      <c r="A992" s="319" t="s">
        <v>4360</v>
      </c>
      <c r="B992" s="319" t="s">
        <v>65</v>
      </c>
      <c r="C992" s="321">
        <f t="shared" si="30"/>
        <v>1</v>
      </c>
      <c r="D992" s="321" t="str">
        <f t="shared" si="31"/>
        <v>Residential</v>
      </c>
      <c r="E992" s="321" t="s">
        <v>25835</v>
      </c>
      <c r="F992" s="319" t="s">
        <v>4361</v>
      </c>
      <c r="G992" s="319" t="s">
        <v>4362</v>
      </c>
      <c r="H992" s="319" t="s">
        <v>4363</v>
      </c>
      <c r="I992" s="319" t="s">
        <v>4364</v>
      </c>
    </row>
    <row r="993" spans="1:9" ht="90" x14ac:dyDescent="0.2">
      <c r="A993" s="319" t="s">
        <v>4365</v>
      </c>
      <c r="B993" s="319" t="s">
        <v>65</v>
      </c>
      <c r="C993" s="321">
        <f t="shared" si="30"/>
        <v>1</v>
      </c>
      <c r="D993" s="321" t="str">
        <f t="shared" si="31"/>
        <v>Residential</v>
      </c>
      <c r="E993" s="321" t="s">
        <v>4460</v>
      </c>
      <c r="F993" s="319" t="s">
        <v>4366</v>
      </c>
      <c r="G993" s="319" t="s">
        <v>4367</v>
      </c>
      <c r="H993" s="319" t="s">
        <v>4368</v>
      </c>
      <c r="I993" s="319" t="s">
        <v>4369</v>
      </c>
    </row>
    <row r="994" spans="1:9" ht="90" x14ac:dyDescent="0.2">
      <c r="A994" s="319" t="s">
        <v>4370</v>
      </c>
      <c r="B994" s="319" t="s">
        <v>65</v>
      </c>
      <c r="C994" s="321">
        <f t="shared" si="30"/>
        <v>1</v>
      </c>
      <c r="D994" s="321" t="str">
        <f t="shared" si="31"/>
        <v>Residential</v>
      </c>
      <c r="E994" s="321" t="s">
        <v>25835</v>
      </c>
      <c r="F994" s="319" t="s">
        <v>1397</v>
      </c>
      <c r="G994" s="319" t="s">
        <v>4371</v>
      </c>
      <c r="H994" s="319" t="s">
        <v>4372</v>
      </c>
      <c r="I994" s="319" t="s">
        <v>4373</v>
      </c>
    </row>
    <row r="995" spans="1:9" ht="90" x14ac:dyDescent="0.2">
      <c r="A995" s="319" t="s">
        <v>4374</v>
      </c>
      <c r="B995" s="319" t="s">
        <v>65</v>
      </c>
      <c r="C995" s="321">
        <f t="shared" si="30"/>
        <v>1</v>
      </c>
      <c r="D995" s="321" t="str">
        <f t="shared" si="31"/>
        <v>Residential</v>
      </c>
      <c r="E995" s="321" t="s">
        <v>4460</v>
      </c>
      <c r="F995" s="319" t="s">
        <v>4375</v>
      </c>
      <c r="G995" s="319" t="s">
        <v>4376</v>
      </c>
      <c r="H995" s="319" t="s">
        <v>4377</v>
      </c>
      <c r="I995" s="319" t="s">
        <v>4378</v>
      </c>
    </row>
    <row r="996" spans="1:9" ht="90" x14ac:dyDescent="0.2">
      <c r="A996" s="319" t="s">
        <v>4379</v>
      </c>
      <c r="B996" s="319" t="s">
        <v>65</v>
      </c>
      <c r="C996" s="321">
        <f t="shared" si="30"/>
        <v>1</v>
      </c>
      <c r="D996" s="321" t="str">
        <f t="shared" si="31"/>
        <v>Residential</v>
      </c>
      <c r="E996" s="321" t="s">
        <v>25835</v>
      </c>
      <c r="F996" s="319" t="s">
        <v>4380</v>
      </c>
      <c r="G996" s="319" t="s">
        <v>4381</v>
      </c>
      <c r="H996" s="319" t="s">
        <v>4382</v>
      </c>
      <c r="I996" s="319" t="s">
        <v>4383</v>
      </c>
    </row>
    <row r="997" spans="1:9" ht="90" x14ac:dyDescent="0.25">
      <c r="A997" s="319" t="s">
        <v>4384</v>
      </c>
      <c r="B997" s="319" t="s">
        <v>65</v>
      </c>
      <c r="C997" s="321">
        <f t="shared" si="30"/>
        <v>1</v>
      </c>
      <c r="D997" s="321" t="str">
        <f t="shared" si="31"/>
        <v>Residential</v>
      </c>
      <c r="E997" s="321" t="s">
        <v>4460</v>
      </c>
      <c r="F997" s="317"/>
      <c r="G997" s="319" t="s">
        <v>4385</v>
      </c>
      <c r="H997" s="319" t="s">
        <v>4386</v>
      </c>
      <c r="I997" s="319" t="s">
        <v>4387</v>
      </c>
    </row>
    <row r="998" spans="1:9" ht="75" x14ac:dyDescent="0.2">
      <c r="A998" s="319" t="s">
        <v>4388</v>
      </c>
      <c r="B998" s="319" t="s">
        <v>65</v>
      </c>
      <c r="C998" s="321">
        <f t="shared" si="30"/>
        <v>1</v>
      </c>
      <c r="D998" s="321" t="str">
        <f t="shared" si="31"/>
        <v>Residential</v>
      </c>
      <c r="E998" s="321" t="s">
        <v>25835</v>
      </c>
      <c r="F998" s="319" t="s">
        <v>4389</v>
      </c>
      <c r="G998" s="319" t="s">
        <v>4390</v>
      </c>
      <c r="H998" s="319" t="s">
        <v>4391</v>
      </c>
      <c r="I998" s="319" t="s">
        <v>4392</v>
      </c>
    </row>
    <row r="999" spans="1:9" ht="75" x14ac:dyDescent="0.2">
      <c r="A999" s="319" t="s">
        <v>4393</v>
      </c>
      <c r="B999" s="319" t="s">
        <v>65</v>
      </c>
      <c r="C999" s="321">
        <f t="shared" si="30"/>
        <v>1</v>
      </c>
      <c r="D999" s="321" t="str">
        <f t="shared" si="31"/>
        <v>Residential</v>
      </c>
      <c r="E999" s="321" t="s">
        <v>4460</v>
      </c>
      <c r="F999" s="319" t="s">
        <v>4394</v>
      </c>
      <c r="G999" s="319" t="s">
        <v>4395</v>
      </c>
      <c r="H999" s="319" t="s">
        <v>4396</v>
      </c>
      <c r="I999" s="319" t="s">
        <v>4397</v>
      </c>
    </row>
    <row r="1000" spans="1:9" ht="75" x14ac:dyDescent="0.2">
      <c r="A1000" s="319" t="s">
        <v>4398</v>
      </c>
      <c r="B1000" s="319" t="s">
        <v>65</v>
      </c>
      <c r="C1000" s="321">
        <f t="shared" si="30"/>
        <v>1</v>
      </c>
      <c r="D1000" s="321" t="str">
        <f t="shared" si="31"/>
        <v>Residential</v>
      </c>
      <c r="E1000" s="321" t="s">
        <v>25835</v>
      </c>
      <c r="F1000" s="319" t="s">
        <v>3850</v>
      </c>
      <c r="G1000" s="319" t="s">
        <v>4399</v>
      </c>
      <c r="H1000" s="319" t="s">
        <v>4400</v>
      </c>
      <c r="I1000" s="319" t="s">
        <v>4401</v>
      </c>
    </row>
    <row r="1001" spans="1:9" ht="75" x14ac:dyDescent="0.2">
      <c r="A1001" s="319" t="s">
        <v>4402</v>
      </c>
      <c r="B1001" s="319" t="s">
        <v>65</v>
      </c>
      <c r="C1001" s="321">
        <f t="shared" si="30"/>
        <v>1</v>
      </c>
      <c r="D1001" s="321" t="str">
        <f t="shared" si="31"/>
        <v>Residential</v>
      </c>
      <c r="E1001" s="321" t="s">
        <v>4460</v>
      </c>
      <c r="F1001" s="319" t="s">
        <v>4403</v>
      </c>
      <c r="G1001" s="319" t="s">
        <v>4404</v>
      </c>
      <c r="H1001" s="319" t="s">
        <v>4405</v>
      </c>
      <c r="I1001" s="319" t="s">
        <v>4406</v>
      </c>
    </row>
    <row r="1002" spans="1:9" ht="75" x14ac:dyDescent="0.2">
      <c r="A1002" s="319" t="s">
        <v>4407</v>
      </c>
      <c r="B1002" s="319" t="s">
        <v>65</v>
      </c>
      <c r="C1002" s="321">
        <f t="shared" si="30"/>
        <v>1</v>
      </c>
      <c r="D1002" s="321" t="str">
        <f t="shared" si="31"/>
        <v>Residential</v>
      </c>
      <c r="E1002" s="321" t="s">
        <v>25835</v>
      </c>
      <c r="F1002" s="319" t="s">
        <v>4408</v>
      </c>
      <c r="G1002" s="319" t="s">
        <v>4409</v>
      </c>
      <c r="H1002" s="319" t="s">
        <v>4410</v>
      </c>
      <c r="I1002" s="319" t="s">
        <v>4411</v>
      </c>
    </row>
    <row r="1003" spans="1:9" ht="75" x14ac:dyDescent="0.2">
      <c r="A1003" s="319" t="s">
        <v>4412</v>
      </c>
      <c r="B1003" s="319" t="s">
        <v>65</v>
      </c>
      <c r="C1003" s="321">
        <f t="shared" si="30"/>
        <v>1</v>
      </c>
      <c r="D1003" s="321" t="str">
        <f t="shared" si="31"/>
        <v>Residential</v>
      </c>
      <c r="E1003" s="321" t="s">
        <v>4460</v>
      </c>
      <c r="F1003" s="319" t="s">
        <v>4413</v>
      </c>
      <c r="G1003" s="319" t="s">
        <v>4414</v>
      </c>
      <c r="H1003" s="319" t="s">
        <v>4415</v>
      </c>
      <c r="I1003" s="319" t="s">
        <v>4416</v>
      </c>
    </row>
    <row r="1004" spans="1:9" ht="75" x14ac:dyDescent="0.2">
      <c r="A1004" s="319" t="s">
        <v>4417</v>
      </c>
      <c r="B1004" s="319" t="s">
        <v>65</v>
      </c>
      <c r="C1004" s="321">
        <f t="shared" si="30"/>
        <v>1</v>
      </c>
      <c r="D1004" s="321" t="str">
        <f t="shared" si="31"/>
        <v>Residential</v>
      </c>
      <c r="E1004" s="321" t="s">
        <v>25835</v>
      </c>
      <c r="F1004" s="319" t="s">
        <v>1961</v>
      </c>
      <c r="G1004" s="319" t="s">
        <v>629</v>
      </c>
      <c r="H1004" s="319" t="s">
        <v>4418</v>
      </c>
      <c r="I1004" s="319" t="s">
        <v>4419</v>
      </c>
    </row>
    <row r="1005" spans="1:9" ht="90" x14ac:dyDescent="0.2">
      <c r="A1005" s="319" t="s">
        <v>4420</v>
      </c>
      <c r="B1005" s="319" t="s">
        <v>65</v>
      </c>
      <c r="C1005" s="321">
        <f t="shared" si="30"/>
        <v>1</v>
      </c>
      <c r="D1005" s="321" t="str">
        <f t="shared" si="31"/>
        <v>Residential</v>
      </c>
      <c r="E1005" s="321" t="s">
        <v>4460</v>
      </c>
      <c r="F1005" s="319" t="s">
        <v>4421</v>
      </c>
      <c r="G1005" s="319" t="s">
        <v>4422</v>
      </c>
      <c r="H1005" s="319" t="s">
        <v>4423</v>
      </c>
      <c r="I1005" s="319" t="s">
        <v>4424</v>
      </c>
    </row>
    <row r="1006" spans="1:9" ht="90" x14ac:dyDescent="0.2">
      <c r="A1006" s="319" t="s">
        <v>4425</v>
      </c>
      <c r="B1006" s="319" t="s">
        <v>65</v>
      </c>
      <c r="C1006" s="321">
        <f t="shared" si="30"/>
        <v>1</v>
      </c>
      <c r="D1006" s="321" t="str">
        <f t="shared" si="31"/>
        <v>Residential</v>
      </c>
      <c r="E1006" s="321" t="s">
        <v>25835</v>
      </c>
      <c r="F1006" s="319" t="s">
        <v>4426</v>
      </c>
      <c r="G1006" s="319" t="s">
        <v>4427</v>
      </c>
      <c r="H1006" s="319" t="s">
        <v>4428</v>
      </c>
      <c r="I1006" s="319" t="s">
        <v>4429</v>
      </c>
    </row>
    <row r="1007" spans="1:9" ht="90" x14ac:dyDescent="0.2">
      <c r="A1007" s="319" t="s">
        <v>4430</v>
      </c>
      <c r="B1007" s="319" t="s">
        <v>65</v>
      </c>
      <c r="C1007" s="321">
        <f t="shared" si="30"/>
        <v>1</v>
      </c>
      <c r="D1007" s="321" t="str">
        <f t="shared" si="31"/>
        <v>Residential</v>
      </c>
      <c r="E1007" s="321" t="s">
        <v>4460</v>
      </c>
      <c r="F1007" s="319" t="s">
        <v>4431</v>
      </c>
      <c r="G1007" s="319" t="s">
        <v>4432</v>
      </c>
      <c r="H1007" s="319" t="s">
        <v>4433</v>
      </c>
      <c r="I1007" s="319" t="s">
        <v>4434</v>
      </c>
    </row>
    <row r="1008" spans="1:9" ht="75" x14ac:dyDescent="0.2">
      <c r="A1008" s="319" t="s">
        <v>4435</v>
      </c>
      <c r="B1008" s="319" t="s">
        <v>65</v>
      </c>
      <c r="C1008" s="321">
        <f t="shared" si="30"/>
        <v>1</v>
      </c>
      <c r="D1008" s="321" t="str">
        <f t="shared" si="31"/>
        <v>Residential</v>
      </c>
      <c r="E1008" s="321" t="s">
        <v>25835</v>
      </c>
      <c r="F1008" s="319" t="s">
        <v>4436</v>
      </c>
      <c r="G1008" s="319" t="s">
        <v>4437</v>
      </c>
      <c r="H1008" s="319" t="s">
        <v>4438</v>
      </c>
      <c r="I1008" s="319" t="s">
        <v>4439</v>
      </c>
    </row>
    <row r="1009" spans="1:9" ht="75" x14ac:dyDescent="0.2">
      <c r="A1009" s="319" t="s">
        <v>4440</v>
      </c>
      <c r="B1009" s="319" t="s">
        <v>65</v>
      </c>
      <c r="C1009" s="321">
        <f t="shared" si="30"/>
        <v>1</v>
      </c>
      <c r="D1009" s="321" t="str">
        <f t="shared" si="31"/>
        <v>Residential</v>
      </c>
      <c r="E1009" s="321" t="s">
        <v>4460</v>
      </c>
      <c r="F1009" s="319" t="s">
        <v>4441</v>
      </c>
      <c r="G1009" s="319" t="s">
        <v>4442</v>
      </c>
      <c r="H1009" s="319" t="s">
        <v>4443</v>
      </c>
      <c r="I1009" s="319" t="s">
        <v>4444</v>
      </c>
    </row>
    <row r="1010" spans="1:9" ht="90" x14ac:dyDescent="0.2">
      <c r="A1010" s="319" t="s">
        <v>4445</v>
      </c>
      <c r="B1010" s="319" t="s">
        <v>65</v>
      </c>
      <c r="C1010" s="321">
        <f t="shared" si="30"/>
        <v>1</v>
      </c>
      <c r="D1010" s="321" t="str">
        <f t="shared" si="31"/>
        <v>Residential</v>
      </c>
      <c r="E1010" s="321" t="s">
        <v>25835</v>
      </c>
      <c r="F1010" s="319" t="s">
        <v>4446</v>
      </c>
      <c r="G1010" s="319" t="s">
        <v>4447</v>
      </c>
      <c r="H1010" s="319" t="s">
        <v>4448</v>
      </c>
      <c r="I1010" s="319" t="s">
        <v>4449</v>
      </c>
    </row>
    <row r="1011" spans="1:9" ht="90" x14ac:dyDescent="0.2">
      <c r="A1011" s="319" t="s">
        <v>4450</v>
      </c>
      <c r="B1011" s="319" t="s">
        <v>65</v>
      </c>
      <c r="C1011" s="321">
        <f t="shared" si="30"/>
        <v>1</v>
      </c>
      <c r="D1011" s="321" t="str">
        <f t="shared" si="31"/>
        <v>Residential</v>
      </c>
      <c r="E1011" s="321" t="s">
        <v>4460</v>
      </c>
      <c r="F1011" s="319" t="s">
        <v>4451</v>
      </c>
      <c r="G1011" s="319" t="s">
        <v>4452</v>
      </c>
      <c r="H1011" s="319" t="s">
        <v>4453</v>
      </c>
      <c r="I1011" s="319" t="s">
        <v>4454</v>
      </c>
    </row>
    <row r="1012" spans="1:9" ht="90" x14ac:dyDescent="0.2">
      <c r="A1012" s="319" t="s">
        <v>4455</v>
      </c>
      <c r="B1012" s="319" t="s">
        <v>65</v>
      </c>
      <c r="C1012" s="321">
        <f t="shared" si="30"/>
        <v>1</v>
      </c>
      <c r="D1012" s="321" t="str">
        <f t="shared" si="31"/>
        <v>Residential</v>
      </c>
      <c r="E1012" s="321" t="s">
        <v>25835</v>
      </c>
      <c r="F1012" s="319" t="s">
        <v>3980</v>
      </c>
      <c r="G1012" s="319" t="s">
        <v>4456</v>
      </c>
      <c r="H1012" s="319" t="s">
        <v>4457</v>
      </c>
      <c r="I1012" s="319" t="s">
        <v>4458</v>
      </c>
    </row>
    <row r="1013" spans="1:9" ht="90" x14ac:dyDescent="0.2">
      <c r="A1013" s="319" t="s">
        <v>4459</v>
      </c>
      <c r="B1013" s="319" t="s">
        <v>65</v>
      </c>
      <c r="C1013" s="321">
        <f t="shared" si="30"/>
        <v>1</v>
      </c>
      <c r="D1013" s="321" t="str">
        <f t="shared" si="31"/>
        <v>Residential</v>
      </c>
      <c r="E1013" s="321" t="s">
        <v>4460</v>
      </c>
      <c r="F1013" s="319" t="s">
        <v>4460</v>
      </c>
      <c r="G1013" s="319" t="s">
        <v>4461</v>
      </c>
      <c r="H1013" s="319" t="s">
        <v>4462</v>
      </c>
      <c r="I1013" s="319" t="s">
        <v>4463</v>
      </c>
    </row>
    <row r="1014" spans="1:9" ht="90" x14ac:dyDescent="0.2">
      <c r="A1014" s="319" t="s">
        <v>4464</v>
      </c>
      <c r="B1014" s="319" t="s">
        <v>65</v>
      </c>
      <c r="C1014" s="321">
        <f t="shared" si="30"/>
        <v>1</v>
      </c>
      <c r="D1014" s="321" t="str">
        <f t="shared" si="31"/>
        <v>Residential</v>
      </c>
      <c r="E1014" s="321" t="s">
        <v>25835</v>
      </c>
      <c r="F1014" s="319" t="s">
        <v>2303</v>
      </c>
      <c r="G1014" s="319" t="s">
        <v>4060</v>
      </c>
      <c r="H1014" s="319" t="s">
        <v>4465</v>
      </c>
      <c r="I1014" s="319" t="s">
        <v>4466</v>
      </c>
    </row>
    <row r="1015" spans="1:9" ht="90" x14ac:dyDescent="0.2">
      <c r="A1015" s="319" t="s">
        <v>4467</v>
      </c>
      <c r="B1015" s="319" t="s">
        <v>65</v>
      </c>
      <c r="C1015" s="321">
        <f t="shared" si="30"/>
        <v>1</v>
      </c>
      <c r="D1015" s="321" t="str">
        <f t="shared" si="31"/>
        <v>Residential</v>
      </c>
      <c r="E1015" s="321" t="s">
        <v>4460</v>
      </c>
      <c r="F1015" s="319" t="s">
        <v>4468</v>
      </c>
      <c r="G1015" s="319" t="s">
        <v>2490</v>
      </c>
      <c r="H1015" s="319" t="s">
        <v>4469</v>
      </c>
      <c r="I1015" s="319" t="s">
        <v>4470</v>
      </c>
    </row>
    <row r="1016" spans="1:9" ht="75" x14ac:dyDescent="0.2">
      <c r="A1016" s="319" t="s">
        <v>4471</v>
      </c>
      <c r="B1016" s="319" t="s">
        <v>65</v>
      </c>
      <c r="C1016" s="321">
        <f t="shared" si="30"/>
        <v>1</v>
      </c>
      <c r="D1016" s="321" t="str">
        <f t="shared" si="31"/>
        <v>Residential</v>
      </c>
      <c r="E1016" s="321" t="s">
        <v>25835</v>
      </c>
      <c r="F1016" s="319" t="s">
        <v>4472</v>
      </c>
      <c r="G1016" s="319" t="s">
        <v>4195</v>
      </c>
      <c r="H1016" s="319" t="s">
        <v>4473</v>
      </c>
      <c r="I1016" s="319" t="s">
        <v>4474</v>
      </c>
    </row>
    <row r="1017" spans="1:9" ht="105" x14ac:dyDescent="0.2">
      <c r="A1017" s="319" t="s">
        <v>4475</v>
      </c>
      <c r="B1017" s="319" t="s">
        <v>65</v>
      </c>
      <c r="C1017" s="321">
        <f t="shared" si="30"/>
        <v>1</v>
      </c>
      <c r="D1017" s="321" t="str">
        <f t="shared" si="31"/>
        <v>Residential</v>
      </c>
      <c r="E1017" s="321" t="s">
        <v>4460</v>
      </c>
      <c r="F1017" s="319" t="s">
        <v>4476</v>
      </c>
      <c r="G1017" s="319" t="s">
        <v>3515</v>
      </c>
      <c r="H1017" s="319" t="s">
        <v>4477</v>
      </c>
      <c r="I1017" s="319" t="s">
        <v>4478</v>
      </c>
    </row>
    <row r="1018" spans="1:9" ht="105" x14ac:dyDescent="0.2">
      <c r="A1018" s="319" t="s">
        <v>4479</v>
      </c>
      <c r="B1018" s="319" t="s">
        <v>65</v>
      </c>
      <c r="C1018" s="321">
        <f t="shared" si="30"/>
        <v>1</v>
      </c>
      <c r="D1018" s="321" t="str">
        <f t="shared" si="31"/>
        <v>Residential</v>
      </c>
      <c r="E1018" s="321" t="s">
        <v>25835</v>
      </c>
      <c r="F1018" s="319" t="s">
        <v>1058</v>
      </c>
      <c r="G1018" s="319" t="s">
        <v>2823</v>
      </c>
      <c r="H1018" s="319" t="s">
        <v>4480</v>
      </c>
      <c r="I1018" s="319" t="s">
        <v>4481</v>
      </c>
    </row>
    <row r="1019" spans="1:9" ht="105" x14ac:dyDescent="0.2">
      <c r="A1019" s="319" t="s">
        <v>4482</v>
      </c>
      <c r="B1019" s="319" t="s">
        <v>65</v>
      </c>
      <c r="C1019" s="321">
        <f t="shared" si="30"/>
        <v>1</v>
      </c>
      <c r="D1019" s="321" t="str">
        <f t="shared" si="31"/>
        <v>Residential</v>
      </c>
      <c r="E1019" s="321" t="s">
        <v>4460</v>
      </c>
      <c r="F1019" s="319" t="s">
        <v>4483</v>
      </c>
      <c r="G1019" s="319" t="s">
        <v>4484</v>
      </c>
      <c r="H1019" s="319" t="s">
        <v>4485</v>
      </c>
      <c r="I1019" s="319" t="s">
        <v>4486</v>
      </c>
    </row>
    <row r="1020" spans="1:9" ht="105" x14ac:dyDescent="0.2">
      <c r="A1020" s="319" t="s">
        <v>4487</v>
      </c>
      <c r="B1020" s="319" t="s">
        <v>65</v>
      </c>
      <c r="C1020" s="321">
        <f t="shared" si="30"/>
        <v>1</v>
      </c>
      <c r="D1020" s="321" t="str">
        <f t="shared" si="31"/>
        <v>Residential</v>
      </c>
      <c r="E1020" s="321" t="s">
        <v>25835</v>
      </c>
      <c r="F1020" s="319" t="s">
        <v>1738</v>
      </c>
      <c r="G1020" s="319" t="s">
        <v>4488</v>
      </c>
      <c r="H1020" s="319" t="s">
        <v>4489</v>
      </c>
      <c r="I1020" s="319" t="s">
        <v>4490</v>
      </c>
    </row>
    <row r="1021" spans="1:9" ht="75" x14ac:dyDescent="0.2">
      <c r="A1021" s="319" t="s">
        <v>4491</v>
      </c>
      <c r="B1021" s="319" t="s">
        <v>65</v>
      </c>
      <c r="C1021" s="321">
        <f t="shared" si="30"/>
        <v>1</v>
      </c>
      <c r="D1021" s="321" t="str">
        <f t="shared" si="31"/>
        <v>Residential</v>
      </c>
      <c r="E1021" s="321" t="s">
        <v>4460</v>
      </c>
      <c r="F1021" s="319" t="s">
        <v>4492</v>
      </c>
      <c r="G1021" s="319" t="s">
        <v>4493</v>
      </c>
      <c r="H1021" s="319" t="s">
        <v>4494</v>
      </c>
      <c r="I1021" s="319" t="s">
        <v>4495</v>
      </c>
    </row>
    <row r="1022" spans="1:9" ht="75" x14ac:dyDescent="0.2">
      <c r="A1022" s="319" t="s">
        <v>4496</v>
      </c>
      <c r="B1022" s="319" t="s">
        <v>65</v>
      </c>
      <c r="C1022" s="321">
        <f t="shared" si="30"/>
        <v>1</v>
      </c>
      <c r="D1022" s="321" t="str">
        <f t="shared" si="31"/>
        <v>Residential</v>
      </c>
      <c r="E1022" s="321" t="s">
        <v>25835</v>
      </c>
      <c r="F1022" s="319" t="s">
        <v>4497</v>
      </c>
      <c r="G1022" s="319" t="s">
        <v>4498</v>
      </c>
      <c r="H1022" s="319" t="s">
        <v>4499</v>
      </c>
      <c r="I1022" s="319" t="s">
        <v>4500</v>
      </c>
    </row>
    <row r="1023" spans="1:9" ht="75" x14ac:dyDescent="0.2">
      <c r="A1023" s="319" t="s">
        <v>4501</v>
      </c>
      <c r="B1023" s="319" t="s">
        <v>65</v>
      </c>
      <c r="C1023" s="321">
        <f t="shared" si="30"/>
        <v>1</v>
      </c>
      <c r="D1023" s="321" t="str">
        <f t="shared" si="31"/>
        <v>Residential</v>
      </c>
      <c r="E1023" s="321" t="s">
        <v>4460</v>
      </c>
      <c r="F1023" s="319" t="s">
        <v>4502</v>
      </c>
      <c r="G1023" s="319" t="s">
        <v>4503</v>
      </c>
      <c r="H1023" s="319" t="s">
        <v>4504</v>
      </c>
      <c r="I1023" s="319" t="s">
        <v>4505</v>
      </c>
    </row>
    <row r="1024" spans="1:9" ht="75" x14ac:dyDescent="0.2">
      <c r="A1024" s="319" t="s">
        <v>4506</v>
      </c>
      <c r="B1024" s="319" t="s">
        <v>65</v>
      </c>
      <c r="C1024" s="321">
        <f t="shared" si="30"/>
        <v>1</v>
      </c>
      <c r="D1024" s="321" t="str">
        <f t="shared" si="31"/>
        <v>Residential</v>
      </c>
      <c r="E1024" s="321" t="s">
        <v>25835</v>
      </c>
      <c r="F1024" s="319" t="s">
        <v>4507</v>
      </c>
      <c r="G1024" s="319" t="s">
        <v>4508</v>
      </c>
      <c r="H1024" s="319" t="s">
        <v>4509</v>
      </c>
      <c r="I1024" s="319" t="s">
        <v>4510</v>
      </c>
    </row>
    <row r="1025" spans="1:9" ht="75" x14ac:dyDescent="0.2">
      <c r="A1025" s="319" t="s">
        <v>4511</v>
      </c>
      <c r="B1025" s="319" t="s">
        <v>65</v>
      </c>
      <c r="C1025" s="321">
        <f t="shared" si="30"/>
        <v>1</v>
      </c>
      <c r="D1025" s="321" t="str">
        <f t="shared" si="31"/>
        <v>Residential</v>
      </c>
      <c r="E1025" s="321" t="s">
        <v>4460</v>
      </c>
      <c r="F1025" s="319" t="s">
        <v>4512</v>
      </c>
      <c r="G1025" s="319" t="s">
        <v>4513</v>
      </c>
      <c r="H1025" s="319" t="s">
        <v>4514</v>
      </c>
      <c r="I1025" s="319" t="s">
        <v>4515</v>
      </c>
    </row>
    <row r="1026" spans="1:9" ht="75" x14ac:dyDescent="0.2">
      <c r="A1026" s="319" t="s">
        <v>4516</v>
      </c>
      <c r="B1026" s="319" t="s">
        <v>65</v>
      </c>
      <c r="C1026" s="321">
        <f t="shared" ref="C1026:C1089" si="32">+VLOOKUP($A1026,Assess,2,FALSE)</f>
        <v>1</v>
      </c>
      <c r="D1026" s="321" t="str">
        <f t="shared" ref="D1026:D1089" si="33">+VLOOKUP($A1026,Assess,3,FALSE)</f>
        <v>Residential</v>
      </c>
      <c r="E1026" s="321" t="s">
        <v>25835</v>
      </c>
      <c r="F1026" s="319" t="s">
        <v>4517</v>
      </c>
      <c r="G1026" s="319" t="s">
        <v>4518</v>
      </c>
      <c r="H1026" s="319" t="s">
        <v>4519</v>
      </c>
      <c r="I1026" s="319" t="s">
        <v>4520</v>
      </c>
    </row>
    <row r="1027" spans="1:9" ht="75" x14ac:dyDescent="0.2">
      <c r="A1027" s="319" t="s">
        <v>4521</v>
      </c>
      <c r="B1027" s="319" t="s">
        <v>65</v>
      </c>
      <c r="C1027" s="321">
        <f t="shared" si="32"/>
        <v>1</v>
      </c>
      <c r="D1027" s="321" t="str">
        <f t="shared" si="33"/>
        <v>Residential</v>
      </c>
      <c r="E1027" s="321" t="s">
        <v>4460</v>
      </c>
      <c r="F1027" s="319" t="s">
        <v>1382</v>
      </c>
      <c r="G1027" s="319" t="s">
        <v>4522</v>
      </c>
      <c r="H1027" s="319" t="s">
        <v>4523</v>
      </c>
      <c r="I1027" s="319" t="s">
        <v>4524</v>
      </c>
    </row>
    <row r="1028" spans="1:9" ht="75" x14ac:dyDescent="0.2">
      <c r="A1028" s="319" t="s">
        <v>4525</v>
      </c>
      <c r="B1028" s="319" t="s">
        <v>65</v>
      </c>
      <c r="C1028" s="321">
        <f t="shared" si="32"/>
        <v>1</v>
      </c>
      <c r="D1028" s="321" t="str">
        <f t="shared" si="33"/>
        <v>Residential</v>
      </c>
      <c r="E1028" s="321" t="s">
        <v>25835</v>
      </c>
      <c r="F1028" s="319" t="s">
        <v>4526</v>
      </c>
      <c r="G1028" s="319" t="s">
        <v>4527</v>
      </c>
      <c r="H1028" s="319" t="s">
        <v>4528</v>
      </c>
      <c r="I1028" s="319" t="s">
        <v>4529</v>
      </c>
    </row>
    <row r="1029" spans="1:9" ht="75" x14ac:dyDescent="0.2">
      <c r="A1029" s="319" t="s">
        <v>4530</v>
      </c>
      <c r="B1029" s="319" t="s">
        <v>65</v>
      </c>
      <c r="C1029" s="321">
        <f t="shared" si="32"/>
        <v>1</v>
      </c>
      <c r="D1029" s="321" t="str">
        <f t="shared" si="33"/>
        <v>Residential</v>
      </c>
      <c r="E1029" s="321" t="s">
        <v>4460</v>
      </c>
      <c r="F1029" s="319" t="s">
        <v>4531</v>
      </c>
      <c r="G1029" s="319" t="s">
        <v>4532</v>
      </c>
      <c r="H1029" s="319" t="s">
        <v>4533</v>
      </c>
      <c r="I1029" s="319" t="s">
        <v>4534</v>
      </c>
    </row>
    <row r="1030" spans="1:9" ht="75" x14ac:dyDescent="0.2">
      <c r="A1030" s="319" t="s">
        <v>4535</v>
      </c>
      <c r="B1030" s="319" t="s">
        <v>65</v>
      </c>
      <c r="C1030" s="321">
        <f t="shared" si="32"/>
        <v>1</v>
      </c>
      <c r="D1030" s="321" t="str">
        <f t="shared" si="33"/>
        <v>Residential</v>
      </c>
      <c r="E1030" s="321" t="s">
        <v>25835</v>
      </c>
      <c r="F1030" s="319" t="s">
        <v>530</v>
      </c>
      <c r="G1030" s="319" t="s">
        <v>1002</v>
      </c>
      <c r="H1030" s="319" t="s">
        <v>4536</v>
      </c>
      <c r="I1030" s="319" t="s">
        <v>4537</v>
      </c>
    </row>
    <row r="1031" spans="1:9" ht="75" x14ac:dyDescent="0.2">
      <c r="A1031" s="319" t="s">
        <v>4538</v>
      </c>
      <c r="B1031" s="319" t="s">
        <v>65</v>
      </c>
      <c r="C1031" s="321">
        <f t="shared" si="32"/>
        <v>1</v>
      </c>
      <c r="D1031" s="321" t="str">
        <f t="shared" si="33"/>
        <v>Residential</v>
      </c>
      <c r="E1031" s="321" t="s">
        <v>4460</v>
      </c>
      <c r="F1031" s="319" t="s">
        <v>4539</v>
      </c>
      <c r="G1031" s="319" t="s">
        <v>4540</v>
      </c>
      <c r="H1031" s="319" t="s">
        <v>4541</v>
      </c>
      <c r="I1031" s="319" t="s">
        <v>4542</v>
      </c>
    </row>
    <row r="1032" spans="1:9" ht="75" x14ac:dyDescent="0.2">
      <c r="A1032" s="319" t="s">
        <v>4543</v>
      </c>
      <c r="B1032" s="319" t="s">
        <v>65</v>
      </c>
      <c r="C1032" s="321">
        <f t="shared" si="32"/>
        <v>1</v>
      </c>
      <c r="D1032" s="321" t="str">
        <f t="shared" si="33"/>
        <v>Residential</v>
      </c>
      <c r="E1032" s="321" t="s">
        <v>25835</v>
      </c>
      <c r="F1032" s="319" t="s">
        <v>4544</v>
      </c>
      <c r="G1032" s="319" t="s">
        <v>4545</v>
      </c>
      <c r="H1032" s="319" t="s">
        <v>4546</v>
      </c>
      <c r="I1032" s="319" t="s">
        <v>4547</v>
      </c>
    </row>
    <row r="1033" spans="1:9" ht="75" x14ac:dyDescent="0.2">
      <c r="A1033" s="319" t="s">
        <v>4548</v>
      </c>
      <c r="B1033" s="319" t="s">
        <v>65</v>
      </c>
      <c r="C1033" s="321">
        <f t="shared" si="32"/>
        <v>1</v>
      </c>
      <c r="D1033" s="321" t="str">
        <f t="shared" si="33"/>
        <v>Residential</v>
      </c>
      <c r="E1033" s="321" t="s">
        <v>4460</v>
      </c>
      <c r="F1033" s="319" t="s">
        <v>4549</v>
      </c>
      <c r="G1033" s="319" t="s">
        <v>4550</v>
      </c>
      <c r="H1033" s="319" t="s">
        <v>4551</v>
      </c>
      <c r="I1033" s="319" t="s">
        <v>4552</v>
      </c>
    </row>
    <row r="1034" spans="1:9" ht="75" x14ac:dyDescent="0.2">
      <c r="A1034" s="319" t="s">
        <v>4553</v>
      </c>
      <c r="B1034" s="319" t="s">
        <v>65</v>
      </c>
      <c r="C1034" s="321">
        <f t="shared" si="32"/>
        <v>1</v>
      </c>
      <c r="D1034" s="321" t="str">
        <f t="shared" si="33"/>
        <v>Residential</v>
      </c>
      <c r="E1034" s="321" t="s">
        <v>25835</v>
      </c>
      <c r="F1034" s="319" t="s">
        <v>2165</v>
      </c>
      <c r="G1034" s="319" t="s">
        <v>4399</v>
      </c>
      <c r="H1034" s="319" t="s">
        <v>4554</v>
      </c>
      <c r="I1034" s="319" t="s">
        <v>4555</v>
      </c>
    </row>
    <row r="1035" spans="1:9" ht="75" x14ac:dyDescent="0.2">
      <c r="A1035" s="319" t="s">
        <v>4556</v>
      </c>
      <c r="B1035" s="319" t="s">
        <v>65</v>
      </c>
      <c r="C1035" s="321">
        <f t="shared" si="32"/>
        <v>1</v>
      </c>
      <c r="D1035" s="321" t="str">
        <f t="shared" si="33"/>
        <v>Residential</v>
      </c>
      <c r="E1035" s="321" t="s">
        <v>4460</v>
      </c>
      <c r="F1035" s="319" t="s">
        <v>2143</v>
      </c>
      <c r="G1035" s="319" t="s">
        <v>4557</v>
      </c>
      <c r="H1035" s="319" t="s">
        <v>4558</v>
      </c>
      <c r="I1035" s="319" t="s">
        <v>4559</v>
      </c>
    </row>
    <row r="1036" spans="1:9" ht="75" x14ac:dyDescent="0.2">
      <c r="A1036" s="319" t="s">
        <v>4560</v>
      </c>
      <c r="B1036" s="319" t="s">
        <v>65</v>
      </c>
      <c r="C1036" s="321">
        <f t="shared" si="32"/>
        <v>1</v>
      </c>
      <c r="D1036" s="321" t="str">
        <f t="shared" si="33"/>
        <v>Residential</v>
      </c>
      <c r="E1036" s="321" t="s">
        <v>25835</v>
      </c>
      <c r="F1036" s="319" t="s">
        <v>4561</v>
      </c>
      <c r="G1036" s="319" t="s">
        <v>4562</v>
      </c>
      <c r="H1036" s="319" t="s">
        <v>4563</v>
      </c>
      <c r="I1036" s="319" t="s">
        <v>4564</v>
      </c>
    </row>
    <row r="1037" spans="1:9" ht="75" x14ac:dyDescent="0.2">
      <c r="A1037" s="319" t="s">
        <v>4565</v>
      </c>
      <c r="B1037" s="319" t="s">
        <v>65</v>
      </c>
      <c r="C1037" s="321">
        <f t="shared" si="32"/>
        <v>1</v>
      </c>
      <c r="D1037" s="321" t="str">
        <f t="shared" si="33"/>
        <v>Residential</v>
      </c>
      <c r="E1037" s="321" t="s">
        <v>4460</v>
      </c>
      <c r="F1037" s="319" t="s">
        <v>4566</v>
      </c>
      <c r="G1037" s="319" t="s">
        <v>4567</v>
      </c>
      <c r="H1037" s="319" t="s">
        <v>4568</v>
      </c>
      <c r="I1037" s="319" t="s">
        <v>4569</v>
      </c>
    </row>
    <row r="1038" spans="1:9" ht="75" x14ac:dyDescent="0.2">
      <c r="A1038" s="319" t="s">
        <v>4570</v>
      </c>
      <c r="B1038" s="319" t="s">
        <v>65</v>
      </c>
      <c r="C1038" s="321">
        <f t="shared" si="32"/>
        <v>1</v>
      </c>
      <c r="D1038" s="321" t="str">
        <f t="shared" si="33"/>
        <v>Residential</v>
      </c>
      <c r="E1038" s="321" t="s">
        <v>25835</v>
      </c>
      <c r="F1038" s="319" t="s">
        <v>4571</v>
      </c>
      <c r="G1038" s="319" t="s">
        <v>4572</v>
      </c>
      <c r="H1038" s="319" t="s">
        <v>4573</v>
      </c>
      <c r="I1038" s="319" t="s">
        <v>4574</v>
      </c>
    </row>
    <row r="1039" spans="1:9" ht="75" x14ac:dyDescent="0.2">
      <c r="A1039" s="319" t="s">
        <v>4575</v>
      </c>
      <c r="B1039" s="319" t="s">
        <v>65</v>
      </c>
      <c r="C1039" s="321">
        <f t="shared" si="32"/>
        <v>1</v>
      </c>
      <c r="D1039" s="321" t="str">
        <f t="shared" si="33"/>
        <v>Residential</v>
      </c>
      <c r="E1039" s="321" t="s">
        <v>4460</v>
      </c>
      <c r="F1039" s="319" t="s">
        <v>4576</v>
      </c>
      <c r="G1039" s="319" t="s">
        <v>4577</v>
      </c>
      <c r="H1039" s="319" t="s">
        <v>4578</v>
      </c>
      <c r="I1039" s="319" t="s">
        <v>4579</v>
      </c>
    </row>
    <row r="1040" spans="1:9" ht="75" x14ac:dyDescent="0.2">
      <c r="A1040" s="319" t="s">
        <v>4580</v>
      </c>
      <c r="B1040" s="319" t="s">
        <v>65</v>
      </c>
      <c r="C1040" s="321">
        <f t="shared" si="32"/>
        <v>1</v>
      </c>
      <c r="D1040" s="321" t="str">
        <f t="shared" si="33"/>
        <v>Residential</v>
      </c>
      <c r="E1040" s="321" t="s">
        <v>25835</v>
      </c>
      <c r="F1040" s="319" t="s">
        <v>4581</v>
      </c>
      <c r="G1040" s="319" t="s">
        <v>4582</v>
      </c>
      <c r="H1040" s="319" t="s">
        <v>4583</v>
      </c>
      <c r="I1040" s="319" t="s">
        <v>4584</v>
      </c>
    </row>
    <row r="1041" spans="1:9" ht="75" x14ac:dyDescent="0.2">
      <c r="A1041" s="319" t="s">
        <v>4585</v>
      </c>
      <c r="B1041" s="319" t="s">
        <v>65</v>
      </c>
      <c r="C1041" s="321">
        <f t="shared" si="32"/>
        <v>1</v>
      </c>
      <c r="D1041" s="321" t="str">
        <f t="shared" si="33"/>
        <v>Residential</v>
      </c>
      <c r="E1041" s="321" t="s">
        <v>4460</v>
      </c>
      <c r="F1041" s="319" t="s">
        <v>4586</v>
      </c>
      <c r="G1041" s="319" t="s">
        <v>3408</v>
      </c>
      <c r="H1041" s="319" t="s">
        <v>4587</v>
      </c>
      <c r="I1041" s="319" t="s">
        <v>4588</v>
      </c>
    </row>
    <row r="1042" spans="1:9" ht="75" x14ac:dyDescent="0.2">
      <c r="A1042" s="319" t="s">
        <v>4589</v>
      </c>
      <c r="B1042" s="319" t="s">
        <v>65</v>
      </c>
      <c r="C1042" s="321">
        <f t="shared" si="32"/>
        <v>1</v>
      </c>
      <c r="D1042" s="321" t="str">
        <f t="shared" si="33"/>
        <v>Residential</v>
      </c>
      <c r="E1042" s="321" t="s">
        <v>25835</v>
      </c>
      <c r="F1042" s="319" t="s">
        <v>4590</v>
      </c>
      <c r="G1042" s="319" t="s">
        <v>4591</v>
      </c>
      <c r="H1042" s="319" t="s">
        <v>4592</v>
      </c>
      <c r="I1042" s="319" t="s">
        <v>4593</v>
      </c>
    </row>
    <row r="1043" spans="1:9" ht="75" x14ac:dyDescent="0.2">
      <c r="A1043" s="319" t="s">
        <v>4594</v>
      </c>
      <c r="B1043" s="319" t="s">
        <v>65</v>
      </c>
      <c r="C1043" s="321">
        <f t="shared" si="32"/>
        <v>1</v>
      </c>
      <c r="D1043" s="321" t="str">
        <f t="shared" si="33"/>
        <v>Residential</v>
      </c>
      <c r="E1043" s="321" t="s">
        <v>4460</v>
      </c>
      <c r="F1043" s="319" t="s">
        <v>4595</v>
      </c>
      <c r="G1043" s="319" t="s">
        <v>4596</v>
      </c>
      <c r="H1043" s="319" t="s">
        <v>4597</v>
      </c>
      <c r="I1043" s="319" t="s">
        <v>4598</v>
      </c>
    </row>
    <row r="1044" spans="1:9" ht="75" x14ac:dyDescent="0.2">
      <c r="A1044" s="319" t="s">
        <v>4599</v>
      </c>
      <c r="B1044" s="319" t="s">
        <v>65</v>
      </c>
      <c r="C1044" s="321">
        <f t="shared" si="32"/>
        <v>1</v>
      </c>
      <c r="D1044" s="321" t="str">
        <f t="shared" si="33"/>
        <v>Residential</v>
      </c>
      <c r="E1044" s="321" t="s">
        <v>25835</v>
      </c>
      <c r="F1044" s="319" t="s">
        <v>4600</v>
      </c>
      <c r="G1044" s="319" t="s">
        <v>4601</v>
      </c>
      <c r="H1044" s="319" t="s">
        <v>4602</v>
      </c>
      <c r="I1044" s="319" t="s">
        <v>4603</v>
      </c>
    </row>
    <row r="1045" spans="1:9" ht="75" x14ac:dyDescent="0.2">
      <c r="A1045" s="319" t="s">
        <v>4604</v>
      </c>
      <c r="B1045" s="319" t="s">
        <v>65</v>
      </c>
      <c r="C1045" s="321">
        <f t="shared" si="32"/>
        <v>1</v>
      </c>
      <c r="D1045" s="321" t="str">
        <f t="shared" si="33"/>
        <v>Residential</v>
      </c>
      <c r="E1045" s="321" t="s">
        <v>4460</v>
      </c>
      <c r="F1045" s="319" t="s">
        <v>4605</v>
      </c>
      <c r="G1045" s="319" t="s">
        <v>4606</v>
      </c>
      <c r="H1045" s="319" t="s">
        <v>4607</v>
      </c>
      <c r="I1045" s="319" t="s">
        <v>4608</v>
      </c>
    </row>
    <row r="1046" spans="1:9" ht="75" x14ac:dyDescent="0.2">
      <c r="A1046" s="319" t="s">
        <v>4609</v>
      </c>
      <c r="B1046" s="319" t="s">
        <v>65</v>
      </c>
      <c r="C1046" s="321">
        <f t="shared" si="32"/>
        <v>1</v>
      </c>
      <c r="D1046" s="321" t="str">
        <f t="shared" si="33"/>
        <v>Residential</v>
      </c>
      <c r="E1046" s="321" t="s">
        <v>25835</v>
      </c>
      <c r="F1046" s="319" t="s">
        <v>4610</v>
      </c>
      <c r="G1046" s="319" t="s">
        <v>4611</v>
      </c>
      <c r="H1046" s="319" t="s">
        <v>4612</v>
      </c>
      <c r="I1046" s="319" t="s">
        <v>4613</v>
      </c>
    </row>
    <row r="1047" spans="1:9" ht="75" x14ac:dyDescent="0.2">
      <c r="A1047" s="319" t="s">
        <v>4614</v>
      </c>
      <c r="B1047" s="319" t="s">
        <v>65</v>
      </c>
      <c r="C1047" s="321">
        <f t="shared" si="32"/>
        <v>1</v>
      </c>
      <c r="D1047" s="321" t="str">
        <f t="shared" si="33"/>
        <v>Residential</v>
      </c>
      <c r="E1047" s="321" t="s">
        <v>4460</v>
      </c>
      <c r="F1047" s="319" t="s">
        <v>4615</v>
      </c>
      <c r="G1047" s="319" t="s">
        <v>4616</v>
      </c>
      <c r="H1047" s="319" t="s">
        <v>4617</v>
      </c>
      <c r="I1047" s="319" t="s">
        <v>4618</v>
      </c>
    </row>
    <row r="1048" spans="1:9" ht="75" x14ac:dyDescent="0.2">
      <c r="A1048" s="319" t="s">
        <v>4619</v>
      </c>
      <c r="B1048" s="319" t="s">
        <v>65</v>
      </c>
      <c r="C1048" s="321">
        <f t="shared" si="32"/>
        <v>1</v>
      </c>
      <c r="D1048" s="321" t="str">
        <f t="shared" si="33"/>
        <v>Residential</v>
      </c>
      <c r="E1048" s="321" t="s">
        <v>25835</v>
      </c>
      <c r="F1048" s="319" t="s">
        <v>3714</v>
      </c>
      <c r="G1048" s="319" t="s">
        <v>4620</v>
      </c>
      <c r="H1048" s="319" t="s">
        <v>4621</v>
      </c>
      <c r="I1048" s="319" t="s">
        <v>4622</v>
      </c>
    </row>
    <row r="1049" spans="1:9" ht="75" x14ac:dyDescent="0.2">
      <c r="A1049" s="319" t="s">
        <v>4623</v>
      </c>
      <c r="B1049" s="319" t="s">
        <v>65</v>
      </c>
      <c r="C1049" s="321">
        <f t="shared" si="32"/>
        <v>1</v>
      </c>
      <c r="D1049" s="321" t="str">
        <f t="shared" si="33"/>
        <v>Residential</v>
      </c>
      <c r="E1049" s="321" t="s">
        <v>4460</v>
      </c>
      <c r="F1049" s="319" t="s">
        <v>4624</v>
      </c>
      <c r="G1049" s="319" t="s">
        <v>4625</v>
      </c>
      <c r="H1049" s="319" t="s">
        <v>4626</v>
      </c>
      <c r="I1049" s="319" t="s">
        <v>4627</v>
      </c>
    </row>
    <row r="1050" spans="1:9" ht="75" x14ac:dyDescent="0.2">
      <c r="A1050" s="319" t="s">
        <v>4628</v>
      </c>
      <c r="B1050" s="319" t="s">
        <v>65</v>
      </c>
      <c r="C1050" s="321">
        <f t="shared" si="32"/>
        <v>1</v>
      </c>
      <c r="D1050" s="321" t="str">
        <f t="shared" si="33"/>
        <v>Residential</v>
      </c>
      <c r="E1050" s="321" t="s">
        <v>25835</v>
      </c>
      <c r="F1050" s="319" t="s">
        <v>4629</v>
      </c>
      <c r="G1050" s="319" t="s">
        <v>1255</v>
      </c>
      <c r="H1050" s="319" t="s">
        <v>4630</v>
      </c>
      <c r="I1050" s="319" t="s">
        <v>4631</v>
      </c>
    </row>
    <row r="1051" spans="1:9" ht="75" x14ac:dyDescent="0.2">
      <c r="A1051" s="319" t="s">
        <v>4632</v>
      </c>
      <c r="B1051" s="319" t="s">
        <v>65</v>
      </c>
      <c r="C1051" s="321">
        <f t="shared" si="32"/>
        <v>1</v>
      </c>
      <c r="D1051" s="321" t="str">
        <f t="shared" si="33"/>
        <v>Residential</v>
      </c>
      <c r="E1051" s="321" t="s">
        <v>4460</v>
      </c>
      <c r="F1051" s="319" t="s">
        <v>4633</v>
      </c>
      <c r="G1051" s="319" t="s">
        <v>2898</v>
      </c>
      <c r="H1051" s="319" t="s">
        <v>4634</v>
      </c>
      <c r="I1051" s="319" t="s">
        <v>4635</v>
      </c>
    </row>
    <row r="1052" spans="1:9" ht="75" x14ac:dyDescent="0.2">
      <c r="A1052" s="319" t="s">
        <v>4636</v>
      </c>
      <c r="B1052" s="319" t="s">
        <v>65</v>
      </c>
      <c r="C1052" s="321">
        <f t="shared" si="32"/>
        <v>1</v>
      </c>
      <c r="D1052" s="321" t="str">
        <f t="shared" si="33"/>
        <v>Residential</v>
      </c>
      <c r="E1052" s="321" t="s">
        <v>25835</v>
      </c>
      <c r="F1052" s="319" t="s">
        <v>586</v>
      </c>
      <c r="G1052" s="319" t="s">
        <v>4637</v>
      </c>
      <c r="H1052" s="319" t="s">
        <v>4638</v>
      </c>
      <c r="I1052" s="319" t="s">
        <v>4639</v>
      </c>
    </row>
    <row r="1053" spans="1:9" ht="105" x14ac:dyDescent="0.2">
      <c r="A1053" s="319" t="s">
        <v>4640</v>
      </c>
      <c r="B1053" s="319" t="s">
        <v>65</v>
      </c>
      <c r="C1053" s="321">
        <f t="shared" si="32"/>
        <v>1</v>
      </c>
      <c r="D1053" s="321" t="str">
        <f t="shared" si="33"/>
        <v>Residential</v>
      </c>
      <c r="E1053" s="321" t="s">
        <v>4460</v>
      </c>
      <c r="F1053" s="319" t="s">
        <v>4641</v>
      </c>
      <c r="G1053" s="319" t="s">
        <v>4642</v>
      </c>
      <c r="H1053" s="319" t="s">
        <v>4643</v>
      </c>
      <c r="I1053" s="319" t="s">
        <v>4644</v>
      </c>
    </row>
    <row r="1054" spans="1:9" ht="105" x14ac:dyDescent="0.2">
      <c r="A1054" s="319" t="s">
        <v>4645</v>
      </c>
      <c r="B1054" s="319" t="s">
        <v>65</v>
      </c>
      <c r="C1054" s="321">
        <f t="shared" si="32"/>
        <v>1</v>
      </c>
      <c r="D1054" s="321" t="str">
        <f t="shared" si="33"/>
        <v>Residential</v>
      </c>
      <c r="E1054" s="321" t="s">
        <v>25835</v>
      </c>
      <c r="F1054" s="319" t="s">
        <v>4646</v>
      </c>
      <c r="G1054" s="319" t="s">
        <v>4647</v>
      </c>
      <c r="H1054" s="319" t="s">
        <v>4648</v>
      </c>
      <c r="I1054" s="319" t="s">
        <v>4649</v>
      </c>
    </row>
    <row r="1055" spans="1:9" ht="75" x14ac:dyDescent="0.2">
      <c r="A1055" s="319" t="s">
        <v>4650</v>
      </c>
      <c r="B1055" s="319" t="s">
        <v>65</v>
      </c>
      <c r="C1055" s="321">
        <f t="shared" si="32"/>
        <v>1</v>
      </c>
      <c r="D1055" s="321" t="str">
        <f t="shared" si="33"/>
        <v>Residential</v>
      </c>
      <c r="E1055" s="321" t="s">
        <v>4460</v>
      </c>
      <c r="F1055" s="319" t="s">
        <v>2143</v>
      </c>
      <c r="G1055" s="319" t="s">
        <v>4651</v>
      </c>
      <c r="H1055" s="319" t="s">
        <v>4652</v>
      </c>
      <c r="I1055" s="319" t="s">
        <v>4653</v>
      </c>
    </row>
    <row r="1056" spans="1:9" ht="75" x14ac:dyDescent="0.2">
      <c r="A1056" s="319" t="s">
        <v>4654</v>
      </c>
      <c r="B1056" s="319" t="s">
        <v>65</v>
      </c>
      <c r="C1056" s="321">
        <f t="shared" si="32"/>
        <v>1</v>
      </c>
      <c r="D1056" s="321" t="str">
        <f t="shared" si="33"/>
        <v>Residential</v>
      </c>
      <c r="E1056" s="321" t="s">
        <v>25835</v>
      </c>
      <c r="F1056" s="319" t="s">
        <v>4655</v>
      </c>
      <c r="G1056" s="319" t="s">
        <v>4656</v>
      </c>
      <c r="H1056" s="319" t="s">
        <v>4657</v>
      </c>
      <c r="I1056" s="319" t="s">
        <v>4658</v>
      </c>
    </row>
    <row r="1057" spans="1:9" ht="75" x14ac:dyDescent="0.2">
      <c r="A1057" s="319" t="s">
        <v>4659</v>
      </c>
      <c r="B1057" s="319" t="s">
        <v>65</v>
      </c>
      <c r="C1057" s="321">
        <f t="shared" si="32"/>
        <v>1</v>
      </c>
      <c r="D1057" s="321" t="str">
        <f t="shared" si="33"/>
        <v>Residential</v>
      </c>
      <c r="E1057" s="321" t="s">
        <v>4460</v>
      </c>
      <c r="F1057" s="319" t="s">
        <v>4660</v>
      </c>
      <c r="G1057" s="319" t="s">
        <v>4661</v>
      </c>
      <c r="H1057" s="319" t="s">
        <v>4662</v>
      </c>
      <c r="I1057" s="319" t="s">
        <v>4663</v>
      </c>
    </row>
    <row r="1058" spans="1:9" ht="75" x14ac:dyDescent="0.2">
      <c r="A1058" s="319" t="s">
        <v>4664</v>
      </c>
      <c r="B1058" s="319" t="s">
        <v>65</v>
      </c>
      <c r="C1058" s="321">
        <f t="shared" si="32"/>
        <v>1</v>
      </c>
      <c r="D1058" s="321" t="str">
        <f t="shared" si="33"/>
        <v>Residential</v>
      </c>
      <c r="E1058" s="321" t="s">
        <v>25835</v>
      </c>
      <c r="F1058" s="319" t="s">
        <v>4665</v>
      </c>
      <c r="G1058" s="319" t="s">
        <v>4666</v>
      </c>
      <c r="H1058" s="319" t="s">
        <v>4667</v>
      </c>
      <c r="I1058" s="319" t="s">
        <v>4668</v>
      </c>
    </row>
    <row r="1059" spans="1:9" ht="75" x14ac:dyDescent="0.2">
      <c r="A1059" s="319" t="s">
        <v>4669</v>
      </c>
      <c r="B1059" s="319" t="s">
        <v>65</v>
      </c>
      <c r="C1059" s="321">
        <f t="shared" si="32"/>
        <v>1</v>
      </c>
      <c r="D1059" s="321" t="str">
        <f t="shared" si="33"/>
        <v>Residential</v>
      </c>
      <c r="E1059" s="321" t="s">
        <v>4460</v>
      </c>
      <c r="F1059" s="319" t="s">
        <v>4670</v>
      </c>
      <c r="G1059" s="319" t="s">
        <v>4671</v>
      </c>
      <c r="H1059" s="319" t="s">
        <v>4672</v>
      </c>
      <c r="I1059" s="319" t="s">
        <v>4673</v>
      </c>
    </row>
    <row r="1060" spans="1:9" ht="75" x14ac:dyDescent="0.2">
      <c r="A1060" s="319" t="s">
        <v>4674</v>
      </c>
      <c r="B1060" s="319" t="s">
        <v>65</v>
      </c>
      <c r="C1060" s="321">
        <f t="shared" si="32"/>
        <v>1</v>
      </c>
      <c r="D1060" s="321" t="str">
        <f t="shared" si="33"/>
        <v>Residential</v>
      </c>
      <c r="E1060" s="321" t="s">
        <v>25835</v>
      </c>
      <c r="F1060" s="319" t="s">
        <v>4675</v>
      </c>
      <c r="G1060" s="319" t="s">
        <v>4676</v>
      </c>
      <c r="H1060" s="319" t="s">
        <v>4677</v>
      </c>
      <c r="I1060" s="319" t="s">
        <v>4678</v>
      </c>
    </row>
    <row r="1061" spans="1:9" ht="90" x14ac:dyDescent="0.2">
      <c r="A1061" s="319" t="s">
        <v>4679</v>
      </c>
      <c r="B1061" s="319" t="s">
        <v>65</v>
      </c>
      <c r="C1061" s="321">
        <f t="shared" si="32"/>
        <v>1</v>
      </c>
      <c r="D1061" s="321" t="str">
        <f t="shared" si="33"/>
        <v>Residential</v>
      </c>
      <c r="E1061" s="321" t="s">
        <v>4460</v>
      </c>
      <c r="F1061" s="319" t="s">
        <v>4680</v>
      </c>
      <c r="G1061" s="319" t="s">
        <v>4681</v>
      </c>
      <c r="H1061" s="319" t="s">
        <v>4682</v>
      </c>
      <c r="I1061" s="319" t="s">
        <v>4683</v>
      </c>
    </row>
    <row r="1062" spans="1:9" ht="90" x14ac:dyDescent="0.2">
      <c r="A1062" s="319" t="s">
        <v>4684</v>
      </c>
      <c r="B1062" s="319" t="s">
        <v>65</v>
      </c>
      <c r="C1062" s="321">
        <f t="shared" si="32"/>
        <v>1</v>
      </c>
      <c r="D1062" s="321" t="str">
        <f t="shared" si="33"/>
        <v>Residential</v>
      </c>
      <c r="E1062" s="321" t="s">
        <v>25835</v>
      </c>
      <c r="F1062" s="319" t="s">
        <v>4685</v>
      </c>
      <c r="G1062" s="319" t="s">
        <v>4686</v>
      </c>
      <c r="H1062" s="319" t="s">
        <v>4687</v>
      </c>
      <c r="I1062" s="319" t="s">
        <v>4688</v>
      </c>
    </row>
    <row r="1063" spans="1:9" ht="90" x14ac:dyDescent="0.2">
      <c r="A1063" s="319" t="s">
        <v>4689</v>
      </c>
      <c r="B1063" s="319" t="s">
        <v>65</v>
      </c>
      <c r="C1063" s="321">
        <f t="shared" si="32"/>
        <v>1</v>
      </c>
      <c r="D1063" s="321" t="str">
        <f t="shared" si="33"/>
        <v>Residential</v>
      </c>
      <c r="E1063" s="321" t="s">
        <v>4460</v>
      </c>
      <c r="F1063" s="319" t="s">
        <v>3588</v>
      </c>
      <c r="G1063" s="319" t="s">
        <v>4690</v>
      </c>
      <c r="H1063" s="319" t="s">
        <v>4691</v>
      </c>
      <c r="I1063" s="319" t="s">
        <v>4692</v>
      </c>
    </row>
    <row r="1064" spans="1:9" ht="90" x14ac:dyDescent="0.2">
      <c r="A1064" s="319" t="s">
        <v>4693</v>
      </c>
      <c r="B1064" s="319" t="s">
        <v>65</v>
      </c>
      <c r="C1064" s="321">
        <f t="shared" si="32"/>
        <v>1</v>
      </c>
      <c r="D1064" s="321" t="str">
        <f t="shared" si="33"/>
        <v>Residential</v>
      </c>
      <c r="E1064" s="321" t="s">
        <v>25835</v>
      </c>
      <c r="F1064" s="319" t="s">
        <v>4694</v>
      </c>
      <c r="G1064" s="319" t="s">
        <v>4695</v>
      </c>
      <c r="H1064" s="319" t="s">
        <v>4696</v>
      </c>
      <c r="I1064" s="319" t="s">
        <v>4697</v>
      </c>
    </row>
    <row r="1065" spans="1:9" ht="90" x14ac:dyDescent="0.2">
      <c r="A1065" s="319" t="s">
        <v>4698</v>
      </c>
      <c r="B1065" s="319" t="s">
        <v>65</v>
      </c>
      <c r="C1065" s="321">
        <f t="shared" si="32"/>
        <v>1</v>
      </c>
      <c r="D1065" s="321" t="str">
        <f t="shared" si="33"/>
        <v>Residential</v>
      </c>
      <c r="E1065" s="321" t="s">
        <v>4460</v>
      </c>
      <c r="F1065" s="319" t="s">
        <v>4699</v>
      </c>
      <c r="G1065" s="319" t="s">
        <v>4700</v>
      </c>
      <c r="H1065" s="319" t="s">
        <v>4701</v>
      </c>
      <c r="I1065" s="319" t="s">
        <v>4702</v>
      </c>
    </row>
    <row r="1066" spans="1:9" ht="90" x14ac:dyDescent="0.2">
      <c r="A1066" s="319" t="s">
        <v>4703</v>
      </c>
      <c r="B1066" s="319" t="s">
        <v>65</v>
      </c>
      <c r="C1066" s="321">
        <f t="shared" si="32"/>
        <v>1</v>
      </c>
      <c r="D1066" s="321" t="str">
        <f t="shared" si="33"/>
        <v>Residential</v>
      </c>
      <c r="E1066" s="321" t="s">
        <v>25835</v>
      </c>
      <c r="F1066" s="319" t="s">
        <v>1763</v>
      </c>
      <c r="G1066" s="319" t="s">
        <v>4704</v>
      </c>
      <c r="H1066" s="319" t="s">
        <v>4705</v>
      </c>
      <c r="I1066" s="319" t="s">
        <v>4706</v>
      </c>
    </row>
    <row r="1067" spans="1:9" ht="90" x14ac:dyDescent="0.2">
      <c r="A1067" s="319" t="s">
        <v>4707</v>
      </c>
      <c r="B1067" s="319" t="s">
        <v>65</v>
      </c>
      <c r="C1067" s="321">
        <f t="shared" si="32"/>
        <v>1</v>
      </c>
      <c r="D1067" s="321" t="str">
        <f t="shared" si="33"/>
        <v>Residential</v>
      </c>
      <c r="E1067" s="321" t="s">
        <v>4460</v>
      </c>
      <c r="F1067" s="319" t="s">
        <v>3381</v>
      </c>
      <c r="G1067" s="319" t="s">
        <v>4708</v>
      </c>
      <c r="H1067" s="319" t="s">
        <v>4709</v>
      </c>
      <c r="I1067" s="319" t="s">
        <v>4710</v>
      </c>
    </row>
    <row r="1068" spans="1:9" ht="75" x14ac:dyDescent="0.2">
      <c r="A1068" s="319" t="s">
        <v>4711</v>
      </c>
      <c r="B1068" s="319" t="s">
        <v>65</v>
      </c>
      <c r="C1068" s="321">
        <f t="shared" si="32"/>
        <v>1</v>
      </c>
      <c r="D1068" s="321" t="str">
        <f t="shared" si="33"/>
        <v>Residential</v>
      </c>
      <c r="E1068" s="321" t="s">
        <v>25835</v>
      </c>
      <c r="F1068" s="319" t="s">
        <v>4712</v>
      </c>
      <c r="G1068" s="319" t="s">
        <v>4713</v>
      </c>
      <c r="H1068" s="319" t="s">
        <v>4714</v>
      </c>
      <c r="I1068" s="319" t="s">
        <v>4715</v>
      </c>
    </row>
    <row r="1069" spans="1:9" ht="75" x14ac:dyDescent="0.2">
      <c r="A1069" s="319" t="s">
        <v>4716</v>
      </c>
      <c r="B1069" s="319" t="s">
        <v>65</v>
      </c>
      <c r="C1069" s="321">
        <f t="shared" si="32"/>
        <v>1</v>
      </c>
      <c r="D1069" s="321" t="str">
        <f t="shared" si="33"/>
        <v>Residential</v>
      </c>
      <c r="E1069" s="321" t="s">
        <v>4460</v>
      </c>
      <c r="F1069" s="319" t="s">
        <v>4712</v>
      </c>
      <c r="G1069" s="319" t="s">
        <v>4713</v>
      </c>
      <c r="H1069" s="319" t="s">
        <v>4717</v>
      </c>
      <c r="I1069" s="319" t="s">
        <v>4718</v>
      </c>
    </row>
    <row r="1070" spans="1:9" ht="75" x14ac:dyDescent="0.2">
      <c r="A1070" s="319" t="s">
        <v>4719</v>
      </c>
      <c r="B1070" s="319" t="s">
        <v>65</v>
      </c>
      <c r="C1070" s="321">
        <f t="shared" si="32"/>
        <v>1</v>
      </c>
      <c r="D1070" s="321" t="str">
        <f t="shared" si="33"/>
        <v>Residential</v>
      </c>
      <c r="E1070" s="321" t="s">
        <v>25835</v>
      </c>
      <c r="F1070" s="319" t="s">
        <v>4720</v>
      </c>
      <c r="G1070" s="319" t="s">
        <v>4721</v>
      </c>
      <c r="H1070" s="319" t="s">
        <v>4722</v>
      </c>
      <c r="I1070" s="319" t="s">
        <v>4723</v>
      </c>
    </row>
    <row r="1071" spans="1:9" ht="75" x14ac:dyDescent="0.2">
      <c r="A1071" s="319" t="s">
        <v>4724</v>
      </c>
      <c r="B1071" s="319" t="s">
        <v>65</v>
      </c>
      <c r="C1071" s="321">
        <f t="shared" si="32"/>
        <v>1</v>
      </c>
      <c r="D1071" s="321" t="str">
        <f t="shared" si="33"/>
        <v>Residential</v>
      </c>
      <c r="E1071" s="321" t="s">
        <v>4460</v>
      </c>
      <c r="F1071" s="319" t="s">
        <v>4725</v>
      </c>
      <c r="G1071" s="319" t="s">
        <v>4726</v>
      </c>
      <c r="H1071" s="319" t="s">
        <v>4727</v>
      </c>
      <c r="I1071" s="319" t="s">
        <v>4728</v>
      </c>
    </row>
    <row r="1072" spans="1:9" ht="75" x14ac:dyDescent="0.2">
      <c r="A1072" s="319" t="s">
        <v>4729</v>
      </c>
      <c r="B1072" s="319" t="s">
        <v>65</v>
      </c>
      <c r="C1072" s="321">
        <f t="shared" si="32"/>
        <v>1</v>
      </c>
      <c r="D1072" s="321" t="str">
        <f t="shared" si="33"/>
        <v>Residential</v>
      </c>
      <c r="E1072" s="321" t="s">
        <v>25835</v>
      </c>
      <c r="F1072" s="319" t="s">
        <v>4730</v>
      </c>
      <c r="G1072" s="319" t="s">
        <v>4731</v>
      </c>
      <c r="H1072" s="319" t="s">
        <v>4732</v>
      </c>
      <c r="I1072" s="319" t="s">
        <v>4733</v>
      </c>
    </row>
    <row r="1073" spans="1:9" ht="75" x14ac:dyDescent="0.2">
      <c r="A1073" s="319" t="s">
        <v>4734</v>
      </c>
      <c r="B1073" s="319" t="s">
        <v>65</v>
      </c>
      <c r="C1073" s="321">
        <f t="shared" si="32"/>
        <v>1</v>
      </c>
      <c r="D1073" s="321" t="str">
        <f t="shared" si="33"/>
        <v>Residential</v>
      </c>
      <c r="E1073" s="321" t="s">
        <v>4460</v>
      </c>
      <c r="F1073" s="319" t="s">
        <v>2376</v>
      </c>
      <c r="G1073" s="319" t="s">
        <v>4735</v>
      </c>
      <c r="H1073" s="319" t="s">
        <v>4736</v>
      </c>
      <c r="I1073" s="319" t="s">
        <v>4737</v>
      </c>
    </row>
    <row r="1074" spans="1:9" ht="75" x14ac:dyDescent="0.2">
      <c r="A1074" s="319" t="s">
        <v>4738</v>
      </c>
      <c r="B1074" s="319" t="s">
        <v>65</v>
      </c>
      <c r="C1074" s="321">
        <f t="shared" si="32"/>
        <v>1</v>
      </c>
      <c r="D1074" s="321" t="str">
        <f t="shared" si="33"/>
        <v>Residential</v>
      </c>
      <c r="E1074" s="321" t="s">
        <v>25835</v>
      </c>
      <c r="F1074" s="319" t="s">
        <v>4739</v>
      </c>
      <c r="G1074" s="319" t="s">
        <v>4740</v>
      </c>
      <c r="H1074" s="319" t="s">
        <v>4741</v>
      </c>
      <c r="I1074" s="319" t="s">
        <v>4742</v>
      </c>
    </row>
    <row r="1075" spans="1:9" ht="75" x14ac:dyDescent="0.2">
      <c r="A1075" s="319" t="s">
        <v>4743</v>
      </c>
      <c r="B1075" s="319" t="s">
        <v>65</v>
      </c>
      <c r="C1075" s="321">
        <f t="shared" si="32"/>
        <v>1</v>
      </c>
      <c r="D1075" s="321" t="str">
        <f t="shared" si="33"/>
        <v>Residential</v>
      </c>
      <c r="E1075" s="321" t="s">
        <v>4460</v>
      </c>
      <c r="F1075" s="319" t="s">
        <v>4744</v>
      </c>
      <c r="G1075" s="319" t="s">
        <v>4745</v>
      </c>
      <c r="H1075" s="319" t="s">
        <v>4746</v>
      </c>
      <c r="I1075" s="319" t="s">
        <v>4747</v>
      </c>
    </row>
    <row r="1076" spans="1:9" ht="75" x14ac:dyDescent="0.2">
      <c r="A1076" s="319" t="s">
        <v>4748</v>
      </c>
      <c r="B1076" s="319" t="s">
        <v>65</v>
      </c>
      <c r="C1076" s="321">
        <f t="shared" si="32"/>
        <v>1</v>
      </c>
      <c r="D1076" s="321" t="str">
        <f t="shared" si="33"/>
        <v>Residential</v>
      </c>
      <c r="E1076" s="321" t="s">
        <v>25835</v>
      </c>
      <c r="F1076" s="319" t="s">
        <v>4749</v>
      </c>
      <c r="G1076" s="319" t="s">
        <v>4750</v>
      </c>
      <c r="H1076" s="319" t="s">
        <v>4751</v>
      </c>
      <c r="I1076" s="319" t="s">
        <v>4752</v>
      </c>
    </row>
    <row r="1077" spans="1:9" ht="75" x14ac:dyDescent="0.2">
      <c r="A1077" s="319" t="s">
        <v>4753</v>
      </c>
      <c r="B1077" s="319" t="s">
        <v>65</v>
      </c>
      <c r="C1077" s="321">
        <f t="shared" si="32"/>
        <v>1</v>
      </c>
      <c r="D1077" s="321" t="str">
        <f t="shared" si="33"/>
        <v>Residential</v>
      </c>
      <c r="E1077" s="321" t="s">
        <v>4460</v>
      </c>
      <c r="F1077" s="319" t="s">
        <v>4754</v>
      </c>
      <c r="G1077" s="319" t="s">
        <v>4755</v>
      </c>
      <c r="H1077" s="319" t="s">
        <v>4756</v>
      </c>
      <c r="I1077" s="319" t="s">
        <v>4757</v>
      </c>
    </row>
    <row r="1078" spans="1:9" ht="75" x14ac:dyDescent="0.2">
      <c r="A1078" s="319" t="s">
        <v>4758</v>
      </c>
      <c r="B1078" s="319" t="s">
        <v>65</v>
      </c>
      <c r="C1078" s="321">
        <f t="shared" si="32"/>
        <v>1</v>
      </c>
      <c r="D1078" s="321" t="str">
        <f t="shared" si="33"/>
        <v>Residential</v>
      </c>
      <c r="E1078" s="321" t="s">
        <v>25835</v>
      </c>
      <c r="F1078" s="319" t="s">
        <v>4759</v>
      </c>
      <c r="G1078" s="319" t="s">
        <v>4760</v>
      </c>
      <c r="H1078" s="319" t="s">
        <v>4761</v>
      </c>
      <c r="I1078" s="319" t="s">
        <v>4762</v>
      </c>
    </row>
    <row r="1079" spans="1:9" ht="75" x14ac:dyDescent="0.2">
      <c r="A1079" s="319" t="s">
        <v>4763</v>
      </c>
      <c r="B1079" s="319" t="s">
        <v>65</v>
      </c>
      <c r="C1079" s="321">
        <f t="shared" si="32"/>
        <v>1</v>
      </c>
      <c r="D1079" s="321" t="str">
        <f t="shared" si="33"/>
        <v>Residential</v>
      </c>
      <c r="E1079" s="321" t="s">
        <v>4460</v>
      </c>
      <c r="F1079" s="319" t="s">
        <v>4764</v>
      </c>
      <c r="G1079" s="319" t="s">
        <v>4765</v>
      </c>
      <c r="H1079" s="319" t="s">
        <v>4766</v>
      </c>
      <c r="I1079" s="319" t="s">
        <v>4767</v>
      </c>
    </row>
    <row r="1080" spans="1:9" ht="75" x14ac:dyDescent="0.2">
      <c r="A1080" s="319" t="s">
        <v>4768</v>
      </c>
      <c r="B1080" s="319" t="s">
        <v>65</v>
      </c>
      <c r="C1080" s="321">
        <f t="shared" si="32"/>
        <v>1</v>
      </c>
      <c r="D1080" s="321" t="str">
        <f t="shared" si="33"/>
        <v>Residential</v>
      </c>
      <c r="E1080" s="321" t="s">
        <v>25835</v>
      </c>
      <c r="F1080" s="319" t="s">
        <v>1961</v>
      </c>
      <c r="G1080" s="319" t="s">
        <v>4769</v>
      </c>
      <c r="H1080" s="319" t="s">
        <v>4770</v>
      </c>
      <c r="I1080" s="319" t="s">
        <v>4771</v>
      </c>
    </row>
    <row r="1081" spans="1:9" ht="75" x14ac:dyDescent="0.2">
      <c r="A1081" s="319" t="s">
        <v>4772</v>
      </c>
      <c r="B1081" s="319" t="s">
        <v>65</v>
      </c>
      <c r="C1081" s="321">
        <f t="shared" si="32"/>
        <v>1</v>
      </c>
      <c r="D1081" s="321" t="str">
        <f t="shared" si="33"/>
        <v>Residential</v>
      </c>
      <c r="E1081" s="321" t="s">
        <v>4460</v>
      </c>
      <c r="F1081" s="319" t="s">
        <v>586</v>
      </c>
      <c r="G1081" s="319" t="s">
        <v>4773</v>
      </c>
      <c r="H1081" s="319" t="s">
        <v>4774</v>
      </c>
      <c r="I1081" s="319" t="s">
        <v>4775</v>
      </c>
    </row>
    <row r="1082" spans="1:9" ht="75" x14ac:dyDescent="0.2">
      <c r="A1082" s="319" t="s">
        <v>4776</v>
      </c>
      <c r="B1082" s="319" t="s">
        <v>65</v>
      </c>
      <c r="C1082" s="321">
        <f t="shared" si="32"/>
        <v>1</v>
      </c>
      <c r="D1082" s="321" t="str">
        <f t="shared" si="33"/>
        <v>Residential</v>
      </c>
      <c r="E1082" s="321" t="s">
        <v>25835</v>
      </c>
      <c r="F1082" s="319" t="s">
        <v>4777</v>
      </c>
      <c r="G1082" s="319" t="s">
        <v>4778</v>
      </c>
      <c r="H1082" s="319" t="s">
        <v>4779</v>
      </c>
      <c r="I1082" s="319" t="s">
        <v>4780</v>
      </c>
    </row>
    <row r="1083" spans="1:9" ht="75" x14ac:dyDescent="0.2">
      <c r="A1083" s="319" t="s">
        <v>4781</v>
      </c>
      <c r="B1083" s="319" t="s">
        <v>65</v>
      </c>
      <c r="C1083" s="321">
        <f t="shared" si="32"/>
        <v>1</v>
      </c>
      <c r="D1083" s="321" t="str">
        <f t="shared" si="33"/>
        <v>Residential</v>
      </c>
      <c r="E1083" s="321" t="s">
        <v>4460</v>
      </c>
      <c r="F1083" s="319" t="s">
        <v>4782</v>
      </c>
      <c r="G1083" s="319" t="s">
        <v>4783</v>
      </c>
      <c r="H1083" s="319" t="s">
        <v>4784</v>
      </c>
      <c r="I1083" s="319" t="s">
        <v>4785</v>
      </c>
    </row>
    <row r="1084" spans="1:9" ht="75" x14ac:dyDescent="0.2">
      <c r="A1084" s="319" t="s">
        <v>4786</v>
      </c>
      <c r="B1084" s="319" t="s">
        <v>65</v>
      </c>
      <c r="C1084" s="321">
        <f t="shared" si="32"/>
        <v>1</v>
      </c>
      <c r="D1084" s="321" t="str">
        <f t="shared" si="33"/>
        <v>Residential</v>
      </c>
      <c r="E1084" s="321" t="s">
        <v>25835</v>
      </c>
      <c r="F1084" s="319" t="s">
        <v>4787</v>
      </c>
      <c r="G1084" s="319" t="s">
        <v>4788</v>
      </c>
      <c r="H1084" s="319" t="s">
        <v>4789</v>
      </c>
      <c r="I1084" s="319" t="s">
        <v>4790</v>
      </c>
    </row>
    <row r="1085" spans="1:9" ht="75" x14ac:dyDescent="0.2">
      <c r="A1085" s="319" t="s">
        <v>4791</v>
      </c>
      <c r="B1085" s="319" t="s">
        <v>65</v>
      </c>
      <c r="C1085" s="321">
        <f t="shared" si="32"/>
        <v>1</v>
      </c>
      <c r="D1085" s="321" t="str">
        <f t="shared" si="33"/>
        <v>Residential</v>
      </c>
      <c r="E1085" s="321" t="s">
        <v>4460</v>
      </c>
      <c r="F1085" s="319" t="s">
        <v>3624</v>
      </c>
      <c r="G1085" s="319" t="s">
        <v>4792</v>
      </c>
      <c r="H1085" s="319" t="s">
        <v>4793</v>
      </c>
      <c r="I1085" s="319" t="s">
        <v>4794</v>
      </c>
    </row>
    <row r="1086" spans="1:9" ht="75" x14ac:dyDescent="0.2">
      <c r="A1086" s="319" t="s">
        <v>4795</v>
      </c>
      <c r="B1086" s="319" t="s">
        <v>65</v>
      </c>
      <c r="C1086" s="321">
        <f t="shared" si="32"/>
        <v>1</v>
      </c>
      <c r="D1086" s="321" t="str">
        <f t="shared" si="33"/>
        <v>Residential</v>
      </c>
      <c r="E1086" s="321" t="s">
        <v>25835</v>
      </c>
      <c r="F1086" s="319" t="s">
        <v>4796</v>
      </c>
      <c r="G1086" s="319" t="s">
        <v>4797</v>
      </c>
      <c r="H1086" s="319" t="s">
        <v>4798</v>
      </c>
      <c r="I1086" s="319" t="s">
        <v>4799</v>
      </c>
    </row>
    <row r="1087" spans="1:9" ht="75" x14ac:dyDescent="0.2">
      <c r="A1087" s="319" t="s">
        <v>4800</v>
      </c>
      <c r="B1087" s="319" t="s">
        <v>65</v>
      </c>
      <c r="C1087" s="321">
        <f t="shared" si="32"/>
        <v>1</v>
      </c>
      <c r="D1087" s="321" t="str">
        <f t="shared" si="33"/>
        <v>Residential</v>
      </c>
      <c r="E1087" s="321" t="s">
        <v>4460</v>
      </c>
      <c r="F1087" s="319" t="s">
        <v>4801</v>
      </c>
      <c r="G1087" s="319" t="s">
        <v>4802</v>
      </c>
      <c r="H1087" s="319" t="s">
        <v>4803</v>
      </c>
      <c r="I1087" s="319" t="s">
        <v>4804</v>
      </c>
    </row>
    <row r="1088" spans="1:9" ht="75" x14ac:dyDescent="0.2">
      <c r="A1088" s="319" t="s">
        <v>4805</v>
      </c>
      <c r="B1088" s="319" t="s">
        <v>65</v>
      </c>
      <c r="C1088" s="321">
        <f t="shared" si="32"/>
        <v>1</v>
      </c>
      <c r="D1088" s="321" t="str">
        <f t="shared" si="33"/>
        <v>Residential</v>
      </c>
      <c r="E1088" s="321" t="s">
        <v>25835</v>
      </c>
      <c r="F1088" s="319" t="s">
        <v>4806</v>
      </c>
      <c r="G1088" s="319" t="s">
        <v>4807</v>
      </c>
      <c r="H1088" s="319" t="s">
        <v>4808</v>
      </c>
      <c r="I1088" s="319" t="s">
        <v>4809</v>
      </c>
    </row>
    <row r="1089" spans="1:9" ht="75" x14ac:dyDescent="0.2">
      <c r="A1089" s="319" t="s">
        <v>4810</v>
      </c>
      <c r="B1089" s="319" t="s">
        <v>65</v>
      </c>
      <c r="C1089" s="321">
        <f t="shared" si="32"/>
        <v>1</v>
      </c>
      <c r="D1089" s="321" t="str">
        <f t="shared" si="33"/>
        <v>Residential</v>
      </c>
      <c r="E1089" s="321" t="s">
        <v>4460</v>
      </c>
      <c r="F1089" s="319" t="s">
        <v>4811</v>
      </c>
      <c r="G1089" s="319" t="s">
        <v>4812</v>
      </c>
      <c r="H1089" s="319" t="s">
        <v>4813</v>
      </c>
      <c r="I1089" s="319" t="s">
        <v>4814</v>
      </c>
    </row>
    <row r="1090" spans="1:9" ht="75" x14ac:dyDescent="0.2">
      <c r="A1090" s="319" t="s">
        <v>4815</v>
      </c>
      <c r="B1090" s="319" t="s">
        <v>65</v>
      </c>
      <c r="C1090" s="321">
        <f t="shared" ref="C1090:C1153" si="34">+VLOOKUP($A1090,Assess,2,FALSE)</f>
        <v>1</v>
      </c>
      <c r="D1090" s="321" t="str">
        <f t="shared" ref="D1090:D1153" si="35">+VLOOKUP($A1090,Assess,3,FALSE)</f>
        <v>Residential</v>
      </c>
      <c r="E1090" s="321" t="s">
        <v>25835</v>
      </c>
      <c r="F1090" s="319" t="s">
        <v>4816</v>
      </c>
      <c r="G1090" s="319" t="s">
        <v>4817</v>
      </c>
      <c r="H1090" s="319" t="s">
        <v>4818</v>
      </c>
      <c r="I1090" s="319" t="s">
        <v>4819</v>
      </c>
    </row>
    <row r="1091" spans="1:9" ht="75" x14ac:dyDescent="0.2">
      <c r="A1091" s="319" t="s">
        <v>4820</v>
      </c>
      <c r="B1091" s="319" t="s">
        <v>65</v>
      </c>
      <c r="C1091" s="321">
        <f t="shared" si="34"/>
        <v>1</v>
      </c>
      <c r="D1091" s="321" t="str">
        <f t="shared" si="35"/>
        <v>Residential</v>
      </c>
      <c r="E1091" s="321" t="s">
        <v>4460</v>
      </c>
      <c r="F1091" s="319" t="s">
        <v>4821</v>
      </c>
      <c r="G1091" s="319" t="s">
        <v>4822</v>
      </c>
      <c r="H1091" s="319" t="s">
        <v>4823</v>
      </c>
      <c r="I1091" s="319" t="s">
        <v>4824</v>
      </c>
    </row>
    <row r="1092" spans="1:9" ht="75" x14ac:dyDescent="0.2">
      <c r="A1092" s="319" t="s">
        <v>4825</v>
      </c>
      <c r="B1092" s="319" t="s">
        <v>65</v>
      </c>
      <c r="C1092" s="321">
        <f t="shared" si="34"/>
        <v>1</v>
      </c>
      <c r="D1092" s="321" t="str">
        <f t="shared" si="35"/>
        <v>Residential</v>
      </c>
      <c r="E1092" s="321" t="s">
        <v>25835</v>
      </c>
      <c r="F1092" s="319" t="s">
        <v>4826</v>
      </c>
      <c r="G1092" s="319" t="s">
        <v>4827</v>
      </c>
      <c r="H1092" s="319" t="s">
        <v>4828</v>
      </c>
      <c r="I1092" s="319" t="s">
        <v>4829</v>
      </c>
    </row>
    <row r="1093" spans="1:9" ht="75" x14ac:dyDescent="0.2">
      <c r="A1093" s="319" t="s">
        <v>4830</v>
      </c>
      <c r="B1093" s="319" t="s">
        <v>65</v>
      </c>
      <c r="C1093" s="321">
        <f t="shared" si="34"/>
        <v>1</v>
      </c>
      <c r="D1093" s="321" t="str">
        <f t="shared" si="35"/>
        <v>Residential</v>
      </c>
      <c r="E1093" s="321" t="s">
        <v>4460</v>
      </c>
      <c r="F1093" s="319" t="s">
        <v>4831</v>
      </c>
      <c r="G1093" s="319" t="s">
        <v>2819</v>
      </c>
      <c r="H1093" s="319" t="s">
        <v>4832</v>
      </c>
      <c r="I1093" s="319" t="s">
        <v>4833</v>
      </c>
    </row>
    <row r="1094" spans="1:9" ht="75" x14ac:dyDescent="0.2">
      <c r="A1094" s="319" t="s">
        <v>4834</v>
      </c>
      <c r="B1094" s="319" t="s">
        <v>65</v>
      </c>
      <c r="C1094" s="321">
        <f t="shared" si="34"/>
        <v>1</v>
      </c>
      <c r="D1094" s="321" t="str">
        <f t="shared" si="35"/>
        <v>Residential</v>
      </c>
      <c r="E1094" s="321" t="s">
        <v>25835</v>
      </c>
      <c r="F1094" s="319" t="s">
        <v>4835</v>
      </c>
      <c r="G1094" s="319" t="s">
        <v>4836</v>
      </c>
      <c r="H1094" s="319" t="s">
        <v>4837</v>
      </c>
      <c r="I1094" s="319" t="s">
        <v>4838</v>
      </c>
    </row>
    <row r="1095" spans="1:9" ht="75" x14ac:dyDescent="0.2">
      <c r="A1095" s="319" t="s">
        <v>4839</v>
      </c>
      <c r="B1095" s="319" t="s">
        <v>65</v>
      </c>
      <c r="C1095" s="321">
        <f t="shared" si="34"/>
        <v>1</v>
      </c>
      <c r="D1095" s="321" t="str">
        <f t="shared" si="35"/>
        <v>Residential</v>
      </c>
      <c r="E1095" s="321" t="s">
        <v>4460</v>
      </c>
      <c r="F1095" s="319" t="s">
        <v>4840</v>
      </c>
      <c r="G1095" s="319" t="s">
        <v>4841</v>
      </c>
      <c r="H1095" s="319" t="s">
        <v>4842</v>
      </c>
      <c r="I1095" s="319" t="s">
        <v>4843</v>
      </c>
    </row>
    <row r="1096" spans="1:9" ht="90" x14ac:dyDescent="0.2">
      <c r="A1096" s="319" t="s">
        <v>4844</v>
      </c>
      <c r="B1096" s="319" t="s">
        <v>65</v>
      </c>
      <c r="C1096" s="321">
        <f t="shared" si="34"/>
        <v>1</v>
      </c>
      <c r="D1096" s="321" t="str">
        <f t="shared" si="35"/>
        <v>Residential</v>
      </c>
      <c r="E1096" s="321" t="s">
        <v>25835</v>
      </c>
      <c r="F1096" s="319" t="s">
        <v>4845</v>
      </c>
      <c r="G1096" s="319" t="s">
        <v>4846</v>
      </c>
      <c r="H1096" s="319" t="s">
        <v>4847</v>
      </c>
      <c r="I1096" s="319" t="s">
        <v>4848</v>
      </c>
    </row>
    <row r="1097" spans="1:9" ht="90" x14ac:dyDescent="0.2">
      <c r="A1097" s="319" t="s">
        <v>4849</v>
      </c>
      <c r="B1097" s="319" t="s">
        <v>65</v>
      </c>
      <c r="C1097" s="321">
        <f t="shared" si="34"/>
        <v>1</v>
      </c>
      <c r="D1097" s="321" t="str">
        <f t="shared" si="35"/>
        <v>Residential</v>
      </c>
      <c r="E1097" s="321" t="s">
        <v>4460</v>
      </c>
      <c r="F1097" s="319" t="s">
        <v>4850</v>
      </c>
      <c r="G1097" s="319" t="s">
        <v>4851</v>
      </c>
      <c r="H1097" s="319" t="s">
        <v>4852</v>
      </c>
      <c r="I1097" s="319" t="s">
        <v>4853</v>
      </c>
    </row>
    <row r="1098" spans="1:9" ht="90" x14ac:dyDescent="0.25">
      <c r="A1098" s="319" t="s">
        <v>4854</v>
      </c>
      <c r="B1098" s="319" t="s">
        <v>65</v>
      </c>
      <c r="C1098" s="321">
        <f t="shared" si="34"/>
        <v>1</v>
      </c>
      <c r="D1098" s="321" t="str">
        <f t="shared" si="35"/>
        <v>Residential</v>
      </c>
      <c r="E1098" s="321" t="s">
        <v>25835</v>
      </c>
      <c r="F1098" s="317"/>
      <c r="G1098" s="319" t="s">
        <v>4855</v>
      </c>
      <c r="H1098" s="319" t="s">
        <v>4856</v>
      </c>
      <c r="I1098" s="319" t="s">
        <v>4857</v>
      </c>
    </row>
    <row r="1099" spans="1:9" ht="90" x14ac:dyDescent="0.2">
      <c r="A1099" s="319" t="s">
        <v>4858</v>
      </c>
      <c r="B1099" s="319" t="s">
        <v>65</v>
      </c>
      <c r="C1099" s="321">
        <f t="shared" si="34"/>
        <v>1</v>
      </c>
      <c r="D1099" s="321" t="str">
        <f t="shared" si="35"/>
        <v>Residential</v>
      </c>
      <c r="E1099" s="321" t="s">
        <v>4460</v>
      </c>
      <c r="F1099" s="319" t="s">
        <v>414</v>
      </c>
      <c r="G1099" s="319" t="s">
        <v>4859</v>
      </c>
      <c r="H1099" s="319" t="s">
        <v>4860</v>
      </c>
      <c r="I1099" s="319" t="s">
        <v>4861</v>
      </c>
    </row>
    <row r="1100" spans="1:9" ht="75" x14ac:dyDescent="0.2">
      <c r="A1100" s="319" t="s">
        <v>4862</v>
      </c>
      <c r="B1100" s="319" t="s">
        <v>65</v>
      </c>
      <c r="C1100" s="321">
        <f t="shared" si="34"/>
        <v>1</v>
      </c>
      <c r="D1100" s="321" t="str">
        <f t="shared" si="35"/>
        <v>Residential</v>
      </c>
      <c r="E1100" s="321" t="s">
        <v>25835</v>
      </c>
      <c r="F1100" s="319" t="s">
        <v>4863</v>
      </c>
      <c r="G1100" s="319" t="s">
        <v>4864</v>
      </c>
      <c r="H1100" s="319" t="s">
        <v>4865</v>
      </c>
      <c r="I1100" s="319" t="s">
        <v>4866</v>
      </c>
    </row>
    <row r="1101" spans="1:9" ht="90" x14ac:dyDescent="0.2">
      <c r="A1101" s="319" t="s">
        <v>4867</v>
      </c>
      <c r="B1101" s="319" t="s">
        <v>65</v>
      </c>
      <c r="C1101" s="321">
        <f t="shared" si="34"/>
        <v>1</v>
      </c>
      <c r="D1101" s="321" t="str">
        <f t="shared" si="35"/>
        <v>Residential</v>
      </c>
      <c r="E1101" s="321" t="s">
        <v>4460</v>
      </c>
      <c r="F1101" s="319" t="s">
        <v>4868</v>
      </c>
      <c r="G1101" s="319" t="s">
        <v>4869</v>
      </c>
      <c r="H1101" s="319" t="s">
        <v>4870</v>
      </c>
      <c r="I1101" s="319" t="s">
        <v>4871</v>
      </c>
    </row>
    <row r="1102" spans="1:9" ht="90" x14ac:dyDescent="0.2">
      <c r="A1102" s="319" t="s">
        <v>4872</v>
      </c>
      <c r="B1102" s="319" t="s">
        <v>65</v>
      </c>
      <c r="C1102" s="321">
        <f t="shared" si="34"/>
        <v>1</v>
      </c>
      <c r="D1102" s="321" t="str">
        <f t="shared" si="35"/>
        <v>Residential</v>
      </c>
      <c r="E1102" s="321" t="s">
        <v>25835</v>
      </c>
      <c r="F1102" s="319" t="s">
        <v>4873</v>
      </c>
      <c r="G1102" s="319" t="s">
        <v>4874</v>
      </c>
      <c r="H1102" s="319" t="s">
        <v>4875</v>
      </c>
      <c r="I1102" s="319" t="s">
        <v>4876</v>
      </c>
    </row>
    <row r="1103" spans="1:9" ht="90" x14ac:dyDescent="0.2">
      <c r="A1103" s="319" t="s">
        <v>4877</v>
      </c>
      <c r="B1103" s="319" t="s">
        <v>65</v>
      </c>
      <c r="C1103" s="321">
        <f t="shared" si="34"/>
        <v>1</v>
      </c>
      <c r="D1103" s="321" t="str">
        <f t="shared" si="35"/>
        <v>Residential</v>
      </c>
      <c r="E1103" s="321" t="s">
        <v>4460</v>
      </c>
      <c r="F1103" s="319" t="s">
        <v>4878</v>
      </c>
      <c r="G1103" s="319" t="s">
        <v>4879</v>
      </c>
      <c r="H1103" s="319" t="s">
        <v>4880</v>
      </c>
      <c r="I1103" s="319" t="s">
        <v>4881</v>
      </c>
    </row>
    <row r="1104" spans="1:9" ht="90" x14ac:dyDescent="0.2">
      <c r="A1104" s="319" t="s">
        <v>4882</v>
      </c>
      <c r="B1104" s="319" t="s">
        <v>65</v>
      </c>
      <c r="C1104" s="321">
        <f t="shared" si="34"/>
        <v>1</v>
      </c>
      <c r="D1104" s="321" t="str">
        <f t="shared" si="35"/>
        <v>Residential</v>
      </c>
      <c r="E1104" s="321" t="s">
        <v>25835</v>
      </c>
      <c r="F1104" s="319" t="s">
        <v>4883</v>
      </c>
      <c r="G1104" s="319" t="s">
        <v>4884</v>
      </c>
      <c r="H1104" s="319" t="s">
        <v>4885</v>
      </c>
      <c r="I1104" s="319" t="s">
        <v>4886</v>
      </c>
    </row>
    <row r="1105" spans="1:9" ht="90" x14ac:dyDescent="0.2">
      <c r="A1105" s="319" t="s">
        <v>4887</v>
      </c>
      <c r="B1105" s="319" t="s">
        <v>65</v>
      </c>
      <c r="C1105" s="321">
        <f t="shared" si="34"/>
        <v>1</v>
      </c>
      <c r="D1105" s="321" t="str">
        <f t="shared" si="35"/>
        <v>Residential</v>
      </c>
      <c r="E1105" s="321" t="s">
        <v>4460</v>
      </c>
      <c r="F1105" s="319" t="s">
        <v>181</v>
      </c>
      <c r="G1105" s="319" t="s">
        <v>4888</v>
      </c>
      <c r="H1105" s="319" t="s">
        <v>4889</v>
      </c>
      <c r="I1105" s="319" t="s">
        <v>4890</v>
      </c>
    </row>
    <row r="1106" spans="1:9" ht="90" x14ac:dyDescent="0.2">
      <c r="A1106" s="319" t="s">
        <v>4891</v>
      </c>
      <c r="B1106" s="319" t="s">
        <v>65</v>
      </c>
      <c r="C1106" s="321">
        <f t="shared" si="34"/>
        <v>1</v>
      </c>
      <c r="D1106" s="321" t="str">
        <f t="shared" si="35"/>
        <v>Residential</v>
      </c>
      <c r="E1106" s="321" t="s">
        <v>25835</v>
      </c>
      <c r="F1106" s="319" t="s">
        <v>4892</v>
      </c>
      <c r="G1106" s="319" t="s">
        <v>4893</v>
      </c>
      <c r="H1106" s="319" t="s">
        <v>4894</v>
      </c>
      <c r="I1106" s="319" t="s">
        <v>4895</v>
      </c>
    </row>
    <row r="1107" spans="1:9" ht="90" x14ac:dyDescent="0.2">
      <c r="A1107" s="319" t="s">
        <v>4896</v>
      </c>
      <c r="B1107" s="319" t="s">
        <v>65</v>
      </c>
      <c r="C1107" s="321">
        <f t="shared" si="34"/>
        <v>1</v>
      </c>
      <c r="D1107" s="321" t="str">
        <f t="shared" si="35"/>
        <v>Residential</v>
      </c>
      <c r="E1107" s="321" t="s">
        <v>4460</v>
      </c>
      <c r="F1107" s="319" t="s">
        <v>4897</v>
      </c>
      <c r="G1107" s="319" t="s">
        <v>4898</v>
      </c>
      <c r="H1107" s="319" t="s">
        <v>4899</v>
      </c>
      <c r="I1107" s="319" t="s">
        <v>4900</v>
      </c>
    </row>
    <row r="1108" spans="1:9" ht="90" x14ac:dyDescent="0.2">
      <c r="A1108" s="319" t="s">
        <v>4901</v>
      </c>
      <c r="B1108" s="319" t="s">
        <v>65</v>
      </c>
      <c r="C1108" s="321">
        <f t="shared" si="34"/>
        <v>1</v>
      </c>
      <c r="D1108" s="321" t="str">
        <f t="shared" si="35"/>
        <v>Residential</v>
      </c>
      <c r="E1108" s="321" t="s">
        <v>25835</v>
      </c>
      <c r="F1108" s="319" t="s">
        <v>4902</v>
      </c>
      <c r="G1108" s="319" t="s">
        <v>4903</v>
      </c>
      <c r="H1108" s="319" t="s">
        <v>4904</v>
      </c>
      <c r="I1108" s="319" t="s">
        <v>4905</v>
      </c>
    </row>
    <row r="1109" spans="1:9" ht="75" x14ac:dyDescent="0.2">
      <c r="A1109" s="319" t="s">
        <v>4906</v>
      </c>
      <c r="B1109" s="319" t="s">
        <v>65</v>
      </c>
      <c r="C1109" s="321">
        <f t="shared" si="34"/>
        <v>1</v>
      </c>
      <c r="D1109" s="321" t="str">
        <f t="shared" si="35"/>
        <v>Residential</v>
      </c>
      <c r="E1109" s="321" t="s">
        <v>4460</v>
      </c>
      <c r="F1109" s="319" t="s">
        <v>4907</v>
      </c>
      <c r="G1109" s="319" t="s">
        <v>4908</v>
      </c>
      <c r="H1109" s="319" t="s">
        <v>4909</v>
      </c>
      <c r="I1109" s="319" t="s">
        <v>4910</v>
      </c>
    </row>
    <row r="1110" spans="1:9" ht="75" x14ac:dyDescent="0.2">
      <c r="A1110" s="319" t="s">
        <v>4911</v>
      </c>
      <c r="B1110" s="319" t="s">
        <v>65</v>
      </c>
      <c r="C1110" s="321">
        <f t="shared" si="34"/>
        <v>1</v>
      </c>
      <c r="D1110" s="321" t="str">
        <f t="shared" si="35"/>
        <v>Residential</v>
      </c>
      <c r="E1110" s="321" t="s">
        <v>25835</v>
      </c>
      <c r="F1110" s="319" t="s">
        <v>1673</v>
      </c>
      <c r="G1110" s="319" t="s">
        <v>4912</v>
      </c>
      <c r="H1110" s="319" t="s">
        <v>4913</v>
      </c>
      <c r="I1110" s="319" t="s">
        <v>4914</v>
      </c>
    </row>
    <row r="1111" spans="1:9" ht="75" x14ac:dyDescent="0.2">
      <c r="A1111" s="319" t="s">
        <v>4915</v>
      </c>
      <c r="B1111" s="319" t="s">
        <v>65</v>
      </c>
      <c r="C1111" s="321">
        <f t="shared" si="34"/>
        <v>1</v>
      </c>
      <c r="D1111" s="321" t="str">
        <f t="shared" si="35"/>
        <v>Residential</v>
      </c>
      <c r="E1111" s="321" t="s">
        <v>4460</v>
      </c>
      <c r="F1111" s="319" t="s">
        <v>4916</v>
      </c>
      <c r="G1111" s="319" t="s">
        <v>4917</v>
      </c>
      <c r="H1111" s="319" t="s">
        <v>4918</v>
      </c>
      <c r="I1111" s="319" t="s">
        <v>4919</v>
      </c>
    </row>
    <row r="1112" spans="1:9" ht="75" x14ac:dyDescent="0.2">
      <c r="A1112" s="319" t="s">
        <v>4920</v>
      </c>
      <c r="B1112" s="319" t="s">
        <v>65</v>
      </c>
      <c r="C1112" s="321">
        <f t="shared" si="34"/>
        <v>1</v>
      </c>
      <c r="D1112" s="321" t="str">
        <f t="shared" si="35"/>
        <v>Residential</v>
      </c>
      <c r="E1112" s="321" t="s">
        <v>25835</v>
      </c>
      <c r="F1112" s="319" t="s">
        <v>4921</v>
      </c>
      <c r="G1112" s="319" t="s">
        <v>4922</v>
      </c>
      <c r="H1112" s="319" t="s">
        <v>4923</v>
      </c>
      <c r="I1112" s="319" t="s">
        <v>4924</v>
      </c>
    </row>
    <row r="1113" spans="1:9" ht="75" x14ac:dyDescent="0.2">
      <c r="A1113" s="319" t="s">
        <v>4925</v>
      </c>
      <c r="B1113" s="319" t="s">
        <v>65</v>
      </c>
      <c r="C1113" s="321">
        <f t="shared" si="34"/>
        <v>1</v>
      </c>
      <c r="D1113" s="321" t="str">
        <f t="shared" si="35"/>
        <v>Residential</v>
      </c>
      <c r="E1113" s="321" t="s">
        <v>4460</v>
      </c>
      <c r="F1113" s="319" t="s">
        <v>483</v>
      </c>
      <c r="G1113" s="319" t="s">
        <v>4926</v>
      </c>
      <c r="H1113" s="319" t="s">
        <v>4927</v>
      </c>
      <c r="I1113" s="319" t="s">
        <v>4928</v>
      </c>
    </row>
    <row r="1114" spans="1:9" ht="90" x14ac:dyDescent="0.2">
      <c r="A1114" s="319" t="s">
        <v>4929</v>
      </c>
      <c r="B1114" s="319" t="s">
        <v>65</v>
      </c>
      <c r="C1114" s="321">
        <f t="shared" si="34"/>
        <v>1</v>
      </c>
      <c r="D1114" s="321" t="str">
        <f t="shared" si="35"/>
        <v>Residential</v>
      </c>
      <c r="E1114" s="321" t="s">
        <v>25835</v>
      </c>
      <c r="F1114" s="319" t="s">
        <v>4930</v>
      </c>
      <c r="G1114" s="319" t="s">
        <v>4931</v>
      </c>
      <c r="H1114" s="319" t="s">
        <v>4932</v>
      </c>
      <c r="I1114" s="319" t="s">
        <v>4933</v>
      </c>
    </row>
    <row r="1115" spans="1:9" ht="75" x14ac:dyDescent="0.2">
      <c r="A1115" s="319" t="s">
        <v>4934</v>
      </c>
      <c r="B1115" s="319" t="s">
        <v>65</v>
      </c>
      <c r="C1115" s="321">
        <f t="shared" si="34"/>
        <v>1</v>
      </c>
      <c r="D1115" s="321" t="str">
        <f t="shared" si="35"/>
        <v>Residential</v>
      </c>
      <c r="E1115" s="321" t="s">
        <v>4460</v>
      </c>
      <c r="F1115" s="319" t="s">
        <v>4935</v>
      </c>
      <c r="G1115" s="319" t="s">
        <v>4936</v>
      </c>
      <c r="H1115" s="319" t="s">
        <v>4937</v>
      </c>
      <c r="I1115" s="319" t="s">
        <v>4938</v>
      </c>
    </row>
    <row r="1116" spans="1:9" ht="75" x14ac:dyDescent="0.2">
      <c r="A1116" s="319" t="s">
        <v>4939</v>
      </c>
      <c r="B1116" s="319" t="s">
        <v>65</v>
      </c>
      <c r="C1116" s="321">
        <f t="shared" si="34"/>
        <v>1</v>
      </c>
      <c r="D1116" s="321" t="str">
        <f t="shared" si="35"/>
        <v>Residential</v>
      </c>
      <c r="E1116" s="321" t="s">
        <v>25835</v>
      </c>
      <c r="F1116" s="319" t="s">
        <v>2979</v>
      </c>
      <c r="G1116" s="319" t="s">
        <v>2845</v>
      </c>
      <c r="H1116" s="319" t="s">
        <v>4940</v>
      </c>
      <c r="I1116" s="319" t="s">
        <v>4941</v>
      </c>
    </row>
    <row r="1117" spans="1:9" ht="75" x14ac:dyDescent="0.2">
      <c r="A1117" s="319" t="s">
        <v>4942</v>
      </c>
      <c r="B1117" s="319" t="s">
        <v>65</v>
      </c>
      <c r="C1117" s="321">
        <f t="shared" si="34"/>
        <v>1</v>
      </c>
      <c r="D1117" s="321" t="str">
        <f t="shared" si="35"/>
        <v>Residential</v>
      </c>
      <c r="E1117" s="321" t="s">
        <v>4460</v>
      </c>
      <c r="F1117" s="319" t="s">
        <v>4943</v>
      </c>
      <c r="G1117" s="319" t="s">
        <v>4944</v>
      </c>
      <c r="H1117" s="319" t="s">
        <v>4945</v>
      </c>
      <c r="I1117" s="319" t="s">
        <v>4946</v>
      </c>
    </row>
    <row r="1118" spans="1:9" ht="90" x14ac:dyDescent="0.2">
      <c r="A1118" s="319" t="s">
        <v>4947</v>
      </c>
      <c r="B1118" s="319" t="s">
        <v>65</v>
      </c>
      <c r="C1118" s="321">
        <f t="shared" si="34"/>
        <v>1</v>
      </c>
      <c r="D1118" s="321" t="str">
        <f t="shared" si="35"/>
        <v>Residential</v>
      </c>
      <c r="E1118" s="321" t="s">
        <v>25835</v>
      </c>
      <c r="F1118" s="319" t="s">
        <v>4948</v>
      </c>
      <c r="G1118" s="319" t="s">
        <v>4949</v>
      </c>
      <c r="H1118" s="319" t="s">
        <v>4950</v>
      </c>
      <c r="I1118" s="319" t="s">
        <v>4951</v>
      </c>
    </row>
    <row r="1119" spans="1:9" ht="90" x14ac:dyDescent="0.2">
      <c r="A1119" s="319" t="s">
        <v>4952</v>
      </c>
      <c r="B1119" s="319" t="s">
        <v>65</v>
      </c>
      <c r="C1119" s="321">
        <f t="shared" si="34"/>
        <v>1</v>
      </c>
      <c r="D1119" s="321" t="str">
        <f t="shared" si="35"/>
        <v>Residential</v>
      </c>
      <c r="E1119" s="321" t="s">
        <v>4460</v>
      </c>
      <c r="F1119" s="319" t="s">
        <v>1166</v>
      </c>
      <c r="G1119" s="319" t="s">
        <v>4953</v>
      </c>
      <c r="H1119" s="319" t="s">
        <v>4954</v>
      </c>
      <c r="I1119" s="319" t="s">
        <v>4955</v>
      </c>
    </row>
    <row r="1120" spans="1:9" ht="90" x14ac:dyDescent="0.2">
      <c r="A1120" s="319" t="s">
        <v>4956</v>
      </c>
      <c r="B1120" s="319" t="s">
        <v>65</v>
      </c>
      <c r="C1120" s="321">
        <f t="shared" si="34"/>
        <v>1</v>
      </c>
      <c r="D1120" s="321" t="str">
        <f t="shared" si="35"/>
        <v>Residential</v>
      </c>
      <c r="E1120" s="321" t="s">
        <v>25835</v>
      </c>
      <c r="F1120" s="319" t="s">
        <v>543</v>
      </c>
      <c r="G1120" s="319" t="s">
        <v>4957</v>
      </c>
      <c r="H1120" s="319" t="s">
        <v>4958</v>
      </c>
      <c r="I1120" s="319" t="s">
        <v>4959</v>
      </c>
    </row>
    <row r="1121" spans="1:9" ht="90" x14ac:dyDescent="0.2">
      <c r="A1121" s="319" t="s">
        <v>4960</v>
      </c>
      <c r="B1121" s="319" t="s">
        <v>65</v>
      </c>
      <c r="C1121" s="321">
        <f t="shared" si="34"/>
        <v>1</v>
      </c>
      <c r="D1121" s="321" t="str">
        <f t="shared" si="35"/>
        <v>Residential</v>
      </c>
      <c r="E1121" s="321" t="s">
        <v>4460</v>
      </c>
      <c r="F1121" s="319" t="s">
        <v>4961</v>
      </c>
      <c r="G1121" s="319" t="s">
        <v>4962</v>
      </c>
      <c r="H1121" s="319" t="s">
        <v>4963</v>
      </c>
      <c r="I1121" s="319" t="s">
        <v>4964</v>
      </c>
    </row>
    <row r="1122" spans="1:9" ht="90" x14ac:dyDescent="0.2">
      <c r="A1122" s="319" t="s">
        <v>4965</v>
      </c>
      <c r="B1122" s="319" t="s">
        <v>65</v>
      </c>
      <c r="C1122" s="321">
        <f t="shared" si="34"/>
        <v>1</v>
      </c>
      <c r="D1122" s="321" t="str">
        <f t="shared" si="35"/>
        <v>Residential</v>
      </c>
      <c r="E1122" s="321" t="s">
        <v>25835</v>
      </c>
      <c r="F1122" s="319" t="s">
        <v>4966</v>
      </c>
      <c r="G1122" s="319" t="s">
        <v>4967</v>
      </c>
      <c r="H1122" s="319" t="s">
        <v>4968</v>
      </c>
      <c r="I1122" s="319" t="s">
        <v>4969</v>
      </c>
    </row>
    <row r="1123" spans="1:9" ht="90" x14ac:dyDescent="0.2">
      <c r="A1123" s="319" t="s">
        <v>4970</v>
      </c>
      <c r="B1123" s="319" t="s">
        <v>65</v>
      </c>
      <c r="C1123" s="321">
        <f t="shared" si="34"/>
        <v>1</v>
      </c>
      <c r="D1123" s="321" t="str">
        <f t="shared" si="35"/>
        <v>Residential</v>
      </c>
      <c r="E1123" s="321" t="s">
        <v>4460</v>
      </c>
      <c r="F1123" s="319" t="s">
        <v>2681</v>
      </c>
      <c r="G1123" s="319" t="s">
        <v>4971</v>
      </c>
      <c r="H1123" s="319" t="s">
        <v>4972</v>
      </c>
      <c r="I1123" s="319" t="s">
        <v>4973</v>
      </c>
    </row>
    <row r="1124" spans="1:9" ht="90" x14ac:dyDescent="0.2">
      <c r="A1124" s="319" t="s">
        <v>4974</v>
      </c>
      <c r="B1124" s="319" t="s">
        <v>65</v>
      </c>
      <c r="C1124" s="321">
        <f t="shared" si="34"/>
        <v>1</v>
      </c>
      <c r="D1124" s="321" t="str">
        <f t="shared" si="35"/>
        <v>Residential</v>
      </c>
      <c r="E1124" s="321" t="s">
        <v>25835</v>
      </c>
      <c r="F1124" s="319" t="s">
        <v>4975</v>
      </c>
      <c r="G1124" s="319" t="s">
        <v>4976</v>
      </c>
      <c r="H1124" s="319" t="s">
        <v>4977</v>
      </c>
      <c r="I1124" s="319" t="s">
        <v>4978</v>
      </c>
    </row>
    <row r="1125" spans="1:9" ht="90" x14ac:dyDescent="0.2">
      <c r="A1125" s="319" t="s">
        <v>4979</v>
      </c>
      <c r="B1125" s="319" t="s">
        <v>65</v>
      </c>
      <c r="C1125" s="321">
        <f t="shared" si="34"/>
        <v>1</v>
      </c>
      <c r="D1125" s="321" t="str">
        <f t="shared" si="35"/>
        <v>Residential</v>
      </c>
      <c r="E1125" s="321" t="s">
        <v>4460</v>
      </c>
      <c r="F1125" s="319" t="s">
        <v>4980</v>
      </c>
      <c r="G1125" s="319" t="s">
        <v>4981</v>
      </c>
      <c r="H1125" s="319" t="s">
        <v>4982</v>
      </c>
      <c r="I1125" s="319" t="s">
        <v>4983</v>
      </c>
    </row>
    <row r="1126" spans="1:9" ht="90" x14ac:dyDescent="0.2">
      <c r="A1126" s="319" t="s">
        <v>4984</v>
      </c>
      <c r="B1126" s="319" t="s">
        <v>65</v>
      </c>
      <c r="C1126" s="321">
        <f t="shared" si="34"/>
        <v>1</v>
      </c>
      <c r="D1126" s="321" t="str">
        <f t="shared" si="35"/>
        <v>Residential</v>
      </c>
      <c r="E1126" s="321" t="s">
        <v>25835</v>
      </c>
      <c r="F1126" s="319" t="s">
        <v>4985</v>
      </c>
      <c r="G1126" s="319" t="s">
        <v>4986</v>
      </c>
      <c r="H1126" s="319" t="s">
        <v>4987</v>
      </c>
      <c r="I1126" s="319" t="s">
        <v>4988</v>
      </c>
    </row>
    <row r="1127" spans="1:9" ht="90" x14ac:dyDescent="0.2">
      <c r="A1127" s="319" t="s">
        <v>4989</v>
      </c>
      <c r="B1127" s="319" t="s">
        <v>65</v>
      </c>
      <c r="C1127" s="321">
        <f t="shared" si="34"/>
        <v>1</v>
      </c>
      <c r="D1127" s="321" t="str">
        <f t="shared" si="35"/>
        <v>Residential</v>
      </c>
      <c r="E1127" s="321" t="s">
        <v>4460</v>
      </c>
      <c r="F1127" s="319" t="s">
        <v>4990</v>
      </c>
      <c r="G1127" s="319" t="s">
        <v>4991</v>
      </c>
      <c r="H1127" s="319" t="s">
        <v>4992</v>
      </c>
      <c r="I1127" s="319" t="s">
        <v>4993</v>
      </c>
    </row>
    <row r="1128" spans="1:9" ht="75" x14ac:dyDescent="0.2">
      <c r="A1128" s="319" t="s">
        <v>4994</v>
      </c>
      <c r="B1128" s="319" t="s">
        <v>65</v>
      </c>
      <c r="C1128" s="321">
        <f t="shared" si="34"/>
        <v>1</v>
      </c>
      <c r="D1128" s="321" t="str">
        <f t="shared" si="35"/>
        <v>Residential</v>
      </c>
      <c r="E1128" s="321" t="s">
        <v>25835</v>
      </c>
      <c r="F1128" s="319" t="s">
        <v>1842</v>
      </c>
      <c r="G1128" s="319" t="s">
        <v>4995</v>
      </c>
      <c r="H1128" s="319" t="s">
        <v>4996</v>
      </c>
      <c r="I1128" s="319" t="s">
        <v>4997</v>
      </c>
    </row>
    <row r="1129" spans="1:9" ht="90" x14ac:dyDescent="0.2">
      <c r="A1129" s="319" t="s">
        <v>4998</v>
      </c>
      <c r="B1129" s="319" t="s">
        <v>65</v>
      </c>
      <c r="C1129" s="321">
        <f t="shared" si="34"/>
        <v>1</v>
      </c>
      <c r="D1129" s="321" t="str">
        <f t="shared" si="35"/>
        <v>Residential</v>
      </c>
      <c r="E1129" s="321" t="s">
        <v>4460</v>
      </c>
      <c r="F1129" s="319" t="s">
        <v>1763</v>
      </c>
      <c r="G1129" s="319" t="s">
        <v>4999</v>
      </c>
      <c r="H1129" s="319" t="s">
        <v>5000</v>
      </c>
      <c r="I1129" s="319" t="s">
        <v>5001</v>
      </c>
    </row>
    <row r="1130" spans="1:9" ht="75" x14ac:dyDescent="0.2">
      <c r="A1130" s="319" t="s">
        <v>5002</v>
      </c>
      <c r="B1130" s="319" t="s">
        <v>65</v>
      </c>
      <c r="C1130" s="321">
        <f t="shared" si="34"/>
        <v>1</v>
      </c>
      <c r="D1130" s="321" t="str">
        <f t="shared" si="35"/>
        <v>Residential</v>
      </c>
      <c r="E1130" s="321" t="s">
        <v>25835</v>
      </c>
      <c r="F1130" s="319" t="s">
        <v>5003</v>
      </c>
      <c r="G1130" s="319" t="s">
        <v>5004</v>
      </c>
      <c r="H1130" s="319" t="s">
        <v>5005</v>
      </c>
      <c r="I1130" s="319" t="s">
        <v>5006</v>
      </c>
    </row>
    <row r="1131" spans="1:9" ht="75" x14ac:dyDescent="0.2">
      <c r="A1131" s="319" t="s">
        <v>5007</v>
      </c>
      <c r="B1131" s="319" t="s">
        <v>65</v>
      </c>
      <c r="C1131" s="321">
        <f t="shared" si="34"/>
        <v>1</v>
      </c>
      <c r="D1131" s="321" t="str">
        <f t="shared" si="35"/>
        <v>Residential</v>
      </c>
      <c r="E1131" s="321" t="s">
        <v>4460</v>
      </c>
      <c r="F1131" s="319" t="s">
        <v>5008</v>
      </c>
      <c r="G1131" s="319" t="s">
        <v>2898</v>
      </c>
      <c r="H1131" s="319" t="s">
        <v>5009</v>
      </c>
      <c r="I1131" s="319" t="s">
        <v>5010</v>
      </c>
    </row>
    <row r="1132" spans="1:9" ht="75" x14ac:dyDescent="0.2">
      <c r="A1132" s="319" t="s">
        <v>5011</v>
      </c>
      <c r="B1132" s="319" t="s">
        <v>65</v>
      </c>
      <c r="C1132" s="321">
        <f t="shared" si="34"/>
        <v>1</v>
      </c>
      <c r="D1132" s="321" t="str">
        <f t="shared" si="35"/>
        <v>Residential</v>
      </c>
      <c r="E1132" s="321" t="s">
        <v>25835</v>
      </c>
      <c r="F1132" s="319" t="s">
        <v>5012</v>
      </c>
      <c r="G1132" s="319" t="s">
        <v>5013</v>
      </c>
      <c r="H1132" s="319" t="s">
        <v>5014</v>
      </c>
      <c r="I1132" s="319" t="s">
        <v>5015</v>
      </c>
    </row>
    <row r="1133" spans="1:9" ht="75" x14ac:dyDescent="0.2">
      <c r="A1133" s="319" t="s">
        <v>5016</v>
      </c>
      <c r="B1133" s="319" t="s">
        <v>65</v>
      </c>
      <c r="C1133" s="321">
        <f t="shared" si="34"/>
        <v>1</v>
      </c>
      <c r="D1133" s="321" t="str">
        <f t="shared" si="35"/>
        <v>Residential</v>
      </c>
      <c r="E1133" s="321" t="s">
        <v>4460</v>
      </c>
      <c r="F1133" s="319" t="s">
        <v>3500</v>
      </c>
      <c r="G1133" s="319" t="s">
        <v>5017</v>
      </c>
      <c r="H1133" s="319" t="s">
        <v>5018</v>
      </c>
      <c r="I1133" s="319" t="s">
        <v>5019</v>
      </c>
    </row>
    <row r="1134" spans="1:9" ht="75" x14ac:dyDescent="0.2">
      <c r="A1134" s="319" t="s">
        <v>5020</v>
      </c>
      <c r="B1134" s="319" t="s">
        <v>65</v>
      </c>
      <c r="C1134" s="321">
        <f t="shared" si="34"/>
        <v>1</v>
      </c>
      <c r="D1134" s="321" t="str">
        <f t="shared" si="35"/>
        <v>Residential</v>
      </c>
      <c r="E1134" s="321" t="s">
        <v>25835</v>
      </c>
      <c r="F1134" s="319" t="s">
        <v>5012</v>
      </c>
      <c r="G1134" s="319" t="s">
        <v>5021</v>
      </c>
      <c r="H1134" s="319" t="s">
        <v>5022</v>
      </c>
      <c r="I1134" s="319" t="s">
        <v>5023</v>
      </c>
    </row>
    <row r="1135" spans="1:9" ht="75" x14ac:dyDescent="0.2">
      <c r="A1135" s="319" t="s">
        <v>5024</v>
      </c>
      <c r="B1135" s="319" t="s">
        <v>65</v>
      </c>
      <c r="C1135" s="321">
        <f t="shared" si="34"/>
        <v>1</v>
      </c>
      <c r="D1135" s="321" t="str">
        <f t="shared" si="35"/>
        <v>Residential</v>
      </c>
      <c r="E1135" s="321" t="s">
        <v>4460</v>
      </c>
      <c r="F1135" s="319" t="s">
        <v>5025</v>
      </c>
      <c r="G1135" s="319" t="s">
        <v>5026</v>
      </c>
      <c r="H1135" s="319" t="s">
        <v>5027</v>
      </c>
      <c r="I1135" s="319" t="s">
        <v>5028</v>
      </c>
    </row>
    <row r="1136" spans="1:9" ht="105" x14ac:dyDescent="0.2">
      <c r="A1136" s="319" t="s">
        <v>5029</v>
      </c>
      <c r="B1136" s="319" t="s">
        <v>65</v>
      </c>
      <c r="C1136" s="321">
        <f t="shared" si="34"/>
        <v>1</v>
      </c>
      <c r="D1136" s="321" t="str">
        <f t="shared" si="35"/>
        <v>Residential</v>
      </c>
      <c r="E1136" s="321" t="s">
        <v>25835</v>
      </c>
      <c r="F1136" s="319" t="s">
        <v>5030</v>
      </c>
      <c r="G1136" s="319" t="s">
        <v>5031</v>
      </c>
      <c r="H1136" s="319" t="s">
        <v>5032</v>
      </c>
      <c r="I1136" s="319" t="s">
        <v>5033</v>
      </c>
    </row>
    <row r="1137" spans="1:9" ht="75" x14ac:dyDescent="0.2">
      <c r="A1137" s="319" t="s">
        <v>5034</v>
      </c>
      <c r="B1137" s="319" t="s">
        <v>65</v>
      </c>
      <c r="C1137" s="321">
        <f t="shared" si="34"/>
        <v>1</v>
      </c>
      <c r="D1137" s="321" t="str">
        <f t="shared" si="35"/>
        <v>Residential</v>
      </c>
      <c r="E1137" s="321" t="s">
        <v>4460</v>
      </c>
      <c r="F1137" s="319" t="s">
        <v>5035</v>
      </c>
      <c r="G1137" s="319" t="s">
        <v>5036</v>
      </c>
      <c r="H1137" s="319" t="s">
        <v>5037</v>
      </c>
      <c r="I1137" s="319" t="s">
        <v>5038</v>
      </c>
    </row>
    <row r="1138" spans="1:9" ht="90" x14ac:dyDescent="0.2">
      <c r="A1138" s="319" t="s">
        <v>5039</v>
      </c>
      <c r="B1138" s="319" t="s">
        <v>65</v>
      </c>
      <c r="C1138" s="321">
        <f t="shared" si="34"/>
        <v>1</v>
      </c>
      <c r="D1138" s="321" t="str">
        <f t="shared" si="35"/>
        <v>Residential</v>
      </c>
      <c r="E1138" s="321" t="s">
        <v>25835</v>
      </c>
      <c r="F1138" s="319" t="s">
        <v>5040</v>
      </c>
      <c r="G1138" s="319" t="s">
        <v>5041</v>
      </c>
      <c r="H1138" s="319" t="s">
        <v>5042</v>
      </c>
      <c r="I1138" s="319" t="s">
        <v>5043</v>
      </c>
    </row>
    <row r="1139" spans="1:9" ht="105" x14ac:dyDescent="0.2">
      <c r="A1139" s="319" t="s">
        <v>5044</v>
      </c>
      <c r="B1139" s="319" t="s">
        <v>65</v>
      </c>
      <c r="C1139" s="321">
        <f t="shared" si="34"/>
        <v>1</v>
      </c>
      <c r="D1139" s="321" t="str">
        <f t="shared" si="35"/>
        <v>Residential</v>
      </c>
      <c r="E1139" s="321" t="s">
        <v>4460</v>
      </c>
      <c r="F1139" s="319" t="s">
        <v>5045</v>
      </c>
      <c r="G1139" s="319" t="s">
        <v>5046</v>
      </c>
      <c r="H1139" s="319" t="s">
        <v>5047</v>
      </c>
      <c r="I1139" s="319" t="s">
        <v>5048</v>
      </c>
    </row>
    <row r="1140" spans="1:9" ht="105" x14ac:dyDescent="0.2">
      <c r="A1140" s="319" t="s">
        <v>5049</v>
      </c>
      <c r="B1140" s="319" t="s">
        <v>65</v>
      </c>
      <c r="C1140" s="321">
        <f t="shared" si="34"/>
        <v>1</v>
      </c>
      <c r="D1140" s="321" t="str">
        <f t="shared" si="35"/>
        <v>Residential</v>
      </c>
      <c r="E1140" s="321" t="s">
        <v>25835</v>
      </c>
      <c r="F1140" s="319" t="s">
        <v>5050</v>
      </c>
      <c r="G1140" s="319" t="s">
        <v>5051</v>
      </c>
      <c r="H1140" s="319" t="s">
        <v>5052</v>
      </c>
      <c r="I1140" s="319" t="s">
        <v>5053</v>
      </c>
    </row>
    <row r="1141" spans="1:9" ht="105" x14ac:dyDescent="0.2">
      <c r="A1141" s="319" t="s">
        <v>5054</v>
      </c>
      <c r="B1141" s="319" t="s">
        <v>65</v>
      </c>
      <c r="C1141" s="321">
        <f t="shared" si="34"/>
        <v>1</v>
      </c>
      <c r="D1141" s="321" t="str">
        <f t="shared" si="35"/>
        <v>Residential</v>
      </c>
      <c r="E1141" s="321" t="s">
        <v>4460</v>
      </c>
      <c r="F1141" s="319" t="s">
        <v>5055</v>
      </c>
      <c r="G1141" s="319" t="s">
        <v>5056</v>
      </c>
      <c r="H1141" s="319" t="s">
        <v>5057</v>
      </c>
      <c r="I1141" s="319" t="s">
        <v>5058</v>
      </c>
    </row>
    <row r="1142" spans="1:9" ht="105" x14ac:dyDescent="0.2">
      <c r="A1142" s="319" t="s">
        <v>5059</v>
      </c>
      <c r="B1142" s="319" t="s">
        <v>65</v>
      </c>
      <c r="C1142" s="321">
        <f t="shared" si="34"/>
        <v>1</v>
      </c>
      <c r="D1142" s="321" t="str">
        <f t="shared" si="35"/>
        <v>Residential</v>
      </c>
      <c r="E1142" s="321" t="s">
        <v>25835</v>
      </c>
      <c r="F1142" s="319" t="s">
        <v>414</v>
      </c>
      <c r="G1142" s="319" t="s">
        <v>5060</v>
      </c>
      <c r="H1142" s="319" t="s">
        <v>5061</v>
      </c>
      <c r="I1142" s="319" t="s">
        <v>5062</v>
      </c>
    </row>
    <row r="1143" spans="1:9" ht="105" x14ac:dyDescent="0.2">
      <c r="A1143" s="319" t="s">
        <v>5063</v>
      </c>
      <c r="B1143" s="319" t="s">
        <v>65</v>
      </c>
      <c r="C1143" s="321">
        <f t="shared" si="34"/>
        <v>1</v>
      </c>
      <c r="D1143" s="321" t="str">
        <f t="shared" si="35"/>
        <v>Residential</v>
      </c>
      <c r="E1143" s="321" t="s">
        <v>4460</v>
      </c>
      <c r="F1143" s="319" t="s">
        <v>5064</v>
      </c>
      <c r="G1143" s="319" t="s">
        <v>5065</v>
      </c>
      <c r="H1143" s="319" t="s">
        <v>5066</v>
      </c>
      <c r="I1143" s="319" t="s">
        <v>5067</v>
      </c>
    </row>
    <row r="1144" spans="1:9" ht="105" x14ac:dyDescent="0.2">
      <c r="A1144" s="319" t="s">
        <v>5068</v>
      </c>
      <c r="B1144" s="319" t="s">
        <v>65</v>
      </c>
      <c r="C1144" s="321">
        <f t="shared" si="34"/>
        <v>1</v>
      </c>
      <c r="D1144" s="321" t="str">
        <f t="shared" si="35"/>
        <v>Residential</v>
      </c>
      <c r="E1144" s="321" t="s">
        <v>25835</v>
      </c>
      <c r="F1144" s="319" t="s">
        <v>5069</v>
      </c>
      <c r="G1144" s="319" t="s">
        <v>5070</v>
      </c>
      <c r="H1144" s="319" t="s">
        <v>5071</v>
      </c>
      <c r="I1144" s="319" t="s">
        <v>5072</v>
      </c>
    </row>
    <row r="1145" spans="1:9" ht="105" x14ac:dyDescent="0.2">
      <c r="A1145" s="319" t="s">
        <v>5073</v>
      </c>
      <c r="B1145" s="319" t="s">
        <v>65</v>
      </c>
      <c r="C1145" s="321">
        <f t="shared" si="34"/>
        <v>1</v>
      </c>
      <c r="D1145" s="321" t="str">
        <f t="shared" si="35"/>
        <v>Residential</v>
      </c>
      <c r="E1145" s="321" t="s">
        <v>4460</v>
      </c>
      <c r="F1145" s="319" t="s">
        <v>5074</v>
      </c>
      <c r="G1145" s="319" t="s">
        <v>5075</v>
      </c>
      <c r="H1145" s="319" t="s">
        <v>5076</v>
      </c>
      <c r="I1145" s="319" t="s">
        <v>5077</v>
      </c>
    </row>
    <row r="1146" spans="1:9" ht="105" x14ac:dyDescent="0.2">
      <c r="A1146" s="319" t="s">
        <v>5078</v>
      </c>
      <c r="B1146" s="319" t="s">
        <v>65</v>
      </c>
      <c r="C1146" s="321">
        <f t="shared" si="34"/>
        <v>1</v>
      </c>
      <c r="D1146" s="321" t="str">
        <f t="shared" si="35"/>
        <v>Residential</v>
      </c>
      <c r="E1146" s="321" t="s">
        <v>25835</v>
      </c>
      <c r="F1146" s="319" t="s">
        <v>5079</v>
      </c>
      <c r="G1146" s="319" t="s">
        <v>5080</v>
      </c>
      <c r="H1146" s="319" t="s">
        <v>5081</v>
      </c>
      <c r="I1146" s="319" t="s">
        <v>5082</v>
      </c>
    </row>
    <row r="1147" spans="1:9" ht="180" x14ac:dyDescent="0.2">
      <c r="A1147" s="319" t="s">
        <v>5083</v>
      </c>
      <c r="B1147" s="319" t="s">
        <v>65</v>
      </c>
      <c r="C1147" s="321">
        <f t="shared" si="34"/>
        <v>1</v>
      </c>
      <c r="D1147" s="321" t="str">
        <f t="shared" si="35"/>
        <v>Residential</v>
      </c>
      <c r="E1147" s="321" t="s">
        <v>4460</v>
      </c>
      <c r="F1147" s="319" t="s">
        <v>3255</v>
      </c>
      <c r="G1147" s="319" t="s">
        <v>3566</v>
      </c>
      <c r="H1147" s="319" t="s">
        <v>5084</v>
      </c>
      <c r="I1147" s="319" t="s">
        <v>5085</v>
      </c>
    </row>
    <row r="1148" spans="1:9" ht="75" x14ac:dyDescent="0.2">
      <c r="A1148" s="319" t="s">
        <v>5086</v>
      </c>
      <c r="B1148" s="319" t="s">
        <v>65</v>
      </c>
      <c r="C1148" s="321">
        <f t="shared" si="34"/>
        <v>1</v>
      </c>
      <c r="D1148" s="321" t="str">
        <f t="shared" si="35"/>
        <v>Residential</v>
      </c>
      <c r="E1148" s="321" t="s">
        <v>25835</v>
      </c>
      <c r="F1148" s="319" t="s">
        <v>5087</v>
      </c>
      <c r="G1148" s="319" t="s">
        <v>5088</v>
      </c>
      <c r="H1148" s="319" t="s">
        <v>5089</v>
      </c>
      <c r="I1148" s="319" t="s">
        <v>5090</v>
      </c>
    </row>
    <row r="1149" spans="1:9" ht="105" x14ac:dyDescent="0.2">
      <c r="A1149" s="319" t="s">
        <v>5091</v>
      </c>
      <c r="B1149" s="319" t="s">
        <v>65</v>
      </c>
      <c r="C1149" s="321">
        <f t="shared" si="34"/>
        <v>1</v>
      </c>
      <c r="D1149" s="321" t="str">
        <f t="shared" si="35"/>
        <v>Residential</v>
      </c>
      <c r="E1149" s="321" t="s">
        <v>4460</v>
      </c>
      <c r="F1149" s="319" t="s">
        <v>351</v>
      </c>
      <c r="G1149" s="319" t="s">
        <v>5092</v>
      </c>
      <c r="H1149" s="319" t="s">
        <v>5093</v>
      </c>
      <c r="I1149" s="319" t="s">
        <v>5094</v>
      </c>
    </row>
    <row r="1150" spans="1:9" ht="105" x14ac:dyDescent="0.2">
      <c r="A1150" s="319" t="s">
        <v>5095</v>
      </c>
      <c r="B1150" s="319" t="s">
        <v>65</v>
      </c>
      <c r="C1150" s="321">
        <f t="shared" si="34"/>
        <v>1</v>
      </c>
      <c r="D1150" s="321" t="str">
        <f t="shared" si="35"/>
        <v>Residential</v>
      </c>
      <c r="E1150" s="321" t="s">
        <v>25835</v>
      </c>
      <c r="F1150" s="319" t="s">
        <v>5096</v>
      </c>
      <c r="G1150" s="319" t="s">
        <v>3566</v>
      </c>
      <c r="H1150" s="319" t="s">
        <v>5097</v>
      </c>
      <c r="I1150" s="319" t="s">
        <v>5098</v>
      </c>
    </row>
    <row r="1151" spans="1:9" ht="105" x14ac:dyDescent="0.2">
      <c r="A1151" s="319" t="s">
        <v>5099</v>
      </c>
      <c r="B1151" s="319" t="s">
        <v>65</v>
      </c>
      <c r="C1151" s="321">
        <f t="shared" si="34"/>
        <v>1</v>
      </c>
      <c r="D1151" s="321" t="str">
        <f t="shared" si="35"/>
        <v>Residential</v>
      </c>
      <c r="E1151" s="321" t="s">
        <v>4460</v>
      </c>
      <c r="F1151" s="319" t="s">
        <v>2906</v>
      </c>
      <c r="G1151" s="319" t="s">
        <v>5100</v>
      </c>
      <c r="H1151" s="319" t="s">
        <v>5101</v>
      </c>
      <c r="I1151" s="319" t="s">
        <v>5102</v>
      </c>
    </row>
    <row r="1152" spans="1:9" ht="105" x14ac:dyDescent="0.2">
      <c r="A1152" s="319" t="s">
        <v>5103</v>
      </c>
      <c r="B1152" s="319" t="s">
        <v>65</v>
      </c>
      <c r="C1152" s="321">
        <f t="shared" si="34"/>
        <v>1</v>
      </c>
      <c r="D1152" s="321" t="str">
        <f t="shared" si="35"/>
        <v>Residential</v>
      </c>
      <c r="E1152" s="321" t="s">
        <v>25835</v>
      </c>
      <c r="F1152" s="319" t="s">
        <v>5104</v>
      </c>
      <c r="G1152" s="319" t="s">
        <v>5105</v>
      </c>
      <c r="H1152" s="319" t="s">
        <v>5106</v>
      </c>
      <c r="I1152" s="319" t="s">
        <v>5107</v>
      </c>
    </row>
    <row r="1153" spans="1:9" ht="105" x14ac:dyDescent="0.2">
      <c r="A1153" s="319" t="s">
        <v>5108</v>
      </c>
      <c r="B1153" s="319" t="s">
        <v>65</v>
      </c>
      <c r="C1153" s="321">
        <f t="shared" si="34"/>
        <v>1</v>
      </c>
      <c r="D1153" s="321" t="str">
        <f t="shared" si="35"/>
        <v>Residential</v>
      </c>
      <c r="E1153" s="321" t="s">
        <v>4460</v>
      </c>
      <c r="F1153" s="319" t="s">
        <v>5109</v>
      </c>
      <c r="G1153" s="319" t="s">
        <v>5110</v>
      </c>
      <c r="H1153" s="319" t="s">
        <v>5111</v>
      </c>
      <c r="I1153" s="319" t="s">
        <v>5112</v>
      </c>
    </row>
    <row r="1154" spans="1:9" ht="105" x14ac:dyDescent="0.2">
      <c r="A1154" s="319" t="s">
        <v>5113</v>
      </c>
      <c r="B1154" s="319" t="s">
        <v>65</v>
      </c>
      <c r="C1154" s="321">
        <f t="shared" ref="C1154:C1217" si="36">+VLOOKUP($A1154,Assess,2,FALSE)</f>
        <v>1</v>
      </c>
      <c r="D1154" s="321" t="str">
        <f t="shared" ref="D1154:D1217" si="37">+VLOOKUP($A1154,Assess,3,FALSE)</f>
        <v>Residential</v>
      </c>
      <c r="E1154" s="321" t="s">
        <v>25835</v>
      </c>
      <c r="F1154" s="319" t="s">
        <v>5114</v>
      </c>
      <c r="G1154" s="319" t="s">
        <v>5110</v>
      </c>
      <c r="H1154" s="319" t="s">
        <v>5115</v>
      </c>
      <c r="I1154" s="319" t="s">
        <v>5116</v>
      </c>
    </row>
    <row r="1155" spans="1:9" ht="105" x14ac:dyDescent="0.2">
      <c r="A1155" s="319" t="s">
        <v>5117</v>
      </c>
      <c r="B1155" s="319" t="s">
        <v>65</v>
      </c>
      <c r="C1155" s="321">
        <f t="shared" si="36"/>
        <v>1</v>
      </c>
      <c r="D1155" s="321" t="str">
        <f t="shared" si="37"/>
        <v>Residential</v>
      </c>
      <c r="E1155" s="321" t="s">
        <v>4460</v>
      </c>
      <c r="F1155" s="319" t="s">
        <v>5118</v>
      </c>
      <c r="G1155" s="319" t="s">
        <v>5119</v>
      </c>
      <c r="H1155" s="319" t="s">
        <v>5120</v>
      </c>
      <c r="I1155" s="319" t="s">
        <v>5121</v>
      </c>
    </row>
    <row r="1156" spans="1:9" ht="105" x14ac:dyDescent="0.2">
      <c r="A1156" s="319" t="s">
        <v>5122</v>
      </c>
      <c r="B1156" s="319" t="s">
        <v>65</v>
      </c>
      <c r="C1156" s="321">
        <f t="shared" si="36"/>
        <v>1</v>
      </c>
      <c r="D1156" s="321" t="str">
        <f t="shared" si="37"/>
        <v>Residential</v>
      </c>
      <c r="E1156" s="321" t="s">
        <v>25835</v>
      </c>
      <c r="F1156" s="319" t="s">
        <v>5123</v>
      </c>
      <c r="G1156" s="319" t="s">
        <v>5124</v>
      </c>
      <c r="H1156" s="319" t="s">
        <v>5125</v>
      </c>
      <c r="I1156" s="319" t="s">
        <v>5126</v>
      </c>
    </row>
    <row r="1157" spans="1:9" ht="105" x14ac:dyDescent="0.2">
      <c r="A1157" s="319" t="s">
        <v>5127</v>
      </c>
      <c r="B1157" s="319" t="s">
        <v>65</v>
      </c>
      <c r="C1157" s="321">
        <f t="shared" si="36"/>
        <v>1</v>
      </c>
      <c r="D1157" s="321" t="str">
        <f t="shared" si="37"/>
        <v>Residential</v>
      </c>
      <c r="E1157" s="321" t="s">
        <v>4460</v>
      </c>
      <c r="F1157" s="319" t="s">
        <v>5128</v>
      </c>
      <c r="G1157" s="319" t="s">
        <v>5129</v>
      </c>
      <c r="H1157" s="319" t="s">
        <v>5130</v>
      </c>
      <c r="I1157" s="319" t="s">
        <v>5131</v>
      </c>
    </row>
    <row r="1158" spans="1:9" ht="105" x14ac:dyDescent="0.2">
      <c r="A1158" s="319" t="s">
        <v>5132</v>
      </c>
      <c r="B1158" s="319" t="s">
        <v>65</v>
      </c>
      <c r="C1158" s="321">
        <f t="shared" si="36"/>
        <v>1</v>
      </c>
      <c r="D1158" s="321" t="str">
        <f t="shared" si="37"/>
        <v>Residential</v>
      </c>
      <c r="E1158" s="321" t="s">
        <v>25835</v>
      </c>
      <c r="F1158" s="319" t="s">
        <v>4189</v>
      </c>
      <c r="G1158" s="319" t="s">
        <v>5133</v>
      </c>
      <c r="H1158" s="319" t="s">
        <v>5134</v>
      </c>
      <c r="I1158" s="319" t="s">
        <v>5135</v>
      </c>
    </row>
    <row r="1159" spans="1:9" ht="90" x14ac:dyDescent="0.2">
      <c r="A1159" s="319" t="s">
        <v>5136</v>
      </c>
      <c r="B1159" s="319" t="s">
        <v>65</v>
      </c>
      <c r="C1159" s="321">
        <f t="shared" si="36"/>
        <v>1</v>
      </c>
      <c r="D1159" s="321" t="str">
        <f t="shared" si="37"/>
        <v>Residential</v>
      </c>
      <c r="E1159" s="321" t="s">
        <v>4460</v>
      </c>
      <c r="F1159" s="319" t="s">
        <v>5137</v>
      </c>
      <c r="G1159" s="319" t="s">
        <v>5138</v>
      </c>
      <c r="H1159" s="319" t="s">
        <v>5139</v>
      </c>
      <c r="I1159" s="319" t="s">
        <v>5140</v>
      </c>
    </row>
    <row r="1160" spans="1:9" ht="105" x14ac:dyDescent="0.2">
      <c r="A1160" s="319" t="s">
        <v>5141</v>
      </c>
      <c r="B1160" s="319" t="s">
        <v>65</v>
      </c>
      <c r="C1160" s="321">
        <f t="shared" si="36"/>
        <v>1</v>
      </c>
      <c r="D1160" s="321" t="str">
        <f t="shared" si="37"/>
        <v>Residential</v>
      </c>
      <c r="E1160" s="321" t="s">
        <v>25835</v>
      </c>
      <c r="F1160" s="319" t="s">
        <v>2288</v>
      </c>
      <c r="G1160" s="319" t="s">
        <v>5142</v>
      </c>
      <c r="H1160" s="319" t="s">
        <v>5143</v>
      </c>
      <c r="I1160" s="319" t="s">
        <v>5144</v>
      </c>
    </row>
    <row r="1161" spans="1:9" ht="105" x14ac:dyDescent="0.2">
      <c r="A1161" s="319" t="s">
        <v>5145</v>
      </c>
      <c r="B1161" s="319" t="s">
        <v>65</v>
      </c>
      <c r="C1161" s="321">
        <f t="shared" si="36"/>
        <v>1</v>
      </c>
      <c r="D1161" s="321" t="str">
        <f t="shared" si="37"/>
        <v>Residential</v>
      </c>
      <c r="E1161" s="321" t="s">
        <v>4460</v>
      </c>
      <c r="F1161" s="319" t="s">
        <v>5146</v>
      </c>
      <c r="G1161" s="319" t="s">
        <v>5147</v>
      </c>
      <c r="H1161" s="319" t="s">
        <v>5148</v>
      </c>
      <c r="I1161" s="319" t="s">
        <v>5149</v>
      </c>
    </row>
    <row r="1162" spans="1:9" ht="105" x14ac:dyDescent="0.2">
      <c r="A1162" s="319" t="s">
        <v>5150</v>
      </c>
      <c r="B1162" s="319" t="s">
        <v>65</v>
      </c>
      <c r="C1162" s="321">
        <f t="shared" si="36"/>
        <v>1</v>
      </c>
      <c r="D1162" s="321" t="str">
        <f t="shared" si="37"/>
        <v>Residential</v>
      </c>
      <c r="E1162" s="321" t="s">
        <v>25835</v>
      </c>
      <c r="F1162" s="319" t="s">
        <v>5151</v>
      </c>
      <c r="G1162" s="319" t="s">
        <v>5152</v>
      </c>
      <c r="H1162" s="319" t="s">
        <v>5153</v>
      </c>
      <c r="I1162" s="319" t="s">
        <v>5154</v>
      </c>
    </row>
    <row r="1163" spans="1:9" ht="105" x14ac:dyDescent="0.2">
      <c r="A1163" s="319" t="s">
        <v>5155</v>
      </c>
      <c r="B1163" s="319" t="s">
        <v>65</v>
      </c>
      <c r="C1163" s="321">
        <f t="shared" si="36"/>
        <v>1</v>
      </c>
      <c r="D1163" s="321" t="str">
        <f t="shared" si="37"/>
        <v>Residential</v>
      </c>
      <c r="E1163" s="321" t="s">
        <v>4460</v>
      </c>
      <c r="F1163" s="319" t="s">
        <v>1763</v>
      </c>
      <c r="G1163" s="319" t="s">
        <v>5156</v>
      </c>
      <c r="H1163" s="319" t="s">
        <v>5157</v>
      </c>
      <c r="I1163" s="319" t="s">
        <v>5158</v>
      </c>
    </row>
    <row r="1164" spans="1:9" ht="105" x14ac:dyDescent="0.2">
      <c r="A1164" s="319" t="s">
        <v>5159</v>
      </c>
      <c r="B1164" s="319" t="s">
        <v>65</v>
      </c>
      <c r="C1164" s="321">
        <f t="shared" si="36"/>
        <v>1</v>
      </c>
      <c r="D1164" s="321" t="str">
        <f t="shared" si="37"/>
        <v>Residential</v>
      </c>
      <c r="E1164" s="321" t="s">
        <v>25835</v>
      </c>
      <c r="F1164" s="319" t="s">
        <v>5160</v>
      </c>
      <c r="G1164" s="319" t="s">
        <v>5161</v>
      </c>
      <c r="H1164" s="319" t="s">
        <v>5162</v>
      </c>
      <c r="I1164" s="319" t="s">
        <v>5163</v>
      </c>
    </row>
    <row r="1165" spans="1:9" ht="105" x14ac:dyDescent="0.2">
      <c r="A1165" s="319" t="s">
        <v>5164</v>
      </c>
      <c r="B1165" s="319" t="s">
        <v>65</v>
      </c>
      <c r="C1165" s="321">
        <f t="shared" si="36"/>
        <v>1</v>
      </c>
      <c r="D1165" s="321" t="str">
        <f t="shared" si="37"/>
        <v>Residential</v>
      </c>
      <c r="E1165" s="321" t="s">
        <v>4460</v>
      </c>
      <c r="F1165" s="319" t="s">
        <v>181</v>
      </c>
      <c r="G1165" s="319" t="s">
        <v>5165</v>
      </c>
      <c r="H1165" s="319" t="s">
        <v>5166</v>
      </c>
      <c r="I1165" s="319" t="s">
        <v>5167</v>
      </c>
    </row>
    <row r="1166" spans="1:9" ht="105" x14ac:dyDescent="0.2">
      <c r="A1166" s="319" t="s">
        <v>5168</v>
      </c>
      <c r="B1166" s="319" t="s">
        <v>65</v>
      </c>
      <c r="C1166" s="321">
        <f t="shared" si="36"/>
        <v>1</v>
      </c>
      <c r="D1166" s="321" t="str">
        <f t="shared" si="37"/>
        <v>Residential</v>
      </c>
      <c r="E1166" s="321" t="s">
        <v>25835</v>
      </c>
      <c r="F1166" s="319" t="s">
        <v>5169</v>
      </c>
      <c r="G1166" s="319" t="s">
        <v>5170</v>
      </c>
      <c r="H1166" s="319" t="s">
        <v>5171</v>
      </c>
      <c r="I1166" s="319" t="s">
        <v>5172</v>
      </c>
    </row>
    <row r="1167" spans="1:9" ht="105" x14ac:dyDescent="0.2">
      <c r="A1167" s="319" t="s">
        <v>5173</v>
      </c>
      <c r="B1167" s="319" t="s">
        <v>65</v>
      </c>
      <c r="C1167" s="321">
        <f t="shared" si="36"/>
        <v>1</v>
      </c>
      <c r="D1167" s="321" t="str">
        <f t="shared" si="37"/>
        <v>Residential</v>
      </c>
      <c r="E1167" s="321" t="s">
        <v>4460</v>
      </c>
      <c r="F1167" s="319" t="s">
        <v>5174</v>
      </c>
      <c r="G1167" s="319" t="s">
        <v>5175</v>
      </c>
      <c r="H1167" s="319" t="s">
        <v>5176</v>
      </c>
      <c r="I1167" s="319" t="s">
        <v>5177</v>
      </c>
    </row>
    <row r="1168" spans="1:9" ht="105" x14ac:dyDescent="0.2">
      <c r="A1168" s="319" t="s">
        <v>5178</v>
      </c>
      <c r="B1168" s="319" t="s">
        <v>65</v>
      </c>
      <c r="C1168" s="321">
        <f t="shared" si="36"/>
        <v>1</v>
      </c>
      <c r="D1168" s="321" t="str">
        <f t="shared" si="37"/>
        <v>Residential</v>
      </c>
      <c r="E1168" s="321" t="s">
        <v>25835</v>
      </c>
      <c r="F1168" s="319" t="s">
        <v>926</v>
      </c>
      <c r="G1168" s="319" t="s">
        <v>372</v>
      </c>
      <c r="H1168" s="319" t="s">
        <v>5179</v>
      </c>
      <c r="I1168" s="319" t="s">
        <v>5180</v>
      </c>
    </row>
    <row r="1169" spans="1:9" ht="105" x14ac:dyDescent="0.2">
      <c r="A1169" s="319" t="s">
        <v>5181</v>
      </c>
      <c r="B1169" s="319" t="s">
        <v>65</v>
      </c>
      <c r="C1169" s="321">
        <f t="shared" si="36"/>
        <v>1</v>
      </c>
      <c r="D1169" s="321" t="str">
        <f t="shared" si="37"/>
        <v>Residential</v>
      </c>
      <c r="E1169" s="321" t="s">
        <v>4460</v>
      </c>
      <c r="F1169" s="319" t="s">
        <v>5182</v>
      </c>
      <c r="G1169" s="319" t="s">
        <v>5183</v>
      </c>
      <c r="H1169" s="319" t="s">
        <v>5184</v>
      </c>
      <c r="I1169" s="319" t="s">
        <v>5185</v>
      </c>
    </row>
    <row r="1170" spans="1:9" ht="105" x14ac:dyDescent="0.2">
      <c r="A1170" s="319" t="s">
        <v>5186</v>
      </c>
      <c r="B1170" s="319" t="s">
        <v>65</v>
      </c>
      <c r="C1170" s="321">
        <f t="shared" si="36"/>
        <v>1</v>
      </c>
      <c r="D1170" s="321" t="str">
        <f t="shared" si="37"/>
        <v>Residential</v>
      </c>
      <c r="E1170" s="321" t="s">
        <v>25835</v>
      </c>
      <c r="F1170" s="319" t="s">
        <v>2197</v>
      </c>
      <c r="G1170" s="319" t="s">
        <v>5187</v>
      </c>
      <c r="H1170" s="319" t="s">
        <v>5188</v>
      </c>
      <c r="I1170" s="319" t="s">
        <v>5189</v>
      </c>
    </row>
    <row r="1171" spans="1:9" ht="105" x14ac:dyDescent="0.2">
      <c r="A1171" s="319" t="s">
        <v>5190</v>
      </c>
      <c r="B1171" s="319" t="s">
        <v>65</v>
      </c>
      <c r="C1171" s="321">
        <f t="shared" si="36"/>
        <v>1</v>
      </c>
      <c r="D1171" s="321" t="str">
        <f t="shared" si="37"/>
        <v>Residential</v>
      </c>
      <c r="E1171" s="321" t="s">
        <v>4460</v>
      </c>
      <c r="F1171" s="319" t="s">
        <v>5191</v>
      </c>
      <c r="G1171" s="319" t="s">
        <v>5192</v>
      </c>
      <c r="H1171" s="319" t="s">
        <v>5193</v>
      </c>
      <c r="I1171" s="319" t="s">
        <v>5194</v>
      </c>
    </row>
    <row r="1172" spans="1:9" ht="105" x14ac:dyDescent="0.2">
      <c r="A1172" s="319" t="s">
        <v>5195</v>
      </c>
      <c r="B1172" s="319" t="s">
        <v>65</v>
      </c>
      <c r="C1172" s="321">
        <f t="shared" si="36"/>
        <v>1</v>
      </c>
      <c r="D1172" s="321" t="str">
        <f t="shared" si="37"/>
        <v>Residential</v>
      </c>
      <c r="E1172" s="321" t="s">
        <v>25835</v>
      </c>
      <c r="F1172" s="319" t="s">
        <v>5196</v>
      </c>
      <c r="G1172" s="319" t="s">
        <v>5197</v>
      </c>
      <c r="H1172" s="319" t="s">
        <v>5198</v>
      </c>
      <c r="I1172" s="319" t="s">
        <v>5199</v>
      </c>
    </row>
    <row r="1173" spans="1:9" ht="105" x14ac:dyDescent="0.2">
      <c r="A1173" s="319" t="s">
        <v>5200</v>
      </c>
      <c r="B1173" s="319" t="s">
        <v>65</v>
      </c>
      <c r="C1173" s="321">
        <f t="shared" si="36"/>
        <v>1</v>
      </c>
      <c r="D1173" s="321" t="str">
        <f t="shared" si="37"/>
        <v>Residential</v>
      </c>
      <c r="E1173" s="321" t="s">
        <v>4460</v>
      </c>
      <c r="F1173" s="319" t="s">
        <v>5201</v>
      </c>
      <c r="G1173" s="319" t="s">
        <v>5202</v>
      </c>
      <c r="H1173" s="319" t="s">
        <v>5203</v>
      </c>
      <c r="I1173" s="319" t="s">
        <v>5204</v>
      </c>
    </row>
    <row r="1174" spans="1:9" ht="105" x14ac:dyDescent="0.2">
      <c r="A1174" s="319" t="s">
        <v>5205</v>
      </c>
      <c r="B1174" s="319" t="s">
        <v>65</v>
      </c>
      <c r="C1174" s="321">
        <f t="shared" si="36"/>
        <v>1</v>
      </c>
      <c r="D1174" s="321" t="str">
        <f t="shared" si="37"/>
        <v>Residential</v>
      </c>
      <c r="E1174" s="321" t="s">
        <v>25835</v>
      </c>
      <c r="F1174" s="319" t="s">
        <v>5206</v>
      </c>
      <c r="G1174" s="319" t="s">
        <v>5207</v>
      </c>
      <c r="H1174" s="319" t="s">
        <v>5208</v>
      </c>
      <c r="I1174" s="319" t="s">
        <v>5209</v>
      </c>
    </row>
    <row r="1175" spans="1:9" ht="105" x14ac:dyDescent="0.2">
      <c r="A1175" s="319" t="s">
        <v>5210</v>
      </c>
      <c r="B1175" s="319" t="s">
        <v>65</v>
      </c>
      <c r="C1175" s="321">
        <f t="shared" si="36"/>
        <v>1</v>
      </c>
      <c r="D1175" s="321" t="str">
        <f t="shared" si="37"/>
        <v>Residential</v>
      </c>
      <c r="E1175" s="321" t="s">
        <v>4460</v>
      </c>
      <c r="F1175" s="319" t="s">
        <v>5211</v>
      </c>
      <c r="G1175" s="319" t="s">
        <v>5212</v>
      </c>
      <c r="H1175" s="319" t="s">
        <v>5213</v>
      </c>
      <c r="I1175" s="319" t="s">
        <v>5214</v>
      </c>
    </row>
    <row r="1176" spans="1:9" ht="105" x14ac:dyDescent="0.2">
      <c r="A1176" s="319" t="s">
        <v>5215</v>
      </c>
      <c r="B1176" s="319" t="s">
        <v>65</v>
      </c>
      <c r="C1176" s="321">
        <f t="shared" si="36"/>
        <v>1</v>
      </c>
      <c r="D1176" s="321" t="str">
        <f t="shared" si="37"/>
        <v>Residential</v>
      </c>
      <c r="E1176" s="321" t="s">
        <v>25835</v>
      </c>
      <c r="F1176" s="319" t="s">
        <v>5216</v>
      </c>
      <c r="G1176" s="319" t="s">
        <v>5217</v>
      </c>
      <c r="H1176" s="319" t="s">
        <v>5218</v>
      </c>
      <c r="I1176" s="319" t="s">
        <v>5219</v>
      </c>
    </row>
    <row r="1177" spans="1:9" ht="105" x14ac:dyDescent="0.2">
      <c r="A1177" s="319" t="s">
        <v>5220</v>
      </c>
      <c r="B1177" s="319" t="s">
        <v>65</v>
      </c>
      <c r="C1177" s="321">
        <f t="shared" si="36"/>
        <v>1</v>
      </c>
      <c r="D1177" s="321" t="str">
        <f t="shared" si="37"/>
        <v>Residential</v>
      </c>
      <c r="E1177" s="321" t="s">
        <v>4460</v>
      </c>
      <c r="F1177" s="319" t="s">
        <v>5221</v>
      </c>
      <c r="G1177" s="319" t="s">
        <v>5222</v>
      </c>
      <c r="H1177" s="319" t="s">
        <v>5223</v>
      </c>
      <c r="I1177" s="319" t="s">
        <v>5224</v>
      </c>
    </row>
    <row r="1178" spans="1:9" ht="105" x14ac:dyDescent="0.2">
      <c r="A1178" s="319" t="s">
        <v>5225</v>
      </c>
      <c r="B1178" s="319" t="s">
        <v>65</v>
      </c>
      <c r="C1178" s="321">
        <f t="shared" si="36"/>
        <v>1</v>
      </c>
      <c r="D1178" s="321" t="str">
        <f t="shared" si="37"/>
        <v>Residential</v>
      </c>
      <c r="E1178" s="321" t="s">
        <v>25835</v>
      </c>
      <c r="F1178" s="319" t="s">
        <v>5226</v>
      </c>
      <c r="G1178" s="319" t="s">
        <v>5227</v>
      </c>
      <c r="H1178" s="319" t="s">
        <v>5228</v>
      </c>
      <c r="I1178" s="319" t="s">
        <v>5229</v>
      </c>
    </row>
    <row r="1179" spans="1:9" ht="105" x14ac:dyDescent="0.2">
      <c r="A1179" s="319" t="s">
        <v>5230</v>
      </c>
      <c r="B1179" s="319" t="s">
        <v>65</v>
      </c>
      <c r="C1179" s="321">
        <f t="shared" si="36"/>
        <v>1</v>
      </c>
      <c r="D1179" s="321" t="str">
        <f t="shared" si="37"/>
        <v>Residential</v>
      </c>
      <c r="E1179" s="321" t="s">
        <v>4460</v>
      </c>
      <c r="F1179" s="319" t="s">
        <v>5231</v>
      </c>
      <c r="G1179" s="319" t="s">
        <v>5232</v>
      </c>
      <c r="H1179" s="319" t="s">
        <v>5233</v>
      </c>
      <c r="I1179" s="319" t="s">
        <v>5234</v>
      </c>
    </row>
    <row r="1180" spans="1:9" ht="105" x14ac:dyDescent="0.2">
      <c r="A1180" s="319" t="s">
        <v>5235</v>
      </c>
      <c r="B1180" s="319" t="s">
        <v>65</v>
      </c>
      <c r="C1180" s="321">
        <f t="shared" si="36"/>
        <v>1</v>
      </c>
      <c r="D1180" s="321" t="str">
        <f t="shared" si="37"/>
        <v>Residential</v>
      </c>
      <c r="E1180" s="321" t="s">
        <v>25835</v>
      </c>
      <c r="F1180" s="319" t="s">
        <v>3752</v>
      </c>
      <c r="G1180" s="319" t="s">
        <v>5236</v>
      </c>
      <c r="H1180" s="319" t="s">
        <v>5237</v>
      </c>
      <c r="I1180" s="319" t="s">
        <v>5238</v>
      </c>
    </row>
    <row r="1181" spans="1:9" ht="105" x14ac:dyDescent="0.2">
      <c r="A1181" s="319" t="s">
        <v>5239</v>
      </c>
      <c r="B1181" s="319" t="s">
        <v>65</v>
      </c>
      <c r="C1181" s="321">
        <f t="shared" si="36"/>
        <v>1</v>
      </c>
      <c r="D1181" s="321" t="str">
        <f t="shared" si="37"/>
        <v>Residential</v>
      </c>
      <c r="E1181" s="321" t="s">
        <v>4460</v>
      </c>
      <c r="F1181" s="319" t="s">
        <v>5240</v>
      </c>
      <c r="G1181" s="319" t="s">
        <v>5241</v>
      </c>
      <c r="H1181" s="319" t="s">
        <v>5242</v>
      </c>
      <c r="I1181" s="319" t="s">
        <v>5243</v>
      </c>
    </row>
    <row r="1182" spans="1:9" ht="105" x14ac:dyDescent="0.2">
      <c r="A1182" s="319" t="s">
        <v>5244</v>
      </c>
      <c r="B1182" s="319" t="s">
        <v>65</v>
      </c>
      <c r="C1182" s="321">
        <f t="shared" si="36"/>
        <v>1</v>
      </c>
      <c r="D1182" s="321" t="str">
        <f t="shared" si="37"/>
        <v>Residential</v>
      </c>
      <c r="E1182" s="321" t="s">
        <v>25835</v>
      </c>
      <c r="F1182" s="319" t="s">
        <v>5245</v>
      </c>
      <c r="G1182" s="319" t="s">
        <v>5246</v>
      </c>
      <c r="H1182" s="319" t="s">
        <v>5247</v>
      </c>
      <c r="I1182" s="319" t="s">
        <v>5248</v>
      </c>
    </row>
    <row r="1183" spans="1:9" ht="105" x14ac:dyDescent="0.2">
      <c r="A1183" s="319" t="s">
        <v>5249</v>
      </c>
      <c r="B1183" s="319" t="s">
        <v>65</v>
      </c>
      <c r="C1183" s="321">
        <f t="shared" si="36"/>
        <v>1</v>
      </c>
      <c r="D1183" s="321" t="str">
        <f t="shared" si="37"/>
        <v>Residential</v>
      </c>
      <c r="E1183" s="321" t="s">
        <v>4460</v>
      </c>
      <c r="F1183" s="319" t="s">
        <v>356</v>
      </c>
      <c r="G1183" s="319" t="s">
        <v>357</v>
      </c>
      <c r="H1183" s="319" t="s">
        <v>5250</v>
      </c>
      <c r="I1183" s="319" t="s">
        <v>5251</v>
      </c>
    </row>
    <row r="1184" spans="1:9" ht="105" x14ac:dyDescent="0.2">
      <c r="A1184" s="319" t="s">
        <v>5252</v>
      </c>
      <c r="B1184" s="319" t="s">
        <v>65</v>
      </c>
      <c r="C1184" s="321">
        <f t="shared" si="36"/>
        <v>1</v>
      </c>
      <c r="D1184" s="321" t="str">
        <f t="shared" si="37"/>
        <v>Residential</v>
      </c>
      <c r="E1184" s="321" t="s">
        <v>25835</v>
      </c>
      <c r="F1184" s="319" t="s">
        <v>2931</v>
      </c>
      <c r="G1184" s="319" t="s">
        <v>5253</v>
      </c>
      <c r="H1184" s="319" t="s">
        <v>5254</v>
      </c>
      <c r="I1184" s="319" t="s">
        <v>5255</v>
      </c>
    </row>
    <row r="1185" spans="1:9" ht="105" x14ac:dyDescent="0.2">
      <c r="A1185" s="319" t="s">
        <v>5256</v>
      </c>
      <c r="B1185" s="319" t="s">
        <v>65</v>
      </c>
      <c r="C1185" s="321">
        <f t="shared" si="36"/>
        <v>1</v>
      </c>
      <c r="D1185" s="321" t="str">
        <f t="shared" si="37"/>
        <v>Residential</v>
      </c>
      <c r="E1185" s="321" t="s">
        <v>4460</v>
      </c>
      <c r="F1185" s="319" t="s">
        <v>4646</v>
      </c>
      <c r="G1185" s="319" t="s">
        <v>5257</v>
      </c>
      <c r="H1185" s="319" t="s">
        <v>5258</v>
      </c>
      <c r="I1185" s="319" t="s">
        <v>5259</v>
      </c>
    </row>
    <row r="1186" spans="1:9" ht="105" x14ac:dyDescent="0.2">
      <c r="A1186" s="319" t="s">
        <v>5260</v>
      </c>
      <c r="B1186" s="319" t="s">
        <v>65</v>
      </c>
      <c r="C1186" s="321">
        <f t="shared" si="36"/>
        <v>1</v>
      </c>
      <c r="D1186" s="321" t="str">
        <f t="shared" si="37"/>
        <v>Residential</v>
      </c>
      <c r="E1186" s="321" t="s">
        <v>25835</v>
      </c>
      <c r="F1186" s="319" t="s">
        <v>5261</v>
      </c>
      <c r="G1186" s="319" t="s">
        <v>5262</v>
      </c>
      <c r="H1186" s="319" t="s">
        <v>5263</v>
      </c>
      <c r="I1186" s="319" t="s">
        <v>5264</v>
      </c>
    </row>
    <row r="1187" spans="1:9" ht="90" x14ac:dyDescent="0.2">
      <c r="A1187" s="319" t="s">
        <v>5265</v>
      </c>
      <c r="B1187" s="319" t="s">
        <v>65</v>
      </c>
      <c r="C1187" s="321">
        <f t="shared" si="36"/>
        <v>1</v>
      </c>
      <c r="D1187" s="321" t="str">
        <f t="shared" si="37"/>
        <v>Residential</v>
      </c>
      <c r="E1187" s="321" t="s">
        <v>4460</v>
      </c>
      <c r="F1187" s="319" t="s">
        <v>2681</v>
      </c>
      <c r="G1187" s="319" t="s">
        <v>5266</v>
      </c>
      <c r="H1187" s="319" t="s">
        <v>5267</v>
      </c>
      <c r="I1187" s="319" t="s">
        <v>5268</v>
      </c>
    </row>
    <row r="1188" spans="1:9" ht="105" x14ac:dyDescent="0.2">
      <c r="A1188" s="319" t="s">
        <v>5269</v>
      </c>
      <c r="B1188" s="319" t="s">
        <v>65</v>
      </c>
      <c r="C1188" s="321">
        <f t="shared" si="36"/>
        <v>1</v>
      </c>
      <c r="D1188" s="321" t="str">
        <f t="shared" si="37"/>
        <v>Residential</v>
      </c>
      <c r="E1188" s="321" t="s">
        <v>25835</v>
      </c>
      <c r="F1188" s="319" t="s">
        <v>5270</v>
      </c>
      <c r="G1188" s="319" t="s">
        <v>5271</v>
      </c>
      <c r="H1188" s="319" t="s">
        <v>5272</v>
      </c>
      <c r="I1188" s="319" t="s">
        <v>5273</v>
      </c>
    </row>
    <row r="1189" spans="1:9" ht="105" x14ac:dyDescent="0.2">
      <c r="A1189" s="319" t="s">
        <v>5274</v>
      </c>
      <c r="B1189" s="319" t="s">
        <v>65</v>
      </c>
      <c r="C1189" s="321">
        <f t="shared" si="36"/>
        <v>1</v>
      </c>
      <c r="D1189" s="321" t="str">
        <f t="shared" si="37"/>
        <v>Residential</v>
      </c>
      <c r="E1189" s="321" t="s">
        <v>4460</v>
      </c>
      <c r="F1189" s="319" t="s">
        <v>342</v>
      </c>
      <c r="G1189" s="319" t="s">
        <v>2762</v>
      </c>
      <c r="H1189" s="319" t="s">
        <v>5275</v>
      </c>
      <c r="I1189" s="319" t="s">
        <v>5276</v>
      </c>
    </row>
    <row r="1190" spans="1:9" ht="90" x14ac:dyDescent="0.2">
      <c r="A1190" s="319" t="s">
        <v>5277</v>
      </c>
      <c r="B1190" s="319" t="s">
        <v>65</v>
      </c>
      <c r="C1190" s="321">
        <f t="shared" si="36"/>
        <v>1</v>
      </c>
      <c r="D1190" s="321" t="str">
        <f t="shared" si="37"/>
        <v>Residential</v>
      </c>
      <c r="E1190" s="321" t="s">
        <v>25835</v>
      </c>
      <c r="F1190" s="319" t="s">
        <v>5278</v>
      </c>
      <c r="G1190" s="319" t="s">
        <v>5279</v>
      </c>
      <c r="H1190" s="319" t="s">
        <v>5280</v>
      </c>
      <c r="I1190" s="319" t="s">
        <v>5281</v>
      </c>
    </row>
    <row r="1191" spans="1:9" ht="105" x14ac:dyDescent="0.2">
      <c r="A1191" s="319" t="s">
        <v>5282</v>
      </c>
      <c r="B1191" s="319" t="s">
        <v>65</v>
      </c>
      <c r="C1191" s="321">
        <f t="shared" si="36"/>
        <v>1</v>
      </c>
      <c r="D1191" s="321" t="str">
        <f t="shared" si="37"/>
        <v>Residential</v>
      </c>
      <c r="E1191" s="321" t="s">
        <v>4460</v>
      </c>
      <c r="F1191" s="319" t="s">
        <v>3714</v>
      </c>
      <c r="G1191" s="319" t="s">
        <v>5283</v>
      </c>
      <c r="H1191" s="319" t="s">
        <v>5284</v>
      </c>
      <c r="I1191" s="319" t="s">
        <v>5285</v>
      </c>
    </row>
    <row r="1192" spans="1:9" ht="150" x14ac:dyDescent="0.2">
      <c r="A1192" s="319" t="s">
        <v>5286</v>
      </c>
      <c r="B1192" s="319" t="s">
        <v>65</v>
      </c>
      <c r="C1192" s="321">
        <f t="shared" si="36"/>
        <v>1</v>
      </c>
      <c r="D1192" s="321" t="str">
        <f t="shared" si="37"/>
        <v>Residential</v>
      </c>
      <c r="E1192" s="321" t="s">
        <v>25835</v>
      </c>
      <c r="F1192" s="319" t="s">
        <v>172</v>
      </c>
      <c r="G1192" s="319" t="s">
        <v>1621</v>
      </c>
      <c r="H1192" s="319" t="s">
        <v>5287</v>
      </c>
      <c r="I1192" s="319" t="s">
        <v>5288</v>
      </c>
    </row>
    <row r="1193" spans="1:9" ht="90" x14ac:dyDescent="0.2">
      <c r="A1193" s="319" t="s">
        <v>5289</v>
      </c>
      <c r="B1193" s="319" t="s">
        <v>65</v>
      </c>
      <c r="C1193" s="321">
        <f t="shared" si="36"/>
        <v>1</v>
      </c>
      <c r="D1193" s="321" t="str">
        <f t="shared" si="37"/>
        <v>Residential</v>
      </c>
      <c r="E1193" s="321" t="s">
        <v>4460</v>
      </c>
      <c r="F1193" s="319" t="s">
        <v>5290</v>
      </c>
      <c r="G1193" s="319" t="s">
        <v>5291</v>
      </c>
      <c r="H1193" s="319" t="s">
        <v>5292</v>
      </c>
      <c r="I1193" s="319" t="s">
        <v>5293</v>
      </c>
    </row>
    <row r="1194" spans="1:9" ht="90" x14ac:dyDescent="0.2">
      <c r="A1194" s="319" t="s">
        <v>5294</v>
      </c>
      <c r="B1194" s="319" t="s">
        <v>65</v>
      </c>
      <c r="C1194" s="321">
        <f t="shared" si="36"/>
        <v>1</v>
      </c>
      <c r="D1194" s="321" t="str">
        <f t="shared" si="37"/>
        <v>Residential</v>
      </c>
      <c r="E1194" s="321" t="s">
        <v>25835</v>
      </c>
      <c r="F1194" s="319" t="s">
        <v>5295</v>
      </c>
      <c r="G1194" s="319" t="s">
        <v>5296</v>
      </c>
      <c r="H1194" s="319" t="s">
        <v>5297</v>
      </c>
      <c r="I1194" s="319" t="s">
        <v>5298</v>
      </c>
    </row>
    <row r="1195" spans="1:9" ht="90" x14ac:dyDescent="0.2">
      <c r="A1195" s="319" t="s">
        <v>5299</v>
      </c>
      <c r="B1195" s="319" t="s">
        <v>65</v>
      </c>
      <c r="C1195" s="321">
        <f t="shared" si="36"/>
        <v>1</v>
      </c>
      <c r="D1195" s="321" t="str">
        <f t="shared" si="37"/>
        <v>Residential</v>
      </c>
      <c r="E1195" s="321" t="s">
        <v>4460</v>
      </c>
      <c r="F1195" s="319" t="s">
        <v>5300</v>
      </c>
      <c r="G1195" s="319" t="s">
        <v>5301</v>
      </c>
      <c r="H1195" s="319" t="s">
        <v>5302</v>
      </c>
      <c r="I1195" s="319" t="s">
        <v>5303</v>
      </c>
    </row>
    <row r="1196" spans="1:9" ht="90" x14ac:dyDescent="0.2">
      <c r="A1196" s="319" t="s">
        <v>5304</v>
      </c>
      <c r="B1196" s="319" t="s">
        <v>65</v>
      </c>
      <c r="C1196" s="321">
        <f t="shared" si="36"/>
        <v>1</v>
      </c>
      <c r="D1196" s="321" t="str">
        <f t="shared" si="37"/>
        <v>Residential</v>
      </c>
      <c r="E1196" s="321" t="s">
        <v>25835</v>
      </c>
      <c r="F1196" s="319" t="s">
        <v>5305</v>
      </c>
      <c r="G1196" s="319" t="s">
        <v>5306</v>
      </c>
      <c r="H1196" s="319" t="s">
        <v>5307</v>
      </c>
      <c r="I1196" s="319" t="s">
        <v>5308</v>
      </c>
    </row>
    <row r="1197" spans="1:9" ht="90" x14ac:dyDescent="0.2">
      <c r="A1197" s="319" t="s">
        <v>5309</v>
      </c>
      <c r="B1197" s="319" t="s">
        <v>65</v>
      </c>
      <c r="C1197" s="321">
        <f t="shared" si="36"/>
        <v>1</v>
      </c>
      <c r="D1197" s="321" t="str">
        <f t="shared" si="37"/>
        <v>Residential</v>
      </c>
      <c r="E1197" s="321" t="s">
        <v>4460</v>
      </c>
      <c r="F1197" s="319" t="s">
        <v>5310</v>
      </c>
      <c r="G1197" s="319" t="s">
        <v>5311</v>
      </c>
      <c r="H1197" s="319" t="s">
        <v>5312</v>
      </c>
      <c r="I1197" s="319" t="s">
        <v>5313</v>
      </c>
    </row>
    <row r="1198" spans="1:9" ht="90" x14ac:dyDescent="0.2">
      <c r="A1198" s="319" t="s">
        <v>5314</v>
      </c>
      <c r="B1198" s="319" t="s">
        <v>65</v>
      </c>
      <c r="C1198" s="321">
        <f t="shared" si="36"/>
        <v>1</v>
      </c>
      <c r="D1198" s="321" t="str">
        <f t="shared" si="37"/>
        <v>Residential</v>
      </c>
      <c r="E1198" s="321" t="s">
        <v>25835</v>
      </c>
      <c r="F1198" s="319" t="s">
        <v>5315</v>
      </c>
      <c r="G1198" s="319" t="s">
        <v>5316</v>
      </c>
      <c r="H1198" s="319" t="s">
        <v>5317</v>
      </c>
      <c r="I1198" s="319" t="s">
        <v>5318</v>
      </c>
    </row>
    <row r="1199" spans="1:9" ht="90" x14ac:dyDescent="0.2">
      <c r="A1199" s="319" t="s">
        <v>5319</v>
      </c>
      <c r="B1199" s="319" t="s">
        <v>65</v>
      </c>
      <c r="C1199" s="321">
        <f t="shared" si="36"/>
        <v>1</v>
      </c>
      <c r="D1199" s="321" t="str">
        <f t="shared" si="37"/>
        <v>Residential</v>
      </c>
      <c r="E1199" s="321" t="s">
        <v>4460</v>
      </c>
      <c r="F1199" s="319" t="s">
        <v>5320</v>
      </c>
      <c r="G1199" s="319" t="s">
        <v>5321</v>
      </c>
      <c r="H1199" s="319" t="s">
        <v>5322</v>
      </c>
      <c r="I1199" s="319" t="s">
        <v>5323</v>
      </c>
    </row>
    <row r="1200" spans="1:9" ht="90" x14ac:dyDescent="0.2">
      <c r="A1200" s="319" t="s">
        <v>5324</v>
      </c>
      <c r="B1200" s="319" t="s">
        <v>65</v>
      </c>
      <c r="C1200" s="321">
        <f t="shared" si="36"/>
        <v>1</v>
      </c>
      <c r="D1200" s="321" t="str">
        <f t="shared" si="37"/>
        <v>Residential</v>
      </c>
      <c r="E1200" s="321" t="s">
        <v>25835</v>
      </c>
      <c r="F1200" s="319" t="s">
        <v>5325</v>
      </c>
      <c r="G1200" s="319" t="s">
        <v>5326</v>
      </c>
      <c r="H1200" s="319" t="s">
        <v>5327</v>
      </c>
      <c r="I1200" s="319" t="s">
        <v>5328</v>
      </c>
    </row>
    <row r="1201" spans="1:9" ht="90" x14ac:dyDescent="0.2">
      <c r="A1201" s="319" t="s">
        <v>5329</v>
      </c>
      <c r="B1201" s="319" t="s">
        <v>65</v>
      </c>
      <c r="C1201" s="321">
        <f t="shared" si="36"/>
        <v>1</v>
      </c>
      <c r="D1201" s="321" t="str">
        <f t="shared" si="37"/>
        <v>Residential</v>
      </c>
      <c r="E1201" s="321" t="s">
        <v>4460</v>
      </c>
      <c r="F1201" s="319" t="s">
        <v>5330</v>
      </c>
      <c r="G1201" s="319" t="s">
        <v>5331</v>
      </c>
      <c r="H1201" s="319" t="s">
        <v>5332</v>
      </c>
      <c r="I1201" s="319" t="s">
        <v>5333</v>
      </c>
    </row>
    <row r="1202" spans="1:9" ht="75" x14ac:dyDescent="0.2">
      <c r="A1202" s="319" t="s">
        <v>5334</v>
      </c>
      <c r="B1202" s="319" t="s">
        <v>65</v>
      </c>
      <c r="C1202" s="321">
        <f t="shared" si="36"/>
        <v>1</v>
      </c>
      <c r="D1202" s="321" t="str">
        <f t="shared" si="37"/>
        <v>Residential</v>
      </c>
      <c r="E1202" s="321" t="s">
        <v>25835</v>
      </c>
      <c r="F1202" s="319" t="s">
        <v>5335</v>
      </c>
      <c r="G1202" s="319" t="s">
        <v>5336</v>
      </c>
      <c r="H1202" s="319" t="s">
        <v>5337</v>
      </c>
      <c r="I1202" s="319" t="s">
        <v>5338</v>
      </c>
    </row>
    <row r="1203" spans="1:9" ht="75" x14ac:dyDescent="0.2">
      <c r="A1203" s="319" t="s">
        <v>5339</v>
      </c>
      <c r="B1203" s="319" t="s">
        <v>65</v>
      </c>
      <c r="C1203" s="321">
        <f t="shared" si="36"/>
        <v>1</v>
      </c>
      <c r="D1203" s="321" t="str">
        <f t="shared" si="37"/>
        <v>Residential</v>
      </c>
      <c r="E1203" s="321" t="s">
        <v>4460</v>
      </c>
      <c r="F1203" s="319" t="s">
        <v>2376</v>
      </c>
      <c r="G1203" s="319" t="s">
        <v>5340</v>
      </c>
      <c r="H1203" s="319" t="s">
        <v>5341</v>
      </c>
      <c r="I1203" s="319" t="s">
        <v>5342</v>
      </c>
    </row>
    <row r="1204" spans="1:9" ht="90" x14ac:dyDescent="0.2">
      <c r="A1204" s="319" t="s">
        <v>5343</v>
      </c>
      <c r="B1204" s="319" t="s">
        <v>65</v>
      </c>
      <c r="C1204" s="321">
        <f t="shared" si="36"/>
        <v>1</v>
      </c>
      <c r="D1204" s="321" t="str">
        <f t="shared" si="37"/>
        <v>Residential</v>
      </c>
      <c r="E1204" s="321" t="s">
        <v>25835</v>
      </c>
      <c r="F1204" s="319" t="s">
        <v>3676</v>
      </c>
      <c r="G1204" s="319" t="s">
        <v>5344</v>
      </c>
      <c r="H1204" s="319" t="s">
        <v>5345</v>
      </c>
      <c r="I1204" s="319" t="s">
        <v>5346</v>
      </c>
    </row>
    <row r="1205" spans="1:9" ht="90" x14ac:dyDescent="0.2">
      <c r="A1205" s="319" t="s">
        <v>5347</v>
      </c>
      <c r="B1205" s="319" t="s">
        <v>65</v>
      </c>
      <c r="C1205" s="321">
        <f t="shared" si="36"/>
        <v>1</v>
      </c>
      <c r="D1205" s="321" t="str">
        <f t="shared" si="37"/>
        <v>Residential</v>
      </c>
      <c r="E1205" s="321" t="s">
        <v>4460</v>
      </c>
      <c r="F1205" s="319" t="s">
        <v>5348</v>
      </c>
      <c r="G1205" s="319" t="s">
        <v>1871</v>
      </c>
      <c r="H1205" s="319" t="s">
        <v>5349</v>
      </c>
      <c r="I1205" s="319" t="s">
        <v>5350</v>
      </c>
    </row>
    <row r="1206" spans="1:9" ht="75" x14ac:dyDescent="0.2">
      <c r="A1206" s="319" t="s">
        <v>5351</v>
      </c>
      <c r="B1206" s="319" t="s">
        <v>65</v>
      </c>
      <c r="C1206" s="321">
        <f t="shared" si="36"/>
        <v>1</v>
      </c>
      <c r="D1206" s="321" t="str">
        <f t="shared" si="37"/>
        <v>Residential</v>
      </c>
      <c r="E1206" s="321" t="s">
        <v>25835</v>
      </c>
      <c r="F1206" s="319" t="s">
        <v>5352</v>
      </c>
      <c r="G1206" s="319" t="s">
        <v>5353</v>
      </c>
      <c r="H1206" s="319" t="s">
        <v>5354</v>
      </c>
      <c r="I1206" s="319" t="s">
        <v>5355</v>
      </c>
    </row>
    <row r="1207" spans="1:9" ht="75" x14ac:dyDescent="0.2">
      <c r="A1207" s="319" t="s">
        <v>5356</v>
      </c>
      <c r="B1207" s="319" t="s">
        <v>65</v>
      </c>
      <c r="C1207" s="321">
        <f t="shared" si="36"/>
        <v>1</v>
      </c>
      <c r="D1207" s="321" t="str">
        <f t="shared" si="37"/>
        <v>Residential</v>
      </c>
      <c r="E1207" s="321" t="s">
        <v>4460</v>
      </c>
      <c r="F1207" s="319" t="s">
        <v>1540</v>
      </c>
      <c r="G1207" s="319" t="s">
        <v>5357</v>
      </c>
      <c r="H1207" s="319" t="s">
        <v>5358</v>
      </c>
      <c r="I1207" s="319" t="s">
        <v>5359</v>
      </c>
    </row>
    <row r="1208" spans="1:9" ht="75" x14ac:dyDescent="0.2">
      <c r="A1208" s="319" t="s">
        <v>5360</v>
      </c>
      <c r="B1208" s="319" t="s">
        <v>65</v>
      </c>
      <c r="C1208" s="321">
        <f t="shared" si="36"/>
        <v>1</v>
      </c>
      <c r="D1208" s="321" t="str">
        <f t="shared" si="37"/>
        <v>Residential</v>
      </c>
      <c r="E1208" s="321" t="s">
        <v>25835</v>
      </c>
      <c r="F1208" s="319" t="s">
        <v>5361</v>
      </c>
      <c r="G1208" s="319" t="s">
        <v>5362</v>
      </c>
      <c r="H1208" s="319" t="s">
        <v>5363</v>
      </c>
      <c r="I1208" s="319" t="s">
        <v>5364</v>
      </c>
    </row>
    <row r="1209" spans="1:9" ht="90" x14ac:dyDescent="0.2">
      <c r="A1209" s="319" t="s">
        <v>5365</v>
      </c>
      <c r="B1209" s="319" t="s">
        <v>65</v>
      </c>
      <c r="C1209" s="321">
        <f t="shared" si="36"/>
        <v>1</v>
      </c>
      <c r="D1209" s="321" t="str">
        <f t="shared" si="37"/>
        <v>Residential</v>
      </c>
      <c r="E1209" s="321" t="s">
        <v>4460</v>
      </c>
      <c r="F1209" s="319" t="s">
        <v>181</v>
      </c>
      <c r="G1209" s="319" t="s">
        <v>5366</v>
      </c>
      <c r="H1209" s="319" t="s">
        <v>5367</v>
      </c>
      <c r="I1209" s="319" t="s">
        <v>5368</v>
      </c>
    </row>
    <row r="1210" spans="1:9" ht="90" x14ac:dyDescent="0.2">
      <c r="A1210" s="319" t="s">
        <v>5369</v>
      </c>
      <c r="B1210" s="319" t="s">
        <v>65</v>
      </c>
      <c r="C1210" s="321">
        <f t="shared" si="36"/>
        <v>1</v>
      </c>
      <c r="D1210" s="321" t="str">
        <f t="shared" si="37"/>
        <v>Residential</v>
      </c>
      <c r="E1210" s="321" t="s">
        <v>25835</v>
      </c>
      <c r="F1210" s="319" t="s">
        <v>2113</v>
      </c>
      <c r="G1210" s="319" t="s">
        <v>5370</v>
      </c>
      <c r="H1210" s="319" t="s">
        <v>5371</v>
      </c>
      <c r="I1210" s="319" t="s">
        <v>5372</v>
      </c>
    </row>
    <row r="1211" spans="1:9" ht="75" x14ac:dyDescent="0.2">
      <c r="A1211" s="319" t="s">
        <v>5373</v>
      </c>
      <c r="B1211" s="319" t="s">
        <v>65</v>
      </c>
      <c r="C1211" s="321">
        <f t="shared" si="36"/>
        <v>1</v>
      </c>
      <c r="D1211" s="321" t="str">
        <f t="shared" si="37"/>
        <v>Residential</v>
      </c>
      <c r="E1211" s="321" t="s">
        <v>4460</v>
      </c>
      <c r="F1211" s="319" t="s">
        <v>5374</v>
      </c>
      <c r="G1211" s="319" t="s">
        <v>5375</v>
      </c>
      <c r="H1211" s="319" t="s">
        <v>5376</v>
      </c>
      <c r="I1211" s="319" t="s">
        <v>5377</v>
      </c>
    </row>
    <row r="1212" spans="1:9" ht="90" x14ac:dyDescent="0.2">
      <c r="A1212" s="319" t="s">
        <v>5378</v>
      </c>
      <c r="B1212" s="319" t="s">
        <v>65</v>
      </c>
      <c r="C1212" s="321">
        <f t="shared" si="36"/>
        <v>1</v>
      </c>
      <c r="D1212" s="321" t="str">
        <f t="shared" si="37"/>
        <v>Residential</v>
      </c>
      <c r="E1212" s="321" t="s">
        <v>25835</v>
      </c>
      <c r="F1212" s="319" t="s">
        <v>5379</v>
      </c>
      <c r="G1212" s="319" t="s">
        <v>5380</v>
      </c>
      <c r="H1212" s="319" t="s">
        <v>5381</v>
      </c>
      <c r="I1212" s="319" t="s">
        <v>5382</v>
      </c>
    </row>
    <row r="1213" spans="1:9" ht="90" x14ac:dyDescent="0.2">
      <c r="A1213" s="319" t="s">
        <v>5383</v>
      </c>
      <c r="B1213" s="319" t="s">
        <v>65</v>
      </c>
      <c r="C1213" s="321">
        <f t="shared" si="36"/>
        <v>1</v>
      </c>
      <c r="D1213" s="321" t="str">
        <f t="shared" si="37"/>
        <v>Residential</v>
      </c>
      <c r="E1213" s="321" t="s">
        <v>4460</v>
      </c>
      <c r="F1213" s="319" t="s">
        <v>5384</v>
      </c>
      <c r="G1213" s="319" t="s">
        <v>4195</v>
      </c>
      <c r="H1213" s="319" t="s">
        <v>5385</v>
      </c>
      <c r="I1213" s="319" t="s">
        <v>5386</v>
      </c>
    </row>
    <row r="1214" spans="1:9" ht="90" x14ac:dyDescent="0.2">
      <c r="A1214" s="319" t="s">
        <v>5387</v>
      </c>
      <c r="B1214" s="319" t="s">
        <v>65</v>
      </c>
      <c r="C1214" s="321">
        <f t="shared" si="36"/>
        <v>1</v>
      </c>
      <c r="D1214" s="321" t="str">
        <f t="shared" si="37"/>
        <v>Residential</v>
      </c>
      <c r="E1214" s="321" t="s">
        <v>25835</v>
      </c>
      <c r="F1214" s="319" t="s">
        <v>5388</v>
      </c>
      <c r="G1214" s="319" t="s">
        <v>5389</v>
      </c>
      <c r="H1214" s="319" t="s">
        <v>5390</v>
      </c>
      <c r="I1214" s="319" t="s">
        <v>5391</v>
      </c>
    </row>
    <row r="1215" spans="1:9" ht="90" x14ac:dyDescent="0.2">
      <c r="A1215" s="319" t="s">
        <v>5392</v>
      </c>
      <c r="B1215" s="319" t="s">
        <v>65</v>
      </c>
      <c r="C1215" s="321">
        <f t="shared" si="36"/>
        <v>1</v>
      </c>
      <c r="D1215" s="321" t="str">
        <f t="shared" si="37"/>
        <v>Residential</v>
      </c>
      <c r="E1215" s="321" t="s">
        <v>4460</v>
      </c>
      <c r="F1215" s="319" t="s">
        <v>1540</v>
      </c>
      <c r="G1215" s="319" t="s">
        <v>5393</v>
      </c>
      <c r="H1215" s="319" t="s">
        <v>5394</v>
      </c>
      <c r="I1215" s="319" t="s">
        <v>5395</v>
      </c>
    </row>
    <row r="1216" spans="1:9" ht="75" x14ac:dyDescent="0.2">
      <c r="A1216" s="319" t="s">
        <v>5396</v>
      </c>
      <c r="B1216" s="319" t="s">
        <v>65</v>
      </c>
      <c r="C1216" s="321">
        <f t="shared" si="36"/>
        <v>1</v>
      </c>
      <c r="D1216" s="321" t="str">
        <f t="shared" si="37"/>
        <v>Residential</v>
      </c>
      <c r="E1216" s="321" t="s">
        <v>25835</v>
      </c>
      <c r="F1216" s="319" t="s">
        <v>5397</v>
      </c>
      <c r="G1216" s="319" t="s">
        <v>2819</v>
      </c>
      <c r="H1216" s="319" t="s">
        <v>5398</v>
      </c>
      <c r="I1216" s="319" t="s">
        <v>5399</v>
      </c>
    </row>
    <row r="1217" spans="1:9" ht="90" x14ac:dyDescent="0.2">
      <c r="A1217" s="319" t="s">
        <v>5400</v>
      </c>
      <c r="B1217" s="319" t="s">
        <v>65</v>
      </c>
      <c r="C1217" s="321">
        <f t="shared" si="36"/>
        <v>1</v>
      </c>
      <c r="D1217" s="321" t="str">
        <f t="shared" si="37"/>
        <v>Residential</v>
      </c>
      <c r="E1217" s="321" t="s">
        <v>4460</v>
      </c>
      <c r="F1217" s="319" t="s">
        <v>5401</v>
      </c>
      <c r="G1217" s="319" t="s">
        <v>5402</v>
      </c>
      <c r="H1217" s="319" t="s">
        <v>5403</v>
      </c>
      <c r="I1217" s="319" t="s">
        <v>5404</v>
      </c>
    </row>
    <row r="1218" spans="1:9" ht="90" x14ac:dyDescent="0.2">
      <c r="A1218" s="319" t="s">
        <v>5405</v>
      </c>
      <c r="B1218" s="319" t="s">
        <v>65</v>
      </c>
      <c r="C1218" s="321">
        <f t="shared" ref="C1218:C1281" si="38">+VLOOKUP($A1218,Assess,2,FALSE)</f>
        <v>1</v>
      </c>
      <c r="D1218" s="321" t="str">
        <f t="shared" ref="D1218:D1281" si="39">+VLOOKUP($A1218,Assess,3,FALSE)</f>
        <v>Residential</v>
      </c>
      <c r="E1218" s="321" t="s">
        <v>25835</v>
      </c>
      <c r="F1218" s="319" t="s">
        <v>5406</v>
      </c>
      <c r="G1218" s="319" t="s">
        <v>5407</v>
      </c>
      <c r="H1218" s="319" t="s">
        <v>5408</v>
      </c>
      <c r="I1218" s="319" t="s">
        <v>5409</v>
      </c>
    </row>
    <row r="1219" spans="1:9" ht="75" x14ac:dyDescent="0.2">
      <c r="A1219" s="319" t="s">
        <v>5410</v>
      </c>
      <c r="B1219" s="319" t="s">
        <v>65</v>
      </c>
      <c r="C1219" s="321">
        <f t="shared" si="38"/>
        <v>1</v>
      </c>
      <c r="D1219" s="321" t="str">
        <f t="shared" si="39"/>
        <v>Residential</v>
      </c>
      <c r="E1219" s="321" t="s">
        <v>4460</v>
      </c>
      <c r="F1219" s="319" t="s">
        <v>5411</v>
      </c>
      <c r="G1219" s="319" t="s">
        <v>5412</v>
      </c>
      <c r="H1219" s="319" t="s">
        <v>5413</v>
      </c>
      <c r="I1219" s="319" t="s">
        <v>5414</v>
      </c>
    </row>
    <row r="1220" spans="1:9" ht="90" x14ac:dyDescent="0.2">
      <c r="A1220" s="319" t="s">
        <v>5415</v>
      </c>
      <c r="B1220" s="319" t="s">
        <v>65</v>
      </c>
      <c r="C1220" s="321">
        <f t="shared" si="38"/>
        <v>1</v>
      </c>
      <c r="D1220" s="321" t="str">
        <f t="shared" si="39"/>
        <v>Residential</v>
      </c>
      <c r="E1220" s="321" t="s">
        <v>25835</v>
      </c>
      <c r="F1220" s="319" t="s">
        <v>5416</v>
      </c>
      <c r="G1220" s="319" t="s">
        <v>5417</v>
      </c>
      <c r="H1220" s="319" t="s">
        <v>5418</v>
      </c>
      <c r="I1220" s="319" t="s">
        <v>5419</v>
      </c>
    </row>
    <row r="1221" spans="1:9" ht="105" x14ac:dyDescent="0.2">
      <c r="A1221" s="319" t="s">
        <v>5420</v>
      </c>
      <c r="B1221" s="319" t="s">
        <v>65</v>
      </c>
      <c r="C1221" s="321">
        <f t="shared" si="38"/>
        <v>1</v>
      </c>
      <c r="D1221" s="321" t="str">
        <f t="shared" si="39"/>
        <v>Residential</v>
      </c>
      <c r="E1221" s="321" t="s">
        <v>4460</v>
      </c>
      <c r="F1221" s="319" t="s">
        <v>5421</v>
      </c>
      <c r="G1221" s="319" t="s">
        <v>5422</v>
      </c>
      <c r="H1221" s="319" t="s">
        <v>5423</v>
      </c>
      <c r="I1221" s="319" t="s">
        <v>5424</v>
      </c>
    </row>
    <row r="1222" spans="1:9" ht="105" x14ac:dyDescent="0.2">
      <c r="A1222" s="319" t="s">
        <v>5425</v>
      </c>
      <c r="B1222" s="319" t="s">
        <v>65</v>
      </c>
      <c r="C1222" s="321">
        <f t="shared" si="38"/>
        <v>1</v>
      </c>
      <c r="D1222" s="321" t="str">
        <f t="shared" si="39"/>
        <v>Residential</v>
      </c>
      <c r="E1222" s="321" t="s">
        <v>25835</v>
      </c>
      <c r="F1222" s="319" t="s">
        <v>3752</v>
      </c>
      <c r="G1222" s="319" t="s">
        <v>5426</v>
      </c>
      <c r="H1222" s="319" t="s">
        <v>5427</v>
      </c>
      <c r="I1222" s="319" t="s">
        <v>5428</v>
      </c>
    </row>
    <row r="1223" spans="1:9" ht="90" x14ac:dyDescent="0.2">
      <c r="A1223" s="319" t="s">
        <v>5429</v>
      </c>
      <c r="B1223" s="319" t="s">
        <v>65</v>
      </c>
      <c r="C1223" s="321">
        <f t="shared" si="38"/>
        <v>1</v>
      </c>
      <c r="D1223" s="321" t="str">
        <f t="shared" si="39"/>
        <v>Residential</v>
      </c>
      <c r="E1223" s="321" t="s">
        <v>4460</v>
      </c>
      <c r="F1223" s="319" t="s">
        <v>5430</v>
      </c>
      <c r="G1223" s="319" t="s">
        <v>5431</v>
      </c>
      <c r="H1223" s="319" t="s">
        <v>5432</v>
      </c>
      <c r="I1223" s="319" t="s">
        <v>5433</v>
      </c>
    </row>
    <row r="1224" spans="1:9" ht="90" x14ac:dyDescent="0.2">
      <c r="A1224" s="319" t="s">
        <v>5434</v>
      </c>
      <c r="B1224" s="319" t="s">
        <v>65</v>
      </c>
      <c r="C1224" s="321">
        <f t="shared" si="38"/>
        <v>1</v>
      </c>
      <c r="D1224" s="321" t="str">
        <f t="shared" si="39"/>
        <v>Residential</v>
      </c>
      <c r="E1224" s="321" t="s">
        <v>25835</v>
      </c>
      <c r="F1224" s="319" t="s">
        <v>5435</v>
      </c>
      <c r="G1224" s="319" t="s">
        <v>5436</v>
      </c>
      <c r="H1224" s="319" t="s">
        <v>5437</v>
      </c>
      <c r="I1224" s="319" t="s">
        <v>5438</v>
      </c>
    </row>
    <row r="1225" spans="1:9" ht="75" x14ac:dyDescent="0.2">
      <c r="A1225" s="319" t="s">
        <v>5439</v>
      </c>
      <c r="B1225" s="319" t="s">
        <v>65</v>
      </c>
      <c r="C1225" s="321">
        <f t="shared" si="38"/>
        <v>1</v>
      </c>
      <c r="D1225" s="321" t="str">
        <f t="shared" si="39"/>
        <v>Residential</v>
      </c>
      <c r="E1225" s="321" t="s">
        <v>4460</v>
      </c>
      <c r="F1225" s="319" t="s">
        <v>5440</v>
      </c>
      <c r="G1225" s="319" t="s">
        <v>2819</v>
      </c>
      <c r="H1225" s="319" t="s">
        <v>5441</v>
      </c>
      <c r="I1225" s="319" t="s">
        <v>5442</v>
      </c>
    </row>
    <row r="1226" spans="1:9" ht="75" x14ac:dyDescent="0.2">
      <c r="A1226" s="319" t="s">
        <v>5443</v>
      </c>
      <c r="B1226" s="319" t="s">
        <v>65</v>
      </c>
      <c r="C1226" s="321">
        <f t="shared" si="38"/>
        <v>1</v>
      </c>
      <c r="D1226" s="321" t="str">
        <f t="shared" si="39"/>
        <v>Residential</v>
      </c>
      <c r="E1226" s="321" t="s">
        <v>25835</v>
      </c>
      <c r="F1226" s="319" t="s">
        <v>5444</v>
      </c>
      <c r="G1226" s="319" t="s">
        <v>5445</v>
      </c>
      <c r="H1226" s="319" t="s">
        <v>5446</v>
      </c>
      <c r="I1226" s="319" t="s">
        <v>5447</v>
      </c>
    </row>
    <row r="1227" spans="1:9" ht="75" x14ac:dyDescent="0.2">
      <c r="A1227" s="319" t="s">
        <v>5448</v>
      </c>
      <c r="B1227" s="319" t="s">
        <v>65</v>
      </c>
      <c r="C1227" s="321">
        <f t="shared" si="38"/>
        <v>1</v>
      </c>
      <c r="D1227" s="321" t="str">
        <f t="shared" si="39"/>
        <v>Residential</v>
      </c>
      <c r="E1227" s="321" t="s">
        <v>4460</v>
      </c>
      <c r="F1227" s="319" t="s">
        <v>4038</v>
      </c>
      <c r="G1227" s="319" t="s">
        <v>338</v>
      </c>
      <c r="H1227" s="319" t="s">
        <v>5449</v>
      </c>
      <c r="I1227" s="319" t="s">
        <v>5450</v>
      </c>
    </row>
    <row r="1228" spans="1:9" ht="75" x14ac:dyDescent="0.2">
      <c r="A1228" s="319" t="s">
        <v>5451</v>
      </c>
      <c r="B1228" s="319" t="s">
        <v>65</v>
      </c>
      <c r="C1228" s="321">
        <f t="shared" si="38"/>
        <v>1</v>
      </c>
      <c r="D1228" s="321" t="str">
        <f t="shared" si="39"/>
        <v>Residential</v>
      </c>
      <c r="E1228" s="321" t="s">
        <v>25835</v>
      </c>
      <c r="F1228" s="319" t="s">
        <v>5452</v>
      </c>
      <c r="G1228" s="319" t="s">
        <v>5453</v>
      </c>
      <c r="H1228" s="319" t="s">
        <v>5454</v>
      </c>
      <c r="I1228" s="319" t="s">
        <v>5455</v>
      </c>
    </row>
    <row r="1229" spans="1:9" ht="75" x14ac:dyDescent="0.2">
      <c r="A1229" s="319" t="s">
        <v>5456</v>
      </c>
      <c r="B1229" s="319" t="s">
        <v>65</v>
      </c>
      <c r="C1229" s="321">
        <f t="shared" si="38"/>
        <v>1</v>
      </c>
      <c r="D1229" s="321" t="str">
        <f t="shared" si="39"/>
        <v>Residential</v>
      </c>
      <c r="E1229" s="321" t="s">
        <v>4460</v>
      </c>
      <c r="F1229" s="319" t="s">
        <v>5457</v>
      </c>
      <c r="G1229" s="319" t="s">
        <v>5458</v>
      </c>
      <c r="H1229" s="319" t="s">
        <v>5459</v>
      </c>
      <c r="I1229" s="319" t="s">
        <v>5460</v>
      </c>
    </row>
    <row r="1230" spans="1:9" ht="75" x14ac:dyDescent="0.2">
      <c r="A1230" s="319" t="s">
        <v>5461</v>
      </c>
      <c r="B1230" s="319" t="s">
        <v>65</v>
      </c>
      <c r="C1230" s="321">
        <f t="shared" si="38"/>
        <v>1</v>
      </c>
      <c r="D1230" s="321" t="str">
        <f t="shared" si="39"/>
        <v>Residential</v>
      </c>
      <c r="E1230" s="321" t="s">
        <v>25835</v>
      </c>
      <c r="F1230" s="319" t="s">
        <v>5462</v>
      </c>
      <c r="G1230" s="319" t="s">
        <v>5463</v>
      </c>
      <c r="H1230" s="319" t="s">
        <v>5464</v>
      </c>
      <c r="I1230" s="319" t="s">
        <v>5465</v>
      </c>
    </row>
    <row r="1231" spans="1:9" ht="105" x14ac:dyDescent="0.2">
      <c r="A1231" s="319" t="s">
        <v>5466</v>
      </c>
      <c r="B1231" s="319" t="s">
        <v>65</v>
      </c>
      <c r="C1231" s="321">
        <f t="shared" si="38"/>
        <v>1</v>
      </c>
      <c r="D1231" s="321" t="str">
        <f t="shared" si="39"/>
        <v>Residential</v>
      </c>
      <c r="E1231" s="321" t="s">
        <v>4460</v>
      </c>
      <c r="F1231" s="319" t="s">
        <v>5467</v>
      </c>
      <c r="G1231" s="319" t="s">
        <v>5468</v>
      </c>
      <c r="H1231" s="319" t="s">
        <v>5469</v>
      </c>
      <c r="I1231" s="319" t="s">
        <v>5470</v>
      </c>
    </row>
    <row r="1232" spans="1:9" ht="90" x14ac:dyDescent="0.2">
      <c r="A1232" s="319" t="s">
        <v>5471</v>
      </c>
      <c r="B1232" s="319" t="s">
        <v>65</v>
      </c>
      <c r="C1232" s="321">
        <f t="shared" si="38"/>
        <v>1</v>
      </c>
      <c r="D1232" s="321" t="str">
        <f t="shared" si="39"/>
        <v>Residential</v>
      </c>
      <c r="E1232" s="321" t="s">
        <v>25835</v>
      </c>
      <c r="F1232" s="319" t="s">
        <v>5472</v>
      </c>
      <c r="G1232" s="319" t="s">
        <v>5473</v>
      </c>
      <c r="H1232" s="319" t="s">
        <v>5474</v>
      </c>
      <c r="I1232" s="319" t="s">
        <v>5475</v>
      </c>
    </row>
    <row r="1233" spans="1:9" ht="90" x14ac:dyDescent="0.2">
      <c r="A1233" s="319" t="s">
        <v>5476</v>
      </c>
      <c r="B1233" s="319" t="s">
        <v>65</v>
      </c>
      <c r="C1233" s="321">
        <f t="shared" si="38"/>
        <v>1</v>
      </c>
      <c r="D1233" s="321" t="str">
        <f t="shared" si="39"/>
        <v>Residential</v>
      </c>
      <c r="E1233" s="321" t="s">
        <v>4460</v>
      </c>
      <c r="F1233" s="319" t="s">
        <v>5477</v>
      </c>
      <c r="G1233" s="319" t="s">
        <v>5478</v>
      </c>
      <c r="H1233" s="319" t="s">
        <v>5479</v>
      </c>
      <c r="I1233" s="319" t="s">
        <v>5480</v>
      </c>
    </row>
    <row r="1234" spans="1:9" ht="90" x14ac:dyDescent="0.2">
      <c r="A1234" s="319" t="s">
        <v>5481</v>
      </c>
      <c r="B1234" s="319" t="s">
        <v>65</v>
      </c>
      <c r="C1234" s="321">
        <f t="shared" si="38"/>
        <v>1</v>
      </c>
      <c r="D1234" s="321" t="str">
        <f t="shared" si="39"/>
        <v>Residential</v>
      </c>
      <c r="E1234" s="321" t="s">
        <v>25835</v>
      </c>
      <c r="F1234" s="319" t="s">
        <v>5482</v>
      </c>
      <c r="G1234" s="319" t="s">
        <v>5483</v>
      </c>
      <c r="H1234" s="319" t="s">
        <v>5484</v>
      </c>
      <c r="I1234" s="319" t="s">
        <v>5485</v>
      </c>
    </row>
    <row r="1235" spans="1:9" ht="90" x14ac:dyDescent="0.2">
      <c r="A1235" s="319" t="s">
        <v>5486</v>
      </c>
      <c r="B1235" s="319" t="s">
        <v>65</v>
      </c>
      <c r="C1235" s="321">
        <f t="shared" si="38"/>
        <v>1</v>
      </c>
      <c r="D1235" s="321" t="str">
        <f t="shared" si="39"/>
        <v>Residential</v>
      </c>
      <c r="E1235" s="321" t="s">
        <v>4460</v>
      </c>
      <c r="F1235" s="319" t="s">
        <v>5487</v>
      </c>
      <c r="G1235" s="319" t="s">
        <v>2456</v>
      </c>
      <c r="H1235" s="319" t="s">
        <v>5488</v>
      </c>
      <c r="I1235" s="319" t="s">
        <v>5489</v>
      </c>
    </row>
    <row r="1236" spans="1:9" ht="90" x14ac:dyDescent="0.2">
      <c r="A1236" s="319" t="s">
        <v>5490</v>
      </c>
      <c r="B1236" s="319" t="s">
        <v>65</v>
      </c>
      <c r="C1236" s="321">
        <f t="shared" si="38"/>
        <v>1</v>
      </c>
      <c r="D1236" s="321" t="str">
        <f t="shared" si="39"/>
        <v>Residential</v>
      </c>
      <c r="E1236" s="321" t="s">
        <v>25835</v>
      </c>
      <c r="F1236" s="319" t="s">
        <v>5491</v>
      </c>
      <c r="G1236" s="319" t="s">
        <v>5492</v>
      </c>
      <c r="H1236" s="319" t="s">
        <v>5493</v>
      </c>
      <c r="I1236" s="319" t="s">
        <v>5494</v>
      </c>
    </row>
    <row r="1237" spans="1:9" ht="75" x14ac:dyDescent="0.25">
      <c r="A1237" s="319" t="s">
        <v>5495</v>
      </c>
      <c r="B1237" s="319" t="s">
        <v>65</v>
      </c>
      <c r="C1237" s="321">
        <f t="shared" si="38"/>
        <v>1</v>
      </c>
      <c r="D1237" s="321" t="str">
        <f t="shared" si="39"/>
        <v>Residential</v>
      </c>
      <c r="E1237" s="321" t="s">
        <v>4460</v>
      </c>
      <c r="F1237" s="317"/>
      <c r="G1237" s="319" t="s">
        <v>5496</v>
      </c>
      <c r="H1237" s="319" t="s">
        <v>5497</v>
      </c>
      <c r="I1237" s="319" t="s">
        <v>5498</v>
      </c>
    </row>
    <row r="1238" spans="1:9" ht="75" x14ac:dyDescent="0.2">
      <c r="A1238" s="319" t="s">
        <v>5499</v>
      </c>
      <c r="B1238" s="319" t="s">
        <v>65</v>
      </c>
      <c r="C1238" s="321">
        <f t="shared" si="38"/>
        <v>1</v>
      </c>
      <c r="D1238" s="321" t="str">
        <f t="shared" si="39"/>
        <v>Residential</v>
      </c>
      <c r="E1238" s="321" t="s">
        <v>25835</v>
      </c>
      <c r="F1238" s="319" t="s">
        <v>2814</v>
      </c>
      <c r="G1238" s="319" t="s">
        <v>5500</v>
      </c>
      <c r="H1238" s="319" t="s">
        <v>5501</v>
      </c>
      <c r="I1238" s="319" t="s">
        <v>5502</v>
      </c>
    </row>
    <row r="1239" spans="1:9" ht="75" x14ac:dyDescent="0.2">
      <c r="A1239" s="319" t="s">
        <v>5503</v>
      </c>
      <c r="B1239" s="319" t="s">
        <v>65</v>
      </c>
      <c r="C1239" s="321">
        <f t="shared" si="38"/>
        <v>1</v>
      </c>
      <c r="D1239" s="321" t="str">
        <f t="shared" si="39"/>
        <v>Residential</v>
      </c>
      <c r="E1239" s="321" t="s">
        <v>4460</v>
      </c>
      <c r="F1239" s="319" t="s">
        <v>5504</v>
      </c>
      <c r="G1239" s="319" t="s">
        <v>5505</v>
      </c>
      <c r="H1239" s="319" t="s">
        <v>5506</v>
      </c>
      <c r="I1239" s="319" t="s">
        <v>5507</v>
      </c>
    </row>
    <row r="1240" spans="1:9" ht="75" x14ac:dyDescent="0.2">
      <c r="A1240" s="319" t="s">
        <v>5508</v>
      </c>
      <c r="B1240" s="319" t="s">
        <v>65</v>
      </c>
      <c r="C1240" s="321">
        <f t="shared" si="38"/>
        <v>1</v>
      </c>
      <c r="D1240" s="321" t="str">
        <f t="shared" si="39"/>
        <v>Residential</v>
      </c>
      <c r="E1240" s="321" t="s">
        <v>25835</v>
      </c>
      <c r="F1240" s="319" t="s">
        <v>5509</v>
      </c>
      <c r="G1240" s="319" t="s">
        <v>5510</v>
      </c>
      <c r="H1240" s="319" t="s">
        <v>5511</v>
      </c>
      <c r="I1240" s="319" t="s">
        <v>5512</v>
      </c>
    </row>
    <row r="1241" spans="1:9" ht="75" x14ac:dyDescent="0.2">
      <c r="A1241" s="319" t="s">
        <v>5513</v>
      </c>
      <c r="B1241" s="319" t="s">
        <v>65</v>
      </c>
      <c r="C1241" s="321">
        <f t="shared" si="38"/>
        <v>1</v>
      </c>
      <c r="D1241" s="321" t="str">
        <f t="shared" si="39"/>
        <v>Residential</v>
      </c>
      <c r="E1241" s="321" t="s">
        <v>4460</v>
      </c>
      <c r="F1241" s="319" t="s">
        <v>3255</v>
      </c>
      <c r="G1241" s="319" t="s">
        <v>5514</v>
      </c>
      <c r="H1241" s="319" t="s">
        <v>5515</v>
      </c>
      <c r="I1241" s="319" t="s">
        <v>5516</v>
      </c>
    </row>
    <row r="1242" spans="1:9" ht="75" x14ac:dyDescent="0.2">
      <c r="A1242" s="319" t="s">
        <v>5517</v>
      </c>
      <c r="B1242" s="319" t="s">
        <v>65</v>
      </c>
      <c r="C1242" s="321">
        <f t="shared" si="38"/>
        <v>1</v>
      </c>
      <c r="D1242" s="321" t="str">
        <f t="shared" si="39"/>
        <v>Residential</v>
      </c>
      <c r="E1242" s="321" t="s">
        <v>25835</v>
      </c>
      <c r="F1242" s="319" t="s">
        <v>5518</v>
      </c>
      <c r="G1242" s="319" t="s">
        <v>5519</v>
      </c>
      <c r="H1242" s="319" t="s">
        <v>5520</v>
      </c>
      <c r="I1242" s="319" t="s">
        <v>5521</v>
      </c>
    </row>
    <row r="1243" spans="1:9" ht="75" x14ac:dyDescent="0.2">
      <c r="A1243" s="319" t="s">
        <v>5522</v>
      </c>
      <c r="B1243" s="319" t="s">
        <v>65</v>
      </c>
      <c r="C1243" s="321">
        <f t="shared" si="38"/>
        <v>1</v>
      </c>
      <c r="D1243" s="321" t="str">
        <f t="shared" si="39"/>
        <v>Residential</v>
      </c>
      <c r="E1243" s="321" t="s">
        <v>4460</v>
      </c>
      <c r="F1243" s="319" t="s">
        <v>5523</v>
      </c>
      <c r="G1243" s="319" t="s">
        <v>5524</v>
      </c>
      <c r="H1243" s="319" t="s">
        <v>5525</v>
      </c>
      <c r="I1243" s="319" t="s">
        <v>5526</v>
      </c>
    </row>
    <row r="1244" spans="1:9" ht="75" x14ac:dyDescent="0.2">
      <c r="A1244" s="319" t="s">
        <v>5527</v>
      </c>
      <c r="B1244" s="319" t="s">
        <v>65</v>
      </c>
      <c r="C1244" s="321">
        <f t="shared" si="38"/>
        <v>1</v>
      </c>
      <c r="D1244" s="321" t="str">
        <f t="shared" si="39"/>
        <v>Residential</v>
      </c>
      <c r="E1244" s="321" t="s">
        <v>25835</v>
      </c>
      <c r="F1244" s="319" t="s">
        <v>181</v>
      </c>
      <c r="G1244" s="319" t="s">
        <v>5528</v>
      </c>
      <c r="H1244" s="319" t="s">
        <v>5529</v>
      </c>
      <c r="I1244" s="319" t="s">
        <v>5530</v>
      </c>
    </row>
    <row r="1245" spans="1:9" ht="75" x14ac:dyDescent="0.2">
      <c r="A1245" s="319" t="s">
        <v>5531</v>
      </c>
      <c r="B1245" s="319" t="s">
        <v>65</v>
      </c>
      <c r="C1245" s="321">
        <f t="shared" si="38"/>
        <v>1</v>
      </c>
      <c r="D1245" s="321" t="str">
        <f t="shared" si="39"/>
        <v>Residential</v>
      </c>
      <c r="E1245" s="321" t="s">
        <v>4460</v>
      </c>
      <c r="F1245" s="319" t="s">
        <v>5532</v>
      </c>
      <c r="G1245" s="319" t="s">
        <v>5533</v>
      </c>
      <c r="H1245" s="319" t="s">
        <v>5534</v>
      </c>
      <c r="I1245" s="319" t="s">
        <v>5535</v>
      </c>
    </row>
    <row r="1246" spans="1:9" ht="105" x14ac:dyDescent="0.2">
      <c r="A1246" s="319" t="s">
        <v>5536</v>
      </c>
      <c r="B1246" s="319" t="s">
        <v>65</v>
      </c>
      <c r="C1246" s="321">
        <f t="shared" si="38"/>
        <v>1</v>
      </c>
      <c r="D1246" s="321" t="str">
        <f t="shared" si="39"/>
        <v>Residential</v>
      </c>
      <c r="E1246" s="321" t="s">
        <v>25835</v>
      </c>
      <c r="F1246" s="319" t="s">
        <v>5537</v>
      </c>
      <c r="G1246" s="319" t="s">
        <v>5538</v>
      </c>
      <c r="H1246" s="319" t="s">
        <v>5539</v>
      </c>
      <c r="I1246" s="319" t="s">
        <v>5540</v>
      </c>
    </row>
    <row r="1247" spans="1:9" ht="90" x14ac:dyDescent="0.2">
      <c r="A1247" s="319" t="s">
        <v>5541</v>
      </c>
      <c r="B1247" s="319" t="s">
        <v>65</v>
      </c>
      <c r="C1247" s="321">
        <f t="shared" si="38"/>
        <v>1</v>
      </c>
      <c r="D1247" s="321" t="str">
        <f t="shared" si="39"/>
        <v>Residential</v>
      </c>
      <c r="E1247" s="321" t="s">
        <v>4460</v>
      </c>
      <c r="F1247" s="319" t="s">
        <v>5542</v>
      </c>
      <c r="G1247" s="319" t="s">
        <v>5543</v>
      </c>
      <c r="H1247" s="319" t="s">
        <v>5544</v>
      </c>
      <c r="I1247" s="319" t="s">
        <v>5545</v>
      </c>
    </row>
    <row r="1248" spans="1:9" ht="90" x14ac:dyDescent="0.2">
      <c r="A1248" s="319" t="s">
        <v>5546</v>
      </c>
      <c r="B1248" s="319" t="s">
        <v>65</v>
      </c>
      <c r="C1248" s="321">
        <f t="shared" si="38"/>
        <v>1</v>
      </c>
      <c r="D1248" s="321" t="str">
        <f t="shared" si="39"/>
        <v>Residential</v>
      </c>
      <c r="E1248" s="321" t="s">
        <v>25835</v>
      </c>
      <c r="F1248" s="319" t="s">
        <v>5547</v>
      </c>
      <c r="G1248" s="319" t="s">
        <v>5548</v>
      </c>
      <c r="H1248" s="319" t="s">
        <v>5549</v>
      </c>
      <c r="I1248" s="319" t="s">
        <v>5550</v>
      </c>
    </row>
    <row r="1249" spans="1:9" ht="90" x14ac:dyDescent="0.2">
      <c r="A1249" s="319" t="s">
        <v>5551</v>
      </c>
      <c r="B1249" s="319" t="s">
        <v>65</v>
      </c>
      <c r="C1249" s="321">
        <f t="shared" si="38"/>
        <v>1</v>
      </c>
      <c r="D1249" s="321" t="str">
        <f t="shared" si="39"/>
        <v>Residential</v>
      </c>
      <c r="E1249" s="321" t="s">
        <v>4460</v>
      </c>
      <c r="F1249" s="319" t="s">
        <v>4174</v>
      </c>
      <c r="G1249" s="319" t="s">
        <v>4175</v>
      </c>
      <c r="H1249" s="319" t="s">
        <v>5552</v>
      </c>
      <c r="I1249" s="319" t="s">
        <v>5553</v>
      </c>
    </row>
    <row r="1250" spans="1:9" ht="90" x14ac:dyDescent="0.2">
      <c r="A1250" s="319" t="s">
        <v>5554</v>
      </c>
      <c r="B1250" s="319" t="s">
        <v>65</v>
      </c>
      <c r="C1250" s="321">
        <f t="shared" si="38"/>
        <v>1</v>
      </c>
      <c r="D1250" s="321" t="str">
        <f t="shared" si="39"/>
        <v>Residential</v>
      </c>
      <c r="E1250" s="321" t="s">
        <v>25835</v>
      </c>
      <c r="F1250" s="319" t="s">
        <v>5555</v>
      </c>
      <c r="G1250" s="319" t="s">
        <v>5556</v>
      </c>
      <c r="H1250" s="319" t="s">
        <v>5557</v>
      </c>
      <c r="I1250" s="319" t="s">
        <v>5558</v>
      </c>
    </row>
    <row r="1251" spans="1:9" ht="90" x14ac:dyDescent="0.2">
      <c r="A1251" s="319" t="s">
        <v>5559</v>
      </c>
      <c r="B1251" s="319" t="s">
        <v>65</v>
      </c>
      <c r="C1251" s="321">
        <f t="shared" si="38"/>
        <v>1</v>
      </c>
      <c r="D1251" s="321" t="str">
        <f t="shared" si="39"/>
        <v>Residential</v>
      </c>
      <c r="E1251" s="321" t="s">
        <v>4460</v>
      </c>
      <c r="F1251" s="319" t="s">
        <v>5560</v>
      </c>
      <c r="G1251" s="319" t="s">
        <v>5561</v>
      </c>
      <c r="H1251" s="319" t="s">
        <v>5562</v>
      </c>
      <c r="I1251" s="319" t="s">
        <v>5563</v>
      </c>
    </row>
    <row r="1252" spans="1:9" ht="90" x14ac:dyDescent="0.2">
      <c r="A1252" s="319" t="s">
        <v>5564</v>
      </c>
      <c r="B1252" s="319" t="s">
        <v>65</v>
      </c>
      <c r="C1252" s="321">
        <f t="shared" si="38"/>
        <v>1</v>
      </c>
      <c r="D1252" s="321" t="str">
        <f t="shared" si="39"/>
        <v>Residential</v>
      </c>
      <c r="E1252" s="321" t="s">
        <v>25835</v>
      </c>
      <c r="F1252" s="319" t="s">
        <v>1532</v>
      </c>
      <c r="G1252" s="319" t="s">
        <v>5165</v>
      </c>
      <c r="H1252" s="319" t="s">
        <v>5565</v>
      </c>
      <c r="I1252" s="319" t="s">
        <v>5566</v>
      </c>
    </row>
    <row r="1253" spans="1:9" ht="90" x14ac:dyDescent="0.2">
      <c r="A1253" s="319" t="s">
        <v>5567</v>
      </c>
      <c r="B1253" s="319" t="s">
        <v>65</v>
      </c>
      <c r="C1253" s="321">
        <f t="shared" si="38"/>
        <v>1</v>
      </c>
      <c r="D1253" s="321" t="str">
        <f t="shared" si="39"/>
        <v>Residential</v>
      </c>
      <c r="E1253" s="321" t="s">
        <v>4460</v>
      </c>
      <c r="F1253" s="319" t="s">
        <v>5568</v>
      </c>
      <c r="G1253" s="319" t="s">
        <v>5569</v>
      </c>
      <c r="H1253" s="319" t="s">
        <v>5570</v>
      </c>
      <c r="I1253" s="319" t="s">
        <v>5571</v>
      </c>
    </row>
    <row r="1254" spans="1:9" ht="90" x14ac:dyDescent="0.2">
      <c r="A1254" s="319" t="s">
        <v>5572</v>
      </c>
      <c r="B1254" s="319" t="s">
        <v>65</v>
      </c>
      <c r="C1254" s="321">
        <f t="shared" si="38"/>
        <v>1</v>
      </c>
      <c r="D1254" s="321" t="str">
        <f t="shared" si="39"/>
        <v>Residential</v>
      </c>
      <c r="E1254" s="321" t="s">
        <v>25835</v>
      </c>
      <c r="F1254" s="319" t="s">
        <v>5573</v>
      </c>
      <c r="G1254" s="319" t="s">
        <v>5574</v>
      </c>
      <c r="H1254" s="319" t="s">
        <v>5575</v>
      </c>
      <c r="I1254" s="319" t="s">
        <v>5576</v>
      </c>
    </row>
    <row r="1255" spans="1:9" ht="75" x14ac:dyDescent="0.2">
      <c r="A1255" s="319" t="s">
        <v>5577</v>
      </c>
      <c r="B1255" s="319" t="s">
        <v>65</v>
      </c>
      <c r="C1255" s="321">
        <f t="shared" si="38"/>
        <v>1</v>
      </c>
      <c r="D1255" s="321" t="str">
        <f t="shared" si="39"/>
        <v>Residential</v>
      </c>
      <c r="E1255" s="321" t="s">
        <v>4460</v>
      </c>
      <c r="F1255" s="319" t="s">
        <v>5578</v>
      </c>
      <c r="G1255" s="319" t="s">
        <v>1550</v>
      </c>
      <c r="H1255" s="319" t="s">
        <v>5579</v>
      </c>
      <c r="I1255" s="319" t="s">
        <v>5580</v>
      </c>
    </row>
    <row r="1256" spans="1:9" ht="105" x14ac:dyDescent="0.2">
      <c r="A1256" s="319" t="s">
        <v>5581</v>
      </c>
      <c r="B1256" s="319" t="s">
        <v>65</v>
      </c>
      <c r="C1256" s="321">
        <f t="shared" si="38"/>
        <v>1</v>
      </c>
      <c r="D1256" s="321" t="str">
        <f t="shared" si="39"/>
        <v>Residential</v>
      </c>
      <c r="E1256" s="321" t="s">
        <v>25835</v>
      </c>
      <c r="F1256" s="319" t="s">
        <v>5582</v>
      </c>
      <c r="G1256" s="319" t="s">
        <v>5583</v>
      </c>
      <c r="H1256" s="319" t="s">
        <v>5584</v>
      </c>
      <c r="I1256" s="319" t="s">
        <v>5585</v>
      </c>
    </row>
    <row r="1257" spans="1:9" ht="105" x14ac:dyDescent="0.2">
      <c r="A1257" s="319" t="s">
        <v>5586</v>
      </c>
      <c r="B1257" s="319" t="s">
        <v>65</v>
      </c>
      <c r="C1257" s="321">
        <f t="shared" si="38"/>
        <v>1</v>
      </c>
      <c r="D1257" s="321" t="str">
        <f t="shared" si="39"/>
        <v>Residential</v>
      </c>
      <c r="E1257" s="321" t="s">
        <v>4460</v>
      </c>
      <c r="F1257" s="319" t="s">
        <v>5587</v>
      </c>
      <c r="G1257" s="319" t="s">
        <v>5588</v>
      </c>
      <c r="H1257" s="319" t="s">
        <v>5589</v>
      </c>
      <c r="I1257" s="319" t="s">
        <v>5590</v>
      </c>
    </row>
    <row r="1258" spans="1:9" ht="105" x14ac:dyDescent="0.2">
      <c r="A1258" s="319" t="s">
        <v>5591</v>
      </c>
      <c r="B1258" s="319" t="s">
        <v>65</v>
      </c>
      <c r="C1258" s="321">
        <f t="shared" si="38"/>
        <v>1</v>
      </c>
      <c r="D1258" s="321" t="str">
        <f t="shared" si="39"/>
        <v>Residential</v>
      </c>
      <c r="E1258" s="321" t="s">
        <v>25835</v>
      </c>
      <c r="F1258" s="319" t="s">
        <v>5592</v>
      </c>
      <c r="G1258" s="319" t="s">
        <v>5593</v>
      </c>
      <c r="H1258" s="319" t="s">
        <v>5594</v>
      </c>
      <c r="I1258" s="319" t="s">
        <v>5595</v>
      </c>
    </row>
    <row r="1259" spans="1:9" ht="90" x14ac:dyDescent="0.2">
      <c r="A1259" s="319" t="s">
        <v>5596</v>
      </c>
      <c r="B1259" s="319" t="s">
        <v>65</v>
      </c>
      <c r="C1259" s="321">
        <f t="shared" si="38"/>
        <v>1</v>
      </c>
      <c r="D1259" s="321" t="str">
        <f t="shared" si="39"/>
        <v>Residential</v>
      </c>
      <c r="E1259" s="321" t="s">
        <v>4460</v>
      </c>
      <c r="F1259" s="319" t="s">
        <v>5597</v>
      </c>
      <c r="G1259" s="319" t="s">
        <v>5598</v>
      </c>
      <c r="H1259" s="319" t="s">
        <v>5599</v>
      </c>
      <c r="I1259" s="319" t="s">
        <v>5600</v>
      </c>
    </row>
    <row r="1260" spans="1:9" ht="90" x14ac:dyDescent="0.2">
      <c r="A1260" s="319" t="s">
        <v>5601</v>
      </c>
      <c r="B1260" s="319" t="s">
        <v>65</v>
      </c>
      <c r="C1260" s="321">
        <f t="shared" si="38"/>
        <v>1</v>
      </c>
      <c r="D1260" s="321" t="str">
        <f t="shared" si="39"/>
        <v>Residential</v>
      </c>
      <c r="E1260" s="321" t="s">
        <v>25835</v>
      </c>
      <c r="F1260" s="319" t="s">
        <v>5602</v>
      </c>
      <c r="G1260" s="319" t="s">
        <v>5603</v>
      </c>
      <c r="H1260" s="319" t="s">
        <v>5604</v>
      </c>
      <c r="I1260" s="319" t="s">
        <v>5605</v>
      </c>
    </row>
    <row r="1261" spans="1:9" ht="90" x14ac:dyDescent="0.2">
      <c r="A1261" s="319" t="s">
        <v>5606</v>
      </c>
      <c r="B1261" s="319" t="s">
        <v>65</v>
      </c>
      <c r="C1261" s="321">
        <f t="shared" si="38"/>
        <v>1</v>
      </c>
      <c r="D1261" s="321" t="str">
        <f t="shared" si="39"/>
        <v>Residential</v>
      </c>
      <c r="E1261" s="321" t="s">
        <v>4460</v>
      </c>
      <c r="F1261" s="319" t="s">
        <v>1382</v>
      </c>
      <c r="G1261" s="319" t="s">
        <v>629</v>
      </c>
      <c r="H1261" s="319" t="s">
        <v>5607</v>
      </c>
      <c r="I1261" s="319" t="s">
        <v>5608</v>
      </c>
    </row>
    <row r="1262" spans="1:9" ht="90" x14ac:dyDescent="0.2">
      <c r="A1262" s="319" t="s">
        <v>5609</v>
      </c>
      <c r="B1262" s="319" t="s">
        <v>65</v>
      </c>
      <c r="C1262" s="321">
        <f t="shared" si="38"/>
        <v>1</v>
      </c>
      <c r="D1262" s="321" t="str">
        <f t="shared" si="39"/>
        <v>Residential</v>
      </c>
      <c r="E1262" s="321" t="s">
        <v>25835</v>
      </c>
      <c r="F1262" s="319" t="s">
        <v>5610</v>
      </c>
      <c r="G1262" s="319" t="s">
        <v>1943</v>
      </c>
      <c r="H1262" s="319" t="s">
        <v>5611</v>
      </c>
      <c r="I1262" s="319" t="s">
        <v>5612</v>
      </c>
    </row>
    <row r="1263" spans="1:9" ht="90" x14ac:dyDescent="0.2">
      <c r="A1263" s="319" t="s">
        <v>5613</v>
      </c>
      <c r="B1263" s="319" t="s">
        <v>65</v>
      </c>
      <c r="C1263" s="321">
        <f t="shared" si="38"/>
        <v>1</v>
      </c>
      <c r="D1263" s="321" t="str">
        <f t="shared" si="39"/>
        <v>Residential</v>
      </c>
      <c r="E1263" s="321" t="s">
        <v>4460</v>
      </c>
      <c r="F1263" s="319" t="s">
        <v>5614</v>
      </c>
      <c r="G1263" s="319" t="s">
        <v>5615</v>
      </c>
      <c r="H1263" s="319" t="s">
        <v>5616</v>
      </c>
      <c r="I1263" s="319" t="s">
        <v>5617</v>
      </c>
    </row>
    <row r="1264" spans="1:9" ht="90" x14ac:dyDescent="0.2">
      <c r="A1264" s="319" t="s">
        <v>5618</v>
      </c>
      <c r="B1264" s="319" t="s">
        <v>65</v>
      </c>
      <c r="C1264" s="321">
        <f t="shared" si="38"/>
        <v>1</v>
      </c>
      <c r="D1264" s="321" t="str">
        <f t="shared" si="39"/>
        <v>Residential</v>
      </c>
      <c r="E1264" s="321" t="s">
        <v>25835</v>
      </c>
      <c r="F1264" s="319" t="s">
        <v>5619</v>
      </c>
      <c r="G1264" s="319" t="s">
        <v>5620</v>
      </c>
      <c r="H1264" s="319" t="s">
        <v>5621</v>
      </c>
      <c r="I1264" s="319" t="s">
        <v>5622</v>
      </c>
    </row>
    <row r="1265" spans="1:9" ht="90" x14ac:dyDescent="0.2">
      <c r="A1265" s="319" t="s">
        <v>5623</v>
      </c>
      <c r="B1265" s="319" t="s">
        <v>65</v>
      </c>
      <c r="C1265" s="321">
        <f t="shared" si="38"/>
        <v>1</v>
      </c>
      <c r="D1265" s="321" t="str">
        <f t="shared" si="39"/>
        <v>Residential</v>
      </c>
      <c r="E1265" s="321" t="s">
        <v>4460</v>
      </c>
      <c r="F1265" s="319" t="s">
        <v>5624</v>
      </c>
      <c r="G1265" s="319" t="s">
        <v>5625</v>
      </c>
      <c r="H1265" s="319" t="s">
        <v>5626</v>
      </c>
      <c r="I1265" s="319" t="s">
        <v>5627</v>
      </c>
    </row>
    <row r="1266" spans="1:9" ht="90" x14ac:dyDescent="0.2">
      <c r="A1266" s="319" t="s">
        <v>5628</v>
      </c>
      <c r="B1266" s="319" t="s">
        <v>65</v>
      </c>
      <c r="C1266" s="321">
        <f t="shared" si="38"/>
        <v>1</v>
      </c>
      <c r="D1266" s="321" t="str">
        <f t="shared" si="39"/>
        <v>Residential</v>
      </c>
      <c r="E1266" s="321" t="s">
        <v>25835</v>
      </c>
      <c r="F1266" s="319" t="s">
        <v>5629</v>
      </c>
      <c r="G1266" s="319" t="s">
        <v>5630</v>
      </c>
      <c r="H1266" s="319" t="s">
        <v>5631</v>
      </c>
      <c r="I1266" s="319" t="s">
        <v>5632</v>
      </c>
    </row>
    <row r="1267" spans="1:9" ht="90" x14ac:dyDescent="0.2">
      <c r="A1267" s="319" t="s">
        <v>5633</v>
      </c>
      <c r="B1267" s="319" t="s">
        <v>65</v>
      </c>
      <c r="C1267" s="321">
        <f t="shared" si="38"/>
        <v>1</v>
      </c>
      <c r="D1267" s="321" t="str">
        <f t="shared" si="39"/>
        <v>Residential</v>
      </c>
      <c r="E1267" s="321" t="s">
        <v>4460</v>
      </c>
      <c r="F1267" s="319" t="s">
        <v>5634</v>
      </c>
      <c r="G1267" s="319" t="s">
        <v>5635</v>
      </c>
      <c r="H1267" s="319" t="s">
        <v>5636</v>
      </c>
      <c r="I1267" s="319" t="s">
        <v>5637</v>
      </c>
    </row>
    <row r="1268" spans="1:9" ht="105" x14ac:dyDescent="0.2">
      <c r="A1268" s="319" t="s">
        <v>5638</v>
      </c>
      <c r="B1268" s="319" t="s">
        <v>65</v>
      </c>
      <c r="C1268" s="321">
        <f t="shared" si="38"/>
        <v>1</v>
      </c>
      <c r="D1268" s="321" t="str">
        <f t="shared" si="39"/>
        <v>Residential</v>
      </c>
      <c r="E1268" s="321" t="s">
        <v>25835</v>
      </c>
      <c r="F1268" s="319" t="s">
        <v>3676</v>
      </c>
      <c r="G1268" s="319" t="s">
        <v>5639</v>
      </c>
      <c r="H1268" s="319" t="s">
        <v>5640</v>
      </c>
      <c r="I1268" s="319" t="s">
        <v>5641</v>
      </c>
    </row>
    <row r="1269" spans="1:9" ht="90" x14ac:dyDescent="0.2">
      <c r="A1269" s="319" t="s">
        <v>5642</v>
      </c>
      <c r="B1269" s="319" t="s">
        <v>65</v>
      </c>
      <c r="C1269" s="321">
        <f t="shared" si="38"/>
        <v>1</v>
      </c>
      <c r="D1269" s="321" t="str">
        <f t="shared" si="39"/>
        <v>Residential</v>
      </c>
      <c r="E1269" s="321" t="s">
        <v>4460</v>
      </c>
      <c r="F1269" s="319" t="s">
        <v>5643</v>
      </c>
      <c r="G1269" s="319" t="s">
        <v>5644</v>
      </c>
      <c r="H1269" s="319" t="s">
        <v>5645</v>
      </c>
      <c r="I1269" s="319" t="s">
        <v>5646</v>
      </c>
    </row>
    <row r="1270" spans="1:9" ht="90" x14ac:dyDescent="0.2">
      <c r="A1270" s="319" t="s">
        <v>5647</v>
      </c>
      <c r="B1270" s="319" t="s">
        <v>65</v>
      </c>
      <c r="C1270" s="321">
        <f t="shared" si="38"/>
        <v>1</v>
      </c>
      <c r="D1270" s="321" t="str">
        <f t="shared" si="39"/>
        <v>Residential</v>
      </c>
      <c r="E1270" s="321" t="s">
        <v>25835</v>
      </c>
      <c r="F1270" s="319" t="s">
        <v>1166</v>
      </c>
      <c r="G1270" s="319" t="s">
        <v>5648</v>
      </c>
      <c r="H1270" s="319" t="s">
        <v>5649</v>
      </c>
      <c r="I1270" s="319" t="s">
        <v>5650</v>
      </c>
    </row>
    <row r="1271" spans="1:9" ht="90" x14ac:dyDescent="0.2">
      <c r="A1271" s="319" t="s">
        <v>5651</v>
      </c>
      <c r="B1271" s="319" t="s">
        <v>65</v>
      </c>
      <c r="C1271" s="321">
        <f t="shared" si="38"/>
        <v>1</v>
      </c>
      <c r="D1271" s="321" t="str">
        <f t="shared" si="39"/>
        <v>Residential</v>
      </c>
      <c r="E1271" s="321" t="s">
        <v>4460</v>
      </c>
      <c r="F1271" s="319" t="s">
        <v>5652</v>
      </c>
      <c r="G1271" s="319" t="s">
        <v>5653</v>
      </c>
      <c r="H1271" s="319" t="s">
        <v>5654</v>
      </c>
      <c r="I1271" s="319" t="s">
        <v>5655</v>
      </c>
    </row>
    <row r="1272" spans="1:9" ht="105" x14ac:dyDescent="0.2">
      <c r="A1272" s="319" t="s">
        <v>5656</v>
      </c>
      <c r="B1272" s="319" t="s">
        <v>65</v>
      </c>
      <c r="C1272" s="321">
        <f t="shared" si="38"/>
        <v>1</v>
      </c>
      <c r="D1272" s="321" t="str">
        <f t="shared" si="39"/>
        <v>Residential</v>
      </c>
      <c r="E1272" s="321" t="s">
        <v>25835</v>
      </c>
      <c r="F1272" s="319" t="s">
        <v>5657</v>
      </c>
      <c r="G1272" s="319" t="s">
        <v>3222</v>
      </c>
      <c r="H1272" s="319" t="s">
        <v>5658</v>
      </c>
      <c r="I1272" s="319" t="s">
        <v>5659</v>
      </c>
    </row>
    <row r="1273" spans="1:9" ht="105" x14ac:dyDescent="0.2">
      <c r="A1273" s="319" t="s">
        <v>5660</v>
      </c>
      <c r="B1273" s="319" t="s">
        <v>65</v>
      </c>
      <c r="C1273" s="321">
        <f t="shared" si="38"/>
        <v>1</v>
      </c>
      <c r="D1273" s="321" t="str">
        <f t="shared" si="39"/>
        <v>Residential</v>
      </c>
      <c r="E1273" s="321" t="s">
        <v>4460</v>
      </c>
      <c r="F1273" s="319" t="s">
        <v>2096</v>
      </c>
      <c r="G1273" s="319" t="s">
        <v>4399</v>
      </c>
      <c r="H1273" s="319" t="s">
        <v>5661</v>
      </c>
      <c r="I1273" s="319" t="s">
        <v>5662</v>
      </c>
    </row>
    <row r="1274" spans="1:9" ht="105" x14ac:dyDescent="0.2">
      <c r="A1274" s="319" t="s">
        <v>5663</v>
      </c>
      <c r="B1274" s="319" t="s">
        <v>65</v>
      </c>
      <c r="C1274" s="321">
        <f t="shared" si="38"/>
        <v>1</v>
      </c>
      <c r="D1274" s="321" t="str">
        <f t="shared" si="39"/>
        <v>Residential</v>
      </c>
      <c r="E1274" s="321" t="s">
        <v>25835</v>
      </c>
      <c r="F1274" s="319" t="s">
        <v>5664</v>
      </c>
      <c r="G1274" s="319" t="s">
        <v>5665</v>
      </c>
      <c r="H1274" s="319" t="s">
        <v>5666</v>
      </c>
      <c r="I1274" s="319" t="s">
        <v>5667</v>
      </c>
    </row>
    <row r="1275" spans="1:9" ht="90" x14ac:dyDescent="0.2">
      <c r="A1275" s="319" t="s">
        <v>5668</v>
      </c>
      <c r="B1275" s="319" t="s">
        <v>65</v>
      </c>
      <c r="C1275" s="321">
        <f t="shared" si="38"/>
        <v>1</v>
      </c>
      <c r="D1275" s="321" t="str">
        <f t="shared" si="39"/>
        <v>Residential</v>
      </c>
      <c r="E1275" s="321" t="s">
        <v>4460</v>
      </c>
      <c r="F1275" s="319" t="s">
        <v>5012</v>
      </c>
      <c r="G1275" s="319" t="s">
        <v>5669</v>
      </c>
      <c r="H1275" s="319" t="s">
        <v>5670</v>
      </c>
      <c r="I1275" s="319" t="s">
        <v>5671</v>
      </c>
    </row>
    <row r="1276" spans="1:9" ht="90" x14ac:dyDescent="0.2">
      <c r="A1276" s="319" t="s">
        <v>5672</v>
      </c>
      <c r="B1276" s="319" t="s">
        <v>65</v>
      </c>
      <c r="C1276" s="321">
        <f t="shared" si="38"/>
        <v>1</v>
      </c>
      <c r="D1276" s="321" t="str">
        <f t="shared" si="39"/>
        <v>Residential</v>
      </c>
      <c r="E1276" s="321" t="s">
        <v>25835</v>
      </c>
      <c r="F1276" s="319" t="s">
        <v>5673</v>
      </c>
      <c r="G1276" s="319" t="s">
        <v>1948</v>
      </c>
      <c r="H1276" s="319" t="s">
        <v>5674</v>
      </c>
      <c r="I1276" s="319" t="s">
        <v>5675</v>
      </c>
    </row>
    <row r="1277" spans="1:9" ht="90" x14ac:dyDescent="0.2">
      <c r="A1277" s="319" t="s">
        <v>5676</v>
      </c>
      <c r="B1277" s="319" t="s">
        <v>65</v>
      </c>
      <c r="C1277" s="321">
        <f t="shared" si="38"/>
        <v>1</v>
      </c>
      <c r="D1277" s="321" t="str">
        <f t="shared" si="39"/>
        <v>Residential</v>
      </c>
      <c r="E1277" s="321" t="s">
        <v>4460</v>
      </c>
      <c r="F1277" s="319" t="s">
        <v>5677</v>
      </c>
      <c r="G1277" s="319" t="s">
        <v>5678</v>
      </c>
      <c r="H1277" s="319" t="s">
        <v>5679</v>
      </c>
      <c r="I1277" s="319" t="s">
        <v>5680</v>
      </c>
    </row>
    <row r="1278" spans="1:9" ht="90" x14ac:dyDescent="0.2">
      <c r="A1278" s="319" t="s">
        <v>5681</v>
      </c>
      <c r="B1278" s="319" t="s">
        <v>65</v>
      </c>
      <c r="C1278" s="321">
        <f t="shared" si="38"/>
        <v>1</v>
      </c>
      <c r="D1278" s="321" t="str">
        <f t="shared" si="39"/>
        <v>Residential</v>
      </c>
      <c r="E1278" s="321" t="s">
        <v>25835</v>
      </c>
      <c r="F1278" s="319" t="s">
        <v>5682</v>
      </c>
      <c r="G1278" s="319" t="s">
        <v>5683</v>
      </c>
      <c r="H1278" s="319" t="s">
        <v>5684</v>
      </c>
      <c r="I1278" s="319" t="s">
        <v>5685</v>
      </c>
    </row>
    <row r="1279" spans="1:9" ht="105" x14ac:dyDescent="0.2">
      <c r="A1279" s="319" t="s">
        <v>5686</v>
      </c>
      <c r="B1279" s="319" t="s">
        <v>65</v>
      </c>
      <c r="C1279" s="321">
        <f t="shared" si="38"/>
        <v>1</v>
      </c>
      <c r="D1279" s="321" t="str">
        <f t="shared" si="39"/>
        <v>Residential</v>
      </c>
      <c r="E1279" s="321" t="s">
        <v>4460</v>
      </c>
      <c r="F1279" s="319" t="s">
        <v>5687</v>
      </c>
      <c r="G1279" s="319" t="s">
        <v>5688</v>
      </c>
      <c r="H1279" s="319" t="s">
        <v>5689</v>
      </c>
      <c r="I1279" s="319" t="s">
        <v>5690</v>
      </c>
    </row>
    <row r="1280" spans="1:9" ht="105" x14ac:dyDescent="0.2">
      <c r="A1280" s="319" t="s">
        <v>5691</v>
      </c>
      <c r="B1280" s="319" t="s">
        <v>65</v>
      </c>
      <c r="C1280" s="321">
        <f t="shared" si="38"/>
        <v>1</v>
      </c>
      <c r="D1280" s="321" t="str">
        <f t="shared" si="39"/>
        <v>Residential</v>
      </c>
      <c r="E1280" s="321" t="s">
        <v>25835</v>
      </c>
      <c r="F1280" s="319" t="s">
        <v>5692</v>
      </c>
      <c r="G1280" s="319" t="s">
        <v>2898</v>
      </c>
      <c r="H1280" s="319" t="s">
        <v>5693</v>
      </c>
      <c r="I1280" s="319" t="s">
        <v>5694</v>
      </c>
    </row>
    <row r="1281" spans="1:9" ht="90" x14ac:dyDescent="0.2">
      <c r="A1281" s="319" t="s">
        <v>5695</v>
      </c>
      <c r="B1281" s="319" t="s">
        <v>65</v>
      </c>
      <c r="C1281" s="321">
        <f t="shared" si="38"/>
        <v>1</v>
      </c>
      <c r="D1281" s="321" t="str">
        <f t="shared" si="39"/>
        <v>Residential</v>
      </c>
      <c r="E1281" s="321" t="s">
        <v>4460</v>
      </c>
      <c r="F1281" s="319" t="s">
        <v>5696</v>
      </c>
      <c r="G1281" s="319" t="s">
        <v>5697</v>
      </c>
      <c r="H1281" s="319" t="s">
        <v>5698</v>
      </c>
      <c r="I1281" s="319" t="s">
        <v>5699</v>
      </c>
    </row>
    <row r="1282" spans="1:9" ht="90" x14ac:dyDescent="0.2">
      <c r="A1282" s="319" t="s">
        <v>5700</v>
      </c>
      <c r="B1282" s="319" t="s">
        <v>65</v>
      </c>
      <c r="C1282" s="321">
        <f t="shared" ref="C1282:C1345" si="40">+VLOOKUP($A1282,Assess,2,FALSE)</f>
        <v>1</v>
      </c>
      <c r="D1282" s="321" t="str">
        <f t="shared" ref="D1282:D1345" si="41">+VLOOKUP($A1282,Assess,3,FALSE)</f>
        <v>Residential</v>
      </c>
      <c r="E1282" s="321" t="s">
        <v>25835</v>
      </c>
      <c r="F1282" s="319" t="s">
        <v>5701</v>
      </c>
      <c r="G1282" s="319" t="s">
        <v>5702</v>
      </c>
      <c r="H1282" s="319" t="s">
        <v>5703</v>
      </c>
      <c r="I1282" s="319" t="s">
        <v>5704</v>
      </c>
    </row>
    <row r="1283" spans="1:9" ht="90" x14ac:dyDescent="0.2">
      <c r="A1283" s="319" t="s">
        <v>5705</v>
      </c>
      <c r="B1283" s="319" t="s">
        <v>65</v>
      </c>
      <c r="C1283" s="321">
        <f t="shared" si="40"/>
        <v>1</v>
      </c>
      <c r="D1283" s="321" t="str">
        <f t="shared" si="41"/>
        <v>Residential</v>
      </c>
      <c r="E1283" s="321" t="s">
        <v>4460</v>
      </c>
      <c r="F1283" s="319" t="s">
        <v>5706</v>
      </c>
      <c r="G1283" s="319" t="s">
        <v>5707</v>
      </c>
      <c r="H1283" s="319" t="s">
        <v>5708</v>
      </c>
      <c r="I1283" s="319" t="s">
        <v>5709</v>
      </c>
    </row>
    <row r="1284" spans="1:9" ht="90" x14ac:dyDescent="0.2">
      <c r="A1284" s="319" t="s">
        <v>5710</v>
      </c>
      <c r="B1284" s="319" t="s">
        <v>65</v>
      </c>
      <c r="C1284" s="321">
        <f t="shared" si="40"/>
        <v>1</v>
      </c>
      <c r="D1284" s="321" t="str">
        <f t="shared" si="41"/>
        <v>Residential</v>
      </c>
      <c r="E1284" s="321" t="s">
        <v>25835</v>
      </c>
      <c r="F1284" s="319" t="s">
        <v>2376</v>
      </c>
      <c r="G1284" s="319" t="s">
        <v>893</v>
      </c>
      <c r="H1284" s="319" t="s">
        <v>5711</v>
      </c>
      <c r="I1284" s="319" t="s">
        <v>5712</v>
      </c>
    </row>
    <row r="1285" spans="1:9" ht="90" x14ac:dyDescent="0.2">
      <c r="A1285" s="319" t="s">
        <v>5713</v>
      </c>
      <c r="B1285" s="319" t="s">
        <v>65</v>
      </c>
      <c r="C1285" s="321">
        <f t="shared" si="40"/>
        <v>1</v>
      </c>
      <c r="D1285" s="321" t="str">
        <f t="shared" si="41"/>
        <v>Residential</v>
      </c>
      <c r="E1285" s="321" t="s">
        <v>4460</v>
      </c>
      <c r="F1285" s="319" t="s">
        <v>5714</v>
      </c>
      <c r="G1285" s="319" t="s">
        <v>5715</v>
      </c>
      <c r="H1285" s="319" t="s">
        <v>5716</v>
      </c>
      <c r="I1285" s="319" t="s">
        <v>5717</v>
      </c>
    </row>
    <row r="1286" spans="1:9" ht="90" x14ac:dyDescent="0.2">
      <c r="A1286" s="319" t="s">
        <v>5718</v>
      </c>
      <c r="B1286" s="319" t="s">
        <v>65</v>
      </c>
      <c r="C1286" s="321">
        <f t="shared" si="40"/>
        <v>1</v>
      </c>
      <c r="D1286" s="321" t="str">
        <f t="shared" si="41"/>
        <v>Residential</v>
      </c>
      <c r="E1286" s="321" t="s">
        <v>25835</v>
      </c>
      <c r="F1286" s="319" t="s">
        <v>1847</v>
      </c>
      <c r="G1286" s="319" t="s">
        <v>5719</v>
      </c>
      <c r="H1286" s="319" t="s">
        <v>5720</v>
      </c>
      <c r="I1286" s="319" t="s">
        <v>5721</v>
      </c>
    </row>
    <row r="1287" spans="1:9" ht="90" x14ac:dyDescent="0.2">
      <c r="A1287" s="319" t="s">
        <v>5722</v>
      </c>
      <c r="B1287" s="319" t="s">
        <v>65</v>
      </c>
      <c r="C1287" s="321">
        <f t="shared" si="40"/>
        <v>1</v>
      </c>
      <c r="D1287" s="321" t="str">
        <f t="shared" si="41"/>
        <v>Residential</v>
      </c>
      <c r="E1287" s="321" t="s">
        <v>4460</v>
      </c>
      <c r="F1287" s="319" t="s">
        <v>1961</v>
      </c>
      <c r="G1287" s="319" t="s">
        <v>5723</v>
      </c>
      <c r="H1287" s="319" t="s">
        <v>5724</v>
      </c>
      <c r="I1287" s="319" t="s">
        <v>5725</v>
      </c>
    </row>
    <row r="1288" spans="1:9" ht="90" x14ac:dyDescent="0.2">
      <c r="A1288" s="319" t="s">
        <v>5726</v>
      </c>
      <c r="B1288" s="319" t="s">
        <v>65</v>
      </c>
      <c r="C1288" s="321">
        <f t="shared" si="40"/>
        <v>1</v>
      </c>
      <c r="D1288" s="321" t="str">
        <f t="shared" si="41"/>
        <v>Residential</v>
      </c>
      <c r="E1288" s="321" t="s">
        <v>25835</v>
      </c>
      <c r="F1288" s="319" t="s">
        <v>5727</v>
      </c>
      <c r="G1288" s="319" t="s">
        <v>5728</v>
      </c>
      <c r="H1288" s="319" t="s">
        <v>5729</v>
      </c>
      <c r="I1288" s="319" t="s">
        <v>5730</v>
      </c>
    </row>
    <row r="1289" spans="1:9" ht="105" x14ac:dyDescent="0.2">
      <c r="A1289" s="319" t="s">
        <v>5731</v>
      </c>
      <c r="B1289" s="319" t="s">
        <v>65</v>
      </c>
      <c r="C1289" s="321">
        <f t="shared" si="40"/>
        <v>1</v>
      </c>
      <c r="D1289" s="321" t="str">
        <f t="shared" si="41"/>
        <v>Residential</v>
      </c>
      <c r="E1289" s="321" t="s">
        <v>4460</v>
      </c>
      <c r="F1289" s="319" t="s">
        <v>543</v>
      </c>
      <c r="G1289" s="319" t="s">
        <v>1002</v>
      </c>
      <c r="H1289" s="319" t="s">
        <v>5732</v>
      </c>
      <c r="I1289" s="319" t="s">
        <v>5733</v>
      </c>
    </row>
    <row r="1290" spans="1:9" ht="90" x14ac:dyDescent="0.2">
      <c r="A1290" s="319" t="s">
        <v>5734</v>
      </c>
      <c r="B1290" s="319" t="s">
        <v>65</v>
      </c>
      <c r="C1290" s="321">
        <f t="shared" si="40"/>
        <v>1</v>
      </c>
      <c r="D1290" s="321" t="str">
        <f t="shared" si="41"/>
        <v>Residential</v>
      </c>
      <c r="E1290" s="321" t="s">
        <v>25835</v>
      </c>
      <c r="F1290" s="319" t="s">
        <v>5735</v>
      </c>
      <c r="G1290" s="319" t="s">
        <v>5736</v>
      </c>
      <c r="H1290" s="319" t="s">
        <v>5737</v>
      </c>
      <c r="I1290" s="319" t="s">
        <v>5738</v>
      </c>
    </row>
    <row r="1291" spans="1:9" ht="90" x14ac:dyDescent="0.2">
      <c r="A1291" s="319" t="s">
        <v>5739</v>
      </c>
      <c r="B1291" s="319" t="s">
        <v>65</v>
      </c>
      <c r="C1291" s="321">
        <f t="shared" si="40"/>
        <v>1</v>
      </c>
      <c r="D1291" s="321" t="str">
        <f t="shared" si="41"/>
        <v>Residential</v>
      </c>
      <c r="E1291" s="321" t="s">
        <v>4460</v>
      </c>
      <c r="F1291" s="319" t="s">
        <v>892</v>
      </c>
      <c r="G1291" s="319" t="s">
        <v>5740</v>
      </c>
      <c r="H1291" s="319" t="s">
        <v>5741</v>
      </c>
      <c r="I1291" s="319" t="s">
        <v>5742</v>
      </c>
    </row>
    <row r="1292" spans="1:9" ht="90" x14ac:dyDescent="0.2">
      <c r="A1292" s="319" t="s">
        <v>5743</v>
      </c>
      <c r="B1292" s="319" t="s">
        <v>65</v>
      </c>
      <c r="C1292" s="321">
        <f t="shared" si="40"/>
        <v>1</v>
      </c>
      <c r="D1292" s="321" t="str">
        <f t="shared" si="41"/>
        <v>Residential</v>
      </c>
      <c r="E1292" s="321" t="s">
        <v>25835</v>
      </c>
      <c r="F1292" s="319" t="s">
        <v>5744</v>
      </c>
      <c r="G1292" s="319" t="s">
        <v>5745</v>
      </c>
      <c r="H1292" s="319" t="s">
        <v>5746</v>
      </c>
      <c r="I1292" s="319" t="s">
        <v>5747</v>
      </c>
    </row>
    <row r="1293" spans="1:9" ht="90" x14ac:dyDescent="0.2">
      <c r="A1293" s="319" t="s">
        <v>5748</v>
      </c>
      <c r="B1293" s="319" t="s">
        <v>65</v>
      </c>
      <c r="C1293" s="321">
        <f t="shared" si="40"/>
        <v>1</v>
      </c>
      <c r="D1293" s="321" t="str">
        <f t="shared" si="41"/>
        <v>Residential</v>
      </c>
      <c r="E1293" s="321" t="s">
        <v>4460</v>
      </c>
      <c r="F1293" s="319" t="s">
        <v>5749</v>
      </c>
      <c r="G1293" s="319" t="s">
        <v>5750</v>
      </c>
      <c r="H1293" s="319" t="s">
        <v>5751</v>
      </c>
      <c r="I1293" s="319" t="s">
        <v>5752</v>
      </c>
    </row>
    <row r="1294" spans="1:9" ht="90" x14ac:dyDescent="0.2">
      <c r="A1294" s="319" t="s">
        <v>5753</v>
      </c>
      <c r="B1294" s="319" t="s">
        <v>65</v>
      </c>
      <c r="C1294" s="321">
        <f t="shared" si="40"/>
        <v>1</v>
      </c>
      <c r="D1294" s="321" t="str">
        <f t="shared" si="41"/>
        <v>Residential</v>
      </c>
      <c r="E1294" s="321" t="s">
        <v>25835</v>
      </c>
      <c r="F1294" s="319" t="s">
        <v>3850</v>
      </c>
      <c r="G1294" s="319" t="s">
        <v>5754</v>
      </c>
      <c r="H1294" s="319" t="s">
        <v>5755</v>
      </c>
      <c r="I1294" s="319" t="s">
        <v>5756</v>
      </c>
    </row>
    <row r="1295" spans="1:9" ht="90" x14ac:dyDescent="0.2">
      <c r="A1295" s="319" t="s">
        <v>5757</v>
      </c>
      <c r="B1295" s="319" t="s">
        <v>65</v>
      </c>
      <c r="C1295" s="321">
        <f t="shared" si="40"/>
        <v>1</v>
      </c>
      <c r="D1295" s="321" t="str">
        <f t="shared" si="41"/>
        <v>Residential</v>
      </c>
      <c r="E1295" s="321" t="s">
        <v>4460</v>
      </c>
      <c r="F1295" s="319" t="s">
        <v>5758</v>
      </c>
      <c r="G1295" s="319" t="s">
        <v>5759</v>
      </c>
      <c r="H1295" s="319" t="s">
        <v>5760</v>
      </c>
      <c r="I1295" s="319" t="s">
        <v>5761</v>
      </c>
    </row>
    <row r="1296" spans="1:9" ht="90" x14ac:dyDescent="0.2">
      <c r="A1296" s="319" t="s">
        <v>5762</v>
      </c>
      <c r="B1296" s="319" t="s">
        <v>65</v>
      </c>
      <c r="C1296" s="321">
        <f t="shared" si="40"/>
        <v>1</v>
      </c>
      <c r="D1296" s="321" t="str">
        <f t="shared" si="41"/>
        <v>Residential</v>
      </c>
      <c r="E1296" s="321" t="s">
        <v>25835</v>
      </c>
      <c r="F1296" s="319" t="s">
        <v>5763</v>
      </c>
      <c r="G1296" s="319" t="s">
        <v>2898</v>
      </c>
      <c r="H1296" s="319" t="s">
        <v>5764</v>
      </c>
      <c r="I1296" s="319" t="s">
        <v>5765</v>
      </c>
    </row>
    <row r="1297" spans="1:9" ht="75" x14ac:dyDescent="0.2">
      <c r="A1297" s="319" t="s">
        <v>5766</v>
      </c>
      <c r="B1297" s="319" t="s">
        <v>65</v>
      </c>
      <c r="C1297" s="321">
        <f t="shared" si="40"/>
        <v>1</v>
      </c>
      <c r="D1297" s="321" t="str">
        <f t="shared" si="41"/>
        <v>Residential</v>
      </c>
      <c r="E1297" s="321" t="s">
        <v>4460</v>
      </c>
      <c r="F1297" s="319" t="s">
        <v>5767</v>
      </c>
      <c r="G1297" s="319" t="s">
        <v>5768</v>
      </c>
      <c r="H1297" s="319" t="s">
        <v>5769</v>
      </c>
      <c r="I1297" s="319" t="s">
        <v>5770</v>
      </c>
    </row>
    <row r="1298" spans="1:9" ht="90" x14ac:dyDescent="0.2">
      <c r="A1298" s="319" t="s">
        <v>5771</v>
      </c>
      <c r="B1298" s="319" t="s">
        <v>65</v>
      </c>
      <c r="C1298" s="321">
        <f t="shared" si="40"/>
        <v>1</v>
      </c>
      <c r="D1298" s="321" t="str">
        <f t="shared" si="41"/>
        <v>Residential</v>
      </c>
      <c r="E1298" s="321" t="s">
        <v>25835</v>
      </c>
      <c r="F1298" s="319" t="s">
        <v>5772</v>
      </c>
      <c r="G1298" s="319" t="s">
        <v>5773</v>
      </c>
      <c r="H1298" s="319" t="s">
        <v>5774</v>
      </c>
      <c r="I1298" s="319" t="s">
        <v>5775</v>
      </c>
    </row>
    <row r="1299" spans="1:9" ht="75" x14ac:dyDescent="0.2">
      <c r="A1299" s="319" t="s">
        <v>5776</v>
      </c>
      <c r="B1299" s="319" t="s">
        <v>65</v>
      </c>
      <c r="C1299" s="321">
        <f t="shared" si="40"/>
        <v>1</v>
      </c>
      <c r="D1299" s="321" t="str">
        <f t="shared" si="41"/>
        <v>Residential</v>
      </c>
      <c r="E1299" s="321" t="s">
        <v>4460</v>
      </c>
      <c r="F1299" s="319" t="s">
        <v>1058</v>
      </c>
      <c r="G1299" s="319" t="s">
        <v>2845</v>
      </c>
      <c r="H1299" s="319" t="s">
        <v>5777</v>
      </c>
      <c r="I1299" s="319" t="s">
        <v>5778</v>
      </c>
    </row>
    <row r="1300" spans="1:9" ht="75" x14ac:dyDescent="0.2">
      <c r="A1300" s="319" t="s">
        <v>5779</v>
      </c>
      <c r="B1300" s="319" t="s">
        <v>65</v>
      </c>
      <c r="C1300" s="321">
        <f t="shared" si="40"/>
        <v>1</v>
      </c>
      <c r="D1300" s="321" t="str">
        <f t="shared" si="41"/>
        <v>Residential</v>
      </c>
      <c r="E1300" s="321" t="s">
        <v>25835</v>
      </c>
      <c r="F1300" s="319" t="s">
        <v>2728</v>
      </c>
      <c r="G1300" s="319" t="s">
        <v>5780</v>
      </c>
      <c r="H1300" s="319" t="s">
        <v>5781</v>
      </c>
      <c r="I1300" s="319" t="s">
        <v>5782</v>
      </c>
    </row>
    <row r="1301" spans="1:9" ht="75" x14ac:dyDescent="0.2">
      <c r="A1301" s="319" t="s">
        <v>5783</v>
      </c>
      <c r="B1301" s="319" t="s">
        <v>65</v>
      </c>
      <c r="C1301" s="321">
        <f t="shared" si="40"/>
        <v>1</v>
      </c>
      <c r="D1301" s="321" t="str">
        <f t="shared" si="41"/>
        <v>Residential</v>
      </c>
      <c r="E1301" s="321" t="s">
        <v>4460</v>
      </c>
      <c r="F1301" s="319" t="s">
        <v>1166</v>
      </c>
      <c r="G1301" s="319" t="s">
        <v>5784</v>
      </c>
      <c r="H1301" s="319" t="s">
        <v>5785</v>
      </c>
      <c r="I1301" s="319" t="s">
        <v>5786</v>
      </c>
    </row>
    <row r="1302" spans="1:9" ht="75" x14ac:dyDescent="0.2">
      <c r="A1302" s="319" t="s">
        <v>5787</v>
      </c>
      <c r="B1302" s="319" t="s">
        <v>65</v>
      </c>
      <c r="C1302" s="321">
        <f t="shared" si="40"/>
        <v>1</v>
      </c>
      <c r="D1302" s="321" t="str">
        <f t="shared" si="41"/>
        <v>Residential</v>
      </c>
      <c r="E1302" s="321" t="s">
        <v>25835</v>
      </c>
      <c r="F1302" s="319" t="s">
        <v>5788</v>
      </c>
      <c r="G1302" s="319" t="s">
        <v>5789</v>
      </c>
      <c r="H1302" s="319" t="s">
        <v>5790</v>
      </c>
      <c r="I1302" s="319" t="s">
        <v>5791</v>
      </c>
    </row>
    <row r="1303" spans="1:9" ht="90" x14ac:dyDescent="0.2">
      <c r="A1303" s="319" t="s">
        <v>5792</v>
      </c>
      <c r="B1303" s="319" t="s">
        <v>65</v>
      </c>
      <c r="C1303" s="321">
        <f t="shared" si="40"/>
        <v>1</v>
      </c>
      <c r="D1303" s="321" t="str">
        <f t="shared" si="41"/>
        <v>Residential</v>
      </c>
      <c r="E1303" s="321" t="s">
        <v>4460</v>
      </c>
      <c r="F1303" s="319" t="s">
        <v>5793</v>
      </c>
      <c r="G1303" s="319" t="s">
        <v>5794</v>
      </c>
      <c r="H1303" s="319" t="s">
        <v>5795</v>
      </c>
      <c r="I1303" s="319" t="s">
        <v>5796</v>
      </c>
    </row>
    <row r="1304" spans="1:9" ht="90" x14ac:dyDescent="0.2">
      <c r="A1304" s="319" t="s">
        <v>5797</v>
      </c>
      <c r="B1304" s="319" t="s">
        <v>65</v>
      </c>
      <c r="C1304" s="321">
        <f t="shared" si="40"/>
        <v>1</v>
      </c>
      <c r="D1304" s="321" t="str">
        <f t="shared" si="41"/>
        <v>Residential</v>
      </c>
      <c r="E1304" s="321" t="s">
        <v>25835</v>
      </c>
      <c r="F1304" s="319" t="s">
        <v>5798</v>
      </c>
      <c r="G1304" s="319" t="s">
        <v>5799</v>
      </c>
      <c r="H1304" s="319" t="s">
        <v>5800</v>
      </c>
      <c r="I1304" s="319" t="s">
        <v>5801</v>
      </c>
    </row>
    <row r="1305" spans="1:9" ht="90" x14ac:dyDescent="0.2">
      <c r="A1305" s="319" t="s">
        <v>5802</v>
      </c>
      <c r="B1305" s="319" t="s">
        <v>65</v>
      </c>
      <c r="C1305" s="321">
        <f t="shared" si="40"/>
        <v>1</v>
      </c>
      <c r="D1305" s="321" t="str">
        <f t="shared" si="41"/>
        <v>Residential</v>
      </c>
      <c r="E1305" s="321" t="s">
        <v>4460</v>
      </c>
      <c r="F1305" s="319" t="s">
        <v>1540</v>
      </c>
      <c r="G1305" s="319" t="s">
        <v>5803</v>
      </c>
      <c r="H1305" s="319" t="s">
        <v>5804</v>
      </c>
      <c r="I1305" s="319" t="s">
        <v>5805</v>
      </c>
    </row>
    <row r="1306" spans="1:9" ht="90" x14ac:dyDescent="0.2">
      <c r="A1306" s="319" t="s">
        <v>5806</v>
      </c>
      <c r="B1306" s="319" t="s">
        <v>65</v>
      </c>
      <c r="C1306" s="321">
        <f t="shared" si="40"/>
        <v>1</v>
      </c>
      <c r="D1306" s="321" t="str">
        <f t="shared" si="41"/>
        <v>Residential</v>
      </c>
      <c r="E1306" s="321" t="s">
        <v>25835</v>
      </c>
      <c r="F1306" s="319" t="s">
        <v>5807</v>
      </c>
      <c r="G1306" s="319" t="s">
        <v>5808</v>
      </c>
      <c r="H1306" s="319" t="s">
        <v>5809</v>
      </c>
      <c r="I1306" s="319" t="s">
        <v>5810</v>
      </c>
    </row>
    <row r="1307" spans="1:9" ht="90" x14ac:dyDescent="0.2">
      <c r="A1307" s="319" t="s">
        <v>5811</v>
      </c>
      <c r="B1307" s="319" t="s">
        <v>65</v>
      </c>
      <c r="C1307" s="321">
        <f t="shared" si="40"/>
        <v>1</v>
      </c>
      <c r="D1307" s="321" t="str">
        <f t="shared" si="41"/>
        <v>Residential</v>
      </c>
      <c r="E1307" s="321" t="s">
        <v>4460</v>
      </c>
      <c r="F1307" s="319" t="s">
        <v>5812</v>
      </c>
      <c r="G1307" s="319" t="s">
        <v>5813</v>
      </c>
      <c r="H1307" s="319" t="s">
        <v>5814</v>
      </c>
      <c r="I1307" s="319" t="s">
        <v>5815</v>
      </c>
    </row>
    <row r="1308" spans="1:9" ht="90" x14ac:dyDescent="0.2">
      <c r="A1308" s="319" t="s">
        <v>5816</v>
      </c>
      <c r="B1308" s="319" t="s">
        <v>65</v>
      </c>
      <c r="C1308" s="321">
        <f t="shared" si="40"/>
        <v>1</v>
      </c>
      <c r="D1308" s="321" t="str">
        <f t="shared" si="41"/>
        <v>Residential</v>
      </c>
      <c r="E1308" s="321" t="s">
        <v>25835</v>
      </c>
      <c r="F1308" s="319" t="s">
        <v>5817</v>
      </c>
      <c r="G1308" s="319" t="s">
        <v>5818</v>
      </c>
      <c r="H1308" s="319" t="s">
        <v>5819</v>
      </c>
      <c r="I1308" s="319" t="s">
        <v>5820</v>
      </c>
    </row>
    <row r="1309" spans="1:9" ht="90" x14ac:dyDescent="0.2">
      <c r="A1309" s="319" t="s">
        <v>5821</v>
      </c>
      <c r="B1309" s="319" t="s">
        <v>65</v>
      </c>
      <c r="C1309" s="321">
        <f t="shared" si="40"/>
        <v>1</v>
      </c>
      <c r="D1309" s="321" t="str">
        <f t="shared" si="41"/>
        <v>Residential</v>
      </c>
      <c r="E1309" s="321" t="s">
        <v>4460</v>
      </c>
      <c r="F1309" s="319" t="s">
        <v>4038</v>
      </c>
      <c r="G1309" s="319" t="s">
        <v>338</v>
      </c>
      <c r="H1309" s="319" t="s">
        <v>5822</v>
      </c>
      <c r="I1309" s="319" t="s">
        <v>5823</v>
      </c>
    </row>
    <row r="1310" spans="1:9" ht="90" x14ac:dyDescent="0.2">
      <c r="A1310" s="319" t="s">
        <v>5824</v>
      </c>
      <c r="B1310" s="319" t="s">
        <v>65</v>
      </c>
      <c r="C1310" s="321">
        <f t="shared" si="40"/>
        <v>1</v>
      </c>
      <c r="D1310" s="321" t="str">
        <f t="shared" si="41"/>
        <v>Residential</v>
      </c>
      <c r="E1310" s="321" t="s">
        <v>25835</v>
      </c>
      <c r="F1310" s="319" t="s">
        <v>5825</v>
      </c>
      <c r="G1310" s="319" t="s">
        <v>2157</v>
      </c>
      <c r="H1310" s="319" t="s">
        <v>5826</v>
      </c>
      <c r="I1310" s="319" t="s">
        <v>5827</v>
      </c>
    </row>
    <row r="1311" spans="1:9" ht="120" x14ac:dyDescent="0.2">
      <c r="A1311" s="319" t="s">
        <v>5828</v>
      </c>
      <c r="B1311" s="319" t="s">
        <v>65</v>
      </c>
      <c r="C1311" s="321">
        <f t="shared" si="40"/>
        <v>1</v>
      </c>
      <c r="D1311" s="321" t="str">
        <f t="shared" si="41"/>
        <v>Residential</v>
      </c>
      <c r="E1311" s="321" t="s">
        <v>4460</v>
      </c>
      <c r="F1311" s="319" t="s">
        <v>543</v>
      </c>
      <c r="G1311" s="319" t="s">
        <v>5829</v>
      </c>
      <c r="H1311" s="319" t="s">
        <v>5830</v>
      </c>
      <c r="I1311" s="319" t="s">
        <v>5831</v>
      </c>
    </row>
    <row r="1312" spans="1:9" ht="90" x14ac:dyDescent="0.2">
      <c r="A1312" s="319" t="s">
        <v>5832</v>
      </c>
      <c r="B1312" s="319" t="s">
        <v>65</v>
      </c>
      <c r="C1312" s="321">
        <f t="shared" si="40"/>
        <v>1</v>
      </c>
      <c r="D1312" s="321" t="str">
        <f t="shared" si="41"/>
        <v>Residential</v>
      </c>
      <c r="E1312" s="321" t="s">
        <v>25835</v>
      </c>
      <c r="F1312" s="319" t="s">
        <v>5833</v>
      </c>
      <c r="G1312" s="319" t="s">
        <v>338</v>
      </c>
      <c r="H1312" s="319" t="s">
        <v>5834</v>
      </c>
      <c r="I1312" s="319" t="s">
        <v>5835</v>
      </c>
    </row>
    <row r="1313" spans="1:9" ht="90" x14ac:dyDescent="0.2">
      <c r="A1313" s="319" t="s">
        <v>5836</v>
      </c>
      <c r="B1313" s="319" t="s">
        <v>65</v>
      </c>
      <c r="C1313" s="321">
        <f t="shared" si="40"/>
        <v>1</v>
      </c>
      <c r="D1313" s="321" t="str">
        <f t="shared" si="41"/>
        <v>Residential</v>
      </c>
      <c r="E1313" s="321" t="s">
        <v>4460</v>
      </c>
      <c r="F1313" s="319" t="s">
        <v>5837</v>
      </c>
      <c r="G1313" s="319" t="s">
        <v>2051</v>
      </c>
      <c r="H1313" s="319" t="s">
        <v>5838</v>
      </c>
      <c r="I1313" s="319" t="s">
        <v>5839</v>
      </c>
    </row>
    <row r="1314" spans="1:9" ht="90" x14ac:dyDescent="0.2">
      <c r="A1314" s="319" t="s">
        <v>5840</v>
      </c>
      <c r="B1314" s="319" t="s">
        <v>65</v>
      </c>
      <c r="C1314" s="321">
        <f t="shared" si="40"/>
        <v>1</v>
      </c>
      <c r="D1314" s="321" t="str">
        <f t="shared" si="41"/>
        <v>Residential</v>
      </c>
      <c r="E1314" s="321" t="s">
        <v>25835</v>
      </c>
      <c r="F1314" s="319" t="s">
        <v>5841</v>
      </c>
      <c r="G1314" s="319" t="s">
        <v>5842</v>
      </c>
      <c r="H1314" s="319" t="s">
        <v>5843</v>
      </c>
      <c r="I1314" s="319" t="s">
        <v>5844</v>
      </c>
    </row>
    <row r="1315" spans="1:9" ht="90" x14ac:dyDescent="0.2">
      <c r="A1315" s="319" t="s">
        <v>5845</v>
      </c>
      <c r="B1315" s="319" t="s">
        <v>65</v>
      </c>
      <c r="C1315" s="321">
        <f t="shared" si="40"/>
        <v>1</v>
      </c>
      <c r="D1315" s="321" t="str">
        <f t="shared" si="41"/>
        <v>Residential</v>
      </c>
      <c r="E1315" s="321" t="s">
        <v>4460</v>
      </c>
      <c r="F1315" s="319" t="s">
        <v>2681</v>
      </c>
      <c r="G1315" s="319" t="s">
        <v>5846</v>
      </c>
      <c r="H1315" s="319" t="s">
        <v>5847</v>
      </c>
      <c r="I1315" s="319" t="s">
        <v>5848</v>
      </c>
    </row>
    <row r="1316" spans="1:9" ht="90" x14ac:dyDescent="0.2">
      <c r="A1316" s="319" t="s">
        <v>5849</v>
      </c>
      <c r="B1316" s="319" t="s">
        <v>65</v>
      </c>
      <c r="C1316" s="321">
        <f t="shared" si="40"/>
        <v>1</v>
      </c>
      <c r="D1316" s="321" t="str">
        <f t="shared" si="41"/>
        <v>Residential</v>
      </c>
      <c r="E1316" s="321" t="s">
        <v>25835</v>
      </c>
      <c r="F1316" s="319" t="s">
        <v>5850</v>
      </c>
      <c r="G1316" s="319" t="s">
        <v>5851</v>
      </c>
      <c r="H1316" s="319" t="s">
        <v>5852</v>
      </c>
      <c r="I1316" s="319" t="s">
        <v>5853</v>
      </c>
    </row>
    <row r="1317" spans="1:9" ht="90" x14ac:dyDescent="0.2">
      <c r="A1317" s="319" t="s">
        <v>5854</v>
      </c>
      <c r="B1317" s="319" t="s">
        <v>65</v>
      </c>
      <c r="C1317" s="321">
        <f t="shared" si="40"/>
        <v>1</v>
      </c>
      <c r="D1317" s="321" t="str">
        <f t="shared" si="41"/>
        <v>Residential</v>
      </c>
      <c r="E1317" s="321" t="s">
        <v>4460</v>
      </c>
      <c r="F1317" s="319" t="s">
        <v>5855</v>
      </c>
      <c r="G1317" s="319" t="s">
        <v>5856</v>
      </c>
      <c r="H1317" s="319" t="s">
        <v>5857</v>
      </c>
      <c r="I1317" s="319" t="s">
        <v>5858</v>
      </c>
    </row>
    <row r="1318" spans="1:9" ht="90" x14ac:dyDescent="0.2">
      <c r="A1318" s="319" t="s">
        <v>5859</v>
      </c>
      <c r="B1318" s="319" t="s">
        <v>65</v>
      </c>
      <c r="C1318" s="321">
        <f t="shared" si="40"/>
        <v>1</v>
      </c>
      <c r="D1318" s="321" t="str">
        <f t="shared" si="41"/>
        <v>Residential</v>
      </c>
      <c r="E1318" s="321" t="s">
        <v>25835</v>
      </c>
      <c r="F1318" s="319" t="s">
        <v>2325</v>
      </c>
      <c r="G1318" s="319" t="s">
        <v>5860</v>
      </c>
      <c r="H1318" s="319" t="s">
        <v>2966</v>
      </c>
      <c r="I1318" s="319" t="s">
        <v>5861</v>
      </c>
    </row>
    <row r="1319" spans="1:9" ht="90" x14ac:dyDescent="0.2">
      <c r="A1319" s="319" t="s">
        <v>5862</v>
      </c>
      <c r="B1319" s="319" t="s">
        <v>65</v>
      </c>
      <c r="C1319" s="321">
        <f t="shared" si="40"/>
        <v>1</v>
      </c>
      <c r="D1319" s="321" t="str">
        <f t="shared" si="41"/>
        <v>Residential</v>
      </c>
      <c r="E1319" s="321" t="s">
        <v>4460</v>
      </c>
      <c r="F1319" s="319" t="s">
        <v>5863</v>
      </c>
      <c r="G1319" s="319" t="s">
        <v>5864</v>
      </c>
      <c r="H1319" s="319" t="s">
        <v>5865</v>
      </c>
      <c r="I1319" s="319" t="s">
        <v>5866</v>
      </c>
    </row>
    <row r="1320" spans="1:9" ht="90" x14ac:dyDescent="0.2">
      <c r="A1320" s="319" t="s">
        <v>5867</v>
      </c>
      <c r="B1320" s="319" t="s">
        <v>65</v>
      </c>
      <c r="C1320" s="321">
        <f t="shared" si="40"/>
        <v>1</v>
      </c>
      <c r="D1320" s="321" t="str">
        <f t="shared" si="41"/>
        <v>Residential</v>
      </c>
      <c r="E1320" s="321" t="s">
        <v>25835</v>
      </c>
      <c r="F1320" s="319" t="s">
        <v>5868</v>
      </c>
      <c r="G1320" s="319" t="s">
        <v>5869</v>
      </c>
      <c r="H1320" s="319" t="s">
        <v>5870</v>
      </c>
      <c r="I1320" s="319" t="s">
        <v>5871</v>
      </c>
    </row>
    <row r="1321" spans="1:9" ht="90" x14ac:dyDescent="0.2">
      <c r="A1321" s="319" t="s">
        <v>5872</v>
      </c>
      <c r="B1321" s="319" t="s">
        <v>65</v>
      </c>
      <c r="C1321" s="321">
        <f t="shared" si="40"/>
        <v>1</v>
      </c>
      <c r="D1321" s="321" t="str">
        <f t="shared" si="41"/>
        <v>Residential</v>
      </c>
      <c r="E1321" s="321" t="s">
        <v>4460</v>
      </c>
      <c r="F1321" s="319" t="s">
        <v>3381</v>
      </c>
      <c r="G1321" s="319" t="s">
        <v>5873</v>
      </c>
      <c r="H1321" s="319" t="s">
        <v>5874</v>
      </c>
      <c r="I1321" s="319" t="s">
        <v>5875</v>
      </c>
    </row>
    <row r="1322" spans="1:9" ht="90" x14ac:dyDescent="0.2">
      <c r="A1322" s="319" t="s">
        <v>5876</v>
      </c>
      <c r="B1322" s="319" t="s">
        <v>65</v>
      </c>
      <c r="C1322" s="321">
        <f t="shared" si="40"/>
        <v>1</v>
      </c>
      <c r="D1322" s="321" t="str">
        <f t="shared" si="41"/>
        <v>Residential</v>
      </c>
      <c r="E1322" s="321" t="s">
        <v>25835</v>
      </c>
      <c r="F1322" s="319" t="s">
        <v>5877</v>
      </c>
      <c r="G1322" s="319" t="s">
        <v>5878</v>
      </c>
      <c r="H1322" s="319" t="s">
        <v>5879</v>
      </c>
      <c r="I1322" s="319" t="s">
        <v>5880</v>
      </c>
    </row>
    <row r="1323" spans="1:9" ht="105" x14ac:dyDescent="0.2">
      <c r="A1323" s="319" t="s">
        <v>5881</v>
      </c>
      <c r="B1323" s="319" t="s">
        <v>65</v>
      </c>
      <c r="C1323" s="321">
        <f t="shared" si="40"/>
        <v>1</v>
      </c>
      <c r="D1323" s="321" t="str">
        <f t="shared" si="41"/>
        <v>Residential</v>
      </c>
      <c r="E1323" s="321" t="s">
        <v>4460</v>
      </c>
      <c r="F1323" s="319" t="s">
        <v>5882</v>
      </c>
      <c r="G1323" s="319" t="s">
        <v>5883</v>
      </c>
      <c r="H1323" s="319" t="s">
        <v>5884</v>
      </c>
      <c r="I1323" s="319" t="s">
        <v>5885</v>
      </c>
    </row>
    <row r="1324" spans="1:9" ht="105" x14ac:dyDescent="0.2">
      <c r="A1324" s="319" t="s">
        <v>5886</v>
      </c>
      <c r="B1324" s="319" t="s">
        <v>65</v>
      </c>
      <c r="C1324" s="321">
        <f t="shared" si="40"/>
        <v>1</v>
      </c>
      <c r="D1324" s="321" t="str">
        <f t="shared" si="41"/>
        <v>Residential</v>
      </c>
      <c r="E1324" s="321" t="s">
        <v>25835</v>
      </c>
      <c r="F1324" s="319" t="s">
        <v>5887</v>
      </c>
      <c r="G1324" s="319" t="s">
        <v>5888</v>
      </c>
      <c r="H1324" s="319" t="s">
        <v>5889</v>
      </c>
      <c r="I1324" s="319" t="s">
        <v>5890</v>
      </c>
    </row>
    <row r="1325" spans="1:9" ht="105" x14ac:dyDescent="0.2">
      <c r="A1325" s="319" t="s">
        <v>5891</v>
      </c>
      <c r="B1325" s="319" t="s">
        <v>65</v>
      </c>
      <c r="C1325" s="321">
        <f t="shared" si="40"/>
        <v>1</v>
      </c>
      <c r="D1325" s="321" t="str">
        <f t="shared" si="41"/>
        <v>Residential</v>
      </c>
      <c r="E1325" s="321" t="s">
        <v>4460</v>
      </c>
      <c r="F1325" s="319" t="s">
        <v>5892</v>
      </c>
      <c r="G1325" s="319" t="s">
        <v>5893</v>
      </c>
      <c r="H1325" s="319" t="s">
        <v>5894</v>
      </c>
      <c r="I1325" s="319" t="s">
        <v>5895</v>
      </c>
    </row>
    <row r="1326" spans="1:9" ht="105" x14ac:dyDescent="0.2">
      <c r="A1326" s="319" t="s">
        <v>5896</v>
      </c>
      <c r="B1326" s="319" t="s">
        <v>65</v>
      </c>
      <c r="C1326" s="321">
        <f t="shared" si="40"/>
        <v>1</v>
      </c>
      <c r="D1326" s="321" t="str">
        <f t="shared" si="41"/>
        <v>Residential</v>
      </c>
      <c r="E1326" s="321" t="s">
        <v>25835</v>
      </c>
      <c r="F1326" s="319" t="s">
        <v>5897</v>
      </c>
      <c r="G1326" s="319" t="s">
        <v>5898</v>
      </c>
      <c r="H1326" s="319" t="s">
        <v>5899</v>
      </c>
      <c r="I1326" s="319" t="s">
        <v>5900</v>
      </c>
    </row>
    <row r="1327" spans="1:9" ht="105" x14ac:dyDescent="0.2">
      <c r="A1327" s="319" t="s">
        <v>5901</v>
      </c>
      <c r="B1327" s="319" t="s">
        <v>65</v>
      </c>
      <c r="C1327" s="321">
        <f t="shared" si="40"/>
        <v>1</v>
      </c>
      <c r="D1327" s="321" t="str">
        <f t="shared" si="41"/>
        <v>Residential</v>
      </c>
      <c r="E1327" s="321" t="s">
        <v>4460</v>
      </c>
      <c r="F1327" s="319" t="s">
        <v>5902</v>
      </c>
      <c r="G1327" s="319" t="s">
        <v>5903</v>
      </c>
      <c r="H1327" s="319" t="s">
        <v>5904</v>
      </c>
      <c r="I1327" s="319" t="s">
        <v>5905</v>
      </c>
    </row>
    <row r="1328" spans="1:9" ht="105" x14ac:dyDescent="0.2">
      <c r="A1328" s="319" t="s">
        <v>5906</v>
      </c>
      <c r="B1328" s="319" t="s">
        <v>65</v>
      </c>
      <c r="C1328" s="321">
        <f t="shared" si="40"/>
        <v>1</v>
      </c>
      <c r="D1328" s="321" t="str">
        <f t="shared" si="41"/>
        <v>Residential</v>
      </c>
      <c r="E1328" s="321" t="s">
        <v>25835</v>
      </c>
      <c r="F1328" s="319" t="s">
        <v>799</v>
      </c>
      <c r="G1328" s="319" t="s">
        <v>5907</v>
      </c>
      <c r="H1328" s="319" t="s">
        <v>5908</v>
      </c>
      <c r="I1328" s="319" t="s">
        <v>5909</v>
      </c>
    </row>
    <row r="1329" spans="1:9" ht="90" x14ac:dyDescent="0.2">
      <c r="A1329" s="319" t="s">
        <v>5910</v>
      </c>
      <c r="B1329" s="319" t="s">
        <v>65</v>
      </c>
      <c r="C1329" s="321">
        <f t="shared" si="40"/>
        <v>1</v>
      </c>
      <c r="D1329" s="321" t="str">
        <f t="shared" si="41"/>
        <v>Residential</v>
      </c>
      <c r="E1329" s="321" t="s">
        <v>4460</v>
      </c>
      <c r="F1329" s="319" t="s">
        <v>5911</v>
      </c>
      <c r="G1329" s="319" t="s">
        <v>5912</v>
      </c>
      <c r="H1329" s="319" t="s">
        <v>5913</v>
      </c>
      <c r="I1329" s="319" t="s">
        <v>5914</v>
      </c>
    </row>
    <row r="1330" spans="1:9" ht="90" x14ac:dyDescent="0.2">
      <c r="A1330" s="319" t="s">
        <v>5915</v>
      </c>
      <c r="B1330" s="319" t="s">
        <v>65</v>
      </c>
      <c r="C1330" s="321">
        <f t="shared" si="40"/>
        <v>1</v>
      </c>
      <c r="D1330" s="321" t="str">
        <f t="shared" si="41"/>
        <v>Residential</v>
      </c>
      <c r="E1330" s="321" t="s">
        <v>25835</v>
      </c>
      <c r="F1330" s="319" t="s">
        <v>3752</v>
      </c>
      <c r="G1330" s="319" t="s">
        <v>5916</v>
      </c>
      <c r="H1330" s="319" t="s">
        <v>5917</v>
      </c>
      <c r="I1330" s="319" t="s">
        <v>5918</v>
      </c>
    </row>
    <row r="1331" spans="1:9" ht="90" x14ac:dyDescent="0.2">
      <c r="A1331" s="319" t="s">
        <v>5919</v>
      </c>
      <c r="B1331" s="319" t="s">
        <v>65</v>
      </c>
      <c r="C1331" s="321">
        <f t="shared" si="40"/>
        <v>1</v>
      </c>
      <c r="D1331" s="321" t="str">
        <f t="shared" si="41"/>
        <v>Residential</v>
      </c>
      <c r="E1331" s="321" t="s">
        <v>4460</v>
      </c>
      <c r="F1331" s="319" t="s">
        <v>5920</v>
      </c>
      <c r="G1331" s="319" t="s">
        <v>5921</v>
      </c>
      <c r="H1331" s="319" t="s">
        <v>5922</v>
      </c>
      <c r="I1331" s="319" t="s">
        <v>5923</v>
      </c>
    </row>
    <row r="1332" spans="1:9" ht="90" x14ac:dyDescent="0.2">
      <c r="A1332" s="319" t="s">
        <v>5924</v>
      </c>
      <c r="B1332" s="319" t="s">
        <v>65</v>
      </c>
      <c r="C1332" s="321">
        <f t="shared" si="40"/>
        <v>1</v>
      </c>
      <c r="D1332" s="321" t="str">
        <f t="shared" si="41"/>
        <v>Residential</v>
      </c>
      <c r="E1332" s="321" t="s">
        <v>25835</v>
      </c>
      <c r="F1332" s="319" t="s">
        <v>5925</v>
      </c>
      <c r="G1332" s="319" t="s">
        <v>5926</v>
      </c>
      <c r="H1332" s="319" t="s">
        <v>5927</v>
      </c>
      <c r="I1332" s="319" t="s">
        <v>5928</v>
      </c>
    </row>
    <row r="1333" spans="1:9" ht="90" x14ac:dyDescent="0.2">
      <c r="A1333" s="319" t="s">
        <v>5929</v>
      </c>
      <c r="B1333" s="319" t="s">
        <v>65</v>
      </c>
      <c r="C1333" s="321">
        <f t="shared" si="40"/>
        <v>1</v>
      </c>
      <c r="D1333" s="321" t="str">
        <f t="shared" si="41"/>
        <v>Residential</v>
      </c>
      <c r="E1333" s="321" t="s">
        <v>4460</v>
      </c>
      <c r="F1333" s="319" t="s">
        <v>5930</v>
      </c>
      <c r="G1333" s="319" t="s">
        <v>5931</v>
      </c>
      <c r="H1333" s="319" t="s">
        <v>5932</v>
      </c>
      <c r="I1333" s="319" t="s">
        <v>5933</v>
      </c>
    </row>
    <row r="1334" spans="1:9" ht="90" x14ac:dyDescent="0.2">
      <c r="A1334" s="319" t="s">
        <v>5934</v>
      </c>
      <c r="B1334" s="319" t="s">
        <v>65</v>
      </c>
      <c r="C1334" s="321">
        <f t="shared" si="40"/>
        <v>1</v>
      </c>
      <c r="D1334" s="321" t="str">
        <f t="shared" si="41"/>
        <v>Residential</v>
      </c>
      <c r="E1334" s="321" t="s">
        <v>25835</v>
      </c>
      <c r="F1334" s="319" t="s">
        <v>5935</v>
      </c>
      <c r="G1334" s="319" t="s">
        <v>2799</v>
      </c>
      <c r="H1334" s="319" t="s">
        <v>5936</v>
      </c>
      <c r="I1334" s="319" t="s">
        <v>5937</v>
      </c>
    </row>
    <row r="1335" spans="1:9" ht="105" x14ac:dyDescent="0.25">
      <c r="A1335" s="319" t="s">
        <v>5938</v>
      </c>
      <c r="B1335" s="319" t="s">
        <v>65</v>
      </c>
      <c r="C1335" s="321">
        <f t="shared" si="40"/>
        <v>1</v>
      </c>
      <c r="D1335" s="321" t="str">
        <f t="shared" si="41"/>
        <v>Residential</v>
      </c>
      <c r="E1335" s="321" t="s">
        <v>4460</v>
      </c>
      <c r="F1335" s="317"/>
      <c r="G1335" s="319" t="s">
        <v>5939</v>
      </c>
      <c r="H1335" s="319" t="s">
        <v>5940</v>
      </c>
      <c r="I1335" s="319" t="s">
        <v>5941</v>
      </c>
    </row>
    <row r="1336" spans="1:9" ht="75" x14ac:dyDescent="0.25">
      <c r="A1336" s="319" t="s">
        <v>5942</v>
      </c>
      <c r="B1336" s="319" t="s">
        <v>65</v>
      </c>
      <c r="C1336" s="321">
        <f t="shared" si="40"/>
        <v>1</v>
      </c>
      <c r="D1336" s="321" t="str">
        <f t="shared" si="41"/>
        <v>Residential</v>
      </c>
      <c r="E1336" s="321" t="s">
        <v>25835</v>
      </c>
      <c r="F1336" s="317"/>
      <c r="G1336" s="319" t="s">
        <v>5943</v>
      </c>
      <c r="H1336" s="319" t="s">
        <v>5944</v>
      </c>
      <c r="I1336" s="319" t="s">
        <v>5945</v>
      </c>
    </row>
    <row r="1337" spans="1:9" ht="90" x14ac:dyDescent="0.2">
      <c r="A1337" s="319" t="s">
        <v>5946</v>
      </c>
      <c r="B1337" s="319" t="s">
        <v>65</v>
      </c>
      <c r="C1337" s="321">
        <f t="shared" si="40"/>
        <v>1</v>
      </c>
      <c r="D1337" s="321" t="str">
        <f t="shared" si="41"/>
        <v>Residential</v>
      </c>
      <c r="E1337" s="321" t="s">
        <v>4460</v>
      </c>
      <c r="F1337" s="319" t="s">
        <v>5947</v>
      </c>
      <c r="G1337" s="319" t="s">
        <v>5948</v>
      </c>
      <c r="H1337" s="319" t="s">
        <v>5949</v>
      </c>
      <c r="I1337" s="319" t="s">
        <v>5950</v>
      </c>
    </row>
    <row r="1338" spans="1:9" ht="75" x14ac:dyDescent="0.2">
      <c r="A1338" s="319" t="s">
        <v>5951</v>
      </c>
      <c r="B1338" s="319" t="s">
        <v>65</v>
      </c>
      <c r="C1338" s="321">
        <f t="shared" si="40"/>
        <v>1</v>
      </c>
      <c r="D1338" s="321" t="str">
        <f t="shared" si="41"/>
        <v>Residential</v>
      </c>
      <c r="E1338" s="321" t="s">
        <v>25835</v>
      </c>
      <c r="F1338" s="319" t="s">
        <v>5952</v>
      </c>
      <c r="G1338" s="319" t="s">
        <v>5953</v>
      </c>
      <c r="H1338" s="319" t="s">
        <v>5954</v>
      </c>
      <c r="I1338" s="319" t="s">
        <v>5955</v>
      </c>
    </row>
    <row r="1339" spans="1:9" ht="90" x14ac:dyDescent="0.2">
      <c r="A1339" s="319" t="s">
        <v>5956</v>
      </c>
      <c r="B1339" s="319" t="s">
        <v>65</v>
      </c>
      <c r="C1339" s="321">
        <f t="shared" si="40"/>
        <v>1</v>
      </c>
      <c r="D1339" s="321" t="str">
        <f t="shared" si="41"/>
        <v>Residential</v>
      </c>
      <c r="E1339" s="321" t="s">
        <v>4460</v>
      </c>
      <c r="F1339" s="319" t="s">
        <v>5957</v>
      </c>
      <c r="G1339" s="319" t="s">
        <v>5175</v>
      </c>
      <c r="H1339" s="319" t="s">
        <v>5958</v>
      </c>
      <c r="I1339" s="319" t="s">
        <v>5959</v>
      </c>
    </row>
    <row r="1340" spans="1:9" ht="195" x14ac:dyDescent="0.2">
      <c r="A1340" s="319" t="s">
        <v>5960</v>
      </c>
      <c r="B1340" s="319" t="s">
        <v>65</v>
      </c>
      <c r="C1340" s="321">
        <f t="shared" si="40"/>
        <v>1</v>
      </c>
      <c r="D1340" s="321" t="str">
        <f t="shared" si="41"/>
        <v>Residential</v>
      </c>
      <c r="E1340" s="321" t="s">
        <v>25835</v>
      </c>
      <c r="F1340" s="319" t="s">
        <v>2494</v>
      </c>
      <c r="G1340" s="319" t="s">
        <v>2495</v>
      </c>
      <c r="H1340" s="319" t="s">
        <v>5961</v>
      </c>
      <c r="I1340" s="319" t="s">
        <v>5962</v>
      </c>
    </row>
    <row r="1341" spans="1:9" ht="90" x14ac:dyDescent="0.2">
      <c r="A1341" s="319" t="s">
        <v>5963</v>
      </c>
      <c r="B1341" s="319" t="s">
        <v>65</v>
      </c>
      <c r="C1341" s="321">
        <f t="shared" si="40"/>
        <v>1</v>
      </c>
      <c r="D1341" s="321" t="str">
        <f t="shared" si="41"/>
        <v>Residential</v>
      </c>
      <c r="E1341" s="321" t="s">
        <v>4460</v>
      </c>
      <c r="F1341" s="319" t="s">
        <v>5964</v>
      </c>
      <c r="G1341" s="319" t="s">
        <v>5965</v>
      </c>
      <c r="H1341" s="319" t="s">
        <v>5966</v>
      </c>
      <c r="I1341" s="319" t="s">
        <v>5967</v>
      </c>
    </row>
    <row r="1342" spans="1:9" ht="90" x14ac:dyDescent="0.2">
      <c r="A1342" s="319" t="s">
        <v>5968</v>
      </c>
      <c r="B1342" s="319" t="s">
        <v>65</v>
      </c>
      <c r="C1342" s="321">
        <f t="shared" si="40"/>
        <v>1</v>
      </c>
      <c r="D1342" s="321" t="str">
        <f t="shared" si="41"/>
        <v>Residential</v>
      </c>
      <c r="E1342" s="321" t="s">
        <v>25835</v>
      </c>
      <c r="F1342" s="319" t="s">
        <v>3643</v>
      </c>
      <c r="G1342" s="319" t="s">
        <v>2823</v>
      </c>
      <c r="H1342" s="319" t="s">
        <v>5969</v>
      </c>
      <c r="I1342" s="319" t="s">
        <v>5970</v>
      </c>
    </row>
    <row r="1343" spans="1:9" ht="90" x14ac:dyDescent="0.2">
      <c r="A1343" s="319" t="s">
        <v>5971</v>
      </c>
      <c r="B1343" s="319" t="s">
        <v>65</v>
      </c>
      <c r="C1343" s="321">
        <f t="shared" si="40"/>
        <v>1</v>
      </c>
      <c r="D1343" s="321" t="str">
        <f t="shared" si="41"/>
        <v>Residential</v>
      </c>
      <c r="E1343" s="321" t="s">
        <v>4460</v>
      </c>
      <c r="F1343" s="319" t="s">
        <v>5972</v>
      </c>
      <c r="G1343" s="319" t="s">
        <v>5973</v>
      </c>
      <c r="H1343" s="319" t="s">
        <v>5974</v>
      </c>
      <c r="I1343" s="319" t="s">
        <v>5975</v>
      </c>
    </row>
    <row r="1344" spans="1:9" ht="90" x14ac:dyDescent="0.2">
      <c r="A1344" s="319" t="s">
        <v>5976</v>
      </c>
      <c r="B1344" s="319" t="s">
        <v>65</v>
      </c>
      <c r="C1344" s="321">
        <f t="shared" si="40"/>
        <v>1</v>
      </c>
      <c r="D1344" s="321" t="str">
        <f t="shared" si="41"/>
        <v>Residential</v>
      </c>
      <c r="E1344" s="321" t="s">
        <v>25835</v>
      </c>
      <c r="F1344" s="319" t="s">
        <v>5977</v>
      </c>
      <c r="G1344" s="319" t="s">
        <v>5978</v>
      </c>
      <c r="H1344" s="319" t="s">
        <v>5979</v>
      </c>
      <c r="I1344" s="319" t="s">
        <v>5980</v>
      </c>
    </row>
    <row r="1345" spans="1:9" ht="210" x14ac:dyDescent="0.2">
      <c r="A1345" s="319" t="s">
        <v>5981</v>
      </c>
      <c r="B1345" s="319" t="s">
        <v>65</v>
      </c>
      <c r="C1345" s="321">
        <f t="shared" si="40"/>
        <v>1</v>
      </c>
      <c r="D1345" s="321" t="str">
        <f t="shared" si="41"/>
        <v>Residential</v>
      </c>
      <c r="E1345" s="321" t="s">
        <v>4460</v>
      </c>
      <c r="F1345" s="319" t="s">
        <v>5982</v>
      </c>
      <c r="G1345" s="319" t="s">
        <v>5983</v>
      </c>
      <c r="H1345" s="319" t="s">
        <v>5984</v>
      </c>
      <c r="I1345" s="319" t="s">
        <v>5985</v>
      </c>
    </row>
    <row r="1346" spans="1:9" ht="90" x14ac:dyDescent="0.2">
      <c r="A1346" s="319" t="s">
        <v>5986</v>
      </c>
      <c r="B1346" s="319" t="s">
        <v>65</v>
      </c>
      <c r="C1346" s="321">
        <f t="shared" ref="C1346:C1409" si="42">+VLOOKUP($A1346,Assess,2,FALSE)</f>
        <v>1</v>
      </c>
      <c r="D1346" s="321" t="str">
        <f t="shared" ref="D1346:D1409" si="43">+VLOOKUP($A1346,Assess,3,FALSE)</f>
        <v>Residential</v>
      </c>
      <c r="E1346" s="321" t="s">
        <v>25835</v>
      </c>
      <c r="F1346" s="319" t="s">
        <v>3311</v>
      </c>
      <c r="G1346" s="319" t="s">
        <v>5987</v>
      </c>
      <c r="H1346" s="319" t="s">
        <v>5988</v>
      </c>
      <c r="I1346" s="319" t="s">
        <v>5989</v>
      </c>
    </row>
    <row r="1347" spans="1:9" ht="90" x14ac:dyDescent="0.2">
      <c r="A1347" s="319" t="s">
        <v>5990</v>
      </c>
      <c r="B1347" s="319" t="s">
        <v>65</v>
      </c>
      <c r="C1347" s="321">
        <f t="shared" si="42"/>
        <v>1</v>
      </c>
      <c r="D1347" s="321" t="str">
        <f t="shared" si="43"/>
        <v>Residential</v>
      </c>
      <c r="E1347" s="321" t="s">
        <v>4460</v>
      </c>
      <c r="F1347" s="319" t="s">
        <v>5991</v>
      </c>
      <c r="G1347" s="319" t="s">
        <v>5992</v>
      </c>
      <c r="H1347" s="319" t="s">
        <v>5993</v>
      </c>
      <c r="I1347" s="319" t="s">
        <v>5994</v>
      </c>
    </row>
    <row r="1348" spans="1:9" ht="90" x14ac:dyDescent="0.2">
      <c r="A1348" s="319" t="s">
        <v>5995</v>
      </c>
      <c r="B1348" s="319" t="s">
        <v>65</v>
      </c>
      <c r="C1348" s="321">
        <f t="shared" si="42"/>
        <v>1</v>
      </c>
      <c r="D1348" s="321" t="str">
        <f t="shared" si="43"/>
        <v>Residential</v>
      </c>
      <c r="E1348" s="321" t="s">
        <v>25835</v>
      </c>
      <c r="F1348" s="319" t="s">
        <v>5996</v>
      </c>
      <c r="G1348" s="319" t="s">
        <v>5997</v>
      </c>
      <c r="H1348" s="319" t="s">
        <v>5998</v>
      </c>
      <c r="I1348" s="319" t="s">
        <v>5999</v>
      </c>
    </row>
    <row r="1349" spans="1:9" ht="90" x14ac:dyDescent="0.2">
      <c r="A1349" s="319" t="s">
        <v>6000</v>
      </c>
      <c r="B1349" s="319" t="s">
        <v>65</v>
      </c>
      <c r="C1349" s="321">
        <f t="shared" si="42"/>
        <v>1</v>
      </c>
      <c r="D1349" s="321" t="str">
        <f t="shared" si="43"/>
        <v>Residential</v>
      </c>
      <c r="E1349" s="321" t="s">
        <v>4460</v>
      </c>
      <c r="F1349" s="319" t="s">
        <v>6001</v>
      </c>
      <c r="G1349" s="319" t="s">
        <v>6002</v>
      </c>
      <c r="H1349" s="319" t="s">
        <v>6003</v>
      </c>
      <c r="I1349" s="319" t="s">
        <v>6004</v>
      </c>
    </row>
    <row r="1350" spans="1:9" ht="90" x14ac:dyDescent="0.2">
      <c r="A1350" s="319" t="s">
        <v>6005</v>
      </c>
      <c r="B1350" s="319" t="s">
        <v>65</v>
      </c>
      <c r="C1350" s="321">
        <f t="shared" si="42"/>
        <v>1</v>
      </c>
      <c r="D1350" s="321" t="str">
        <f t="shared" si="43"/>
        <v>Residential</v>
      </c>
      <c r="E1350" s="321" t="s">
        <v>25835</v>
      </c>
      <c r="F1350" s="319" t="s">
        <v>6006</v>
      </c>
      <c r="G1350" s="319" t="s">
        <v>6007</v>
      </c>
      <c r="H1350" s="319" t="s">
        <v>6008</v>
      </c>
      <c r="I1350" s="319" t="s">
        <v>6009</v>
      </c>
    </row>
    <row r="1351" spans="1:9" ht="90" x14ac:dyDescent="0.2">
      <c r="A1351" s="319" t="s">
        <v>6010</v>
      </c>
      <c r="B1351" s="319" t="s">
        <v>65</v>
      </c>
      <c r="C1351" s="321">
        <f t="shared" si="42"/>
        <v>1</v>
      </c>
      <c r="D1351" s="321" t="str">
        <f t="shared" si="43"/>
        <v>Residential</v>
      </c>
      <c r="E1351" s="321" t="s">
        <v>4460</v>
      </c>
      <c r="F1351" s="319" t="s">
        <v>6011</v>
      </c>
      <c r="G1351" s="319" t="s">
        <v>6012</v>
      </c>
      <c r="H1351" s="319" t="s">
        <v>6013</v>
      </c>
      <c r="I1351" s="319" t="s">
        <v>6014</v>
      </c>
    </row>
    <row r="1352" spans="1:9" ht="90" x14ac:dyDescent="0.2">
      <c r="A1352" s="319" t="s">
        <v>6015</v>
      </c>
      <c r="B1352" s="319" t="s">
        <v>65</v>
      </c>
      <c r="C1352" s="321">
        <f t="shared" si="42"/>
        <v>1</v>
      </c>
      <c r="D1352" s="321" t="str">
        <f t="shared" si="43"/>
        <v>Residential</v>
      </c>
      <c r="E1352" s="321" t="s">
        <v>25835</v>
      </c>
      <c r="F1352" s="319" t="s">
        <v>6016</v>
      </c>
      <c r="G1352" s="319" t="s">
        <v>6017</v>
      </c>
      <c r="H1352" s="319" t="s">
        <v>6018</v>
      </c>
      <c r="I1352" s="319" t="s">
        <v>6019</v>
      </c>
    </row>
    <row r="1353" spans="1:9" ht="90" x14ac:dyDescent="0.2">
      <c r="A1353" s="319" t="s">
        <v>6020</v>
      </c>
      <c r="B1353" s="319" t="s">
        <v>65</v>
      </c>
      <c r="C1353" s="321">
        <f t="shared" si="42"/>
        <v>1</v>
      </c>
      <c r="D1353" s="321" t="str">
        <f t="shared" si="43"/>
        <v>Residential</v>
      </c>
      <c r="E1353" s="321" t="s">
        <v>4460</v>
      </c>
      <c r="F1353" s="319" t="s">
        <v>623</v>
      </c>
      <c r="G1353" s="319" t="s">
        <v>2823</v>
      </c>
      <c r="H1353" s="319" t="s">
        <v>6021</v>
      </c>
      <c r="I1353" s="319" t="s">
        <v>6022</v>
      </c>
    </row>
    <row r="1354" spans="1:9" ht="90" x14ac:dyDescent="0.2">
      <c r="A1354" s="319" t="s">
        <v>6023</v>
      </c>
      <c r="B1354" s="319" t="s">
        <v>65</v>
      </c>
      <c r="C1354" s="321">
        <f t="shared" si="42"/>
        <v>1</v>
      </c>
      <c r="D1354" s="321" t="str">
        <f t="shared" si="43"/>
        <v>Residential</v>
      </c>
      <c r="E1354" s="321" t="s">
        <v>25835</v>
      </c>
      <c r="F1354" s="319" t="s">
        <v>3543</v>
      </c>
      <c r="G1354" s="319" t="s">
        <v>3729</v>
      </c>
      <c r="H1354" s="319" t="s">
        <v>6024</v>
      </c>
      <c r="I1354" s="319" t="s">
        <v>6025</v>
      </c>
    </row>
    <row r="1355" spans="1:9" ht="90" x14ac:dyDescent="0.2">
      <c r="A1355" s="319" t="s">
        <v>6026</v>
      </c>
      <c r="B1355" s="319" t="s">
        <v>65</v>
      </c>
      <c r="C1355" s="321">
        <f t="shared" si="42"/>
        <v>1</v>
      </c>
      <c r="D1355" s="321" t="str">
        <f t="shared" si="43"/>
        <v>Residential</v>
      </c>
      <c r="E1355" s="321" t="s">
        <v>4460</v>
      </c>
      <c r="F1355" s="319" t="s">
        <v>3381</v>
      </c>
      <c r="G1355" s="319" t="s">
        <v>6027</v>
      </c>
      <c r="H1355" s="319" t="s">
        <v>6028</v>
      </c>
      <c r="I1355" s="319" t="s">
        <v>6029</v>
      </c>
    </row>
    <row r="1356" spans="1:9" ht="75" x14ac:dyDescent="0.2">
      <c r="A1356" s="319" t="s">
        <v>6030</v>
      </c>
      <c r="B1356" s="319" t="s">
        <v>65</v>
      </c>
      <c r="C1356" s="321">
        <f t="shared" si="42"/>
        <v>1</v>
      </c>
      <c r="D1356" s="321" t="str">
        <f t="shared" si="43"/>
        <v>Residential</v>
      </c>
      <c r="E1356" s="321" t="s">
        <v>25835</v>
      </c>
      <c r="F1356" s="319" t="s">
        <v>6031</v>
      </c>
      <c r="G1356" s="319" t="s">
        <v>6032</v>
      </c>
      <c r="H1356" s="319" t="s">
        <v>6033</v>
      </c>
      <c r="I1356" s="319" t="s">
        <v>6034</v>
      </c>
    </row>
    <row r="1357" spans="1:9" ht="90" x14ac:dyDescent="0.2">
      <c r="A1357" s="319" t="s">
        <v>6035</v>
      </c>
      <c r="B1357" s="319" t="s">
        <v>65</v>
      </c>
      <c r="C1357" s="321">
        <f t="shared" si="42"/>
        <v>1</v>
      </c>
      <c r="D1357" s="321" t="str">
        <f t="shared" si="43"/>
        <v>Residential</v>
      </c>
      <c r="E1357" s="321" t="s">
        <v>4460</v>
      </c>
      <c r="F1357" s="319" t="s">
        <v>6036</v>
      </c>
      <c r="G1357" s="319" t="s">
        <v>6037</v>
      </c>
      <c r="H1357" s="319" t="s">
        <v>6038</v>
      </c>
      <c r="I1357" s="319" t="s">
        <v>6039</v>
      </c>
    </row>
    <row r="1358" spans="1:9" ht="75" x14ac:dyDescent="0.2">
      <c r="A1358" s="319" t="s">
        <v>6040</v>
      </c>
      <c r="B1358" s="319" t="s">
        <v>65</v>
      </c>
      <c r="C1358" s="321">
        <f t="shared" si="42"/>
        <v>1</v>
      </c>
      <c r="D1358" s="321" t="str">
        <f t="shared" si="43"/>
        <v>Residential</v>
      </c>
      <c r="E1358" s="321" t="s">
        <v>25835</v>
      </c>
      <c r="F1358" s="319" t="s">
        <v>2941</v>
      </c>
      <c r="G1358" s="319" t="s">
        <v>1080</v>
      </c>
      <c r="H1358" s="319" t="s">
        <v>6041</v>
      </c>
      <c r="I1358" s="319" t="s">
        <v>6042</v>
      </c>
    </row>
    <row r="1359" spans="1:9" ht="90" x14ac:dyDescent="0.2">
      <c r="A1359" s="319" t="s">
        <v>6043</v>
      </c>
      <c r="B1359" s="319" t="s">
        <v>65</v>
      </c>
      <c r="C1359" s="321">
        <f t="shared" si="42"/>
        <v>1</v>
      </c>
      <c r="D1359" s="321" t="str">
        <f t="shared" si="43"/>
        <v>Residential</v>
      </c>
      <c r="E1359" s="321" t="s">
        <v>4460</v>
      </c>
      <c r="F1359" s="319" t="s">
        <v>6044</v>
      </c>
      <c r="G1359" s="319" t="s">
        <v>6045</v>
      </c>
      <c r="H1359" s="319" t="s">
        <v>6046</v>
      </c>
      <c r="I1359" s="319" t="s">
        <v>6047</v>
      </c>
    </row>
    <row r="1360" spans="1:9" ht="90" x14ac:dyDescent="0.2">
      <c r="A1360" s="319" t="s">
        <v>6048</v>
      </c>
      <c r="B1360" s="319" t="s">
        <v>65</v>
      </c>
      <c r="C1360" s="321">
        <f t="shared" si="42"/>
        <v>1</v>
      </c>
      <c r="D1360" s="321" t="str">
        <f t="shared" si="43"/>
        <v>Residential</v>
      </c>
      <c r="E1360" s="321" t="s">
        <v>25835</v>
      </c>
      <c r="F1360" s="319" t="s">
        <v>6049</v>
      </c>
      <c r="G1360" s="319" t="s">
        <v>6050</v>
      </c>
      <c r="H1360" s="319" t="s">
        <v>6051</v>
      </c>
      <c r="I1360" s="319" t="s">
        <v>6052</v>
      </c>
    </row>
    <row r="1361" spans="1:9" ht="90" x14ac:dyDescent="0.2">
      <c r="A1361" s="319" t="s">
        <v>6053</v>
      </c>
      <c r="B1361" s="319" t="s">
        <v>65</v>
      </c>
      <c r="C1361" s="321">
        <f t="shared" si="42"/>
        <v>1</v>
      </c>
      <c r="D1361" s="321" t="str">
        <f t="shared" si="43"/>
        <v>Residential</v>
      </c>
      <c r="E1361" s="321" t="s">
        <v>4460</v>
      </c>
      <c r="F1361" s="319" t="s">
        <v>6054</v>
      </c>
      <c r="G1361" s="319" t="s">
        <v>2873</v>
      </c>
      <c r="H1361" s="319" t="s">
        <v>6055</v>
      </c>
      <c r="I1361" s="319" t="s">
        <v>6056</v>
      </c>
    </row>
    <row r="1362" spans="1:9" ht="90" x14ac:dyDescent="0.2">
      <c r="A1362" s="319" t="s">
        <v>6057</v>
      </c>
      <c r="B1362" s="319" t="s">
        <v>65</v>
      </c>
      <c r="C1362" s="321">
        <f t="shared" si="42"/>
        <v>1</v>
      </c>
      <c r="D1362" s="321" t="str">
        <f t="shared" si="43"/>
        <v>Residential</v>
      </c>
      <c r="E1362" s="321" t="s">
        <v>25835</v>
      </c>
      <c r="F1362" s="319" t="s">
        <v>1397</v>
      </c>
      <c r="G1362" s="319" t="s">
        <v>6058</v>
      </c>
      <c r="H1362" s="319" t="s">
        <v>6059</v>
      </c>
      <c r="I1362" s="319" t="s">
        <v>6060</v>
      </c>
    </row>
    <row r="1363" spans="1:9" ht="90" x14ac:dyDescent="0.2">
      <c r="A1363" s="319" t="s">
        <v>6061</v>
      </c>
      <c r="B1363" s="319" t="s">
        <v>65</v>
      </c>
      <c r="C1363" s="321">
        <f t="shared" si="42"/>
        <v>1</v>
      </c>
      <c r="D1363" s="321" t="str">
        <f t="shared" si="43"/>
        <v>Residential</v>
      </c>
      <c r="E1363" s="321" t="s">
        <v>4460</v>
      </c>
      <c r="F1363" s="319" t="s">
        <v>6062</v>
      </c>
      <c r="G1363" s="319" t="s">
        <v>6063</v>
      </c>
      <c r="H1363" s="319" t="s">
        <v>6064</v>
      </c>
      <c r="I1363" s="319" t="s">
        <v>6065</v>
      </c>
    </row>
    <row r="1364" spans="1:9" ht="90" x14ac:dyDescent="0.2">
      <c r="A1364" s="319" t="s">
        <v>6066</v>
      </c>
      <c r="B1364" s="319" t="s">
        <v>65</v>
      </c>
      <c r="C1364" s="321">
        <f t="shared" si="42"/>
        <v>1</v>
      </c>
      <c r="D1364" s="321" t="str">
        <f t="shared" si="43"/>
        <v>Residential</v>
      </c>
      <c r="E1364" s="321" t="s">
        <v>25835</v>
      </c>
      <c r="F1364" s="319" t="s">
        <v>6067</v>
      </c>
      <c r="G1364" s="319" t="s">
        <v>6068</v>
      </c>
      <c r="H1364" s="319" t="s">
        <v>6069</v>
      </c>
      <c r="I1364" s="319" t="s">
        <v>6070</v>
      </c>
    </row>
    <row r="1365" spans="1:9" ht="90" x14ac:dyDescent="0.2">
      <c r="A1365" s="319" t="s">
        <v>6071</v>
      </c>
      <c r="B1365" s="319" t="s">
        <v>65</v>
      </c>
      <c r="C1365" s="321">
        <f t="shared" si="42"/>
        <v>1</v>
      </c>
      <c r="D1365" s="321" t="str">
        <f t="shared" si="43"/>
        <v>Residential</v>
      </c>
      <c r="E1365" s="321" t="s">
        <v>4460</v>
      </c>
      <c r="F1365" s="319" t="s">
        <v>6072</v>
      </c>
      <c r="G1365" s="319" t="s">
        <v>6073</v>
      </c>
      <c r="H1365" s="319" t="s">
        <v>6074</v>
      </c>
      <c r="I1365" s="319" t="s">
        <v>6075</v>
      </c>
    </row>
    <row r="1366" spans="1:9" ht="90" x14ac:dyDescent="0.2">
      <c r="A1366" s="319" t="s">
        <v>6076</v>
      </c>
      <c r="B1366" s="319" t="s">
        <v>65</v>
      </c>
      <c r="C1366" s="321">
        <f t="shared" si="42"/>
        <v>1</v>
      </c>
      <c r="D1366" s="321" t="str">
        <f t="shared" si="43"/>
        <v>Residential</v>
      </c>
      <c r="E1366" s="321" t="s">
        <v>25835</v>
      </c>
      <c r="F1366" s="319" t="s">
        <v>3552</v>
      </c>
      <c r="G1366" s="319" t="s">
        <v>2853</v>
      </c>
      <c r="H1366" s="319" t="s">
        <v>6077</v>
      </c>
      <c r="I1366" s="319" t="s">
        <v>6078</v>
      </c>
    </row>
    <row r="1367" spans="1:9" ht="90" x14ac:dyDescent="0.2">
      <c r="A1367" s="319" t="s">
        <v>6079</v>
      </c>
      <c r="B1367" s="319" t="s">
        <v>65</v>
      </c>
      <c r="C1367" s="321">
        <f t="shared" si="42"/>
        <v>1</v>
      </c>
      <c r="D1367" s="321" t="str">
        <f t="shared" si="43"/>
        <v>Residential</v>
      </c>
      <c r="E1367" s="321" t="s">
        <v>4460</v>
      </c>
      <c r="F1367" s="319" t="s">
        <v>6080</v>
      </c>
      <c r="G1367" s="319" t="s">
        <v>1428</v>
      </c>
      <c r="H1367" s="319" t="s">
        <v>6081</v>
      </c>
      <c r="I1367" s="319" t="s">
        <v>6082</v>
      </c>
    </row>
    <row r="1368" spans="1:9" ht="90" x14ac:dyDescent="0.2">
      <c r="A1368" s="319" t="s">
        <v>6083</v>
      </c>
      <c r="B1368" s="319" t="s">
        <v>65</v>
      </c>
      <c r="C1368" s="321">
        <f t="shared" si="42"/>
        <v>1</v>
      </c>
      <c r="D1368" s="321" t="str">
        <f t="shared" si="43"/>
        <v>Residential</v>
      </c>
      <c r="E1368" s="321" t="s">
        <v>25835</v>
      </c>
      <c r="F1368" s="319" t="s">
        <v>2616</v>
      </c>
      <c r="G1368" s="319" t="s">
        <v>2299</v>
      </c>
      <c r="H1368" s="319" t="s">
        <v>6084</v>
      </c>
      <c r="I1368" s="319" t="s">
        <v>6085</v>
      </c>
    </row>
    <row r="1369" spans="1:9" ht="90" x14ac:dyDescent="0.2">
      <c r="A1369" s="319" t="s">
        <v>6086</v>
      </c>
      <c r="B1369" s="319" t="s">
        <v>65</v>
      </c>
      <c r="C1369" s="321">
        <f t="shared" si="42"/>
        <v>1</v>
      </c>
      <c r="D1369" s="321" t="str">
        <f t="shared" si="43"/>
        <v>Residential</v>
      </c>
      <c r="E1369" s="321" t="s">
        <v>4460</v>
      </c>
      <c r="F1369" s="319" t="s">
        <v>3676</v>
      </c>
      <c r="G1369" s="319" t="s">
        <v>6087</v>
      </c>
      <c r="H1369" s="319" t="s">
        <v>6088</v>
      </c>
      <c r="I1369" s="319" t="s">
        <v>6089</v>
      </c>
    </row>
    <row r="1370" spans="1:9" ht="90" x14ac:dyDescent="0.2">
      <c r="A1370" s="319" t="s">
        <v>6090</v>
      </c>
      <c r="B1370" s="319" t="s">
        <v>65</v>
      </c>
      <c r="C1370" s="321">
        <f t="shared" si="42"/>
        <v>1</v>
      </c>
      <c r="D1370" s="321" t="str">
        <f t="shared" si="43"/>
        <v>Residential</v>
      </c>
      <c r="E1370" s="321" t="s">
        <v>25835</v>
      </c>
      <c r="F1370" s="319" t="s">
        <v>6091</v>
      </c>
      <c r="G1370" s="319" t="s">
        <v>6092</v>
      </c>
      <c r="H1370" s="319" t="s">
        <v>6093</v>
      </c>
      <c r="I1370" s="319" t="s">
        <v>6094</v>
      </c>
    </row>
    <row r="1371" spans="1:9" ht="90" x14ac:dyDescent="0.2">
      <c r="A1371" s="319" t="s">
        <v>6095</v>
      </c>
      <c r="B1371" s="319" t="s">
        <v>65</v>
      </c>
      <c r="C1371" s="321">
        <f t="shared" si="42"/>
        <v>1</v>
      </c>
      <c r="D1371" s="321" t="str">
        <f t="shared" si="43"/>
        <v>Residential</v>
      </c>
      <c r="E1371" s="321" t="s">
        <v>4460</v>
      </c>
      <c r="F1371" s="319" t="s">
        <v>6096</v>
      </c>
      <c r="G1371" s="319" t="s">
        <v>6097</v>
      </c>
      <c r="H1371" s="319" t="s">
        <v>6098</v>
      </c>
      <c r="I1371" s="319" t="s">
        <v>6099</v>
      </c>
    </row>
    <row r="1372" spans="1:9" ht="90" x14ac:dyDescent="0.2">
      <c r="A1372" s="319" t="s">
        <v>6100</v>
      </c>
      <c r="B1372" s="319" t="s">
        <v>65</v>
      </c>
      <c r="C1372" s="321">
        <f t="shared" si="42"/>
        <v>1</v>
      </c>
      <c r="D1372" s="321" t="str">
        <f t="shared" si="43"/>
        <v>Residential</v>
      </c>
      <c r="E1372" s="321" t="s">
        <v>25835</v>
      </c>
      <c r="F1372" s="319" t="s">
        <v>6101</v>
      </c>
      <c r="G1372" s="319" t="s">
        <v>6102</v>
      </c>
      <c r="H1372" s="319" t="s">
        <v>6103</v>
      </c>
      <c r="I1372" s="319" t="s">
        <v>6104</v>
      </c>
    </row>
    <row r="1373" spans="1:9" ht="90" x14ac:dyDescent="0.2">
      <c r="A1373" s="319" t="s">
        <v>6105</v>
      </c>
      <c r="B1373" s="319" t="s">
        <v>65</v>
      </c>
      <c r="C1373" s="321">
        <f t="shared" si="42"/>
        <v>1</v>
      </c>
      <c r="D1373" s="321" t="str">
        <f t="shared" si="43"/>
        <v>Residential</v>
      </c>
      <c r="E1373" s="321" t="s">
        <v>4460</v>
      </c>
      <c r="F1373" s="319" t="s">
        <v>414</v>
      </c>
      <c r="G1373" s="319" t="s">
        <v>6106</v>
      </c>
      <c r="H1373" s="319" t="s">
        <v>6107</v>
      </c>
      <c r="I1373" s="319" t="s">
        <v>6108</v>
      </c>
    </row>
    <row r="1374" spans="1:9" ht="90" x14ac:dyDescent="0.2">
      <c r="A1374" s="319" t="s">
        <v>6109</v>
      </c>
      <c r="B1374" s="319" t="s">
        <v>65</v>
      </c>
      <c r="C1374" s="321">
        <f t="shared" si="42"/>
        <v>1</v>
      </c>
      <c r="D1374" s="321" t="str">
        <f t="shared" si="43"/>
        <v>Residential</v>
      </c>
      <c r="E1374" s="321" t="s">
        <v>25835</v>
      </c>
      <c r="F1374" s="319" t="s">
        <v>6110</v>
      </c>
      <c r="G1374" s="319" t="s">
        <v>6111</v>
      </c>
      <c r="H1374" s="319" t="s">
        <v>6112</v>
      </c>
      <c r="I1374" s="319" t="s">
        <v>6113</v>
      </c>
    </row>
    <row r="1375" spans="1:9" ht="90" x14ac:dyDescent="0.2">
      <c r="A1375" s="319" t="s">
        <v>6114</v>
      </c>
      <c r="B1375" s="319" t="s">
        <v>65</v>
      </c>
      <c r="C1375" s="321">
        <f t="shared" si="42"/>
        <v>1</v>
      </c>
      <c r="D1375" s="321" t="str">
        <f t="shared" si="43"/>
        <v>Residential</v>
      </c>
      <c r="E1375" s="321" t="s">
        <v>4460</v>
      </c>
      <c r="F1375" s="319" t="s">
        <v>6115</v>
      </c>
      <c r="G1375" s="319" t="s">
        <v>6116</v>
      </c>
      <c r="H1375" s="319" t="s">
        <v>6117</v>
      </c>
      <c r="I1375" s="319" t="s">
        <v>6118</v>
      </c>
    </row>
    <row r="1376" spans="1:9" ht="90" x14ac:dyDescent="0.2">
      <c r="A1376" s="319" t="s">
        <v>6119</v>
      </c>
      <c r="B1376" s="319" t="s">
        <v>65</v>
      </c>
      <c r="C1376" s="321">
        <f t="shared" si="42"/>
        <v>1</v>
      </c>
      <c r="D1376" s="321" t="str">
        <f t="shared" si="43"/>
        <v>Residential</v>
      </c>
      <c r="E1376" s="321" t="s">
        <v>25835</v>
      </c>
      <c r="F1376" s="319" t="s">
        <v>6120</v>
      </c>
      <c r="G1376" s="319" t="s">
        <v>6121</v>
      </c>
      <c r="H1376" s="319" t="s">
        <v>6122</v>
      </c>
      <c r="I1376" s="319" t="s">
        <v>6123</v>
      </c>
    </row>
    <row r="1377" spans="1:9" ht="195" x14ac:dyDescent="0.2">
      <c r="A1377" s="319" t="s">
        <v>6124</v>
      </c>
      <c r="B1377" s="319" t="s">
        <v>65</v>
      </c>
      <c r="C1377" s="321">
        <f t="shared" si="42"/>
        <v>1</v>
      </c>
      <c r="D1377" s="321" t="str">
        <f t="shared" si="43"/>
        <v>Residential</v>
      </c>
      <c r="E1377" s="321" t="s">
        <v>4460</v>
      </c>
      <c r="F1377" s="319" t="s">
        <v>6125</v>
      </c>
      <c r="G1377" s="319" t="s">
        <v>6126</v>
      </c>
      <c r="H1377" s="319" t="s">
        <v>6127</v>
      </c>
      <c r="I1377" s="319" t="s">
        <v>6128</v>
      </c>
    </row>
    <row r="1378" spans="1:9" ht="90" x14ac:dyDescent="0.2">
      <c r="A1378" s="319" t="s">
        <v>6129</v>
      </c>
      <c r="B1378" s="319" t="s">
        <v>65</v>
      </c>
      <c r="C1378" s="321">
        <f t="shared" si="42"/>
        <v>1</v>
      </c>
      <c r="D1378" s="321" t="str">
        <f t="shared" si="43"/>
        <v>Residential</v>
      </c>
      <c r="E1378" s="321" t="s">
        <v>25835</v>
      </c>
      <c r="F1378" s="319" t="s">
        <v>6130</v>
      </c>
      <c r="G1378" s="319" t="s">
        <v>6131</v>
      </c>
      <c r="H1378" s="319" t="s">
        <v>6132</v>
      </c>
      <c r="I1378" s="319" t="s">
        <v>6133</v>
      </c>
    </row>
    <row r="1379" spans="1:9" ht="90" x14ac:dyDescent="0.2">
      <c r="A1379" s="319" t="s">
        <v>6134</v>
      </c>
      <c r="B1379" s="319" t="s">
        <v>65</v>
      </c>
      <c r="C1379" s="321">
        <f t="shared" si="42"/>
        <v>1</v>
      </c>
      <c r="D1379" s="321" t="str">
        <f t="shared" si="43"/>
        <v>Residential</v>
      </c>
      <c r="E1379" s="321" t="s">
        <v>4460</v>
      </c>
      <c r="F1379" s="319" t="s">
        <v>6135</v>
      </c>
      <c r="G1379" s="319" t="s">
        <v>6136</v>
      </c>
      <c r="H1379" s="319" t="s">
        <v>6137</v>
      </c>
      <c r="I1379" s="319" t="s">
        <v>6138</v>
      </c>
    </row>
    <row r="1380" spans="1:9" ht="90" x14ac:dyDescent="0.2">
      <c r="A1380" s="319" t="s">
        <v>6139</v>
      </c>
      <c r="B1380" s="319" t="s">
        <v>65</v>
      </c>
      <c r="C1380" s="321">
        <f t="shared" si="42"/>
        <v>1</v>
      </c>
      <c r="D1380" s="321" t="str">
        <f t="shared" si="43"/>
        <v>Residential</v>
      </c>
      <c r="E1380" s="321" t="s">
        <v>25835</v>
      </c>
      <c r="F1380" s="319" t="s">
        <v>6140</v>
      </c>
      <c r="G1380" s="319" t="s">
        <v>6141</v>
      </c>
      <c r="H1380" s="319" t="s">
        <v>6142</v>
      </c>
      <c r="I1380" s="319" t="s">
        <v>6143</v>
      </c>
    </row>
    <row r="1381" spans="1:9" ht="105" x14ac:dyDescent="0.2">
      <c r="A1381" s="319" t="s">
        <v>6144</v>
      </c>
      <c r="B1381" s="319" t="s">
        <v>65</v>
      </c>
      <c r="C1381" s="321">
        <f t="shared" si="42"/>
        <v>1</v>
      </c>
      <c r="D1381" s="321" t="str">
        <f t="shared" si="43"/>
        <v>Residential</v>
      </c>
      <c r="E1381" s="321" t="s">
        <v>4460</v>
      </c>
      <c r="F1381" s="319" t="s">
        <v>6145</v>
      </c>
      <c r="G1381" s="319" t="s">
        <v>6146</v>
      </c>
      <c r="H1381" s="319" t="s">
        <v>6147</v>
      </c>
      <c r="I1381" s="319" t="s">
        <v>6148</v>
      </c>
    </row>
    <row r="1382" spans="1:9" ht="150" x14ac:dyDescent="0.2">
      <c r="A1382" s="319" t="s">
        <v>6149</v>
      </c>
      <c r="B1382" s="319" t="s">
        <v>65</v>
      </c>
      <c r="C1382" s="321">
        <f t="shared" si="42"/>
        <v>1</v>
      </c>
      <c r="D1382" s="321" t="str">
        <f t="shared" si="43"/>
        <v>Residential</v>
      </c>
      <c r="E1382" s="321" t="s">
        <v>25835</v>
      </c>
      <c r="F1382" s="319" t="s">
        <v>6150</v>
      </c>
      <c r="G1382" s="319" t="s">
        <v>908</v>
      </c>
      <c r="H1382" s="319" t="s">
        <v>6151</v>
      </c>
      <c r="I1382" s="319" t="s">
        <v>6152</v>
      </c>
    </row>
    <row r="1383" spans="1:9" ht="90" x14ac:dyDescent="0.2">
      <c r="A1383" s="319" t="s">
        <v>6153</v>
      </c>
      <c r="B1383" s="319" t="s">
        <v>65</v>
      </c>
      <c r="C1383" s="321">
        <f t="shared" si="42"/>
        <v>1</v>
      </c>
      <c r="D1383" s="321" t="str">
        <f t="shared" si="43"/>
        <v>Residential</v>
      </c>
      <c r="E1383" s="321" t="s">
        <v>4460</v>
      </c>
      <c r="F1383" s="319" t="s">
        <v>6154</v>
      </c>
      <c r="G1383" s="319" t="s">
        <v>6155</v>
      </c>
      <c r="H1383" s="319" t="s">
        <v>6156</v>
      </c>
      <c r="I1383" s="319" t="s">
        <v>6157</v>
      </c>
    </row>
    <row r="1384" spans="1:9" ht="105" x14ac:dyDescent="0.2">
      <c r="A1384" s="319" t="s">
        <v>6158</v>
      </c>
      <c r="B1384" s="319" t="s">
        <v>65</v>
      </c>
      <c r="C1384" s="321">
        <f t="shared" si="42"/>
        <v>1</v>
      </c>
      <c r="D1384" s="321" t="str">
        <f t="shared" si="43"/>
        <v>Residential</v>
      </c>
      <c r="E1384" s="321" t="s">
        <v>25835</v>
      </c>
      <c r="F1384" s="319" t="s">
        <v>6159</v>
      </c>
      <c r="G1384" s="319" t="s">
        <v>6160</v>
      </c>
      <c r="H1384" s="319" t="s">
        <v>6161</v>
      </c>
      <c r="I1384" s="319" t="s">
        <v>6162</v>
      </c>
    </row>
    <row r="1385" spans="1:9" ht="105" x14ac:dyDescent="0.2">
      <c r="A1385" s="319" t="s">
        <v>6163</v>
      </c>
      <c r="B1385" s="319" t="s">
        <v>65</v>
      </c>
      <c r="C1385" s="321">
        <f t="shared" si="42"/>
        <v>1</v>
      </c>
      <c r="D1385" s="321" t="str">
        <f t="shared" si="43"/>
        <v>Residential</v>
      </c>
      <c r="E1385" s="321" t="s">
        <v>4460</v>
      </c>
      <c r="F1385" s="319" t="s">
        <v>6164</v>
      </c>
      <c r="G1385" s="319" t="s">
        <v>6165</v>
      </c>
      <c r="H1385" s="319" t="s">
        <v>6166</v>
      </c>
      <c r="I1385" s="319" t="s">
        <v>6167</v>
      </c>
    </row>
    <row r="1386" spans="1:9" ht="90" x14ac:dyDescent="0.2">
      <c r="A1386" s="319" t="s">
        <v>6168</v>
      </c>
      <c r="B1386" s="319" t="s">
        <v>65</v>
      </c>
      <c r="C1386" s="321">
        <f t="shared" si="42"/>
        <v>1</v>
      </c>
      <c r="D1386" s="321" t="str">
        <f t="shared" si="43"/>
        <v>Residential</v>
      </c>
      <c r="E1386" s="321" t="s">
        <v>25835</v>
      </c>
      <c r="F1386" s="319" t="s">
        <v>414</v>
      </c>
      <c r="G1386" s="319" t="s">
        <v>6169</v>
      </c>
      <c r="H1386" s="319" t="s">
        <v>6170</v>
      </c>
      <c r="I1386" s="319" t="s">
        <v>6171</v>
      </c>
    </row>
    <row r="1387" spans="1:9" ht="90" x14ac:dyDescent="0.2">
      <c r="A1387" s="319" t="s">
        <v>6172</v>
      </c>
      <c r="B1387" s="319" t="s">
        <v>65</v>
      </c>
      <c r="C1387" s="321">
        <f t="shared" si="42"/>
        <v>1</v>
      </c>
      <c r="D1387" s="321" t="str">
        <f t="shared" si="43"/>
        <v>Residential</v>
      </c>
      <c r="E1387" s="321" t="s">
        <v>4460</v>
      </c>
      <c r="F1387" s="319" t="s">
        <v>6173</v>
      </c>
      <c r="G1387" s="319" t="s">
        <v>6174</v>
      </c>
      <c r="H1387" s="319" t="s">
        <v>6175</v>
      </c>
      <c r="I1387" s="319" t="s">
        <v>6176</v>
      </c>
    </row>
    <row r="1388" spans="1:9" ht="90" x14ac:dyDescent="0.2">
      <c r="A1388" s="319" t="s">
        <v>6177</v>
      </c>
      <c r="B1388" s="319" t="s">
        <v>65</v>
      </c>
      <c r="C1388" s="321">
        <f t="shared" si="42"/>
        <v>1</v>
      </c>
      <c r="D1388" s="321" t="str">
        <f t="shared" si="43"/>
        <v>Residential</v>
      </c>
      <c r="E1388" s="321" t="s">
        <v>25835</v>
      </c>
      <c r="F1388" s="319" t="s">
        <v>351</v>
      </c>
      <c r="G1388" s="319" t="s">
        <v>6178</v>
      </c>
      <c r="H1388" s="319" t="s">
        <v>6179</v>
      </c>
      <c r="I1388" s="319" t="s">
        <v>6180</v>
      </c>
    </row>
    <row r="1389" spans="1:9" ht="105" x14ac:dyDescent="0.2">
      <c r="A1389" s="319" t="s">
        <v>6181</v>
      </c>
      <c r="B1389" s="319" t="s">
        <v>65</v>
      </c>
      <c r="C1389" s="321">
        <f t="shared" si="42"/>
        <v>1</v>
      </c>
      <c r="D1389" s="321" t="str">
        <f t="shared" si="43"/>
        <v>Residential</v>
      </c>
      <c r="E1389" s="321" t="s">
        <v>4460</v>
      </c>
      <c r="F1389" s="319" t="s">
        <v>6182</v>
      </c>
      <c r="G1389" s="319" t="s">
        <v>6183</v>
      </c>
      <c r="H1389" s="319" t="s">
        <v>6184</v>
      </c>
      <c r="I1389" s="319" t="s">
        <v>6185</v>
      </c>
    </row>
    <row r="1390" spans="1:9" ht="105" x14ac:dyDescent="0.2">
      <c r="A1390" s="319" t="s">
        <v>6186</v>
      </c>
      <c r="B1390" s="319" t="s">
        <v>65</v>
      </c>
      <c r="C1390" s="321">
        <f t="shared" si="42"/>
        <v>1</v>
      </c>
      <c r="D1390" s="321" t="str">
        <f t="shared" si="43"/>
        <v>Residential</v>
      </c>
      <c r="E1390" s="321" t="s">
        <v>25835</v>
      </c>
      <c r="F1390" s="319" t="s">
        <v>1166</v>
      </c>
      <c r="G1390" s="319" t="s">
        <v>4399</v>
      </c>
      <c r="H1390" s="319" t="s">
        <v>6187</v>
      </c>
      <c r="I1390" s="319" t="s">
        <v>6188</v>
      </c>
    </row>
    <row r="1391" spans="1:9" ht="105" x14ac:dyDescent="0.2">
      <c r="A1391" s="319" t="s">
        <v>6189</v>
      </c>
      <c r="B1391" s="319" t="s">
        <v>65</v>
      </c>
      <c r="C1391" s="321">
        <f t="shared" si="42"/>
        <v>1</v>
      </c>
      <c r="D1391" s="321" t="str">
        <f t="shared" si="43"/>
        <v>Residential</v>
      </c>
      <c r="E1391" s="321" t="s">
        <v>4460</v>
      </c>
      <c r="F1391" s="319" t="s">
        <v>6190</v>
      </c>
      <c r="G1391" s="319" t="s">
        <v>6191</v>
      </c>
      <c r="H1391" s="319" t="s">
        <v>6192</v>
      </c>
      <c r="I1391" s="319" t="s">
        <v>6193</v>
      </c>
    </row>
    <row r="1392" spans="1:9" ht="90" x14ac:dyDescent="0.2">
      <c r="A1392" s="319" t="s">
        <v>6194</v>
      </c>
      <c r="B1392" s="319" t="s">
        <v>65</v>
      </c>
      <c r="C1392" s="321">
        <f t="shared" si="42"/>
        <v>1</v>
      </c>
      <c r="D1392" s="321" t="str">
        <f t="shared" si="43"/>
        <v>Residential</v>
      </c>
      <c r="E1392" s="321" t="s">
        <v>25835</v>
      </c>
      <c r="F1392" s="319" t="s">
        <v>6195</v>
      </c>
      <c r="G1392" s="319" t="s">
        <v>6196</v>
      </c>
      <c r="H1392" s="319" t="s">
        <v>6197</v>
      </c>
      <c r="I1392" s="319" t="s">
        <v>6198</v>
      </c>
    </row>
    <row r="1393" spans="1:9" ht="90" x14ac:dyDescent="0.2">
      <c r="A1393" s="319" t="s">
        <v>6199</v>
      </c>
      <c r="B1393" s="319" t="s">
        <v>65</v>
      </c>
      <c r="C1393" s="321">
        <f t="shared" si="42"/>
        <v>1</v>
      </c>
      <c r="D1393" s="321" t="str">
        <f t="shared" si="43"/>
        <v>Residential</v>
      </c>
      <c r="E1393" s="321" t="s">
        <v>4460</v>
      </c>
      <c r="F1393" s="319" t="s">
        <v>2728</v>
      </c>
      <c r="G1393" s="319" t="s">
        <v>6200</v>
      </c>
      <c r="H1393" s="319" t="s">
        <v>6201</v>
      </c>
      <c r="I1393" s="319" t="s">
        <v>6202</v>
      </c>
    </row>
    <row r="1394" spans="1:9" ht="90" x14ac:dyDescent="0.2">
      <c r="A1394" s="319" t="s">
        <v>6203</v>
      </c>
      <c r="B1394" s="319" t="s">
        <v>65</v>
      </c>
      <c r="C1394" s="321">
        <f t="shared" si="42"/>
        <v>1</v>
      </c>
      <c r="D1394" s="321" t="str">
        <f t="shared" si="43"/>
        <v>Residential</v>
      </c>
      <c r="E1394" s="321" t="s">
        <v>25835</v>
      </c>
      <c r="F1394" s="319" t="s">
        <v>6204</v>
      </c>
      <c r="G1394" s="319" t="s">
        <v>6205</v>
      </c>
      <c r="H1394" s="319" t="s">
        <v>6206</v>
      </c>
      <c r="I1394" s="319" t="s">
        <v>6207</v>
      </c>
    </row>
    <row r="1395" spans="1:9" ht="90" x14ac:dyDescent="0.2">
      <c r="A1395" s="319" t="s">
        <v>6208</v>
      </c>
      <c r="B1395" s="319" t="s">
        <v>65</v>
      </c>
      <c r="C1395" s="321">
        <f t="shared" si="42"/>
        <v>1</v>
      </c>
      <c r="D1395" s="321" t="str">
        <f t="shared" si="43"/>
        <v>Residential</v>
      </c>
      <c r="E1395" s="321" t="s">
        <v>4460</v>
      </c>
      <c r="F1395" s="319" t="s">
        <v>6209</v>
      </c>
      <c r="G1395" s="319" t="s">
        <v>6210</v>
      </c>
      <c r="H1395" s="319" t="s">
        <v>6211</v>
      </c>
      <c r="I1395" s="319" t="s">
        <v>6212</v>
      </c>
    </row>
    <row r="1396" spans="1:9" ht="90" x14ac:dyDescent="0.2">
      <c r="A1396" s="319" t="s">
        <v>6213</v>
      </c>
      <c r="B1396" s="319" t="s">
        <v>65</v>
      </c>
      <c r="C1396" s="321">
        <f t="shared" si="42"/>
        <v>1</v>
      </c>
      <c r="D1396" s="321" t="str">
        <f t="shared" si="43"/>
        <v>Residential</v>
      </c>
      <c r="E1396" s="321" t="s">
        <v>25835</v>
      </c>
      <c r="F1396" s="319" t="s">
        <v>1166</v>
      </c>
      <c r="G1396" s="319" t="s">
        <v>6214</v>
      </c>
      <c r="H1396" s="319" t="s">
        <v>6215</v>
      </c>
      <c r="I1396" s="319" t="s">
        <v>6216</v>
      </c>
    </row>
    <row r="1397" spans="1:9" ht="75" x14ac:dyDescent="0.2">
      <c r="A1397" s="319" t="s">
        <v>6217</v>
      </c>
      <c r="B1397" s="319" t="s">
        <v>65</v>
      </c>
      <c r="C1397" s="321">
        <f t="shared" si="42"/>
        <v>1</v>
      </c>
      <c r="D1397" s="321" t="str">
        <f t="shared" si="43"/>
        <v>Residential</v>
      </c>
      <c r="E1397" s="321" t="s">
        <v>4460</v>
      </c>
      <c r="F1397" s="319" t="s">
        <v>414</v>
      </c>
      <c r="G1397" s="319" t="s">
        <v>6218</v>
      </c>
      <c r="H1397" s="319" t="s">
        <v>6219</v>
      </c>
      <c r="I1397" s="319" t="s">
        <v>6220</v>
      </c>
    </row>
    <row r="1398" spans="1:9" ht="90" x14ac:dyDescent="0.2">
      <c r="A1398" s="319" t="s">
        <v>6221</v>
      </c>
      <c r="B1398" s="319" t="s">
        <v>65</v>
      </c>
      <c r="C1398" s="321">
        <f t="shared" si="42"/>
        <v>1</v>
      </c>
      <c r="D1398" s="321" t="str">
        <f t="shared" si="43"/>
        <v>Residential</v>
      </c>
      <c r="E1398" s="321" t="s">
        <v>25835</v>
      </c>
      <c r="F1398" s="319" t="s">
        <v>6222</v>
      </c>
      <c r="G1398" s="319" t="s">
        <v>6223</v>
      </c>
      <c r="H1398" s="319" t="s">
        <v>6224</v>
      </c>
      <c r="I1398" s="319" t="s">
        <v>6225</v>
      </c>
    </row>
    <row r="1399" spans="1:9" ht="90" x14ac:dyDescent="0.2">
      <c r="A1399" s="319" t="s">
        <v>6226</v>
      </c>
      <c r="B1399" s="319" t="s">
        <v>65</v>
      </c>
      <c r="C1399" s="321">
        <f t="shared" si="42"/>
        <v>1</v>
      </c>
      <c r="D1399" s="321" t="str">
        <f t="shared" si="43"/>
        <v>Residential</v>
      </c>
      <c r="E1399" s="321" t="s">
        <v>4460</v>
      </c>
      <c r="F1399" s="319" t="s">
        <v>6227</v>
      </c>
      <c r="G1399" s="319" t="s">
        <v>6228</v>
      </c>
      <c r="H1399" s="319" t="s">
        <v>6229</v>
      </c>
      <c r="I1399" s="319" t="s">
        <v>6230</v>
      </c>
    </row>
    <row r="1400" spans="1:9" ht="75" x14ac:dyDescent="0.2">
      <c r="A1400" s="319" t="s">
        <v>6231</v>
      </c>
      <c r="B1400" s="319" t="s">
        <v>65</v>
      </c>
      <c r="C1400" s="321">
        <f t="shared" si="42"/>
        <v>1</v>
      </c>
      <c r="D1400" s="321" t="str">
        <f t="shared" si="43"/>
        <v>Residential</v>
      </c>
      <c r="E1400" s="321" t="s">
        <v>25835</v>
      </c>
      <c r="F1400" s="319" t="s">
        <v>6232</v>
      </c>
      <c r="G1400" s="319" t="s">
        <v>6233</v>
      </c>
      <c r="H1400" s="319" t="s">
        <v>6234</v>
      </c>
      <c r="I1400" s="319" t="s">
        <v>6235</v>
      </c>
    </row>
    <row r="1401" spans="1:9" ht="75" x14ac:dyDescent="0.2">
      <c r="A1401" s="319" t="s">
        <v>6236</v>
      </c>
      <c r="B1401" s="319" t="s">
        <v>65</v>
      </c>
      <c r="C1401" s="321">
        <f t="shared" si="42"/>
        <v>1</v>
      </c>
      <c r="D1401" s="321" t="str">
        <f t="shared" si="43"/>
        <v>Residential</v>
      </c>
      <c r="E1401" s="321" t="s">
        <v>4460</v>
      </c>
      <c r="F1401" s="319" t="s">
        <v>1166</v>
      </c>
      <c r="G1401" s="319" t="s">
        <v>4265</v>
      </c>
      <c r="H1401" s="319" t="s">
        <v>6237</v>
      </c>
      <c r="I1401" s="319" t="s">
        <v>6238</v>
      </c>
    </row>
    <row r="1402" spans="1:9" ht="105" x14ac:dyDescent="0.2">
      <c r="A1402" s="319" t="s">
        <v>6239</v>
      </c>
      <c r="B1402" s="319" t="s">
        <v>65</v>
      </c>
      <c r="C1402" s="321">
        <f t="shared" si="42"/>
        <v>1</v>
      </c>
      <c r="D1402" s="321" t="str">
        <f t="shared" si="43"/>
        <v>Residential</v>
      </c>
      <c r="E1402" s="321" t="s">
        <v>25835</v>
      </c>
      <c r="F1402" s="319" t="s">
        <v>6240</v>
      </c>
      <c r="G1402" s="319" t="s">
        <v>6241</v>
      </c>
      <c r="H1402" s="319" t="s">
        <v>6242</v>
      </c>
      <c r="I1402" s="319" t="s">
        <v>6243</v>
      </c>
    </row>
    <row r="1403" spans="1:9" ht="90" x14ac:dyDescent="0.2">
      <c r="A1403" s="319" t="s">
        <v>6244</v>
      </c>
      <c r="B1403" s="319" t="s">
        <v>65</v>
      </c>
      <c r="C1403" s="321">
        <f t="shared" si="42"/>
        <v>1</v>
      </c>
      <c r="D1403" s="321" t="str">
        <f t="shared" si="43"/>
        <v>Residential</v>
      </c>
      <c r="E1403" s="321" t="s">
        <v>4460</v>
      </c>
      <c r="F1403" s="319" t="s">
        <v>6245</v>
      </c>
      <c r="G1403" s="319" t="s">
        <v>6246</v>
      </c>
      <c r="H1403" s="319" t="s">
        <v>6247</v>
      </c>
      <c r="I1403" s="319" t="s">
        <v>6248</v>
      </c>
    </row>
    <row r="1404" spans="1:9" ht="75" x14ac:dyDescent="0.2">
      <c r="A1404" s="319" t="s">
        <v>6249</v>
      </c>
      <c r="B1404" s="319" t="s">
        <v>65</v>
      </c>
      <c r="C1404" s="321">
        <f t="shared" si="42"/>
        <v>1</v>
      </c>
      <c r="D1404" s="321" t="str">
        <f t="shared" si="43"/>
        <v>Residential</v>
      </c>
      <c r="E1404" s="321" t="s">
        <v>25835</v>
      </c>
      <c r="F1404" s="319" t="s">
        <v>6250</v>
      </c>
      <c r="G1404" s="319" t="s">
        <v>6233</v>
      </c>
      <c r="H1404" s="319" t="s">
        <v>6251</v>
      </c>
      <c r="I1404" s="319" t="s">
        <v>6252</v>
      </c>
    </row>
    <row r="1405" spans="1:9" ht="105" x14ac:dyDescent="0.2">
      <c r="A1405" s="319" t="s">
        <v>6253</v>
      </c>
      <c r="B1405" s="319" t="s">
        <v>65</v>
      </c>
      <c r="C1405" s="321">
        <f t="shared" si="42"/>
        <v>1</v>
      </c>
      <c r="D1405" s="321" t="str">
        <f t="shared" si="43"/>
        <v>Residential</v>
      </c>
      <c r="E1405" s="321" t="s">
        <v>4460</v>
      </c>
      <c r="F1405" s="319" t="s">
        <v>6254</v>
      </c>
      <c r="G1405" s="319" t="s">
        <v>6255</v>
      </c>
      <c r="H1405" s="319" t="s">
        <v>6256</v>
      </c>
      <c r="I1405" s="319" t="s">
        <v>6257</v>
      </c>
    </row>
    <row r="1406" spans="1:9" ht="105" x14ac:dyDescent="0.2">
      <c r="A1406" s="319" t="s">
        <v>6258</v>
      </c>
      <c r="B1406" s="319" t="s">
        <v>65</v>
      </c>
      <c r="C1406" s="321">
        <f t="shared" si="42"/>
        <v>1</v>
      </c>
      <c r="D1406" s="321" t="str">
        <f t="shared" si="43"/>
        <v>Residential</v>
      </c>
      <c r="E1406" s="321" t="s">
        <v>25835</v>
      </c>
      <c r="F1406" s="319" t="s">
        <v>6259</v>
      </c>
      <c r="G1406" s="319" t="s">
        <v>6260</v>
      </c>
      <c r="H1406" s="319" t="s">
        <v>6261</v>
      </c>
      <c r="I1406" s="319" t="s">
        <v>6262</v>
      </c>
    </row>
    <row r="1407" spans="1:9" ht="75" x14ac:dyDescent="0.2">
      <c r="A1407" s="319" t="s">
        <v>6263</v>
      </c>
      <c r="B1407" s="319" t="s">
        <v>65</v>
      </c>
      <c r="C1407" s="321">
        <f t="shared" si="42"/>
        <v>1</v>
      </c>
      <c r="D1407" s="321" t="str">
        <f t="shared" si="43"/>
        <v>Residential</v>
      </c>
      <c r="E1407" s="321" t="s">
        <v>4460</v>
      </c>
      <c r="F1407" s="319" t="s">
        <v>2906</v>
      </c>
      <c r="G1407" s="319" t="s">
        <v>6264</v>
      </c>
      <c r="H1407" s="319" t="s">
        <v>6265</v>
      </c>
      <c r="I1407" s="319" t="s">
        <v>6266</v>
      </c>
    </row>
    <row r="1408" spans="1:9" ht="75" x14ac:dyDescent="0.2">
      <c r="A1408" s="319" t="s">
        <v>6267</v>
      </c>
      <c r="B1408" s="319" t="s">
        <v>65</v>
      </c>
      <c r="C1408" s="321">
        <f t="shared" si="42"/>
        <v>1</v>
      </c>
      <c r="D1408" s="321" t="str">
        <f t="shared" si="43"/>
        <v>Residential</v>
      </c>
      <c r="E1408" s="321" t="s">
        <v>25835</v>
      </c>
      <c r="F1408" s="319" t="s">
        <v>6268</v>
      </c>
      <c r="G1408" s="319" t="s">
        <v>1600</v>
      </c>
      <c r="H1408" s="319" t="s">
        <v>6269</v>
      </c>
      <c r="I1408" s="319" t="s">
        <v>6270</v>
      </c>
    </row>
    <row r="1409" spans="1:9" ht="105" x14ac:dyDescent="0.2">
      <c r="A1409" s="319" t="s">
        <v>6271</v>
      </c>
      <c r="B1409" s="319" t="s">
        <v>65</v>
      </c>
      <c r="C1409" s="321">
        <f t="shared" si="42"/>
        <v>1</v>
      </c>
      <c r="D1409" s="321" t="str">
        <f t="shared" si="43"/>
        <v>Residential</v>
      </c>
      <c r="E1409" s="321" t="s">
        <v>4460</v>
      </c>
      <c r="F1409" s="319" t="s">
        <v>6272</v>
      </c>
      <c r="G1409" s="319" t="s">
        <v>6273</v>
      </c>
      <c r="H1409" s="319" t="s">
        <v>6274</v>
      </c>
      <c r="I1409" s="319" t="s">
        <v>6275</v>
      </c>
    </row>
    <row r="1410" spans="1:9" ht="105" x14ac:dyDescent="0.2">
      <c r="A1410" s="319" t="s">
        <v>6276</v>
      </c>
      <c r="B1410" s="319" t="s">
        <v>65</v>
      </c>
      <c r="C1410" s="321">
        <f t="shared" ref="C1410:C1473" si="44">+VLOOKUP($A1410,Assess,2,FALSE)</f>
        <v>1</v>
      </c>
      <c r="D1410" s="321" t="str">
        <f t="shared" ref="D1410:D1473" si="45">+VLOOKUP($A1410,Assess,3,FALSE)</f>
        <v>Residential</v>
      </c>
      <c r="E1410" s="321" t="s">
        <v>25835</v>
      </c>
      <c r="F1410" s="319" t="s">
        <v>6277</v>
      </c>
      <c r="G1410" s="319" t="s">
        <v>6278</v>
      </c>
      <c r="H1410" s="319" t="s">
        <v>6279</v>
      </c>
      <c r="I1410" s="319" t="s">
        <v>6280</v>
      </c>
    </row>
    <row r="1411" spans="1:9" ht="105" x14ac:dyDescent="0.2">
      <c r="A1411" s="319" t="s">
        <v>6281</v>
      </c>
      <c r="B1411" s="319" t="s">
        <v>65</v>
      </c>
      <c r="C1411" s="321">
        <f t="shared" si="44"/>
        <v>1</v>
      </c>
      <c r="D1411" s="321" t="str">
        <f t="shared" si="45"/>
        <v>Residential</v>
      </c>
      <c r="E1411" s="321" t="s">
        <v>4460</v>
      </c>
      <c r="F1411" s="319" t="s">
        <v>508</v>
      </c>
      <c r="G1411" s="319" t="s">
        <v>3222</v>
      </c>
      <c r="H1411" s="319" t="s">
        <v>6282</v>
      </c>
      <c r="I1411" s="319" t="s">
        <v>6283</v>
      </c>
    </row>
    <row r="1412" spans="1:9" ht="75" x14ac:dyDescent="0.2">
      <c r="A1412" s="319" t="s">
        <v>6284</v>
      </c>
      <c r="B1412" s="319" t="s">
        <v>65</v>
      </c>
      <c r="C1412" s="321">
        <f t="shared" si="44"/>
        <v>1</v>
      </c>
      <c r="D1412" s="321" t="str">
        <f t="shared" si="45"/>
        <v>Residential</v>
      </c>
      <c r="E1412" s="321" t="s">
        <v>25835</v>
      </c>
      <c r="F1412" s="319" t="s">
        <v>6285</v>
      </c>
      <c r="G1412" s="319" t="s">
        <v>6286</v>
      </c>
      <c r="H1412" s="319" t="s">
        <v>6287</v>
      </c>
      <c r="I1412" s="319" t="s">
        <v>6288</v>
      </c>
    </row>
    <row r="1413" spans="1:9" ht="90" x14ac:dyDescent="0.2">
      <c r="A1413" s="319" t="s">
        <v>6289</v>
      </c>
      <c r="B1413" s="319" t="s">
        <v>65</v>
      </c>
      <c r="C1413" s="321">
        <f t="shared" si="44"/>
        <v>1</v>
      </c>
      <c r="D1413" s="321" t="str">
        <f t="shared" si="45"/>
        <v>Residential</v>
      </c>
      <c r="E1413" s="321" t="s">
        <v>4460</v>
      </c>
      <c r="F1413" s="319" t="s">
        <v>6290</v>
      </c>
      <c r="G1413" s="319" t="s">
        <v>6291</v>
      </c>
      <c r="H1413" s="319" t="s">
        <v>6292</v>
      </c>
      <c r="I1413" s="319" t="s">
        <v>6293</v>
      </c>
    </row>
    <row r="1414" spans="1:9" ht="90" x14ac:dyDescent="0.2">
      <c r="A1414" s="319" t="s">
        <v>6294</v>
      </c>
      <c r="B1414" s="319" t="s">
        <v>65</v>
      </c>
      <c r="C1414" s="321">
        <f t="shared" si="44"/>
        <v>1</v>
      </c>
      <c r="D1414" s="321" t="str">
        <f t="shared" si="45"/>
        <v>Residential</v>
      </c>
      <c r="E1414" s="321" t="s">
        <v>25835</v>
      </c>
      <c r="F1414" s="319" t="s">
        <v>6295</v>
      </c>
      <c r="G1414" s="319" t="s">
        <v>6296</v>
      </c>
      <c r="H1414" s="319" t="s">
        <v>6297</v>
      </c>
      <c r="I1414" s="319" t="s">
        <v>6298</v>
      </c>
    </row>
    <row r="1415" spans="1:9" ht="90" x14ac:dyDescent="0.2">
      <c r="A1415" s="319" t="s">
        <v>6299</v>
      </c>
      <c r="B1415" s="319" t="s">
        <v>65</v>
      </c>
      <c r="C1415" s="321">
        <f t="shared" si="44"/>
        <v>1</v>
      </c>
      <c r="D1415" s="321" t="str">
        <f t="shared" si="45"/>
        <v>Residential</v>
      </c>
      <c r="E1415" s="321" t="s">
        <v>4460</v>
      </c>
      <c r="F1415" s="319" t="s">
        <v>6300</v>
      </c>
      <c r="G1415" s="319" t="s">
        <v>6301</v>
      </c>
      <c r="H1415" s="319" t="s">
        <v>6302</v>
      </c>
      <c r="I1415" s="319" t="s">
        <v>6303</v>
      </c>
    </row>
    <row r="1416" spans="1:9" ht="90" x14ac:dyDescent="0.2">
      <c r="A1416" s="319" t="s">
        <v>6304</v>
      </c>
      <c r="B1416" s="319" t="s">
        <v>65</v>
      </c>
      <c r="C1416" s="321">
        <f t="shared" si="44"/>
        <v>1</v>
      </c>
      <c r="D1416" s="321" t="str">
        <f t="shared" si="45"/>
        <v>Residential</v>
      </c>
      <c r="E1416" s="321" t="s">
        <v>25835</v>
      </c>
      <c r="F1416" s="319" t="s">
        <v>6305</v>
      </c>
      <c r="G1416" s="319" t="s">
        <v>6306</v>
      </c>
      <c r="H1416" s="319" t="s">
        <v>6307</v>
      </c>
      <c r="I1416" s="319" t="s">
        <v>6308</v>
      </c>
    </row>
    <row r="1417" spans="1:9" ht="90" x14ac:dyDescent="0.2">
      <c r="A1417" s="319" t="s">
        <v>6309</v>
      </c>
      <c r="B1417" s="319" t="s">
        <v>65</v>
      </c>
      <c r="C1417" s="321">
        <f t="shared" si="44"/>
        <v>1</v>
      </c>
      <c r="D1417" s="321" t="str">
        <f t="shared" si="45"/>
        <v>Residential</v>
      </c>
      <c r="E1417" s="321" t="s">
        <v>4460</v>
      </c>
      <c r="F1417" s="319" t="s">
        <v>6310</v>
      </c>
      <c r="G1417" s="319" t="s">
        <v>6311</v>
      </c>
      <c r="H1417" s="319" t="s">
        <v>6312</v>
      </c>
      <c r="I1417" s="319" t="s">
        <v>6313</v>
      </c>
    </row>
    <row r="1418" spans="1:9" ht="90" x14ac:dyDescent="0.2">
      <c r="A1418" s="319" t="s">
        <v>6314</v>
      </c>
      <c r="B1418" s="319" t="s">
        <v>65</v>
      </c>
      <c r="C1418" s="321">
        <f t="shared" si="44"/>
        <v>1</v>
      </c>
      <c r="D1418" s="321" t="str">
        <f t="shared" si="45"/>
        <v>Residential</v>
      </c>
      <c r="E1418" s="321" t="s">
        <v>25835</v>
      </c>
      <c r="F1418" s="319" t="s">
        <v>6315</v>
      </c>
      <c r="G1418" s="319" t="s">
        <v>6316</v>
      </c>
      <c r="H1418" s="319" t="s">
        <v>6317</v>
      </c>
      <c r="I1418" s="319" t="s">
        <v>6318</v>
      </c>
    </row>
    <row r="1419" spans="1:9" ht="90" x14ac:dyDescent="0.2">
      <c r="A1419" s="319" t="s">
        <v>6319</v>
      </c>
      <c r="B1419" s="319" t="s">
        <v>65</v>
      </c>
      <c r="C1419" s="321">
        <f t="shared" si="44"/>
        <v>1</v>
      </c>
      <c r="D1419" s="321" t="str">
        <f t="shared" si="45"/>
        <v>Residential</v>
      </c>
      <c r="E1419" s="321" t="s">
        <v>4460</v>
      </c>
      <c r="F1419" s="319" t="s">
        <v>6320</v>
      </c>
      <c r="G1419" s="319" t="s">
        <v>6321</v>
      </c>
      <c r="H1419" s="319" t="s">
        <v>6322</v>
      </c>
      <c r="I1419" s="319" t="s">
        <v>6323</v>
      </c>
    </row>
    <row r="1420" spans="1:9" ht="90" x14ac:dyDescent="0.2">
      <c r="A1420" s="319" t="s">
        <v>6324</v>
      </c>
      <c r="B1420" s="319" t="s">
        <v>65</v>
      </c>
      <c r="C1420" s="321">
        <f t="shared" si="44"/>
        <v>1</v>
      </c>
      <c r="D1420" s="321" t="str">
        <f t="shared" si="45"/>
        <v>Residential</v>
      </c>
      <c r="E1420" s="321" t="s">
        <v>25835</v>
      </c>
      <c r="F1420" s="319" t="s">
        <v>380</v>
      </c>
      <c r="G1420" s="319" t="s">
        <v>3981</v>
      </c>
      <c r="H1420" s="319" t="s">
        <v>6325</v>
      </c>
      <c r="I1420" s="319" t="s">
        <v>6326</v>
      </c>
    </row>
    <row r="1421" spans="1:9" ht="90" x14ac:dyDescent="0.2">
      <c r="A1421" s="319" t="s">
        <v>6327</v>
      </c>
      <c r="B1421" s="319" t="s">
        <v>65</v>
      </c>
      <c r="C1421" s="321">
        <f t="shared" si="44"/>
        <v>1</v>
      </c>
      <c r="D1421" s="321" t="str">
        <f t="shared" si="45"/>
        <v>Residential</v>
      </c>
      <c r="E1421" s="321" t="s">
        <v>4460</v>
      </c>
      <c r="F1421" s="319" t="s">
        <v>6328</v>
      </c>
      <c r="G1421" s="319" t="s">
        <v>6329</v>
      </c>
      <c r="H1421" s="319" t="s">
        <v>6330</v>
      </c>
      <c r="I1421" s="319" t="s">
        <v>6331</v>
      </c>
    </row>
    <row r="1422" spans="1:9" ht="90" x14ac:dyDescent="0.2">
      <c r="A1422" s="319" t="s">
        <v>6332</v>
      </c>
      <c r="B1422" s="319" t="s">
        <v>65</v>
      </c>
      <c r="C1422" s="321">
        <f t="shared" si="44"/>
        <v>1</v>
      </c>
      <c r="D1422" s="321" t="str">
        <f t="shared" si="45"/>
        <v>Residential</v>
      </c>
      <c r="E1422" s="321" t="s">
        <v>25835</v>
      </c>
      <c r="F1422" s="319" t="s">
        <v>6333</v>
      </c>
      <c r="G1422" s="319" t="s">
        <v>6334</v>
      </c>
      <c r="H1422" s="319" t="s">
        <v>6335</v>
      </c>
      <c r="I1422" s="319" t="s">
        <v>6336</v>
      </c>
    </row>
    <row r="1423" spans="1:9" ht="90" x14ac:dyDescent="0.2">
      <c r="A1423" s="319" t="s">
        <v>6337</v>
      </c>
      <c r="B1423" s="319" t="s">
        <v>65</v>
      </c>
      <c r="C1423" s="321">
        <f t="shared" si="44"/>
        <v>1</v>
      </c>
      <c r="D1423" s="321" t="str">
        <f t="shared" si="45"/>
        <v>Residential</v>
      </c>
      <c r="E1423" s="321" t="s">
        <v>4460</v>
      </c>
      <c r="F1423" s="319" t="s">
        <v>6338</v>
      </c>
      <c r="G1423" s="319" t="s">
        <v>6339</v>
      </c>
      <c r="H1423" s="319" t="s">
        <v>6340</v>
      </c>
      <c r="I1423" s="319" t="s">
        <v>6341</v>
      </c>
    </row>
    <row r="1424" spans="1:9" ht="90" x14ac:dyDescent="0.2">
      <c r="A1424" s="319" t="s">
        <v>6342</v>
      </c>
      <c r="B1424" s="319" t="s">
        <v>65</v>
      </c>
      <c r="C1424" s="321">
        <f t="shared" si="44"/>
        <v>1</v>
      </c>
      <c r="D1424" s="321" t="str">
        <f t="shared" si="45"/>
        <v>Residential</v>
      </c>
      <c r="E1424" s="321" t="s">
        <v>25835</v>
      </c>
      <c r="F1424" s="319" t="s">
        <v>6343</v>
      </c>
      <c r="G1424" s="319" t="s">
        <v>6344</v>
      </c>
      <c r="H1424" s="319" t="s">
        <v>6345</v>
      </c>
      <c r="I1424" s="319" t="s">
        <v>6346</v>
      </c>
    </row>
    <row r="1425" spans="1:9" ht="90" x14ac:dyDescent="0.2">
      <c r="A1425" s="319" t="s">
        <v>6347</v>
      </c>
      <c r="B1425" s="319" t="s">
        <v>65</v>
      </c>
      <c r="C1425" s="321">
        <f t="shared" si="44"/>
        <v>1</v>
      </c>
      <c r="D1425" s="321" t="str">
        <f t="shared" si="45"/>
        <v>Residential</v>
      </c>
      <c r="E1425" s="321" t="s">
        <v>4460</v>
      </c>
      <c r="F1425" s="319" t="s">
        <v>6348</v>
      </c>
      <c r="G1425" s="319" t="s">
        <v>6349</v>
      </c>
      <c r="H1425" s="319" t="s">
        <v>6350</v>
      </c>
      <c r="I1425" s="319" t="s">
        <v>6351</v>
      </c>
    </row>
    <row r="1426" spans="1:9" ht="105" x14ac:dyDescent="0.2">
      <c r="A1426" s="319" t="s">
        <v>6352</v>
      </c>
      <c r="B1426" s="319" t="s">
        <v>65</v>
      </c>
      <c r="C1426" s="321">
        <f t="shared" si="44"/>
        <v>1</v>
      </c>
      <c r="D1426" s="321" t="str">
        <f t="shared" si="45"/>
        <v>Residential</v>
      </c>
      <c r="E1426" s="321" t="s">
        <v>25835</v>
      </c>
      <c r="F1426" s="319" t="s">
        <v>207</v>
      </c>
      <c r="G1426" s="319" t="s">
        <v>6353</v>
      </c>
      <c r="H1426" s="319" t="s">
        <v>6354</v>
      </c>
      <c r="I1426" s="319" t="s">
        <v>6355</v>
      </c>
    </row>
    <row r="1427" spans="1:9" ht="105" x14ac:dyDescent="0.2">
      <c r="A1427" s="319" t="s">
        <v>6356</v>
      </c>
      <c r="B1427" s="319" t="s">
        <v>65</v>
      </c>
      <c r="C1427" s="321">
        <f t="shared" si="44"/>
        <v>1</v>
      </c>
      <c r="D1427" s="321" t="str">
        <f t="shared" si="45"/>
        <v>Residential</v>
      </c>
      <c r="E1427" s="321" t="s">
        <v>4460</v>
      </c>
      <c r="F1427" s="319" t="s">
        <v>4907</v>
      </c>
      <c r="G1427" s="319" t="s">
        <v>6357</v>
      </c>
      <c r="H1427" s="319" t="s">
        <v>6358</v>
      </c>
      <c r="I1427" s="319" t="s">
        <v>6359</v>
      </c>
    </row>
    <row r="1428" spans="1:9" ht="120" x14ac:dyDescent="0.25">
      <c r="A1428" s="319" t="s">
        <v>6360</v>
      </c>
      <c r="B1428" s="319" t="s">
        <v>65</v>
      </c>
      <c r="C1428" s="321">
        <f t="shared" si="44"/>
        <v>1</v>
      </c>
      <c r="D1428" s="321" t="str">
        <f t="shared" si="45"/>
        <v>Residential</v>
      </c>
      <c r="E1428" s="321" t="s">
        <v>25835</v>
      </c>
      <c r="F1428" s="317"/>
      <c r="G1428" s="319" t="s">
        <v>2589</v>
      </c>
      <c r="H1428" s="319" t="s">
        <v>6361</v>
      </c>
      <c r="I1428" s="319" t="s">
        <v>6362</v>
      </c>
    </row>
    <row r="1429" spans="1:9" ht="90" x14ac:dyDescent="0.2">
      <c r="A1429" s="319" t="s">
        <v>6363</v>
      </c>
      <c r="B1429" s="319" t="s">
        <v>65</v>
      </c>
      <c r="C1429" s="321">
        <f t="shared" si="44"/>
        <v>1</v>
      </c>
      <c r="D1429" s="321" t="str">
        <f t="shared" si="45"/>
        <v>Residential</v>
      </c>
      <c r="E1429" s="321" t="s">
        <v>4460</v>
      </c>
      <c r="F1429" s="319" t="s">
        <v>892</v>
      </c>
      <c r="G1429" s="319" t="s">
        <v>6364</v>
      </c>
      <c r="H1429" s="319" t="s">
        <v>6365</v>
      </c>
      <c r="I1429" s="319" t="s">
        <v>6366</v>
      </c>
    </row>
    <row r="1430" spans="1:9" ht="105" x14ac:dyDescent="0.2">
      <c r="A1430" s="319" t="s">
        <v>6367</v>
      </c>
      <c r="B1430" s="319" t="s">
        <v>65</v>
      </c>
      <c r="C1430" s="321">
        <f t="shared" si="44"/>
        <v>1</v>
      </c>
      <c r="D1430" s="321" t="str">
        <f t="shared" si="45"/>
        <v>Residential</v>
      </c>
      <c r="E1430" s="321" t="s">
        <v>25835</v>
      </c>
      <c r="F1430" s="319" t="s">
        <v>6368</v>
      </c>
      <c r="G1430" s="319" t="s">
        <v>6369</v>
      </c>
      <c r="H1430" s="319" t="s">
        <v>6370</v>
      </c>
      <c r="I1430" s="319" t="s">
        <v>6371</v>
      </c>
    </row>
    <row r="1431" spans="1:9" ht="105" x14ac:dyDescent="0.2">
      <c r="A1431" s="319" t="s">
        <v>6372</v>
      </c>
      <c r="B1431" s="319" t="s">
        <v>65</v>
      </c>
      <c r="C1431" s="321">
        <f t="shared" si="44"/>
        <v>1</v>
      </c>
      <c r="D1431" s="321" t="str">
        <f t="shared" si="45"/>
        <v>Residential</v>
      </c>
      <c r="E1431" s="321" t="s">
        <v>4460</v>
      </c>
      <c r="F1431" s="319" t="s">
        <v>2681</v>
      </c>
      <c r="G1431" s="319" t="s">
        <v>922</v>
      </c>
      <c r="H1431" s="319" t="s">
        <v>6373</v>
      </c>
      <c r="I1431" s="319" t="s">
        <v>6374</v>
      </c>
    </row>
    <row r="1432" spans="1:9" ht="75" x14ac:dyDescent="0.2">
      <c r="A1432" s="319" t="s">
        <v>6375</v>
      </c>
      <c r="B1432" s="319" t="s">
        <v>65</v>
      </c>
      <c r="C1432" s="321">
        <f t="shared" si="44"/>
        <v>1</v>
      </c>
      <c r="D1432" s="321" t="str">
        <f t="shared" si="45"/>
        <v>Residential</v>
      </c>
      <c r="E1432" s="321" t="s">
        <v>25835</v>
      </c>
      <c r="F1432" s="319" t="s">
        <v>3676</v>
      </c>
      <c r="G1432" s="319" t="s">
        <v>6376</v>
      </c>
      <c r="H1432" s="319" t="s">
        <v>6377</v>
      </c>
      <c r="I1432" s="319" t="s">
        <v>6378</v>
      </c>
    </row>
    <row r="1433" spans="1:9" ht="75" x14ac:dyDescent="0.2">
      <c r="A1433" s="319" t="s">
        <v>6379</v>
      </c>
      <c r="B1433" s="319" t="s">
        <v>65</v>
      </c>
      <c r="C1433" s="321">
        <f t="shared" si="44"/>
        <v>1</v>
      </c>
      <c r="D1433" s="321" t="str">
        <f t="shared" si="45"/>
        <v>Residential</v>
      </c>
      <c r="E1433" s="321" t="s">
        <v>4460</v>
      </c>
      <c r="F1433" s="319" t="s">
        <v>6380</v>
      </c>
      <c r="G1433" s="319" t="s">
        <v>6381</v>
      </c>
      <c r="H1433" s="319" t="s">
        <v>6382</v>
      </c>
      <c r="I1433" s="319" t="s">
        <v>6383</v>
      </c>
    </row>
    <row r="1434" spans="1:9" ht="90" x14ac:dyDescent="0.2">
      <c r="A1434" s="319" t="s">
        <v>6384</v>
      </c>
      <c r="B1434" s="319" t="s">
        <v>65</v>
      </c>
      <c r="C1434" s="321">
        <f t="shared" si="44"/>
        <v>1</v>
      </c>
      <c r="D1434" s="321" t="str">
        <f t="shared" si="45"/>
        <v>Residential</v>
      </c>
      <c r="E1434" s="321" t="s">
        <v>25835</v>
      </c>
      <c r="F1434" s="319" t="s">
        <v>6385</v>
      </c>
      <c r="G1434" s="319" t="s">
        <v>6386</v>
      </c>
      <c r="H1434" s="319" t="s">
        <v>6387</v>
      </c>
      <c r="I1434" s="319" t="s">
        <v>6388</v>
      </c>
    </row>
    <row r="1435" spans="1:9" ht="90" x14ac:dyDescent="0.2">
      <c r="A1435" s="319" t="s">
        <v>6389</v>
      </c>
      <c r="B1435" s="319" t="s">
        <v>65</v>
      </c>
      <c r="C1435" s="321">
        <f t="shared" si="44"/>
        <v>1</v>
      </c>
      <c r="D1435" s="321" t="str">
        <f t="shared" si="45"/>
        <v>Residential</v>
      </c>
      <c r="E1435" s="321" t="s">
        <v>4460</v>
      </c>
      <c r="F1435" s="319" t="s">
        <v>2681</v>
      </c>
      <c r="G1435" s="319" t="s">
        <v>6390</v>
      </c>
      <c r="H1435" s="319" t="s">
        <v>6391</v>
      </c>
      <c r="I1435" s="319" t="s">
        <v>6392</v>
      </c>
    </row>
    <row r="1436" spans="1:9" ht="90" x14ac:dyDescent="0.2">
      <c r="A1436" s="319" t="s">
        <v>6393</v>
      </c>
      <c r="B1436" s="319" t="s">
        <v>65</v>
      </c>
      <c r="C1436" s="321">
        <f t="shared" si="44"/>
        <v>1</v>
      </c>
      <c r="D1436" s="321" t="str">
        <f t="shared" si="45"/>
        <v>Residential</v>
      </c>
      <c r="E1436" s="321" t="s">
        <v>25835</v>
      </c>
      <c r="F1436" s="319" t="s">
        <v>6394</v>
      </c>
      <c r="G1436" s="319" t="s">
        <v>6395</v>
      </c>
      <c r="H1436" s="319" t="s">
        <v>6396</v>
      </c>
      <c r="I1436" s="319" t="s">
        <v>6397</v>
      </c>
    </row>
    <row r="1437" spans="1:9" ht="75" x14ac:dyDescent="0.2">
      <c r="A1437" s="319" t="s">
        <v>6398</v>
      </c>
      <c r="B1437" s="319" t="s">
        <v>65</v>
      </c>
      <c r="C1437" s="321">
        <f t="shared" si="44"/>
        <v>1</v>
      </c>
      <c r="D1437" s="321" t="str">
        <f t="shared" si="45"/>
        <v>Residential</v>
      </c>
      <c r="E1437" s="321" t="s">
        <v>4460</v>
      </c>
      <c r="F1437" s="319" t="s">
        <v>6399</v>
      </c>
      <c r="G1437" s="319" t="s">
        <v>6400</v>
      </c>
      <c r="H1437" s="319" t="s">
        <v>6401</v>
      </c>
      <c r="I1437" s="319" t="s">
        <v>6402</v>
      </c>
    </row>
    <row r="1438" spans="1:9" ht="75" x14ac:dyDescent="0.2">
      <c r="A1438" s="319" t="s">
        <v>6403</v>
      </c>
      <c r="B1438" s="319" t="s">
        <v>65</v>
      </c>
      <c r="C1438" s="321">
        <f t="shared" si="44"/>
        <v>1</v>
      </c>
      <c r="D1438" s="321" t="str">
        <f t="shared" si="45"/>
        <v>Residential</v>
      </c>
      <c r="E1438" s="321" t="s">
        <v>25835</v>
      </c>
      <c r="F1438" s="319" t="s">
        <v>3918</v>
      </c>
      <c r="G1438" s="319" t="s">
        <v>6404</v>
      </c>
      <c r="H1438" s="319" t="s">
        <v>6405</v>
      </c>
      <c r="I1438" s="319" t="s">
        <v>6406</v>
      </c>
    </row>
    <row r="1439" spans="1:9" ht="90" x14ac:dyDescent="0.2">
      <c r="A1439" s="319" t="s">
        <v>6407</v>
      </c>
      <c r="B1439" s="319" t="s">
        <v>65</v>
      </c>
      <c r="C1439" s="321">
        <f t="shared" si="44"/>
        <v>1</v>
      </c>
      <c r="D1439" s="321" t="str">
        <f t="shared" si="45"/>
        <v>Residential</v>
      </c>
      <c r="E1439" s="321" t="s">
        <v>4460</v>
      </c>
      <c r="F1439" s="319" t="s">
        <v>6408</v>
      </c>
      <c r="G1439" s="319" t="s">
        <v>6409</v>
      </c>
      <c r="H1439" s="319" t="s">
        <v>6410</v>
      </c>
      <c r="I1439" s="319" t="s">
        <v>6411</v>
      </c>
    </row>
    <row r="1440" spans="1:9" ht="90" x14ac:dyDescent="0.2">
      <c r="A1440" s="319" t="s">
        <v>6412</v>
      </c>
      <c r="B1440" s="319" t="s">
        <v>65</v>
      </c>
      <c r="C1440" s="321">
        <f t="shared" si="44"/>
        <v>1</v>
      </c>
      <c r="D1440" s="321" t="str">
        <f t="shared" si="45"/>
        <v>Residential</v>
      </c>
      <c r="E1440" s="321" t="s">
        <v>25835</v>
      </c>
      <c r="F1440" s="319" t="s">
        <v>6413</v>
      </c>
      <c r="G1440" s="319" t="s">
        <v>6414</v>
      </c>
      <c r="H1440" s="319" t="s">
        <v>6415</v>
      </c>
      <c r="I1440" s="319" t="s">
        <v>6416</v>
      </c>
    </row>
    <row r="1441" spans="1:9" ht="90" x14ac:dyDescent="0.2">
      <c r="A1441" s="319" t="s">
        <v>6417</v>
      </c>
      <c r="B1441" s="319" t="s">
        <v>65</v>
      </c>
      <c r="C1441" s="321">
        <f t="shared" si="44"/>
        <v>1</v>
      </c>
      <c r="D1441" s="321" t="str">
        <f t="shared" si="45"/>
        <v>Residential</v>
      </c>
      <c r="E1441" s="321" t="s">
        <v>4460</v>
      </c>
      <c r="F1441" s="319" t="s">
        <v>6418</v>
      </c>
      <c r="G1441" s="319" t="s">
        <v>6419</v>
      </c>
      <c r="H1441" s="319" t="s">
        <v>6420</v>
      </c>
      <c r="I1441" s="319" t="s">
        <v>6421</v>
      </c>
    </row>
    <row r="1442" spans="1:9" ht="105" x14ac:dyDescent="0.2">
      <c r="A1442" s="319" t="s">
        <v>6422</v>
      </c>
      <c r="B1442" s="319" t="s">
        <v>65</v>
      </c>
      <c r="C1442" s="321">
        <f t="shared" si="44"/>
        <v>1</v>
      </c>
      <c r="D1442" s="321" t="str">
        <f t="shared" si="45"/>
        <v>Residential</v>
      </c>
      <c r="E1442" s="321" t="s">
        <v>25835</v>
      </c>
      <c r="F1442" s="319" t="s">
        <v>2288</v>
      </c>
      <c r="G1442" s="319" t="s">
        <v>3734</v>
      </c>
      <c r="H1442" s="319" t="s">
        <v>6423</v>
      </c>
      <c r="I1442" s="319" t="s">
        <v>6424</v>
      </c>
    </row>
    <row r="1443" spans="1:9" ht="105" x14ac:dyDescent="0.2">
      <c r="A1443" s="319" t="s">
        <v>6425</v>
      </c>
      <c r="B1443" s="319" t="s">
        <v>65</v>
      </c>
      <c r="C1443" s="321">
        <f t="shared" si="44"/>
        <v>1</v>
      </c>
      <c r="D1443" s="321" t="str">
        <f t="shared" si="45"/>
        <v>Residential</v>
      </c>
      <c r="E1443" s="321" t="s">
        <v>4460</v>
      </c>
      <c r="F1443" s="319" t="s">
        <v>6426</v>
      </c>
      <c r="G1443" s="319" t="s">
        <v>6427</v>
      </c>
      <c r="H1443" s="319" t="s">
        <v>6428</v>
      </c>
      <c r="I1443" s="319" t="s">
        <v>6429</v>
      </c>
    </row>
    <row r="1444" spans="1:9" ht="105" x14ac:dyDescent="0.2">
      <c r="A1444" s="319" t="s">
        <v>6430</v>
      </c>
      <c r="B1444" s="319" t="s">
        <v>65</v>
      </c>
      <c r="C1444" s="321">
        <f t="shared" si="44"/>
        <v>1</v>
      </c>
      <c r="D1444" s="321" t="str">
        <f t="shared" si="45"/>
        <v>Residential</v>
      </c>
      <c r="E1444" s="321" t="s">
        <v>25835</v>
      </c>
      <c r="F1444" s="319" t="s">
        <v>6431</v>
      </c>
      <c r="G1444" s="319" t="s">
        <v>6432</v>
      </c>
      <c r="H1444" s="319" t="s">
        <v>6433</v>
      </c>
      <c r="I1444" s="319" t="s">
        <v>6434</v>
      </c>
    </row>
    <row r="1445" spans="1:9" ht="75" x14ac:dyDescent="0.2">
      <c r="A1445" s="319" t="s">
        <v>6435</v>
      </c>
      <c r="B1445" s="319" t="s">
        <v>65</v>
      </c>
      <c r="C1445" s="321">
        <f t="shared" si="44"/>
        <v>1</v>
      </c>
      <c r="D1445" s="321" t="str">
        <f t="shared" si="45"/>
        <v>Residential</v>
      </c>
      <c r="E1445" s="321" t="s">
        <v>4460</v>
      </c>
      <c r="F1445" s="319" t="s">
        <v>6436</v>
      </c>
      <c r="G1445" s="319" t="s">
        <v>6437</v>
      </c>
      <c r="H1445" s="319" t="s">
        <v>6438</v>
      </c>
      <c r="I1445" s="319" t="s">
        <v>6439</v>
      </c>
    </row>
    <row r="1446" spans="1:9" ht="90" x14ac:dyDescent="0.2">
      <c r="A1446" s="319" t="s">
        <v>6440</v>
      </c>
      <c r="B1446" s="319" t="s">
        <v>65</v>
      </c>
      <c r="C1446" s="321">
        <f t="shared" si="44"/>
        <v>1</v>
      </c>
      <c r="D1446" s="321" t="str">
        <f t="shared" si="45"/>
        <v>Residential</v>
      </c>
      <c r="E1446" s="321" t="s">
        <v>25835</v>
      </c>
      <c r="F1446" s="319" t="s">
        <v>2780</v>
      </c>
      <c r="G1446" s="319" t="s">
        <v>2781</v>
      </c>
      <c r="H1446" s="319" t="s">
        <v>6441</v>
      </c>
      <c r="I1446" s="319" t="s">
        <v>6442</v>
      </c>
    </row>
    <row r="1447" spans="1:9" ht="75" x14ac:dyDescent="0.2">
      <c r="A1447" s="319" t="s">
        <v>6443</v>
      </c>
      <c r="B1447" s="319" t="s">
        <v>65</v>
      </c>
      <c r="C1447" s="321">
        <f t="shared" si="44"/>
        <v>1</v>
      </c>
      <c r="D1447" s="321" t="str">
        <f t="shared" si="45"/>
        <v>Residential</v>
      </c>
      <c r="E1447" s="321" t="s">
        <v>4460</v>
      </c>
      <c r="F1447" s="319" t="s">
        <v>6444</v>
      </c>
      <c r="G1447" s="319" t="s">
        <v>6445</v>
      </c>
      <c r="H1447" s="319" t="s">
        <v>6446</v>
      </c>
      <c r="I1447" s="319" t="s">
        <v>6447</v>
      </c>
    </row>
    <row r="1448" spans="1:9" ht="75" x14ac:dyDescent="0.2">
      <c r="A1448" s="319" t="s">
        <v>6448</v>
      </c>
      <c r="B1448" s="319" t="s">
        <v>65</v>
      </c>
      <c r="C1448" s="321">
        <f t="shared" si="44"/>
        <v>1</v>
      </c>
      <c r="D1448" s="321" t="str">
        <f t="shared" si="45"/>
        <v>Residential</v>
      </c>
      <c r="E1448" s="321" t="s">
        <v>25835</v>
      </c>
      <c r="F1448" s="319" t="s">
        <v>1685</v>
      </c>
      <c r="G1448" s="319" t="s">
        <v>6449</v>
      </c>
      <c r="H1448" s="319" t="s">
        <v>6450</v>
      </c>
      <c r="I1448" s="319" t="s">
        <v>6451</v>
      </c>
    </row>
    <row r="1449" spans="1:9" ht="105" x14ac:dyDescent="0.2">
      <c r="A1449" s="319" t="s">
        <v>6452</v>
      </c>
      <c r="B1449" s="319" t="s">
        <v>65</v>
      </c>
      <c r="C1449" s="321">
        <f t="shared" si="44"/>
        <v>1</v>
      </c>
      <c r="D1449" s="321" t="str">
        <f t="shared" si="45"/>
        <v>Residential</v>
      </c>
      <c r="E1449" s="321" t="s">
        <v>4460</v>
      </c>
      <c r="F1449" s="319" t="s">
        <v>6453</v>
      </c>
      <c r="G1449" s="319" t="s">
        <v>6454</v>
      </c>
      <c r="H1449" s="319" t="s">
        <v>6455</v>
      </c>
      <c r="I1449" s="319" t="s">
        <v>6456</v>
      </c>
    </row>
    <row r="1450" spans="1:9" ht="105" x14ac:dyDescent="0.2">
      <c r="A1450" s="319" t="s">
        <v>6457</v>
      </c>
      <c r="B1450" s="319" t="s">
        <v>65</v>
      </c>
      <c r="C1450" s="321">
        <f t="shared" si="44"/>
        <v>1</v>
      </c>
      <c r="D1450" s="321" t="str">
        <f t="shared" si="45"/>
        <v>Residential</v>
      </c>
      <c r="E1450" s="321" t="s">
        <v>25835</v>
      </c>
      <c r="F1450" s="319" t="s">
        <v>6458</v>
      </c>
      <c r="G1450" s="319" t="s">
        <v>6459</v>
      </c>
      <c r="H1450" s="319" t="s">
        <v>6460</v>
      </c>
      <c r="I1450" s="319" t="s">
        <v>6461</v>
      </c>
    </row>
    <row r="1451" spans="1:9" ht="90" x14ac:dyDescent="0.2">
      <c r="A1451" s="319" t="s">
        <v>6462</v>
      </c>
      <c r="B1451" s="319" t="s">
        <v>65</v>
      </c>
      <c r="C1451" s="321">
        <f t="shared" si="44"/>
        <v>1</v>
      </c>
      <c r="D1451" s="321" t="str">
        <f t="shared" si="45"/>
        <v>Residential</v>
      </c>
      <c r="E1451" s="321" t="s">
        <v>4460</v>
      </c>
      <c r="F1451" s="319" t="s">
        <v>2916</v>
      </c>
      <c r="G1451" s="319" t="s">
        <v>1002</v>
      </c>
      <c r="H1451" s="319" t="s">
        <v>6463</v>
      </c>
      <c r="I1451" s="319" t="s">
        <v>6464</v>
      </c>
    </row>
    <row r="1452" spans="1:9" ht="90" x14ac:dyDescent="0.2">
      <c r="A1452" s="319" t="s">
        <v>6465</v>
      </c>
      <c r="B1452" s="319" t="s">
        <v>65</v>
      </c>
      <c r="C1452" s="321">
        <f t="shared" si="44"/>
        <v>1</v>
      </c>
      <c r="D1452" s="321" t="str">
        <f t="shared" si="45"/>
        <v>Residential</v>
      </c>
      <c r="E1452" s="321" t="s">
        <v>25835</v>
      </c>
      <c r="F1452" s="319" t="s">
        <v>6466</v>
      </c>
      <c r="G1452" s="319" t="s">
        <v>6467</v>
      </c>
      <c r="H1452" s="319" t="s">
        <v>6468</v>
      </c>
      <c r="I1452" s="319" t="s">
        <v>6469</v>
      </c>
    </row>
    <row r="1453" spans="1:9" ht="90" x14ac:dyDescent="0.2">
      <c r="A1453" s="319" t="s">
        <v>6470</v>
      </c>
      <c r="B1453" s="319" t="s">
        <v>65</v>
      </c>
      <c r="C1453" s="321">
        <f t="shared" si="44"/>
        <v>1</v>
      </c>
      <c r="D1453" s="321" t="str">
        <f t="shared" si="45"/>
        <v>Residential</v>
      </c>
      <c r="E1453" s="321" t="s">
        <v>4460</v>
      </c>
      <c r="F1453" s="319" t="s">
        <v>3360</v>
      </c>
      <c r="G1453" s="319" t="s">
        <v>6471</v>
      </c>
      <c r="H1453" s="319" t="s">
        <v>6472</v>
      </c>
      <c r="I1453" s="319" t="s">
        <v>6473</v>
      </c>
    </row>
    <row r="1454" spans="1:9" ht="90" x14ac:dyDescent="0.2">
      <c r="A1454" s="319" t="s">
        <v>6474</v>
      </c>
      <c r="B1454" s="319" t="s">
        <v>65</v>
      </c>
      <c r="C1454" s="321">
        <f t="shared" si="44"/>
        <v>1</v>
      </c>
      <c r="D1454" s="321" t="str">
        <f t="shared" si="45"/>
        <v>Residential</v>
      </c>
      <c r="E1454" s="321" t="s">
        <v>25835</v>
      </c>
      <c r="F1454" s="319" t="s">
        <v>1685</v>
      </c>
      <c r="G1454" s="319" t="s">
        <v>6475</v>
      </c>
      <c r="H1454" s="319" t="s">
        <v>6476</v>
      </c>
      <c r="I1454" s="319" t="s">
        <v>6477</v>
      </c>
    </row>
    <row r="1455" spans="1:9" ht="90" x14ac:dyDescent="0.2">
      <c r="A1455" s="319" t="s">
        <v>6478</v>
      </c>
      <c r="B1455" s="319" t="s">
        <v>65</v>
      </c>
      <c r="C1455" s="321">
        <f t="shared" si="44"/>
        <v>1</v>
      </c>
      <c r="D1455" s="321" t="str">
        <f t="shared" si="45"/>
        <v>Residential</v>
      </c>
      <c r="E1455" s="321" t="s">
        <v>4460</v>
      </c>
      <c r="F1455" s="319" t="s">
        <v>6479</v>
      </c>
      <c r="G1455" s="319" t="s">
        <v>6480</v>
      </c>
      <c r="H1455" s="319" t="s">
        <v>6481</v>
      </c>
      <c r="I1455" s="319" t="s">
        <v>6482</v>
      </c>
    </row>
    <row r="1456" spans="1:9" ht="90" x14ac:dyDescent="0.2">
      <c r="A1456" s="319" t="s">
        <v>6483</v>
      </c>
      <c r="B1456" s="319" t="s">
        <v>65</v>
      </c>
      <c r="C1456" s="321">
        <f t="shared" si="44"/>
        <v>1</v>
      </c>
      <c r="D1456" s="321" t="str">
        <f t="shared" si="45"/>
        <v>Residential</v>
      </c>
      <c r="E1456" s="321" t="s">
        <v>25835</v>
      </c>
      <c r="F1456" s="319" t="s">
        <v>1016</v>
      </c>
      <c r="G1456" s="319" t="s">
        <v>6484</v>
      </c>
      <c r="H1456" s="319" t="s">
        <v>6485</v>
      </c>
      <c r="I1456" s="319" t="s">
        <v>6486</v>
      </c>
    </row>
    <row r="1457" spans="1:9" ht="90" x14ac:dyDescent="0.2">
      <c r="A1457" s="319" t="s">
        <v>6487</v>
      </c>
      <c r="B1457" s="319" t="s">
        <v>65</v>
      </c>
      <c r="C1457" s="321">
        <f t="shared" si="44"/>
        <v>1</v>
      </c>
      <c r="D1457" s="321" t="str">
        <f t="shared" si="45"/>
        <v>Residential</v>
      </c>
      <c r="E1457" s="321" t="s">
        <v>4460</v>
      </c>
      <c r="F1457" s="319" t="s">
        <v>6488</v>
      </c>
      <c r="G1457" s="319" t="s">
        <v>6489</v>
      </c>
      <c r="H1457" s="319" t="s">
        <v>6490</v>
      </c>
      <c r="I1457" s="319" t="s">
        <v>6491</v>
      </c>
    </row>
    <row r="1458" spans="1:9" ht="90" x14ac:dyDescent="0.2">
      <c r="A1458" s="319" t="s">
        <v>6492</v>
      </c>
      <c r="B1458" s="319" t="s">
        <v>65</v>
      </c>
      <c r="C1458" s="321">
        <f t="shared" si="44"/>
        <v>1</v>
      </c>
      <c r="D1458" s="321" t="str">
        <f t="shared" si="45"/>
        <v>Residential</v>
      </c>
      <c r="E1458" s="321" t="s">
        <v>25835</v>
      </c>
      <c r="F1458" s="319" t="s">
        <v>6493</v>
      </c>
      <c r="G1458" s="319" t="s">
        <v>6494</v>
      </c>
      <c r="H1458" s="319" t="s">
        <v>6495</v>
      </c>
      <c r="I1458" s="319" t="s">
        <v>6496</v>
      </c>
    </row>
    <row r="1459" spans="1:9" ht="90" x14ac:dyDescent="0.2">
      <c r="A1459" s="319" t="s">
        <v>6497</v>
      </c>
      <c r="B1459" s="319" t="s">
        <v>65</v>
      </c>
      <c r="C1459" s="321">
        <f t="shared" si="44"/>
        <v>1</v>
      </c>
      <c r="D1459" s="321" t="str">
        <f t="shared" si="45"/>
        <v>Residential</v>
      </c>
      <c r="E1459" s="321" t="s">
        <v>4460</v>
      </c>
      <c r="F1459" s="319" t="s">
        <v>6498</v>
      </c>
      <c r="G1459" s="319" t="s">
        <v>6499</v>
      </c>
      <c r="H1459" s="319" t="s">
        <v>6500</v>
      </c>
      <c r="I1459" s="319" t="s">
        <v>6501</v>
      </c>
    </row>
    <row r="1460" spans="1:9" ht="90" x14ac:dyDescent="0.2">
      <c r="A1460" s="319" t="s">
        <v>6502</v>
      </c>
      <c r="B1460" s="319" t="s">
        <v>65</v>
      </c>
      <c r="C1460" s="321">
        <f t="shared" si="44"/>
        <v>1</v>
      </c>
      <c r="D1460" s="321" t="str">
        <f t="shared" si="45"/>
        <v>Residential</v>
      </c>
      <c r="E1460" s="321" t="s">
        <v>25835</v>
      </c>
      <c r="F1460" s="319" t="s">
        <v>4907</v>
      </c>
      <c r="G1460" s="319" t="s">
        <v>6503</v>
      </c>
      <c r="H1460" s="319" t="s">
        <v>6504</v>
      </c>
      <c r="I1460" s="319" t="s">
        <v>6505</v>
      </c>
    </row>
    <row r="1461" spans="1:9" ht="90" x14ac:dyDescent="0.2">
      <c r="A1461" s="319" t="s">
        <v>6506</v>
      </c>
      <c r="B1461" s="319" t="s">
        <v>65</v>
      </c>
      <c r="C1461" s="321">
        <f t="shared" si="44"/>
        <v>1</v>
      </c>
      <c r="D1461" s="321" t="str">
        <f t="shared" si="45"/>
        <v>Residential</v>
      </c>
      <c r="E1461" s="321" t="s">
        <v>4460</v>
      </c>
      <c r="F1461" s="319" t="s">
        <v>6507</v>
      </c>
      <c r="G1461" s="319" t="s">
        <v>5041</v>
      </c>
      <c r="H1461" s="319" t="s">
        <v>6508</v>
      </c>
      <c r="I1461" s="319" t="s">
        <v>6509</v>
      </c>
    </row>
    <row r="1462" spans="1:9" ht="90" x14ac:dyDescent="0.2">
      <c r="A1462" s="319" t="s">
        <v>6510</v>
      </c>
      <c r="B1462" s="319" t="s">
        <v>65</v>
      </c>
      <c r="C1462" s="321">
        <f t="shared" si="44"/>
        <v>1</v>
      </c>
      <c r="D1462" s="321" t="str">
        <f t="shared" si="45"/>
        <v>Residential</v>
      </c>
      <c r="E1462" s="321" t="s">
        <v>25835</v>
      </c>
      <c r="F1462" s="319" t="s">
        <v>543</v>
      </c>
      <c r="G1462" s="319" t="s">
        <v>4265</v>
      </c>
      <c r="H1462" s="319" t="s">
        <v>6511</v>
      </c>
      <c r="I1462" s="319" t="s">
        <v>6512</v>
      </c>
    </row>
    <row r="1463" spans="1:9" ht="90" x14ac:dyDescent="0.2">
      <c r="A1463" s="319" t="s">
        <v>6513</v>
      </c>
      <c r="B1463" s="319" t="s">
        <v>65</v>
      </c>
      <c r="C1463" s="321">
        <f t="shared" si="44"/>
        <v>1</v>
      </c>
      <c r="D1463" s="321" t="str">
        <f t="shared" si="45"/>
        <v>Residential</v>
      </c>
      <c r="E1463" s="321" t="s">
        <v>4460</v>
      </c>
      <c r="F1463" s="319" t="s">
        <v>6514</v>
      </c>
      <c r="G1463" s="319" t="s">
        <v>5500</v>
      </c>
      <c r="H1463" s="319" t="s">
        <v>6515</v>
      </c>
      <c r="I1463" s="319" t="s">
        <v>6516</v>
      </c>
    </row>
    <row r="1464" spans="1:9" ht="90" x14ac:dyDescent="0.2">
      <c r="A1464" s="319" t="s">
        <v>6517</v>
      </c>
      <c r="B1464" s="319" t="s">
        <v>65</v>
      </c>
      <c r="C1464" s="321">
        <f t="shared" si="44"/>
        <v>1</v>
      </c>
      <c r="D1464" s="321" t="str">
        <f t="shared" si="45"/>
        <v>Residential</v>
      </c>
      <c r="E1464" s="321" t="s">
        <v>25835</v>
      </c>
      <c r="F1464" s="319" t="s">
        <v>667</v>
      </c>
      <c r="G1464" s="319" t="s">
        <v>6518</v>
      </c>
      <c r="H1464" s="319" t="s">
        <v>6519</v>
      </c>
      <c r="I1464" s="319" t="s">
        <v>6520</v>
      </c>
    </row>
    <row r="1465" spans="1:9" ht="90" x14ac:dyDescent="0.2">
      <c r="A1465" s="319" t="s">
        <v>6521</v>
      </c>
      <c r="B1465" s="319" t="s">
        <v>65</v>
      </c>
      <c r="C1465" s="321">
        <f t="shared" si="44"/>
        <v>1</v>
      </c>
      <c r="D1465" s="321" t="str">
        <f t="shared" si="45"/>
        <v>Residential</v>
      </c>
      <c r="E1465" s="321" t="s">
        <v>4460</v>
      </c>
      <c r="F1465" s="319" t="s">
        <v>6522</v>
      </c>
      <c r="G1465" s="319" t="s">
        <v>6523</v>
      </c>
      <c r="H1465" s="319" t="s">
        <v>6524</v>
      </c>
      <c r="I1465" s="319" t="s">
        <v>6525</v>
      </c>
    </row>
    <row r="1466" spans="1:9" ht="90" x14ac:dyDescent="0.2">
      <c r="A1466" s="319" t="s">
        <v>6526</v>
      </c>
      <c r="B1466" s="319" t="s">
        <v>65</v>
      </c>
      <c r="C1466" s="321">
        <f t="shared" si="44"/>
        <v>1</v>
      </c>
      <c r="D1466" s="321" t="str">
        <f t="shared" si="45"/>
        <v>Residential</v>
      </c>
      <c r="E1466" s="321" t="s">
        <v>25835</v>
      </c>
      <c r="F1466" s="319" t="s">
        <v>6527</v>
      </c>
      <c r="G1466" s="319" t="s">
        <v>6528</v>
      </c>
      <c r="H1466" s="319" t="s">
        <v>6529</v>
      </c>
      <c r="I1466" s="319" t="s">
        <v>6530</v>
      </c>
    </row>
    <row r="1467" spans="1:9" ht="75" x14ac:dyDescent="0.2">
      <c r="A1467" s="319" t="s">
        <v>6531</v>
      </c>
      <c r="B1467" s="319" t="s">
        <v>65</v>
      </c>
      <c r="C1467" s="321">
        <f t="shared" si="44"/>
        <v>1</v>
      </c>
      <c r="D1467" s="321" t="str">
        <f t="shared" si="45"/>
        <v>Residential</v>
      </c>
      <c r="E1467" s="321" t="s">
        <v>4460</v>
      </c>
      <c r="F1467" s="319" t="s">
        <v>6173</v>
      </c>
      <c r="G1467" s="319" t="s">
        <v>6532</v>
      </c>
      <c r="H1467" s="319" t="s">
        <v>6533</v>
      </c>
      <c r="I1467" s="319" t="s">
        <v>6534</v>
      </c>
    </row>
    <row r="1468" spans="1:9" ht="105" x14ac:dyDescent="0.2">
      <c r="A1468" s="319" t="s">
        <v>6535</v>
      </c>
      <c r="B1468" s="319" t="s">
        <v>65</v>
      </c>
      <c r="C1468" s="321">
        <f t="shared" si="44"/>
        <v>1</v>
      </c>
      <c r="D1468" s="321" t="str">
        <f t="shared" si="45"/>
        <v>Residential</v>
      </c>
      <c r="E1468" s="321" t="s">
        <v>25835</v>
      </c>
      <c r="F1468" s="319" t="s">
        <v>543</v>
      </c>
      <c r="G1468" s="319" t="s">
        <v>6536</v>
      </c>
      <c r="H1468" s="319" t="s">
        <v>6537</v>
      </c>
      <c r="I1468" s="319" t="s">
        <v>6538</v>
      </c>
    </row>
    <row r="1469" spans="1:9" ht="105" x14ac:dyDescent="0.2">
      <c r="A1469" s="319" t="s">
        <v>6539</v>
      </c>
      <c r="B1469" s="319" t="s">
        <v>65</v>
      </c>
      <c r="C1469" s="321">
        <f t="shared" si="44"/>
        <v>1</v>
      </c>
      <c r="D1469" s="321" t="str">
        <f t="shared" si="45"/>
        <v>Residential</v>
      </c>
      <c r="E1469" s="321" t="s">
        <v>4460</v>
      </c>
      <c r="F1469" s="319" t="s">
        <v>301</v>
      </c>
      <c r="G1469" s="319" t="s">
        <v>4334</v>
      </c>
      <c r="H1469" s="319" t="s">
        <v>6540</v>
      </c>
      <c r="I1469" s="319" t="s">
        <v>6541</v>
      </c>
    </row>
    <row r="1470" spans="1:9" ht="75" x14ac:dyDescent="0.2">
      <c r="A1470" s="319" t="s">
        <v>6542</v>
      </c>
      <c r="B1470" s="319" t="s">
        <v>65</v>
      </c>
      <c r="C1470" s="321">
        <f t="shared" si="44"/>
        <v>1</v>
      </c>
      <c r="D1470" s="321" t="str">
        <f t="shared" si="45"/>
        <v>Residential</v>
      </c>
      <c r="E1470" s="321" t="s">
        <v>25835</v>
      </c>
      <c r="F1470" s="319" t="s">
        <v>6543</v>
      </c>
      <c r="G1470" s="319" t="s">
        <v>6544</v>
      </c>
      <c r="H1470" s="319" t="s">
        <v>6545</v>
      </c>
      <c r="I1470" s="319" t="s">
        <v>6546</v>
      </c>
    </row>
    <row r="1471" spans="1:9" ht="90" x14ac:dyDescent="0.2">
      <c r="A1471" s="319" t="s">
        <v>6547</v>
      </c>
      <c r="B1471" s="319" t="s">
        <v>65</v>
      </c>
      <c r="C1471" s="321">
        <f t="shared" si="44"/>
        <v>1</v>
      </c>
      <c r="D1471" s="321" t="str">
        <f t="shared" si="45"/>
        <v>Residential</v>
      </c>
      <c r="E1471" s="321" t="s">
        <v>4460</v>
      </c>
      <c r="F1471" s="319" t="s">
        <v>6548</v>
      </c>
      <c r="G1471" s="319" t="s">
        <v>6549</v>
      </c>
      <c r="H1471" s="319" t="s">
        <v>6550</v>
      </c>
      <c r="I1471" s="319" t="s">
        <v>6551</v>
      </c>
    </row>
    <row r="1472" spans="1:9" ht="90" x14ac:dyDescent="0.2">
      <c r="A1472" s="319" t="s">
        <v>6552</v>
      </c>
      <c r="B1472" s="319" t="s">
        <v>65</v>
      </c>
      <c r="C1472" s="321">
        <f t="shared" si="44"/>
        <v>1</v>
      </c>
      <c r="D1472" s="321" t="str">
        <f t="shared" si="45"/>
        <v>Residential</v>
      </c>
      <c r="E1472" s="321" t="s">
        <v>25835</v>
      </c>
      <c r="F1472" s="319" t="s">
        <v>6553</v>
      </c>
      <c r="G1472" s="319" t="s">
        <v>6554</v>
      </c>
      <c r="H1472" s="319" t="s">
        <v>6555</v>
      </c>
      <c r="I1472" s="319" t="s">
        <v>6556</v>
      </c>
    </row>
    <row r="1473" spans="1:9" ht="195" x14ac:dyDescent="0.2">
      <c r="A1473" s="319" t="s">
        <v>6557</v>
      </c>
      <c r="B1473" s="319" t="s">
        <v>65</v>
      </c>
      <c r="C1473" s="321">
        <f t="shared" si="44"/>
        <v>1</v>
      </c>
      <c r="D1473" s="321" t="str">
        <f t="shared" si="45"/>
        <v>Residential</v>
      </c>
      <c r="E1473" s="321" t="s">
        <v>4460</v>
      </c>
      <c r="F1473" s="319" t="s">
        <v>2425</v>
      </c>
      <c r="G1473" s="319" t="s">
        <v>6558</v>
      </c>
      <c r="H1473" s="319" t="s">
        <v>6559</v>
      </c>
      <c r="I1473" s="319" t="s">
        <v>6560</v>
      </c>
    </row>
    <row r="1474" spans="1:9" ht="120" x14ac:dyDescent="0.2">
      <c r="A1474" s="319" t="s">
        <v>6561</v>
      </c>
      <c r="B1474" s="319" t="s">
        <v>65</v>
      </c>
      <c r="C1474" s="321">
        <f t="shared" ref="C1474:C1537" si="46">+VLOOKUP($A1474,Assess,2,FALSE)</f>
        <v>1</v>
      </c>
      <c r="D1474" s="321" t="str">
        <f t="shared" ref="D1474:D1537" si="47">+VLOOKUP($A1474,Assess,3,FALSE)</f>
        <v>Residential</v>
      </c>
      <c r="E1474" s="321" t="s">
        <v>25835</v>
      </c>
      <c r="F1474" s="319" t="s">
        <v>1355</v>
      </c>
      <c r="G1474" s="319" t="s">
        <v>1059</v>
      </c>
      <c r="H1474" s="319" t="s">
        <v>6562</v>
      </c>
      <c r="I1474" s="319" t="s">
        <v>6563</v>
      </c>
    </row>
    <row r="1475" spans="1:9" ht="90" x14ac:dyDescent="0.2">
      <c r="A1475" s="319" t="s">
        <v>6564</v>
      </c>
      <c r="B1475" s="319" t="s">
        <v>65</v>
      </c>
      <c r="C1475" s="321">
        <f t="shared" si="46"/>
        <v>1</v>
      </c>
      <c r="D1475" s="321" t="str">
        <f t="shared" si="47"/>
        <v>Residential</v>
      </c>
      <c r="E1475" s="321" t="s">
        <v>4460</v>
      </c>
      <c r="F1475" s="319" t="s">
        <v>2616</v>
      </c>
      <c r="G1475" s="319" t="s">
        <v>6565</v>
      </c>
      <c r="H1475" s="319" t="s">
        <v>6566</v>
      </c>
      <c r="I1475" s="319" t="s">
        <v>6567</v>
      </c>
    </row>
    <row r="1476" spans="1:9" ht="90" x14ac:dyDescent="0.2">
      <c r="A1476" s="319" t="s">
        <v>6568</v>
      </c>
      <c r="B1476" s="319" t="s">
        <v>65</v>
      </c>
      <c r="C1476" s="321">
        <f t="shared" si="46"/>
        <v>1</v>
      </c>
      <c r="D1476" s="321" t="str">
        <f t="shared" si="47"/>
        <v>Residential</v>
      </c>
      <c r="E1476" s="321" t="s">
        <v>25835</v>
      </c>
      <c r="F1476" s="319" t="s">
        <v>6569</v>
      </c>
      <c r="G1476" s="319" t="s">
        <v>6570</v>
      </c>
      <c r="H1476" s="319" t="s">
        <v>6571</v>
      </c>
      <c r="I1476" s="319" t="s">
        <v>6572</v>
      </c>
    </row>
    <row r="1477" spans="1:9" ht="75" x14ac:dyDescent="0.2">
      <c r="A1477" s="319" t="s">
        <v>6573</v>
      </c>
      <c r="B1477" s="319" t="s">
        <v>65</v>
      </c>
      <c r="C1477" s="321">
        <f t="shared" si="46"/>
        <v>1</v>
      </c>
      <c r="D1477" s="321" t="str">
        <f t="shared" si="47"/>
        <v>Residential</v>
      </c>
      <c r="E1477" s="321" t="s">
        <v>4460</v>
      </c>
      <c r="F1477" s="319" t="s">
        <v>6574</v>
      </c>
      <c r="G1477" s="319" t="s">
        <v>6575</v>
      </c>
      <c r="H1477" s="319" t="s">
        <v>6576</v>
      </c>
      <c r="I1477" s="319" t="s">
        <v>6577</v>
      </c>
    </row>
    <row r="1478" spans="1:9" ht="75" x14ac:dyDescent="0.2">
      <c r="A1478" s="319" t="s">
        <v>6578</v>
      </c>
      <c r="B1478" s="319" t="s">
        <v>65</v>
      </c>
      <c r="C1478" s="321">
        <f t="shared" si="46"/>
        <v>1</v>
      </c>
      <c r="D1478" s="321" t="str">
        <f t="shared" si="47"/>
        <v>Residential</v>
      </c>
      <c r="E1478" s="321" t="s">
        <v>25835</v>
      </c>
      <c r="F1478" s="319" t="s">
        <v>6579</v>
      </c>
      <c r="G1478" s="319" t="s">
        <v>1948</v>
      </c>
      <c r="H1478" s="319" t="s">
        <v>6580</v>
      </c>
      <c r="I1478" s="319" t="s">
        <v>6581</v>
      </c>
    </row>
    <row r="1479" spans="1:9" ht="75" x14ac:dyDescent="0.2">
      <c r="A1479" s="319" t="s">
        <v>6582</v>
      </c>
      <c r="B1479" s="319" t="s">
        <v>65</v>
      </c>
      <c r="C1479" s="321">
        <f t="shared" si="46"/>
        <v>1</v>
      </c>
      <c r="D1479" s="321" t="str">
        <f t="shared" si="47"/>
        <v>Residential</v>
      </c>
      <c r="E1479" s="321" t="s">
        <v>4460</v>
      </c>
      <c r="F1479" s="319" t="s">
        <v>2197</v>
      </c>
      <c r="G1479" s="319" t="s">
        <v>3976</v>
      </c>
      <c r="H1479" s="319" t="s">
        <v>6583</v>
      </c>
      <c r="I1479" s="319" t="s">
        <v>6584</v>
      </c>
    </row>
    <row r="1480" spans="1:9" ht="75" x14ac:dyDescent="0.2">
      <c r="A1480" s="319" t="s">
        <v>6585</v>
      </c>
      <c r="B1480" s="319" t="s">
        <v>65</v>
      </c>
      <c r="C1480" s="321">
        <f t="shared" si="46"/>
        <v>1</v>
      </c>
      <c r="D1480" s="321" t="str">
        <f t="shared" si="47"/>
        <v>Residential</v>
      </c>
      <c r="E1480" s="321" t="s">
        <v>25835</v>
      </c>
      <c r="F1480" s="319" t="s">
        <v>6586</v>
      </c>
      <c r="G1480" s="319" t="s">
        <v>6587</v>
      </c>
      <c r="H1480" s="319" t="s">
        <v>6588</v>
      </c>
      <c r="I1480" s="319" t="s">
        <v>6589</v>
      </c>
    </row>
    <row r="1481" spans="1:9" ht="75" x14ac:dyDescent="0.2">
      <c r="A1481" s="319" t="s">
        <v>6590</v>
      </c>
      <c r="B1481" s="319" t="s">
        <v>65</v>
      </c>
      <c r="C1481" s="321">
        <f t="shared" si="46"/>
        <v>1</v>
      </c>
      <c r="D1481" s="321" t="str">
        <f t="shared" si="47"/>
        <v>Residential</v>
      </c>
      <c r="E1481" s="321" t="s">
        <v>4460</v>
      </c>
      <c r="F1481" s="319" t="s">
        <v>414</v>
      </c>
      <c r="G1481" s="319" t="s">
        <v>6591</v>
      </c>
      <c r="H1481" s="319" t="s">
        <v>6592</v>
      </c>
      <c r="I1481" s="319" t="s">
        <v>6593</v>
      </c>
    </row>
    <row r="1482" spans="1:9" ht="75" x14ac:dyDescent="0.2">
      <c r="A1482" s="319" t="s">
        <v>6594</v>
      </c>
      <c r="B1482" s="319" t="s">
        <v>65</v>
      </c>
      <c r="C1482" s="321">
        <f t="shared" si="46"/>
        <v>1</v>
      </c>
      <c r="D1482" s="321" t="str">
        <f t="shared" si="47"/>
        <v>Residential</v>
      </c>
      <c r="E1482" s="321" t="s">
        <v>25835</v>
      </c>
      <c r="F1482" s="319" t="s">
        <v>414</v>
      </c>
      <c r="G1482" s="319" t="s">
        <v>6591</v>
      </c>
      <c r="H1482" s="319" t="s">
        <v>6592</v>
      </c>
      <c r="I1482" s="319" t="s">
        <v>6595</v>
      </c>
    </row>
    <row r="1483" spans="1:9" ht="75" x14ac:dyDescent="0.2">
      <c r="A1483" s="319" t="s">
        <v>6596</v>
      </c>
      <c r="B1483" s="319" t="s">
        <v>65</v>
      </c>
      <c r="C1483" s="321">
        <f t="shared" si="46"/>
        <v>1</v>
      </c>
      <c r="D1483" s="321" t="str">
        <f t="shared" si="47"/>
        <v>Residential</v>
      </c>
      <c r="E1483" s="321" t="s">
        <v>4460</v>
      </c>
      <c r="F1483" s="319" t="s">
        <v>414</v>
      </c>
      <c r="G1483" s="319" t="s">
        <v>6591</v>
      </c>
      <c r="H1483" s="319" t="s">
        <v>6592</v>
      </c>
      <c r="I1483" s="319" t="s">
        <v>6597</v>
      </c>
    </row>
    <row r="1484" spans="1:9" ht="75" x14ac:dyDescent="0.2">
      <c r="A1484" s="319" t="s">
        <v>6598</v>
      </c>
      <c r="B1484" s="319" t="s">
        <v>65</v>
      </c>
      <c r="C1484" s="321">
        <f t="shared" si="46"/>
        <v>1</v>
      </c>
      <c r="D1484" s="321" t="str">
        <f t="shared" si="47"/>
        <v>Residential</v>
      </c>
      <c r="E1484" s="321" t="s">
        <v>25835</v>
      </c>
      <c r="F1484" s="319" t="s">
        <v>414</v>
      </c>
      <c r="G1484" s="319" t="s">
        <v>6591</v>
      </c>
      <c r="H1484" s="319" t="s">
        <v>6592</v>
      </c>
      <c r="I1484" s="319" t="s">
        <v>6599</v>
      </c>
    </row>
    <row r="1485" spans="1:9" ht="75" x14ac:dyDescent="0.2">
      <c r="A1485" s="319" t="s">
        <v>6600</v>
      </c>
      <c r="B1485" s="319" t="s">
        <v>65</v>
      </c>
      <c r="C1485" s="321">
        <f t="shared" si="46"/>
        <v>1</v>
      </c>
      <c r="D1485" s="321" t="str">
        <f t="shared" si="47"/>
        <v>Residential</v>
      </c>
      <c r="E1485" s="321" t="s">
        <v>4460</v>
      </c>
      <c r="F1485" s="319" t="s">
        <v>414</v>
      </c>
      <c r="G1485" s="319" t="s">
        <v>6591</v>
      </c>
      <c r="H1485" s="319" t="s">
        <v>6592</v>
      </c>
      <c r="I1485" s="319" t="s">
        <v>6601</v>
      </c>
    </row>
    <row r="1486" spans="1:9" ht="75" x14ac:dyDescent="0.2">
      <c r="A1486" s="319" t="s">
        <v>6602</v>
      </c>
      <c r="B1486" s="319" t="s">
        <v>65</v>
      </c>
      <c r="C1486" s="321">
        <f t="shared" si="46"/>
        <v>1</v>
      </c>
      <c r="D1486" s="321" t="str">
        <f t="shared" si="47"/>
        <v>Residential</v>
      </c>
      <c r="E1486" s="321" t="s">
        <v>25835</v>
      </c>
      <c r="F1486" s="319" t="s">
        <v>414</v>
      </c>
      <c r="G1486" s="319" t="s">
        <v>6591</v>
      </c>
      <c r="H1486" s="319" t="s">
        <v>6592</v>
      </c>
      <c r="I1486" s="319" t="s">
        <v>6603</v>
      </c>
    </row>
    <row r="1487" spans="1:9" ht="90" x14ac:dyDescent="0.2">
      <c r="A1487" s="319" t="s">
        <v>6604</v>
      </c>
      <c r="B1487" s="319" t="s">
        <v>65</v>
      </c>
      <c r="C1487" s="321">
        <f t="shared" si="46"/>
        <v>1</v>
      </c>
      <c r="D1487" s="321" t="str">
        <f t="shared" si="47"/>
        <v>Residential</v>
      </c>
      <c r="E1487" s="321" t="s">
        <v>4460</v>
      </c>
      <c r="F1487" s="319" t="s">
        <v>2075</v>
      </c>
      <c r="G1487" s="319" t="s">
        <v>6605</v>
      </c>
      <c r="H1487" s="319" t="s">
        <v>6606</v>
      </c>
      <c r="I1487" s="319" t="s">
        <v>6607</v>
      </c>
    </row>
    <row r="1488" spans="1:9" ht="90" x14ac:dyDescent="0.2">
      <c r="A1488" s="319" t="s">
        <v>6608</v>
      </c>
      <c r="B1488" s="319" t="s">
        <v>65</v>
      </c>
      <c r="C1488" s="321">
        <f t="shared" si="46"/>
        <v>1</v>
      </c>
      <c r="D1488" s="321" t="str">
        <f t="shared" si="47"/>
        <v>Residential</v>
      </c>
      <c r="E1488" s="321" t="s">
        <v>25835</v>
      </c>
      <c r="F1488" s="319" t="s">
        <v>6609</v>
      </c>
      <c r="G1488" s="319" t="s">
        <v>6610</v>
      </c>
      <c r="H1488" s="319" t="s">
        <v>6611</v>
      </c>
      <c r="I1488" s="319" t="s">
        <v>6612</v>
      </c>
    </row>
    <row r="1489" spans="1:9" ht="75" x14ac:dyDescent="0.2">
      <c r="A1489" s="319" t="s">
        <v>6613</v>
      </c>
      <c r="B1489" s="319" t="s">
        <v>65</v>
      </c>
      <c r="C1489" s="321">
        <f t="shared" si="46"/>
        <v>1</v>
      </c>
      <c r="D1489" s="321" t="str">
        <f t="shared" si="47"/>
        <v>Residential</v>
      </c>
      <c r="E1489" s="321" t="s">
        <v>4460</v>
      </c>
      <c r="F1489" s="319" t="s">
        <v>6614</v>
      </c>
      <c r="G1489" s="319" t="s">
        <v>6615</v>
      </c>
      <c r="H1489" s="319" t="s">
        <v>6616</v>
      </c>
      <c r="I1489" s="319" t="s">
        <v>6617</v>
      </c>
    </row>
    <row r="1490" spans="1:9" ht="90" x14ac:dyDescent="0.2">
      <c r="A1490" s="319" t="s">
        <v>6618</v>
      </c>
      <c r="B1490" s="319" t="s">
        <v>65</v>
      </c>
      <c r="C1490" s="321">
        <f t="shared" si="46"/>
        <v>1</v>
      </c>
      <c r="D1490" s="321" t="str">
        <f t="shared" si="47"/>
        <v>Residential</v>
      </c>
      <c r="E1490" s="321" t="s">
        <v>25835</v>
      </c>
      <c r="F1490" s="319" t="s">
        <v>6619</v>
      </c>
      <c r="G1490" s="319" t="s">
        <v>6620</v>
      </c>
      <c r="H1490" s="319" t="s">
        <v>6621</v>
      </c>
      <c r="I1490" s="319" t="s">
        <v>6622</v>
      </c>
    </row>
    <row r="1491" spans="1:9" ht="90" x14ac:dyDescent="0.2">
      <c r="A1491" s="319" t="s">
        <v>6623</v>
      </c>
      <c r="B1491" s="319" t="s">
        <v>65</v>
      </c>
      <c r="C1491" s="321">
        <f t="shared" si="46"/>
        <v>1</v>
      </c>
      <c r="D1491" s="321" t="str">
        <f t="shared" si="47"/>
        <v>Residential</v>
      </c>
      <c r="E1491" s="321" t="s">
        <v>4460</v>
      </c>
      <c r="F1491" s="319" t="s">
        <v>6624</v>
      </c>
      <c r="G1491" s="319" t="s">
        <v>6625</v>
      </c>
      <c r="H1491" s="319" t="s">
        <v>6626</v>
      </c>
      <c r="I1491" s="319" t="s">
        <v>6627</v>
      </c>
    </row>
    <row r="1492" spans="1:9" ht="105" x14ac:dyDescent="0.2">
      <c r="A1492" s="319" t="s">
        <v>6628</v>
      </c>
      <c r="B1492" s="319" t="s">
        <v>65</v>
      </c>
      <c r="C1492" s="321">
        <f t="shared" si="46"/>
        <v>1</v>
      </c>
      <c r="D1492" s="321" t="str">
        <f t="shared" si="47"/>
        <v>Residential</v>
      </c>
      <c r="E1492" s="321" t="s">
        <v>25835</v>
      </c>
      <c r="F1492" s="319" t="s">
        <v>6629</v>
      </c>
      <c r="G1492" s="319" t="s">
        <v>6630</v>
      </c>
      <c r="H1492" s="319" t="s">
        <v>6631</v>
      </c>
      <c r="I1492" s="319" t="s">
        <v>6632</v>
      </c>
    </row>
    <row r="1493" spans="1:9" ht="90" x14ac:dyDescent="0.2">
      <c r="A1493" s="319" t="s">
        <v>6633</v>
      </c>
      <c r="B1493" s="319" t="s">
        <v>65</v>
      </c>
      <c r="C1493" s="321">
        <f t="shared" si="46"/>
        <v>1</v>
      </c>
      <c r="D1493" s="321" t="str">
        <f t="shared" si="47"/>
        <v>Residential</v>
      </c>
      <c r="E1493" s="321" t="s">
        <v>4460</v>
      </c>
      <c r="F1493" s="319" t="s">
        <v>6173</v>
      </c>
      <c r="G1493" s="319" t="s">
        <v>6634</v>
      </c>
      <c r="H1493" s="319" t="s">
        <v>6635</v>
      </c>
      <c r="I1493" s="319" t="s">
        <v>6636</v>
      </c>
    </row>
    <row r="1494" spans="1:9" ht="105" x14ac:dyDescent="0.2">
      <c r="A1494" s="319" t="s">
        <v>6637</v>
      </c>
      <c r="B1494" s="319" t="s">
        <v>65</v>
      </c>
      <c r="C1494" s="321">
        <f t="shared" si="46"/>
        <v>1</v>
      </c>
      <c r="D1494" s="321" t="str">
        <f t="shared" si="47"/>
        <v>Residential</v>
      </c>
      <c r="E1494" s="321" t="s">
        <v>25835</v>
      </c>
      <c r="F1494" s="319" t="s">
        <v>2906</v>
      </c>
      <c r="G1494" s="319" t="s">
        <v>3193</v>
      </c>
      <c r="H1494" s="319" t="s">
        <v>6638</v>
      </c>
      <c r="I1494" s="319" t="s">
        <v>6639</v>
      </c>
    </row>
    <row r="1495" spans="1:9" ht="75" x14ac:dyDescent="0.2">
      <c r="A1495" s="319" t="s">
        <v>6640</v>
      </c>
      <c r="B1495" s="319" t="s">
        <v>65</v>
      </c>
      <c r="C1495" s="321">
        <f t="shared" si="46"/>
        <v>1</v>
      </c>
      <c r="D1495" s="321" t="str">
        <f t="shared" si="47"/>
        <v>Residential</v>
      </c>
      <c r="E1495" s="321" t="s">
        <v>4460</v>
      </c>
      <c r="F1495" s="319" t="s">
        <v>6641</v>
      </c>
      <c r="G1495" s="319" t="s">
        <v>6642</v>
      </c>
      <c r="H1495" s="319" t="s">
        <v>6643</v>
      </c>
      <c r="I1495" s="319" t="s">
        <v>6644</v>
      </c>
    </row>
    <row r="1496" spans="1:9" ht="75" x14ac:dyDescent="0.2">
      <c r="A1496" s="319" t="s">
        <v>6645</v>
      </c>
      <c r="B1496" s="319" t="s">
        <v>65</v>
      </c>
      <c r="C1496" s="321">
        <f t="shared" si="46"/>
        <v>1</v>
      </c>
      <c r="D1496" s="321" t="str">
        <f t="shared" si="47"/>
        <v>Residential</v>
      </c>
      <c r="E1496" s="321" t="s">
        <v>25835</v>
      </c>
      <c r="F1496" s="319" t="s">
        <v>1397</v>
      </c>
      <c r="G1496" s="319" t="s">
        <v>6646</v>
      </c>
      <c r="H1496" s="319" t="s">
        <v>6647</v>
      </c>
      <c r="I1496" s="319" t="s">
        <v>6648</v>
      </c>
    </row>
    <row r="1497" spans="1:9" ht="90" x14ac:dyDescent="0.2">
      <c r="A1497" s="319" t="s">
        <v>6649</v>
      </c>
      <c r="B1497" s="319" t="s">
        <v>65</v>
      </c>
      <c r="C1497" s="321">
        <f t="shared" si="46"/>
        <v>1</v>
      </c>
      <c r="D1497" s="321" t="str">
        <f t="shared" si="47"/>
        <v>Residential</v>
      </c>
      <c r="E1497" s="321" t="s">
        <v>4460</v>
      </c>
      <c r="F1497" s="319" t="s">
        <v>6650</v>
      </c>
      <c r="G1497" s="319" t="s">
        <v>6651</v>
      </c>
      <c r="H1497" s="319" t="s">
        <v>6652</v>
      </c>
      <c r="I1497" s="319" t="s">
        <v>6653</v>
      </c>
    </row>
    <row r="1498" spans="1:9" ht="90" x14ac:dyDescent="0.2">
      <c r="A1498" s="319" t="s">
        <v>6654</v>
      </c>
      <c r="B1498" s="319" t="s">
        <v>65</v>
      </c>
      <c r="C1498" s="321">
        <f t="shared" si="46"/>
        <v>1</v>
      </c>
      <c r="D1498" s="321" t="str">
        <f t="shared" si="47"/>
        <v>Residential</v>
      </c>
      <c r="E1498" s="321" t="s">
        <v>25835</v>
      </c>
      <c r="F1498" s="319" t="s">
        <v>6655</v>
      </c>
      <c r="G1498" s="319" t="s">
        <v>6656</v>
      </c>
      <c r="H1498" s="319" t="s">
        <v>6657</v>
      </c>
      <c r="I1498" s="319" t="s">
        <v>6658</v>
      </c>
    </row>
    <row r="1499" spans="1:9" ht="90" x14ac:dyDescent="0.2">
      <c r="A1499" s="319" t="s">
        <v>6659</v>
      </c>
      <c r="B1499" s="319" t="s">
        <v>65</v>
      </c>
      <c r="C1499" s="321">
        <f t="shared" si="46"/>
        <v>1</v>
      </c>
      <c r="D1499" s="321" t="str">
        <f t="shared" si="47"/>
        <v>Residential</v>
      </c>
      <c r="E1499" s="321" t="s">
        <v>4460</v>
      </c>
      <c r="F1499" s="319" t="s">
        <v>6660</v>
      </c>
      <c r="G1499" s="319" t="s">
        <v>6661</v>
      </c>
      <c r="H1499" s="319" t="s">
        <v>6662</v>
      </c>
      <c r="I1499" s="319" t="s">
        <v>6663</v>
      </c>
    </row>
    <row r="1500" spans="1:9" ht="90" x14ac:dyDescent="0.2">
      <c r="A1500" s="319" t="s">
        <v>6664</v>
      </c>
      <c r="B1500" s="319" t="s">
        <v>65</v>
      </c>
      <c r="C1500" s="321">
        <f t="shared" si="46"/>
        <v>1</v>
      </c>
      <c r="D1500" s="321" t="str">
        <f t="shared" si="47"/>
        <v>Residential</v>
      </c>
      <c r="E1500" s="321" t="s">
        <v>25835</v>
      </c>
      <c r="F1500" s="319" t="s">
        <v>6665</v>
      </c>
      <c r="G1500" s="319" t="s">
        <v>1550</v>
      </c>
      <c r="H1500" s="319" t="s">
        <v>6666</v>
      </c>
      <c r="I1500" s="319" t="s">
        <v>6667</v>
      </c>
    </row>
    <row r="1501" spans="1:9" ht="105" x14ac:dyDescent="0.2">
      <c r="A1501" s="319" t="s">
        <v>6668</v>
      </c>
      <c r="B1501" s="319" t="s">
        <v>65</v>
      </c>
      <c r="C1501" s="321">
        <f t="shared" si="46"/>
        <v>1</v>
      </c>
      <c r="D1501" s="321" t="str">
        <f t="shared" si="47"/>
        <v>Residential</v>
      </c>
      <c r="E1501" s="321" t="s">
        <v>4460</v>
      </c>
      <c r="F1501" s="319" t="s">
        <v>6295</v>
      </c>
      <c r="G1501" s="319" t="s">
        <v>2898</v>
      </c>
      <c r="H1501" s="319" t="s">
        <v>6669</v>
      </c>
      <c r="I1501" s="319" t="s">
        <v>6670</v>
      </c>
    </row>
    <row r="1502" spans="1:9" ht="90" x14ac:dyDescent="0.2">
      <c r="A1502" s="319" t="s">
        <v>6671</v>
      </c>
      <c r="B1502" s="319" t="s">
        <v>65</v>
      </c>
      <c r="C1502" s="321">
        <f t="shared" si="46"/>
        <v>1</v>
      </c>
      <c r="D1502" s="321" t="str">
        <f t="shared" si="47"/>
        <v>Residential</v>
      </c>
      <c r="E1502" s="321" t="s">
        <v>25835</v>
      </c>
      <c r="F1502" s="319" t="s">
        <v>6672</v>
      </c>
      <c r="G1502" s="319" t="s">
        <v>6673</v>
      </c>
      <c r="H1502" s="319" t="s">
        <v>6674</v>
      </c>
      <c r="I1502" s="319" t="s">
        <v>6675</v>
      </c>
    </row>
    <row r="1503" spans="1:9" ht="90" x14ac:dyDescent="0.2">
      <c r="A1503" s="319" t="s">
        <v>6676</v>
      </c>
      <c r="B1503" s="319" t="s">
        <v>65</v>
      </c>
      <c r="C1503" s="321">
        <f t="shared" si="46"/>
        <v>1</v>
      </c>
      <c r="D1503" s="321" t="str">
        <f t="shared" si="47"/>
        <v>Residential</v>
      </c>
      <c r="E1503" s="321" t="s">
        <v>4460</v>
      </c>
      <c r="F1503" s="319" t="s">
        <v>6677</v>
      </c>
      <c r="G1503" s="319" t="s">
        <v>6678</v>
      </c>
      <c r="H1503" s="319" t="s">
        <v>6679</v>
      </c>
      <c r="I1503" s="319" t="s">
        <v>6680</v>
      </c>
    </row>
    <row r="1504" spans="1:9" ht="75" x14ac:dyDescent="0.2">
      <c r="A1504" s="319" t="s">
        <v>6681</v>
      </c>
      <c r="B1504" s="319" t="s">
        <v>65</v>
      </c>
      <c r="C1504" s="321">
        <f t="shared" si="46"/>
        <v>1</v>
      </c>
      <c r="D1504" s="321" t="str">
        <f t="shared" si="47"/>
        <v>Residential</v>
      </c>
      <c r="E1504" s="321" t="s">
        <v>25835</v>
      </c>
      <c r="F1504" s="319" t="s">
        <v>6682</v>
      </c>
      <c r="G1504" s="319" t="s">
        <v>6683</v>
      </c>
      <c r="H1504" s="319" t="s">
        <v>6684</v>
      </c>
      <c r="I1504" s="319" t="s">
        <v>6685</v>
      </c>
    </row>
    <row r="1505" spans="1:9" ht="90" x14ac:dyDescent="0.2">
      <c r="A1505" s="319" t="s">
        <v>6686</v>
      </c>
      <c r="B1505" s="319" t="s">
        <v>65</v>
      </c>
      <c r="C1505" s="321">
        <f t="shared" si="46"/>
        <v>1</v>
      </c>
      <c r="D1505" s="321" t="str">
        <f t="shared" si="47"/>
        <v>Residential</v>
      </c>
      <c r="E1505" s="321" t="s">
        <v>4460</v>
      </c>
      <c r="F1505" s="319" t="s">
        <v>6687</v>
      </c>
      <c r="G1505" s="319" t="s">
        <v>6688</v>
      </c>
      <c r="H1505" s="319" t="s">
        <v>6689</v>
      </c>
      <c r="I1505" s="319" t="s">
        <v>6690</v>
      </c>
    </row>
    <row r="1506" spans="1:9" ht="75" x14ac:dyDescent="0.2">
      <c r="A1506" s="319" t="s">
        <v>6691</v>
      </c>
      <c r="B1506" s="319" t="s">
        <v>65</v>
      </c>
      <c r="C1506" s="321">
        <f t="shared" si="46"/>
        <v>1</v>
      </c>
      <c r="D1506" s="321" t="str">
        <f t="shared" si="47"/>
        <v>Residential</v>
      </c>
      <c r="E1506" s="321" t="s">
        <v>25835</v>
      </c>
      <c r="F1506" s="319" t="s">
        <v>6692</v>
      </c>
      <c r="G1506" s="319" t="s">
        <v>3441</v>
      </c>
      <c r="H1506" s="319" t="s">
        <v>6693</v>
      </c>
      <c r="I1506" s="319" t="s">
        <v>6694</v>
      </c>
    </row>
    <row r="1507" spans="1:9" ht="105" x14ac:dyDescent="0.2">
      <c r="A1507" s="319" t="s">
        <v>6695</v>
      </c>
      <c r="B1507" s="319" t="s">
        <v>65</v>
      </c>
      <c r="C1507" s="321">
        <f t="shared" si="46"/>
        <v>1</v>
      </c>
      <c r="D1507" s="321" t="str">
        <f t="shared" si="47"/>
        <v>Residential</v>
      </c>
      <c r="E1507" s="321" t="s">
        <v>4460</v>
      </c>
      <c r="F1507" s="319" t="s">
        <v>6696</v>
      </c>
      <c r="G1507" s="319" t="s">
        <v>6697</v>
      </c>
      <c r="H1507" s="319" t="s">
        <v>6698</v>
      </c>
      <c r="I1507" s="319" t="s">
        <v>6699</v>
      </c>
    </row>
    <row r="1508" spans="1:9" ht="75" x14ac:dyDescent="0.2">
      <c r="A1508" s="319" t="s">
        <v>6700</v>
      </c>
      <c r="B1508" s="319" t="s">
        <v>65</v>
      </c>
      <c r="C1508" s="321">
        <f t="shared" si="46"/>
        <v>1</v>
      </c>
      <c r="D1508" s="321" t="str">
        <f t="shared" si="47"/>
        <v>Residential</v>
      </c>
      <c r="E1508" s="321" t="s">
        <v>25835</v>
      </c>
      <c r="F1508" s="319" t="s">
        <v>6701</v>
      </c>
      <c r="G1508" s="319" t="s">
        <v>6702</v>
      </c>
      <c r="H1508" s="319" t="s">
        <v>6703</v>
      </c>
      <c r="I1508" s="319" t="s">
        <v>6704</v>
      </c>
    </row>
    <row r="1509" spans="1:9" ht="90" x14ac:dyDescent="0.2">
      <c r="A1509" s="319" t="s">
        <v>6705</v>
      </c>
      <c r="B1509" s="319" t="s">
        <v>65</v>
      </c>
      <c r="C1509" s="321">
        <f t="shared" si="46"/>
        <v>1</v>
      </c>
      <c r="D1509" s="321" t="str">
        <f t="shared" si="47"/>
        <v>Residential</v>
      </c>
      <c r="E1509" s="321" t="s">
        <v>4460</v>
      </c>
      <c r="F1509" s="319" t="s">
        <v>3069</v>
      </c>
      <c r="G1509" s="319" t="s">
        <v>6706</v>
      </c>
      <c r="H1509" s="319" t="s">
        <v>6707</v>
      </c>
      <c r="I1509" s="319" t="s">
        <v>6708</v>
      </c>
    </row>
    <row r="1510" spans="1:9" ht="75" x14ac:dyDescent="0.2">
      <c r="A1510" s="319" t="s">
        <v>6709</v>
      </c>
      <c r="B1510" s="319" t="s">
        <v>65</v>
      </c>
      <c r="C1510" s="321">
        <f t="shared" si="46"/>
        <v>1</v>
      </c>
      <c r="D1510" s="321" t="str">
        <f t="shared" si="47"/>
        <v>Residential</v>
      </c>
      <c r="E1510" s="321" t="s">
        <v>25835</v>
      </c>
      <c r="F1510" s="319" t="s">
        <v>6710</v>
      </c>
      <c r="G1510" s="319" t="s">
        <v>6711</v>
      </c>
      <c r="H1510" s="319" t="s">
        <v>6712</v>
      </c>
      <c r="I1510" s="319" t="s">
        <v>6713</v>
      </c>
    </row>
    <row r="1511" spans="1:9" ht="105" x14ac:dyDescent="0.2">
      <c r="A1511" s="319" t="s">
        <v>6714</v>
      </c>
      <c r="B1511" s="319" t="s">
        <v>65</v>
      </c>
      <c r="C1511" s="321">
        <f t="shared" si="46"/>
        <v>1</v>
      </c>
      <c r="D1511" s="321" t="str">
        <f t="shared" si="47"/>
        <v>Residential</v>
      </c>
      <c r="E1511" s="321" t="s">
        <v>4460</v>
      </c>
      <c r="F1511" s="319" t="s">
        <v>821</v>
      </c>
      <c r="G1511" s="319" t="s">
        <v>5306</v>
      </c>
      <c r="H1511" s="319" t="s">
        <v>6715</v>
      </c>
      <c r="I1511" s="319" t="s">
        <v>6716</v>
      </c>
    </row>
    <row r="1512" spans="1:9" ht="90" x14ac:dyDescent="0.2">
      <c r="A1512" s="319" t="s">
        <v>6717</v>
      </c>
      <c r="B1512" s="319" t="s">
        <v>65</v>
      </c>
      <c r="C1512" s="321">
        <f t="shared" si="46"/>
        <v>1</v>
      </c>
      <c r="D1512" s="321" t="str">
        <f t="shared" si="47"/>
        <v>Residential</v>
      </c>
      <c r="E1512" s="321" t="s">
        <v>25835</v>
      </c>
      <c r="F1512" s="319" t="s">
        <v>1540</v>
      </c>
      <c r="G1512" s="319" t="s">
        <v>6718</v>
      </c>
      <c r="H1512" s="319" t="s">
        <v>6719</v>
      </c>
      <c r="I1512" s="319" t="s">
        <v>6720</v>
      </c>
    </row>
    <row r="1513" spans="1:9" ht="105" x14ac:dyDescent="0.2">
      <c r="A1513" s="319" t="s">
        <v>6721</v>
      </c>
      <c r="B1513" s="319" t="s">
        <v>65</v>
      </c>
      <c r="C1513" s="321">
        <f t="shared" si="46"/>
        <v>1</v>
      </c>
      <c r="D1513" s="321" t="str">
        <f t="shared" si="47"/>
        <v>Residential</v>
      </c>
      <c r="E1513" s="321" t="s">
        <v>4460</v>
      </c>
      <c r="F1513" s="319" t="s">
        <v>6722</v>
      </c>
      <c r="G1513" s="319" t="s">
        <v>6723</v>
      </c>
      <c r="H1513" s="319" t="s">
        <v>6724</v>
      </c>
      <c r="I1513" s="319" t="s">
        <v>6725</v>
      </c>
    </row>
    <row r="1514" spans="1:9" ht="105" x14ac:dyDescent="0.2">
      <c r="A1514" s="319" t="s">
        <v>6726</v>
      </c>
      <c r="B1514" s="319" t="s">
        <v>65</v>
      </c>
      <c r="C1514" s="321">
        <f t="shared" si="46"/>
        <v>1</v>
      </c>
      <c r="D1514" s="321" t="str">
        <f t="shared" si="47"/>
        <v>Residential</v>
      </c>
      <c r="E1514" s="321" t="s">
        <v>25835</v>
      </c>
      <c r="F1514" s="319" t="s">
        <v>6727</v>
      </c>
      <c r="G1514" s="319" t="s">
        <v>6728</v>
      </c>
      <c r="H1514" s="319" t="s">
        <v>6729</v>
      </c>
      <c r="I1514" s="319" t="s">
        <v>6730</v>
      </c>
    </row>
    <row r="1515" spans="1:9" ht="90" x14ac:dyDescent="0.2">
      <c r="A1515" s="319" t="s">
        <v>6731</v>
      </c>
      <c r="B1515" s="319" t="s">
        <v>65</v>
      </c>
      <c r="C1515" s="321">
        <f t="shared" si="46"/>
        <v>1</v>
      </c>
      <c r="D1515" s="321" t="str">
        <f t="shared" si="47"/>
        <v>Residential</v>
      </c>
      <c r="E1515" s="321" t="s">
        <v>4460</v>
      </c>
      <c r="F1515" s="319" t="s">
        <v>6732</v>
      </c>
      <c r="G1515" s="319" t="s">
        <v>6733</v>
      </c>
      <c r="H1515" s="319" t="s">
        <v>6734</v>
      </c>
      <c r="I1515" s="319" t="s">
        <v>6735</v>
      </c>
    </row>
    <row r="1516" spans="1:9" ht="195" x14ac:dyDescent="0.2">
      <c r="A1516" s="319" t="s">
        <v>6736</v>
      </c>
      <c r="B1516" s="319" t="s">
        <v>65</v>
      </c>
      <c r="C1516" s="321">
        <f t="shared" si="46"/>
        <v>1</v>
      </c>
      <c r="D1516" s="321" t="str">
        <f t="shared" si="47"/>
        <v>Residential</v>
      </c>
      <c r="E1516" s="321" t="s">
        <v>25835</v>
      </c>
      <c r="F1516" s="319" t="s">
        <v>6737</v>
      </c>
      <c r="G1516" s="319" t="s">
        <v>6738</v>
      </c>
      <c r="H1516" s="319" t="s">
        <v>6739</v>
      </c>
      <c r="I1516" s="319" t="s">
        <v>6740</v>
      </c>
    </row>
    <row r="1517" spans="1:9" ht="90" x14ac:dyDescent="0.2">
      <c r="A1517" s="319" t="s">
        <v>6741</v>
      </c>
      <c r="B1517" s="319" t="s">
        <v>65</v>
      </c>
      <c r="C1517" s="321">
        <f t="shared" si="46"/>
        <v>1</v>
      </c>
      <c r="D1517" s="321" t="str">
        <f t="shared" si="47"/>
        <v>Residential</v>
      </c>
      <c r="E1517" s="321" t="s">
        <v>4460</v>
      </c>
      <c r="F1517" s="319" t="s">
        <v>6742</v>
      </c>
      <c r="G1517" s="319" t="s">
        <v>6743</v>
      </c>
      <c r="H1517" s="319" t="s">
        <v>6744</v>
      </c>
      <c r="I1517" s="319" t="s">
        <v>6745</v>
      </c>
    </row>
    <row r="1518" spans="1:9" ht="90" x14ac:dyDescent="0.2">
      <c r="A1518" s="319" t="s">
        <v>6746</v>
      </c>
      <c r="B1518" s="319" t="s">
        <v>65</v>
      </c>
      <c r="C1518" s="321">
        <f t="shared" si="46"/>
        <v>1</v>
      </c>
      <c r="D1518" s="321" t="str">
        <f t="shared" si="47"/>
        <v>Residential</v>
      </c>
      <c r="E1518" s="321" t="s">
        <v>25835</v>
      </c>
      <c r="F1518" s="319" t="s">
        <v>6747</v>
      </c>
      <c r="G1518" s="319" t="s">
        <v>6748</v>
      </c>
      <c r="H1518" s="319" t="s">
        <v>6749</v>
      </c>
      <c r="I1518" s="319" t="s">
        <v>6750</v>
      </c>
    </row>
    <row r="1519" spans="1:9" ht="75" x14ac:dyDescent="0.2">
      <c r="A1519" s="319" t="s">
        <v>6751</v>
      </c>
      <c r="B1519" s="319" t="s">
        <v>65</v>
      </c>
      <c r="C1519" s="321">
        <f t="shared" si="46"/>
        <v>1</v>
      </c>
      <c r="D1519" s="321" t="str">
        <f t="shared" si="47"/>
        <v>Residential</v>
      </c>
      <c r="E1519" s="321" t="s">
        <v>4460</v>
      </c>
      <c r="F1519" s="319" t="s">
        <v>2704</v>
      </c>
      <c r="G1519" s="319" t="s">
        <v>6752</v>
      </c>
      <c r="H1519" s="319" t="s">
        <v>6753</v>
      </c>
      <c r="I1519" s="319" t="s">
        <v>6754</v>
      </c>
    </row>
    <row r="1520" spans="1:9" ht="75" x14ac:dyDescent="0.2">
      <c r="A1520" s="319" t="s">
        <v>6755</v>
      </c>
      <c r="B1520" s="319" t="s">
        <v>65</v>
      </c>
      <c r="C1520" s="321">
        <f t="shared" si="46"/>
        <v>1</v>
      </c>
      <c r="D1520" s="321" t="str">
        <f t="shared" si="47"/>
        <v>Residential</v>
      </c>
      <c r="E1520" s="321" t="s">
        <v>25835</v>
      </c>
      <c r="F1520" s="319" t="s">
        <v>6756</v>
      </c>
      <c r="G1520" s="319" t="s">
        <v>2638</v>
      </c>
      <c r="H1520" s="319" t="s">
        <v>6757</v>
      </c>
      <c r="I1520" s="319" t="s">
        <v>6758</v>
      </c>
    </row>
    <row r="1521" spans="1:9" ht="90" x14ac:dyDescent="0.2">
      <c r="A1521" s="319" t="s">
        <v>6759</v>
      </c>
      <c r="B1521" s="319" t="s">
        <v>65</v>
      </c>
      <c r="C1521" s="321">
        <f t="shared" si="46"/>
        <v>1</v>
      </c>
      <c r="D1521" s="321" t="str">
        <f t="shared" si="47"/>
        <v>Residential</v>
      </c>
      <c r="E1521" s="321" t="s">
        <v>4460</v>
      </c>
      <c r="F1521" s="319" t="s">
        <v>3014</v>
      </c>
      <c r="G1521" s="319" t="s">
        <v>6760</v>
      </c>
      <c r="H1521" s="319" t="s">
        <v>6761</v>
      </c>
      <c r="I1521" s="319" t="s">
        <v>6762</v>
      </c>
    </row>
    <row r="1522" spans="1:9" ht="90" x14ac:dyDescent="0.2">
      <c r="A1522" s="319" t="s">
        <v>6763</v>
      </c>
      <c r="B1522" s="319" t="s">
        <v>65</v>
      </c>
      <c r="C1522" s="321">
        <f t="shared" si="46"/>
        <v>1</v>
      </c>
      <c r="D1522" s="321" t="str">
        <f t="shared" si="47"/>
        <v>Residential</v>
      </c>
      <c r="E1522" s="321" t="s">
        <v>25835</v>
      </c>
      <c r="F1522" s="319" t="s">
        <v>6756</v>
      </c>
      <c r="G1522" s="319" t="s">
        <v>2638</v>
      </c>
      <c r="H1522" s="319" t="s">
        <v>6764</v>
      </c>
      <c r="I1522" s="319" t="s">
        <v>6765</v>
      </c>
    </row>
    <row r="1523" spans="1:9" ht="90" x14ac:dyDescent="0.2">
      <c r="A1523" s="319" t="s">
        <v>6766</v>
      </c>
      <c r="B1523" s="319" t="s">
        <v>65</v>
      </c>
      <c r="C1523" s="321">
        <f t="shared" si="46"/>
        <v>1</v>
      </c>
      <c r="D1523" s="321" t="str">
        <f t="shared" si="47"/>
        <v>Residential</v>
      </c>
      <c r="E1523" s="321" t="s">
        <v>4460</v>
      </c>
      <c r="F1523" s="319" t="s">
        <v>6767</v>
      </c>
      <c r="G1523" s="319" t="s">
        <v>6768</v>
      </c>
      <c r="H1523" s="319" t="s">
        <v>6769</v>
      </c>
      <c r="I1523" s="319" t="s">
        <v>6770</v>
      </c>
    </row>
    <row r="1524" spans="1:9" ht="90" x14ac:dyDescent="0.2">
      <c r="A1524" s="319" t="s">
        <v>6771</v>
      </c>
      <c r="B1524" s="319" t="s">
        <v>65</v>
      </c>
      <c r="C1524" s="321">
        <f t="shared" si="46"/>
        <v>1</v>
      </c>
      <c r="D1524" s="321" t="str">
        <f t="shared" si="47"/>
        <v>Residential</v>
      </c>
      <c r="E1524" s="321" t="s">
        <v>25835</v>
      </c>
      <c r="F1524" s="319" t="s">
        <v>6772</v>
      </c>
      <c r="G1524" s="319" t="s">
        <v>6773</v>
      </c>
      <c r="H1524" s="319" t="s">
        <v>6774</v>
      </c>
      <c r="I1524" s="319" t="s">
        <v>6775</v>
      </c>
    </row>
    <row r="1525" spans="1:9" ht="90" x14ac:dyDescent="0.2">
      <c r="A1525" s="319" t="s">
        <v>6776</v>
      </c>
      <c r="B1525" s="319" t="s">
        <v>65</v>
      </c>
      <c r="C1525" s="321">
        <f t="shared" si="46"/>
        <v>1</v>
      </c>
      <c r="D1525" s="321" t="str">
        <f t="shared" si="47"/>
        <v>Residential</v>
      </c>
      <c r="E1525" s="321" t="s">
        <v>4460</v>
      </c>
      <c r="F1525" s="319" t="s">
        <v>508</v>
      </c>
      <c r="G1525" s="319" t="s">
        <v>6777</v>
      </c>
      <c r="H1525" s="319" t="s">
        <v>6778</v>
      </c>
      <c r="I1525" s="319" t="s">
        <v>6779</v>
      </c>
    </row>
    <row r="1526" spans="1:9" ht="90" x14ac:dyDescent="0.2">
      <c r="A1526" s="319" t="s">
        <v>6780</v>
      </c>
      <c r="B1526" s="319" t="s">
        <v>65</v>
      </c>
      <c r="C1526" s="321">
        <f t="shared" si="46"/>
        <v>1</v>
      </c>
      <c r="D1526" s="321" t="str">
        <f t="shared" si="47"/>
        <v>Residential</v>
      </c>
      <c r="E1526" s="321" t="s">
        <v>25835</v>
      </c>
      <c r="F1526" s="319" t="s">
        <v>2425</v>
      </c>
      <c r="G1526" s="319" t="s">
        <v>6781</v>
      </c>
      <c r="H1526" s="319" t="s">
        <v>6782</v>
      </c>
      <c r="I1526" s="319" t="s">
        <v>6783</v>
      </c>
    </row>
    <row r="1527" spans="1:9" ht="90" x14ac:dyDescent="0.2">
      <c r="A1527" s="319" t="s">
        <v>6784</v>
      </c>
      <c r="B1527" s="319" t="s">
        <v>65</v>
      </c>
      <c r="C1527" s="321">
        <f t="shared" si="46"/>
        <v>1</v>
      </c>
      <c r="D1527" s="321" t="str">
        <f t="shared" si="47"/>
        <v>Residential</v>
      </c>
      <c r="E1527" s="321" t="s">
        <v>4460</v>
      </c>
      <c r="F1527" s="319" t="s">
        <v>6785</v>
      </c>
      <c r="G1527" s="319" t="s">
        <v>6111</v>
      </c>
      <c r="H1527" s="319" t="s">
        <v>6786</v>
      </c>
      <c r="I1527" s="319" t="s">
        <v>6787</v>
      </c>
    </row>
    <row r="1528" spans="1:9" ht="105" x14ac:dyDescent="0.2">
      <c r="A1528" s="319" t="s">
        <v>6788</v>
      </c>
      <c r="B1528" s="319" t="s">
        <v>65</v>
      </c>
      <c r="C1528" s="321">
        <f t="shared" si="46"/>
        <v>1</v>
      </c>
      <c r="D1528" s="321" t="str">
        <f t="shared" si="47"/>
        <v>Residential</v>
      </c>
      <c r="E1528" s="321" t="s">
        <v>25835</v>
      </c>
      <c r="F1528" s="319" t="s">
        <v>6789</v>
      </c>
      <c r="G1528" s="319" t="s">
        <v>6790</v>
      </c>
      <c r="H1528" s="319" t="s">
        <v>6791</v>
      </c>
      <c r="I1528" s="319" t="s">
        <v>6792</v>
      </c>
    </row>
    <row r="1529" spans="1:9" ht="105" x14ac:dyDescent="0.2">
      <c r="A1529" s="319" t="s">
        <v>6793</v>
      </c>
      <c r="B1529" s="319" t="s">
        <v>65</v>
      </c>
      <c r="C1529" s="321">
        <f t="shared" si="46"/>
        <v>1</v>
      </c>
      <c r="D1529" s="321" t="str">
        <f t="shared" si="47"/>
        <v>Residential</v>
      </c>
      <c r="E1529" s="321" t="s">
        <v>4460</v>
      </c>
      <c r="F1529" s="319" t="s">
        <v>6794</v>
      </c>
      <c r="G1529" s="319" t="s">
        <v>4195</v>
      </c>
      <c r="H1529" s="319" t="s">
        <v>6795</v>
      </c>
      <c r="I1529" s="319" t="s">
        <v>6796</v>
      </c>
    </row>
    <row r="1530" spans="1:9" ht="90" x14ac:dyDescent="0.2">
      <c r="A1530" s="319" t="s">
        <v>6797</v>
      </c>
      <c r="B1530" s="319" t="s">
        <v>65</v>
      </c>
      <c r="C1530" s="321">
        <f t="shared" si="46"/>
        <v>1</v>
      </c>
      <c r="D1530" s="321" t="str">
        <f t="shared" si="47"/>
        <v>Residential</v>
      </c>
      <c r="E1530" s="321" t="s">
        <v>25835</v>
      </c>
      <c r="F1530" s="319" t="s">
        <v>6798</v>
      </c>
      <c r="G1530" s="319" t="s">
        <v>6799</v>
      </c>
      <c r="H1530" s="319" t="s">
        <v>6800</v>
      </c>
      <c r="I1530" s="319" t="s">
        <v>6801</v>
      </c>
    </row>
    <row r="1531" spans="1:9" ht="90" x14ac:dyDescent="0.2">
      <c r="A1531" s="319" t="s">
        <v>6802</v>
      </c>
      <c r="B1531" s="319" t="s">
        <v>65</v>
      </c>
      <c r="C1531" s="321">
        <f t="shared" si="46"/>
        <v>1</v>
      </c>
      <c r="D1531" s="321" t="str">
        <f t="shared" si="47"/>
        <v>Residential</v>
      </c>
      <c r="E1531" s="321" t="s">
        <v>4460</v>
      </c>
      <c r="F1531" s="319" t="s">
        <v>6803</v>
      </c>
      <c r="G1531" s="319" t="s">
        <v>1938</v>
      </c>
      <c r="H1531" s="319" t="s">
        <v>6804</v>
      </c>
      <c r="I1531" s="319" t="s">
        <v>6805</v>
      </c>
    </row>
    <row r="1532" spans="1:9" ht="240" x14ac:dyDescent="0.2">
      <c r="A1532" s="319" t="s">
        <v>6806</v>
      </c>
      <c r="B1532" s="319" t="s">
        <v>65</v>
      </c>
      <c r="C1532" s="321">
        <f t="shared" si="46"/>
        <v>1</v>
      </c>
      <c r="D1532" s="321" t="str">
        <f t="shared" si="47"/>
        <v>Residential</v>
      </c>
      <c r="E1532" s="321" t="s">
        <v>25835</v>
      </c>
      <c r="F1532" s="319" t="s">
        <v>6807</v>
      </c>
      <c r="G1532" s="319" t="s">
        <v>6808</v>
      </c>
      <c r="H1532" s="319" t="s">
        <v>6809</v>
      </c>
      <c r="I1532" s="319" t="s">
        <v>6810</v>
      </c>
    </row>
    <row r="1533" spans="1:9" ht="105" x14ac:dyDescent="0.2">
      <c r="A1533" s="319" t="s">
        <v>6811</v>
      </c>
      <c r="B1533" s="319" t="s">
        <v>65</v>
      </c>
      <c r="C1533" s="321">
        <f t="shared" si="46"/>
        <v>1</v>
      </c>
      <c r="D1533" s="321" t="str">
        <f t="shared" si="47"/>
        <v>Residential</v>
      </c>
      <c r="E1533" s="321" t="s">
        <v>4460</v>
      </c>
      <c r="F1533" s="319" t="s">
        <v>5348</v>
      </c>
      <c r="G1533" s="319" t="s">
        <v>5907</v>
      </c>
      <c r="H1533" s="319" t="s">
        <v>6812</v>
      </c>
      <c r="I1533" s="319" t="s">
        <v>6813</v>
      </c>
    </row>
    <row r="1534" spans="1:9" ht="105" x14ac:dyDescent="0.2">
      <c r="A1534" s="319" t="s">
        <v>6814</v>
      </c>
      <c r="B1534" s="319" t="s">
        <v>65</v>
      </c>
      <c r="C1534" s="321">
        <f t="shared" si="46"/>
        <v>1</v>
      </c>
      <c r="D1534" s="321" t="str">
        <f t="shared" si="47"/>
        <v>Residential</v>
      </c>
      <c r="E1534" s="321" t="s">
        <v>25835</v>
      </c>
      <c r="F1534" s="319" t="s">
        <v>6815</v>
      </c>
      <c r="G1534" s="319" t="s">
        <v>6816</v>
      </c>
      <c r="H1534" s="319" t="s">
        <v>6817</v>
      </c>
      <c r="I1534" s="319" t="s">
        <v>6818</v>
      </c>
    </row>
    <row r="1535" spans="1:9" ht="90" x14ac:dyDescent="0.2">
      <c r="A1535" s="319" t="s">
        <v>6819</v>
      </c>
      <c r="B1535" s="319" t="s">
        <v>65</v>
      </c>
      <c r="C1535" s="321">
        <f t="shared" si="46"/>
        <v>1</v>
      </c>
      <c r="D1535" s="321" t="str">
        <f t="shared" si="47"/>
        <v>Residential</v>
      </c>
      <c r="E1535" s="321" t="s">
        <v>4460</v>
      </c>
      <c r="F1535" s="319" t="s">
        <v>6820</v>
      </c>
      <c r="G1535" s="319" t="s">
        <v>6821</v>
      </c>
      <c r="H1535" s="319" t="s">
        <v>6822</v>
      </c>
      <c r="I1535" s="319" t="s">
        <v>6823</v>
      </c>
    </row>
    <row r="1536" spans="1:9" ht="90" x14ac:dyDescent="0.2">
      <c r="A1536" s="319" t="s">
        <v>6824</v>
      </c>
      <c r="B1536" s="319" t="s">
        <v>65</v>
      </c>
      <c r="C1536" s="321">
        <f t="shared" si="46"/>
        <v>1</v>
      </c>
      <c r="D1536" s="321" t="str">
        <f t="shared" si="47"/>
        <v>Residential</v>
      </c>
      <c r="E1536" s="321" t="s">
        <v>25835</v>
      </c>
      <c r="F1536" s="319" t="s">
        <v>6825</v>
      </c>
      <c r="G1536" s="319" t="s">
        <v>6826</v>
      </c>
      <c r="H1536" s="319" t="s">
        <v>6827</v>
      </c>
      <c r="I1536" s="319" t="s">
        <v>6828</v>
      </c>
    </row>
    <row r="1537" spans="1:9" ht="90" x14ac:dyDescent="0.2">
      <c r="A1537" s="319" t="s">
        <v>6829</v>
      </c>
      <c r="B1537" s="319" t="s">
        <v>65</v>
      </c>
      <c r="C1537" s="321">
        <f t="shared" si="46"/>
        <v>1</v>
      </c>
      <c r="D1537" s="321" t="str">
        <f t="shared" si="47"/>
        <v>Residential</v>
      </c>
      <c r="E1537" s="321" t="s">
        <v>4460</v>
      </c>
      <c r="F1537" s="319" t="s">
        <v>6830</v>
      </c>
      <c r="G1537" s="319" t="s">
        <v>6831</v>
      </c>
      <c r="H1537" s="319" t="s">
        <v>6832</v>
      </c>
      <c r="I1537" s="319" t="s">
        <v>6833</v>
      </c>
    </row>
    <row r="1538" spans="1:9" ht="90" x14ac:dyDescent="0.2">
      <c r="A1538" s="319" t="s">
        <v>6834</v>
      </c>
      <c r="B1538" s="319" t="s">
        <v>65</v>
      </c>
      <c r="C1538" s="321">
        <f t="shared" ref="C1538:C1601" si="48">+VLOOKUP($A1538,Assess,2,FALSE)</f>
        <v>1</v>
      </c>
      <c r="D1538" s="321" t="str">
        <f t="shared" ref="D1538:D1601" si="49">+VLOOKUP($A1538,Assess,3,FALSE)</f>
        <v>Residential</v>
      </c>
      <c r="E1538" s="321" t="s">
        <v>25835</v>
      </c>
      <c r="F1538" s="319" t="s">
        <v>6835</v>
      </c>
      <c r="G1538" s="319" t="s">
        <v>908</v>
      </c>
      <c r="H1538" s="319" t="s">
        <v>6836</v>
      </c>
      <c r="I1538" s="319" t="s">
        <v>6837</v>
      </c>
    </row>
    <row r="1539" spans="1:9" ht="90" x14ac:dyDescent="0.2">
      <c r="A1539" s="319" t="s">
        <v>6838</v>
      </c>
      <c r="B1539" s="319" t="s">
        <v>65</v>
      </c>
      <c r="C1539" s="321">
        <f t="shared" si="48"/>
        <v>1</v>
      </c>
      <c r="D1539" s="321" t="str">
        <f t="shared" si="49"/>
        <v>Residential</v>
      </c>
      <c r="E1539" s="321" t="s">
        <v>4460</v>
      </c>
      <c r="F1539" s="319" t="s">
        <v>5614</v>
      </c>
      <c r="G1539" s="319" t="s">
        <v>5615</v>
      </c>
      <c r="H1539" s="319" t="s">
        <v>6839</v>
      </c>
      <c r="I1539" s="319" t="s">
        <v>6840</v>
      </c>
    </row>
    <row r="1540" spans="1:9" ht="105" x14ac:dyDescent="0.2">
      <c r="A1540" s="319" t="s">
        <v>6841</v>
      </c>
      <c r="B1540" s="319" t="s">
        <v>65</v>
      </c>
      <c r="C1540" s="321">
        <f t="shared" si="48"/>
        <v>1</v>
      </c>
      <c r="D1540" s="321" t="str">
        <f t="shared" si="49"/>
        <v>Residential</v>
      </c>
      <c r="E1540" s="321" t="s">
        <v>25835</v>
      </c>
      <c r="F1540" s="319" t="s">
        <v>6842</v>
      </c>
      <c r="G1540" s="319" t="s">
        <v>5856</v>
      </c>
      <c r="H1540" s="319" t="s">
        <v>6843</v>
      </c>
      <c r="I1540" s="319" t="s">
        <v>6844</v>
      </c>
    </row>
    <row r="1541" spans="1:9" ht="90" x14ac:dyDescent="0.2">
      <c r="A1541" s="319" t="s">
        <v>6845</v>
      </c>
      <c r="B1541" s="319" t="s">
        <v>65</v>
      </c>
      <c r="C1541" s="321">
        <f t="shared" si="48"/>
        <v>1</v>
      </c>
      <c r="D1541" s="321" t="str">
        <f t="shared" si="49"/>
        <v>Residential</v>
      </c>
      <c r="E1541" s="321" t="s">
        <v>4460</v>
      </c>
      <c r="F1541" s="319" t="s">
        <v>6846</v>
      </c>
      <c r="G1541" s="319" t="s">
        <v>6260</v>
      </c>
      <c r="H1541" s="319" t="s">
        <v>6847</v>
      </c>
      <c r="I1541" s="319" t="s">
        <v>6848</v>
      </c>
    </row>
    <row r="1542" spans="1:9" ht="90" x14ac:dyDescent="0.2">
      <c r="A1542" s="319" t="s">
        <v>6849</v>
      </c>
      <c r="B1542" s="319" t="s">
        <v>65</v>
      </c>
      <c r="C1542" s="321">
        <f t="shared" si="48"/>
        <v>1</v>
      </c>
      <c r="D1542" s="321" t="str">
        <f t="shared" si="49"/>
        <v>Residential</v>
      </c>
      <c r="E1542" s="321" t="s">
        <v>25835</v>
      </c>
      <c r="F1542" s="319" t="s">
        <v>6850</v>
      </c>
      <c r="G1542" s="319" t="s">
        <v>6851</v>
      </c>
      <c r="H1542" s="319" t="s">
        <v>6852</v>
      </c>
      <c r="I1542" s="319" t="s">
        <v>6853</v>
      </c>
    </row>
    <row r="1543" spans="1:9" ht="90" x14ac:dyDescent="0.2">
      <c r="A1543" s="319" t="s">
        <v>6854</v>
      </c>
      <c r="B1543" s="319" t="s">
        <v>65</v>
      </c>
      <c r="C1543" s="321">
        <f t="shared" si="48"/>
        <v>1</v>
      </c>
      <c r="D1543" s="321" t="str">
        <f t="shared" si="49"/>
        <v>Residential</v>
      </c>
      <c r="E1543" s="321" t="s">
        <v>4460</v>
      </c>
      <c r="F1543" s="319" t="s">
        <v>6855</v>
      </c>
      <c r="G1543" s="319" t="s">
        <v>6856</v>
      </c>
      <c r="H1543" s="319" t="s">
        <v>6857</v>
      </c>
      <c r="I1543" s="319" t="s">
        <v>6858</v>
      </c>
    </row>
    <row r="1544" spans="1:9" ht="105" x14ac:dyDescent="0.2">
      <c r="A1544" s="319" t="s">
        <v>6859</v>
      </c>
      <c r="B1544" s="319" t="s">
        <v>65</v>
      </c>
      <c r="C1544" s="321">
        <f t="shared" si="48"/>
        <v>1</v>
      </c>
      <c r="D1544" s="321" t="str">
        <f t="shared" si="49"/>
        <v>Residential</v>
      </c>
      <c r="E1544" s="321" t="s">
        <v>25835</v>
      </c>
      <c r="F1544" s="319" t="s">
        <v>1852</v>
      </c>
      <c r="G1544" s="319" t="s">
        <v>6860</v>
      </c>
      <c r="H1544" s="319" t="s">
        <v>6861</v>
      </c>
      <c r="I1544" s="319" t="s">
        <v>6862</v>
      </c>
    </row>
    <row r="1545" spans="1:9" ht="105" x14ac:dyDescent="0.2">
      <c r="A1545" s="319" t="s">
        <v>6863</v>
      </c>
      <c r="B1545" s="319" t="s">
        <v>65</v>
      </c>
      <c r="C1545" s="321">
        <f t="shared" si="48"/>
        <v>1</v>
      </c>
      <c r="D1545" s="321" t="str">
        <f t="shared" si="49"/>
        <v>Residential</v>
      </c>
      <c r="E1545" s="321" t="s">
        <v>4460</v>
      </c>
      <c r="F1545" s="319" t="s">
        <v>6864</v>
      </c>
      <c r="G1545" s="319" t="s">
        <v>6865</v>
      </c>
      <c r="H1545" s="319" t="s">
        <v>6866</v>
      </c>
      <c r="I1545" s="319" t="s">
        <v>6867</v>
      </c>
    </row>
    <row r="1546" spans="1:9" ht="90" x14ac:dyDescent="0.2">
      <c r="A1546" s="319" t="s">
        <v>6868</v>
      </c>
      <c r="B1546" s="319" t="s">
        <v>65</v>
      </c>
      <c r="C1546" s="321">
        <f t="shared" si="48"/>
        <v>1</v>
      </c>
      <c r="D1546" s="321" t="str">
        <f t="shared" si="49"/>
        <v>Residential</v>
      </c>
      <c r="E1546" s="321" t="s">
        <v>25835</v>
      </c>
      <c r="F1546" s="319" t="s">
        <v>2906</v>
      </c>
      <c r="G1546" s="319" t="s">
        <v>381</v>
      </c>
      <c r="H1546" s="319" t="s">
        <v>6869</v>
      </c>
      <c r="I1546" s="319" t="s">
        <v>6870</v>
      </c>
    </row>
    <row r="1547" spans="1:9" ht="105" x14ac:dyDescent="0.2">
      <c r="A1547" s="319" t="s">
        <v>6871</v>
      </c>
      <c r="B1547" s="319" t="s">
        <v>65</v>
      </c>
      <c r="C1547" s="321">
        <f t="shared" si="48"/>
        <v>1</v>
      </c>
      <c r="D1547" s="321" t="str">
        <f t="shared" si="49"/>
        <v>Residential</v>
      </c>
      <c r="E1547" s="321" t="s">
        <v>4460</v>
      </c>
      <c r="F1547" s="319" t="s">
        <v>6872</v>
      </c>
      <c r="G1547" s="319" t="s">
        <v>6873</v>
      </c>
      <c r="H1547" s="319" t="s">
        <v>6874</v>
      </c>
      <c r="I1547" s="319" t="s">
        <v>6875</v>
      </c>
    </row>
    <row r="1548" spans="1:9" ht="90" x14ac:dyDescent="0.2">
      <c r="A1548" s="319" t="s">
        <v>6876</v>
      </c>
      <c r="B1548" s="319" t="s">
        <v>65</v>
      </c>
      <c r="C1548" s="321">
        <f t="shared" si="48"/>
        <v>1</v>
      </c>
      <c r="D1548" s="321" t="str">
        <f t="shared" si="49"/>
        <v>Residential</v>
      </c>
      <c r="E1548" s="321" t="s">
        <v>25835</v>
      </c>
      <c r="F1548" s="319" t="s">
        <v>6877</v>
      </c>
      <c r="G1548" s="319" t="s">
        <v>6878</v>
      </c>
      <c r="H1548" s="319" t="s">
        <v>6879</v>
      </c>
      <c r="I1548" s="319" t="s">
        <v>6880</v>
      </c>
    </row>
    <row r="1549" spans="1:9" ht="90" x14ac:dyDescent="0.2">
      <c r="A1549" s="319" t="s">
        <v>6881</v>
      </c>
      <c r="B1549" s="319" t="s">
        <v>65</v>
      </c>
      <c r="C1549" s="321">
        <f t="shared" si="48"/>
        <v>1</v>
      </c>
      <c r="D1549" s="321" t="str">
        <f t="shared" si="49"/>
        <v>Residential</v>
      </c>
      <c r="E1549" s="321" t="s">
        <v>4460</v>
      </c>
      <c r="F1549" s="319" t="s">
        <v>351</v>
      </c>
      <c r="G1549" s="319" t="s">
        <v>6882</v>
      </c>
      <c r="H1549" s="319" t="s">
        <v>6883</v>
      </c>
      <c r="I1549" s="319" t="s">
        <v>6884</v>
      </c>
    </row>
    <row r="1550" spans="1:9" ht="90" x14ac:dyDescent="0.2">
      <c r="A1550" s="319" t="s">
        <v>6885</v>
      </c>
      <c r="B1550" s="319" t="s">
        <v>65</v>
      </c>
      <c r="C1550" s="321">
        <f t="shared" si="48"/>
        <v>1</v>
      </c>
      <c r="D1550" s="321" t="str">
        <f t="shared" si="49"/>
        <v>Residential</v>
      </c>
      <c r="E1550" s="321" t="s">
        <v>25835</v>
      </c>
      <c r="F1550" s="319" t="s">
        <v>6886</v>
      </c>
      <c r="G1550" s="319" t="s">
        <v>6887</v>
      </c>
      <c r="H1550" s="319" t="s">
        <v>6888</v>
      </c>
      <c r="I1550" s="319" t="s">
        <v>6889</v>
      </c>
    </row>
    <row r="1551" spans="1:9" ht="90" x14ac:dyDescent="0.2">
      <c r="A1551" s="319" t="s">
        <v>6890</v>
      </c>
      <c r="B1551" s="319" t="s">
        <v>65</v>
      </c>
      <c r="C1551" s="321">
        <f t="shared" si="48"/>
        <v>1</v>
      </c>
      <c r="D1551" s="321" t="str">
        <f t="shared" si="49"/>
        <v>Residential</v>
      </c>
      <c r="E1551" s="321" t="s">
        <v>4460</v>
      </c>
      <c r="F1551" s="319" t="s">
        <v>6891</v>
      </c>
      <c r="G1551" s="319" t="s">
        <v>6892</v>
      </c>
      <c r="H1551" s="319" t="s">
        <v>6893</v>
      </c>
      <c r="I1551" s="319" t="s">
        <v>6894</v>
      </c>
    </row>
    <row r="1552" spans="1:9" ht="105" x14ac:dyDescent="0.2">
      <c r="A1552" s="319" t="s">
        <v>6895</v>
      </c>
      <c r="B1552" s="319" t="s">
        <v>65</v>
      </c>
      <c r="C1552" s="321">
        <f t="shared" si="48"/>
        <v>1</v>
      </c>
      <c r="D1552" s="321" t="str">
        <f t="shared" si="49"/>
        <v>Residential</v>
      </c>
      <c r="E1552" s="321" t="s">
        <v>25835</v>
      </c>
      <c r="F1552" s="319" t="s">
        <v>6896</v>
      </c>
      <c r="G1552" s="319" t="s">
        <v>6897</v>
      </c>
      <c r="H1552" s="319" t="s">
        <v>6898</v>
      </c>
      <c r="I1552" s="319" t="s">
        <v>6899</v>
      </c>
    </row>
    <row r="1553" spans="1:9" ht="105" x14ac:dyDescent="0.2">
      <c r="A1553" s="319" t="s">
        <v>6900</v>
      </c>
      <c r="B1553" s="319" t="s">
        <v>65</v>
      </c>
      <c r="C1553" s="321">
        <f t="shared" si="48"/>
        <v>1</v>
      </c>
      <c r="D1553" s="321" t="str">
        <f t="shared" si="49"/>
        <v>Residential</v>
      </c>
      <c r="E1553" s="321" t="s">
        <v>4460</v>
      </c>
      <c r="F1553" s="319" t="s">
        <v>6901</v>
      </c>
      <c r="G1553" s="319" t="s">
        <v>6902</v>
      </c>
      <c r="H1553" s="319" t="s">
        <v>6903</v>
      </c>
      <c r="I1553" s="319" t="s">
        <v>6904</v>
      </c>
    </row>
    <row r="1554" spans="1:9" ht="105" x14ac:dyDescent="0.2">
      <c r="A1554" s="319" t="s">
        <v>6905</v>
      </c>
      <c r="B1554" s="319" t="s">
        <v>65</v>
      </c>
      <c r="C1554" s="321">
        <f t="shared" si="48"/>
        <v>1</v>
      </c>
      <c r="D1554" s="321" t="str">
        <f t="shared" si="49"/>
        <v>Residential</v>
      </c>
      <c r="E1554" s="321" t="s">
        <v>25835</v>
      </c>
      <c r="F1554" s="319" t="s">
        <v>2143</v>
      </c>
      <c r="G1554" s="319" t="s">
        <v>3193</v>
      </c>
      <c r="H1554" s="319" t="s">
        <v>6906</v>
      </c>
      <c r="I1554" s="319" t="s">
        <v>6907</v>
      </c>
    </row>
    <row r="1555" spans="1:9" ht="90" x14ac:dyDescent="0.2">
      <c r="A1555" s="319" t="s">
        <v>6908</v>
      </c>
      <c r="B1555" s="319" t="s">
        <v>65</v>
      </c>
      <c r="C1555" s="321">
        <f t="shared" si="48"/>
        <v>1</v>
      </c>
      <c r="D1555" s="321" t="str">
        <f t="shared" si="49"/>
        <v>Residential</v>
      </c>
      <c r="E1555" s="321" t="s">
        <v>4460</v>
      </c>
      <c r="F1555" s="319" t="s">
        <v>6909</v>
      </c>
      <c r="G1555" s="319" t="s">
        <v>6910</v>
      </c>
      <c r="H1555" s="319" t="s">
        <v>6911</v>
      </c>
      <c r="I1555" s="319" t="s">
        <v>6912</v>
      </c>
    </row>
    <row r="1556" spans="1:9" ht="90" x14ac:dyDescent="0.2">
      <c r="A1556" s="319" t="s">
        <v>6913</v>
      </c>
      <c r="B1556" s="319" t="s">
        <v>65</v>
      </c>
      <c r="C1556" s="321">
        <f t="shared" si="48"/>
        <v>1</v>
      </c>
      <c r="D1556" s="321" t="str">
        <f t="shared" si="49"/>
        <v>Residential</v>
      </c>
      <c r="E1556" s="321" t="s">
        <v>25835</v>
      </c>
      <c r="F1556" s="319" t="s">
        <v>6914</v>
      </c>
      <c r="G1556" s="319" t="s">
        <v>6915</v>
      </c>
      <c r="H1556" s="319" t="s">
        <v>6916</v>
      </c>
      <c r="I1556" s="319" t="s">
        <v>6917</v>
      </c>
    </row>
    <row r="1557" spans="1:9" ht="105" x14ac:dyDescent="0.2">
      <c r="A1557" s="319" t="s">
        <v>6918</v>
      </c>
      <c r="B1557" s="319" t="s">
        <v>65</v>
      </c>
      <c r="C1557" s="321">
        <f t="shared" si="48"/>
        <v>1</v>
      </c>
      <c r="D1557" s="321" t="str">
        <f t="shared" si="49"/>
        <v>Residential</v>
      </c>
      <c r="E1557" s="321" t="s">
        <v>4460</v>
      </c>
      <c r="F1557" s="319" t="s">
        <v>6919</v>
      </c>
      <c r="G1557" s="319" t="s">
        <v>6920</v>
      </c>
      <c r="H1557" s="319" t="s">
        <v>6921</v>
      </c>
      <c r="I1557" s="319" t="s">
        <v>6922</v>
      </c>
    </row>
    <row r="1558" spans="1:9" ht="105" x14ac:dyDescent="0.2">
      <c r="A1558" s="319" t="s">
        <v>6923</v>
      </c>
      <c r="B1558" s="319" t="s">
        <v>65</v>
      </c>
      <c r="C1558" s="321">
        <f t="shared" si="48"/>
        <v>1</v>
      </c>
      <c r="D1558" s="321" t="str">
        <f t="shared" si="49"/>
        <v>Residential</v>
      </c>
      <c r="E1558" s="321" t="s">
        <v>25835</v>
      </c>
      <c r="F1558" s="319" t="s">
        <v>6924</v>
      </c>
      <c r="G1558" s="319" t="s">
        <v>4190</v>
      </c>
      <c r="H1558" s="319" t="s">
        <v>6925</v>
      </c>
      <c r="I1558" s="319" t="s">
        <v>6926</v>
      </c>
    </row>
    <row r="1559" spans="1:9" ht="90" x14ac:dyDescent="0.2">
      <c r="A1559" s="319" t="s">
        <v>6927</v>
      </c>
      <c r="B1559" s="319" t="s">
        <v>65</v>
      </c>
      <c r="C1559" s="321">
        <f t="shared" si="48"/>
        <v>1</v>
      </c>
      <c r="D1559" s="321" t="str">
        <f t="shared" si="49"/>
        <v>Residential</v>
      </c>
      <c r="E1559" s="321" t="s">
        <v>4460</v>
      </c>
      <c r="F1559" s="319" t="s">
        <v>6928</v>
      </c>
      <c r="G1559" s="319" t="s">
        <v>1888</v>
      </c>
      <c r="H1559" s="319" t="s">
        <v>6929</v>
      </c>
      <c r="I1559" s="319" t="s">
        <v>6930</v>
      </c>
    </row>
    <row r="1560" spans="1:9" ht="90" x14ac:dyDescent="0.2">
      <c r="A1560" s="319" t="s">
        <v>6931</v>
      </c>
      <c r="B1560" s="319" t="s">
        <v>65</v>
      </c>
      <c r="C1560" s="321">
        <f t="shared" si="48"/>
        <v>1</v>
      </c>
      <c r="D1560" s="321" t="str">
        <f t="shared" si="49"/>
        <v>Residential</v>
      </c>
      <c r="E1560" s="321" t="s">
        <v>25835</v>
      </c>
      <c r="F1560" s="319" t="s">
        <v>6932</v>
      </c>
      <c r="G1560" s="319" t="s">
        <v>6933</v>
      </c>
      <c r="H1560" s="319" t="s">
        <v>6934</v>
      </c>
      <c r="I1560" s="319" t="s">
        <v>6935</v>
      </c>
    </row>
    <row r="1561" spans="1:9" ht="105" x14ac:dyDescent="0.2">
      <c r="A1561" s="319" t="s">
        <v>6936</v>
      </c>
      <c r="B1561" s="319" t="s">
        <v>65</v>
      </c>
      <c r="C1561" s="321">
        <f t="shared" si="48"/>
        <v>1</v>
      </c>
      <c r="D1561" s="321" t="str">
        <f t="shared" si="49"/>
        <v>Residential</v>
      </c>
      <c r="E1561" s="321" t="s">
        <v>4460</v>
      </c>
      <c r="F1561" s="319" t="s">
        <v>6937</v>
      </c>
      <c r="G1561" s="319" t="s">
        <v>6938</v>
      </c>
      <c r="H1561" s="319" t="s">
        <v>6939</v>
      </c>
      <c r="I1561" s="319" t="s">
        <v>6940</v>
      </c>
    </row>
    <row r="1562" spans="1:9" ht="90" x14ac:dyDescent="0.2">
      <c r="A1562" s="319" t="s">
        <v>6941</v>
      </c>
      <c r="B1562" s="319" t="s">
        <v>65</v>
      </c>
      <c r="C1562" s="321">
        <f t="shared" si="48"/>
        <v>1</v>
      </c>
      <c r="D1562" s="321" t="str">
        <f t="shared" si="49"/>
        <v>Residential</v>
      </c>
      <c r="E1562" s="321" t="s">
        <v>25835</v>
      </c>
      <c r="F1562" s="319" t="s">
        <v>6942</v>
      </c>
      <c r="G1562" s="319" t="s">
        <v>6943</v>
      </c>
      <c r="H1562" s="319" t="s">
        <v>6944</v>
      </c>
      <c r="I1562" s="319" t="s">
        <v>6945</v>
      </c>
    </row>
    <row r="1563" spans="1:9" ht="90" x14ac:dyDescent="0.2">
      <c r="A1563" s="319" t="s">
        <v>6946</v>
      </c>
      <c r="B1563" s="319" t="s">
        <v>65</v>
      </c>
      <c r="C1563" s="321">
        <f t="shared" si="48"/>
        <v>1</v>
      </c>
      <c r="D1563" s="321" t="str">
        <f t="shared" si="49"/>
        <v>Residential</v>
      </c>
      <c r="E1563" s="321" t="s">
        <v>4460</v>
      </c>
      <c r="F1563" s="319" t="s">
        <v>6947</v>
      </c>
      <c r="G1563" s="319" t="s">
        <v>6948</v>
      </c>
      <c r="H1563" s="319" t="s">
        <v>6949</v>
      </c>
      <c r="I1563" s="319" t="s">
        <v>6950</v>
      </c>
    </row>
    <row r="1564" spans="1:9" ht="90" x14ac:dyDescent="0.2">
      <c r="A1564" s="319" t="s">
        <v>6951</v>
      </c>
      <c r="B1564" s="319" t="s">
        <v>65</v>
      </c>
      <c r="C1564" s="321">
        <f t="shared" si="48"/>
        <v>1</v>
      </c>
      <c r="D1564" s="321" t="str">
        <f t="shared" si="49"/>
        <v>Residential</v>
      </c>
      <c r="E1564" s="321" t="s">
        <v>25835</v>
      </c>
      <c r="F1564" s="319" t="s">
        <v>6952</v>
      </c>
      <c r="G1564" s="319" t="s">
        <v>6953</v>
      </c>
      <c r="H1564" s="319" t="s">
        <v>6954</v>
      </c>
      <c r="I1564" s="319" t="s">
        <v>6955</v>
      </c>
    </row>
    <row r="1565" spans="1:9" ht="90" x14ac:dyDescent="0.2">
      <c r="A1565" s="319" t="s">
        <v>6956</v>
      </c>
      <c r="B1565" s="319" t="s">
        <v>65</v>
      </c>
      <c r="C1565" s="321">
        <f t="shared" si="48"/>
        <v>1</v>
      </c>
      <c r="D1565" s="321" t="str">
        <f t="shared" si="49"/>
        <v>Residential</v>
      </c>
      <c r="E1565" s="321" t="s">
        <v>4460</v>
      </c>
      <c r="F1565" s="319" t="s">
        <v>6173</v>
      </c>
      <c r="G1565" s="319" t="s">
        <v>6957</v>
      </c>
      <c r="H1565" s="319" t="s">
        <v>6958</v>
      </c>
      <c r="I1565" s="319" t="s">
        <v>6959</v>
      </c>
    </row>
    <row r="1566" spans="1:9" ht="90" x14ac:dyDescent="0.2">
      <c r="A1566" s="319" t="s">
        <v>6960</v>
      </c>
      <c r="B1566" s="319" t="s">
        <v>65</v>
      </c>
      <c r="C1566" s="321">
        <f t="shared" si="48"/>
        <v>1</v>
      </c>
      <c r="D1566" s="321" t="str">
        <f t="shared" si="49"/>
        <v>Residential</v>
      </c>
      <c r="E1566" s="321" t="s">
        <v>25835</v>
      </c>
      <c r="F1566" s="319" t="s">
        <v>2728</v>
      </c>
      <c r="G1566" s="319" t="s">
        <v>6961</v>
      </c>
      <c r="H1566" s="319" t="s">
        <v>6962</v>
      </c>
      <c r="I1566" s="319" t="s">
        <v>6963</v>
      </c>
    </row>
    <row r="1567" spans="1:9" ht="105" x14ac:dyDescent="0.2">
      <c r="A1567" s="319" t="s">
        <v>6964</v>
      </c>
      <c r="B1567" s="319" t="s">
        <v>65</v>
      </c>
      <c r="C1567" s="321">
        <f t="shared" si="48"/>
        <v>1</v>
      </c>
      <c r="D1567" s="321" t="str">
        <f t="shared" si="49"/>
        <v>Residential</v>
      </c>
      <c r="E1567" s="321" t="s">
        <v>4460</v>
      </c>
      <c r="F1567" s="319" t="s">
        <v>2148</v>
      </c>
      <c r="G1567" s="319" t="s">
        <v>6965</v>
      </c>
      <c r="H1567" s="319" t="s">
        <v>6966</v>
      </c>
      <c r="I1567" s="319" t="s">
        <v>6967</v>
      </c>
    </row>
    <row r="1568" spans="1:9" ht="105" x14ac:dyDescent="0.2">
      <c r="A1568" s="319" t="s">
        <v>6968</v>
      </c>
      <c r="B1568" s="319" t="s">
        <v>65</v>
      </c>
      <c r="C1568" s="321">
        <f t="shared" si="48"/>
        <v>1</v>
      </c>
      <c r="D1568" s="321" t="str">
        <f t="shared" si="49"/>
        <v>Residential</v>
      </c>
      <c r="E1568" s="321" t="s">
        <v>25835</v>
      </c>
      <c r="F1568" s="319" t="s">
        <v>6969</v>
      </c>
      <c r="G1568" s="319" t="s">
        <v>6970</v>
      </c>
      <c r="H1568" s="319" t="s">
        <v>6971</v>
      </c>
      <c r="I1568" s="319" t="s">
        <v>6972</v>
      </c>
    </row>
    <row r="1569" spans="1:9" ht="105" x14ac:dyDescent="0.2">
      <c r="A1569" s="319" t="s">
        <v>6973</v>
      </c>
      <c r="B1569" s="319" t="s">
        <v>65</v>
      </c>
      <c r="C1569" s="321">
        <f t="shared" si="48"/>
        <v>1</v>
      </c>
      <c r="D1569" s="321" t="str">
        <f t="shared" si="49"/>
        <v>Residential</v>
      </c>
      <c r="E1569" s="321" t="s">
        <v>4460</v>
      </c>
      <c r="F1569" s="319" t="s">
        <v>6974</v>
      </c>
      <c r="G1569" s="319" t="s">
        <v>6975</v>
      </c>
      <c r="H1569" s="319" t="s">
        <v>6976</v>
      </c>
      <c r="I1569" s="319" t="s">
        <v>6977</v>
      </c>
    </row>
    <row r="1570" spans="1:9" ht="105" x14ac:dyDescent="0.2">
      <c r="A1570" s="319" t="s">
        <v>6978</v>
      </c>
      <c r="B1570" s="319" t="s">
        <v>65</v>
      </c>
      <c r="C1570" s="321">
        <f t="shared" si="48"/>
        <v>1</v>
      </c>
      <c r="D1570" s="321" t="str">
        <f t="shared" si="49"/>
        <v>Residential</v>
      </c>
      <c r="E1570" s="321" t="s">
        <v>25835</v>
      </c>
      <c r="F1570" s="319" t="s">
        <v>6979</v>
      </c>
      <c r="G1570" s="319" t="s">
        <v>6980</v>
      </c>
      <c r="H1570" s="319" t="s">
        <v>6981</v>
      </c>
      <c r="I1570" s="319" t="s">
        <v>6982</v>
      </c>
    </row>
    <row r="1571" spans="1:9" ht="90" x14ac:dyDescent="0.2">
      <c r="A1571" s="319" t="s">
        <v>6983</v>
      </c>
      <c r="B1571" s="319" t="s">
        <v>65</v>
      </c>
      <c r="C1571" s="321">
        <f t="shared" si="48"/>
        <v>1</v>
      </c>
      <c r="D1571" s="321" t="str">
        <f t="shared" si="49"/>
        <v>Residential</v>
      </c>
      <c r="E1571" s="321" t="s">
        <v>4460</v>
      </c>
      <c r="F1571" s="319" t="s">
        <v>6984</v>
      </c>
      <c r="G1571" s="319" t="s">
        <v>6985</v>
      </c>
      <c r="H1571" s="319" t="s">
        <v>6986</v>
      </c>
      <c r="I1571" s="319" t="s">
        <v>6987</v>
      </c>
    </row>
    <row r="1572" spans="1:9" ht="90" x14ac:dyDescent="0.2">
      <c r="A1572" s="319" t="s">
        <v>6988</v>
      </c>
      <c r="B1572" s="319" t="s">
        <v>65</v>
      </c>
      <c r="C1572" s="321">
        <f t="shared" si="48"/>
        <v>1</v>
      </c>
      <c r="D1572" s="321" t="str">
        <f t="shared" si="49"/>
        <v>Residential</v>
      </c>
      <c r="E1572" s="321" t="s">
        <v>25835</v>
      </c>
      <c r="F1572" s="319" t="s">
        <v>6989</v>
      </c>
      <c r="G1572" s="319" t="s">
        <v>4917</v>
      </c>
      <c r="H1572" s="319" t="s">
        <v>6990</v>
      </c>
      <c r="I1572" s="319" t="s">
        <v>6991</v>
      </c>
    </row>
    <row r="1573" spans="1:9" ht="210" x14ac:dyDescent="0.2">
      <c r="A1573" s="319" t="s">
        <v>6992</v>
      </c>
      <c r="B1573" s="319" t="s">
        <v>65</v>
      </c>
      <c r="C1573" s="321">
        <f t="shared" si="48"/>
        <v>1</v>
      </c>
      <c r="D1573" s="321" t="str">
        <f t="shared" si="49"/>
        <v>Residential</v>
      </c>
      <c r="E1573" s="321" t="s">
        <v>4460</v>
      </c>
      <c r="F1573" s="319" t="s">
        <v>6993</v>
      </c>
      <c r="G1573" s="319" t="s">
        <v>6994</v>
      </c>
      <c r="H1573" s="319" t="s">
        <v>6995</v>
      </c>
      <c r="I1573" s="319" t="s">
        <v>6996</v>
      </c>
    </row>
    <row r="1574" spans="1:9" ht="75" x14ac:dyDescent="0.2">
      <c r="A1574" s="319" t="s">
        <v>6997</v>
      </c>
      <c r="B1574" s="319" t="s">
        <v>65</v>
      </c>
      <c r="C1574" s="321">
        <f t="shared" si="48"/>
        <v>1</v>
      </c>
      <c r="D1574" s="321" t="str">
        <f t="shared" si="49"/>
        <v>Residential</v>
      </c>
      <c r="E1574" s="321" t="s">
        <v>25835</v>
      </c>
      <c r="F1574" s="319" t="s">
        <v>1456</v>
      </c>
      <c r="G1574" s="319" t="s">
        <v>5227</v>
      </c>
      <c r="H1574" s="319" t="s">
        <v>6998</v>
      </c>
      <c r="I1574" s="319" t="s">
        <v>6999</v>
      </c>
    </row>
    <row r="1575" spans="1:9" ht="75" x14ac:dyDescent="0.2">
      <c r="A1575" s="319" t="s">
        <v>7000</v>
      </c>
      <c r="B1575" s="319" t="s">
        <v>65</v>
      </c>
      <c r="C1575" s="321">
        <f t="shared" si="48"/>
        <v>1</v>
      </c>
      <c r="D1575" s="321" t="str">
        <f t="shared" si="49"/>
        <v>Residential</v>
      </c>
      <c r="E1575" s="321" t="s">
        <v>4460</v>
      </c>
      <c r="F1575" s="319" t="s">
        <v>7001</v>
      </c>
      <c r="G1575" s="319" t="s">
        <v>7002</v>
      </c>
      <c r="H1575" s="319" t="s">
        <v>7003</v>
      </c>
      <c r="I1575" s="319" t="s">
        <v>7004</v>
      </c>
    </row>
    <row r="1576" spans="1:9" ht="90" x14ac:dyDescent="0.2">
      <c r="A1576" s="319" t="s">
        <v>7005</v>
      </c>
      <c r="B1576" s="319" t="s">
        <v>65</v>
      </c>
      <c r="C1576" s="321">
        <f t="shared" si="48"/>
        <v>1</v>
      </c>
      <c r="D1576" s="321" t="str">
        <f t="shared" si="49"/>
        <v>Residential</v>
      </c>
      <c r="E1576" s="321" t="s">
        <v>25835</v>
      </c>
      <c r="F1576" s="319" t="s">
        <v>366</v>
      </c>
      <c r="G1576" s="319" t="s">
        <v>367</v>
      </c>
      <c r="H1576" s="319" t="s">
        <v>7006</v>
      </c>
      <c r="I1576" s="319" t="s">
        <v>7007</v>
      </c>
    </row>
    <row r="1577" spans="1:9" ht="90" x14ac:dyDescent="0.2">
      <c r="A1577" s="319" t="s">
        <v>7008</v>
      </c>
      <c r="B1577" s="319" t="s">
        <v>65</v>
      </c>
      <c r="C1577" s="321">
        <f t="shared" si="48"/>
        <v>1</v>
      </c>
      <c r="D1577" s="321" t="str">
        <f t="shared" si="49"/>
        <v>Residential</v>
      </c>
      <c r="E1577" s="321" t="s">
        <v>4460</v>
      </c>
      <c r="F1577" s="319" t="s">
        <v>366</v>
      </c>
      <c r="G1577" s="319" t="s">
        <v>367</v>
      </c>
      <c r="H1577" s="319" t="s">
        <v>7009</v>
      </c>
      <c r="I1577" s="319" t="s">
        <v>7010</v>
      </c>
    </row>
    <row r="1578" spans="1:9" ht="90" x14ac:dyDescent="0.2">
      <c r="A1578" s="319" t="s">
        <v>7011</v>
      </c>
      <c r="B1578" s="319" t="s">
        <v>65</v>
      </c>
      <c r="C1578" s="321">
        <f t="shared" si="48"/>
        <v>1</v>
      </c>
      <c r="D1578" s="321" t="str">
        <f t="shared" si="49"/>
        <v>Residential</v>
      </c>
      <c r="E1578" s="321" t="s">
        <v>25835</v>
      </c>
      <c r="F1578" s="319" t="s">
        <v>7012</v>
      </c>
      <c r="G1578" s="319" t="s">
        <v>7013</v>
      </c>
      <c r="H1578" s="319" t="s">
        <v>7014</v>
      </c>
      <c r="I1578" s="319" t="s">
        <v>7015</v>
      </c>
    </row>
    <row r="1579" spans="1:9" ht="105" x14ac:dyDescent="0.2">
      <c r="A1579" s="319" t="s">
        <v>7016</v>
      </c>
      <c r="B1579" s="319" t="s">
        <v>65</v>
      </c>
      <c r="C1579" s="321">
        <f t="shared" si="48"/>
        <v>1</v>
      </c>
      <c r="D1579" s="321" t="str">
        <f t="shared" si="49"/>
        <v>Residential</v>
      </c>
      <c r="E1579" s="321" t="s">
        <v>4460</v>
      </c>
      <c r="F1579" s="319" t="s">
        <v>2055</v>
      </c>
      <c r="G1579" s="319" t="s">
        <v>1729</v>
      </c>
      <c r="H1579" s="319" t="s">
        <v>7017</v>
      </c>
      <c r="I1579" s="319" t="s">
        <v>7018</v>
      </c>
    </row>
    <row r="1580" spans="1:9" ht="120" x14ac:dyDescent="0.2">
      <c r="A1580" s="319" t="s">
        <v>7019</v>
      </c>
      <c r="B1580" s="319" t="s">
        <v>65</v>
      </c>
      <c r="C1580" s="321">
        <f t="shared" si="48"/>
        <v>1</v>
      </c>
      <c r="D1580" s="321" t="str">
        <f t="shared" si="49"/>
        <v>Residential</v>
      </c>
      <c r="E1580" s="321" t="s">
        <v>25835</v>
      </c>
      <c r="F1580" s="319" t="s">
        <v>7020</v>
      </c>
      <c r="G1580" s="319" t="s">
        <v>7021</v>
      </c>
      <c r="H1580" s="319" t="s">
        <v>7022</v>
      </c>
      <c r="I1580" s="319" t="s">
        <v>7023</v>
      </c>
    </row>
    <row r="1581" spans="1:9" ht="105" x14ac:dyDescent="0.2">
      <c r="A1581" s="319" t="s">
        <v>7024</v>
      </c>
      <c r="B1581" s="319" t="s">
        <v>65</v>
      </c>
      <c r="C1581" s="321">
        <f t="shared" si="48"/>
        <v>1</v>
      </c>
      <c r="D1581" s="321" t="str">
        <f t="shared" si="49"/>
        <v>Residential</v>
      </c>
      <c r="E1581" s="321" t="s">
        <v>4460</v>
      </c>
      <c r="F1581" s="319" t="s">
        <v>7025</v>
      </c>
      <c r="G1581" s="319" t="s">
        <v>7026</v>
      </c>
      <c r="H1581" s="319" t="s">
        <v>7027</v>
      </c>
      <c r="I1581" s="319" t="s">
        <v>7028</v>
      </c>
    </row>
    <row r="1582" spans="1:9" ht="105" x14ac:dyDescent="0.2">
      <c r="A1582" s="319" t="s">
        <v>7029</v>
      </c>
      <c r="B1582" s="319" t="s">
        <v>65</v>
      </c>
      <c r="C1582" s="321">
        <f t="shared" si="48"/>
        <v>1</v>
      </c>
      <c r="D1582" s="321" t="str">
        <f t="shared" si="49"/>
        <v>Residential</v>
      </c>
      <c r="E1582" s="321" t="s">
        <v>25835</v>
      </c>
      <c r="F1582" s="319" t="s">
        <v>7030</v>
      </c>
      <c r="G1582" s="319" t="s">
        <v>7031</v>
      </c>
      <c r="H1582" s="319" t="s">
        <v>7032</v>
      </c>
      <c r="I1582" s="319" t="s">
        <v>7033</v>
      </c>
    </row>
    <row r="1583" spans="1:9" ht="105" x14ac:dyDescent="0.2">
      <c r="A1583" s="319" t="s">
        <v>7034</v>
      </c>
      <c r="B1583" s="319" t="s">
        <v>65</v>
      </c>
      <c r="C1583" s="321">
        <f t="shared" si="48"/>
        <v>1</v>
      </c>
      <c r="D1583" s="321" t="str">
        <f t="shared" si="49"/>
        <v>Residential</v>
      </c>
      <c r="E1583" s="321" t="s">
        <v>4460</v>
      </c>
      <c r="F1583" s="319" t="s">
        <v>7035</v>
      </c>
      <c r="G1583" s="319" t="s">
        <v>7036</v>
      </c>
      <c r="H1583" s="319" t="s">
        <v>7037</v>
      </c>
      <c r="I1583" s="319" t="s">
        <v>7038</v>
      </c>
    </row>
    <row r="1584" spans="1:9" ht="105" x14ac:dyDescent="0.2">
      <c r="A1584" s="319" t="s">
        <v>7039</v>
      </c>
      <c r="B1584" s="319" t="s">
        <v>65</v>
      </c>
      <c r="C1584" s="321">
        <f t="shared" si="48"/>
        <v>1</v>
      </c>
      <c r="D1584" s="321" t="str">
        <f t="shared" si="49"/>
        <v>Residential</v>
      </c>
      <c r="E1584" s="321" t="s">
        <v>25835</v>
      </c>
      <c r="F1584" s="319" t="s">
        <v>351</v>
      </c>
      <c r="G1584" s="319" t="s">
        <v>7040</v>
      </c>
      <c r="H1584" s="319" t="s">
        <v>7041</v>
      </c>
      <c r="I1584" s="319" t="s">
        <v>7042</v>
      </c>
    </row>
    <row r="1585" spans="1:9" ht="105" x14ac:dyDescent="0.2">
      <c r="A1585" s="319" t="s">
        <v>7043</v>
      </c>
      <c r="B1585" s="319" t="s">
        <v>65</v>
      </c>
      <c r="C1585" s="321">
        <f t="shared" si="48"/>
        <v>1</v>
      </c>
      <c r="D1585" s="321" t="str">
        <f t="shared" si="49"/>
        <v>Residential</v>
      </c>
      <c r="E1585" s="321" t="s">
        <v>4460</v>
      </c>
      <c r="F1585" s="319" t="s">
        <v>7044</v>
      </c>
      <c r="G1585" s="319" t="s">
        <v>7045</v>
      </c>
      <c r="H1585" s="319" t="s">
        <v>7046</v>
      </c>
      <c r="I1585" s="319" t="s">
        <v>7047</v>
      </c>
    </row>
    <row r="1586" spans="1:9" ht="105" x14ac:dyDescent="0.2">
      <c r="A1586" s="319" t="s">
        <v>7048</v>
      </c>
      <c r="B1586" s="319" t="s">
        <v>65</v>
      </c>
      <c r="C1586" s="321">
        <f t="shared" si="48"/>
        <v>1</v>
      </c>
      <c r="D1586" s="321" t="str">
        <f t="shared" si="49"/>
        <v>Residential</v>
      </c>
      <c r="E1586" s="321" t="s">
        <v>25835</v>
      </c>
      <c r="F1586" s="319" t="s">
        <v>7049</v>
      </c>
      <c r="G1586" s="319" t="s">
        <v>7050</v>
      </c>
      <c r="H1586" s="319" t="s">
        <v>7051</v>
      </c>
      <c r="I1586" s="319" t="s">
        <v>7052</v>
      </c>
    </row>
    <row r="1587" spans="1:9" ht="105" x14ac:dyDescent="0.2">
      <c r="A1587" s="319" t="s">
        <v>7053</v>
      </c>
      <c r="B1587" s="319" t="s">
        <v>65</v>
      </c>
      <c r="C1587" s="321">
        <f t="shared" si="48"/>
        <v>1</v>
      </c>
      <c r="D1587" s="321" t="str">
        <f t="shared" si="49"/>
        <v>Residential</v>
      </c>
      <c r="E1587" s="321" t="s">
        <v>4460</v>
      </c>
      <c r="F1587" s="319" t="s">
        <v>7054</v>
      </c>
      <c r="G1587" s="319" t="s">
        <v>7055</v>
      </c>
      <c r="H1587" s="319" t="s">
        <v>7056</v>
      </c>
      <c r="I1587" s="319" t="s">
        <v>7057</v>
      </c>
    </row>
    <row r="1588" spans="1:9" ht="120" x14ac:dyDescent="0.2">
      <c r="A1588" s="319" t="s">
        <v>7058</v>
      </c>
      <c r="B1588" s="319" t="s">
        <v>65</v>
      </c>
      <c r="C1588" s="321">
        <f t="shared" si="48"/>
        <v>1</v>
      </c>
      <c r="D1588" s="321" t="str">
        <f t="shared" si="49"/>
        <v>Residential</v>
      </c>
      <c r="E1588" s="321" t="s">
        <v>25835</v>
      </c>
      <c r="F1588" s="319" t="s">
        <v>2293</v>
      </c>
      <c r="G1588" s="319" t="s">
        <v>2294</v>
      </c>
      <c r="H1588" s="319" t="s">
        <v>7059</v>
      </c>
      <c r="I1588" s="319" t="s">
        <v>7060</v>
      </c>
    </row>
    <row r="1589" spans="1:9" ht="75" x14ac:dyDescent="0.2">
      <c r="A1589" s="319" t="s">
        <v>7061</v>
      </c>
      <c r="B1589" s="319" t="s">
        <v>65</v>
      </c>
      <c r="C1589" s="321">
        <f t="shared" si="48"/>
        <v>1</v>
      </c>
      <c r="D1589" s="321" t="str">
        <f t="shared" si="49"/>
        <v>Residential</v>
      </c>
      <c r="E1589" s="321" t="s">
        <v>4460</v>
      </c>
      <c r="F1589" s="319" t="s">
        <v>7062</v>
      </c>
      <c r="G1589" s="319" t="s">
        <v>7063</v>
      </c>
      <c r="H1589" s="319" t="s">
        <v>7064</v>
      </c>
      <c r="I1589" s="319" t="s">
        <v>7065</v>
      </c>
    </row>
    <row r="1590" spans="1:9" ht="90" x14ac:dyDescent="0.2">
      <c r="A1590" s="319" t="s">
        <v>7066</v>
      </c>
      <c r="B1590" s="319" t="s">
        <v>65</v>
      </c>
      <c r="C1590" s="321">
        <f t="shared" si="48"/>
        <v>1</v>
      </c>
      <c r="D1590" s="321" t="str">
        <f t="shared" si="49"/>
        <v>Residential</v>
      </c>
      <c r="E1590" s="321" t="s">
        <v>25835</v>
      </c>
      <c r="F1590" s="319" t="s">
        <v>7067</v>
      </c>
      <c r="G1590" s="319" t="s">
        <v>1428</v>
      </c>
      <c r="H1590" s="319" t="s">
        <v>593</v>
      </c>
      <c r="I1590" s="319" t="s">
        <v>7068</v>
      </c>
    </row>
    <row r="1591" spans="1:9" ht="90" x14ac:dyDescent="0.2">
      <c r="A1591" s="319" t="s">
        <v>7069</v>
      </c>
      <c r="B1591" s="319" t="s">
        <v>65</v>
      </c>
      <c r="C1591" s="321">
        <f t="shared" si="48"/>
        <v>1</v>
      </c>
      <c r="D1591" s="321" t="str">
        <f t="shared" si="49"/>
        <v>Residential</v>
      </c>
      <c r="E1591" s="321" t="s">
        <v>4460</v>
      </c>
      <c r="F1591" s="319" t="s">
        <v>7070</v>
      </c>
      <c r="G1591" s="319" t="s">
        <v>7071</v>
      </c>
      <c r="H1591" s="319" t="s">
        <v>7072</v>
      </c>
      <c r="I1591" s="319" t="s">
        <v>7073</v>
      </c>
    </row>
    <row r="1592" spans="1:9" ht="90" x14ac:dyDescent="0.2">
      <c r="A1592" s="319" t="s">
        <v>7074</v>
      </c>
      <c r="B1592" s="319" t="s">
        <v>65</v>
      </c>
      <c r="C1592" s="321">
        <f t="shared" si="48"/>
        <v>1</v>
      </c>
      <c r="D1592" s="321" t="str">
        <f t="shared" si="49"/>
        <v>Residential</v>
      </c>
      <c r="E1592" s="321" t="s">
        <v>25835</v>
      </c>
      <c r="F1592" s="319" t="s">
        <v>7075</v>
      </c>
      <c r="G1592" s="319" t="s">
        <v>7076</v>
      </c>
      <c r="H1592" s="319" t="s">
        <v>7077</v>
      </c>
      <c r="I1592" s="319" t="s">
        <v>7078</v>
      </c>
    </row>
    <row r="1593" spans="1:9" ht="120" x14ac:dyDescent="0.2">
      <c r="A1593" s="319" t="s">
        <v>7079</v>
      </c>
      <c r="B1593" s="319" t="s">
        <v>65</v>
      </c>
      <c r="C1593" s="321">
        <f t="shared" si="48"/>
        <v>1</v>
      </c>
      <c r="D1593" s="321" t="str">
        <f t="shared" si="49"/>
        <v>Residential</v>
      </c>
      <c r="E1593" s="321" t="s">
        <v>4460</v>
      </c>
      <c r="F1593" s="319" t="s">
        <v>7080</v>
      </c>
      <c r="G1593" s="319" t="s">
        <v>7081</v>
      </c>
      <c r="H1593" s="319" t="s">
        <v>7082</v>
      </c>
      <c r="I1593" s="319" t="s">
        <v>7083</v>
      </c>
    </row>
    <row r="1594" spans="1:9" ht="120" x14ac:dyDescent="0.2">
      <c r="A1594" s="319" t="s">
        <v>7084</v>
      </c>
      <c r="B1594" s="319" t="s">
        <v>65</v>
      </c>
      <c r="C1594" s="321">
        <f t="shared" si="48"/>
        <v>1</v>
      </c>
      <c r="D1594" s="321" t="str">
        <f t="shared" si="49"/>
        <v>Residential</v>
      </c>
      <c r="E1594" s="321" t="s">
        <v>25835</v>
      </c>
      <c r="F1594" s="319" t="s">
        <v>3255</v>
      </c>
      <c r="G1594" s="319" t="s">
        <v>7085</v>
      </c>
      <c r="H1594" s="319" t="s">
        <v>7086</v>
      </c>
      <c r="I1594" s="319" t="s">
        <v>7087</v>
      </c>
    </row>
    <row r="1595" spans="1:9" ht="105" x14ac:dyDescent="0.2">
      <c r="A1595" s="319" t="s">
        <v>7088</v>
      </c>
      <c r="B1595" s="319" t="s">
        <v>65</v>
      </c>
      <c r="C1595" s="321">
        <f t="shared" si="48"/>
        <v>1</v>
      </c>
      <c r="D1595" s="321" t="str">
        <f t="shared" si="49"/>
        <v>Residential</v>
      </c>
      <c r="E1595" s="321" t="s">
        <v>4460</v>
      </c>
      <c r="F1595" s="319" t="s">
        <v>7089</v>
      </c>
      <c r="G1595" s="319" t="s">
        <v>7090</v>
      </c>
      <c r="H1595" s="319" t="s">
        <v>7091</v>
      </c>
      <c r="I1595" s="319" t="s">
        <v>7092</v>
      </c>
    </row>
    <row r="1596" spans="1:9" ht="105" x14ac:dyDescent="0.2">
      <c r="A1596" s="319" t="s">
        <v>7093</v>
      </c>
      <c r="B1596" s="319" t="s">
        <v>65</v>
      </c>
      <c r="C1596" s="321">
        <f t="shared" si="48"/>
        <v>1</v>
      </c>
      <c r="D1596" s="321" t="str">
        <f t="shared" si="49"/>
        <v>Residential</v>
      </c>
      <c r="E1596" s="321" t="s">
        <v>25835</v>
      </c>
      <c r="F1596" s="319" t="s">
        <v>7094</v>
      </c>
      <c r="G1596" s="319" t="s">
        <v>493</v>
      </c>
      <c r="H1596" s="319" t="s">
        <v>7095</v>
      </c>
      <c r="I1596" s="319" t="s">
        <v>7096</v>
      </c>
    </row>
    <row r="1597" spans="1:9" ht="105" x14ac:dyDescent="0.2">
      <c r="A1597" s="319" t="s">
        <v>7097</v>
      </c>
      <c r="B1597" s="319" t="s">
        <v>65</v>
      </c>
      <c r="C1597" s="321">
        <f t="shared" si="48"/>
        <v>1</v>
      </c>
      <c r="D1597" s="321" t="str">
        <f t="shared" si="49"/>
        <v>Residential</v>
      </c>
      <c r="E1597" s="321" t="s">
        <v>4460</v>
      </c>
      <c r="F1597" s="319" t="s">
        <v>4850</v>
      </c>
      <c r="G1597" s="319" t="s">
        <v>3715</v>
      </c>
      <c r="H1597" s="319" t="s">
        <v>550</v>
      </c>
      <c r="I1597" s="319" t="s">
        <v>7098</v>
      </c>
    </row>
    <row r="1598" spans="1:9" ht="105" x14ac:dyDescent="0.2">
      <c r="A1598" s="319" t="s">
        <v>7099</v>
      </c>
      <c r="B1598" s="319" t="s">
        <v>65</v>
      </c>
      <c r="C1598" s="321">
        <f t="shared" si="48"/>
        <v>1</v>
      </c>
      <c r="D1598" s="321" t="str">
        <f t="shared" si="49"/>
        <v>Residential</v>
      </c>
      <c r="E1598" s="321" t="s">
        <v>25835</v>
      </c>
      <c r="F1598" s="319" t="s">
        <v>7100</v>
      </c>
      <c r="G1598" s="319" t="s">
        <v>7101</v>
      </c>
      <c r="H1598" s="319" t="s">
        <v>7102</v>
      </c>
      <c r="I1598" s="319" t="s">
        <v>7103</v>
      </c>
    </row>
    <row r="1599" spans="1:9" ht="105" x14ac:dyDescent="0.2">
      <c r="A1599" s="319" t="s">
        <v>7104</v>
      </c>
      <c r="B1599" s="319" t="s">
        <v>65</v>
      </c>
      <c r="C1599" s="321">
        <f t="shared" si="48"/>
        <v>1</v>
      </c>
      <c r="D1599" s="321" t="str">
        <f t="shared" si="49"/>
        <v>Residential</v>
      </c>
      <c r="E1599" s="321" t="s">
        <v>4460</v>
      </c>
      <c r="F1599" s="319" t="s">
        <v>7105</v>
      </c>
      <c r="G1599" s="319" t="s">
        <v>7106</v>
      </c>
      <c r="H1599" s="319" t="s">
        <v>7107</v>
      </c>
      <c r="I1599" s="319" t="s">
        <v>7108</v>
      </c>
    </row>
    <row r="1600" spans="1:9" ht="90" x14ac:dyDescent="0.2">
      <c r="A1600" s="319" t="s">
        <v>7109</v>
      </c>
      <c r="B1600" s="319" t="s">
        <v>65</v>
      </c>
      <c r="C1600" s="321">
        <f t="shared" si="48"/>
        <v>1</v>
      </c>
      <c r="D1600" s="321" t="str">
        <f t="shared" si="49"/>
        <v>Residential</v>
      </c>
      <c r="E1600" s="321" t="s">
        <v>25835</v>
      </c>
      <c r="F1600" s="319" t="s">
        <v>7110</v>
      </c>
      <c r="G1600" s="319" t="s">
        <v>7111</v>
      </c>
      <c r="H1600" s="319" t="s">
        <v>7112</v>
      </c>
      <c r="I1600" s="319" t="s">
        <v>7113</v>
      </c>
    </row>
    <row r="1601" spans="1:9" ht="105" x14ac:dyDescent="0.2">
      <c r="A1601" s="319" t="s">
        <v>7114</v>
      </c>
      <c r="B1601" s="319" t="s">
        <v>65</v>
      </c>
      <c r="C1601" s="321">
        <f t="shared" si="48"/>
        <v>1</v>
      </c>
      <c r="D1601" s="321" t="str">
        <f t="shared" si="49"/>
        <v>Residential</v>
      </c>
      <c r="E1601" s="321" t="s">
        <v>4460</v>
      </c>
      <c r="F1601" s="319" t="s">
        <v>3255</v>
      </c>
      <c r="G1601" s="319" t="s">
        <v>7115</v>
      </c>
      <c r="H1601" s="319" t="s">
        <v>7116</v>
      </c>
      <c r="I1601" s="319" t="s">
        <v>7117</v>
      </c>
    </row>
    <row r="1602" spans="1:9" ht="90" x14ac:dyDescent="0.2">
      <c r="A1602" s="319" t="s">
        <v>7118</v>
      </c>
      <c r="B1602" s="319" t="s">
        <v>65</v>
      </c>
      <c r="C1602" s="321">
        <f t="shared" ref="C1602:C1665" si="50">+VLOOKUP($A1602,Assess,2,FALSE)</f>
        <v>1</v>
      </c>
      <c r="D1602" s="321" t="str">
        <f t="shared" ref="D1602:D1665" si="51">+VLOOKUP($A1602,Assess,3,FALSE)</f>
        <v>Residential</v>
      </c>
      <c r="E1602" s="321" t="s">
        <v>25835</v>
      </c>
      <c r="F1602" s="319" t="s">
        <v>7119</v>
      </c>
      <c r="G1602" s="319" t="s">
        <v>7120</v>
      </c>
      <c r="H1602" s="319" t="s">
        <v>7121</v>
      </c>
      <c r="I1602" s="319" t="s">
        <v>7122</v>
      </c>
    </row>
    <row r="1603" spans="1:9" ht="90" x14ac:dyDescent="0.2">
      <c r="A1603" s="319" t="s">
        <v>7123</v>
      </c>
      <c r="B1603" s="319" t="s">
        <v>65</v>
      </c>
      <c r="C1603" s="321">
        <f t="shared" si="50"/>
        <v>1</v>
      </c>
      <c r="D1603" s="321" t="str">
        <f t="shared" si="51"/>
        <v>Residential</v>
      </c>
      <c r="E1603" s="321" t="s">
        <v>4460</v>
      </c>
      <c r="F1603" s="319" t="s">
        <v>7124</v>
      </c>
      <c r="G1603" s="319" t="s">
        <v>7125</v>
      </c>
      <c r="H1603" s="319" t="s">
        <v>7126</v>
      </c>
      <c r="I1603" s="319" t="s">
        <v>7127</v>
      </c>
    </row>
    <row r="1604" spans="1:9" ht="105" x14ac:dyDescent="0.2">
      <c r="A1604" s="319" t="s">
        <v>7128</v>
      </c>
      <c r="B1604" s="319" t="s">
        <v>65</v>
      </c>
      <c r="C1604" s="321">
        <f t="shared" si="50"/>
        <v>1</v>
      </c>
      <c r="D1604" s="321" t="str">
        <f t="shared" si="51"/>
        <v>Residential</v>
      </c>
      <c r="E1604" s="321" t="s">
        <v>25835</v>
      </c>
      <c r="F1604" s="319" t="s">
        <v>3460</v>
      </c>
      <c r="G1604" s="319" t="s">
        <v>7129</v>
      </c>
      <c r="H1604" s="319" t="s">
        <v>7130</v>
      </c>
      <c r="I1604" s="319" t="s">
        <v>7131</v>
      </c>
    </row>
    <row r="1605" spans="1:9" ht="90" x14ac:dyDescent="0.2">
      <c r="A1605" s="319" t="s">
        <v>7132</v>
      </c>
      <c r="B1605" s="319" t="s">
        <v>65</v>
      </c>
      <c r="C1605" s="321">
        <f t="shared" si="50"/>
        <v>1</v>
      </c>
      <c r="D1605" s="321" t="str">
        <f t="shared" si="51"/>
        <v>Residential</v>
      </c>
      <c r="E1605" s="321" t="s">
        <v>4460</v>
      </c>
      <c r="F1605" s="319" t="s">
        <v>7133</v>
      </c>
      <c r="G1605" s="319" t="s">
        <v>694</v>
      </c>
      <c r="H1605" s="319" t="s">
        <v>7134</v>
      </c>
      <c r="I1605" s="319" t="s">
        <v>7135</v>
      </c>
    </row>
    <row r="1606" spans="1:9" ht="105" x14ac:dyDescent="0.25">
      <c r="A1606" s="319" t="s">
        <v>7136</v>
      </c>
      <c r="B1606" s="319" t="s">
        <v>65</v>
      </c>
      <c r="C1606" s="321">
        <f t="shared" si="50"/>
        <v>1</v>
      </c>
      <c r="D1606" s="321" t="str">
        <f t="shared" si="51"/>
        <v>Residential</v>
      </c>
      <c r="E1606" s="321" t="s">
        <v>25835</v>
      </c>
      <c r="F1606" s="317"/>
      <c r="G1606" s="319" t="s">
        <v>7137</v>
      </c>
      <c r="H1606" s="319" t="s">
        <v>7138</v>
      </c>
      <c r="I1606" s="319" t="s">
        <v>7139</v>
      </c>
    </row>
    <row r="1607" spans="1:9" ht="90" x14ac:dyDescent="0.2">
      <c r="A1607" s="319" t="s">
        <v>7140</v>
      </c>
      <c r="B1607" s="319" t="s">
        <v>65</v>
      </c>
      <c r="C1607" s="321">
        <f t="shared" si="50"/>
        <v>1</v>
      </c>
      <c r="D1607" s="321" t="str">
        <f t="shared" si="51"/>
        <v>Residential</v>
      </c>
      <c r="E1607" s="321" t="s">
        <v>4460</v>
      </c>
      <c r="F1607" s="319" t="s">
        <v>3980</v>
      </c>
      <c r="G1607" s="319" t="s">
        <v>3729</v>
      </c>
      <c r="H1607" s="319" t="s">
        <v>7141</v>
      </c>
      <c r="I1607" s="319" t="s">
        <v>7142</v>
      </c>
    </row>
    <row r="1608" spans="1:9" ht="90" x14ac:dyDescent="0.2">
      <c r="A1608" s="319" t="s">
        <v>7143</v>
      </c>
      <c r="B1608" s="319" t="s">
        <v>65</v>
      </c>
      <c r="C1608" s="321">
        <f t="shared" si="50"/>
        <v>1</v>
      </c>
      <c r="D1608" s="321" t="str">
        <f t="shared" si="51"/>
        <v>Residential</v>
      </c>
      <c r="E1608" s="321" t="s">
        <v>25835</v>
      </c>
      <c r="F1608" s="319" t="s">
        <v>2906</v>
      </c>
      <c r="G1608" s="319" t="s">
        <v>7144</v>
      </c>
      <c r="H1608" s="319" t="s">
        <v>7145</v>
      </c>
      <c r="I1608" s="319" t="s">
        <v>7146</v>
      </c>
    </row>
    <row r="1609" spans="1:9" ht="105" x14ac:dyDescent="0.2">
      <c r="A1609" s="319" t="s">
        <v>7147</v>
      </c>
      <c r="B1609" s="319" t="s">
        <v>65</v>
      </c>
      <c r="C1609" s="321">
        <f t="shared" si="50"/>
        <v>1</v>
      </c>
      <c r="D1609" s="321" t="str">
        <f t="shared" si="51"/>
        <v>Residential</v>
      </c>
      <c r="E1609" s="321" t="s">
        <v>4460</v>
      </c>
      <c r="F1609" s="319" t="s">
        <v>7148</v>
      </c>
      <c r="G1609" s="319" t="s">
        <v>7149</v>
      </c>
      <c r="H1609" s="319" t="s">
        <v>7150</v>
      </c>
      <c r="I1609" s="319" t="s">
        <v>7151</v>
      </c>
    </row>
    <row r="1610" spans="1:9" ht="105" x14ac:dyDescent="0.2">
      <c r="A1610" s="319" t="s">
        <v>7152</v>
      </c>
      <c r="B1610" s="319" t="s">
        <v>65</v>
      </c>
      <c r="C1610" s="321">
        <f t="shared" si="50"/>
        <v>1</v>
      </c>
      <c r="D1610" s="321" t="str">
        <f t="shared" si="51"/>
        <v>Residential</v>
      </c>
      <c r="E1610" s="321" t="s">
        <v>25835</v>
      </c>
      <c r="F1610" s="319" t="s">
        <v>4361</v>
      </c>
      <c r="G1610" s="319" t="s">
        <v>7153</v>
      </c>
      <c r="H1610" s="319" t="s">
        <v>7154</v>
      </c>
      <c r="I1610" s="319" t="s">
        <v>7155</v>
      </c>
    </row>
    <row r="1611" spans="1:9" ht="105" x14ac:dyDescent="0.2">
      <c r="A1611" s="319" t="s">
        <v>7156</v>
      </c>
      <c r="B1611" s="319" t="s">
        <v>65</v>
      </c>
      <c r="C1611" s="321">
        <f t="shared" si="50"/>
        <v>1</v>
      </c>
      <c r="D1611" s="321" t="str">
        <f t="shared" si="51"/>
        <v>Residential</v>
      </c>
      <c r="E1611" s="321" t="s">
        <v>4460</v>
      </c>
      <c r="F1611" s="319" t="s">
        <v>7157</v>
      </c>
      <c r="G1611" s="319" t="s">
        <v>7158</v>
      </c>
      <c r="H1611" s="319" t="s">
        <v>7159</v>
      </c>
      <c r="I1611" s="319" t="s">
        <v>7160</v>
      </c>
    </row>
    <row r="1612" spans="1:9" ht="90" x14ac:dyDescent="0.2">
      <c r="A1612" s="319" t="s">
        <v>7161</v>
      </c>
      <c r="B1612" s="319" t="s">
        <v>65</v>
      </c>
      <c r="C1612" s="321">
        <f t="shared" si="50"/>
        <v>1</v>
      </c>
      <c r="D1612" s="321" t="str">
        <f t="shared" si="51"/>
        <v>Residential</v>
      </c>
      <c r="E1612" s="321" t="s">
        <v>25835</v>
      </c>
      <c r="F1612" s="319" t="s">
        <v>2704</v>
      </c>
      <c r="G1612" s="319" t="s">
        <v>7162</v>
      </c>
      <c r="H1612" s="319" t="s">
        <v>7163</v>
      </c>
      <c r="I1612" s="319" t="s">
        <v>7164</v>
      </c>
    </row>
    <row r="1613" spans="1:9" ht="90" x14ac:dyDescent="0.2">
      <c r="A1613" s="319" t="s">
        <v>7165</v>
      </c>
      <c r="B1613" s="319" t="s">
        <v>65</v>
      </c>
      <c r="C1613" s="321">
        <f t="shared" si="50"/>
        <v>1</v>
      </c>
      <c r="D1613" s="321" t="str">
        <f t="shared" si="51"/>
        <v>Residential</v>
      </c>
      <c r="E1613" s="321" t="s">
        <v>4460</v>
      </c>
      <c r="F1613" s="319" t="s">
        <v>7166</v>
      </c>
      <c r="G1613" s="319" t="s">
        <v>7167</v>
      </c>
      <c r="H1613" s="319" t="s">
        <v>7168</v>
      </c>
      <c r="I1613" s="319" t="s">
        <v>7169</v>
      </c>
    </row>
    <row r="1614" spans="1:9" ht="90" x14ac:dyDescent="0.2">
      <c r="A1614" s="319" t="s">
        <v>7170</v>
      </c>
      <c r="B1614" s="319" t="s">
        <v>65</v>
      </c>
      <c r="C1614" s="321">
        <f t="shared" si="50"/>
        <v>1</v>
      </c>
      <c r="D1614" s="321" t="str">
        <f t="shared" si="51"/>
        <v>Residential</v>
      </c>
      <c r="E1614" s="321" t="s">
        <v>25835</v>
      </c>
      <c r="F1614" s="319" t="s">
        <v>7171</v>
      </c>
      <c r="G1614" s="319" t="s">
        <v>7172</v>
      </c>
      <c r="H1614" s="319" t="s">
        <v>7173</v>
      </c>
      <c r="I1614" s="319" t="s">
        <v>7174</v>
      </c>
    </row>
    <row r="1615" spans="1:9" ht="90" x14ac:dyDescent="0.2">
      <c r="A1615" s="319" t="s">
        <v>7175</v>
      </c>
      <c r="B1615" s="319" t="s">
        <v>65</v>
      </c>
      <c r="C1615" s="321">
        <f t="shared" si="50"/>
        <v>1</v>
      </c>
      <c r="D1615" s="321" t="str">
        <f t="shared" si="51"/>
        <v>Residential</v>
      </c>
      <c r="E1615" s="321" t="s">
        <v>4460</v>
      </c>
      <c r="F1615" s="319" t="s">
        <v>7176</v>
      </c>
      <c r="G1615" s="319" t="s">
        <v>7177</v>
      </c>
      <c r="H1615" s="319" t="s">
        <v>7178</v>
      </c>
      <c r="I1615" s="319" t="s">
        <v>7179</v>
      </c>
    </row>
    <row r="1616" spans="1:9" ht="105" x14ac:dyDescent="0.25">
      <c r="A1616" s="319" t="s">
        <v>7180</v>
      </c>
      <c r="B1616" s="319" t="s">
        <v>65</v>
      </c>
      <c r="C1616" s="321">
        <f t="shared" si="50"/>
        <v>1</v>
      </c>
      <c r="D1616" s="321" t="str">
        <f t="shared" si="51"/>
        <v>Residential</v>
      </c>
      <c r="E1616" s="321" t="s">
        <v>25835</v>
      </c>
      <c r="F1616" s="317"/>
      <c r="G1616" s="319" t="s">
        <v>438</v>
      </c>
      <c r="H1616" s="319" t="s">
        <v>7181</v>
      </c>
      <c r="I1616" s="319" t="s">
        <v>7182</v>
      </c>
    </row>
    <row r="1617" spans="1:9" ht="105" x14ac:dyDescent="0.2">
      <c r="A1617" s="319" t="s">
        <v>7183</v>
      </c>
      <c r="B1617" s="319" t="s">
        <v>65</v>
      </c>
      <c r="C1617" s="321">
        <f t="shared" si="50"/>
        <v>1</v>
      </c>
      <c r="D1617" s="321" t="str">
        <f t="shared" si="51"/>
        <v>Residential</v>
      </c>
      <c r="E1617" s="321" t="s">
        <v>4460</v>
      </c>
      <c r="F1617" s="319" t="s">
        <v>508</v>
      </c>
      <c r="G1617" s="319" t="s">
        <v>7184</v>
      </c>
      <c r="H1617" s="319" t="s">
        <v>7185</v>
      </c>
      <c r="I1617" s="319" t="s">
        <v>7186</v>
      </c>
    </row>
    <row r="1618" spans="1:9" ht="90" x14ac:dyDescent="0.2">
      <c r="A1618" s="319" t="s">
        <v>7187</v>
      </c>
      <c r="B1618" s="319" t="s">
        <v>65</v>
      </c>
      <c r="C1618" s="321">
        <f t="shared" si="50"/>
        <v>1</v>
      </c>
      <c r="D1618" s="321" t="str">
        <f t="shared" si="51"/>
        <v>Residential</v>
      </c>
      <c r="E1618" s="321" t="s">
        <v>25835</v>
      </c>
      <c r="F1618" s="319" t="s">
        <v>2728</v>
      </c>
      <c r="G1618" s="319" t="s">
        <v>7188</v>
      </c>
      <c r="H1618" s="319" t="s">
        <v>7189</v>
      </c>
      <c r="I1618" s="319" t="s">
        <v>7190</v>
      </c>
    </row>
    <row r="1619" spans="1:9" ht="90" x14ac:dyDescent="0.2">
      <c r="A1619" s="319" t="s">
        <v>7191</v>
      </c>
      <c r="B1619" s="319" t="s">
        <v>65</v>
      </c>
      <c r="C1619" s="321">
        <f t="shared" si="50"/>
        <v>1</v>
      </c>
      <c r="D1619" s="321" t="str">
        <f t="shared" si="51"/>
        <v>Residential</v>
      </c>
      <c r="E1619" s="321" t="s">
        <v>4460</v>
      </c>
      <c r="F1619" s="319" t="s">
        <v>7192</v>
      </c>
      <c r="G1619" s="319" t="s">
        <v>7193</v>
      </c>
      <c r="H1619" s="319" t="s">
        <v>7194</v>
      </c>
      <c r="I1619" s="319" t="s">
        <v>7195</v>
      </c>
    </row>
    <row r="1620" spans="1:9" ht="90" x14ac:dyDescent="0.2">
      <c r="A1620" s="319" t="s">
        <v>7196</v>
      </c>
      <c r="B1620" s="319" t="s">
        <v>65</v>
      </c>
      <c r="C1620" s="321">
        <f t="shared" si="50"/>
        <v>1</v>
      </c>
      <c r="D1620" s="321" t="str">
        <f t="shared" si="51"/>
        <v>Residential</v>
      </c>
      <c r="E1620" s="321" t="s">
        <v>25835</v>
      </c>
      <c r="F1620" s="319" t="s">
        <v>2865</v>
      </c>
      <c r="G1620" s="319" t="s">
        <v>7197</v>
      </c>
      <c r="H1620" s="319" t="s">
        <v>7198</v>
      </c>
      <c r="I1620" s="319" t="s">
        <v>7199</v>
      </c>
    </row>
    <row r="1621" spans="1:9" ht="90" x14ac:dyDescent="0.2">
      <c r="A1621" s="319" t="s">
        <v>7200</v>
      </c>
      <c r="B1621" s="319" t="s">
        <v>65</v>
      </c>
      <c r="C1621" s="321">
        <f t="shared" si="50"/>
        <v>1</v>
      </c>
      <c r="D1621" s="321" t="str">
        <f t="shared" si="51"/>
        <v>Residential</v>
      </c>
      <c r="E1621" s="321" t="s">
        <v>4460</v>
      </c>
      <c r="F1621" s="319" t="s">
        <v>2085</v>
      </c>
      <c r="G1621" s="319" t="s">
        <v>7201</v>
      </c>
      <c r="H1621" s="319" t="s">
        <v>7202</v>
      </c>
      <c r="I1621" s="319" t="s">
        <v>7203</v>
      </c>
    </row>
    <row r="1622" spans="1:9" ht="90" x14ac:dyDescent="0.2">
      <c r="A1622" s="319" t="s">
        <v>7204</v>
      </c>
      <c r="B1622" s="319" t="s">
        <v>65</v>
      </c>
      <c r="C1622" s="321">
        <f t="shared" si="50"/>
        <v>1</v>
      </c>
      <c r="D1622" s="321" t="str">
        <f t="shared" si="51"/>
        <v>Residential</v>
      </c>
      <c r="E1622" s="321" t="s">
        <v>25835</v>
      </c>
      <c r="F1622" s="319" t="s">
        <v>821</v>
      </c>
      <c r="G1622" s="319" t="s">
        <v>7205</v>
      </c>
      <c r="H1622" s="319" t="s">
        <v>7206</v>
      </c>
      <c r="I1622" s="319" t="s">
        <v>7207</v>
      </c>
    </row>
    <row r="1623" spans="1:9" ht="105" x14ac:dyDescent="0.2">
      <c r="A1623" s="319" t="s">
        <v>7208</v>
      </c>
      <c r="B1623" s="319" t="s">
        <v>65</v>
      </c>
      <c r="C1623" s="321">
        <f t="shared" si="50"/>
        <v>1</v>
      </c>
      <c r="D1623" s="321" t="str">
        <f t="shared" si="51"/>
        <v>Residential</v>
      </c>
      <c r="E1623" s="321" t="s">
        <v>4460</v>
      </c>
      <c r="F1623" s="319" t="s">
        <v>1174</v>
      </c>
      <c r="G1623" s="319" t="s">
        <v>7209</v>
      </c>
      <c r="H1623" s="319" t="s">
        <v>7210</v>
      </c>
      <c r="I1623" s="319" t="s">
        <v>7211</v>
      </c>
    </row>
    <row r="1624" spans="1:9" ht="90" x14ac:dyDescent="0.25">
      <c r="A1624" s="319" t="s">
        <v>7212</v>
      </c>
      <c r="B1624" s="319" t="s">
        <v>65</v>
      </c>
      <c r="C1624" s="321">
        <f t="shared" si="50"/>
        <v>1</v>
      </c>
      <c r="D1624" s="321" t="str">
        <f t="shared" si="51"/>
        <v>Residential</v>
      </c>
      <c r="E1624" s="321" t="s">
        <v>25835</v>
      </c>
      <c r="F1624" s="317"/>
      <c r="G1624" s="319" t="s">
        <v>7213</v>
      </c>
      <c r="H1624" s="319" t="s">
        <v>7214</v>
      </c>
      <c r="I1624" s="319" t="s">
        <v>7215</v>
      </c>
    </row>
    <row r="1625" spans="1:9" ht="90" x14ac:dyDescent="0.2">
      <c r="A1625" s="319" t="s">
        <v>7216</v>
      </c>
      <c r="B1625" s="319" t="s">
        <v>65</v>
      </c>
      <c r="C1625" s="321">
        <f t="shared" si="50"/>
        <v>1</v>
      </c>
      <c r="D1625" s="321" t="str">
        <f t="shared" si="51"/>
        <v>Residential</v>
      </c>
      <c r="E1625" s="321" t="s">
        <v>4460</v>
      </c>
      <c r="F1625" s="319" t="s">
        <v>821</v>
      </c>
      <c r="G1625" s="319" t="s">
        <v>7217</v>
      </c>
      <c r="H1625" s="319" t="s">
        <v>7218</v>
      </c>
      <c r="I1625" s="319" t="s">
        <v>7219</v>
      </c>
    </row>
    <row r="1626" spans="1:9" ht="135" x14ac:dyDescent="0.2">
      <c r="A1626" s="319" t="s">
        <v>7220</v>
      </c>
      <c r="B1626" s="319" t="s">
        <v>65</v>
      </c>
      <c r="C1626" s="321">
        <f t="shared" si="50"/>
        <v>1</v>
      </c>
      <c r="D1626" s="321" t="str">
        <f t="shared" si="51"/>
        <v>Residential</v>
      </c>
      <c r="E1626" s="321" t="s">
        <v>25835</v>
      </c>
      <c r="F1626" s="319" t="s">
        <v>7221</v>
      </c>
      <c r="G1626" s="319" t="s">
        <v>3231</v>
      </c>
      <c r="H1626" s="319" t="s">
        <v>7222</v>
      </c>
      <c r="I1626" s="319" t="s">
        <v>7223</v>
      </c>
    </row>
    <row r="1627" spans="1:9" ht="90" x14ac:dyDescent="0.2">
      <c r="A1627" s="319" t="s">
        <v>7224</v>
      </c>
      <c r="B1627" s="319" t="s">
        <v>65</v>
      </c>
      <c r="C1627" s="321">
        <f t="shared" si="50"/>
        <v>1</v>
      </c>
      <c r="D1627" s="321" t="str">
        <f t="shared" si="51"/>
        <v>Residential</v>
      </c>
      <c r="E1627" s="321" t="s">
        <v>4460</v>
      </c>
      <c r="F1627" s="319" t="s">
        <v>7225</v>
      </c>
      <c r="G1627" s="319" t="s">
        <v>7226</v>
      </c>
      <c r="H1627" s="319" t="s">
        <v>7227</v>
      </c>
      <c r="I1627" s="319" t="s">
        <v>7228</v>
      </c>
    </row>
    <row r="1628" spans="1:9" ht="90" x14ac:dyDescent="0.2">
      <c r="A1628" s="319" t="s">
        <v>7229</v>
      </c>
      <c r="B1628" s="319" t="s">
        <v>65</v>
      </c>
      <c r="C1628" s="321">
        <f t="shared" si="50"/>
        <v>1</v>
      </c>
      <c r="D1628" s="321" t="str">
        <f t="shared" si="51"/>
        <v>Residential</v>
      </c>
      <c r="E1628" s="321" t="s">
        <v>25835</v>
      </c>
      <c r="F1628" s="319" t="s">
        <v>7230</v>
      </c>
      <c r="G1628" s="319" t="s">
        <v>7231</v>
      </c>
      <c r="H1628" s="319" t="s">
        <v>7232</v>
      </c>
      <c r="I1628" s="319" t="s">
        <v>7233</v>
      </c>
    </row>
    <row r="1629" spans="1:9" ht="120" x14ac:dyDescent="0.2">
      <c r="A1629" s="319" t="s">
        <v>7234</v>
      </c>
      <c r="B1629" s="319" t="s">
        <v>65</v>
      </c>
      <c r="C1629" s="321">
        <f t="shared" si="50"/>
        <v>1</v>
      </c>
      <c r="D1629" s="321" t="str">
        <f t="shared" si="51"/>
        <v>Residential</v>
      </c>
      <c r="E1629" s="321" t="s">
        <v>4460</v>
      </c>
      <c r="F1629" s="319" t="s">
        <v>3752</v>
      </c>
      <c r="G1629" s="319" t="s">
        <v>7235</v>
      </c>
      <c r="H1629" s="319" t="s">
        <v>7236</v>
      </c>
      <c r="I1629" s="319" t="s">
        <v>7237</v>
      </c>
    </row>
    <row r="1630" spans="1:9" ht="90" x14ac:dyDescent="0.25">
      <c r="A1630" s="319" t="s">
        <v>7238</v>
      </c>
      <c r="B1630" s="319" t="s">
        <v>65</v>
      </c>
      <c r="C1630" s="321">
        <f t="shared" si="50"/>
        <v>1</v>
      </c>
      <c r="D1630" s="321" t="str">
        <f t="shared" si="51"/>
        <v>Residential</v>
      </c>
      <c r="E1630" s="321" t="s">
        <v>25835</v>
      </c>
      <c r="F1630" s="317"/>
      <c r="G1630" s="319" t="s">
        <v>7239</v>
      </c>
      <c r="H1630" s="319" t="s">
        <v>7240</v>
      </c>
      <c r="I1630" s="319" t="s">
        <v>7241</v>
      </c>
    </row>
    <row r="1631" spans="1:9" ht="105" x14ac:dyDescent="0.2">
      <c r="A1631" s="319" t="s">
        <v>7242</v>
      </c>
      <c r="B1631" s="319" t="s">
        <v>65</v>
      </c>
      <c r="C1631" s="321">
        <f t="shared" si="50"/>
        <v>1</v>
      </c>
      <c r="D1631" s="321" t="str">
        <f t="shared" si="51"/>
        <v>Residential</v>
      </c>
      <c r="E1631" s="321" t="s">
        <v>4460</v>
      </c>
      <c r="F1631" s="319" t="s">
        <v>7243</v>
      </c>
      <c r="G1631" s="319" t="s">
        <v>7244</v>
      </c>
      <c r="H1631" s="319" t="s">
        <v>7245</v>
      </c>
      <c r="I1631" s="319" t="s">
        <v>7246</v>
      </c>
    </row>
    <row r="1632" spans="1:9" ht="90" x14ac:dyDescent="0.2">
      <c r="A1632" s="319" t="s">
        <v>7247</v>
      </c>
      <c r="B1632" s="319" t="s">
        <v>65</v>
      </c>
      <c r="C1632" s="321">
        <f t="shared" si="50"/>
        <v>1</v>
      </c>
      <c r="D1632" s="321" t="str">
        <f t="shared" si="51"/>
        <v>Residential</v>
      </c>
      <c r="E1632" s="321" t="s">
        <v>25835</v>
      </c>
      <c r="F1632" s="319" t="s">
        <v>543</v>
      </c>
      <c r="G1632" s="319" t="s">
        <v>7248</v>
      </c>
      <c r="H1632" s="319" t="s">
        <v>7249</v>
      </c>
      <c r="I1632" s="319" t="s">
        <v>7250</v>
      </c>
    </row>
    <row r="1633" spans="1:9" ht="90" x14ac:dyDescent="0.2">
      <c r="A1633" s="319" t="s">
        <v>7251</v>
      </c>
      <c r="B1633" s="319" t="s">
        <v>65</v>
      </c>
      <c r="C1633" s="321">
        <f t="shared" si="50"/>
        <v>1</v>
      </c>
      <c r="D1633" s="321" t="str">
        <f t="shared" si="51"/>
        <v>Residential</v>
      </c>
      <c r="E1633" s="321" t="s">
        <v>4460</v>
      </c>
      <c r="F1633" s="319" t="s">
        <v>1842</v>
      </c>
      <c r="G1633" s="319" t="s">
        <v>7252</v>
      </c>
      <c r="H1633" s="319" t="s">
        <v>7253</v>
      </c>
      <c r="I1633" s="319" t="s">
        <v>7254</v>
      </c>
    </row>
    <row r="1634" spans="1:9" ht="135" x14ac:dyDescent="0.2">
      <c r="A1634" s="319" t="s">
        <v>7255</v>
      </c>
      <c r="B1634" s="319" t="s">
        <v>65</v>
      </c>
      <c r="C1634" s="321">
        <f t="shared" si="50"/>
        <v>1</v>
      </c>
      <c r="D1634" s="321" t="str">
        <f t="shared" si="51"/>
        <v>Residential</v>
      </c>
      <c r="E1634" s="321" t="s">
        <v>25835</v>
      </c>
      <c r="F1634" s="319" t="s">
        <v>7256</v>
      </c>
      <c r="G1634" s="319" t="s">
        <v>7257</v>
      </c>
      <c r="H1634" s="319" t="s">
        <v>7258</v>
      </c>
      <c r="I1634" s="319" t="s">
        <v>7259</v>
      </c>
    </row>
    <row r="1635" spans="1:9" ht="105" x14ac:dyDescent="0.2">
      <c r="A1635" s="319" t="s">
        <v>7260</v>
      </c>
      <c r="B1635" s="319" t="s">
        <v>65</v>
      </c>
      <c r="C1635" s="321">
        <f t="shared" si="50"/>
        <v>1</v>
      </c>
      <c r="D1635" s="321" t="str">
        <f t="shared" si="51"/>
        <v>Residential</v>
      </c>
      <c r="E1635" s="321" t="s">
        <v>4460</v>
      </c>
      <c r="F1635" s="319" t="s">
        <v>7261</v>
      </c>
      <c r="G1635" s="319" t="s">
        <v>7262</v>
      </c>
      <c r="H1635" s="319" t="s">
        <v>7263</v>
      </c>
      <c r="I1635" s="319" t="s">
        <v>7264</v>
      </c>
    </row>
    <row r="1636" spans="1:9" ht="90" x14ac:dyDescent="0.2">
      <c r="A1636" s="319" t="s">
        <v>7265</v>
      </c>
      <c r="B1636" s="319" t="s">
        <v>65</v>
      </c>
      <c r="C1636" s="321">
        <f t="shared" si="50"/>
        <v>1</v>
      </c>
      <c r="D1636" s="321" t="str">
        <f t="shared" si="51"/>
        <v>Residential</v>
      </c>
      <c r="E1636" s="321" t="s">
        <v>25835</v>
      </c>
      <c r="F1636" s="319" t="s">
        <v>7266</v>
      </c>
      <c r="G1636" s="319" t="s">
        <v>7267</v>
      </c>
      <c r="H1636" s="319" t="s">
        <v>2966</v>
      </c>
      <c r="I1636" s="319" t="s">
        <v>7268</v>
      </c>
    </row>
    <row r="1637" spans="1:9" ht="90" x14ac:dyDescent="0.2">
      <c r="A1637" s="319" t="s">
        <v>7269</v>
      </c>
      <c r="B1637" s="319" t="s">
        <v>65</v>
      </c>
      <c r="C1637" s="321">
        <f t="shared" si="50"/>
        <v>1</v>
      </c>
      <c r="D1637" s="321" t="str">
        <f t="shared" si="51"/>
        <v>Residential</v>
      </c>
      <c r="E1637" s="321" t="s">
        <v>4460</v>
      </c>
      <c r="F1637" s="319" t="s">
        <v>7270</v>
      </c>
      <c r="G1637" s="319" t="s">
        <v>7271</v>
      </c>
      <c r="H1637" s="319" t="s">
        <v>7272</v>
      </c>
      <c r="I1637" s="319" t="s">
        <v>7273</v>
      </c>
    </row>
    <row r="1638" spans="1:9" ht="105" x14ac:dyDescent="0.2">
      <c r="A1638" s="319" t="s">
        <v>7274</v>
      </c>
      <c r="B1638" s="319" t="s">
        <v>65</v>
      </c>
      <c r="C1638" s="321">
        <f t="shared" si="50"/>
        <v>1</v>
      </c>
      <c r="D1638" s="321" t="str">
        <f t="shared" si="51"/>
        <v>Residential</v>
      </c>
      <c r="E1638" s="321" t="s">
        <v>25835</v>
      </c>
      <c r="F1638" s="319" t="s">
        <v>7275</v>
      </c>
      <c r="G1638" s="319" t="s">
        <v>7276</v>
      </c>
      <c r="H1638" s="319" t="s">
        <v>7277</v>
      </c>
      <c r="I1638" s="319" t="s">
        <v>7278</v>
      </c>
    </row>
    <row r="1639" spans="1:9" ht="120" x14ac:dyDescent="0.2">
      <c r="A1639" s="319" t="s">
        <v>7279</v>
      </c>
      <c r="B1639" s="319" t="s">
        <v>65</v>
      </c>
      <c r="C1639" s="321">
        <f t="shared" si="50"/>
        <v>1</v>
      </c>
      <c r="D1639" s="321" t="str">
        <f t="shared" si="51"/>
        <v>Residential</v>
      </c>
      <c r="E1639" s="321" t="s">
        <v>4460</v>
      </c>
      <c r="F1639" s="319" t="s">
        <v>7280</v>
      </c>
      <c r="G1639" s="319" t="s">
        <v>3886</v>
      </c>
      <c r="H1639" s="319" t="s">
        <v>7281</v>
      </c>
      <c r="I1639" s="319" t="s">
        <v>7282</v>
      </c>
    </row>
    <row r="1640" spans="1:9" ht="135" x14ac:dyDescent="0.2">
      <c r="A1640" s="319" t="s">
        <v>7283</v>
      </c>
      <c r="B1640" s="319" t="s">
        <v>65</v>
      </c>
      <c r="C1640" s="321">
        <f t="shared" si="50"/>
        <v>1</v>
      </c>
      <c r="D1640" s="321" t="str">
        <f t="shared" si="51"/>
        <v>Residential</v>
      </c>
      <c r="E1640" s="321" t="s">
        <v>25835</v>
      </c>
      <c r="F1640" s="319" t="s">
        <v>3500</v>
      </c>
      <c r="G1640" s="319" t="s">
        <v>7284</v>
      </c>
      <c r="H1640" s="319" t="s">
        <v>7285</v>
      </c>
      <c r="I1640" s="319" t="s">
        <v>7286</v>
      </c>
    </row>
    <row r="1641" spans="1:9" ht="105" x14ac:dyDescent="0.2">
      <c r="A1641" s="319" t="s">
        <v>7287</v>
      </c>
      <c r="B1641" s="319" t="s">
        <v>65</v>
      </c>
      <c r="C1641" s="321">
        <f t="shared" si="50"/>
        <v>1</v>
      </c>
      <c r="D1641" s="321" t="str">
        <f t="shared" si="51"/>
        <v>Residential</v>
      </c>
      <c r="E1641" s="321" t="s">
        <v>4460</v>
      </c>
      <c r="F1641" s="319" t="s">
        <v>7288</v>
      </c>
      <c r="G1641" s="319" t="s">
        <v>1550</v>
      </c>
      <c r="H1641" s="319" t="s">
        <v>7289</v>
      </c>
      <c r="I1641" s="319" t="s">
        <v>7290</v>
      </c>
    </row>
    <row r="1642" spans="1:9" ht="105" x14ac:dyDescent="0.2">
      <c r="A1642" s="319" t="s">
        <v>7291</v>
      </c>
      <c r="B1642" s="319" t="s">
        <v>65</v>
      </c>
      <c r="C1642" s="321">
        <f t="shared" si="50"/>
        <v>1</v>
      </c>
      <c r="D1642" s="321" t="str">
        <f t="shared" si="51"/>
        <v>Residential</v>
      </c>
      <c r="E1642" s="321" t="s">
        <v>25835</v>
      </c>
      <c r="F1642" s="319" t="s">
        <v>7292</v>
      </c>
      <c r="G1642" s="319" t="s">
        <v>7293</v>
      </c>
      <c r="H1642" s="319" t="s">
        <v>7294</v>
      </c>
      <c r="I1642" s="319" t="s">
        <v>7295</v>
      </c>
    </row>
    <row r="1643" spans="1:9" ht="105" x14ac:dyDescent="0.2">
      <c r="A1643" s="319" t="s">
        <v>7296</v>
      </c>
      <c r="B1643" s="319" t="s">
        <v>65</v>
      </c>
      <c r="C1643" s="321">
        <f t="shared" si="50"/>
        <v>1</v>
      </c>
      <c r="D1643" s="321" t="str">
        <f t="shared" si="51"/>
        <v>Residential</v>
      </c>
      <c r="E1643" s="321" t="s">
        <v>4460</v>
      </c>
      <c r="F1643" s="319" t="s">
        <v>7297</v>
      </c>
      <c r="G1643" s="319" t="s">
        <v>7298</v>
      </c>
      <c r="H1643" s="319" t="s">
        <v>7299</v>
      </c>
      <c r="I1643" s="319" t="s">
        <v>7300</v>
      </c>
    </row>
    <row r="1644" spans="1:9" ht="105" x14ac:dyDescent="0.2">
      <c r="A1644" s="319" t="s">
        <v>7301</v>
      </c>
      <c r="B1644" s="319" t="s">
        <v>65</v>
      </c>
      <c r="C1644" s="321">
        <f t="shared" si="50"/>
        <v>1</v>
      </c>
      <c r="D1644" s="321" t="str">
        <f t="shared" si="51"/>
        <v>Residential</v>
      </c>
      <c r="E1644" s="321" t="s">
        <v>25835</v>
      </c>
      <c r="F1644" s="319" t="s">
        <v>7302</v>
      </c>
      <c r="G1644" s="319" t="s">
        <v>7303</v>
      </c>
      <c r="H1644" s="319" t="s">
        <v>7304</v>
      </c>
      <c r="I1644" s="319" t="s">
        <v>7305</v>
      </c>
    </row>
    <row r="1645" spans="1:9" ht="105" x14ac:dyDescent="0.2">
      <c r="A1645" s="319" t="s">
        <v>7306</v>
      </c>
      <c r="B1645" s="319" t="s">
        <v>65</v>
      </c>
      <c r="C1645" s="321">
        <f t="shared" si="50"/>
        <v>1</v>
      </c>
      <c r="D1645" s="321" t="str">
        <f t="shared" si="51"/>
        <v>Residential</v>
      </c>
      <c r="E1645" s="321" t="s">
        <v>4460</v>
      </c>
      <c r="F1645" s="319" t="s">
        <v>7307</v>
      </c>
      <c r="G1645" s="319" t="s">
        <v>7308</v>
      </c>
      <c r="H1645" s="319" t="s">
        <v>7309</v>
      </c>
      <c r="I1645" s="319" t="s">
        <v>7310</v>
      </c>
    </row>
    <row r="1646" spans="1:9" ht="105" x14ac:dyDescent="0.2">
      <c r="A1646" s="319" t="s">
        <v>7311</v>
      </c>
      <c r="B1646" s="319" t="s">
        <v>65</v>
      </c>
      <c r="C1646" s="321">
        <f t="shared" si="50"/>
        <v>1</v>
      </c>
      <c r="D1646" s="321" t="str">
        <f t="shared" si="51"/>
        <v>Residential</v>
      </c>
      <c r="E1646" s="321" t="s">
        <v>25835</v>
      </c>
      <c r="F1646" s="319" t="s">
        <v>301</v>
      </c>
      <c r="G1646" s="319" t="s">
        <v>7312</v>
      </c>
      <c r="H1646" s="319" t="s">
        <v>7313</v>
      </c>
      <c r="I1646" s="319" t="s">
        <v>7314</v>
      </c>
    </row>
    <row r="1647" spans="1:9" ht="105" x14ac:dyDescent="0.2">
      <c r="A1647" s="319" t="s">
        <v>7315</v>
      </c>
      <c r="B1647" s="319" t="s">
        <v>65</v>
      </c>
      <c r="C1647" s="321">
        <f t="shared" si="50"/>
        <v>1</v>
      </c>
      <c r="D1647" s="321" t="str">
        <f t="shared" si="51"/>
        <v>Residential</v>
      </c>
      <c r="E1647" s="321" t="s">
        <v>4460</v>
      </c>
      <c r="F1647" s="319" t="s">
        <v>7316</v>
      </c>
      <c r="G1647" s="319" t="s">
        <v>4195</v>
      </c>
      <c r="H1647" s="319" t="s">
        <v>7317</v>
      </c>
      <c r="I1647" s="319" t="s">
        <v>7318</v>
      </c>
    </row>
    <row r="1648" spans="1:9" ht="105" x14ac:dyDescent="0.2">
      <c r="A1648" s="319" t="s">
        <v>7319</v>
      </c>
      <c r="B1648" s="319" t="s">
        <v>65</v>
      </c>
      <c r="C1648" s="321">
        <f t="shared" si="50"/>
        <v>1</v>
      </c>
      <c r="D1648" s="321" t="str">
        <f t="shared" si="51"/>
        <v>Residential</v>
      </c>
      <c r="E1648" s="321" t="s">
        <v>25835</v>
      </c>
      <c r="F1648" s="319" t="s">
        <v>7320</v>
      </c>
      <c r="G1648" s="319" t="s">
        <v>7321</v>
      </c>
      <c r="H1648" s="319" t="s">
        <v>7322</v>
      </c>
      <c r="I1648" s="319" t="s">
        <v>7323</v>
      </c>
    </row>
    <row r="1649" spans="1:9" ht="135" x14ac:dyDescent="0.2">
      <c r="A1649" s="319" t="s">
        <v>7324</v>
      </c>
      <c r="B1649" s="319" t="s">
        <v>65</v>
      </c>
      <c r="C1649" s="321">
        <f t="shared" si="50"/>
        <v>1</v>
      </c>
      <c r="D1649" s="321" t="str">
        <f t="shared" si="51"/>
        <v>Residential</v>
      </c>
      <c r="E1649" s="321" t="s">
        <v>4460</v>
      </c>
      <c r="F1649" s="319" t="s">
        <v>7325</v>
      </c>
      <c r="G1649" s="319" t="s">
        <v>7326</v>
      </c>
      <c r="H1649" s="319" t="s">
        <v>7327</v>
      </c>
      <c r="I1649" s="319" t="s">
        <v>7328</v>
      </c>
    </row>
    <row r="1650" spans="1:9" ht="105" x14ac:dyDescent="0.2">
      <c r="A1650" s="319" t="s">
        <v>7329</v>
      </c>
      <c r="B1650" s="319" t="s">
        <v>65</v>
      </c>
      <c r="C1650" s="321">
        <f t="shared" si="50"/>
        <v>1</v>
      </c>
      <c r="D1650" s="321" t="str">
        <f t="shared" si="51"/>
        <v>Residential</v>
      </c>
      <c r="E1650" s="321" t="s">
        <v>25835</v>
      </c>
      <c r="F1650" s="319" t="s">
        <v>3271</v>
      </c>
      <c r="G1650" s="319" t="s">
        <v>848</v>
      </c>
      <c r="H1650" s="319" t="s">
        <v>7330</v>
      </c>
      <c r="I1650" s="319" t="s">
        <v>7331</v>
      </c>
    </row>
    <row r="1651" spans="1:9" ht="90" x14ac:dyDescent="0.2">
      <c r="A1651" s="319" t="s">
        <v>7332</v>
      </c>
      <c r="B1651" s="319" t="s">
        <v>65</v>
      </c>
      <c r="C1651" s="321">
        <f t="shared" si="50"/>
        <v>1</v>
      </c>
      <c r="D1651" s="321" t="str">
        <f t="shared" si="51"/>
        <v>Residential</v>
      </c>
      <c r="E1651" s="321" t="s">
        <v>4460</v>
      </c>
      <c r="F1651" s="319" t="s">
        <v>7333</v>
      </c>
      <c r="G1651" s="319" t="s">
        <v>7334</v>
      </c>
      <c r="H1651" s="319" t="s">
        <v>7335</v>
      </c>
      <c r="I1651" s="319" t="s">
        <v>7336</v>
      </c>
    </row>
    <row r="1652" spans="1:9" ht="105" x14ac:dyDescent="0.2">
      <c r="A1652" s="319" t="s">
        <v>7337</v>
      </c>
      <c r="B1652" s="319" t="s">
        <v>65</v>
      </c>
      <c r="C1652" s="321">
        <f t="shared" si="50"/>
        <v>1</v>
      </c>
      <c r="D1652" s="321" t="str">
        <f t="shared" si="51"/>
        <v>Residential</v>
      </c>
      <c r="E1652" s="321" t="s">
        <v>25835</v>
      </c>
      <c r="F1652" s="319" t="s">
        <v>5012</v>
      </c>
      <c r="G1652" s="319" t="s">
        <v>2161</v>
      </c>
      <c r="H1652" s="319" t="s">
        <v>7338</v>
      </c>
      <c r="I1652" s="319" t="s">
        <v>7339</v>
      </c>
    </row>
    <row r="1653" spans="1:9" ht="90" x14ac:dyDescent="0.2">
      <c r="A1653" s="319" t="s">
        <v>7340</v>
      </c>
      <c r="B1653" s="319" t="s">
        <v>65</v>
      </c>
      <c r="C1653" s="321">
        <f t="shared" si="50"/>
        <v>1</v>
      </c>
      <c r="D1653" s="321" t="str">
        <f t="shared" si="51"/>
        <v>Residential</v>
      </c>
      <c r="E1653" s="321" t="s">
        <v>4460</v>
      </c>
      <c r="F1653" s="319" t="s">
        <v>3019</v>
      </c>
      <c r="G1653" s="319" t="s">
        <v>7341</v>
      </c>
      <c r="H1653" s="319" t="s">
        <v>7342</v>
      </c>
      <c r="I1653" s="319" t="s">
        <v>7343</v>
      </c>
    </row>
    <row r="1654" spans="1:9" ht="90" x14ac:dyDescent="0.2">
      <c r="A1654" s="319" t="s">
        <v>7344</v>
      </c>
      <c r="B1654" s="319" t="s">
        <v>65</v>
      </c>
      <c r="C1654" s="321">
        <f t="shared" si="50"/>
        <v>1</v>
      </c>
      <c r="D1654" s="321" t="str">
        <f t="shared" si="51"/>
        <v>Residential</v>
      </c>
      <c r="E1654" s="321" t="s">
        <v>25835</v>
      </c>
      <c r="F1654" s="319" t="s">
        <v>7345</v>
      </c>
      <c r="G1654" s="319" t="s">
        <v>7346</v>
      </c>
      <c r="H1654" s="319" t="s">
        <v>7347</v>
      </c>
      <c r="I1654" s="319" t="s">
        <v>7348</v>
      </c>
    </row>
    <row r="1655" spans="1:9" ht="90" x14ac:dyDescent="0.2">
      <c r="A1655" s="319" t="s">
        <v>7349</v>
      </c>
      <c r="B1655" s="319" t="s">
        <v>65</v>
      </c>
      <c r="C1655" s="321">
        <f t="shared" si="50"/>
        <v>1</v>
      </c>
      <c r="D1655" s="321" t="str">
        <f t="shared" si="51"/>
        <v>Residential</v>
      </c>
      <c r="E1655" s="321" t="s">
        <v>4460</v>
      </c>
      <c r="F1655" s="319" t="s">
        <v>7350</v>
      </c>
      <c r="G1655" s="319" t="s">
        <v>7351</v>
      </c>
      <c r="H1655" s="319" t="s">
        <v>7352</v>
      </c>
      <c r="I1655" s="319" t="s">
        <v>7353</v>
      </c>
    </row>
    <row r="1656" spans="1:9" ht="90" x14ac:dyDescent="0.2">
      <c r="A1656" s="319" t="s">
        <v>7354</v>
      </c>
      <c r="B1656" s="319" t="s">
        <v>65</v>
      </c>
      <c r="C1656" s="321">
        <f t="shared" si="50"/>
        <v>1</v>
      </c>
      <c r="D1656" s="321" t="str">
        <f t="shared" si="51"/>
        <v>Residential</v>
      </c>
      <c r="E1656" s="321" t="s">
        <v>25835</v>
      </c>
      <c r="F1656" s="319" t="s">
        <v>7350</v>
      </c>
      <c r="G1656" s="319" t="s">
        <v>7351</v>
      </c>
      <c r="H1656" s="319" t="s">
        <v>7355</v>
      </c>
      <c r="I1656" s="319" t="s">
        <v>7356</v>
      </c>
    </row>
    <row r="1657" spans="1:9" ht="90" x14ac:dyDescent="0.2">
      <c r="A1657" s="319" t="s">
        <v>7357</v>
      </c>
      <c r="B1657" s="319" t="s">
        <v>65</v>
      </c>
      <c r="C1657" s="321">
        <f t="shared" si="50"/>
        <v>1</v>
      </c>
      <c r="D1657" s="321" t="str">
        <f t="shared" si="51"/>
        <v>Residential</v>
      </c>
      <c r="E1657" s="321" t="s">
        <v>4460</v>
      </c>
      <c r="F1657" s="319" t="s">
        <v>7358</v>
      </c>
      <c r="G1657" s="319" t="s">
        <v>7359</v>
      </c>
      <c r="H1657" s="319" t="s">
        <v>7360</v>
      </c>
      <c r="I1657" s="319" t="s">
        <v>7361</v>
      </c>
    </row>
    <row r="1658" spans="1:9" ht="90" x14ac:dyDescent="0.2">
      <c r="A1658" s="319" t="s">
        <v>7362</v>
      </c>
      <c r="B1658" s="319" t="s">
        <v>65</v>
      </c>
      <c r="C1658" s="321">
        <f t="shared" si="50"/>
        <v>1</v>
      </c>
      <c r="D1658" s="321" t="str">
        <f t="shared" si="51"/>
        <v>Residential</v>
      </c>
      <c r="E1658" s="321" t="s">
        <v>25835</v>
      </c>
      <c r="F1658" s="319" t="s">
        <v>7358</v>
      </c>
      <c r="G1658" s="319" t="s">
        <v>7359</v>
      </c>
      <c r="H1658" s="319" t="s">
        <v>7363</v>
      </c>
      <c r="I1658" s="319" t="s">
        <v>7364</v>
      </c>
    </row>
    <row r="1659" spans="1:9" ht="90" x14ac:dyDescent="0.2">
      <c r="A1659" s="319" t="s">
        <v>7365</v>
      </c>
      <c r="B1659" s="319" t="s">
        <v>65</v>
      </c>
      <c r="C1659" s="321">
        <f t="shared" si="50"/>
        <v>1</v>
      </c>
      <c r="D1659" s="321" t="str">
        <f t="shared" si="51"/>
        <v>Residential</v>
      </c>
      <c r="E1659" s="321" t="s">
        <v>4460</v>
      </c>
      <c r="F1659" s="319" t="s">
        <v>2148</v>
      </c>
      <c r="G1659" s="319" t="s">
        <v>7366</v>
      </c>
      <c r="H1659" s="319" t="s">
        <v>7367</v>
      </c>
      <c r="I1659" s="319" t="s">
        <v>7368</v>
      </c>
    </row>
    <row r="1660" spans="1:9" ht="90" x14ac:dyDescent="0.2">
      <c r="A1660" s="319" t="s">
        <v>7369</v>
      </c>
      <c r="B1660" s="319" t="s">
        <v>65</v>
      </c>
      <c r="C1660" s="321">
        <f t="shared" si="50"/>
        <v>1</v>
      </c>
      <c r="D1660" s="321" t="str">
        <f t="shared" si="51"/>
        <v>Residential</v>
      </c>
      <c r="E1660" s="321" t="s">
        <v>25835</v>
      </c>
      <c r="F1660" s="319" t="s">
        <v>1016</v>
      </c>
      <c r="G1660" s="319" t="s">
        <v>7341</v>
      </c>
      <c r="H1660" s="319" t="s">
        <v>7370</v>
      </c>
      <c r="I1660" s="319" t="s">
        <v>7371</v>
      </c>
    </row>
    <row r="1661" spans="1:9" ht="120" x14ac:dyDescent="0.2">
      <c r="A1661" s="319" t="s">
        <v>7372</v>
      </c>
      <c r="B1661" s="319" t="s">
        <v>65</v>
      </c>
      <c r="C1661" s="321">
        <f t="shared" si="50"/>
        <v>1</v>
      </c>
      <c r="D1661" s="321" t="str">
        <f t="shared" si="51"/>
        <v>Residential</v>
      </c>
      <c r="E1661" s="321" t="s">
        <v>4460</v>
      </c>
      <c r="F1661" s="319" t="s">
        <v>414</v>
      </c>
      <c r="G1661" s="319" t="s">
        <v>5422</v>
      </c>
      <c r="H1661" s="319" t="s">
        <v>7373</v>
      </c>
      <c r="I1661" s="319" t="s">
        <v>7374</v>
      </c>
    </row>
    <row r="1662" spans="1:9" ht="90" x14ac:dyDescent="0.2">
      <c r="A1662" s="319" t="s">
        <v>7375</v>
      </c>
      <c r="B1662" s="319" t="s">
        <v>65</v>
      </c>
      <c r="C1662" s="321">
        <f t="shared" si="50"/>
        <v>1</v>
      </c>
      <c r="D1662" s="321" t="str">
        <f t="shared" si="51"/>
        <v>Residential</v>
      </c>
      <c r="E1662" s="321" t="s">
        <v>25835</v>
      </c>
      <c r="F1662" s="319" t="s">
        <v>7376</v>
      </c>
      <c r="G1662" s="319" t="s">
        <v>7377</v>
      </c>
      <c r="H1662" s="319" t="s">
        <v>7378</v>
      </c>
      <c r="I1662" s="319" t="s">
        <v>7379</v>
      </c>
    </row>
    <row r="1663" spans="1:9" ht="90" x14ac:dyDescent="0.2">
      <c r="A1663" s="319" t="s">
        <v>7380</v>
      </c>
      <c r="B1663" s="319" t="s">
        <v>65</v>
      </c>
      <c r="C1663" s="321">
        <f t="shared" si="50"/>
        <v>1</v>
      </c>
      <c r="D1663" s="321" t="str">
        <f t="shared" si="51"/>
        <v>Residential</v>
      </c>
      <c r="E1663" s="321" t="s">
        <v>4460</v>
      </c>
      <c r="F1663" s="319" t="s">
        <v>7381</v>
      </c>
      <c r="G1663" s="319" t="s">
        <v>7382</v>
      </c>
      <c r="H1663" s="319" t="s">
        <v>7383</v>
      </c>
      <c r="I1663" s="319" t="s">
        <v>7384</v>
      </c>
    </row>
    <row r="1664" spans="1:9" ht="90" x14ac:dyDescent="0.2">
      <c r="A1664" s="319" t="s">
        <v>7385</v>
      </c>
      <c r="B1664" s="319" t="s">
        <v>65</v>
      </c>
      <c r="C1664" s="321">
        <f t="shared" si="50"/>
        <v>1</v>
      </c>
      <c r="D1664" s="321" t="str">
        <f t="shared" si="51"/>
        <v>Residential</v>
      </c>
      <c r="E1664" s="321" t="s">
        <v>25835</v>
      </c>
      <c r="F1664" s="319" t="s">
        <v>7386</v>
      </c>
      <c r="G1664" s="319" t="s">
        <v>7387</v>
      </c>
      <c r="H1664" s="319" t="s">
        <v>7388</v>
      </c>
      <c r="I1664" s="319" t="s">
        <v>7389</v>
      </c>
    </row>
    <row r="1665" spans="1:9" ht="90" x14ac:dyDescent="0.2">
      <c r="A1665" s="319" t="s">
        <v>7390</v>
      </c>
      <c r="B1665" s="319" t="s">
        <v>65</v>
      </c>
      <c r="C1665" s="321">
        <f t="shared" si="50"/>
        <v>1</v>
      </c>
      <c r="D1665" s="321" t="str">
        <f t="shared" si="51"/>
        <v>Residential</v>
      </c>
      <c r="E1665" s="321" t="s">
        <v>4460</v>
      </c>
      <c r="F1665" s="319" t="s">
        <v>7391</v>
      </c>
      <c r="G1665" s="319" t="s">
        <v>7392</v>
      </c>
      <c r="H1665" s="319" t="s">
        <v>7393</v>
      </c>
      <c r="I1665" s="319" t="s">
        <v>7394</v>
      </c>
    </row>
    <row r="1666" spans="1:9" ht="120" x14ac:dyDescent="0.2">
      <c r="A1666" s="319" t="s">
        <v>7395</v>
      </c>
      <c r="B1666" s="319" t="s">
        <v>65</v>
      </c>
      <c r="C1666" s="321">
        <f t="shared" ref="C1666:C1729" si="52">+VLOOKUP($A1666,Assess,2,FALSE)</f>
        <v>1</v>
      </c>
      <c r="D1666" s="321" t="str">
        <f t="shared" ref="D1666:D1729" si="53">+VLOOKUP($A1666,Assess,3,FALSE)</f>
        <v>Residential</v>
      </c>
      <c r="E1666" s="321" t="s">
        <v>25835</v>
      </c>
      <c r="F1666" s="319" t="s">
        <v>7396</v>
      </c>
      <c r="G1666" s="319" t="s">
        <v>7397</v>
      </c>
      <c r="H1666" s="319" t="s">
        <v>7398</v>
      </c>
      <c r="I1666" s="319" t="s">
        <v>7399</v>
      </c>
    </row>
    <row r="1667" spans="1:9" ht="90" x14ac:dyDescent="0.2">
      <c r="A1667" s="319" t="s">
        <v>7400</v>
      </c>
      <c r="B1667" s="319" t="s">
        <v>65</v>
      </c>
      <c r="C1667" s="321">
        <f t="shared" si="52"/>
        <v>1</v>
      </c>
      <c r="D1667" s="321" t="str">
        <f t="shared" si="53"/>
        <v>Residential</v>
      </c>
      <c r="E1667" s="321" t="s">
        <v>4460</v>
      </c>
      <c r="F1667" s="319" t="s">
        <v>2376</v>
      </c>
      <c r="G1667" s="319" t="s">
        <v>893</v>
      </c>
      <c r="H1667" s="319" t="s">
        <v>7401</v>
      </c>
      <c r="I1667" s="319" t="s">
        <v>7402</v>
      </c>
    </row>
    <row r="1668" spans="1:9" ht="90" x14ac:dyDescent="0.2">
      <c r="A1668" s="319" t="s">
        <v>7403</v>
      </c>
      <c r="B1668" s="319" t="s">
        <v>65</v>
      </c>
      <c r="C1668" s="321">
        <f t="shared" si="52"/>
        <v>1</v>
      </c>
      <c r="D1668" s="321" t="str">
        <f t="shared" si="53"/>
        <v>Residential</v>
      </c>
      <c r="E1668" s="321" t="s">
        <v>25835</v>
      </c>
      <c r="F1668" s="319" t="s">
        <v>7404</v>
      </c>
      <c r="G1668" s="319" t="s">
        <v>7405</v>
      </c>
      <c r="H1668" s="319" t="s">
        <v>7406</v>
      </c>
      <c r="I1668" s="319" t="s">
        <v>7407</v>
      </c>
    </row>
    <row r="1669" spans="1:9" ht="105" x14ac:dyDescent="0.25">
      <c r="A1669" s="319" t="s">
        <v>7408</v>
      </c>
      <c r="B1669" s="319" t="s">
        <v>65</v>
      </c>
      <c r="C1669" s="321">
        <f t="shared" si="52"/>
        <v>1</v>
      </c>
      <c r="D1669" s="321" t="str">
        <f t="shared" si="53"/>
        <v>Residential</v>
      </c>
      <c r="E1669" s="321" t="s">
        <v>4460</v>
      </c>
      <c r="F1669" s="317"/>
      <c r="G1669" s="319" t="s">
        <v>7409</v>
      </c>
      <c r="H1669" s="319" t="s">
        <v>7410</v>
      </c>
      <c r="I1669" s="319" t="s">
        <v>7411</v>
      </c>
    </row>
    <row r="1670" spans="1:9" ht="105" x14ac:dyDescent="0.25">
      <c r="A1670" s="319" t="s">
        <v>7412</v>
      </c>
      <c r="B1670" s="319" t="s">
        <v>65</v>
      </c>
      <c r="C1670" s="321">
        <f t="shared" si="52"/>
        <v>1</v>
      </c>
      <c r="D1670" s="321" t="str">
        <f t="shared" si="53"/>
        <v>Residential</v>
      </c>
      <c r="E1670" s="321" t="s">
        <v>25835</v>
      </c>
      <c r="F1670" s="317"/>
      <c r="G1670" s="319" t="s">
        <v>3210</v>
      </c>
      <c r="H1670" s="319" t="s">
        <v>7413</v>
      </c>
      <c r="I1670" s="319" t="s">
        <v>7414</v>
      </c>
    </row>
    <row r="1671" spans="1:9" ht="90" x14ac:dyDescent="0.2">
      <c r="A1671" s="319" t="s">
        <v>7415</v>
      </c>
      <c r="B1671" s="319" t="s">
        <v>65</v>
      </c>
      <c r="C1671" s="321">
        <f t="shared" si="52"/>
        <v>1</v>
      </c>
      <c r="D1671" s="321" t="str">
        <f t="shared" si="53"/>
        <v>Residential</v>
      </c>
      <c r="E1671" s="321" t="s">
        <v>4460</v>
      </c>
      <c r="F1671" s="319" t="s">
        <v>2223</v>
      </c>
      <c r="G1671" s="319" t="s">
        <v>7416</v>
      </c>
      <c r="H1671" s="319" t="s">
        <v>7417</v>
      </c>
      <c r="I1671" s="319" t="s">
        <v>7418</v>
      </c>
    </row>
    <row r="1672" spans="1:9" ht="105" x14ac:dyDescent="0.2">
      <c r="A1672" s="319" t="s">
        <v>7419</v>
      </c>
      <c r="B1672" s="319" t="s">
        <v>65</v>
      </c>
      <c r="C1672" s="321">
        <f t="shared" si="52"/>
        <v>1</v>
      </c>
      <c r="D1672" s="321" t="str">
        <f t="shared" si="53"/>
        <v>Residential</v>
      </c>
      <c r="E1672" s="321" t="s">
        <v>25835</v>
      </c>
      <c r="F1672" s="319" t="s">
        <v>7420</v>
      </c>
      <c r="G1672" s="319" t="s">
        <v>7421</v>
      </c>
      <c r="H1672" s="319" t="s">
        <v>7422</v>
      </c>
      <c r="I1672" s="319" t="s">
        <v>7423</v>
      </c>
    </row>
    <row r="1673" spans="1:9" ht="90" x14ac:dyDescent="0.2">
      <c r="A1673" s="319" t="s">
        <v>7424</v>
      </c>
      <c r="B1673" s="319" t="s">
        <v>65</v>
      </c>
      <c r="C1673" s="321">
        <f t="shared" si="52"/>
        <v>1</v>
      </c>
      <c r="D1673" s="321" t="str">
        <f t="shared" si="53"/>
        <v>Residential</v>
      </c>
      <c r="E1673" s="321" t="s">
        <v>4460</v>
      </c>
      <c r="F1673" s="319" t="s">
        <v>7425</v>
      </c>
      <c r="G1673" s="319" t="s">
        <v>7426</v>
      </c>
      <c r="H1673" s="319" t="s">
        <v>7427</v>
      </c>
      <c r="I1673" s="319" t="s">
        <v>7428</v>
      </c>
    </row>
    <row r="1674" spans="1:9" ht="105" x14ac:dyDescent="0.2">
      <c r="A1674" s="319" t="s">
        <v>7429</v>
      </c>
      <c r="B1674" s="319" t="s">
        <v>65</v>
      </c>
      <c r="C1674" s="321">
        <f t="shared" si="52"/>
        <v>1</v>
      </c>
      <c r="D1674" s="321" t="str">
        <f t="shared" si="53"/>
        <v>Residential</v>
      </c>
      <c r="E1674" s="321" t="s">
        <v>25835</v>
      </c>
      <c r="F1674" s="319" t="s">
        <v>7430</v>
      </c>
      <c r="G1674" s="319" t="s">
        <v>7431</v>
      </c>
      <c r="H1674" s="319" t="s">
        <v>7432</v>
      </c>
      <c r="I1674" s="319" t="s">
        <v>7433</v>
      </c>
    </row>
    <row r="1675" spans="1:9" ht="105" x14ac:dyDescent="0.2">
      <c r="A1675" s="319" t="s">
        <v>7434</v>
      </c>
      <c r="B1675" s="319" t="s">
        <v>65</v>
      </c>
      <c r="C1675" s="321">
        <f t="shared" si="52"/>
        <v>1</v>
      </c>
      <c r="D1675" s="321" t="str">
        <f t="shared" si="53"/>
        <v>Residential</v>
      </c>
      <c r="E1675" s="321" t="s">
        <v>4460</v>
      </c>
      <c r="F1675" s="319" t="s">
        <v>7435</v>
      </c>
      <c r="G1675" s="319" t="s">
        <v>7436</v>
      </c>
      <c r="H1675" s="319" t="s">
        <v>7437</v>
      </c>
      <c r="I1675" s="319" t="s">
        <v>7438</v>
      </c>
    </row>
    <row r="1676" spans="1:9" ht="270" x14ac:dyDescent="0.25">
      <c r="A1676" s="319" t="s">
        <v>7439</v>
      </c>
      <c r="B1676" s="319" t="s">
        <v>65</v>
      </c>
      <c r="C1676" s="321">
        <f t="shared" si="52"/>
        <v>1</v>
      </c>
      <c r="D1676" s="321" t="str">
        <f t="shared" si="53"/>
        <v>Residential</v>
      </c>
      <c r="E1676" s="321" t="s">
        <v>25835</v>
      </c>
      <c r="F1676" s="317"/>
      <c r="G1676" s="319" t="s">
        <v>7440</v>
      </c>
      <c r="H1676" s="319" t="s">
        <v>7441</v>
      </c>
      <c r="I1676" s="319" t="s">
        <v>7442</v>
      </c>
    </row>
    <row r="1677" spans="1:9" ht="90" x14ac:dyDescent="0.25">
      <c r="A1677" s="319" t="s">
        <v>7443</v>
      </c>
      <c r="B1677" s="319" t="s">
        <v>65</v>
      </c>
      <c r="C1677" s="321">
        <f t="shared" si="52"/>
        <v>1</v>
      </c>
      <c r="D1677" s="321" t="str">
        <f t="shared" si="53"/>
        <v>Residential</v>
      </c>
      <c r="E1677" s="321" t="s">
        <v>4460</v>
      </c>
      <c r="F1677" s="317"/>
      <c r="G1677" s="319" t="s">
        <v>7444</v>
      </c>
      <c r="H1677" s="319" t="s">
        <v>7445</v>
      </c>
      <c r="I1677" s="319" t="s">
        <v>7446</v>
      </c>
    </row>
    <row r="1678" spans="1:9" ht="90" x14ac:dyDescent="0.2">
      <c r="A1678" s="319" t="s">
        <v>7447</v>
      </c>
      <c r="B1678" s="319" t="s">
        <v>65</v>
      </c>
      <c r="C1678" s="321">
        <f t="shared" si="52"/>
        <v>1</v>
      </c>
      <c r="D1678" s="321" t="str">
        <f t="shared" si="53"/>
        <v>Residential</v>
      </c>
      <c r="E1678" s="321" t="s">
        <v>25835</v>
      </c>
      <c r="F1678" s="319" t="s">
        <v>7448</v>
      </c>
      <c r="G1678" s="319" t="s">
        <v>7449</v>
      </c>
      <c r="H1678" s="319" t="s">
        <v>7450</v>
      </c>
      <c r="I1678" s="319" t="s">
        <v>7451</v>
      </c>
    </row>
    <row r="1679" spans="1:9" ht="105" x14ac:dyDescent="0.2">
      <c r="A1679" s="319" t="s">
        <v>7452</v>
      </c>
      <c r="B1679" s="319" t="s">
        <v>65</v>
      </c>
      <c r="C1679" s="321">
        <f t="shared" si="52"/>
        <v>1</v>
      </c>
      <c r="D1679" s="321" t="str">
        <f t="shared" si="53"/>
        <v>Residential</v>
      </c>
      <c r="E1679" s="321" t="s">
        <v>4460</v>
      </c>
      <c r="F1679" s="319" t="s">
        <v>1058</v>
      </c>
      <c r="G1679" s="319" t="s">
        <v>7453</v>
      </c>
      <c r="H1679" s="319" t="s">
        <v>7454</v>
      </c>
      <c r="I1679" s="319" t="s">
        <v>7455</v>
      </c>
    </row>
    <row r="1680" spans="1:9" ht="105" x14ac:dyDescent="0.2">
      <c r="A1680" s="319" t="s">
        <v>7456</v>
      </c>
      <c r="B1680" s="319" t="s">
        <v>65</v>
      </c>
      <c r="C1680" s="321">
        <f t="shared" si="52"/>
        <v>1</v>
      </c>
      <c r="D1680" s="321" t="str">
        <f t="shared" si="53"/>
        <v>Residential</v>
      </c>
      <c r="E1680" s="321" t="s">
        <v>25835</v>
      </c>
      <c r="F1680" s="319" t="s">
        <v>7457</v>
      </c>
      <c r="G1680" s="319" t="s">
        <v>7458</v>
      </c>
      <c r="H1680" s="319" t="s">
        <v>7459</v>
      </c>
      <c r="I1680" s="319" t="s">
        <v>7460</v>
      </c>
    </row>
    <row r="1681" spans="1:9" ht="105" x14ac:dyDescent="0.2">
      <c r="A1681" s="319" t="s">
        <v>7461</v>
      </c>
      <c r="B1681" s="319" t="s">
        <v>65</v>
      </c>
      <c r="C1681" s="321">
        <f t="shared" si="52"/>
        <v>1</v>
      </c>
      <c r="D1681" s="321" t="str">
        <f t="shared" si="53"/>
        <v>Residential</v>
      </c>
      <c r="E1681" s="321" t="s">
        <v>4460</v>
      </c>
      <c r="F1681" s="319" t="s">
        <v>4712</v>
      </c>
      <c r="G1681" s="319" t="s">
        <v>7462</v>
      </c>
      <c r="H1681" s="319" t="s">
        <v>7463</v>
      </c>
      <c r="I1681" s="319" t="s">
        <v>7464</v>
      </c>
    </row>
    <row r="1682" spans="1:9" ht="105" x14ac:dyDescent="0.2">
      <c r="A1682" s="319" t="s">
        <v>7465</v>
      </c>
      <c r="B1682" s="319" t="s">
        <v>65</v>
      </c>
      <c r="C1682" s="321">
        <f t="shared" si="52"/>
        <v>1</v>
      </c>
      <c r="D1682" s="321" t="str">
        <f t="shared" si="53"/>
        <v>Residential</v>
      </c>
      <c r="E1682" s="321" t="s">
        <v>25835</v>
      </c>
      <c r="F1682" s="319" t="s">
        <v>207</v>
      </c>
      <c r="G1682" s="319" t="s">
        <v>908</v>
      </c>
      <c r="H1682" s="319" t="s">
        <v>7466</v>
      </c>
      <c r="I1682" s="319" t="s">
        <v>7467</v>
      </c>
    </row>
    <row r="1683" spans="1:9" ht="105" x14ac:dyDescent="0.2">
      <c r="A1683" s="319" t="s">
        <v>7468</v>
      </c>
      <c r="B1683" s="319" t="s">
        <v>65</v>
      </c>
      <c r="C1683" s="321">
        <f t="shared" si="52"/>
        <v>1</v>
      </c>
      <c r="D1683" s="321" t="str">
        <f t="shared" si="53"/>
        <v>Residential</v>
      </c>
      <c r="E1683" s="321" t="s">
        <v>4460</v>
      </c>
      <c r="F1683" s="319" t="s">
        <v>7469</v>
      </c>
      <c r="G1683" s="319" t="s">
        <v>3193</v>
      </c>
      <c r="H1683" s="319" t="s">
        <v>7470</v>
      </c>
      <c r="I1683" s="319" t="s">
        <v>7471</v>
      </c>
    </row>
    <row r="1684" spans="1:9" ht="105" x14ac:dyDescent="0.2">
      <c r="A1684" s="319" t="s">
        <v>7472</v>
      </c>
      <c r="B1684" s="319" t="s">
        <v>65</v>
      </c>
      <c r="C1684" s="321">
        <f t="shared" si="52"/>
        <v>1</v>
      </c>
      <c r="D1684" s="321" t="str">
        <f t="shared" si="53"/>
        <v>Residential</v>
      </c>
      <c r="E1684" s="321" t="s">
        <v>25835</v>
      </c>
      <c r="F1684" s="319" t="s">
        <v>7473</v>
      </c>
      <c r="G1684" s="319" t="s">
        <v>7474</v>
      </c>
      <c r="H1684" s="319" t="s">
        <v>7475</v>
      </c>
      <c r="I1684" s="319" t="s">
        <v>7476</v>
      </c>
    </row>
    <row r="1685" spans="1:9" ht="105" x14ac:dyDescent="0.2">
      <c r="A1685" s="319" t="s">
        <v>7477</v>
      </c>
      <c r="B1685" s="319" t="s">
        <v>65</v>
      </c>
      <c r="C1685" s="321">
        <f t="shared" si="52"/>
        <v>1</v>
      </c>
      <c r="D1685" s="321" t="str">
        <f t="shared" si="53"/>
        <v>Residential</v>
      </c>
      <c r="E1685" s="321" t="s">
        <v>4460</v>
      </c>
      <c r="F1685" s="319" t="s">
        <v>2704</v>
      </c>
      <c r="G1685" s="319" t="s">
        <v>7478</v>
      </c>
      <c r="H1685" s="319" t="s">
        <v>7479</v>
      </c>
      <c r="I1685" s="319" t="s">
        <v>7480</v>
      </c>
    </row>
    <row r="1686" spans="1:9" ht="105" x14ac:dyDescent="0.2">
      <c r="A1686" s="319" t="s">
        <v>7481</v>
      </c>
      <c r="B1686" s="319" t="s">
        <v>65</v>
      </c>
      <c r="C1686" s="321">
        <f t="shared" si="52"/>
        <v>1</v>
      </c>
      <c r="D1686" s="321" t="str">
        <f t="shared" si="53"/>
        <v>Residential</v>
      </c>
      <c r="E1686" s="321" t="s">
        <v>25835</v>
      </c>
      <c r="F1686" s="319" t="s">
        <v>7482</v>
      </c>
      <c r="G1686" s="319" t="s">
        <v>7483</v>
      </c>
      <c r="H1686" s="319" t="s">
        <v>7484</v>
      </c>
      <c r="I1686" s="319" t="s">
        <v>7485</v>
      </c>
    </row>
    <row r="1687" spans="1:9" ht="105" x14ac:dyDescent="0.2">
      <c r="A1687" s="319" t="s">
        <v>7486</v>
      </c>
      <c r="B1687" s="319" t="s">
        <v>65</v>
      </c>
      <c r="C1687" s="321">
        <f t="shared" si="52"/>
        <v>1</v>
      </c>
      <c r="D1687" s="321" t="str">
        <f t="shared" si="53"/>
        <v>Residential</v>
      </c>
      <c r="E1687" s="321" t="s">
        <v>4460</v>
      </c>
      <c r="F1687" s="319" t="s">
        <v>7487</v>
      </c>
      <c r="G1687" s="319" t="s">
        <v>7488</v>
      </c>
      <c r="H1687" s="319" t="s">
        <v>7489</v>
      </c>
      <c r="I1687" s="319" t="s">
        <v>7490</v>
      </c>
    </row>
    <row r="1688" spans="1:9" ht="75" x14ac:dyDescent="0.2">
      <c r="A1688" s="319" t="s">
        <v>7491</v>
      </c>
      <c r="B1688" s="319" t="s">
        <v>65</v>
      </c>
      <c r="C1688" s="321">
        <f t="shared" si="52"/>
        <v>1</v>
      </c>
      <c r="D1688" s="321" t="str">
        <f t="shared" si="53"/>
        <v>Residential</v>
      </c>
      <c r="E1688" s="321" t="s">
        <v>25835</v>
      </c>
      <c r="F1688" s="319" t="s">
        <v>7492</v>
      </c>
      <c r="G1688" s="319" t="s">
        <v>7493</v>
      </c>
      <c r="H1688" s="319" t="s">
        <v>7494</v>
      </c>
      <c r="I1688" s="319" t="s">
        <v>7495</v>
      </c>
    </row>
    <row r="1689" spans="1:9" ht="75" x14ac:dyDescent="0.2">
      <c r="A1689" s="319" t="s">
        <v>7496</v>
      </c>
      <c r="B1689" s="319" t="s">
        <v>65</v>
      </c>
      <c r="C1689" s="321">
        <f t="shared" si="52"/>
        <v>1</v>
      </c>
      <c r="D1689" s="321" t="str">
        <f t="shared" si="53"/>
        <v>Residential</v>
      </c>
      <c r="E1689" s="321" t="s">
        <v>4460</v>
      </c>
      <c r="F1689" s="319" t="s">
        <v>7497</v>
      </c>
      <c r="G1689" s="319" t="s">
        <v>7498</v>
      </c>
      <c r="H1689" s="319" t="s">
        <v>7499</v>
      </c>
      <c r="I1689" s="319" t="s">
        <v>7500</v>
      </c>
    </row>
    <row r="1690" spans="1:9" ht="75" x14ac:dyDescent="0.2">
      <c r="A1690" s="319" t="s">
        <v>7501</v>
      </c>
      <c r="B1690" s="319" t="s">
        <v>65</v>
      </c>
      <c r="C1690" s="321">
        <f t="shared" si="52"/>
        <v>1</v>
      </c>
      <c r="D1690" s="321" t="str">
        <f t="shared" si="53"/>
        <v>Residential</v>
      </c>
      <c r="E1690" s="321" t="s">
        <v>25835</v>
      </c>
      <c r="F1690" s="319" t="s">
        <v>3543</v>
      </c>
      <c r="G1690" s="319" t="s">
        <v>4134</v>
      </c>
      <c r="H1690" s="319" t="s">
        <v>7502</v>
      </c>
      <c r="I1690" s="319" t="s">
        <v>7503</v>
      </c>
    </row>
    <row r="1691" spans="1:9" ht="90" x14ac:dyDescent="0.2">
      <c r="A1691" s="319" t="s">
        <v>7504</v>
      </c>
      <c r="B1691" s="319" t="s">
        <v>65</v>
      </c>
      <c r="C1691" s="321">
        <f t="shared" si="52"/>
        <v>1</v>
      </c>
      <c r="D1691" s="321" t="str">
        <f t="shared" si="53"/>
        <v>Residential</v>
      </c>
      <c r="E1691" s="321" t="s">
        <v>4460</v>
      </c>
      <c r="F1691" s="319" t="s">
        <v>821</v>
      </c>
      <c r="G1691" s="319" t="s">
        <v>7505</v>
      </c>
      <c r="H1691" s="319" t="s">
        <v>7506</v>
      </c>
      <c r="I1691" s="319" t="s">
        <v>7507</v>
      </c>
    </row>
    <row r="1692" spans="1:9" ht="90" x14ac:dyDescent="0.2">
      <c r="A1692" s="319" t="s">
        <v>7508</v>
      </c>
      <c r="B1692" s="319" t="s">
        <v>65</v>
      </c>
      <c r="C1692" s="321">
        <f t="shared" si="52"/>
        <v>1</v>
      </c>
      <c r="D1692" s="321" t="str">
        <f t="shared" si="53"/>
        <v>Residential</v>
      </c>
      <c r="E1692" s="321" t="s">
        <v>25835</v>
      </c>
      <c r="F1692" s="319" t="s">
        <v>799</v>
      </c>
      <c r="G1692" s="319" t="s">
        <v>7505</v>
      </c>
      <c r="H1692" s="319" t="s">
        <v>7509</v>
      </c>
      <c r="I1692" s="319" t="s">
        <v>7510</v>
      </c>
    </row>
    <row r="1693" spans="1:9" ht="105" x14ac:dyDescent="0.2">
      <c r="A1693" s="319" t="s">
        <v>7511</v>
      </c>
      <c r="B1693" s="319" t="s">
        <v>65</v>
      </c>
      <c r="C1693" s="321">
        <f t="shared" si="52"/>
        <v>1</v>
      </c>
      <c r="D1693" s="321" t="str">
        <f t="shared" si="53"/>
        <v>Residential</v>
      </c>
      <c r="E1693" s="321" t="s">
        <v>4460</v>
      </c>
      <c r="F1693" s="319" t="s">
        <v>7512</v>
      </c>
      <c r="G1693" s="319" t="s">
        <v>7513</v>
      </c>
      <c r="H1693" s="319" t="s">
        <v>7514</v>
      </c>
      <c r="I1693" s="319" t="s">
        <v>7515</v>
      </c>
    </row>
    <row r="1694" spans="1:9" ht="75" x14ac:dyDescent="0.2">
      <c r="A1694" s="319" t="s">
        <v>7516</v>
      </c>
      <c r="B1694" s="319" t="s">
        <v>65</v>
      </c>
      <c r="C1694" s="321">
        <f t="shared" si="52"/>
        <v>1</v>
      </c>
      <c r="D1694" s="321" t="str">
        <f t="shared" si="53"/>
        <v>Residential</v>
      </c>
      <c r="E1694" s="321" t="s">
        <v>25835</v>
      </c>
      <c r="F1694" s="319" t="s">
        <v>2916</v>
      </c>
      <c r="G1694" s="319" t="s">
        <v>7517</v>
      </c>
      <c r="H1694" s="319" t="s">
        <v>6592</v>
      </c>
      <c r="I1694" s="319" t="s">
        <v>7518</v>
      </c>
    </row>
    <row r="1695" spans="1:9" ht="105" x14ac:dyDescent="0.2">
      <c r="A1695" s="319" t="s">
        <v>7519</v>
      </c>
      <c r="B1695" s="319" t="s">
        <v>65</v>
      </c>
      <c r="C1695" s="321">
        <f t="shared" si="52"/>
        <v>1</v>
      </c>
      <c r="D1695" s="321" t="str">
        <f t="shared" si="53"/>
        <v>Residential</v>
      </c>
      <c r="E1695" s="321" t="s">
        <v>4460</v>
      </c>
      <c r="F1695" s="319" t="s">
        <v>7520</v>
      </c>
      <c r="G1695" s="319" t="s">
        <v>7521</v>
      </c>
      <c r="H1695" s="319" t="s">
        <v>7522</v>
      </c>
      <c r="I1695" s="319" t="s">
        <v>7523</v>
      </c>
    </row>
    <row r="1696" spans="1:9" ht="105" x14ac:dyDescent="0.2">
      <c r="A1696" s="319" t="s">
        <v>7524</v>
      </c>
      <c r="B1696" s="319" t="s">
        <v>65</v>
      </c>
      <c r="C1696" s="321">
        <f t="shared" si="52"/>
        <v>1</v>
      </c>
      <c r="D1696" s="321" t="str">
        <f t="shared" si="53"/>
        <v>Residential</v>
      </c>
      <c r="E1696" s="321" t="s">
        <v>25835</v>
      </c>
      <c r="F1696" s="319" t="s">
        <v>1397</v>
      </c>
      <c r="G1696" s="319" t="s">
        <v>3073</v>
      </c>
      <c r="H1696" s="319" t="s">
        <v>7525</v>
      </c>
      <c r="I1696" s="319" t="s">
        <v>7526</v>
      </c>
    </row>
    <row r="1697" spans="1:9" ht="105" x14ac:dyDescent="0.2">
      <c r="A1697" s="319" t="s">
        <v>7527</v>
      </c>
      <c r="B1697" s="319" t="s">
        <v>65</v>
      </c>
      <c r="C1697" s="321">
        <f t="shared" si="52"/>
        <v>1</v>
      </c>
      <c r="D1697" s="321" t="str">
        <f t="shared" si="53"/>
        <v>Residential</v>
      </c>
      <c r="E1697" s="321" t="s">
        <v>4460</v>
      </c>
      <c r="F1697" s="319" t="s">
        <v>7528</v>
      </c>
      <c r="G1697" s="319" t="s">
        <v>7529</v>
      </c>
      <c r="H1697" s="319" t="s">
        <v>7530</v>
      </c>
      <c r="I1697" s="319" t="s">
        <v>7531</v>
      </c>
    </row>
    <row r="1698" spans="1:9" ht="105" x14ac:dyDescent="0.2">
      <c r="A1698" s="319" t="s">
        <v>7532</v>
      </c>
      <c r="B1698" s="319" t="s">
        <v>65</v>
      </c>
      <c r="C1698" s="321">
        <f t="shared" si="52"/>
        <v>1</v>
      </c>
      <c r="D1698" s="321" t="str">
        <f t="shared" si="53"/>
        <v>Residential</v>
      </c>
      <c r="E1698" s="321" t="s">
        <v>25835</v>
      </c>
      <c r="F1698" s="319" t="s">
        <v>7533</v>
      </c>
      <c r="G1698" s="319" t="s">
        <v>7534</v>
      </c>
      <c r="H1698" s="319" t="s">
        <v>7535</v>
      </c>
      <c r="I1698" s="319" t="s">
        <v>7536</v>
      </c>
    </row>
    <row r="1699" spans="1:9" ht="90" x14ac:dyDescent="0.2">
      <c r="A1699" s="319" t="s">
        <v>7537</v>
      </c>
      <c r="B1699" s="319" t="s">
        <v>65</v>
      </c>
      <c r="C1699" s="321">
        <f t="shared" si="52"/>
        <v>1</v>
      </c>
      <c r="D1699" s="321" t="str">
        <f t="shared" si="53"/>
        <v>Residential</v>
      </c>
      <c r="E1699" s="321" t="s">
        <v>4460</v>
      </c>
      <c r="F1699" s="319" t="s">
        <v>351</v>
      </c>
      <c r="G1699" s="319" t="s">
        <v>7538</v>
      </c>
      <c r="H1699" s="319" t="s">
        <v>7539</v>
      </c>
      <c r="I1699" s="319" t="s">
        <v>7540</v>
      </c>
    </row>
    <row r="1700" spans="1:9" ht="105" x14ac:dyDescent="0.2">
      <c r="A1700" s="319" t="s">
        <v>7541</v>
      </c>
      <c r="B1700" s="319" t="s">
        <v>65</v>
      </c>
      <c r="C1700" s="321">
        <f t="shared" si="52"/>
        <v>1</v>
      </c>
      <c r="D1700" s="321" t="str">
        <f t="shared" si="53"/>
        <v>Residential</v>
      </c>
      <c r="E1700" s="321" t="s">
        <v>25835</v>
      </c>
      <c r="F1700" s="319" t="s">
        <v>7542</v>
      </c>
      <c r="G1700" s="319" t="s">
        <v>2898</v>
      </c>
      <c r="H1700" s="319" t="s">
        <v>7543</v>
      </c>
      <c r="I1700" s="319" t="s">
        <v>7544</v>
      </c>
    </row>
    <row r="1701" spans="1:9" ht="105" x14ac:dyDescent="0.2">
      <c r="A1701" s="319" t="s">
        <v>7545</v>
      </c>
      <c r="B1701" s="319" t="s">
        <v>65</v>
      </c>
      <c r="C1701" s="321">
        <f t="shared" si="52"/>
        <v>1</v>
      </c>
      <c r="D1701" s="321" t="str">
        <f t="shared" si="53"/>
        <v>Residential</v>
      </c>
      <c r="E1701" s="321" t="s">
        <v>4460</v>
      </c>
      <c r="F1701" s="319" t="s">
        <v>623</v>
      </c>
      <c r="G1701" s="319" t="s">
        <v>7546</v>
      </c>
      <c r="H1701" s="319" t="s">
        <v>7547</v>
      </c>
      <c r="I1701" s="319" t="s">
        <v>7548</v>
      </c>
    </row>
    <row r="1702" spans="1:9" ht="105" x14ac:dyDescent="0.2">
      <c r="A1702" s="319" t="s">
        <v>7549</v>
      </c>
      <c r="B1702" s="319" t="s">
        <v>65</v>
      </c>
      <c r="C1702" s="321">
        <f t="shared" si="52"/>
        <v>1</v>
      </c>
      <c r="D1702" s="321" t="str">
        <f t="shared" si="53"/>
        <v>Residential</v>
      </c>
      <c r="E1702" s="321" t="s">
        <v>25835</v>
      </c>
      <c r="F1702" s="319" t="s">
        <v>7550</v>
      </c>
      <c r="G1702" s="319" t="s">
        <v>7551</v>
      </c>
      <c r="H1702" s="319" t="s">
        <v>7552</v>
      </c>
      <c r="I1702" s="319" t="s">
        <v>7553</v>
      </c>
    </row>
    <row r="1703" spans="1:9" ht="105" x14ac:dyDescent="0.2">
      <c r="A1703" s="319" t="s">
        <v>7554</v>
      </c>
      <c r="B1703" s="319" t="s">
        <v>65</v>
      </c>
      <c r="C1703" s="321">
        <f t="shared" si="52"/>
        <v>1</v>
      </c>
      <c r="D1703" s="321" t="str">
        <f t="shared" si="53"/>
        <v>Residential</v>
      </c>
      <c r="E1703" s="321" t="s">
        <v>4460</v>
      </c>
      <c r="F1703" s="319" t="s">
        <v>7555</v>
      </c>
      <c r="G1703" s="319" t="s">
        <v>1876</v>
      </c>
      <c r="H1703" s="319" t="s">
        <v>7556</v>
      </c>
      <c r="I1703" s="319" t="s">
        <v>7557</v>
      </c>
    </row>
    <row r="1704" spans="1:9" ht="90" x14ac:dyDescent="0.2">
      <c r="A1704" s="319" t="s">
        <v>7559</v>
      </c>
      <c r="B1704" s="319" t="s">
        <v>7558</v>
      </c>
      <c r="C1704" s="321">
        <f t="shared" si="52"/>
        <v>2</v>
      </c>
      <c r="D1704" s="321" t="str">
        <f t="shared" si="53"/>
        <v>Residential Bellingen</v>
      </c>
      <c r="E1704" s="321" t="s">
        <v>25835</v>
      </c>
      <c r="F1704" s="319" t="s">
        <v>7560</v>
      </c>
      <c r="G1704" s="319" t="s">
        <v>7561</v>
      </c>
      <c r="H1704" s="319" t="s">
        <v>7562</v>
      </c>
      <c r="I1704" s="319" t="s">
        <v>7563</v>
      </c>
    </row>
    <row r="1705" spans="1:9" ht="90" x14ac:dyDescent="0.2">
      <c r="A1705" s="319" t="s">
        <v>7564</v>
      </c>
      <c r="B1705" s="319" t="s">
        <v>7558</v>
      </c>
      <c r="C1705" s="321">
        <f t="shared" si="52"/>
        <v>2</v>
      </c>
      <c r="D1705" s="321" t="str">
        <f t="shared" si="53"/>
        <v>Residential Bellingen</v>
      </c>
      <c r="E1705" s="321" t="s">
        <v>4460</v>
      </c>
      <c r="F1705" s="319" t="s">
        <v>1016</v>
      </c>
      <c r="G1705" s="319" t="s">
        <v>7565</v>
      </c>
      <c r="H1705" s="319" t="s">
        <v>7566</v>
      </c>
      <c r="I1705" s="319" t="s">
        <v>7567</v>
      </c>
    </row>
    <row r="1706" spans="1:9" ht="105" x14ac:dyDescent="0.2">
      <c r="A1706" s="319" t="s">
        <v>7568</v>
      </c>
      <c r="B1706" s="319" t="s">
        <v>7558</v>
      </c>
      <c r="C1706" s="321">
        <f t="shared" si="52"/>
        <v>2</v>
      </c>
      <c r="D1706" s="321" t="str">
        <f t="shared" si="53"/>
        <v>Residential Bellingen</v>
      </c>
      <c r="E1706" s="321" t="s">
        <v>25835</v>
      </c>
      <c r="F1706" s="319" t="s">
        <v>7569</v>
      </c>
      <c r="G1706" s="319" t="s">
        <v>7570</v>
      </c>
      <c r="H1706" s="319" t="s">
        <v>7571</v>
      </c>
      <c r="I1706" s="319" t="s">
        <v>7572</v>
      </c>
    </row>
    <row r="1707" spans="1:9" ht="105" x14ac:dyDescent="0.2">
      <c r="A1707" s="319" t="s">
        <v>7573</v>
      </c>
      <c r="B1707" s="319" t="s">
        <v>7558</v>
      </c>
      <c r="C1707" s="321">
        <f t="shared" si="52"/>
        <v>2</v>
      </c>
      <c r="D1707" s="321" t="str">
        <f t="shared" si="53"/>
        <v>Residential Bellingen</v>
      </c>
      <c r="E1707" s="321" t="s">
        <v>4460</v>
      </c>
      <c r="F1707" s="319" t="s">
        <v>7574</v>
      </c>
      <c r="G1707" s="319" t="s">
        <v>7575</v>
      </c>
      <c r="H1707" s="319" t="s">
        <v>7576</v>
      </c>
      <c r="I1707" s="319" t="s">
        <v>7577</v>
      </c>
    </row>
    <row r="1708" spans="1:9" ht="105" x14ac:dyDescent="0.2">
      <c r="A1708" s="319" t="s">
        <v>7578</v>
      </c>
      <c r="B1708" s="319" t="s">
        <v>7558</v>
      </c>
      <c r="C1708" s="321">
        <f t="shared" si="52"/>
        <v>2</v>
      </c>
      <c r="D1708" s="321" t="str">
        <f t="shared" si="53"/>
        <v>Residential Bellingen</v>
      </c>
      <c r="E1708" s="321" t="s">
        <v>25835</v>
      </c>
      <c r="F1708" s="319" t="s">
        <v>3500</v>
      </c>
      <c r="G1708" s="319" t="s">
        <v>5253</v>
      </c>
      <c r="H1708" s="319" t="s">
        <v>7579</v>
      </c>
      <c r="I1708" s="319" t="s">
        <v>7580</v>
      </c>
    </row>
    <row r="1709" spans="1:9" ht="105" x14ac:dyDescent="0.2">
      <c r="A1709" s="319" t="s">
        <v>7581</v>
      </c>
      <c r="B1709" s="319" t="s">
        <v>7558</v>
      </c>
      <c r="C1709" s="321">
        <f t="shared" si="52"/>
        <v>2</v>
      </c>
      <c r="D1709" s="321" t="str">
        <f t="shared" si="53"/>
        <v>Residential Bellingen</v>
      </c>
      <c r="E1709" s="321" t="s">
        <v>4460</v>
      </c>
      <c r="F1709" s="319" t="s">
        <v>7582</v>
      </c>
      <c r="G1709" s="319" t="s">
        <v>7583</v>
      </c>
      <c r="H1709" s="319" t="s">
        <v>7584</v>
      </c>
      <c r="I1709" s="319" t="s">
        <v>7585</v>
      </c>
    </row>
    <row r="1710" spans="1:9" ht="105" x14ac:dyDescent="0.2">
      <c r="A1710" s="319" t="s">
        <v>7586</v>
      </c>
      <c r="B1710" s="319" t="s">
        <v>7558</v>
      </c>
      <c r="C1710" s="321">
        <f t="shared" si="52"/>
        <v>2</v>
      </c>
      <c r="D1710" s="321" t="str">
        <f t="shared" si="53"/>
        <v>Residential Bellingen</v>
      </c>
      <c r="E1710" s="321" t="s">
        <v>25835</v>
      </c>
      <c r="F1710" s="319" t="s">
        <v>7587</v>
      </c>
      <c r="G1710" s="319" t="s">
        <v>7588</v>
      </c>
      <c r="H1710" s="319" t="s">
        <v>7589</v>
      </c>
      <c r="I1710" s="319" t="s">
        <v>7590</v>
      </c>
    </row>
    <row r="1711" spans="1:9" ht="105" x14ac:dyDescent="0.2">
      <c r="A1711" s="319" t="s">
        <v>7591</v>
      </c>
      <c r="B1711" s="319" t="s">
        <v>7558</v>
      </c>
      <c r="C1711" s="321">
        <f t="shared" si="52"/>
        <v>2</v>
      </c>
      <c r="D1711" s="321" t="str">
        <f t="shared" si="53"/>
        <v>Residential Bellingen</v>
      </c>
      <c r="E1711" s="321" t="s">
        <v>4460</v>
      </c>
      <c r="F1711" s="319" t="s">
        <v>5421</v>
      </c>
      <c r="G1711" s="319" t="s">
        <v>7592</v>
      </c>
      <c r="H1711" s="319" t="s">
        <v>7593</v>
      </c>
      <c r="I1711" s="319" t="s">
        <v>7594</v>
      </c>
    </row>
    <row r="1712" spans="1:9" ht="75" x14ac:dyDescent="0.2">
      <c r="A1712" s="319" t="s">
        <v>7595</v>
      </c>
      <c r="B1712" s="319" t="s">
        <v>7558</v>
      </c>
      <c r="C1712" s="321">
        <f t="shared" si="52"/>
        <v>2</v>
      </c>
      <c r="D1712" s="321" t="str">
        <f t="shared" si="53"/>
        <v>Residential Bellingen</v>
      </c>
      <c r="E1712" s="321" t="s">
        <v>25835</v>
      </c>
      <c r="F1712" s="319" t="s">
        <v>7596</v>
      </c>
      <c r="G1712" s="319" t="s">
        <v>2980</v>
      </c>
      <c r="H1712" s="319" t="s">
        <v>7597</v>
      </c>
      <c r="I1712" s="319" t="s">
        <v>7598</v>
      </c>
    </row>
    <row r="1713" spans="1:9" ht="105" x14ac:dyDescent="0.2">
      <c r="A1713" s="319" t="s">
        <v>7599</v>
      </c>
      <c r="B1713" s="319" t="s">
        <v>7558</v>
      </c>
      <c r="C1713" s="321">
        <f t="shared" si="52"/>
        <v>2</v>
      </c>
      <c r="D1713" s="321" t="str">
        <f t="shared" si="53"/>
        <v>Residential Bellingen</v>
      </c>
      <c r="E1713" s="321" t="s">
        <v>4460</v>
      </c>
      <c r="F1713" s="319" t="s">
        <v>7600</v>
      </c>
      <c r="G1713" s="319" t="s">
        <v>426</v>
      </c>
      <c r="H1713" s="319" t="s">
        <v>7601</v>
      </c>
      <c r="I1713" s="319" t="s">
        <v>7602</v>
      </c>
    </row>
    <row r="1714" spans="1:9" ht="105" x14ac:dyDescent="0.2">
      <c r="A1714" s="319" t="s">
        <v>7603</v>
      </c>
      <c r="B1714" s="319" t="s">
        <v>7558</v>
      </c>
      <c r="C1714" s="321">
        <f t="shared" si="52"/>
        <v>2</v>
      </c>
      <c r="D1714" s="321" t="str">
        <f t="shared" si="53"/>
        <v>Residential Bellingen</v>
      </c>
      <c r="E1714" s="321" t="s">
        <v>25835</v>
      </c>
      <c r="F1714" s="319" t="s">
        <v>7604</v>
      </c>
      <c r="G1714" s="319" t="s">
        <v>7605</v>
      </c>
      <c r="H1714" s="319" t="s">
        <v>7606</v>
      </c>
      <c r="I1714" s="319" t="s">
        <v>7607</v>
      </c>
    </row>
    <row r="1715" spans="1:9" ht="105" x14ac:dyDescent="0.2">
      <c r="A1715" s="319" t="s">
        <v>7608</v>
      </c>
      <c r="B1715" s="319" t="s">
        <v>7558</v>
      </c>
      <c r="C1715" s="321">
        <f t="shared" si="52"/>
        <v>2</v>
      </c>
      <c r="D1715" s="321" t="str">
        <f t="shared" si="53"/>
        <v>Residential Bellingen</v>
      </c>
      <c r="E1715" s="321" t="s">
        <v>4460</v>
      </c>
      <c r="F1715" s="319" t="s">
        <v>821</v>
      </c>
      <c r="G1715" s="319" t="s">
        <v>7609</v>
      </c>
      <c r="H1715" s="319" t="s">
        <v>7610</v>
      </c>
      <c r="I1715" s="319" t="s">
        <v>7611</v>
      </c>
    </row>
    <row r="1716" spans="1:9" ht="105" x14ac:dyDescent="0.2">
      <c r="A1716" s="319" t="s">
        <v>7612</v>
      </c>
      <c r="B1716" s="319" t="s">
        <v>7558</v>
      </c>
      <c r="C1716" s="321">
        <f t="shared" si="52"/>
        <v>2</v>
      </c>
      <c r="D1716" s="321" t="str">
        <f t="shared" si="53"/>
        <v>Residential Bellingen</v>
      </c>
      <c r="E1716" s="321" t="s">
        <v>25835</v>
      </c>
      <c r="F1716" s="319" t="s">
        <v>7613</v>
      </c>
      <c r="G1716" s="319" t="s">
        <v>7614</v>
      </c>
      <c r="H1716" s="319" t="s">
        <v>7615</v>
      </c>
      <c r="I1716" s="319" t="s">
        <v>7616</v>
      </c>
    </row>
    <row r="1717" spans="1:9" ht="105" x14ac:dyDescent="0.2">
      <c r="A1717" s="319" t="s">
        <v>7617</v>
      </c>
      <c r="B1717" s="319" t="s">
        <v>7558</v>
      </c>
      <c r="C1717" s="321">
        <f t="shared" si="52"/>
        <v>2</v>
      </c>
      <c r="D1717" s="321" t="str">
        <f t="shared" si="53"/>
        <v>Residential Bellingen</v>
      </c>
      <c r="E1717" s="321" t="s">
        <v>4460</v>
      </c>
      <c r="F1717" s="319" t="s">
        <v>7618</v>
      </c>
      <c r="G1717" s="319" t="s">
        <v>7619</v>
      </c>
      <c r="H1717" s="319" t="s">
        <v>7620</v>
      </c>
      <c r="I1717" s="319" t="s">
        <v>7621</v>
      </c>
    </row>
    <row r="1718" spans="1:9" ht="105" x14ac:dyDescent="0.2">
      <c r="A1718" s="319" t="s">
        <v>7622</v>
      </c>
      <c r="B1718" s="319" t="s">
        <v>7558</v>
      </c>
      <c r="C1718" s="321">
        <f t="shared" si="52"/>
        <v>2</v>
      </c>
      <c r="D1718" s="321" t="str">
        <f t="shared" si="53"/>
        <v>Residential Bellingen</v>
      </c>
      <c r="E1718" s="321" t="s">
        <v>25835</v>
      </c>
      <c r="F1718" s="319" t="s">
        <v>7623</v>
      </c>
      <c r="G1718" s="319" t="s">
        <v>7624</v>
      </c>
      <c r="H1718" s="319" t="s">
        <v>7625</v>
      </c>
      <c r="I1718" s="319" t="s">
        <v>7626</v>
      </c>
    </row>
    <row r="1719" spans="1:9" ht="105" x14ac:dyDescent="0.2">
      <c r="A1719" s="319" t="s">
        <v>7627</v>
      </c>
      <c r="B1719" s="319" t="s">
        <v>7558</v>
      </c>
      <c r="C1719" s="321">
        <f t="shared" si="52"/>
        <v>2</v>
      </c>
      <c r="D1719" s="321" t="str">
        <f t="shared" si="53"/>
        <v>Residential Bellingen</v>
      </c>
      <c r="E1719" s="321" t="s">
        <v>4460</v>
      </c>
      <c r="F1719" s="319" t="s">
        <v>7628</v>
      </c>
      <c r="G1719" s="319" t="s">
        <v>7629</v>
      </c>
      <c r="H1719" s="319" t="s">
        <v>7630</v>
      </c>
      <c r="I1719" s="319" t="s">
        <v>7631</v>
      </c>
    </row>
    <row r="1720" spans="1:9" ht="105" x14ac:dyDescent="0.2">
      <c r="A1720" s="319" t="s">
        <v>7632</v>
      </c>
      <c r="B1720" s="319" t="s">
        <v>7558</v>
      </c>
      <c r="C1720" s="321">
        <f t="shared" si="52"/>
        <v>2</v>
      </c>
      <c r="D1720" s="321" t="str">
        <f t="shared" si="53"/>
        <v>Residential Bellingen</v>
      </c>
      <c r="E1720" s="321" t="s">
        <v>25835</v>
      </c>
      <c r="F1720" s="319" t="s">
        <v>7633</v>
      </c>
      <c r="G1720" s="319" t="s">
        <v>4195</v>
      </c>
      <c r="H1720" s="319" t="s">
        <v>7634</v>
      </c>
      <c r="I1720" s="319" t="s">
        <v>7635</v>
      </c>
    </row>
    <row r="1721" spans="1:9" ht="105" x14ac:dyDescent="0.2">
      <c r="A1721" s="319" t="s">
        <v>7636</v>
      </c>
      <c r="B1721" s="319" t="s">
        <v>7558</v>
      </c>
      <c r="C1721" s="321">
        <f t="shared" si="52"/>
        <v>2</v>
      </c>
      <c r="D1721" s="321" t="str">
        <f t="shared" si="53"/>
        <v>Residential Bellingen</v>
      </c>
      <c r="E1721" s="321" t="s">
        <v>4460</v>
      </c>
      <c r="F1721" s="319" t="s">
        <v>1673</v>
      </c>
      <c r="G1721" s="319" t="s">
        <v>7637</v>
      </c>
      <c r="H1721" s="319" t="s">
        <v>7638</v>
      </c>
      <c r="I1721" s="319" t="s">
        <v>7639</v>
      </c>
    </row>
    <row r="1722" spans="1:9" ht="75" x14ac:dyDescent="0.2">
      <c r="A1722" s="319" t="s">
        <v>7640</v>
      </c>
      <c r="B1722" s="319" t="s">
        <v>7558</v>
      </c>
      <c r="C1722" s="321">
        <f t="shared" si="52"/>
        <v>2</v>
      </c>
      <c r="D1722" s="321" t="str">
        <f t="shared" si="53"/>
        <v>Residential Bellingen</v>
      </c>
      <c r="E1722" s="321" t="s">
        <v>25835</v>
      </c>
      <c r="F1722" s="319" t="s">
        <v>7641</v>
      </c>
      <c r="G1722" s="319" t="s">
        <v>7642</v>
      </c>
      <c r="H1722" s="319" t="s">
        <v>7643</v>
      </c>
      <c r="I1722" s="319" t="s">
        <v>7644</v>
      </c>
    </row>
    <row r="1723" spans="1:9" ht="75" x14ac:dyDescent="0.2">
      <c r="A1723" s="319" t="s">
        <v>7645</v>
      </c>
      <c r="B1723" s="319" t="s">
        <v>7558</v>
      </c>
      <c r="C1723" s="321">
        <f t="shared" si="52"/>
        <v>2</v>
      </c>
      <c r="D1723" s="321" t="str">
        <f t="shared" si="53"/>
        <v>Residential Bellingen</v>
      </c>
      <c r="E1723" s="321" t="s">
        <v>4460</v>
      </c>
      <c r="F1723" s="319" t="s">
        <v>7646</v>
      </c>
      <c r="G1723" s="319" t="s">
        <v>7647</v>
      </c>
      <c r="H1723" s="319" t="s">
        <v>7648</v>
      </c>
      <c r="I1723" s="319" t="s">
        <v>7649</v>
      </c>
    </row>
    <row r="1724" spans="1:9" ht="75" x14ac:dyDescent="0.2">
      <c r="A1724" s="319" t="s">
        <v>7650</v>
      </c>
      <c r="B1724" s="319" t="s">
        <v>7558</v>
      </c>
      <c r="C1724" s="321">
        <f t="shared" si="52"/>
        <v>2</v>
      </c>
      <c r="D1724" s="321" t="str">
        <f t="shared" si="53"/>
        <v>Residential Bellingen</v>
      </c>
      <c r="E1724" s="321" t="s">
        <v>25835</v>
      </c>
      <c r="F1724" s="319" t="s">
        <v>7651</v>
      </c>
      <c r="G1724" s="319" t="s">
        <v>7652</v>
      </c>
      <c r="H1724" s="319" t="s">
        <v>7653</v>
      </c>
      <c r="I1724" s="319" t="s">
        <v>7654</v>
      </c>
    </row>
    <row r="1725" spans="1:9" ht="75" x14ac:dyDescent="0.2">
      <c r="A1725" s="319" t="s">
        <v>7655</v>
      </c>
      <c r="B1725" s="319" t="s">
        <v>7558</v>
      </c>
      <c r="C1725" s="321">
        <f t="shared" si="52"/>
        <v>2</v>
      </c>
      <c r="D1725" s="321" t="str">
        <f t="shared" si="53"/>
        <v>Residential Bellingen</v>
      </c>
      <c r="E1725" s="321" t="s">
        <v>4460</v>
      </c>
      <c r="F1725" s="319" t="s">
        <v>342</v>
      </c>
      <c r="G1725" s="319" t="s">
        <v>6329</v>
      </c>
      <c r="H1725" s="319" t="s">
        <v>7656</v>
      </c>
      <c r="I1725" s="319" t="s">
        <v>7657</v>
      </c>
    </row>
    <row r="1726" spans="1:9" ht="75" x14ac:dyDescent="0.2">
      <c r="A1726" s="319" t="s">
        <v>7658</v>
      </c>
      <c r="B1726" s="319" t="s">
        <v>7558</v>
      </c>
      <c r="C1726" s="321">
        <f t="shared" si="52"/>
        <v>2</v>
      </c>
      <c r="D1726" s="321" t="str">
        <f t="shared" si="53"/>
        <v>Residential Bellingen</v>
      </c>
      <c r="E1726" s="321" t="s">
        <v>25835</v>
      </c>
      <c r="F1726" s="319" t="s">
        <v>7659</v>
      </c>
      <c r="G1726" s="319" t="s">
        <v>7660</v>
      </c>
      <c r="H1726" s="319" t="s">
        <v>7661</v>
      </c>
      <c r="I1726" s="319" t="s">
        <v>7662</v>
      </c>
    </row>
    <row r="1727" spans="1:9" ht="75" x14ac:dyDescent="0.2">
      <c r="A1727" s="319" t="s">
        <v>7663</v>
      </c>
      <c r="B1727" s="319" t="s">
        <v>7558</v>
      </c>
      <c r="C1727" s="321">
        <f t="shared" si="52"/>
        <v>2</v>
      </c>
      <c r="D1727" s="321" t="str">
        <f t="shared" si="53"/>
        <v>Residential Bellingen</v>
      </c>
      <c r="E1727" s="321" t="s">
        <v>4460</v>
      </c>
      <c r="F1727" s="319" t="s">
        <v>7664</v>
      </c>
      <c r="G1727" s="319" t="s">
        <v>7665</v>
      </c>
      <c r="H1727" s="319" t="s">
        <v>7666</v>
      </c>
      <c r="I1727" s="319" t="s">
        <v>7667</v>
      </c>
    </row>
    <row r="1728" spans="1:9" ht="75" x14ac:dyDescent="0.2">
      <c r="A1728" s="319" t="s">
        <v>7668</v>
      </c>
      <c r="B1728" s="319" t="s">
        <v>7558</v>
      </c>
      <c r="C1728" s="321">
        <f t="shared" si="52"/>
        <v>2</v>
      </c>
      <c r="D1728" s="321" t="str">
        <f t="shared" si="53"/>
        <v>Residential Bellingen</v>
      </c>
      <c r="E1728" s="321" t="s">
        <v>25835</v>
      </c>
      <c r="F1728" s="319" t="s">
        <v>7669</v>
      </c>
      <c r="G1728" s="319" t="s">
        <v>3441</v>
      </c>
      <c r="H1728" s="319" t="s">
        <v>7670</v>
      </c>
      <c r="I1728" s="319" t="s">
        <v>7671</v>
      </c>
    </row>
    <row r="1729" spans="1:9" ht="75" x14ac:dyDescent="0.2">
      <c r="A1729" s="319" t="s">
        <v>7672</v>
      </c>
      <c r="B1729" s="319" t="s">
        <v>7558</v>
      </c>
      <c r="C1729" s="321">
        <f t="shared" si="52"/>
        <v>2</v>
      </c>
      <c r="D1729" s="321" t="str">
        <f t="shared" si="53"/>
        <v>Residential Bellingen</v>
      </c>
      <c r="E1729" s="321" t="s">
        <v>4460</v>
      </c>
      <c r="F1729" s="319" t="s">
        <v>7673</v>
      </c>
      <c r="G1729" s="319" t="s">
        <v>7674</v>
      </c>
      <c r="H1729" s="319" t="s">
        <v>7675</v>
      </c>
      <c r="I1729" s="319" t="s">
        <v>7676</v>
      </c>
    </row>
    <row r="1730" spans="1:9" ht="75" x14ac:dyDescent="0.25">
      <c r="A1730" s="319" t="s">
        <v>7677</v>
      </c>
      <c r="B1730" s="319" t="s">
        <v>7558</v>
      </c>
      <c r="C1730" s="321">
        <f t="shared" ref="C1730:C1793" si="54">+VLOOKUP($A1730,Assess,2,FALSE)</f>
        <v>2</v>
      </c>
      <c r="D1730" s="321" t="str">
        <f t="shared" ref="D1730:D1793" si="55">+VLOOKUP($A1730,Assess,3,FALSE)</f>
        <v>Residential Bellingen</v>
      </c>
      <c r="E1730" s="321" t="s">
        <v>25835</v>
      </c>
      <c r="F1730" s="317"/>
      <c r="G1730" s="319" t="s">
        <v>7678</v>
      </c>
      <c r="H1730" s="319" t="s">
        <v>7679</v>
      </c>
      <c r="I1730" s="319" t="s">
        <v>7680</v>
      </c>
    </row>
    <row r="1731" spans="1:9" ht="105" x14ac:dyDescent="0.2">
      <c r="A1731" s="319" t="s">
        <v>7681</v>
      </c>
      <c r="B1731" s="319" t="s">
        <v>7558</v>
      </c>
      <c r="C1731" s="321">
        <f t="shared" si="54"/>
        <v>2</v>
      </c>
      <c r="D1731" s="321" t="str">
        <f t="shared" si="55"/>
        <v>Residential Bellingen</v>
      </c>
      <c r="E1731" s="321" t="s">
        <v>4460</v>
      </c>
      <c r="F1731" s="319" t="s">
        <v>3624</v>
      </c>
      <c r="G1731" s="319" t="s">
        <v>7682</v>
      </c>
      <c r="H1731" s="319" t="s">
        <v>7683</v>
      </c>
      <c r="I1731" s="319" t="s">
        <v>7684</v>
      </c>
    </row>
    <row r="1732" spans="1:9" ht="75" x14ac:dyDescent="0.2">
      <c r="A1732" s="319" t="s">
        <v>7685</v>
      </c>
      <c r="B1732" s="319" t="s">
        <v>7558</v>
      </c>
      <c r="C1732" s="321">
        <f t="shared" si="54"/>
        <v>2</v>
      </c>
      <c r="D1732" s="321" t="str">
        <f t="shared" si="55"/>
        <v>Residential Bellingen</v>
      </c>
      <c r="E1732" s="321" t="s">
        <v>25835</v>
      </c>
      <c r="F1732" s="319" t="s">
        <v>7686</v>
      </c>
      <c r="G1732" s="319" t="s">
        <v>7687</v>
      </c>
      <c r="H1732" s="319" t="s">
        <v>7688</v>
      </c>
      <c r="I1732" s="319" t="s">
        <v>7689</v>
      </c>
    </row>
    <row r="1733" spans="1:9" ht="75" x14ac:dyDescent="0.2">
      <c r="A1733" s="319" t="s">
        <v>7690</v>
      </c>
      <c r="B1733" s="319" t="s">
        <v>7558</v>
      </c>
      <c r="C1733" s="321">
        <f t="shared" si="54"/>
        <v>2</v>
      </c>
      <c r="D1733" s="321" t="str">
        <f t="shared" si="55"/>
        <v>Residential Bellingen</v>
      </c>
      <c r="E1733" s="321" t="s">
        <v>4460</v>
      </c>
      <c r="F1733" s="319" t="s">
        <v>7691</v>
      </c>
      <c r="G1733" s="319" t="s">
        <v>6097</v>
      </c>
      <c r="H1733" s="319" t="s">
        <v>7692</v>
      </c>
      <c r="I1733" s="319" t="s">
        <v>7693</v>
      </c>
    </row>
    <row r="1734" spans="1:9" ht="75" x14ac:dyDescent="0.2">
      <c r="A1734" s="319" t="s">
        <v>7694</v>
      </c>
      <c r="B1734" s="319" t="s">
        <v>7558</v>
      </c>
      <c r="C1734" s="321">
        <f t="shared" si="54"/>
        <v>2</v>
      </c>
      <c r="D1734" s="321" t="str">
        <f t="shared" si="55"/>
        <v>Residential Bellingen</v>
      </c>
      <c r="E1734" s="321" t="s">
        <v>25835</v>
      </c>
      <c r="F1734" s="319" t="s">
        <v>7695</v>
      </c>
      <c r="G1734" s="319" t="s">
        <v>7696</v>
      </c>
      <c r="H1734" s="319" t="s">
        <v>7697</v>
      </c>
      <c r="I1734" s="319" t="s">
        <v>7698</v>
      </c>
    </row>
    <row r="1735" spans="1:9" ht="75" x14ac:dyDescent="0.25">
      <c r="A1735" s="319" t="s">
        <v>7699</v>
      </c>
      <c r="B1735" s="319" t="s">
        <v>7558</v>
      </c>
      <c r="C1735" s="321">
        <f t="shared" si="54"/>
        <v>2</v>
      </c>
      <c r="D1735" s="321" t="str">
        <f t="shared" si="55"/>
        <v>Residential Bellingen</v>
      </c>
      <c r="E1735" s="321" t="s">
        <v>4460</v>
      </c>
      <c r="F1735" s="317"/>
      <c r="G1735" s="319" t="s">
        <v>7678</v>
      </c>
      <c r="H1735" s="319" t="s">
        <v>7700</v>
      </c>
      <c r="I1735" s="319" t="s">
        <v>7701</v>
      </c>
    </row>
    <row r="1736" spans="1:9" ht="105" x14ac:dyDescent="0.2">
      <c r="A1736" s="319" t="s">
        <v>7702</v>
      </c>
      <c r="B1736" s="319" t="s">
        <v>7558</v>
      </c>
      <c r="C1736" s="321">
        <f t="shared" si="54"/>
        <v>2</v>
      </c>
      <c r="D1736" s="321" t="str">
        <f t="shared" si="55"/>
        <v>Residential Bellingen</v>
      </c>
      <c r="E1736" s="321" t="s">
        <v>25835</v>
      </c>
      <c r="F1736" s="319" t="s">
        <v>7703</v>
      </c>
      <c r="G1736" s="319" t="s">
        <v>7704</v>
      </c>
      <c r="H1736" s="319" t="s">
        <v>7705</v>
      </c>
      <c r="I1736" s="319" t="s">
        <v>7706</v>
      </c>
    </row>
    <row r="1737" spans="1:9" ht="105" x14ac:dyDescent="0.2">
      <c r="A1737" s="319" t="s">
        <v>7707</v>
      </c>
      <c r="B1737" s="319" t="s">
        <v>7558</v>
      </c>
      <c r="C1737" s="321">
        <f t="shared" si="54"/>
        <v>2</v>
      </c>
      <c r="D1737" s="321" t="str">
        <f t="shared" si="55"/>
        <v>Residential Bellingen</v>
      </c>
      <c r="E1737" s="321" t="s">
        <v>4460</v>
      </c>
      <c r="F1737" s="319" t="s">
        <v>7708</v>
      </c>
      <c r="G1737" s="319" t="s">
        <v>7709</v>
      </c>
      <c r="H1737" s="319" t="s">
        <v>7710</v>
      </c>
      <c r="I1737" s="319" t="s">
        <v>7711</v>
      </c>
    </row>
    <row r="1738" spans="1:9" ht="105" x14ac:dyDescent="0.2">
      <c r="A1738" s="319" t="s">
        <v>7712</v>
      </c>
      <c r="B1738" s="319" t="s">
        <v>7558</v>
      </c>
      <c r="C1738" s="321">
        <f t="shared" si="54"/>
        <v>2</v>
      </c>
      <c r="D1738" s="321" t="str">
        <f t="shared" si="55"/>
        <v>Residential Bellingen</v>
      </c>
      <c r="E1738" s="321" t="s">
        <v>25835</v>
      </c>
      <c r="F1738" s="319" t="s">
        <v>7713</v>
      </c>
      <c r="G1738" s="319" t="s">
        <v>7714</v>
      </c>
      <c r="H1738" s="319" t="s">
        <v>7715</v>
      </c>
      <c r="I1738" s="319" t="s">
        <v>7716</v>
      </c>
    </row>
    <row r="1739" spans="1:9" ht="75" x14ac:dyDescent="0.2">
      <c r="A1739" s="319" t="s">
        <v>7717</v>
      </c>
      <c r="B1739" s="319" t="s">
        <v>7558</v>
      </c>
      <c r="C1739" s="321">
        <f t="shared" si="54"/>
        <v>2</v>
      </c>
      <c r="D1739" s="321" t="str">
        <f t="shared" si="55"/>
        <v>Residential Bellingen</v>
      </c>
      <c r="E1739" s="321" t="s">
        <v>4460</v>
      </c>
      <c r="F1739" s="319" t="s">
        <v>3543</v>
      </c>
      <c r="G1739" s="319" t="s">
        <v>7718</v>
      </c>
      <c r="H1739" s="319" t="s">
        <v>7719</v>
      </c>
      <c r="I1739" s="319" t="s">
        <v>7720</v>
      </c>
    </row>
    <row r="1740" spans="1:9" ht="105" x14ac:dyDescent="0.2">
      <c r="A1740" s="319" t="s">
        <v>7721</v>
      </c>
      <c r="B1740" s="319" t="s">
        <v>7558</v>
      </c>
      <c r="C1740" s="321">
        <f t="shared" si="54"/>
        <v>2</v>
      </c>
      <c r="D1740" s="321" t="str">
        <f t="shared" si="55"/>
        <v>Residential Bellingen</v>
      </c>
      <c r="E1740" s="321" t="s">
        <v>25835</v>
      </c>
      <c r="F1740" s="319" t="s">
        <v>7722</v>
      </c>
      <c r="G1740" s="319" t="s">
        <v>7723</v>
      </c>
      <c r="H1740" s="319" t="s">
        <v>7724</v>
      </c>
      <c r="I1740" s="319" t="s">
        <v>7725</v>
      </c>
    </row>
    <row r="1741" spans="1:9" ht="105" x14ac:dyDescent="0.2">
      <c r="A1741" s="319" t="s">
        <v>7726</v>
      </c>
      <c r="B1741" s="319" t="s">
        <v>7558</v>
      </c>
      <c r="C1741" s="321">
        <f t="shared" si="54"/>
        <v>2</v>
      </c>
      <c r="D1741" s="321" t="str">
        <f t="shared" si="55"/>
        <v>Residential Bellingen</v>
      </c>
      <c r="E1741" s="321" t="s">
        <v>4460</v>
      </c>
      <c r="F1741" s="319" t="s">
        <v>7727</v>
      </c>
      <c r="G1741" s="319" t="s">
        <v>7728</v>
      </c>
      <c r="H1741" s="319" t="s">
        <v>7729</v>
      </c>
      <c r="I1741" s="319" t="s">
        <v>7730</v>
      </c>
    </row>
    <row r="1742" spans="1:9" ht="105" x14ac:dyDescent="0.25">
      <c r="A1742" s="319" t="s">
        <v>7731</v>
      </c>
      <c r="B1742" s="319" t="s">
        <v>7558</v>
      </c>
      <c r="C1742" s="321">
        <f t="shared" si="54"/>
        <v>2</v>
      </c>
      <c r="D1742" s="321" t="str">
        <f t="shared" si="55"/>
        <v>Residential Bellingen</v>
      </c>
      <c r="E1742" s="321" t="s">
        <v>25835</v>
      </c>
      <c r="F1742" s="317"/>
      <c r="G1742" s="319" t="s">
        <v>7678</v>
      </c>
      <c r="H1742" s="319" t="s">
        <v>7732</v>
      </c>
      <c r="I1742" s="319" t="s">
        <v>7733</v>
      </c>
    </row>
    <row r="1743" spans="1:9" ht="75" x14ac:dyDescent="0.2">
      <c r="A1743" s="319" t="s">
        <v>7734</v>
      </c>
      <c r="B1743" s="319" t="s">
        <v>7558</v>
      </c>
      <c r="C1743" s="321">
        <f t="shared" si="54"/>
        <v>2</v>
      </c>
      <c r="D1743" s="321" t="str">
        <f t="shared" si="55"/>
        <v>Residential Bellingen</v>
      </c>
      <c r="E1743" s="321" t="s">
        <v>4460</v>
      </c>
      <c r="F1743" s="319" t="s">
        <v>7735</v>
      </c>
      <c r="G1743" s="319" t="s">
        <v>1550</v>
      </c>
      <c r="H1743" s="319" t="s">
        <v>7736</v>
      </c>
      <c r="I1743" s="319" t="s">
        <v>7737</v>
      </c>
    </row>
    <row r="1744" spans="1:9" ht="90" x14ac:dyDescent="0.2">
      <c r="A1744" s="319" t="s">
        <v>7738</v>
      </c>
      <c r="B1744" s="319" t="s">
        <v>7558</v>
      </c>
      <c r="C1744" s="321">
        <f t="shared" si="54"/>
        <v>2</v>
      </c>
      <c r="D1744" s="321" t="str">
        <f t="shared" si="55"/>
        <v>Residential Bellingen</v>
      </c>
      <c r="E1744" s="321" t="s">
        <v>25835</v>
      </c>
      <c r="F1744" s="319" t="s">
        <v>943</v>
      </c>
      <c r="G1744" s="319" t="s">
        <v>3734</v>
      </c>
      <c r="H1744" s="319" t="s">
        <v>7739</v>
      </c>
      <c r="I1744" s="319" t="s">
        <v>7740</v>
      </c>
    </row>
    <row r="1745" spans="1:9" ht="90" x14ac:dyDescent="0.2">
      <c r="A1745" s="319" t="s">
        <v>7741</v>
      </c>
      <c r="B1745" s="319" t="s">
        <v>7558</v>
      </c>
      <c r="C1745" s="321">
        <f t="shared" si="54"/>
        <v>2</v>
      </c>
      <c r="D1745" s="321" t="str">
        <f t="shared" si="55"/>
        <v>Residential Bellingen</v>
      </c>
      <c r="E1745" s="321" t="s">
        <v>4460</v>
      </c>
      <c r="F1745" s="319" t="s">
        <v>7742</v>
      </c>
      <c r="G1745" s="319" t="s">
        <v>1462</v>
      </c>
      <c r="H1745" s="319" t="s">
        <v>7743</v>
      </c>
      <c r="I1745" s="319" t="s">
        <v>7744</v>
      </c>
    </row>
    <row r="1746" spans="1:9" ht="105" x14ac:dyDescent="0.2">
      <c r="A1746" s="319" t="s">
        <v>7745</v>
      </c>
      <c r="B1746" s="319" t="s">
        <v>7558</v>
      </c>
      <c r="C1746" s="321">
        <f t="shared" si="54"/>
        <v>2</v>
      </c>
      <c r="D1746" s="321" t="str">
        <f t="shared" si="55"/>
        <v>Residential Bellingen</v>
      </c>
      <c r="E1746" s="321" t="s">
        <v>25835</v>
      </c>
      <c r="F1746" s="319" t="s">
        <v>7746</v>
      </c>
      <c r="G1746" s="319" t="s">
        <v>7747</v>
      </c>
      <c r="H1746" s="319" t="s">
        <v>7748</v>
      </c>
      <c r="I1746" s="319" t="s">
        <v>7749</v>
      </c>
    </row>
    <row r="1747" spans="1:9" ht="105" x14ac:dyDescent="0.2">
      <c r="A1747" s="319" t="s">
        <v>7750</v>
      </c>
      <c r="B1747" s="319" t="s">
        <v>7558</v>
      </c>
      <c r="C1747" s="321">
        <f t="shared" si="54"/>
        <v>2</v>
      </c>
      <c r="D1747" s="321" t="str">
        <f t="shared" si="55"/>
        <v>Residential Bellingen</v>
      </c>
      <c r="E1747" s="321" t="s">
        <v>4460</v>
      </c>
      <c r="F1747" s="319" t="s">
        <v>7751</v>
      </c>
      <c r="G1747" s="319" t="s">
        <v>7752</v>
      </c>
      <c r="H1747" s="319" t="s">
        <v>7753</v>
      </c>
      <c r="I1747" s="319" t="s">
        <v>7754</v>
      </c>
    </row>
    <row r="1748" spans="1:9" ht="105" x14ac:dyDescent="0.25">
      <c r="A1748" s="319" t="s">
        <v>7755</v>
      </c>
      <c r="B1748" s="319" t="s">
        <v>7558</v>
      </c>
      <c r="C1748" s="321">
        <f t="shared" si="54"/>
        <v>2</v>
      </c>
      <c r="D1748" s="321" t="str">
        <f t="shared" si="55"/>
        <v>Residential Bellingen</v>
      </c>
      <c r="E1748" s="321" t="s">
        <v>25835</v>
      </c>
      <c r="F1748" s="317"/>
      <c r="G1748" s="319" t="s">
        <v>7756</v>
      </c>
      <c r="H1748" s="319" t="s">
        <v>7757</v>
      </c>
      <c r="I1748" s="319" t="s">
        <v>7758</v>
      </c>
    </row>
    <row r="1749" spans="1:9" ht="105" x14ac:dyDescent="0.25">
      <c r="A1749" s="319" t="s">
        <v>7759</v>
      </c>
      <c r="B1749" s="319" t="s">
        <v>7558</v>
      </c>
      <c r="C1749" s="321">
        <f t="shared" si="54"/>
        <v>2</v>
      </c>
      <c r="D1749" s="321" t="str">
        <f t="shared" si="55"/>
        <v>Residential Bellingen</v>
      </c>
      <c r="E1749" s="321" t="s">
        <v>4460</v>
      </c>
      <c r="F1749" s="317"/>
      <c r="G1749" s="319" t="s">
        <v>7678</v>
      </c>
      <c r="H1749" s="319" t="s">
        <v>7760</v>
      </c>
      <c r="I1749" s="319" t="s">
        <v>7761</v>
      </c>
    </row>
    <row r="1750" spans="1:9" ht="90" x14ac:dyDescent="0.2">
      <c r="A1750" s="319" t="s">
        <v>7762</v>
      </c>
      <c r="B1750" s="319" t="s">
        <v>7558</v>
      </c>
      <c r="C1750" s="321">
        <f t="shared" si="54"/>
        <v>2</v>
      </c>
      <c r="D1750" s="321" t="str">
        <f t="shared" si="55"/>
        <v>Residential Bellingen</v>
      </c>
      <c r="E1750" s="321" t="s">
        <v>25835</v>
      </c>
      <c r="F1750" s="319" t="s">
        <v>7763</v>
      </c>
      <c r="G1750" s="319" t="s">
        <v>7764</v>
      </c>
      <c r="H1750" s="319" t="s">
        <v>7765</v>
      </c>
      <c r="I1750" s="319" t="s">
        <v>7766</v>
      </c>
    </row>
    <row r="1751" spans="1:9" ht="90" x14ac:dyDescent="0.25">
      <c r="A1751" s="319" t="s">
        <v>7767</v>
      </c>
      <c r="B1751" s="319" t="s">
        <v>7558</v>
      </c>
      <c r="C1751" s="321">
        <f t="shared" si="54"/>
        <v>2</v>
      </c>
      <c r="D1751" s="321" t="str">
        <f t="shared" si="55"/>
        <v>Residential Bellingen</v>
      </c>
      <c r="E1751" s="321" t="s">
        <v>4460</v>
      </c>
      <c r="F1751" s="317"/>
      <c r="G1751" s="319" t="s">
        <v>7678</v>
      </c>
      <c r="H1751" s="319" t="s">
        <v>7768</v>
      </c>
      <c r="I1751" s="319" t="s">
        <v>7769</v>
      </c>
    </row>
    <row r="1752" spans="1:9" ht="105" x14ac:dyDescent="0.2">
      <c r="A1752" s="319" t="s">
        <v>7770</v>
      </c>
      <c r="B1752" s="319" t="s">
        <v>7558</v>
      </c>
      <c r="C1752" s="321">
        <f t="shared" si="54"/>
        <v>2</v>
      </c>
      <c r="D1752" s="321" t="str">
        <f t="shared" si="55"/>
        <v>Residential Bellingen</v>
      </c>
      <c r="E1752" s="321" t="s">
        <v>25835</v>
      </c>
      <c r="F1752" s="319" t="s">
        <v>7771</v>
      </c>
      <c r="G1752" s="319" t="s">
        <v>6427</v>
      </c>
      <c r="H1752" s="319" t="s">
        <v>7772</v>
      </c>
      <c r="I1752" s="319" t="s">
        <v>7773</v>
      </c>
    </row>
    <row r="1753" spans="1:9" ht="105" x14ac:dyDescent="0.2">
      <c r="A1753" s="319" t="s">
        <v>7774</v>
      </c>
      <c r="B1753" s="319" t="s">
        <v>7558</v>
      </c>
      <c r="C1753" s="321">
        <f t="shared" si="54"/>
        <v>2</v>
      </c>
      <c r="D1753" s="321" t="str">
        <f t="shared" si="55"/>
        <v>Residential Bellingen</v>
      </c>
      <c r="E1753" s="321" t="s">
        <v>4460</v>
      </c>
      <c r="F1753" s="319" t="s">
        <v>3255</v>
      </c>
      <c r="G1753" s="319" t="s">
        <v>7775</v>
      </c>
      <c r="H1753" s="319" t="s">
        <v>7776</v>
      </c>
      <c r="I1753" s="319" t="s">
        <v>7777</v>
      </c>
    </row>
    <row r="1754" spans="1:9" ht="105" x14ac:dyDescent="0.2">
      <c r="A1754" s="319" t="s">
        <v>7778</v>
      </c>
      <c r="B1754" s="319" t="s">
        <v>7558</v>
      </c>
      <c r="C1754" s="321">
        <f t="shared" si="54"/>
        <v>2</v>
      </c>
      <c r="D1754" s="321" t="str">
        <f t="shared" si="55"/>
        <v>Residential Bellingen</v>
      </c>
      <c r="E1754" s="321" t="s">
        <v>25835</v>
      </c>
      <c r="F1754" s="319" t="s">
        <v>4260</v>
      </c>
      <c r="G1754" s="319" t="s">
        <v>7779</v>
      </c>
      <c r="H1754" s="319" t="s">
        <v>7780</v>
      </c>
      <c r="I1754" s="319" t="s">
        <v>7781</v>
      </c>
    </row>
    <row r="1755" spans="1:9" ht="105" x14ac:dyDescent="0.2">
      <c r="A1755" s="319" t="s">
        <v>7782</v>
      </c>
      <c r="B1755" s="319" t="s">
        <v>7558</v>
      </c>
      <c r="C1755" s="321">
        <f t="shared" si="54"/>
        <v>2</v>
      </c>
      <c r="D1755" s="321" t="str">
        <f t="shared" si="55"/>
        <v>Residential Bellingen</v>
      </c>
      <c r="E1755" s="321" t="s">
        <v>4460</v>
      </c>
      <c r="F1755" s="319" t="s">
        <v>667</v>
      </c>
      <c r="G1755" s="319" t="s">
        <v>7783</v>
      </c>
      <c r="H1755" s="319" t="s">
        <v>7784</v>
      </c>
      <c r="I1755" s="319" t="s">
        <v>7785</v>
      </c>
    </row>
    <row r="1756" spans="1:9" ht="105" x14ac:dyDescent="0.2">
      <c r="A1756" s="319" t="s">
        <v>7786</v>
      </c>
      <c r="B1756" s="319" t="s">
        <v>7558</v>
      </c>
      <c r="C1756" s="321">
        <f t="shared" si="54"/>
        <v>2</v>
      </c>
      <c r="D1756" s="321" t="str">
        <f t="shared" si="55"/>
        <v>Residential Bellingen</v>
      </c>
      <c r="E1756" s="321" t="s">
        <v>25835</v>
      </c>
      <c r="F1756" s="319" t="s">
        <v>5206</v>
      </c>
      <c r="G1756" s="319" t="s">
        <v>7787</v>
      </c>
      <c r="H1756" s="319" t="s">
        <v>7788</v>
      </c>
      <c r="I1756" s="319" t="s">
        <v>7789</v>
      </c>
    </row>
    <row r="1757" spans="1:9" ht="105" x14ac:dyDescent="0.2">
      <c r="A1757" s="319" t="s">
        <v>7790</v>
      </c>
      <c r="B1757" s="319" t="s">
        <v>7558</v>
      </c>
      <c r="C1757" s="321">
        <f t="shared" si="54"/>
        <v>2</v>
      </c>
      <c r="D1757" s="321" t="str">
        <f t="shared" si="55"/>
        <v>Residential Bellingen</v>
      </c>
      <c r="E1757" s="321" t="s">
        <v>4460</v>
      </c>
      <c r="F1757" s="319" t="s">
        <v>7791</v>
      </c>
      <c r="G1757" s="319" t="s">
        <v>7792</v>
      </c>
      <c r="H1757" s="319" t="s">
        <v>7793</v>
      </c>
      <c r="I1757" s="319" t="s">
        <v>7794</v>
      </c>
    </row>
    <row r="1758" spans="1:9" ht="105" x14ac:dyDescent="0.2">
      <c r="A1758" s="319" t="s">
        <v>7795</v>
      </c>
      <c r="B1758" s="319" t="s">
        <v>7558</v>
      </c>
      <c r="C1758" s="321">
        <f t="shared" si="54"/>
        <v>2</v>
      </c>
      <c r="D1758" s="321" t="str">
        <f t="shared" si="55"/>
        <v>Residential Bellingen</v>
      </c>
      <c r="E1758" s="321" t="s">
        <v>25835</v>
      </c>
      <c r="F1758" s="319" t="s">
        <v>7796</v>
      </c>
      <c r="G1758" s="319" t="s">
        <v>7797</v>
      </c>
      <c r="H1758" s="319" t="s">
        <v>7798</v>
      </c>
      <c r="I1758" s="319" t="s">
        <v>7799</v>
      </c>
    </row>
    <row r="1759" spans="1:9" ht="90" x14ac:dyDescent="0.2">
      <c r="A1759" s="319" t="s">
        <v>7800</v>
      </c>
      <c r="B1759" s="319" t="s">
        <v>7558</v>
      </c>
      <c r="C1759" s="321">
        <f t="shared" si="54"/>
        <v>2</v>
      </c>
      <c r="D1759" s="321" t="str">
        <f t="shared" si="55"/>
        <v>Residential Bellingen</v>
      </c>
      <c r="E1759" s="321" t="s">
        <v>4460</v>
      </c>
      <c r="F1759" s="319" t="s">
        <v>7801</v>
      </c>
      <c r="G1759" s="319" t="s">
        <v>7026</v>
      </c>
      <c r="H1759" s="319" t="s">
        <v>7802</v>
      </c>
      <c r="I1759" s="319" t="s">
        <v>7803</v>
      </c>
    </row>
    <row r="1760" spans="1:9" ht="75" x14ac:dyDescent="0.2">
      <c r="A1760" s="319" t="s">
        <v>7804</v>
      </c>
      <c r="B1760" s="319" t="s">
        <v>7558</v>
      </c>
      <c r="C1760" s="321">
        <f t="shared" si="54"/>
        <v>2</v>
      </c>
      <c r="D1760" s="321" t="str">
        <f t="shared" si="55"/>
        <v>Residential Bellingen</v>
      </c>
      <c r="E1760" s="321" t="s">
        <v>25835</v>
      </c>
      <c r="F1760" s="319" t="s">
        <v>7805</v>
      </c>
      <c r="G1760" s="319" t="s">
        <v>7806</v>
      </c>
      <c r="H1760" s="319" t="s">
        <v>7807</v>
      </c>
      <c r="I1760" s="319" t="s">
        <v>7808</v>
      </c>
    </row>
    <row r="1761" spans="1:9" ht="75" x14ac:dyDescent="0.25">
      <c r="A1761" s="319" t="s">
        <v>7809</v>
      </c>
      <c r="B1761" s="319" t="s">
        <v>7558</v>
      </c>
      <c r="C1761" s="321">
        <f t="shared" si="54"/>
        <v>2</v>
      </c>
      <c r="D1761" s="321" t="str">
        <f t="shared" si="55"/>
        <v>Residential Bellingen</v>
      </c>
      <c r="E1761" s="321" t="s">
        <v>4460</v>
      </c>
      <c r="F1761" s="317"/>
      <c r="G1761" s="319" t="s">
        <v>7810</v>
      </c>
      <c r="H1761" s="319" t="s">
        <v>7811</v>
      </c>
      <c r="I1761" s="319" t="s">
        <v>7812</v>
      </c>
    </row>
    <row r="1762" spans="1:9" ht="75" x14ac:dyDescent="0.2">
      <c r="A1762" s="319" t="s">
        <v>7813</v>
      </c>
      <c r="B1762" s="319" t="s">
        <v>7558</v>
      </c>
      <c r="C1762" s="321">
        <f t="shared" si="54"/>
        <v>2</v>
      </c>
      <c r="D1762" s="321" t="str">
        <f t="shared" si="55"/>
        <v>Residential Bellingen</v>
      </c>
      <c r="E1762" s="321" t="s">
        <v>25835</v>
      </c>
      <c r="F1762" s="319" t="s">
        <v>7814</v>
      </c>
      <c r="G1762" s="319" t="s">
        <v>7815</v>
      </c>
      <c r="H1762" s="319" t="s">
        <v>7816</v>
      </c>
      <c r="I1762" s="319" t="s">
        <v>7817</v>
      </c>
    </row>
    <row r="1763" spans="1:9" ht="75" x14ac:dyDescent="0.2">
      <c r="A1763" s="319" t="s">
        <v>7818</v>
      </c>
      <c r="B1763" s="319" t="s">
        <v>7558</v>
      </c>
      <c r="C1763" s="321">
        <f t="shared" si="54"/>
        <v>2</v>
      </c>
      <c r="D1763" s="321" t="str">
        <f t="shared" si="55"/>
        <v>Residential Bellingen</v>
      </c>
      <c r="E1763" s="321" t="s">
        <v>4460</v>
      </c>
      <c r="F1763" s="319" t="s">
        <v>7819</v>
      </c>
      <c r="G1763" s="319" t="s">
        <v>7820</v>
      </c>
      <c r="H1763" s="319" t="s">
        <v>7821</v>
      </c>
      <c r="I1763" s="319" t="s">
        <v>7822</v>
      </c>
    </row>
    <row r="1764" spans="1:9" ht="75" x14ac:dyDescent="0.2">
      <c r="A1764" s="319" t="s">
        <v>7823</v>
      </c>
      <c r="B1764" s="319" t="s">
        <v>7558</v>
      </c>
      <c r="C1764" s="321">
        <f t="shared" si="54"/>
        <v>2</v>
      </c>
      <c r="D1764" s="321" t="str">
        <f t="shared" si="55"/>
        <v>Residential Bellingen</v>
      </c>
      <c r="E1764" s="321" t="s">
        <v>25835</v>
      </c>
      <c r="F1764" s="319" t="s">
        <v>7824</v>
      </c>
      <c r="G1764" s="319" t="s">
        <v>7825</v>
      </c>
      <c r="H1764" s="319" t="s">
        <v>7826</v>
      </c>
      <c r="I1764" s="319" t="s">
        <v>7827</v>
      </c>
    </row>
    <row r="1765" spans="1:9" ht="75" x14ac:dyDescent="0.2">
      <c r="A1765" s="319" t="s">
        <v>7828</v>
      </c>
      <c r="B1765" s="319" t="s">
        <v>7558</v>
      </c>
      <c r="C1765" s="321">
        <f t="shared" si="54"/>
        <v>2</v>
      </c>
      <c r="D1765" s="321" t="str">
        <f t="shared" si="55"/>
        <v>Residential Bellingen</v>
      </c>
      <c r="E1765" s="321" t="s">
        <v>4460</v>
      </c>
      <c r="F1765" s="319" t="s">
        <v>2143</v>
      </c>
      <c r="G1765" s="319" t="s">
        <v>7829</v>
      </c>
      <c r="H1765" s="319" t="s">
        <v>7830</v>
      </c>
      <c r="I1765" s="319" t="s">
        <v>7831</v>
      </c>
    </row>
    <row r="1766" spans="1:9" ht="75" x14ac:dyDescent="0.2">
      <c r="A1766" s="319" t="s">
        <v>7832</v>
      </c>
      <c r="B1766" s="319" t="s">
        <v>7558</v>
      </c>
      <c r="C1766" s="321">
        <f t="shared" si="54"/>
        <v>2</v>
      </c>
      <c r="D1766" s="321" t="str">
        <f t="shared" si="55"/>
        <v>Residential Bellingen</v>
      </c>
      <c r="E1766" s="321" t="s">
        <v>25835</v>
      </c>
      <c r="F1766" s="319" t="s">
        <v>7833</v>
      </c>
      <c r="G1766" s="319" t="s">
        <v>7834</v>
      </c>
      <c r="H1766" s="319" t="s">
        <v>7835</v>
      </c>
      <c r="I1766" s="319" t="s">
        <v>7836</v>
      </c>
    </row>
    <row r="1767" spans="1:9" ht="105" x14ac:dyDescent="0.2">
      <c r="A1767" s="319" t="s">
        <v>7837</v>
      </c>
      <c r="B1767" s="319" t="s">
        <v>7558</v>
      </c>
      <c r="C1767" s="321">
        <f t="shared" si="54"/>
        <v>2</v>
      </c>
      <c r="D1767" s="321" t="str">
        <f t="shared" si="55"/>
        <v>Residential Bellingen</v>
      </c>
      <c r="E1767" s="321" t="s">
        <v>4460</v>
      </c>
      <c r="F1767" s="319" t="s">
        <v>3980</v>
      </c>
      <c r="G1767" s="319" t="s">
        <v>7838</v>
      </c>
      <c r="H1767" s="319" t="s">
        <v>7839</v>
      </c>
      <c r="I1767" s="319" t="s">
        <v>7840</v>
      </c>
    </row>
    <row r="1768" spans="1:9" ht="105" x14ac:dyDescent="0.2">
      <c r="A1768" s="319" t="s">
        <v>7841</v>
      </c>
      <c r="B1768" s="319" t="s">
        <v>7558</v>
      </c>
      <c r="C1768" s="321">
        <f t="shared" si="54"/>
        <v>2</v>
      </c>
      <c r="D1768" s="321" t="str">
        <f t="shared" si="55"/>
        <v>Residential Bellingen</v>
      </c>
      <c r="E1768" s="321" t="s">
        <v>25835</v>
      </c>
      <c r="F1768" s="319" t="s">
        <v>7842</v>
      </c>
      <c r="G1768" s="319" t="s">
        <v>7843</v>
      </c>
      <c r="H1768" s="319" t="s">
        <v>7844</v>
      </c>
      <c r="I1768" s="319" t="s">
        <v>7845</v>
      </c>
    </row>
    <row r="1769" spans="1:9" ht="105" x14ac:dyDescent="0.2">
      <c r="A1769" s="319" t="s">
        <v>7846</v>
      </c>
      <c r="B1769" s="319" t="s">
        <v>7558</v>
      </c>
      <c r="C1769" s="321">
        <f t="shared" si="54"/>
        <v>2</v>
      </c>
      <c r="D1769" s="321" t="str">
        <f t="shared" si="55"/>
        <v>Residential Bellingen</v>
      </c>
      <c r="E1769" s="321" t="s">
        <v>4460</v>
      </c>
      <c r="F1769" s="319" t="s">
        <v>7847</v>
      </c>
      <c r="G1769" s="319" t="s">
        <v>7848</v>
      </c>
      <c r="H1769" s="319" t="s">
        <v>7849</v>
      </c>
      <c r="I1769" s="319" t="s">
        <v>7850</v>
      </c>
    </row>
    <row r="1770" spans="1:9" ht="105" x14ac:dyDescent="0.2">
      <c r="A1770" s="319" t="s">
        <v>7851</v>
      </c>
      <c r="B1770" s="319" t="s">
        <v>7558</v>
      </c>
      <c r="C1770" s="321">
        <f t="shared" si="54"/>
        <v>2</v>
      </c>
      <c r="D1770" s="321" t="str">
        <f t="shared" si="55"/>
        <v>Residential Bellingen</v>
      </c>
      <c r="E1770" s="321" t="s">
        <v>25835</v>
      </c>
      <c r="F1770" s="319" t="s">
        <v>586</v>
      </c>
      <c r="G1770" s="319" t="s">
        <v>7852</v>
      </c>
      <c r="H1770" s="319" t="s">
        <v>7853</v>
      </c>
      <c r="I1770" s="319" t="s">
        <v>7854</v>
      </c>
    </row>
    <row r="1771" spans="1:9" ht="105" x14ac:dyDescent="0.2">
      <c r="A1771" s="319" t="s">
        <v>7855</v>
      </c>
      <c r="B1771" s="319" t="s">
        <v>7558</v>
      </c>
      <c r="C1771" s="321">
        <f t="shared" si="54"/>
        <v>2</v>
      </c>
      <c r="D1771" s="321" t="str">
        <f t="shared" si="55"/>
        <v>Residential Bellingen</v>
      </c>
      <c r="E1771" s="321" t="s">
        <v>4460</v>
      </c>
      <c r="F1771" s="319" t="s">
        <v>799</v>
      </c>
      <c r="G1771" s="319" t="s">
        <v>1533</v>
      </c>
      <c r="H1771" s="319" t="s">
        <v>7856</v>
      </c>
      <c r="I1771" s="319" t="s">
        <v>7857</v>
      </c>
    </row>
    <row r="1772" spans="1:9" ht="105" x14ac:dyDescent="0.2">
      <c r="A1772" s="319" t="s">
        <v>7858</v>
      </c>
      <c r="B1772" s="319" t="s">
        <v>7558</v>
      </c>
      <c r="C1772" s="321">
        <f t="shared" si="54"/>
        <v>2</v>
      </c>
      <c r="D1772" s="321" t="str">
        <f t="shared" si="55"/>
        <v>Residential Bellingen</v>
      </c>
      <c r="E1772" s="321" t="s">
        <v>25835</v>
      </c>
      <c r="F1772" s="319" t="s">
        <v>3615</v>
      </c>
      <c r="G1772" s="319" t="s">
        <v>2456</v>
      </c>
      <c r="H1772" s="319" t="s">
        <v>7859</v>
      </c>
      <c r="I1772" s="319" t="s">
        <v>7860</v>
      </c>
    </row>
    <row r="1773" spans="1:9" ht="105" x14ac:dyDescent="0.2">
      <c r="A1773" s="319" t="s">
        <v>7861</v>
      </c>
      <c r="B1773" s="319" t="s">
        <v>7558</v>
      </c>
      <c r="C1773" s="321">
        <f t="shared" si="54"/>
        <v>2</v>
      </c>
      <c r="D1773" s="321" t="str">
        <f t="shared" si="55"/>
        <v>Residential Bellingen</v>
      </c>
      <c r="E1773" s="321" t="s">
        <v>4460</v>
      </c>
      <c r="F1773" s="319" t="s">
        <v>6328</v>
      </c>
      <c r="G1773" s="319" t="s">
        <v>7862</v>
      </c>
      <c r="H1773" s="319" t="s">
        <v>7863</v>
      </c>
      <c r="I1773" s="319" t="s">
        <v>7864</v>
      </c>
    </row>
    <row r="1774" spans="1:9" ht="105" x14ac:dyDescent="0.2">
      <c r="A1774" s="319" t="s">
        <v>7865</v>
      </c>
      <c r="B1774" s="319" t="s">
        <v>7558</v>
      </c>
      <c r="C1774" s="321">
        <f t="shared" si="54"/>
        <v>2</v>
      </c>
      <c r="D1774" s="321" t="str">
        <f t="shared" si="55"/>
        <v>Residential Bellingen</v>
      </c>
      <c r="E1774" s="321" t="s">
        <v>25835</v>
      </c>
      <c r="F1774" s="319" t="s">
        <v>7866</v>
      </c>
      <c r="G1774" s="319" t="s">
        <v>7867</v>
      </c>
      <c r="H1774" s="319" t="s">
        <v>7868</v>
      </c>
      <c r="I1774" s="319" t="s">
        <v>7869</v>
      </c>
    </row>
    <row r="1775" spans="1:9" ht="105" x14ac:dyDescent="0.2">
      <c r="A1775" s="319" t="s">
        <v>7870</v>
      </c>
      <c r="B1775" s="319" t="s">
        <v>7558</v>
      </c>
      <c r="C1775" s="321">
        <f t="shared" si="54"/>
        <v>2</v>
      </c>
      <c r="D1775" s="321" t="str">
        <f t="shared" si="55"/>
        <v>Residential Bellingen</v>
      </c>
      <c r="E1775" s="321" t="s">
        <v>4460</v>
      </c>
      <c r="F1775" s="319" t="s">
        <v>7871</v>
      </c>
      <c r="G1775" s="319" t="s">
        <v>7872</v>
      </c>
      <c r="H1775" s="319" t="s">
        <v>7873</v>
      </c>
      <c r="I1775" s="319" t="s">
        <v>7874</v>
      </c>
    </row>
    <row r="1776" spans="1:9" ht="105" x14ac:dyDescent="0.2">
      <c r="A1776" s="319" t="s">
        <v>7875</v>
      </c>
      <c r="B1776" s="319" t="s">
        <v>7558</v>
      </c>
      <c r="C1776" s="321">
        <f t="shared" si="54"/>
        <v>2</v>
      </c>
      <c r="D1776" s="321" t="str">
        <f t="shared" si="55"/>
        <v>Residential Bellingen</v>
      </c>
      <c r="E1776" s="321" t="s">
        <v>25835</v>
      </c>
      <c r="F1776" s="319" t="s">
        <v>7876</v>
      </c>
      <c r="G1776" s="319" t="s">
        <v>7877</v>
      </c>
      <c r="H1776" s="319" t="s">
        <v>7878</v>
      </c>
      <c r="I1776" s="319" t="s">
        <v>7879</v>
      </c>
    </row>
    <row r="1777" spans="1:9" ht="105" x14ac:dyDescent="0.2">
      <c r="A1777" s="319" t="s">
        <v>7880</v>
      </c>
      <c r="B1777" s="319" t="s">
        <v>7558</v>
      </c>
      <c r="C1777" s="321">
        <f t="shared" si="54"/>
        <v>2</v>
      </c>
      <c r="D1777" s="321" t="str">
        <f t="shared" si="55"/>
        <v>Residential Bellingen</v>
      </c>
      <c r="E1777" s="321" t="s">
        <v>4460</v>
      </c>
      <c r="F1777" s="319" t="s">
        <v>3500</v>
      </c>
      <c r="G1777" s="319" t="s">
        <v>7881</v>
      </c>
      <c r="H1777" s="319" t="s">
        <v>7882</v>
      </c>
      <c r="I1777" s="319" t="s">
        <v>7883</v>
      </c>
    </row>
    <row r="1778" spans="1:9" ht="105" x14ac:dyDescent="0.2">
      <c r="A1778" s="319" t="s">
        <v>7884</v>
      </c>
      <c r="B1778" s="319" t="s">
        <v>7558</v>
      </c>
      <c r="C1778" s="321">
        <f t="shared" si="54"/>
        <v>2</v>
      </c>
      <c r="D1778" s="321" t="str">
        <f t="shared" si="55"/>
        <v>Residential Bellingen</v>
      </c>
      <c r="E1778" s="321" t="s">
        <v>25835</v>
      </c>
      <c r="F1778" s="319" t="s">
        <v>7885</v>
      </c>
      <c r="G1778" s="319" t="s">
        <v>7886</v>
      </c>
      <c r="H1778" s="319" t="s">
        <v>7887</v>
      </c>
      <c r="I1778" s="319" t="s">
        <v>7888</v>
      </c>
    </row>
    <row r="1779" spans="1:9" ht="105" x14ac:dyDescent="0.2">
      <c r="A1779" s="319" t="s">
        <v>7889</v>
      </c>
      <c r="B1779" s="319" t="s">
        <v>7558</v>
      </c>
      <c r="C1779" s="321">
        <f t="shared" si="54"/>
        <v>2</v>
      </c>
      <c r="D1779" s="321" t="str">
        <f t="shared" si="55"/>
        <v>Residential Bellingen</v>
      </c>
      <c r="E1779" s="321" t="s">
        <v>4460</v>
      </c>
      <c r="F1779" s="319" t="s">
        <v>943</v>
      </c>
      <c r="G1779" s="319" t="s">
        <v>7890</v>
      </c>
      <c r="H1779" s="319" t="s">
        <v>7891</v>
      </c>
      <c r="I1779" s="319" t="s">
        <v>7892</v>
      </c>
    </row>
    <row r="1780" spans="1:9" ht="105" x14ac:dyDescent="0.2">
      <c r="A1780" s="319" t="s">
        <v>7893</v>
      </c>
      <c r="B1780" s="319" t="s">
        <v>7558</v>
      </c>
      <c r="C1780" s="321">
        <f t="shared" si="54"/>
        <v>2</v>
      </c>
      <c r="D1780" s="321" t="str">
        <f t="shared" si="55"/>
        <v>Residential Bellingen</v>
      </c>
      <c r="E1780" s="321" t="s">
        <v>25835</v>
      </c>
      <c r="F1780" s="319" t="s">
        <v>7894</v>
      </c>
      <c r="G1780" s="319" t="s">
        <v>7895</v>
      </c>
      <c r="H1780" s="319" t="s">
        <v>7896</v>
      </c>
      <c r="I1780" s="319" t="s">
        <v>7897</v>
      </c>
    </row>
    <row r="1781" spans="1:9" ht="105" x14ac:dyDescent="0.2">
      <c r="A1781" s="319" t="s">
        <v>7898</v>
      </c>
      <c r="B1781" s="319" t="s">
        <v>7558</v>
      </c>
      <c r="C1781" s="321">
        <f t="shared" si="54"/>
        <v>2</v>
      </c>
      <c r="D1781" s="321" t="str">
        <f t="shared" si="55"/>
        <v>Residential Bellingen</v>
      </c>
      <c r="E1781" s="321" t="s">
        <v>4460</v>
      </c>
      <c r="F1781" s="319" t="s">
        <v>3809</v>
      </c>
      <c r="G1781" s="319" t="s">
        <v>3810</v>
      </c>
      <c r="H1781" s="319" t="s">
        <v>7899</v>
      </c>
      <c r="I1781" s="319" t="s">
        <v>7900</v>
      </c>
    </row>
    <row r="1782" spans="1:9" ht="105" x14ac:dyDescent="0.2">
      <c r="A1782" s="319" t="s">
        <v>7901</v>
      </c>
      <c r="B1782" s="319" t="s">
        <v>7558</v>
      </c>
      <c r="C1782" s="321">
        <f t="shared" si="54"/>
        <v>2</v>
      </c>
      <c r="D1782" s="321" t="str">
        <f t="shared" si="55"/>
        <v>Residential Bellingen</v>
      </c>
      <c r="E1782" s="321" t="s">
        <v>25835</v>
      </c>
      <c r="F1782" s="319" t="s">
        <v>7902</v>
      </c>
      <c r="G1782" s="319" t="s">
        <v>7903</v>
      </c>
      <c r="H1782" s="319" t="s">
        <v>7904</v>
      </c>
      <c r="I1782" s="319" t="s">
        <v>7905</v>
      </c>
    </row>
    <row r="1783" spans="1:9" ht="105" x14ac:dyDescent="0.2">
      <c r="A1783" s="319" t="s">
        <v>7906</v>
      </c>
      <c r="B1783" s="319" t="s">
        <v>7558</v>
      </c>
      <c r="C1783" s="321">
        <f t="shared" si="54"/>
        <v>2</v>
      </c>
      <c r="D1783" s="321" t="str">
        <f t="shared" si="55"/>
        <v>Residential Bellingen</v>
      </c>
      <c r="E1783" s="321" t="s">
        <v>4460</v>
      </c>
      <c r="F1783" s="319" t="s">
        <v>3543</v>
      </c>
      <c r="G1783" s="319" t="s">
        <v>7907</v>
      </c>
      <c r="H1783" s="319" t="s">
        <v>7908</v>
      </c>
      <c r="I1783" s="319" t="s">
        <v>7909</v>
      </c>
    </row>
    <row r="1784" spans="1:9" ht="105" x14ac:dyDescent="0.2">
      <c r="A1784" s="319" t="s">
        <v>7910</v>
      </c>
      <c r="B1784" s="319" t="s">
        <v>7558</v>
      </c>
      <c r="C1784" s="321">
        <f t="shared" si="54"/>
        <v>2</v>
      </c>
      <c r="D1784" s="321" t="str">
        <f t="shared" si="55"/>
        <v>Residential Bellingen</v>
      </c>
      <c r="E1784" s="321" t="s">
        <v>25835</v>
      </c>
      <c r="F1784" s="319" t="s">
        <v>7801</v>
      </c>
      <c r="G1784" s="319" t="s">
        <v>7911</v>
      </c>
      <c r="H1784" s="319" t="s">
        <v>7912</v>
      </c>
      <c r="I1784" s="319" t="s">
        <v>7913</v>
      </c>
    </row>
    <row r="1785" spans="1:9" ht="105" x14ac:dyDescent="0.2">
      <c r="A1785" s="319" t="s">
        <v>7914</v>
      </c>
      <c r="B1785" s="319" t="s">
        <v>7558</v>
      </c>
      <c r="C1785" s="321">
        <f t="shared" si="54"/>
        <v>2</v>
      </c>
      <c r="D1785" s="321" t="str">
        <f t="shared" si="55"/>
        <v>Residential Bellingen</v>
      </c>
      <c r="E1785" s="321" t="s">
        <v>4460</v>
      </c>
      <c r="F1785" s="319" t="s">
        <v>7915</v>
      </c>
      <c r="G1785" s="319" t="s">
        <v>7916</v>
      </c>
      <c r="H1785" s="319" t="s">
        <v>7917</v>
      </c>
      <c r="I1785" s="319" t="s">
        <v>7918</v>
      </c>
    </row>
    <row r="1786" spans="1:9" ht="105" x14ac:dyDescent="0.2">
      <c r="A1786" s="319" t="s">
        <v>7919</v>
      </c>
      <c r="B1786" s="319" t="s">
        <v>7558</v>
      </c>
      <c r="C1786" s="321">
        <f t="shared" si="54"/>
        <v>2</v>
      </c>
      <c r="D1786" s="321" t="str">
        <f t="shared" si="55"/>
        <v>Residential Bellingen</v>
      </c>
      <c r="E1786" s="321" t="s">
        <v>25835</v>
      </c>
      <c r="F1786" s="319" t="s">
        <v>2288</v>
      </c>
      <c r="G1786" s="319" t="s">
        <v>7920</v>
      </c>
      <c r="H1786" s="319" t="s">
        <v>7921</v>
      </c>
      <c r="I1786" s="319" t="s">
        <v>7922</v>
      </c>
    </row>
    <row r="1787" spans="1:9" ht="105" x14ac:dyDescent="0.2">
      <c r="A1787" s="319" t="s">
        <v>7923</v>
      </c>
      <c r="B1787" s="319" t="s">
        <v>7558</v>
      </c>
      <c r="C1787" s="321">
        <f t="shared" si="54"/>
        <v>2</v>
      </c>
      <c r="D1787" s="321" t="str">
        <f t="shared" si="55"/>
        <v>Residential Bellingen</v>
      </c>
      <c r="E1787" s="321" t="s">
        <v>4460</v>
      </c>
      <c r="F1787" s="319" t="s">
        <v>508</v>
      </c>
      <c r="G1787" s="319" t="s">
        <v>4690</v>
      </c>
      <c r="H1787" s="319" t="s">
        <v>7924</v>
      </c>
      <c r="I1787" s="319" t="s">
        <v>7925</v>
      </c>
    </row>
    <row r="1788" spans="1:9" ht="105" x14ac:dyDescent="0.2">
      <c r="A1788" s="319" t="s">
        <v>7926</v>
      </c>
      <c r="B1788" s="319" t="s">
        <v>7558</v>
      </c>
      <c r="C1788" s="321">
        <f t="shared" si="54"/>
        <v>2</v>
      </c>
      <c r="D1788" s="321" t="str">
        <f t="shared" si="55"/>
        <v>Residential Bellingen</v>
      </c>
      <c r="E1788" s="321" t="s">
        <v>25835</v>
      </c>
      <c r="F1788" s="319" t="s">
        <v>7927</v>
      </c>
      <c r="G1788" s="319" t="s">
        <v>7928</v>
      </c>
      <c r="H1788" s="319" t="s">
        <v>7929</v>
      </c>
      <c r="I1788" s="319" t="s">
        <v>7930</v>
      </c>
    </row>
    <row r="1789" spans="1:9" ht="105" x14ac:dyDescent="0.2">
      <c r="A1789" s="319" t="s">
        <v>7931</v>
      </c>
      <c r="B1789" s="319" t="s">
        <v>7558</v>
      </c>
      <c r="C1789" s="321">
        <f t="shared" si="54"/>
        <v>2</v>
      </c>
      <c r="D1789" s="321" t="str">
        <f t="shared" si="55"/>
        <v>Residential Bellingen</v>
      </c>
      <c r="E1789" s="321" t="s">
        <v>4460</v>
      </c>
      <c r="F1789" s="319" t="s">
        <v>7932</v>
      </c>
      <c r="G1789" s="319" t="s">
        <v>7933</v>
      </c>
      <c r="H1789" s="319" t="s">
        <v>7934</v>
      </c>
      <c r="I1789" s="319" t="s">
        <v>7935</v>
      </c>
    </row>
    <row r="1790" spans="1:9" ht="105" x14ac:dyDescent="0.2">
      <c r="A1790" s="319" t="s">
        <v>7936</v>
      </c>
      <c r="B1790" s="319" t="s">
        <v>7558</v>
      </c>
      <c r="C1790" s="321">
        <f t="shared" si="54"/>
        <v>2</v>
      </c>
      <c r="D1790" s="321" t="str">
        <f t="shared" si="55"/>
        <v>Residential Bellingen</v>
      </c>
      <c r="E1790" s="321" t="s">
        <v>25835</v>
      </c>
      <c r="F1790" s="319" t="s">
        <v>3752</v>
      </c>
      <c r="G1790" s="319" t="s">
        <v>7937</v>
      </c>
      <c r="H1790" s="319" t="s">
        <v>7938</v>
      </c>
      <c r="I1790" s="319" t="s">
        <v>7939</v>
      </c>
    </row>
    <row r="1791" spans="1:9" ht="105" x14ac:dyDescent="0.2">
      <c r="A1791" s="319" t="s">
        <v>7940</v>
      </c>
      <c r="B1791" s="319" t="s">
        <v>7558</v>
      </c>
      <c r="C1791" s="321">
        <f t="shared" si="54"/>
        <v>2</v>
      </c>
      <c r="D1791" s="321" t="str">
        <f t="shared" si="55"/>
        <v>Residential Bellingen</v>
      </c>
      <c r="E1791" s="321" t="s">
        <v>4460</v>
      </c>
      <c r="F1791" s="319" t="s">
        <v>7941</v>
      </c>
      <c r="G1791" s="319" t="s">
        <v>7942</v>
      </c>
      <c r="H1791" s="319" t="s">
        <v>7943</v>
      </c>
      <c r="I1791" s="319" t="s">
        <v>7944</v>
      </c>
    </row>
    <row r="1792" spans="1:9" ht="105" x14ac:dyDescent="0.2">
      <c r="A1792" s="319" t="s">
        <v>7945</v>
      </c>
      <c r="B1792" s="319" t="s">
        <v>7558</v>
      </c>
      <c r="C1792" s="321">
        <f t="shared" si="54"/>
        <v>2</v>
      </c>
      <c r="D1792" s="321" t="str">
        <f t="shared" si="55"/>
        <v>Residential Bellingen</v>
      </c>
      <c r="E1792" s="321" t="s">
        <v>25835</v>
      </c>
      <c r="F1792" s="319" t="s">
        <v>7946</v>
      </c>
      <c r="G1792" s="319" t="s">
        <v>7947</v>
      </c>
      <c r="H1792" s="319" t="s">
        <v>7948</v>
      </c>
      <c r="I1792" s="319" t="s">
        <v>7949</v>
      </c>
    </row>
    <row r="1793" spans="1:9" ht="105" x14ac:dyDescent="0.2">
      <c r="A1793" s="319" t="s">
        <v>7950</v>
      </c>
      <c r="B1793" s="319" t="s">
        <v>7558</v>
      </c>
      <c r="C1793" s="321">
        <f t="shared" si="54"/>
        <v>2</v>
      </c>
      <c r="D1793" s="321" t="str">
        <f t="shared" si="55"/>
        <v>Residential Bellingen</v>
      </c>
      <c r="E1793" s="321" t="s">
        <v>4460</v>
      </c>
      <c r="F1793" s="319" t="s">
        <v>7951</v>
      </c>
      <c r="G1793" s="319" t="s">
        <v>7952</v>
      </c>
      <c r="H1793" s="319" t="s">
        <v>7953</v>
      </c>
      <c r="I1793" s="319" t="s">
        <v>7954</v>
      </c>
    </row>
    <row r="1794" spans="1:9" ht="105" x14ac:dyDescent="0.2">
      <c r="A1794" s="319" t="s">
        <v>7955</v>
      </c>
      <c r="B1794" s="319" t="s">
        <v>7558</v>
      </c>
      <c r="C1794" s="321">
        <f t="shared" ref="C1794:C1857" si="56">+VLOOKUP($A1794,Assess,2,FALSE)</f>
        <v>2</v>
      </c>
      <c r="D1794" s="321" t="str">
        <f t="shared" ref="D1794:D1857" si="57">+VLOOKUP($A1794,Assess,3,FALSE)</f>
        <v>Residential Bellingen</v>
      </c>
      <c r="E1794" s="321" t="s">
        <v>25835</v>
      </c>
      <c r="F1794" s="319" t="s">
        <v>1058</v>
      </c>
      <c r="G1794" s="319" t="s">
        <v>5978</v>
      </c>
      <c r="H1794" s="319" t="s">
        <v>7956</v>
      </c>
      <c r="I1794" s="319" t="s">
        <v>7957</v>
      </c>
    </row>
    <row r="1795" spans="1:9" ht="105" x14ac:dyDescent="0.2">
      <c r="A1795" s="319" t="s">
        <v>7958</v>
      </c>
      <c r="B1795" s="319" t="s">
        <v>7558</v>
      </c>
      <c r="C1795" s="321">
        <f t="shared" si="56"/>
        <v>2</v>
      </c>
      <c r="D1795" s="321" t="str">
        <f t="shared" si="57"/>
        <v>Residential Bellingen</v>
      </c>
      <c r="E1795" s="321" t="s">
        <v>4460</v>
      </c>
      <c r="F1795" s="319" t="s">
        <v>7959</v>
      </c>
      <c r="G1795" s="319" t="s">
        <v>7960</v>
      </c>
      <c r="H1795" s="319" t="s">
        <v>7961</v>
      </c>
      <c r="I1795" s="319" t="s">
        <v>7962</v>
      </c>
    </row>
    <row r="1796" spans="1:9" ht="105" x14ac:dyDescent="0.2">
      <c r="A1796" s="319" t="s">
        <v>7963</v>
      </c>
      <c r="B1796" s="319" t="s">
        <v>7558</v>
      </c>
      <c r="C1796" s="321">
        <f t="shared" si="56"/>
        <v>2</v>
      </c>
      <c r="D1796" s="321" t="str">
        <f t="shared" si="57"/>
        <v>Residential Bellingen</v>
      </c>
      <c r="E1796" s="321" t="s">
        <v>25835</v>
      </c>
      <c r="F1796" s="319" t="s">
        <v>7964</v>
      </c>
      <c r="G1796" s="319" t="s">
        <v>7965</v>
      </c>
      <c r="H1796" s="319" t="s">
        <v>7966</v>
      </c>
      <c r="I1796" s="319" t="s">
        <v>7967</v>
      </c>
    </row>
    <row r="1797" spans="1:9" ht="105" x14ac:dyDescent="0.2">
      <c r="A1797" s="319" t="s">
        <v>7968</v>
      </c>
      <c r="B1797" s="319" t="s">
        <v>7558</v>
      </c>
      <c r="C1797" s="321">
        <f t="shared" si="56"/>
        <v>2</v>
      </c>
      <c r="D1797" s="321" t="str">
        <f t="shared" si="57"/>
        <v>Residential Bellingen</v>
      </c>
      <c r="E1797" s="321" t="s">
        <v>4460</v>
      </c>
      <c r="F1797" s="319" t="s">
        <v>5206</v>
      </c>
      <c r="G1797" s="319" t="s">
        <v>7969</v>
      </c>
      <c r="H1797" s="319" t="s">
        <v>7970</v>
      </c>
      <c r="I1797" s="319" t="s">
        <v>7971</v>
      </c>
    </row>
    <row r="1798" spans="1:9" ht="105" x14ac:dyDescent="0.2">
      <c r="A1798" s="319" t="s">
        <v>7972</v>
      </c>
      <c r="B1798" s="319" t="s">
        <v>7558</v>
      </c>
      <c r="C1798" s="321">
        <f t="shared" si="56"/>
        <v>2</v>
      </c>
      <c r="D1798" s="321" t="str">
        <f t="shared" si="57"/>
        <v>Residential Bellingen</v>
      </c>
      <c r="E1798" s="321" t="s">
        <v>25835</v>
      </c>
      <c r="F1798" s="319" t="s">
        <v>7973</v>
      </c>
      <c r="G1798" s="319" t="s">
        <v>7974</v>
      </c>
      <c r="H1798" s="319" t="s">
        <v>7975</v>
      </c>
      <c r="I1798" s="319" t="s">
        <v>7976</v>
      </c>
    </row>
    <row r="1799" spans="1:9" ht="105" x14ac:dyDescent="0.2">
      <c r="A1799" s="319" t="s">
        <v>7977</v>
      </c>
      <c r="B1799" s="319" t="s">
        <v>7558</v>
      </c>
      <c r="C1799" s="321">
        <f t="shared" si="56"/>
        <v>2</v>
      </c>
      <c r="D1799" s="321" t="str">
        <f t="shared" si="57"/>
        <v>Residential Bellingen</v>
      </c>
      <c r="E1799" s="321" t="s">
        <v>4460</v>
      </c>
      <c r="F1799" s="319" t="s">
        <v>7978</v>
      </c>
      <c r="G1799" s="319" t="s">
        <v>7979</v>
      </c>
      <c r="H1799" s="319" t="s">
        <v>7980</v>
      </c>
      <c r="I1799" s="319" t="s">
        <v>7981</v>
      </c>
    </row>
    <row r="1800" spans="1:9" ht="105" x14ac:dyDescent="0.2">
      <c r="A1800" s="319" t="s">
        <v>7982</v>
      </c>
      <c r="B1800" s="319" t="s">
        <v>7558</v>
      </c>
      <c r="C1800" s="321">
        <f t="shared" si="56"/>
        <v>2</v>
      </c>
      <c r="D1800" s="321" t="str">
        <f t="shared" si="57"/>
        <v>Residential Bellingen</v>
      </c>
      <c r="E1800" s="321" t="s">
        <v>25835</v>
      </c>
      <c r="F1800" s="319" t="s">
        <v>6701</v>
      </c>
      <c r="G1800" s="319" t="s">
        <v>7983</v>
      </c>
      <c r="H1800" s="319" t="s">
        <v>7984</v>
      </c>
      <c r="I1800" s="319" t="s">
        <v>7985</v>
      </c>
    </row>
    <row r="1801" spans="1:9" ht="105" x14ac:dyDescent="0.2">
      <c r="A1801" s="319" t="s">
        <v>7986</v>
      </c>
      <c r="B1801" s="319" t="s">
        <v>7558</v>
      </c>
      <c r="C1801" s="321">
        <f t="shared" si="56"/>
        <v>2</v>
      </c>
      <c r="D1801" s="321" t="str">
        <f t="shared" si="57"/>
        <v>Residential Bellingen</v>
      </c>
      <c r="E1801" s="321" t="s">
        <v>4460</v>
      </c>
      <c r="F1801" s="319" t="s">
        <v>7987</v>
      </c>
      <c r="G1801" s="319" t="s">
        <v>7988</v>
      </c>
      <c r="H1801" s="319" t="s">
        <v>7989</v>
      </c>
      <c r="I1801" s="319" t="s">
        <v>7990</v>
      </c>
    </row>
    <row r="1802" spans="1:9" ht="75" x14ac:dyDescent="0.2">
      <c r="A1802" s="319" t="s">
        <v>7991</v>
      </c>
      <c r="B1802" s="319" t="s">
        <v>7558</v>
      </c>
      <c r="C1802" s="321">
        <f t="shared" si="56"/>
        <v>2</v>
      </c>
      <c r="D1802" s="321" t="str">
        <f t="shared" si="57"/>
        <v>Residential Bellingen</v>
      </c>
      <c r="E1802" s="321" t="s">
        <v>25835</v>
      </c>
      <c r="F1802" s="319" t="s">
        <v>7435</v>
      </c>
      <c r="G1802" s="319" t="s">
        <v>3715</v>
      </c>
      <c r="H1802" s="319" t="s">
        <v>7992</v>
      </c>
      <c r="I1802" s="319" t="s">
        <v>7993</v>
      </c>
    </row>
    <row r="1803" spans="1:9" ht="105" x14ac:dyDescent="0.2">
      <c r="A1803" s="319" t="s">
        <v>7994</v>
      </c>
      <c r="B1803" s="319" t="s">
        <v>7558</v>
      </c>
      <c r="C1803" s="321">
        <f t="shared" si="56"/>
        <v>2</v>
      </c>
      <c r="D1803" s="321" t="str">
        <f t="shared" si="57"/>
        <v>Residential Bellingen</v>
      </c>
      <c r="E1803" s="321" t="s">
        <v>4460</v>
      </c>
      <c r="F1803" s="319" t="s">
        <v>7995</v>
      </c>
      <c r="G1803" s="319" t="s">
        <v>7996</v>
      </c>
      <c r="H1803" s="319" t="s">
        <v>7997</v>
      </c>
      <c r="I1803" s="319" t="s">
        <v>7998</v>
      </c>
    </row>
    <row r="1804" spans="1:9" ht="105" x14ac:dyDescent="0.2">
      <c r="A1804" s="319" t="s">
        <v>7999</v>
      </c>
      <c r="B1804" s="319" t="s">
        <v>7558</v>
      </c>
      <c r="C1804" s="321">
        <f t="shared" si="56"/>
        <v>2</v>
      </c>
      <c r="D1804" s="321" t="str">
        <f t="shared" si="57"/>
        <v>Residential Bellingen</v>
      </c>
      <c r="E1804" s="321" t="s">
        <v>25835</v>
      </c>
      <c r="F1804" s="319" t="s">
        <v>4517</v>
      </c>
      <c r="G1804" s="319" t="s">
        <v>5907</v>
      </c>
      <c r="H1804" s="319" t="s">
        <v>8000</v>
      </c>
      <c r="I1804" s="319" t="s">
        <v>8001</v>
      </c>
    </row>
    <row r="1805" spans="1:9" ht="105" x14ac:dyDescent="0.2">
      <c r="A1805" s="319" t="s">
        <v>8002</v>
      </c>
      <c r="B1805" s="319" t="s">
        <v>7558</v>
      </c>
      <c r="C1805" s="321">
        <f t="shared" si="56"/>
        <v>2</v>
      </c>
      <c r="D1805" s="321" t="str">
        <f t="shared" si="57"/>
        <v>Residential Bellingen</v>
      </c>
      <c r="E1805" s="321" t="s">
        <v>4460</v>
      </c>
      <c r="F1805" s="319" t="s">
        <v>530</v>
      </c>
      <c r="G1805" s="319" t="s">
        <v>8003</v>
      </c>
      <c r="H1805" s="319" t="s">
        <v>8004</v>
      </c>
      <c r="I1805" s="319" t="s">
        <v>8005</v>
      </c>
    </row>
    <row r="1806" spans="1:9" ht="105" x14ac:dyDescent="0.2">
      <c r="A1806" s="319" t="s">
        <v>8006</v>
      </c>
      <c r="B1806" s="319" t="s">
        <v>7558</v>
      </c>
      <c r="C1806" s="321">
        <f t="shared" si="56"/>
        <v>2</v>
      </c>
      <c r="D1806" s="321" t="str">
        <f t="shared" si="57"/>
        <v>Residential Bellingen</v>
      </c>
      <c r="E1806" s="321" t="s">
        <v>25835</v>
      </c>
      <c r="F1806" s="319" t="s">
        <v>1016</v>
      </c>
      <c r="G1806" s="319" t="s">
        <v>3976</v>
      </c>
      <c r="H1806" s="319" t="s">
        <v>8007</v>
      </c>
      <c r="I1806" s="319" t="s">
        <v>8008</v>
      </c>
    </row>
    <row r="1807" spans="1:9" ht="105" x14ac:dyDescent="0.2">
      <c r="A1807" s="319" t="s">
        <v>8009</v>
      </c>
      <c r="B1807" s="319" t="s">
        <v>7558</v>
      </c>
      <c r="C1807" s="321">
        <f t="shared" si="56"/>
        <v>2</v>
      </c>
      <c r="D1807" s="321" t="str">
        <f t="shared" si="57"/>
        <v>Residential Bellingen</v>
      </c>
      <c r="E1807" s="321" t="s">
        <v>4460</v>
      </c>
      <c r="F1807" s="319" t="s">
        <v>8010</v>
      </c>
      <c r="G1807" s="319" t="s">
        <v>8011</v>
      </c>
      <c r="H1807" s="319" t="s">
        <v>8012</v>
      </c>
      <c r="I1807" s="319" t="s">
        <v>8013</v>
      </c>
    </row>
    <row r="1808" spans="1:9" ht="105" x14ac:dyDescent="0.2">
      <c r="A1808" s="319" t="s">
        <v>8014</v>
      </c>
      <c r="B1808" s="319" t="s">
        <v>7558</v>
      </c>
      <c r="C1808" s="321">
        <f t="shared" si="56"/>
        <v>2</v>
      </c>
      <c r="D1808" s="321" t="str">
        <f t="shared" si="57"/>
        <v>Residential Bellingen</v>
      </c>
      <c r="E1808" s="321" t="s">
        <v>25835</v>
      </c>
      <c r="F1808" s="319" t="s">
        <v>4380</v>
      </c>
      <c r="G1808" s="319" t="s">
        <v>8015</v>
      </c>
      <c r="H1808" s="319" t="s">
        <v>8016</v>
      </c>
      <c r="I1808" s="319" t="s">
        <v>8017</v>
      </c>
    </row>
    <row r="1809" spans="1:9" ht="105" x14ac:dyDescent="0.2">
      <c r="A1809" s="319" t="s">
        <v>8018</v>
      </c>
      <c r="B1809" s="319" t="s">
        <v>7558</v>
      </c>
      <c r="C1809" s="321">
        <f t="shared" si="56"/>
        <v>2</v>
      </c>
      <c r="D1809" s="321" t="str">
        <f t="shared" si="57"/>
        <v>Residential Bellingen</v>
      </c>
      <c r="E1809" s="321" t="s">
        <v>4460</v>
      </c>
      <c r="F1809" s="319" t="s">
        <v>8019</v>
      </c>
      <c r="G1809" s="319" t="s">
        <v>8020</v>
      </c>
      <c r="H1809" s="319" t="s">
        <v>8021</v>
      </c>
      <c r="I1809" s="319" t="s">
        <v>8022</v>
      </c>
    </row>
    <row r="1810" spans="1:9" ht="105" x14ac:dyDescent="0.2">
      <c r="A1810" s="319" t="s">
        <v>8023</v>
      </c>
      <c r="B1810" s="319" t="s">
        <v>7558</v>
      </c>
      <c r="C1810" s="321">
        <f t="shared" si="56"/>
        <v>2</v>
      </c>
      <c r="D1810" s="321" t="str">
        <f t="shared" si="57"/>
        <v>Residential Bellingen</v>
      </c>
      <c r="E1810" s="321" t="s">
        <v>25835</v>
      </c>
      <c r="F1810" s="319" t="s">
        <v>5657</v>
      </c>
      <c r="G1810" s="319" t="s">
        <v>2063</v>
      </c>
      <c r="H1810" s="319" t="s">
        <v>8024</v>
      </c>
      <c r="I1810" s="319" t="s">
        <v>8025</v>
      </c>
    </row>
    <row r="1811" spans="1:9" ht="105" x14ac:dyDescent="0.2">
      <c r="A1811" s="319" t="s">
        <v>8026</v>
      </c>
      <c r="B1811" s="319" t="s">
        <v>7558</v>
      </c>
      <c r="C1811" s="321">
        <f t="shared" si="56"/>
        <v>2</v>
      </c>
      <c r="D1811" s="321" t="str">
        <f t="shared" si="57"/>
        <v>Residential Bellingen</v>
      </c>
      <c r="E1811" s="321" t="s">
        <v>4460</v>
      </c>
      <c r="F1811" s="319" t="s">
        <v>543</v>
      </c>
      <c r="G1811" s="319" t="s">
        <v>3222</v>
      </c>
      <c r="H1811" s="319" t="s">
        <v>8027</v>
      </c>
      <c r="I1811" s="319" t="s">
        <v>8028</v>
      </c>
    </row>
    <row r="1812" spans="1:9" ht="105" x14ac:dyDescent="0.2">
      <c r="A1812" s="319" t="s">
        <v>8029</v>
      </c>
      <c r="B1812" s="319" t="s">
        <v>7558</v>
      </c>
      <c r="C1812" s="321">
        <f t="shared" si="56"/>
        <v>2</v>
      </c>
      <c r="D1812" s="321" t="str">
        <f t="shared" si="57"/>
        <v>Residential Bellingen</v>
      </c>
      <c r="E1812" s="321" t="s">
        <v>25835</v>
      </c>
      <c r="F1812" s="319" t="s">
        <v>8030</v>
      </c>
      <c r="G1812" s="319" t="s">
        <v>8031</v>
      </c>
      <c r="H1812" s="319" t="s">
        <v>8032</v>
      </c>
      <c r="I1812" s="319" t="s">
        <v>8033</v>
      </c>
    </row>
    <row r="1813" spans="1:9" ht="75" x14ac:dyDescent="0.2">
      <c r="A1813" s="319" t="s">
        <v>8034</v>
      </c>
      <c r="B1813" s="319" t="s">
        <v>7558</v>
      </c>
      <c r="C1813" s="321">
        <f t="shared" si="56"/>
        <v>2</v>
      </c>
      <c r="D1813" s="321" t="str">
        <f t="shared" si="57"/>
        <v>Residential Bellingen</v>
      </c>
      <c r="E1813" s="321" t="s">
        <v>4460</v>
      </c>
      <c r="F1813" s="319" t="s">
        <v>821</v>
      </c>
      <c r="G1813" s="319" t="s">
        <v>984</v>
      </c>
      <c r="H1813" s="319" t="s">
        <v>8035</v>
      </c>
      <c r="I1813" s="319" t="s">
        <v>8036</v>
      </c>
    </row>
    <row r="1814" spans="1:9" ht="75" x14ac:dyDescent="0.2">
      <c r="A1814" s="319" t="s">
        <v>8037</v>
      </c>
      <c r="B1814" s="319" t="s">
        <v>7558</v>
      </c>
      <c r="C1814" s="321">
        <f t="shared" si="56"/>
        <v>2</v>
      </c>
      <c r="D1814" s="321" t="str">
        <f t="shared" si="57"/>
        <v>Residential Bellingen</v>
      </c>
      <c r="E1814" s="321" t="s">
        <v>25835</v>
      </c>
      <c r="F1814" s="319" t="s">
        <v>8038</v>
      </c>
      <c r="G1814" s="319" t="s">
        <v>1297</v>
      </c>
      <c r="H1814" s="319" t="s">
        <v>8039</v>
      </c>
      <c r="I1814" s="319" t="s">
        <v>8040</v>
      </c>
    </row>
    <row r="1815" spans="1:9" ht="75" x14ac:dyDescent="0.2">
      <c r="A1815" s="319" t="s">
        <v>8041</v>
      </c>
      <c r="B1815" s="319" t="s">
        <v>7558</v>
      </c>
      <c r="C1815" s="321">
        <f t="shared" si="56"/>
        <v>2</v>
      </c>
      <c r="D1815" s="321" t="str">
        <f t="shared" si="57"/>
        <v>Residential Bellingen</v>
      </c>
      <c r="E1815" s="321" t="s">
        <v>4460</v>
      </c>
      <c r="F1815" s="319" t="s">
        <v>8042</v>
      </c>
      <c r="G1815" s="319" t="s">
        <v>8043</v>
      </c>
      <c r="H1815" s="319" t="s">
        <v>8044</v>
      </c>
      <c r="I1815" s="319" t="s">
        <v>8045</v>
      </c>
    </row>
    <row r="1816" spans="1:9" ht="75" x14ac:dyDescent="0.2">
      <c r="A1816" s="319" t="s">
        <v>8046</v>
      </c>
      <c r="B1816" s="319" t="s">
        <v>7558</v>
      </c>
      <c r="C1816" s="321">
        <f t="shared" si="56"/>
        <v>2</v>
      </c>
      <c r="D1816" s="321" t="str">
        <f t="shared" si="57"/>
        <v>Residential Bellingen</v>
      </c>
      <c r="E1816" s="321" t="s">
        <v>25835</v>
      </c>
      <c r="F1816" s="319" t="s">
        <v>8047</v>
      </c>
      <c r="G1816" s="319" t="s">
        <v>8048</v>
      </c>
      <c r="H1816" s="319" t="s">
        <v>8049</v>
      </c>
      <c r="I1816" s="319" t="s">
        <v>8050</v>
      </c>
    </row>
    <row r="1817" spans="1:9" ht="75" x14ac:dyDescent="0.2">
      <c r="A1817" s="319" t="s">
        <v>8051</v>
      </c>
      <c r="B1817" s="319" t="s">
        <v>7558</v>
      </c>
      <c r="C1817" s="321">
        <f t="shared" si="56"/>
        <v>2</v>
      </c>
      <c r="D1817" s="321" t="str">
        <f t="shared" si="57"/>
        <v>Residential Bellingen</v>
      </c>
      <c r="E1817" s="321" t="s">
        <v>4460</v>
      </c>
      <c r="F1817" s="319" t="s">
        <v>4138</v>
      </c>
      <c r="G1817" s="319" t="s">
        <v>582</v>
      </c>
      <c r="H1817" s="319" t="s">
        <v>8052</v>
      </c>
      <c r="I1817" s="319" t="s">
        <v>8053</v>
      </c>
    </row>
    <row r="1818" spans="1:9" ht="75" x14ac:dyDescent="0.2">
      <c r="A1818" s="319" t="s">
        <v>8054</v>
      </c>
      <c r="B1818" s="319" t="s">
        <v>7558</v>
      </c>
      <c r="C1818" s="321">
        <f t="shared" si="56"/>
        <v>2</v>
      </c>
      <c r="D1818" s="321" t="str">
        <f t="shared" si="57"/>
        <v>Residential Bellingen</v>
      </c>
      <c r="E1818" s="321" t="s">
        <v>25835</v>
      </c>
      <c r="F1818" s="319" t="s">
        <v>8055</v>
      </c>
      <c r="G1818" s="319" t="s">
        <v>3648</v>
      </c>
      <c r="H1818" s="319" t="s">
        <v>8056</v>
      </c>
      <c r="I1818" s="319" t="s">
        <v>8057</v>
      </c>
    </row>
    <row r="1819" spans="1:9" ht="75" x14ac:dyDescent="0.2">
      <c r="A1819" s="319" t="s">
        <v>8058</v>
      </c>
      <c r="B1819" s="319" t="s">
        <v>7558</v>
      </c>
      <c r="C1819" s="321">
        <f t="shared" si="56"/>
        <v>2</v>
      </c>
      <c r="D1819" s="321" t="str">
        <f t="shared" si="57"/>
        <v>Residential Bellingen</v>
      </c>
      <c r="E1819" s="321" t="s">
        <v>4460</v>
      </c>
      <c r="F1819" s="319" t="s">
        <v>4287</v>
      </c>
      <c r="G1819" s="319" t="s">
        <v>8059</v>
      </c>
      <c r="H1819" s="319" t="s">
        <v>8060</v>
      </c>
      <c r="I1819" s="319" t="s">
        <v>8061</v>
      </c>
    </row>
    <row r="1820" spans="1:9" ht="75" x14ac:dyDescent="0.2">
      <c r="A1820" s="319" t="s">
        <v>8062</v>
      </c>
      <c r="B1820" s="319" t="s">
        <v>7558</v>
      </c>
      <c r="C1820" s="321">
        <f t="shared" si="56"/>
        <v>2</v>
      </c>
      <c r="D1820" s="321" t="str">
        <f t="shared" si="57"/>
        <v>Residential Bellingen</v>
      </c>
      <c r="E1820" s="321" t="s">
        <v>25835</v>
      </c>
      <c r="F1820" s="319" t="s">
        <v>4138</v>
      </c>
      <c r="G1820" s="319" t="s">
        <v>2823</v>
      </c>
      <c r="H1820" s="319" t="s">
        <v>8063</v>
      </c>
      <c r="I1820" s="319" t="s">
        <v>8064</v>
      </c>
    </row>
    <row r="1821" spans="1:9" ht="75" x14ac:dyDescent="0.2">
      <c r="A1821" s="319" t="s">
        <v>8065</v>
      </c>
      <c r="B1821" s="319" t="s">
        <v>7558</v>
      </c>
      <c r="C1821" s="321">
        <f t="shared" si="56"/>
        <v>2</v>
      </c>
      <c r="D1821" s="321" t="str">
        <f t="shared" si="57"/>
        <v>Residential Bellingen</v>
      </c>
      <c r="E1821" s="321" t="s">
        <v>4460</v>
      </c>
      <c r="F1821" s="319" t="s">
        <v>1166</v>
      </c>
      <c r="G1821" s="319" t="s">
        <v>8066</v>
      </c>
      <c r="H1821" s="319" t="s">
        <v>8067</v>
      </c>
      <c r="I1821" s="319" t="s">
        <v>8068</v>
      </c>
    </row>
    <row r="1822" spans="1:9" ht="75" x14ac:dyDescent="0.2">
      <c r="A1822" s="319" t="s">
        <v>8069</v>
      </c>
      <c r="B1822" s="319" t="s">
        <v>7558</v>
      </c>
      <c r="C1822" s="321">
        <f t="shared" si="56"/>
        <v>2</v>
      </c>
      <c r="D1822" s="321" t="str">
        <f t="shared" si="57"/>
        <v>Residential Bellingen</v>
      </c>
      <c r="E1822" s="321" t="s">
        <v>25835</v>
      </c>
      <c r="F1822" s="319" t="s">
        <v>508</v>
      </c>
      <c r="G1822" s="319" t="s">
        <v>8070</v>
      </c>
      <c r="H1822" s="319" t="s">
        <v>8071</v>
      </c>
      <c r="I1822" s="319" t="s">
        <v>8072</v>
      </c>
    </row>
    <row r="1823" spans="1:9" ht="75" x14ac:dyDescent="0.2">
      <c r="A1823" s="319" t="s">
        <v>8073</v>
      </c>
      <c r="B1823" s="319" t="s">
        <v>7558</v>
      </c>
      <c r="C1823" s="321">
        <f t="shared" si="56"/>
        <v>2</v>
      </c>
      <c r="D1823" s="321" t="str">
        <f t="shared" si="57"/>
        <v>Residential Bellingen</v>
      </c>
      <c r="E1823" s="321" t="s">
        <v>4460</v>
      </c>
      <c r="F1823" s="319" t="s">
        <v>8074</v>
      </c>
      <c r="G1823" s="319" t="s">
        <v>8075</v>
      </c>
      <c r="H1823" s="319" t="s">
        <v>8076</v>
      </c>
      <c r="I1823" s="319" t="s">
        <v>8077</v>
      </c>
    </row>
    <row r="1824" spans="1:9" ht="75" x14ac:dyDescent="0.2">
      <c r="A1824" s="319" t="s">
        <v>8078</v>
      </c>
      <c r="B1824" s="319" t="s">
        <v>7558</v>
      </c>
      <c r="C1824" s="321">
        <f t="shared" si="56"/>
        <v>2</v>
      </c>
      <c r="D1824" s="321" t="str">
        <f t="shared" si="57"/>
        <v>Residential Bellingen</v>
      </c>
      <c r="E1824" s="321" t="s">
        <v>25835</v>
      </c>
      <c r="F1824" s="319" t="s">
        <v>8079</v>
      </c>
      <c r="G1824" s="319" t="s">
        <v>8080</v>
      </c>
      <c r="H1824" s="319" t="s">
        <v>8081</v>
      </c>
      <c r="I1824" s="319" t="s">
        <v>8082</v>
      </c>
    </row>
    <row r="1825" spans="1:9" ht="75" x14ac:dyDescent="0.2">
      <c r="A1825" s="319" t="s">
        <v>8083</v>
      </c>
      <c r="B1825" s="319" t="s">
        <v>7558</v>
      </c>
      <c r="C1825" s="321">
        <f t="shared" si="56"/>
        <v>2</v>
      </c>
      <c r="D1825" s="321" t="str">
        <f t="shared" si="57"/>
        <v>Residential Bellingen</v>
      </c>
      <c r="E1825" s="321" t="s">
        <v>4460</v>
      </c>
      <c r="F1825" s="319" t="s">
        <v>8084</v>
      </c>
      <c r="G1825" s="319" t="s">
        <v>8085</v>
      </c>
      <c r="H1825" s="319" t="s">
        <v>8086</v>
      </c>
      <c r="I1825" s="319" t="s">
        <v>8087</v>
      </c>
    </row>
    <row r="1826" spans="1:9" ht="75" x14ac:dyDescent="0.2">
      <c r="A1826" s="319" t="s">
        <v>8088</v>
      </c>
      <c r="B1826" s="319" t="s">
        <v>7558</v>
      </c>
      <c r="C1826" s="321">
        <f t="shared" si="56"/>
        <v>2</v>
      </c>
      <c r="D1826" s="321" t="str">
        <f t="shared" si="57"/>
        <v>Residential Bellingen</v>
      </c>
      <c r="E1826" s="321" t="s">
        <v>25835</v>
      </c>
      <c r="F1826" s="319" t="s">
        <v>2376</v>
      </c>
      <c r="G1826" s="319" t="s">
        <v>8089</v>
      </c>
      <c r="H1826" s="319" t="s">
        <v>8090</v>
      </c>
      <c r="I1826" s="319" t="s">
        <v>8091</v>
      </c>
    </row>
    <row r="1827" spans="1:9" ht="75" x14ac:dyDescent="0.2">
      <c r="A1827" s="319" t="s">
        <v>8092</v>
      </c>
      <c r="B1827" s="319" t="s">
        <v>7558</v>
      </c>
      <c r="C1827" s="321">
        <f t="shared" si="56"/>
        <v>2</v>
      </c>
      <c r="D1827" s="321" t="str">
        <f t="shared" si="57"/>
        <v>Residential Bellingen</v>
      </c>
      <c r="E1827" s="321" t="s">
        <v>4460</v>
      </c>
      <c r="F1827" s="319" t="s">
        <v>8093</v>
      </c>
      <c r="G1827" s="319" t="s">
        <v>8094</v>
      </c>
      <c r="H1827" s="319" t="s">
        <v>8095</v>
      </c>
      <c r="I1827" s="319" t="s">
        <v>8096</v>
      </c>
    </row>
    <row r="1828" spans="1:9" ht="75" x14ac:dyDescent="0.2">
      <c r="A1828" s="319" t="s">
        <v>8097</v>
      </c>
      <c r="B1828" s="319" t="s">
        <v>7558</v>
      </c>
      <c r="C1828" s="321">
        <f t="shared" si="56"/>
        <v>2</v>
      </c>
      <c r="D1828" s="321" t="str">
        <f t="shared" si="57"/>
        <v>Residential Bellingen</v>
      </c>
      <c r="E1828" s="321" t="s">
        <v>25835</v>
      </c>
      <c r="F1828" s="319" t="s">
        <v>172</v>
      </c>
      <c r="G1828" s="319" t="s">
        <v>8098</v>
      </c>
      <c r="H1828" s="319" t="s">
        <v>8099</v>
      </c>
      <c r="I1828" s="319" t="s">
        <v>8100</v>
      </c>
    </row>
    <row r="1829" spans="1:9" ht="75" x14ac:dyDescent="0.2">
      <c r="A1829" s="319" t="s">
        <v>8101</v>
      </c>
      <c r="B1829" s="319" t="s">
        <v>7558</v>
      </c>
      <c r="C1829" s="321">
        <f t="shared" si="56"/>
        <v>2</v>
      </c>
      <c r="D1829" s="321" t="str">
        <f t="shared" si="57"/>
        <v>Residential Bellingen</v>
      </c>
      <c r="E1829" s="321" t="s">
        <v>4460</v>
      </c>
      <c r="F1829" s="319" t="s">
        <v>1397</v>
      </c>
      <c r="G1829" s="319" t="s">
        <v>8102</v>
      </c>
      <c r="H1829" s="319" t="s">
        <v>8103</v>
      </c>
      <c r="I1829" s="319" t="s">
        <v>8104</v>
      </c>
    </row>
    <row r="1830" spans="1:9" ht="75" x14ac:dyDescent="0.2">
      <c r="A1830" s="319" t="s">
        <v>8105</v>
      </c>
      <c r="B1830" s="319" t="s">
        <v>7558</v>
      </c>
      <c r="C1830" s="321">
        <f t="shared" si="56"/>
        <v>2</v>
      </c>
      <c r="D1830" s="321" t="str">
        <f t="shared" si="57"/>
        <v>Residential Bellingen</v>
      </c>
      <c r="E1830" s="321" t="s">
        <v>25835</v>
      </c>
      <c r="F1830" s="319" t="s">
        <v>508</v>
      </c>
      <c r="G1830" s="319" t="s">
        <v>372</v>
      </c>
      <c r="H1830" s="319" t="s">
        <v>8106</v>
      </c>
      <c r="I1830" s="319" t="s">
        <v>8107</v>
      </c>
    </row>
    <row r="1831" spans="1:9" ht="75" x14ac:dyDescent="0.2">
      <c r="A1831" s="319" t="s">
        <v>8108</v>
      </c>
      <c r="B1831" s="319" t="s">
        <v>7558</v>
      </c>
      <c r="C1831" s="321">
        <f t="shared" si="56"/>
        <v>2</v>
      </c>
      <c r="D1831" s="321" t="str">
        <f t="shared" si="57"/>
        <v>Residential Bellingen</v>
      </c>
      <c r="E1831" s="321" t="s">
        <v>4460</v>
      </c>
      <c r="F1831" s="319" t="s">
        <v>821</v>
      </c>
      <c r="G1831" s="319" t="s">
        <v>8109</v>
      </c>
      <c r="H1831" s="319" t="s">
        <v>8110</v>
      </c>
      <c r="I1831" s="319" t="s">
        <v>8111</v>
      </c>
    </row>
    <row r="1832" spans="1:9" ht="75" x14ac:dyDescent="0.2">
      <c r="A1832" s="319" t="s">
        <v>8112</v>
      </c>
      <c r="B1832" s="319" t="s">
        <v>7558</v>
      </c>
      <c r="C1832" s="321">
        <f t="shared" si="56"/>
        <v>2</v>
      </c>
      <c r="D1832" s="321" t="str">
        <f t="shared" si="57"/>
        <v>Residential Bellingen</v>
      </c>
      <c r="E1832" s="321" t="s">
        <v>25835</v>
      </c>
      <c r="F1832" s="319" t="s">
        <v>3662</v>
      </c>
      <c r="G1832" s="319" t="s">
        <v>8113</v>
      </c>
      <c r="H1832" s="319" t="s">
        <v>8114</v>
      </c>
      <c r="I1832" s="319" t="s">
        <v>8115</v>
      </c>
    </row>
    <row r="1833" spans="1:9" ht="75" x14ac:dyDescent="0.2">
      <c r="A1833" s="319" t="s">
        <v>8116</v>
      </c>
      <c r="B1833" s="319" t="s">
        <v>7558</v>
      </c>
      <c r="C1833" s="321">
        <f t="shared" si="56"/>
        <v>2</v>
      </c>
      <c r="D1833" s="321" t="str">
        <f t="shared" si="57"/>
        <v>Residential Bellingen</v>
      </c>
      <c r="E1833" s="321" t="s">
        <v>4460</v>
      </c>
      <c r="F1833" s="319" t="s">
        <v>3255</v>
      </c>
      <c r="G1833" s="319" t="s">
        <v>8117</v>
      </c>
      <c r="H1833" s="319" t="s">
        <v>8118</v>
      </c>
      <c r="I1833" s="319" t="s">
        <v>8119</v>
      </c>
    </row>
    <row r="1834" spans="1:9" ht="75" x14ac:dyDescent="0.2">
      <c r="A1834" s="319" t="s">
        <v>8120</v>
      </c>
      <c r="B1834" s="319" t="s">
        <v>7558</v>
      </c>
      <c r="C1834" s="321">
        <f t="shared" si="56"/>
        <v>2</v>
      </c>
      <c r="D1834" s="321" t="str">
        <f t="shared" si="57"/>
        <v>Residential Bellingen</v>
      </c>
      <c r="E1834" s="321" t="s">
        <v>25835</v>
      </c>
      <c r="F1834" s="319" t="s">
        <v>6701</v>
      </c>
      <c r="G1834" s="319" t="s">
        <v>8121</v>
      </c>
      <c r="H1834" s="319" t="s">
        <v>8122</v>
      </c>
      <c r="I1834" s="319" t="s">
        <v>8123</v>
      </c>
    </row>
    <row r="1835" spans="1:9" ht="75" x14ac:dyDescent="0.2">
      <c r="A1835" s="319" t="s">
        <v>8124</v>
      </c>
      <c r="B1835" s="319" t="s">
        <v>7558</v>
      </c>
      <c r="C1835" s="321">
        <f t="shared" si="56"/>
        <v>2</v>
      </c>
      <c r="D1835" s="321" t="str">
        <f t="shared" si="57"/>
        <v>Residential Bellingen</v>
      </c>
      <c r="E1835" s="321" t="s">
        <v>4460</v>
      </c>
      <c r="F1835" s="319" t="s">
        <v>530</v>
      </c>
      <c r="G1835" s="319" t="s">
        <v>8125</v>
      </c>
      <c r="H1835" s="319" t="s">
        <v>8126</v>
      </c>
      <c r="I1835" s="319" t="s">
        <v>8127</v>
      </c>
    </row>
    <row r="1836" spans="1:9" ht="75" x14ac:dyDescent="0.2">
      <c r="A1836" s="319" t="s">
        <v>8128</v>
      </c>
      <c r="B1836" s="319" t="s">
        <v>7558</v>
      </c>
      <c r="C1836" s="321">
        <f t="shared" si="56"/>
        <v>2</v>
      </c>
      <c r="D1836" s="321" t="str">
        <f t="shared" si="57"/>
        <v>Residential Bellingen</v>
      </c>
      <c r="E1836" s="321" t="s">
        <v>25835</v>
      </c>
      <c r="F1836" s="319" t="s">
        <v>7801</v>
      </c>
      <c r="G1836" s="319" t="s">
        <v>8129</v>
      </c>
      <c r="H1836" s="319" t="s">
        <v>8130</v>
      </c>
      <c r="I1836" s="319" t="s">
        <v>8131</v>
      </c>
    </row>
    <row r="1837" spans="1:9" ht="75" x14ac:dyDescent="0.2">
      <c r="A1837" s="319" t="s">
        <v>8132</v>
      </c>
      <c r="B1837" s="319" t="s">
        <v>7558</v>
      </c>
      <c r="C1837" s="321">
        <f t="shared" si="56"/>
        <v>2</v>
      </c>
      <c r="D1837" s="321" t="str">
        <f t="shared" si="57"/>
        <v>Residential Bellingen</v>
      </c>
      <c r="E1837" s="321" t="s">
        <v>4460</v>
      </c>
      <c r="F1837" s="319" t="s">
        <v>8133</v>
      </c>
      <c r="G1837" s="319" t="s">
        <v>8134</v>
      </c>
      <c r="H1837" s="319" t="s">
        <v>8135</v>
      </c>
      <c r="I1837" s="319" t="s">
        <v>8136</v>
      </c>
    </row>
    <row r="1838" spans="1:9" ht="75" x14ac:dyDescent="0.2">
      <c r="A1838" s="319" t="s">
        <v>8137</v>
      </c>
      <c r="B1838" s="319" t="s">
        <v>7558</v>
      </c>
      <c r="C1838" s="321">
        <f t="shared" si="56"/>
        <v>2</v>
      </c>
      <c r="D1838" s="321" t="str">
        <f t="shared" si="57"/>
        <v>Residential Bellingen</v>
      </c>
      <c r="E1838" s="321" t="s">
        <v>25835</v>
      </c>
      <c r="F1838" s="319" t="s">
        <v>1147</v>
      </c>
      <c r="G1838" s="319" t="s">
        <v>8138</v>
      </c>
      <c r="H1838" s="319" t="s">
        <v>8139</v>
      </c>
      <c r="I1838" s="319" t="s">
        <v>8140</v>
      </c>
    </row>
    <row r="1839" spans="1:9" ht="75" x14ac:dyDescent="0.2">
      <c r="A1839" s="319" t="s">
        <v>8141</v>
      </c>
      <c r="B1839" s="319" t="s">
        <v>7558</v>
      </c>
      <c r="C1839" s="321">
        <f t="shared" si="56"/>
        <v>2</v>
      </c>
      <c r="D1839" s="321" t="str">
        <f t="shared" si="57"/>
        <v>Residential Bellingen</v>
      </c>
      <c r="E1839" s="321" t="s">
        <v>4460</v>
      </c>
      <c r="F1839" s="319" t="s">
        <v>3980</v>
      </c>
      <c r="G1839" s="319" t="s">
        <v>8142</v>
      </c>
      <c r="H1839" s="319" t="s">
        <v>8143</v>
      </c>
      <c r="I1839" s="319" t="s">
        <v>8144</v>
      </c>
    </row>
    <row r="1840" spans="1:9" ht="75" x14ac:dyDescent="0.2">
      <c r="A1840" s="319" t="s">
        <v>8145</v>
      </c>
      <c r="B1840" s="319" t="s">
        <v>7558</v>
      </c>
      <c r="C1840" s="321">
        <f t="shared" si="56"/>
        <v>2</v>
      </c>
      <c r="D1840" s="321" t="str">
        <f t="shared" si="57"/>
        <v>Residential Bellingen</v>
      </c>
      <c r="E1840" s="321" t="s">
        <v>25835</v>
      </c>
      <c r="F1840" s="319" t="s">
        <v>8146</v>
      </c>
      <c r="G1840" s="319" t="s">
        <v>8147</v>
      </c>
      <c r="H1840" s="319" t="s">
        <v>8148</v>
      </c>
      <c r="I1840" s="319" t="s">
        <v>8149</v>
      </c>
    </row>
    <row r="1841" spans="1:9" ht="75" x14ac:dyDescent="0.2">
      <c r="A1841" s="319" t="s">
        <v>8150</v>
      </c>
      <c r="B1841" s="319" t="s">
        <v>7558</v>
      </c>
      <c r="C1841" s="321">
        <f t="shared" si="56"/>
        <v>2</v>
      </c>
      <c r="D1841" s="321" t="str">
        <f t="shared" si="57"/>
        <v>Residential Bellingen</v>
      </c>
      <c r="E1841" s="321" t="s">
        <v>4460</v>
      </c>
      <c r="F1841" s="319" t="s">
        <v>892</v>
      </c>
      <c r="G1841" s="319" t="s">
        <v>8151</v>
      </c>
      <c r="H1841" s="319" t="s">
        <v>8152</v>
      </c>
      <c r="I1841" s="319" t="s">
        <v>8153</v>
      </c>
    </row>
    <row r="1842" spans="1:9" ht="75" x14ac:dyDescent="0.2">
      <c r="A1842" s="319" t="s">
        <v>8154</v>
      </c>
      <c r="B1842" s="319" t="s">
        <v>7558</v>
      </c>
      <c r="C1842" s="321">
        <f t="shared" si="56"/>
        <v>2</v>
      </c>
      <c r="D1842" s="321" t="str">
        <f t="shared" si="57"/>
        <v>Residential Bellingen</v>
      </c>
      <c r="E1842" s="321" t="s">
        <v>25835</v>
      </c>
      <c r="F1842" s="319" t="s">
        <v>926</v>
      </c>
      <c r="G1842" s="319" t="s">
        <v>8155</v>
      </c>
      <c r="H1842" s="319" t="s">
        <v>8156</v>
      </c>
      <c r="I1842" s="319" t="s">
        <v>8157</v>
      </c>
    </row>
    <row r="1843" spans="1:9" ht="75" x14ac:dyDescent="0.2">
      <c r="A1843" s="319" t="s">
        <v>8158</v>
      </c>
      <c r="B1843" s="319" t="s">
        <v>7558</v>
      </c>
      <c r="C1843" s="321">
        <f t="shared" si="56"/>
        <v>2</v>
      </c>
      <c r="D1843" s="321" t="str">
        <f t="shared" si="57"/>
        <v>Residential Bellingen</v>
      </c>
      <c r="E1843" s="321" t="s">
        <v>4460</v>
      </c>
      <c r="F1843" s="319" t="s">
        <v>8159</v>
      </c>
      <c r="G1843" s="319" t="s">
        <v>8160</v>
      </c>
      <c r="H1843" s="319" t="s">
        <v>8161</v>
      </c>
      <c r="I1843" s="319" t="s">
        <v>8162</v>
      </c>
    </row>
    <row r="1844" spans="1:9" ht="75" x14ac:dyDescent="0.2">
      <c r="A1844" s="319" t="s">
        <v>8163</v>
      </c>
      <c r="B1844" s="319" t="s">
        <v>7558</v>
      </c>
      <c r="C1844" s="321">
        <f t="shared" si="56"/>
        <v>2</v>
      </c>
      <c r="D1844" s="321" t="str">
        <f t="shared" si="57"/>
        <v>Residential Bellingen</v>
      </c>
      <c r="E1844" s="321" t="s">
        <v>25835</v>
      </c>
      <c r="F1844" s="319" t="s">
        <v>2425</v>
      </c>
      <c r="G1844" s="319" t="s">
        <v>8164</v>
      </c>
      <c r="H1844" s="319" t="s">
        <v>8165</v>
      </c>
      <c r="I1844" s="319" t="s">
        <v>8166</v>
      </c>
    </row>
    <row r="1845" spans="1:9" ht="75" x14ac:dyDescent="0.2">
      <c r="A1845" s="319" t="s">
        <v>8167</v>
      </c>
      <c r="B1845" s="319" t="s">
        <v>7558</v>
      </c>
      <c r="C1845" s="321">
        <f t="shared" si="56"/>
        <v>2</v>
      </c>
      <c r="D1845" s="321" t="str">
        <f t="shared" si="57"/>
        <v>Residential Bellingen</v>
      </c>
      <c r="E1845" s="321" t="s">
        <v>4460</v>
      </c>
      <c r="F1845" s="319" t="s">
        <v>8168</v>
      </c>
      <c r="G1845" s="319" t="s">
        <v>8169</v>
      </c>
      <c r="H1845" s="319" t="s">
        <v>8170</v>
      </c>
      <c r="I1845" s="319" t="s">
        <v>8171</v>
      </c>
    </row>
    <row r="1846" spans="1:9" ht="75" x14ac:dyDescent="0.2">
      <c r="A1846" s="319" t="s">
        <v>8172</v>
      </c>
      <c r="B1846" s="319" t="s">
        <v>7558</v>
      </c>
      <c r="C1846" s="321">
        <f t="shared" si="56"/>
        <v>2</v>
      </c>
      <c r="D1846" s="321" t="str">
        <f t="shared" si="57"/>
        <v>Residential Bellingen</v>
      </c>
      <c r="E1846" s="321" t="s">
        <v>25835</v>
      </c>
      <c r="F1846" s="319" t="s">
        <v>2148</v>
      </c>
      <c r="G1846" s="319" t="s">
        <v>993</v>
      </c>
      <c r="H1846" s="319" t="s">
        <v>8173</v>
      </c>
      <c r="I1846" s="319" t="s">
        <v>8174</v>
      </c>
    </row>
    <row r="1847" spans="1:9" ht="75" x14ac:dyDescent="0.2">
      <c r="A1847" s="319" t="s">
        <v>8175</v>
      </c>
      <c r="B1847" s="319" t="s">
        <v>7558</v>
      </c>
      <c r="C1847" s="321">
        <f t="shared" si="56"/>
        <v>2</v>
      </c>
      <c r="D1847" s="321" t="str">
        <f t="shared" si="57"/>
        <v>Residential Bellingen</v>
      </c>
      <c r="E1847" s="321" t="s">
        <v>4460</v>
      </c>
      <c r="F1847" s="319" t="s">
        <v>2906</v>
      </c>
      <c r="G1847" s="319" t="s">
        <v>3334</v>
      </c>
      <c r="H1847" s="319" t="s">
        <v>8176</v>
      </c>
      <c r="I1847" s="319" t="s">
        <v>8177</v>
      </c>
    </row>
    <row r="1848" spans="1:9" ht="75" x14ac:dyDescent="0.2">
      <c r="A1848" s="319" t="s">
        <v>8178</v>
      </c>
      <c r="B1848" s="319" t="s">
        <v>7558</v>
      </c>
      <c r="C1848" s="321">
        <f t="shared" si="56"/>
        <v>2</v>
      </c>
      <c r="D1848" s="321" t="str">
        <f t="shared" si="57"/>
        <v>Residential Bellingen</v>
      </c>
      <c r="E1848" s="321" t="s">
        <v>25835</v>
      </c>
      <c r="F1848" s="319" t="s">
        <v>3980</v>
      </c>
      <c r="G1848" s="319" t="s">
        <v>8179</v>
      </c>
      <c r="H1848" s="319" t="s">
        <v>8180</v>
      </c>
      <c r="I1848" s="319" t="s">
        <v>8181</v>
      </c>
    </row>
    <row r="1849" spans="1:9" ht="75" x14ac:dyDescent="0.2">
      <c r="A1849" s="319" t="s">
        <v>8182</v>
      </c>
      <c r="B1849" s="319" t="s">
        <v>7558</v>
      </c>
      <c r="C1849" s="321">
        <f t="shared" si="56"/>
        <v>2</v>
      </c>
      <c r="D1849" s="321" t="str">
        <f t="shared" si="57"/>
        <v>Residential Bellingen</v>
      </c>
      <c r="E1849" s="321" t="s">
        <v>4460</v>
      </c>
      <c r="F1849" s="319" t="s">
        <v>8183</v>
      </c>
      <c r="G1849" s="319" t="s">
        <v>8184</v>
      </c>
      <c r="H1849" s="319" t="s">
        <v>8185</v>
      </c>
      <c r="I1849" s="319" t="s">
        <v>8186</v>
      </c>
    </row>
    <row r="1850" spans="1:9" ht="75" x14ac:dyDescent="0.2">
      <c r="A1850" s="319" t="s">
        <v>8187</v>
      </c>
      <c r="B1850" s="319" t="s">
        <v>7558</v>
      </c>
      <c r="C1850" s="321">
        <f t="shared" si="56"/>
        <v>2</v>
      </c>
      <c r="D1850" s="321" t="str">
        <f t="shared" si="57"/>
        <v>Residential Bellingen</v>
      </c>
      <c r="E1850" s="321" t="s">
        <v>25835</v>
      </c>
      <c r="F1850" s="319" t="s">
        <v>8188</v>
      </c>
      <c r="G1850" s="319" t="s">
        <v>8189</v>
      </c>
      <c r="H1850" s="319" t="s">
        <v>8190</v>
      </c>
      <c r="I1850" s="319" t="s">
        <v>8191</v>
      </c>
    </row>
    <row r="1851" spans="1:9" ht="75" x14ac:dyDescent="0.2">
      <c r="A1851" s="319" t="s">
        <v>8192</v>
      </c>
      <c r="B1851" s="319" t="s">
        <v>7558</v>
      </c>
      <c r="C1851" s="321">
        <f t="shared" si="56"/>
        <v>2</v>
      </c>
      <c r="D1851" s="321" t="str">
        <f t="shared" si="57"/>
        <v>Residential Bellingen</v>
      </c>
      <c r="E1851" s="321" t="s">
        <v>4460</v>
      </c>
      <c r="F1851" s="319" t="s">
        <v>8193</v>
      </c>
      <c r="G1851" s="319" t="s">
        <v>8194</v>
      </c>
      <c r="H1851" s="319" t="s">
        <v>8195</v>
      </c>
      <c r="I1851" s="319" t="s">
        <v>8196</v>
      </c>
    </row>
    <row r="1852" spans="1:9" ht="75" x14ac:dyDescent="0.2">
      <c r="A1852" s="319" t="s">
        <v>8197</v>
      </c>
      <c r="B1852" s="319" t="s">
        <v>7558</v>
      </c>
      <c r="C1852" s="321">
        <f t="shared" si="56"/>
        <v>2</v>
      </c>
      <c r="D1852" s="321" t="str">
        <f t="shared" si="57"/>
        <v>Residential Bellingen</v>
      </c>
      <c r="E1852" s="321" t="s">
        <v>25835</v>
      </c>
      <c r="F1852" s="319" t="s">
        <v>2509</v>
      </c>
      <c r="G1852" s="319" t="s">
        <v>8198</v>
      </c>
      <c r="H1852" s="319" t="s">
        <v>8199</v>
      </c>
      <c r="I1852" s="319" t="s">
        <v>8200</v>
      </c>
    </row>
    <row r="1853" spans="1:9" ht="75" x14ac:dyDescent="0.2">
      <c r="A1853" s="319" t="s">
        <v>8201</v>
      </c>
      <c r="B1853" s="319" t="s">
        <v>7558</v>
      </c>
      <c r="C1853" s="321">
        <f t="shared" si="56"/>
        <v>2</v>
      </c>
      <c r="D1853" s="321" t="str">
        <f t="shared" si="57"/>
        <v>Residential Bellingen</v>
      </c>
      <c r="E1853" s="321" t="s">
        <v>4460</v>
      </c>
      <c r="F1853" s="319" t="s">
        <v>8202</v>
      </c>
      <c r="G1853" s="319" t="s">
        <v>1361</v>
      </c>
      <c r="H1853" s="319" t="s">
        <v>8203</v>
      </c>
      <c r="I1853" s="319" t="s">
        <v>8204</v>
      </c>
    </row>
    <row r="1854" spans="1:9" ht="75" x14ac:dyDescent="0.2">
      <c r="A1854" s="319" t="s">
        <v>8205</v>
      </c>
      <c r="B1854" s="319" t="s">
        <v>7558</v>
      </c>
      <c r="C1854" s="321">
        <f t="shared" si="56"/>
        <v>2</v>
      </c>
      <c r="D1854" s="321" t="str">
        <f t="shared" si="57"/>
        <v>Residential Bellingen</v>
      </c>
      <c r="E1854" s="321" t="s">
        <v>25835</v>
      </c>
      <c r="F1854" s="319" t="s">
        <v>1292</v>
      </c>
      <c r="G1854" s="319" t="s">
        <v>1002</v>
      </c>
      <c r="H1854" s="319" t="s">
        <v>8206</v>
      </c>
      <c r="I1854" s="319" t="s">
        <v>8207</v>
      </c>
    </row>
    <row r="1855" spans="1:9" ht="75" x14ac:dyDescent="0.2">
      <c r="A1855" s="319" t="s">
        <v>8208</v>
      </c>
      <c r="B1855" s="319" t="s">
        <v>7558</v>
      </c>
      <c r="C1855" s="321">
        <f t="shared" si="56"/>
        <v>2</v>
      </c>
      <c r="D1855" s="321" t="str">
        <f t="shared" si="57"/>
        <v>Residential Bellingen</v>
      </c>
      <c r="E1855" s="321" t="s">
        <v>4460</v>
      </c>
      <c r="F1855" s="319" t="s">
        <v>2288</v>
      </c>
      <c r="G1855" s="319" t="s">
        <v>8209</v>
      </c>
      <c r="H1855" s="319" t="s">
        <v>8210</v>
      </c>
      <c r="I1855" s="319" t="s">
        <v>8211</v>
      </c>
    </row>
    <row r="1856" spans="1:9" ht="75" x14ac:dyDescent="0.2">
      <c r="A1856" s="319" t="s">
        <v>8212</v>
      </c>
      <c r="B1856" s="319" t="s">
        <v>7558</v>
      </c>
      <c r="C1856" s="321">
        <f t="shared" si="56"/>
        <v>2</v>
      </c>
      <c r="D1856" s="321" t="str">
        <f t="shared" si="57"/>
        <v>Residential Bellingen</v>
      </c>
      <c r="E1856" s="321" t="s">
        <v>25835</v>
      </c>
      <c r="F1856" s="319" t="s">
        <v>8213</v>
      </c>
      <c r="G1856" s="319" t="s">
        <v>8214</v>
      </c>
      <c r="H1856" s="319" t="s">
        <v>8215</v>
      </c>
      <c r="I1856" s="319" t="s">
        <v>8216</v>
      </c>
    </row>
    <row r="1857" spans="1:9" ht="75" x14ac:dyDescent="0.2">
      <c r="A1857" s="319" t="s">
        <v>8217</v>
      </c>
      <c r="B1857" s="319" t="s">
        <v>7558</v>
      </c>
      <c r="C1857" s="321">
        <f t="shared" si="56"/>
        <v>2</v>
      </c>
      <c r="D1857" s="321" t="str">
        <f t="shared" si="57"/>
        <v>Residential Bellingen</v>
      </c>
      <c r="E1857" s="321" t="s">
        <v>4460</v>
      </c>
      <c r="F1857" s="319" t="s">
        <v>8218</v>
      </c>
      <c r="G1857" s="319" t="s">
        <v>8219</v>
      </c>
      <c r="H1857" s="319" t="s">
        <v>8220</v>
      </c>
      <c r="I1857" s="319" t="s">
        <v>8221</v>
      </c>
    </row>
    <row r="1858" spans="1:9" ht="90" x14ac:dyDescent="0.2">
      <c r="A1858" s="319" t="s">
        <v>8222</v>
      </c>
      <c r="B1858" s="319" t="s">
        <v>7558</v>
      </c>
      <c r="C1858" s="321">
        <f t="shared" ref="C1858:C1921" si="58">+VLOOKUP($A1858,Assess,2,FALSE)</f>
        <v>2</v>
      </c>
      <c r="D1858" s="321" t="str">
        <f t="shared" ref="D1858:D1921" si="59">+VLOOKUP($A1858,Assess,3,FALSE)</f>
        <v>Residential Bellingen</v>
      </c>
      <c r="E1858" s="321" t="s">
        <v>25835</v>
      </c>
      <c r="F1858" s="319" t="s">
        <v>181</v>
      </c>
      <c r="G1858" s="319" t="s">
        <v>8223</v>
      </c>
      <c r="H1858" s="319" t="s">
        <v>8224</v>
      </c>
      <c r="I1858" s="319" t="s">
        <v>8225</v>
      </c>
    </row>
    <row r="1859" spans="1:9" ht="90" x14ac:dyDescent="0.2">
      <c r="A1859" s="319" t="s">
        <v>8226</v>
      </c>
      <c r="B1859" s="319" t="s">
        <v>7558</v>
      </c>
      <c r="C1859" s="321">
        <f t="shared" si="58"/>
        <v>2</v>
      </c>
      <c r="D1859" s="321" t="str">
        <f t="shared" si="59"/>
        <v>Residential Bellingen</v>
      </c>
      <c r="E1859" s="321" t="s">
        <v>4460</v>
      </c>
      <c r="F1859" s="319" t="s">
        <v>8227</v>
      </c>
      <c r="G1859" s="319" t="s">
        <v>4190</v>
      </c>
      <c r="H1859" s="319" t="s">
        <v>8228</v>
      </c>
      <c r="I1859" s="319" t="s">
        <v>8229</v>
      </c>
    </row>
    <row r="1860" spans="1:9" ht="90" x14ac:dyDescent="0.2">
      <c r="A1860" s="319" t="s">
        <v>8230</v>
      </c>
      <c r="B1860" s="319" t="s">
        <v>7558</v>
      </c>
      <c r="C1860" s="321">
        <f t="shared" si="58"/>
        <v>2</v>
      </c>
      <c r="D1860" s="321" t="str">
        <f t="shared" si="59"/>
        <v>Residential Bellingen</v>
      </c>
      <c r="E1860" s="321" t="s">
        <v>25835</v>
      </c>
      <c r="F1860" s="319" t="s">
        <v>2814</v>
      </c>
      <c r="G1860" s="319" t="s">
        <v>8231</v>
      </c>
      <c r="H1860" s="319" t="s">
        <v>8232</v>
      </c>
      <c r="I1860" s="319" t="s">
        <v>8233</v>
      </c>
    </row>
    <row r="1861" spans="1:9" ht="90" x14ac:dyDescent="0.2">
      <c r="A1861" s="319" t="s">
        <v>8234</v>
      </c>
      <c r="B1861" s="319" t="s">
        <v>7558</v>
      </c>
      <c r="C1861" s="321">
        <f t="shared" si="58"/>
        <v>2</v>
      </c>
      <c r="D1861" s="321" t="str">
        <f t="shared" si="59"/>
        <v>Residential Bellingen</v>
      </c>
      <c r="E1861" s="321" t="s">
        <v>4460</v>
      </c>
      <c r="F1861" s="319" t="s">
        <v>2941</v>
      </c>
      <c r="G1861" s="319" t="s">
        <v>8235</v>
      </c>
      <c r="H1861" s="319" t="s">
        <v>8236</v>
      </c>
      <c r="I1861" s="319" t="s">
        <v>8237</v>
      </c>
    </row>
    <row r="1862" spans="1:9" ht="90" x14ac:dyDescent="0.2">
      <c r="A1862" s="319" t="s">
        <v>8238</v>
      </c>
      <c r="B1862" s="319" t="s">
        <v>7558</v>
      </c>
      <c r="C1862" s="321">
        <f t="shared" si="58"/>
        <v>2</v>
      </c>
      <c r="D1862" s="321" t="str">
        <f t="shared" si="59"/>
        <v>Residential Bellingen</v>
      </c>
      <c r="E1862" s="321" t="s">
        <v>25835</v>
      </c>
      <c r="F1862" s="319" t="s">
        <v>8239</v>
      </c>
      <c r="G1862" s="319" t="s">
        <v>8240</v>
      </c>
      <c r="H1862" s="319" t="s">
        <v>8241</v>
      </c>
      <c r="I1862" s="319" t="s">
        <v>8242</v>
      </c>
    </row>
    <row r="1863" spans="1:9" ht="90" x14ac:dyDescent="0.2">
      <c r="A1863" s="319" t="s">
        <v>8243</v>
      </c>
      <c r="B1863" s="319" t="s">
        <v>7558</v>
      </c>
      <c r="C1863" s="321">
        <f t="shared" si="58"/>
        <v>2</v>
      </c>
      <c r="D1863" s="321" t="str">
        <f t="shared" si="59"/>
        <v>Residential Bellingen</v>
      </c>
      <c r="E1863" s="321" t="s">
        <v>4460</v>
      </c>
      <c r="F1863" s="319" t="s">
        <v>8244</v>
      </c>
      <c r="G1863" s="319" t="s">
        <v>8245</v>
      </c>
      <c r="H1863" s="319" t="s">
        <v>8246</v>
      </c>
      <c r="I1863" s="319" t="s">
        <v>8247</v>
      </c>
    </row>
    <row r="1864" spans="1:9" ht="90" x14ac:dyDescent="0.2">
      <c r="A1864" s="319" t="s">
        <v>8248</v>
      </c>
      <c r="B1864" s="319" t="s">
        <v>7558</v>
      </c>
      <c r="C1864" s="321">
        <f t="shared" si="58"/>
        <v>2</v>
      </c>
      <c r="D1864" s="321" t="str">
        <f t="shared" si="59"/>
        <v>Residential Bellingen</v>
      </c>
      <c r="E1864" s="321" t="s">
        <v>25835</v>
      </c>
      <c r="F1864" s="319" t="s">
        <v>8249</v>
      </c>
      <c r="G1864" s="319" t="s">
        <v>8250</v>
      </c>
      <c r="H1864" s="319" t="s">
        <v>8251</v>
      </c>
      <c r="I1864" s="319" t="s">
        <v>8252</v>
      </c>
    </row>
    <row r="1865" spans="1:9" ht="90" x14ac:dyDescent="0.2">
      <c r="A1865" s="319" t="s">
        <v>8253</v>
      </c>
      <c r="B1865" s="319" t="s">
        <v>7558</v>
      </c>
      <c r="C1865" s="321">
        <f t="shared" si="58"/>
        <v>2</v>
      </c>
      <c r="D1865" s="321" t="str">
        <f t="shared" si="59"/>
        <v>Residential Bellingen</v>
      </c>
      <c r="E1865" s="321" t="s">
        <v>4460</v>
      </c>
      <c r="F1865" s="319" t="s">
        <v>2143</v>
      </c>
      <c r="G1865" s="319" t="s">
        <v>8254</v>
      </c>
      <c r="H1865" s="319" t="s">
        <v>8255</v>
      </c>
      <c r="I1865" s="319" t="s">
        <v>8256</v>
      </c>
    </row>
    <row r="1866" spans="1:9" ht="90" x14ac:dyDescent="0.2">
      <c r="A1866" s="319" t="s">
        <v>8257</v>
      </c>
      <c r="B1866" s="319" t="s">
        <v>7558</v>
      </c>
      <c r="C1866" s="321">
        <f t="shared" si="58"/>
        <v>2</v>
      </c>
      <c r="D1866" s="321" t="str">
        <f t="shared" si="59"/>
        <v>Residential Bellingen</v>
      </c>
      <c r="E1866" s="321" t="s">
        <v>25835</v>
      </c>
      <c r="F1866" s="319" t="s">
        <v>8258</v>
      </c>
      <c r="G1866" s="319" t="s">
        <v>4213</v>
      </c>
      <c r="H1866" s="319" t="s">
        <v>8259</v>
      </c>
      <c r="I1866" s="319" t="s">
        <v>8260</v>
      </c>
    </row>
    <row r="1867" spans="1:9" ht="90" x14ac:dyDescent="0.2">
      <c r="A1867" s="319" t="s">
        <v>8261</v>
      </c>
      <c r="B1867" s="319" t="s">
        <v>7558</v>
      </c>
      <c r="C1867" s="321">
        <f t="shared" si="58"/>
        <v>2</v>
      </c>
      <c r="D1867" s="321" t="str">
        <f t="shared" si="59"/>
        <v>Residential Bellingen</v>
      </c>
      <c r="E1867" s="321" t="s">
        <v>4460</v>
      </c>
      <c r="F1867" s="319" t="s">
        <v>8262</v>
      </c>
      <c r="G1867" s="319" t="s">
        <v>8263</v>
      </c>
      <c r="H1867" s="319" t="s">
        <v>8264</v>
      </c>
      <c r="I1867" s="319" t="s">
        <v>8265</v>
      </c>
    </row>
    <row r="1868" spans="1:9" ht="90" x14ac:dyDescent="0.2">
      <c r="A1868" s="319" t="s">
        <v>8266</v>
      </c>
      <c r="B1868" s="319" t="s">
        <v>7558</v>
      </c>
      <c r="C1868" s="321">
        <f t="shared" si="58"/>
        <v>2</v>
      </c>
      <c r="D1868" s="321" t="str">
        <f t="shared" si="59"/>
        <v>Residential Bellingen</v>
      </c>
      <c r="E1868" s="321" t="s">
        <v>25835</v>
      </c>
      <c r="F1868" s="319" t="s">
        <v>8267</v>
      </c>
      <c r="G1868" s="319" t="s">
        <v>8268</v>
      </c>
      <c r="H1868" s="319" t="s">
        <v>8269</v>
      </c>
      <c r="I1868" s="319" t="s">
        <v>8270</v>
      </c>
    </row>
    <row r="1869" spans="1:9" ht="90" x14ac:dyDescent="0.2">
      <c r="A1869" s="319" t="s">
        <v>8271</v>
      </c>
      <c r="B1869" s="319" t="s">
        <v>7558</v>
      </c>
      <c r="C1869" s="321">
        <f t="shared" si="58"/>
        <v>2</v>
      </c>
      <c r="D1869" s="321" t="str">
        <f t="shared" si="59"/>
        <v>Residential Bellingen</v>
      </c>
      <c r="E1869" s="321" t="s">
        <v>4460</v>
      </c>
      <c r="F1869" s="319" t="s">
        <v>543</v>
      </c>
      <c r="G1869" s="319" t="s">
        <v>8272</v>
      </c>
      <c r="H1869" s="319" t="s">
        <v>8273</v>
      </c>
      <c r="I1869" s="319" t="s">
        <v>8274</v>
      </c>
    </row>
    <row r="1870" spans="1:9" ht="90" x14ac:dyDescent="0.2">
      <c r="A1870" s="319" t="s">
        <v>8275</v>
      </c>
      <c r="B1870" s="319" t="s">
        <v>7558</v>
      </c>
      <c r="C1870" s="321">
        <f t="shared" si="58"/>
        <v>2</v>
      </c>
      <c r="D1870" s="321" t="str">
        <f t="shared" si="59"/>
        <v>Residential Bellingen</v>
      </c>
      <c r="E1870" s="321" t="s">
        <v>25835</v>
      </c>
      <c r="F1870" s="319" t="s">
        <v>8276</v>
      </c>
      <c r="G1870" s="319" t="s">
        <v>8277</v>
      </c>
      <c r="H1870" s="319" t="s">
        <v>8278</v>
      </c>
      <c r="I1870" s="319" t="s">
        <v>8279</v>
      </c>
    </row>
    <row r="1871" spans="1:9" ht="90" x14ac:dyDescent="0.2">
      <c r="A1871" s="319" t="s">
        <v>8280</v>
      </c>
      <c r="B1871" s="319" t="s">
        <v>7558</v>
      </c>
      <c r="C1871" s="321">
        <f t="shared" si="58"/>
        <v>2</v>
      </c>
      <c r="D1871" s="321" t="str">
        <f t="shared" si="59"/>
        <v>Residential Bellingen</v>
      </c>
      <c r="E1871" s="321" t="s">
        <v>4460</v>
      </c>
      <c r="F1871" s="319" t="s">
        <v>7435</v>
      </c>
      <c r="G1871" s="319" t="s">
        <v>8281</v>
      </c>
      <c r="H1871" s="319" t="s">
        <v>8282</v>
      </c>
      <c r="I1871" s="319" t="s">
        <v>8283</v>
      </c>
    </row>
    <row r="1872" spans="1:9" ht="90" x14ac:dyDescent="0.25">
      <c r="A1872" s="319" t="s">
        <v>8284</v>
      </c>
      <c r="B1872" s="319" t="s">
        <v>7558</v>
      </c>
      <c r="C1872" s="321">
        <f t="shared" si="58"/>
        <v>2</v>
      </c>
      <c r="D1872" s="321" t="str">
        <f t="shared" si="59"/>
        <v>Residential Bellingen</v>
      </c>
      <c r="E1872" s="321" t="s">
        <v>25835</v>
      </c>
      <c r="F1872" s="317"/>
      <c r="G1872" s="319" t="s">
        <v>8285</v>
      </c>
      <c r="H1872" s="319" t="s">
        <v>8286</v>
      </c>
      <c r="I1872" s="319" t="s">
        <v>8287</v>
      </c>
    </row>
    <row r="1873" spans="1:9" ht="90" x14ac:dyDescent="0.2">
      <c r="A1873" s="319" t="s">
        <v>8288</v>
      </c>
      <c r="B1873" s="319" t="s">
        <v>7558</v>
      </c>
      <c r="C1873" s="321">
        <f t="shared" si="58"/>
        <v>2</v>
      </c>
      <c r="D1873" s="321" t="str">
        <f t="shared" si="59"/>
        <v>Residential Bellingen</v>
      </c>
      <c r="E1873" s="321" t="s">
        <v>4460</v>
      </c>
      <c r="F1873" s="319" t="s">
        <v>1720</v>
      </c>
      <c r="G1873" s="319" t="s">
        <v>8289</v>
      </c>
      <c r="H1873" s="319" t="s">
        <v>8290</v>
      </c>
      <c r="I1873" s="319" t="s">
        <v>8291</v>
      </c>
    </row>
    <row r="1874" spans="1:9" ht="90" x14ac:dyDescent="0.2">
      <c r="A1874" s="319" t="s">
        <v>8292</v>
      </c>
      <c r="B1874" s="319" t="s">
        <v>7558</v>
      </c>
      <c r="C1874" s="321">
        <f t="shared" si="58"/>
        <v>2</v>
      </c>
      <c r="D1874" s="321" t="str">
        <f t="shared" si="59"/>
        <v>Residential Bellingen</v>
      </c>
      <c r="E1874" s="321" t="s">
        <v>25835</v>
      </c>
      <c r="F1874" s="319" t="s">
        <v>2376</v>
      </c>
      <c r="G1874" s="319" t="s">
        <v>8293</v>
      </c>
      <c r="H1874" s="319" t="s">
        <v>8294</v>
      </c>
      <c r="I1874" s="319" t="s">
        <v>8295</v>
      </c>
    </row>
    <row r="1875" spans="1:9" ht="105" x14ac:dyDescent="0.2">
      <c r="A1875" s="319" t="s">
        <v>8296</v>
      </c>
      <c r="B1875" s="319" t="s">
        <v>7558</v>
      </c>
      <c r="C1875" s="321">
        <f t="shared" si="58"/>
        <v>2</v>
      </c>
      <c r="D1875" s="321" t="str">
        <f t="shared" si="59"/>
        <v>Residential Bellingen</v>
      </c>
      <c r="E1875" s="321" t="s">
        <v>4460</v>
      </c>
      <c r="F1875" s="319" t="s">
        <v>8297</v>
      </c>
      <c r="G1875" s="319" t="s">
        <v>8298</v>
      </c>
      <c r="H1875" s="319" t="s">
        <v>8299</v>
      </c>
      <c r="I1875" s="319" t="s">
        <v>8300</v>
      </c>
    </row>
    <row r="1876" spans="1:9" ht="90" x14ac:dyDescent="0.2">
      <c r="A1876" s="319" t="s">
        <v>8301</v>
      </c>
      <c r="B1876" s="319" t="s">
        <v>7558</v>
      </c>
      <c r="C1876" s="321">
        <f t="shared" si="58"/>
        <v>2</v>
      </c>
      <c r="D1876" s="321" t="str">
        <f t="shared" si="59"/>
        <v>Residential Bellingen</v>
      </c>
      <c r="E1876" s="321" t="s">
        <v>25835</v>
      </c>
      <c r="F1876" s="319" t="s">
        <v>8302</v>
      </c>
      <c r="G1876" s="319" t="s">
        <v>8303</v>
      </c>
      <c r="H1876" s="319" t="s">
        <v>8304</v>
      </c>
      <c r="I1876" s="319" t="s">
        <v>8305</v>
      </c>
    </row>
    <row r="1877" spans="1:9" ht="90" x14ac:dyDescent="0.2">
      <c r="A1877" s="319" t="s">
        <v>8306</v>
      </c>
      <c r="B1877" s="319" t="s">
        <v>7558</v>
      </c>
      <c r="C1877" s="321">
        <f t="shared" si="58"/>
        <v>2</v>
      </c>
      <c r="D1877" s="321" t="str">
        <f t="shared" si="59"/>
        <v>Residential Bellingen</v>
      </c>
      <c r="E1877" s="321" t="s">
        <v>4460</v>
      </c>
      <c r="F1877" s="319" t="s">
        <v>1773</v>
      </c>
      <c r="G1877" s="319" t="s">
        <v>2510</v>
      </c>
      <c r="H1877" s="319" t="s">
        <v>8307</v>
      </c>
      <c r="I1877" s="319" t="s">
        <v>8308</v>
      </c>
    </row>
    <row r="1878" spans="1:9" ht="90" x14ac:dyDescent="0.2">
      <c r="A1878" s="319" t="s">
        <v>8309</v>
      </c>
      <c r="B1878" s="319" t="s">
        <v>7558</v>
      </c>
      <c r="C1878" s="321">
        <f t="shared" si="58"/>
        <v>2</v>
      </c>
      <c r="D1878" s="321" t="str">
        <f t="shared" si="59"/>
        <v>Residential Bellingen</v>
      </c>
      <c r="E1878" s="321" t="s">
        <v>25835</v>
      </c>
      <c r="F1878" s="319" t="s">
        <v>7801</v>
      </c>
      <c r="G1878" s="319" t="s">
        <v>2823</v>
      </c>
      <c r="H1878" s="319" t="s">
        <v>8310</v>
      </c>
      <c r="I1878" s="319" t="s">
        <v>8311</v>
      </c>
    </row>
    <row r="1879" spans="1:9" ht="90" x14ac:dyDescent="0.2">
      <c r="A1879" s="319" t="s">
        <v>8312</v>
      </c>
      <c r="B1879" s="319" t="s">
        <v>7558</v>
      </c>
      <c r="C1879" s="321">
        <f t="shared" si="58"/>
        <v>2</v>
      </c>
      <c r="D1879" s="321" t="str">
        <f t="shared" si="59"/>
        <v>Residential Bellingen</v>
      </c>
      <c r="E1879" s="321" t="s">
        <v>4460</v>
      </c>
      <c r="F1879" s="319" t="s">
        <v>3980</v>
      </c>
      <c r="G1879" s="319" t="s">
        <v>1398</v>
      </c>
      <c r="H1879" s="319" t="s">
        <v>8313</v>
      </c>
      <c r="I1879" s="319" t="s">
        <v>8314</v>
      </c>
    </row>
    <row r="1880" spans="1:9" ht="90" x14ac:dyDescent="0.2">
      <c r="A1880" s="319" t="s">
        <v>8315</v>
      </c>
      <c r="B1880" s="319" t="s">
        <v>7558</v>
      </c>
      <c r="C1880" s="321">
        <f t="shared" si="58"/>
        <v>2</v>
      </c>
      <c r="D1880" s="321" t="str">
        <f t="shared" si="59"/>
        <v>Residential Bellingen</v>
      </c>
      <c r="E1880" s="321" t="s">
        <v>25835</v>
      </c>
      <c r="F1880" s="319" t="s">
        <v>8316</v>
      </c>
      <c r="G1880" s="319" t="s">
        <v>8317</v>
      </c>
      <c r="H1880" s="319" t="s">
        <v>8318</v>
      </c>
      <c r="I1880" s="319" t="s">
        <v>8319</v>
      </c>
    </row>
    <row r="1881" spans="1:9" ht="90" x14ac:dyDescent="0.2">
      <c r="A1881" s="319" t="s">
        <v>8320</v>
      </c>
      <c r="B1881" s="319" t="s">
        <v>7558</v>
      </c>
      <c r="C1881" s="321">
        <f t="shared" si="58"/>
        <v>2</v>
      </c>
      <c r="D1881" s="321" t="str">
        <f t="shared" si="59"/>
        <v>Residential Bellingen</v>
      </c>
      <c r="E1881" s="321" t="s">
        <v>4460</v>
      </c>
      <c r="F1881" s="319" t="s">
        <v>8321</v>
      </c>
      <c r="G1881" s="319" t="s">
        <v>8322</v>
      </c>
      <c r="H1881" s="319" t="s">
        <v>8323</v>
      </c>
      <c r="I1881" s="319" t="s">
        <v>8324</v>
      </c>
    </row>
    <row r="1882" spans="1:9" ht="105" x14ac:dyDescent="0.2">
      <c r="A1882" s="319" t="s">
        <v>8325</v>
      </c>
      <c r="B1882" s="319" t="s">
        <v>7558</v>
      </c>
      <c r="C1882" s="321">
        <f t="shared" si="58"/>
        <v>2</v>
      </c>
      <c r="D1882" s="321" t="str">
        <f t="shared" si="59"/>
        <v>Residential Bellingen</v>
      </c>
      <c r="E1882" s="321" t="s">
        <v>25835</v>
      </c>
      <c r="F1882" s="319" t="s">
        <v>3922</v>
      </c>
      <c r="G1882" s="319" t="s">
        <v>4936</v>
      </c>
      <c r="H1882" s="319" t="s">
        <v>8326</v>
      </c>
      <c r="I1882" s="319" t="s">
        <v>8327</v>
      </c>
    </row>
    <row r="1883" spans="1:9" ht="135" x14ac:dyDescent="0.2">
      <c r="A1883" s="319" t="s">
        <v>8328</v>
      </c>
      <c r="B1883" s="319" t="s">
        <v>7558</v>
      </c>
      <c r="C1883" s="321">
        <f t="shared" si="58"/>
        <v>2</v>
      </c>
      <c r="D1883" s="321" t="str">
        <f t="shared" si="59"/>
        <v>Residential Bellingen</v>
      </c>
      <c r="E1883" s="321" t="s">
        <v>4460</v>
      </c>
      <c r="F1883" s="319" t="s">
        <v>8329</v>
      </c>
      <c r="G1883" s="319" t="s">
        <v>8330</v>
      </c>
      <c r="H1883" s="319" t="s">
        <v>8331</v>
      </c>
      <c r="I1883" s="319" t="s">
        <v>8332</v>
      </c>
    </row>
    <row r="1884" spans="1:9" ht="75" x14ac:dyDescent="0.25">
      <c r="A1884" s="319" t="s">
        <v>8333</v>
      </c>
      <c r="B1884" s="319" t="s">
        <v>7558</v>
      </c>
      <c r="C1884" s="321">
        <f t="shared" si="58"/>
        <v>2</v>
      </c>
      <c r="D1884" s="321" t="str">
        <f t="shared" si="59"/>
        <v>Residential Bellingen</v>
      </c>
      <c r="E1884" s="321" t="s">
        <v>25835</v>
      </c>
      <c r="F1884" s="317"/>
      <c r="G1884" s="319" t="s">
        <v>7678</v>
      </c>
      <c r="H1884" s="319" t="s">
        <v>8334</v>
      </c>
      <c r="I1884" s="319" t="s">
        <v>8335</v>
      </c>
    </row>
    <row r="1885" spans="1:9" ht="75" x14ac:dyDescent="0.2">
      <c r="A1885" s="319" t="s">
        <v>8336</v>
      </c>
      <c r="B1885" s="319" t="s">
        <v>7558</v>
      </c>
      <c r="C1885" s="321">
        <f t="shared" si="58"/>
        <v>2</v>
      </c>
      <c r="D1885" s="321" t="str">
        <f t="shared" si="59"/>
        <v>Residential Bellingen</v>
      </c>
      <c r="E1885" s="321" t="s">
        <v>4460</v>
      </c>
      <c r="F1885" s="319" t="s">
        <v>1842</v>
      </c>
      <c r="G1885" s="319" t="s">
        <v>8337</v>
      </c>
      <c r="H1885" s="319" t="s">
        <v>8338</v>
      </c>
      <c r="I1885" s="319" t="s">
        <v>8339</v>
      </c>
    </row>
    <row r="1886" spans="1:9" ht="75" x14ac:dyDescent="0.2">
      <c r="A1886" s="319" t="s">
        <v>8340</v>
      </c>
      <c r="B1886" s="319" t="s">
        <v>7558</v>
      </c>
      <c r="C1886" s="321">
        <f t="shared" si="58"/>
        <v>2</v>
      </c>
      <c r="D1886" s="321" t="str">
        <f t="shared" si="59"/>
        <v>Residential Bellingen</v>
      </c>
      <c r="E1886" s="321" t="s">
        <v>25835</v>
      </c>
      <c r="F1886" s="319" t="s">
        <v>8341</v>
      </c>
      <c r="G1886" s="319" t="s">
        <v>8342</v>
      </c>
      <c r="H1886" s="319" t="s">
        <v>8343</v>
      </c>
      <c r="I1886" s="319" t="s">
        <v>8344</v>
      </c>
    </row>
    <row r="1887" spans="1:9" ht="90" x14ac:dyDescent="0.2">
      <c r="A1887" s="319" t="s">
        <v>8345</v>
      </c>
      <c r="B1887" s="319" t="s">
        <v>7558</v>
      </c>
      <c r="C1887" s="321">
        <f t="shared" si="58"/>
        <v>2</v>
      </c>
      <c r="D1887" s="321" t="str">
        <f t="shared" si="59"/>
        <v>Residential Bellingen</v>
      </c>
      <c r="E1887" s="321" t="s">
        <v>4460</v>
      </c>
      <c r="F1887" s="319" t="s">
        <v>8346</v>
      </c>
      <c r="G1887" s="319" t="s">
        <v>6437</v>
      </c>
      <c r="H1887" s="319" t="s">
        <v>8347</v>
      </c>
      <c r="I1887" s="319" t="s">
        <v>8348</v>
      </c>
    </row>
    <row r="1888" spans="1:9" ht="90" x14ac:dyDescent="0.2">
      <c r="A1888" s="319" t="s">
        <v>8349</v>
      </c>
      <c r="B1888" s="319" t="s">
        <v>7558</v>
      </c>
      <c r="C1888" s="321">
        <f t="shared" si="58"/>
        <v>2</v>
      </c>
      <c r="D1888" s="321" t="str">
        <f t="shared" si="59"/>
        <v>Residential Bellingen</v>
      </c>
      <c r="E1888" s="321" t="s">
        <v>25835</v>
      </c>
      <c r="F1888" s="319" t="s">
        <v>623</v>
      </c>
      <c r="G1888" s="319" t="s">
        <v>8350</v>
      </c>
      <c r="H1888" s="319" t="s">
        <v>8351</v>
      </c>
      <c r="I1888" s="319" t="s">
        <v>8352</v>
      </c>
    </row>
    <row r="1889" spans="1:9" ht="90" x14ac:dyDescent="0.2">
      <c r="A1889" s="319" t="s">
        <v>8353</v>
      </c>
      <c r="B1889" s="319" t="s">
        <v>7558</v>
      </c>
      <c r="C1889" s="321">
        <f t="shared" si="58"/>
        <v>2</v>
      </c>
      <c r="D1889" s="321" t="str">
        <f t="shared" si="59"/>
        <v>Residential Bellingen</v>
      </c>
      <c r="E1889" s="321" t="s">
        <v>4460</v>
      </c>
      <c r="F1889" s="319" t="s">
        <v>2247</v>
      </c>
      <c r="G1889" s="319" t="s">
        <v>8354</v>
      </c>
      <c r="H1889" s="319" t="s">
        <v>8355</v>
      </c>
      <c r="I1889" s="319" t="s">
        <v>8356</v>
      </c>
    </row>
    <row r="1890" spans="1:9" ht="90" x14ac:dyDescent="0.2">
      <c r="A1890" s="319" t="s">
        <v>8357</v>
      </c>
      <c r="B1890" s="319" t="s">
        <v>7558</v>
      </c>
      <c r="C1890" s="321">
        <f t="shared" si="58"/>
        <v>2</v>
      </c>
      <c r="D1890" s="321" t="str">
        <f t="shared" si="59"/>
        <v>Residential Bellingen</v>
      </c>
      <c r="E1890" s="321" t="s">
        <v>25835</v>
      </c>
      <c r="F1890" s="319" t="s">
        <v>8358</v>
      </c>
      <c r="G1890" s="319" t="s">
        <v>8359</v>
      </c>
      <c r="H1890" s="319" t="s">
        <v>8360</v>
      </c>
      <c r="I1890" s="319" t="s">
        <v>8361</v>
      </c>
    </row>
    <row r="1891" spans="1:9" ht="90" x14ac:dyDescent="0.2">
      <c r="A1891" s="319" t="s">
        <v>8362</v>
      </c>
      <c r="B1891" s="319" t="s">
        <v>7558</v>
      </c>
      <c r="C1891" s="321">
        <f t="shared" si="58"/>
        <v>2</v>
      </c>
      <c r="D1891" s="321" t="str">
        <f t="shared" si="59"/>
        <v>Residential Bellingen</v>
      </c>
      <c r="E1891" s="321" t="s">
        <v>4460</v>
      </c>
      <c r="F1891" s="319" t="s">
        <v>6919</v>
      </c>
      <c r="G1891" s="319" t="s">
        <v>8363</v>
      </c>
      <c r="H1891" s="319" t="s">
        <v>8364</v>
      </c>
      <c r="I1891" s="319" t="s">
        <v>8365</v>
      </c>
    </row>
    <row r="1892" spans="1:9" ht="90" x14ac:dyDescent="0.2">
      <c r="A1892" s="319" t="s">
        <v>8366</v>
      </c>
      <c r="B1892" s="319" t="s">
        <v>7558</v>
      </c>
      <c r="C1892" s="321">
        <f t="shared" si="58"/>
        <v>2</v>
      </c>
      <c r="D1892" s="321" t="str">
        <f t="shared" si="59"/>
        <v>Residential Bellingen</v>
      </c>
      <c r="E1892" s="321" t="s">
        <v>25835</v>
      </c>
      <c r="F1892" s="319" t="s">
        <v>8367</v>
      </c>
      <c r="G1892" s="319" t="s">
        <v>8368</v>
      </c>
      <c r="H1892" s="319" t="s">
        <v>8369</v>
      </c>
      <c r="I1892" s="319" t="s">
        <v>8370</v>
      </c>
    </row>
    <row r="1893" spans="1:9" ht="90" x14ac:dyDescent="0.2">
      <c r="A1893" s="319" t="s">
        <v>8371</v>
      </c>
      <c r="B1893" s="319" t="s">
        <v>7558</v>
      </c>
      <c r="C1893" s="321">
        <f t="shared" si="58"/>
        <v>2</v>
      </c>
      <c r="D1893" s="321" t="str">
        <f t="shared" si="59"/>
        <v>Residential Bellingen</v>
      </c>
      <c r="E1893" s="321" t="s">
        <v>4460</v>
      </c>
      <c r="F1893" s="319" t="s">
        <v>8372</v>
      </c>
      <c r="G1893" s="319" t="s">
        <v>8373</v>
      </c>
      <c r="H1893" s="319" t="s">
        <v>8374</v>
      </c>
      <c r="I1893" s="319" t="s">
        <v>8375</v>
      </c>
    </row>
    <row r="1894" spans="1:9" ht="90" x14ac:dyDescent="0.2">
      <c r="A1894" s="319" t="s">
        <v>8376</v>
      </c>
      <c r="B1894" s="319" t="s">
        <v>7558</v>
      </c>
      <c r="C1894" s="321">
        <f t="shared" si="58"/>
        <v>2</v>
      </c>
      <c r="D1894" s="321" t="str">
        <f t="shared" si="59"/>
        <v>Residential Bellingen</v>
      </c>
      <c r="E1894" s="321" t="s">
        <v>25835</v>
      </c>
      <c r="F1894" s="319" t="s">
        <v>380</v>
      </c>
      <c r="G1894" s="319" t="s">
        <v>8377</v>
      </c>
      <c r="H1894" s="319" t="s">
        <v>8378</v>
      </c>
      <c r="I1894" s="319" t="s">
        <v>8379</v>
      </c>
    </row>
    <row r="1895" spans="1:9" ht="90" x14ac:dyDescent="0.2">
      <c r="A1895" s="319" t="s">
        <v>8380</v>
      </c>
      <c r="B1895" s="319" t="s">
        <v>7558</v>
      </c>
      <c r="C1895" s="321">
        <f t="shared" si="58"/>
        <v>2</v>
      </c>
      <c r="D1895" s="321" t="str">
        <f t="shared" si="59"/>
        <v>Residential Bellingen</v>
      </c>
      <c r="E1895" s="321" t="s">
        <v>4460</v>
      </c>
      <c r="F1895" s="319" t="s">
        <v>1961</v>
      </c>
      <c r="G1895" s="319" t="s">
        <v>3715</v>
      </c>
      <c r="H1895" s="319" t="s">
        <v>8381</v>
      </c>
      <c r="I1895" s="319" t="s">
        <v>8382</v>
      </c>
    </row>
    <row r="1896" spans="1:9" ht="90" x14ac:dyDescent="0.2">
      <c r="A1896" s="319" t="s">
        <v>8383</v>
      </c>
      <c r="B1896" s="319" t="s">
        <v>7558</v>
      </c>
      <c r="C1896" s="321">
        <f t="shared" si="58"/>
        <v>2</v>
      </c>
      <c r="D1896" s="321" t="str">
        <f t="shared" si="59"/>
        <v>Residential Bellingen</v>
      </c>
      <c r="E1896" s="321" t="s">
        <v>25835</v>
      </c>
      <c r="F1896" s="319" t="s">
        <v>8384</v>
      </c>
      <c r="G1896" s="319" t="s">
        <v>4213</v>
      </c>
      <c r="H1896" s="319" t="s">
        <v>8385</v>
      </c>
      <c r="I1896" s="319" t="s">
        <v>8386</v>
      </c>
    </row>
    <row r="1897" spans="1:9" ht="90" x14ac:dyDescent="0.2">
      <c r="A1897" s="319" t="s">
        <v>8387</v>
      </c>
      <c r="B1897" s="319" t="s">
        <v>7558</v>
      </c>
      <c r="C1897" s="321">
        <f t="shared" si="58"/>
        <v>2</v>
      </c>
      <c r="D1897" s="321" t="str">
        <f t="shared" si="59"/>
        <v>Residential Bellingen</v>
      </c>
      <c r="E1897" s="321" t="s">
        <v>4460</v>
      </c>
      <c r="F1897" s="319" t="s">
        <v>8388</v>
      </c>
      <c r="G1897" s="319" t="s">
        <v>8389</v>
      </c>
      <c r="H1897" s="319" t="s">
        <v>8390</v>
      </c>
      <c r="I1897" s="319" t="s">
        <v>8391</v>
      </c>
    </row>
    <row r="1898" spans="1:9" ht="90" x14ac:dyDescent="0.2">
      <c r="A1898" s="319" t="s">
        <v>8392</v>
      </c>
      <c r="B1898" s="319" t="s">
        <v>7558</v>
      </c>
      <c r="C1898" s="321">
        <f t="shared" si="58"/>
        <v>2</v>
      </c>
      <c r="D1898" s="321" t="str">
        <f t="shared" si="59"/>
        <v>Residential Bellingen</v>
      </c>
      <c r="E1898" s="321" t="s">
        <v>25835</v>
      </c>
      <c r="F1898" s="319" t="s">
        <v>5206</v>
      </c>
      <c r="G1898" s="319" t="s">
        <v>8393</v>
      </c>
      <c r="H1898" s="319" t="s">
        <v>8394</v>
      </c>
      <c r="I1898" s="319" t="s">
        <v>8395</v>
      </c>
    </row>
    <row r="1899" spans="1:9" ht="75" x14ac:dyDescent="0.2">
      <c r="A1899" s="319" t="s">
        <v>8396</v>
      </c>
      <c r="B1899" s="319" t="s">
        <v>7558</v>
      </c>
      <c r="C1899" s="321">
        <f t="shared" si="58"/>
        <v>2</v>
      </c>
      <c r="D1899" s="321" t="str">
        <f t="shared" si="59"/>
        <v>Residential Bellingen</v>
      </c>
      <c r="E1899" s="321" t="s">
        <v>4460</v>
      </c>
      <c r="F1899" s="319" t="s">
        <v>414</v>
      </c>
      <c r="G1899" s="319" t="s">
        <v>8397</v>
      </c>
      <c r="H1899" s="319" t="s">
        <v>8398</v>
      </c>
      <c r="I1899" s="319" t="s">
        <v>8399</v>
      </c>
    </row>
    <row r="1900" spans="1:9" ht="75" x14ac:dyDescent="0.2">
      <c r="A1900" s="319" t="s">
        <v>8400</v>
      </c>
      <c r="B1900" s="319" t="s">
        <v>7558</v>
      </c>
      <c r="C1900" s="321">
        <f t="shared" si="58"/>
        <v>2</v>
      </c>
      <c r="D1900" s="321" t="str">
        <f t="shared" si="59"/>
        <v>Residential Bellingen</v>
      </c>
      <c r="E1900" s="321" t="s">
        <v>25835</v>
      </c>
      <c r="F1900" s="319" t="s">
        <v>581</v>
      </c>
      <c r="G1900" s="319" t="s">
        <v>8401</v>
      </c>
      <c r="H1900" s="319" t="s">
        <v>8402</v>
      </c>
      <c r="I1900" s="319" t="s">
        <v>8403</v>
      </c>
    </row>
    <row r="1901" spans="1:9" ht="75" x14ac:dyDescent="0.25">
      <c r="A1901" s="319" t="s">
        <v>8404</v>
      </c>
      <c r="B1901" s="319" t="s">
        <v>7558</v>
      </c>
      <c r="C1901" s="321">
        <f t="shared" si="58"/>
        <v>2</v>
      </c>
      <c r="D1901" s="321" t="str">
        <f t="shared" si="59"/>
        <v>Residential Bellingen</v>
      </c>
      <c r="E1901" s="321" t="s">
        <v>4460</v>
      </c>
      <c r="F1901" s="317"/>
      <c r="G1901" s="319" t="s">
        <v>7678</v>
      </c>
      <c r="H1901" s="319" t="s">
        <v>8405</v>
      </c>
      <c r="I1901" s="319" t="s">
        <v>8406</v>
      </c>
    </row>
    <row r="1902" spans="1:9" ht="75" x14ac:dyDescent="0.25">
      <c r="A1902" s="319" t="s">
        <v>8407</v>
      </c>
      <c r="B1902" s="319" t="s">
        <v>7558</v>
      </c>
      <c r="C1902" s="321">
        <f t="shared" si="58"/>
        <v>2</v>
      </c>
      <c r="D1902" s="321" t="str">
        <f t="shared" si="59"/>
        <v>Residential Bellingen</v>
      </c>
      <c r="E1902" s="321" t="s">
        <v>25835</v>
      </c>
      <c r="F1902" s="317"/>
      <c r="G1902" s="319" t="s">
        <v>7678</v>
      </c>
      <c r="H1902" s="319" t="s">
        <v>8408</v>
      </c>
      <c r="I1902" s="319" t="s">
        <v>8409</v>
      </c>
    </row>
    <row r="1903" spans="1:9" ht="90" x14ac:dyDescent="0.2">
      <c r="A1903" s="319" t="s">
        <v>8410</v>
      </c>
      <c r="B1903" s="319" t="s">
        <v>7558</v>
      </c>
      <c r="C1903" s="321">
        <f t="shared" si="58"/>
        <v>2</v>
      </c>
      <c r="D1903" s="321" t="str">
        <f t="shared" si="59"/>
        <v>Residential Bellingen</v>
      </c>
      <c r="E1903" s="321" t="s">
        <v>4460</v>
      </c>
      <c r="F1903" s="319" t="s">
        <v>8411</v>
      </c>
      <c r="G1903" s="319" t="s">
        <v>8412</v>
      </c>
      <c r="H1903" s="319" t="s">
        <v>8413</v>
      </c>
      <c r="I1903" s="319" t="s">
        <v>8414</v>
      </c>
    </row>
    <row r="1904" spans="1:9" ht="90" x14ac:dyDescent="0.2">
      <c r="A1904" s="319" t="s">
        <v>8415</v>
      </c>
      <c r="B1904" s="319" t="s">
        <v>7558</v>
      </c>
      <c r="C1904" s="321">
        <f t="shared" si="58"/>
        <v>2</v>
      </c>
      <c r="D1904" s="321" t="str">
        <f t="shared" si="59"/>
        <v>Residential Bellingen</v>
      </c>
      <c r="E1904" s="321" t="s">
        <v>25835</v>
      </c>
      <c r="F1904" s="319" t="s">
        <v>8416</v>
      </c>
      <c r="G1904" s="319" t="s">
        <v>8417</v>
      </c>
      <c r="H1904" s="319" t="s">
        <v>8418</v>
      </c>
      <c r="I1904" s="319" t="s">
        <v>8419</v>
      </c>
    </row>
    <row r="1905" spans="1:9" ht="90" x14ac:dyDescent="0.2">
      <c r="A1905" s="319" t="s">
        <v>8420</v>
      </c>
      <c r="B1905" s="319" t="s">
        <v>7558</v>
      </c>
      <c r="C1905" s="321">
        <f t="shared" si="58"/>
        <v>2</v>
      </c>
      <c r="D1905" s="321" t="str">
        <f t="shared" si="59"/>
        <v>Residential Bellingen</v>
      </c>
      <c r="E1905" s="321" t="s">
        <v>4460</v>
      </c>
      <c r="F1905" s="319" t="s">
        <v>8421</v>
      </c>
      <c r="G1905" s="319" t="s">
        <v>8422</v>
      </c>
      <c r="H1905" s="319" t="s">
        <v>8423</v>
      </c>
      <c r="I1905" s="319" t="s">
        <v>8424</v>
      </c>
    </row>
    <row r="1906" spans="1:9" ht="90" x14ac:dyDescent="0.2">
      <c r="A1906" s="319" t="s">
        <v>8425</v>
      </c>
      <c r="B1906" s="319" t="s">
        <v>7558</v>
      </c>
      <c r="C1906" s="321">
        <f t="shared" si="58"/>
        <v>2</v>
      </c>
      <c r="D1906" s="321" t="str">
        <f t="shared" si="59"/>
        <v>Residential Bellingen</v>
      </c>
      <c r="E1906" s="321" t="s">
        <v>25835</v>
      </c>
      <c r="F1906" s="319" t="s">
        <v>3624</v>
      </c>
      <c r="G1906" s="319" t="s">
        <v>8426</v>
      </c>
      <c r="H1906" s="319" t="s">
        <v>8427</v>
      </c>
      <c r="I1906" s="319" t="s">
        <v>8428</v>
      </c>
    </row>
    <row r="1907" spans="1:9" ht="90" x14ac:dyDescent="0.2">
      <c r="A1907" s="319" t="s">
        <v>8429</v>
      </c>
      <c r="B1907" s="319" t="s">
        <v>7558</v>
      </c>
      <c r="C1907" s="321">
        <f t="shared" si="58"/>
        <v>2</v>
      </c>
      <c r="D1907" s="321" t="str">
        <f t="shared" si="59"/>
        <v>Residential Bellingen</v>
      </c>
      <c r="E1907" s="321" t="s">
        <v>4460</v>
      </c>
      <c r="F1907" s="319" t="s">
        <v>8430</v>
      </c>
      <c r="G1907" s="319" t="s">
        <v>8431</v>
      </c>
      <c r="H1907" s="319" t="s">
        <v>8432</v>
      </c>
      <c r="I1907" s="319" t="s">
        <v>8433</v>
      </c>
    </row>
    <row r="1908" spans="1:9" ht="90" x14ac:dyDescent="0.2">
      <c r="A1908" s="319" t="s">
        <v>8434</v>
      </c>
      <c r="B1908" s="319" t="s">
        <v>7558</v>
      </c>
      <c r="C1908" s="321">
        <f t="shared" si="58"/>
        <v>2</v>
      </c>
      <c r="D1908" s="321" t="str">
        <f t="shared" si="59"/>
        <v>Residential Bellingen</v>
      </c>
      <c r="E1908" s="321" t="s">
        <v>25835</v>
      </c>
      <c r="F1908" s="319" t="s">
        <v>8435</v>
      </c>
      <c r="G1908" s="319" t="s">
        <v>8436</v>
      </c>
      <c r="H1908" s="319" t="s">
        <v>8437</v>
      </c>
      <c r="I1908" s="319" t="s">
        <v>8438</v>
      </c>
    </row>
    <row r="1909" spans="1:9" ht="90" x14ac:dyDescent="0.2">
      <c r="A1909" s="319" t="s">
        <v>8439</v>
      </c>
      <c r="B1909" s="319" t="s">
        <v>7558</v>
      </c>
      <c r="C1909" s="321">
        <f t="shared" si="58"/>
        <v>2</v>
      </c>
      <c r="D1909" s="321" t="str">
        <f t="shared" si="59"/>
        <v>Residential Bellingen</v>
      </c>
      <c r="E1909" s="321" t="s">
        <v>4460</v>
      </c>
      <c r="F1909" s="319" t="s">
        <v>8440</v>
      </c>
      <c r="G1909" s="319" t="s">
        <v>8441</v>
      </c>
      <c r="H1909" s="319" t="s">
        <v>8442</v>
      </c>
      <c r="I1909" s="319" t="s">
        <v>8443</v>
      </c>
    </row>
    <row r="1910" spans="1:9" ht="90" x14ac:dyDescent="0.25">
      <c r="A1910" s="319" t="s">
        <v>8444</v>
      </c>
      <c r="B1910" s="319" t="s">
        <v>7558</v>
      </c>
      <c r="C1910" s="321">
        <f t="shared" si="58"/>
        <v>2</v>
      </c>
      <c r="D1910" s="321" t="str">
        <f t="shared" si="59"/>
        <v>Residential Bellingen</v>
      </c>
      <c r="E1910" s="321" t="s">
        <v>25835</v>
      </c>
      <c r="F1910" s="317"/>
      <c r="G1910" s="319" t="s">
        <v>8445</v>
      </c>
      <c r="H1910" s="319" t="s">
        <v>8446</v>
      </c>
      <c r="I1910" s="319" t="s">
        <v>8447</v>
      </c>
    </row>
    <row r="1911" spans="1:9" ht="75" x14ac:dyDescent="0.2">
      <c r="A1911" s="319" t="s">
        <v>8448</v>
      </c>
      <c r="B1911" s="319" t="s">
        <v>7558</v>
      </c>
      <c r="C1911" s="321">
        <f t="shared" si="58"/>
        <v>2</v>
      </c>
      <c r="D1911" s="321" t="str">
        <f t="shared" si="59"/>
        <v>Residential Bellingen</v>
      </c>
      <c r="E1911" s="321" t="s">
        <v>4460</v>
      </c>
      <c r="F1911" s="319" t="s">
        <v>8449</v>
      </c>
      <c r="G1911" s="319" t="s">
        <v>3703</v>
      </c>
      <c r="H1911" s="319" t="s">
        <v>8450</v>
      </c>
      <c r="I1911" s="319" t="s">
        <v>8451</v>
      </c>
    </row>
    <row r="1912" spans="1:9" ht="75" x14ac:dyDescent="0.25">
      <c r="A1912" s="319" t="s">
        <v>8452</v>
      </c>
      <c r="B1912" s="319" t="s">
        <v>7558</v>
      </c>
      <c r="C1912" s="321">
        <f t="shared" si="58"/>
        <v>2</v>
      </c>
      <c r="D1912" s="321" t="str">
        <f t="shared" si="59"/>
        <v>Residential Bellingen</v>
      </c>
      <c r="E1912" s="321" t="s">
        <v>25835</v>
      </c>
      <c r="F1912" s="317"/>
      <c r="G1912" s="319" t="s">
        <v>7678</v>
      </c>
      <c r="H1912" s="319" t="s">
        <v>8453</v>
      </c>
      <c r="I1912" s="319" t="s">
        <v>8454</v>
      </c>
    </row>
    <row r="1913" spans="1:9" ht="75" x14ac:dyDescent="0.2">
      <c r="A1913" s="319" t="s">
        <v>8455</v>
      </c>
      <c r="B1913" s="319" t="s">
        <v>7558</v>
      </c>
      <c r="C1913" s="321">
        <f t="shared" si="58"/>
        <v>2</v>
      </c>
      <c r="D1913" s="321" t="str">
        <f t="shared" si="59"/>
        <v>Residential Bellingen</v>
      </c>
      <c r="E1913" s="321" t="s">
        <v>4460</v>
      </c>
      <c r="F1913" s="319" t="s">
        <v>8456</v>
      </c>
      <c r="G1913" s="319" t="s">
        <v>629</v>
      </c>
      <c r="H1913" s="319" t="s">
        <v>8457</v>
      </c>
      <c r="I1913" s="319" t="s">
        <v>8458</v>
      </c>
    </row>
    <row r="1914" spans="1:9" ht="75" x14ac:dyDescent="0.2">
      <c r="A1914" s="319" t="s">
        <v>8459</v>
      </c>
      <c r="B1914" s="319" t="s">
        <v>7558</v>
      </c>
      <c r="C1914" s="321">
        <f t="shared" si="58"/>
        <v>2</v>
      </c>
      <c r="D1914" s="321" t="str">
        <f t="shared" si="59"/>
        <v>Residential Bellingen</v>
      </c>
      <c r="E1914" s="321" t="s">
        <v>25835</v>
      </c>
      <c r="F1914" s="319" t="s">
        <v>8456</v>
      </c>
      <c r="G1914" s="319" t="s">
        <v>629</v>
      </c>
      <c r="H1914" s="319" t="s">
        <v>8460</v>
      </c>
      <c r="I1914" s="319" t="s">
        <v>8461</v>
      </c>
    </row>
    <row r="1915" spans="1:9" ht="75" x14ac:dyDescent="0.2">
      <c r="A1915" s="319" t="s">
        <v>8462</v>
      </c>
      <c r="B1915" s="319" t="s">
        <v>7558</v>
      </c>
      <c r="C1915" s="321">
        <f t="shared" si="58"/>
        <v>2</v>
      </c>
      <c r="D1915" s="321" t="str">
        <f t="shared" si="59"/>
        <v>Residential Bellingen</v>
      </c>
      <c r="E1915" s="321" t="s">
        <v>4460</v>
      </c>
      <c r="F1915" s="319" t="s">
        <v>3255</v>
      </c>
      <c r="G1915" s="319" t="s">
        <v>3373</v>
      </c>
      <c r="H1915" s="319" t="s">
        <v>8463</v>
      </c>
      <c r="I1915" s="319" t="s">
        <v>8464</v>
      </c>
    </row>
    <row r="1916" spans="1:9" ht="75" x14ac:dyDescent="0.2">
      <c r="A1916" s="319" t="s">
        <v>8465</v>
      </c>
      <c r="B1916" s="319" t="s">
        <v>7558</v>
      </c>
      <c r="C1916" s="321">
        <f t="shared" si="58"/>
        <v>2</v>
      </c>
      <c r="D1916" s="321" t="str">
        <f t="shared" si="59"/>
        <v>Residential Bellingen</v>
      </c>
      <c r="E1916" s="321" t="s">
        <v>25835</v>
      </c>
      <c r="F1916" s="319" t="s">
        <v>7801</v>
      </c>
      <c r="G1916" s="319" t="s">
        <v>8466</v>
      </c>
      <c r="H1916" s="319" t="s">
        <v>8467</v>
      </c>
      <c r="I1916" s="319" t="s">
        <v>8468</v>
      </c>
    </row>
    <row r="1917" spans="1:9" ht="75" x14ac:dyDescent="0.2">
      <c r="A1917" s="319" t="s">
        <v>8469</v>
      </c>
      <c r="B1917" s="319" t="s">
        <v>7558</v>
      </c>
      <c r="C1917" s="321">
        <f t="shared" si="58"/>
        <v>2</v>
      </c>
      <c r="D1917" s="321" t="str">
        <f t="shared" si="59"/>
        <v>Residential Bellingen</v>
      </c>
      <c r="E1917" s="321" t="s">
        <v>4460</v>
      </c>
      <c r="F1917" s="319" t="s">
        <v>1720</v>
      </c>
      <c r="G1917" s="319" t="s">
        <v>8470</v>
      </c>
      <c r="H1917" s="319" t="s">
        <v>8471</v>
      </c>
      <c r="I1917" s="319" t="s">
        <v>8472</v>
      </c>
    </row>
    <row r="1918" spans="1:9" ht="75" x14ac:dyDescent="0.2">
      <c r="A1918" s="319" t="s">
        <v>8473</v>
      </c>
      <c r="B1918" s="319" t="s">
        <v>7558</v>
      </c>
      <c r="C1918" s="321">
        <f t="shared" si="58"/>
        <v>2</v>
      </c>
      <c r="D1918" s="321" t="str">
        <f t="shared" si="59"/>
        <v>Residential Bellingen</v>
      </c>
      <c r="E1918" s="321" t="s">
        <v>25835</v>
      </c>
      <c r="F1918" s="319" t="s">
        <v>3959</v>
      </c>
      <c r="G1918" s="319" t="s">
        <v>8474</v>
      </c>
      <c r="H1918" s="319" t="s">
        <v>8475</v>
      </c>
      <c r="I1918" s="319" t="s">
        <v>8476</v>
      </c>
    </row>
    <row r="1919" spans="1:9" ht="75" x14ac:dyDescent="0.2">
      <c r="A1919" s="319" t="s">
        <v>8477</v>
      </c>
      <c r="B1919" s="319" t="s">
        <v>7558</v>
      </c>
      <c r="C1919" s="321">
        <f t="shared" si="58"/>
        <v>2</v>
      </c>
      <c r="D1919" s="321" t="str">
        <f t="shared" si="59"/>
        <v>Residential Bellingen</v>
      </c>
      <c r="E1919" s="321" t="s">
        <v>4460</v>
      </c>
      <c r="F1919" s="319" t="s">
        <v>8478</v>
      </c>
      <c r="G1919" s="319" t="s">
        <v>8479</v>
      </c>
      <c r="H1919" s="319" t="s">
        <v>8480</v>
      </c>
      <c r="I1919" s="319" t="s">
        <v>8481</v>
      </c>
    </row>
    <row r="1920" spans="1:9" ht="75" x14ac:dyDescent="0.25">
      <c r="A1920" s="319" t="s">
        <v>8482</v>
      </c>
      <c r="B1920" s="319" t="s">
        <v>7558</v>
      </c>
      <c r="C1920" s="321">
        <f t="shared" si="58"/>
        <v>2</v>
      </c>
      <c r="D1920" s="321" t="str">
        <f t="shared" si="59"/>
        <v>Residential Bellingen</v>
      </c>
      <c r="E1920" s="321" t="s">
        <v>25835</v>
      </c>
      <c r="F1920" s="317"/>
      <c r="G1920" s="319" t="s">
        <v>8483</v>
      </c>
      <c r="H1920" s="319" t="s">
        <v>8484</v>
      </c>
      <c r="I1920" s="319" t="s">
        <v>8485</v>
      </c>
    </row>
    <row r="1921" spans="1:9" ht="75" x14ac:dyDescent="0.2">
      <c r="A1921" s="319" t="s">
        <v>8486</v>
      </c>
      <c r="B1921" s="319" t="s">
        <v>7558</v>
      </c>
      <c r="C1921" s="321">
        <f t="shared" si="58"/>
        <v>2</v>
      </c>
      <c r="D1921" s="321" t="str">
        <f t="shared" si="59"/>
        <v>Residential Bellingen</v>
      </c>
      <c r="E1921" s="321" t="s">
        <v>4460</v>
      </c>
      <c r="F1921" s="319" t="s">
        <v>8487</v>
      </c>
      <c r="G1921" s="319" t="s">
        <v>8488</v>
      </c>
      <c r="H1921" s="319" t="s">
        <v>8489</v>
      </c>
      <c r="I1921" s="319" t="s">
        <v>8490</v>
      </c>
    </row>
    <row r="1922" spans="1:9" ht="75" x14ac:dyDescent="0.2">
      <c r="A1922" s="319" t="s">
        <v>8491</v>
      </c>
      <c r="B1922" s="319" t="s">
        <v>7558</v>
      </c>
      <c r="C1922" s="321">
        <f t="shared" ref="C1922:C1985" si="60">+VLOOKUP($A1922,Assess,2,FALSE)</f>
        <v>2</v>
      </c>
      <c r="D1922" s="321" t="str">
        <f t="shared" ref="D1922:D1985" si="61">+VLOOKUP($A1922,Assess,3,FALSE)</f>
        <v>Residential Bellingen</v>
      </c>
      <c r="E1922" s="321" t="s">
        <v>25835</v>
      </c>
      <c r="F1922" s="319" t="s">
        <v>2036</v>
      </c>
      <c r="G1922" s="319" t="s">
        <v>8125</v>
      </c>
      <c r="H1922" s="319" t="s">
        <v>8492</v>
      </c>
      <c r="I1922" s="319" t="s">
        <v>8493</v>
      </c>
    </row>
    <row r="1923" spans="1:9" ht="75" x14ac:dyDescent="0.2">
      <c r="A1923" s="319" t="s">
        <v>8494</v>
      </c>
      <c r="B1923" s="319" t="s">
        <v>7558</v>
      </c>
      <c r="C1923" s="321">
        <f t="shared" si="60"/>
        <v>2</v>
      </c>
      <c r="D1923" s="321" t="str">
        <f t="shared" si="61"/>
        <v>Residential Bellingen</v>
      </c>
      <c r="E1923" s="321" t="s">
        <v>4460</v>
      </c>
      <c r="F1923" s="319" t="s">
        <v>8495</v>
      </c>
      <c r="G1923" s="319" t="s">
        <v>8496</v>
      </c>
      <c r="H1923" s="319" t="s">
        <v>8497</v>
      </c>
      <c r="I1923" s="319" t="s">
        <v>8498</v>
      </c>
    </row>
    <row r="1924" spans="1:9" ht="75" x14ac:dyDescent="0.2">
      <c r="A1924" s="319" t="s">
        <v>8499</v>
      </c>
      <c r="B1924" s="319" t="s">
        <v>7558</v>
      </c>
      <c r="C1924" s="321">
        <f t="shared" si="60"/>
        <v>2</v>
      </c>
      <c r="D1924" s="321" t="str">
        <f t="shared" si="61"/>
        <v>Residential Bellingen</v>
      </c>
      <c r="E1924" s="321" t="s">
        <v>25835</v>
      </c>
      <c r="F1924" s="319" t="s">
        <v>7703</v>
      </c>
      <c r="G1924" s="319" t="s">
        <v>8500</v>
      </c>
      <c r="H1924" s="319" t="s">
        <v>8501</v>
      </c>
      <c r="I1924" s="319" t="s">
        <v>8502</v>
      </c>
    </row>
    <row r="1925" spans="1:9" ht="75" x14ac:dyDescent="0.2">
      <c r="A1925" s="319" t="s">
        <v>8503</v>
      </c>
      <c r="B1925" s="319" t="s">
        <v>7558</v>
      </c>
      <c r="C1925" s="321">
        <f t="shared" si="60"/>
        <v>2</v>
      </c>
      <c r="D1925" s="321" t="str">
        <f t="shared" si="61"/>
        <v>Residential Bellingen</v>
      </c>
      <c r="E1925" s="321" t="s">
        <v>4460</v>
      </c>
      <c r="F1925" s="319" t="s">
        <v>1382</v>
      </c>
      <c r="G1925" s="319" t="s">
        <v>8504</v>
      </c>
      <c r="H1925" s="319" t="s">
        <v>8505</v>
      </c>
      <c r="I1925" s="319" t="s">
        <v>8506</v>
      </c>
    </row>
    <row r="1926" spans="1:9" ht="75" x14ac:dyDescent="0.2">
      <c r="A1926" s="319" t="s">
        <v>8507</v>
      </c>
      <c r="B1926" s="319" t="s">
        <v>7558</v>
      </c>
      <c r="C1926" s="321">
        <f t="shared" si="60"/>
        <v>2</v>
      </c>
      <c r="D1926" s="321" t="str">
        <f t="shared" si="61"/>
        <v>Residential Bellingen</v>
      </c>
      <c r="E1926" s="321" t="s">
        <v>25835</v>
      </c>
      <c r="F1926" s="319" t="s">
        <v>1685</v>
      </c>
      <c r="G1926" s="319" t="s">
        <v>1729</v>
      </c>
      <c r="H1926" s="319" t="s">
        <v>8508</v>
      </c>
      <c r="I1926" s="319" t="s">
        <v>8509</v>
      </c>
    </row>
    <row r="1927" spans="1:9" ht="75" x14ac:dyDescent="0.2">
      <c r="A1927" s="319" t="s">
        <v>8510</v>
      </c>
      <c r="B1927" s="319" t="s">
        <v>7558</v>
      </c>
      <c r="C1927" s="321">
        <f t="shared" si="60"/>
        <v>2</v>
      </c>
      <c r="D1927" s="321" t="str">
        <f t="shared" si="61"/>
        <v>Residential Bellingen</v>
      </c>
      <c r="E1927" s="321" t="s">
        <v>4460</v>
      </c>
      <c r="F1927" s="319" t="s">
        <v>8511</v>
      </c>
      <c r="G1927" s="319" t="s">
        <v>8512</v>
      </c>
      <c r="H1927" s="319" t="s">
        <v>8513</v>
      </c>
      <c r="I1927" s="319" t="s">
        <v>8514</v>
      </c>
    </row>
    <row r="1928" spans="1:9" ht="75" x14ac:dyDescent="0.2">
      <c r="A1928" s="319" t="s">
        <v>8515</v>
      </c>
      <c r="B1928" s="319" t="s">
        <v>7558</v>
      </c>
      <c r="C1928" s="321">
        <f t="shared" si="60"/>
        <v>2</v>
      </c>
      <c r="D1928" s="321" t="str">
        <f t="shared" si="61"/>
        <v>Residential Bellingen</v>
      </c>
      <c r="E1928" s="321" t="s">
        <v>25835</v>
      </c>
      <c r="F1928" s="319" t="s">
        <v>3552</v>
      </c>
      <c r="G1928" s="319" t="s">
        <v>526</v>
      </c>
      <c r="H1928" s="319" t="s">
        <v>8516</v>
      </c>
      <c r="I1928" s="319" t="s">
        <v>8517</v>
      </c>
    </row>
    <row r="1929" spans="1:9" ht="75" x14ac:dyDescent="0.2">
      <c r="A1929" s="319" t="s">
        <v>8518</v>
      </c>
      <c r="B1929" s="319" t="s">
        <v>7558</v>
      </c>
      <c r="C1929" s="321">
        <f t="shared" si="60"/>
        <v>2</v>
      </c>
      <c r="D1929" s="321" t="str">
        <f t="shared" si="61"/>
        <v>Residential Bellingen</v>
      </c>
      <c r="E1929" s="321" t="s">
        <v>4460</v>
      </c>
      <c r="F1929" s="319" t="s">
        <v>8519</v>
      </c>
      <c r="G1929" s="319" t="s">
        <v>8520</v>
      </c>
      <c r="H1929" s="319" t="s">
        <v>8521</v>
      </c>
      <c r="I1929" s="319" t="s">
        <v>8522</v>
      </c>
    </row>
    <row r="1930" spans="1:9" ht="75" x14ac:dyDescent="0.2">
      <c r="A1930" s="319" t="s">
        <v>8523</v>
      </c>
      <c r="B1930" s="319" t="s">
        <v>7558</v>
      </c>
      <c r="C1930" s="321">
        <f t="shared" si="60"/>
        <v>2</v>
      </c>
      <c r="D1930" s="321" t="str">
        <f t="shared" si="61"/>
        <v>Residential Bellingen</v>
      </c>
      <c r="E1930" s="321" t="s">
        <v>25835</v>
      </c>
      <c r="F1930" s="319" t="s">
        <v>8524</v>
      </c>
      <c r="G1930" s="319" t="s">
        <v>8525</v>
      </c>
      <c r="H1930" s="319" t="s">
        <v>8526</v>
      </c>
      <c r="I1930" s="319" t="s">
        <v>8527</v>
      </c>
    </row>
    <row r="1931" spans="1:9" ht="75" x14ac:dyDescent="0.2">
      <c r="A1931" s="319" t="s">
        <v>8528</v>
      </c>
      <c r="B1931" s="319" t="s">
        <v>7558</v>
      </c>
      <c r="C1931" s="321">
        <f t="shared" si="60"/>
        <v>2</v>
      </c>
      <c r="D1931" s="321" t="str">
        <f t="shared" si="61"/>
        <v>Residential Bellingen</v>
      </c>
      <c r="E1931" s="321" t="s">
        <v>4460</v>
      </c>
      <c r="F1931" s="319" t="s">
        <v>8529</v>
      </c>
      <c r="G1931" s="319" t="s">
        <v>8530</v>
      </c>
      <c r="H1931" s="319" t="s">
        <v>8531</v>
      </c>
      <c r="I1931" s="319" t="s">
        <v>8532</v>
      </c>
    </row>
    <row r="1932" spans="1:9" ht="75" x14ac:dyDescent="0.2">
      <c r="A1932" s="319" t="s">
        <v>8533</v>
      </c>
      <c r="B1932" s="319" t="s">
        <v>7558</v>
      </c>
      <c r="C1932" s="321">
        <f t="shared" si="60"/>
        <v>2</v>
      </c>
      <c r="D1932" s="321" t="str">
        <f t="shared" si="61"/>
        <v>Residential Bellingen</v>
      </c>
      <c r="E1932" s="321" t="s">
        <v>25835</v>
      </c>
      <c r="F1932" s="319" t="s">
        <v>2288</v>
      </c>
      <c r="G1932" s="319" t="s">
        <v>5366</v>
      </c>
      <c r="H1932" s="319" t="s">
        <v>8534</v>
      </c>
      <c r="I1932" s="319" t="s">
        <v>8535</v>
      </c>
    </row>
    <row r="1933" spans="1:9" ht="75" x14ac:dyDescent="0.2">
      <c r="A1933" s="319" t="s">
        <v>8536</v>
      </c>
      <c r="B1933" s="319" t="s">
        <v>7558</v>
      </c>
      <c r="C1933" s="321">
        <f t="shared" si="60"/>
        <v>2</v>
      </c>
      <c r="D1933" s="321" t="str">
        <f t="shared" si="61"/>
        <v>Residential Bellingen</v>
      </c>
      <c r="E1933" s="321" t="s">
        <v>4460</v>
      </c>
      <c r="F1933" s="319" t="s">
        <v>7703</v>
      </c>
      <c r="G1933" s="319" t="s">
        <v>3777</v>
      </c>
      <c r="H1933" s="319" t="s">
        <v>8537</v>
      </c>
      <c r="I1933" s="319" t="s">
        <v>8538</v>
      </c>
    </row>
    <row r="1934" spans="1:9" ht="75" x14ac:dyDescent="0.2">
      <c r="A1934" s="319" t="s">
        <v>8539</v>
      </c>
      <c r="B1934" s="319" t="s">
        <v>7558</v>
      </c>
      <c r="C1934" s="321">
        <f t="shared" si="60"/>
        <v>2</v>
      </c>
      <c r="D1934" s="321" t="str">
        <f t="shared" si="61"/>
        <v>Residential Bellingen</v>
      </c>
      <c r="E1934" s="321" t="s">
        <v>25835</v>
      </c>
      <c r="F1934" s="319" t="s">
        <v>5104</v>
      </c>
      <c r="G1934" s="319" t="s">
        <v>8540</v>
      </c>
      <c r="H1934" s="319" t="s">
        <v>8541</v>
      </c>
      <c r="I1934" s="319" t="s">
        <v>8542</v>
      </c>
    </row>
    <row r="1935" spans="1:9" ht="75" x14ac:dyDescent="0.2">
      <c r="A1935" s="319" t="s">
        <v>8543</v>
      </c>
      <c r="B1935" s="319" t="s">
        <v>7558</v>
      </c>
      <c r="C1935" s="321">
        <f t="shared" si="60"/>
        <v>2</v>
      </c>
      <c r="D1935" s="321" t="str">
        <f t="shared" si="61"/>
        <v>Residential Bellingen</v>
      </c>
      <c r="E1935" s="321" t="s">
        <v>4460</v>
      </c>
      <c r="F1935" s="319" t="s">
        <v>8544</v>
      </c>
      <c r="G1935" s="319" t="s">
        <v>8545</v>
      </c>
      <c r="H1935" s="319" t="s">
        <v>8546</v>
      </c>
      <c r="I1935" s="319" t="s">
        <v>8547</v>
      </c>
    </row>
    <row r="1936" spans="1:9" ht="75" x14ac:dyDescent="0.2">
      <c r="A1936" s="319" t="s">
        <v>8548</v>
      </c>
      <c r="B1936" s="319" t="s">
        <v>7558</v>
      </c>
      <c r="C1936" s="321">
        <f t="shared" si="60"/>
        <v>2</v>
      </c>
      <c r="D1936" s="321" t="str">
        <f t="shared" si="61"/>
        <v>Residential Bellingen</v>
      </c>
      <c r="E1936" s="321" t="s">
        <v>25835</v>
      </c>
      <c r="F1936" s="319" t="s">
        <v>5421</v>
      </c>
      <c r="G1936" s="319" t="s">
        <v>3976</v>
      </c>
      <c r="H1936" s="319" t="s">
        <v>8549</v>
      </c>
      <c r="I1936" s="319" t="s">
        <v>8550</v>
      </c>
    </row>
    <row r="1937" spans="1:9" ht="75" x14ac:dyDescent="0.2">
      <c r="A1937" s="319" t="s">
        <v>8551</v>
      </c>
      <c r="B1937" s="319" t="s">
        <v>7558</v>
      </c>
      <c r="C1937" s="321">
        <f t="shared" si="60"/>
        <v>2</v>
      </c>
      <c r="D1937" s="321" t="str">
        <f t="shared" si="61"/>
        <v>Residential Bellingen</v>
      </c>
      <c r="E1937" s="321" t="s">
        <v>4460</v>
      </c>
      <c r="F1937" s="319" t="s">
        <v>8552</v>
      </c>
      <c r="G1937" s="319" t="s">
        <v>8553</v>
      </c>
      <c r="H1937" s="319" t="s">
        <v>8554</v>
      </c>
      <c r="I1937" s="319" t="s">
        <v>8555</v>
      </c>
    </row>
    <row r="1938" spans="1:9" ht="75" x14ac:dyDescent="0.2">
      <c r="A1938" s="319" t="s">
        <v>8556</v>
      </c>
      <c r="B1938" s="319" t="s">
        <v>7558</v>
      </c>
      <c r="C1938" s="321">
        <f t="shared" si="60"/>
        <v>2</v>
      </c>
      <c r="D1938" s="321" t="str">
        <f t="shared" si="61"/>
        <v>Residential Bellingen</v>
      </c>
      <c r="E1938" s="321" t="s">
        <v>25835</v>
      </c>
      <c r="F1938" s="319" t="s">
        <v>8557</v>
      </c>
      <c r="G1938" s="319" t="s">
        <v>8558</v>
      </c>
      <c r="H1938" s="319" t="s">
        <v>8559</v>
      </c>
      <c r="I1938" s="319" t="s">
        <v>8560</v>
      </c>
    </row>
    <row r="1939" spans="1:9" ht="75" x14ac:dyDescent="0.2">
      <c r="A1939" s="319" t="s">
        <v>8561</v>
      </c>
      <c r="B1939" s="319" t="s">
        <v>7558</v>
      </c>
      <c r="C1939" s="321">
        <f t="shared" si="60"/>
        <v>2</v>
      </c>
      <c r="D1939" s="321" t="str">
        <f t="shared" si="61"/>
        <v>Residential Bellingen</v>
      </c>
      <c r="E1939" s="321" t="s">
        <v>4460</v>
      </c>
      <c r="F1939" s="319" t="s">
        <v>508</v>
      </c>
      <c r="G1939" s="319" t="s">
        <v>8562</v>
      </c>
      <c r="H1939" s="319" t="s">
        <v>8563</v>
      </c>
      <c r="I1939" s="319" t="s">
        <v>8564</v>
      </c>
    </row>
    <row r="1940" spans="1:9" ht="75" x14ac:dyDescent="0.2">
      <c r="A1940" s="319" t="s">
        <v>8565</v>
      </c>
      <c r="B1940" s="319" t="s">
        <v>7558</v>
      </c>
      <c r="C1940" s="321">
        <f t="shared" si="60"/>
        <v>2</v>
      </c>
      <c r="D1940" s="321" t="str">
        <f t="shared" si="61"/>
        <v>Residential Bellingen</v>
      </c>
      <c r="E1940" s="321" t="s">
        <v>25835</v>
      </c>
      <c r="F1940" s="319" t="s">
        <v>6507</v>
      </c>
      <c r="G1940" s="319" t="s">
        <v>8566</v>
      </c>
      <c r="H1940" s="319" t="s">
        <v>8567</v>
      </c>
      <c r="I1940" s="319" t="s">
        <v>8568</v>
      </c>
    </row>
    <row r="1941" spans="1:9" ht="75" x14ac:dyDescent="0.2">
      <c r="A1941" s="319" t="s">
        <v>8569</v>
      </c>
      <c r="B1941" s="319" t="s">
        <v>7558</v>
      </c>
      <c r="C1941" s="321">
        <f t="shared" si="60"/>
        <v>2</v>
      </c>
      <c r="D1941" s="321" t="str">
        <f t="shared" si="61"/>
        <v>Residential Bellingen</v>
      </c>
      <c r="E1941" s="321" t="s">
        <v>4460</v>
      </c>
      <c r="F1941" s="319" t="s">
        <v>1532</v>
      </c>
      <c r="G1941" s="319" t="s">
        <v>8570</v>
      </c>
      <c r="H1941" s="319" t="s">
        <v>8571</v>
      </c>
      <c r="I1941" s="319" t="s">
        <v>8572</v>
      </c>
    </row>
    <row r="1942" spans="1:9" ht="75" x14ac:dyDescent="0.2">
      <c r="A1942" s="319" t="s">
        <v>8573</v>
      </c>
      <c r="B1942" s="319" t="s">
        <v>7558</v>
      </c>
      <c r="C1942" s="321">
        <f t="shared" si="60"/>
        <v>2</v>
      </c>
      <c r="D1942" s="321" t="str">
        <f t="shared" si="61"/>
        <v>Residential Bellingen</v>
      </c>
      <c r="E1942" s="321" t="s">
        <v>25835</v>
      </c>
      <c r="F1942" s="319" t="s">
        <v>8574</v>
      </c>
      <c r="G1942" s="319" t="s">
        <v>8575</v>
      </c>
      <c r="H1942" s="319" t="s">
        <v>8576</v>
      </c>
      <c r="I1942" s="319" t="s">
        <v>8577</v>
      </c>
    </row>
    <row r="1943" spans="1:9" ht="90" x14ac:dyDescent="0.2">
      <c r="A1943" s="319" t="s">
        <v>8578</v>
      </c>
      <c r="B1943" s="319" t="s">
        <v>7558</v>
      </c>
      <c r="C1943" s="321">
        <f t="shared" si="60"/>
        <v>2</v>
      </c>
      <c r="D1943" s="321" t="str">
        <f t="shared" si="61"/>
        <v>Residential Bellingen</v>
      </c>
      <c r="E1943" s="321" t="s">
        <v>4460</v>
      </c>
      <c r="F1943" s="319" t="s">
        <v>7727</v>
      </c>
      <c r="G1943" s="319" t="s">
        <v>8579</v>
      </c>
      <c r="H1943" s="319" t="s">
        <v>8580</v>
      </c>
      <c r="I1943" s="319" t="s">
        <v>8581</v>
      </c>
    </row>
    <row r="1944" spans="1:9" ht="75" x14ac:dyDescent="0.2">
      <c r="A1944" s="319" t="s">
        <v>8582</v>
      </c>
      <c r="B1944" s="319" t="s">
        <v>7558</v>
      </c>
      <c r="C1944" s="321">
        <f t="shared" si="60"/>
        <v>2</v>
      </c>
      <c r="D1944" s="321" t="str">
        <f t="shared" si="61"/>
        <v>Residential Bellingen</v>
      </c>
      <c r="E1944" s="321" t="s">
        <v>25835</v>
      </c>
      <c r="F1944" s="319" t="s">
        <v>8557</v>
      </c>
      <c r="G1944" s="319" t="s">
        <v>8583</v>
      </c>
      <c r="H1944" s="319" t="s">
        <v>8584</v>
      </c>
      <c r="I1944" s="319" t="s">
        <v>8585</v>
      </c>
    </row>
    <row r="1945" spans="1:9" ht="75" x14ac:dyDescent="0.2">
      <c r="A1945" s="319" t="s">
        <v>8586</v>
      </c>
      <c r="B1945" s="319" t="s">
        <v>7558</v>
      </c>
      <c r="C1945" s="321">
        <f t="shared" si="60"/>
        <v>2</v>
      </c>
      <c r="D1945" s="321" t="str">
        <f t="shared" si="61"/>
        <v>Residential Bellingen</v>
      </c>
      <c r="E1945" s="321" t="s">
        <v>4460</v>
      </c>
      <c r="F1945" s="319" t="s">
        <v>8587</v>
      </c>
      <c r="G1945" s="319" t="s">
        <v>8588</v>
      </c>
      <c r="H1945" s="319" t="s">
        <v>8589</v>
      </c>
      <c r="I1945" s="319" t="s">
        <v>8590</v>
      </c>
    </row>
    <row r="1946" spans="1:9" ht="75" x14ac:dyDescent="0.2">
      <c r="A1946" s="319" t="s">
        <v>8591</v>
      </c>
      <c r="B1946" s="319" t="s">
        <v>7558</v>
      </c>
      <c r="C1946" s="321">
        <f t="shared" si="60"/>
        <v>2</v>
      </c>
      <c r="D1946" s="321" t="str">
        <f t="shared" si="61"/>
        <v>Residential Bellingen</v>
      </c>
      <c r="E1946" s="321" t="s">
        <v>25835</v>
      </c>
      <c r="F1946" s="319" t="s">
        <v>8592</v>
      </c>
      <c r="G1946" s="319" t="s">
        <v>8593</v>
      </c>
      <c r="H1946" s="319" t="s">
        <v>8594</v>
      </c>
      <c r="I1946" s="319" t="s">
        <v>8595</v>
      </c>
    </row>
    <row r="1947" spans="1:9" ht="75" x14ac:dyDescent="0.2">
      <c r="A1947" s="319" t="s">
        <v>8596</v>
      </c>
      <c r="B1947" s="319" t="s">
        <v>7558</v>
      </c>
      <c r="C1947" s="321">
        <f t="shared" si="60"/>
        <v>2</v>
      </c>
      <c r="D1947" s="321" t="str">
        <f t="shared" si="61"/>
        <v>Residential Bellingen</v>
      </c>
      <c r="E1947" s="321" t="s">
        <v>4460</v>
      </c>
      <c r="F1947" s="319" t="s">
        <v>8597</v>
      </c>
      <c r="G1947" s="319" t="s">
        <v>8598</v>
      </c>
      <c r="H1947" s="319" t="s">
        <v>8599</v>
      </c>
      <c r="I1947" s="319" t="s">
        <v>8600</v>
      </c>
    </row>
    <row r="1948" spans="1:9" ht="75" x14ac:dyDescent="0.2">
      <c r="A1948" s="319" t="s">
        <v>8601</v>
      </c>
      <c r="B1948" s="319" t="s">
        <v>7558</v>
      </c>
      <c r="C1948" s="321">
        <f t="shared" si="60"/>
        <v>2</v>
      </c>
      <c r="D1948" s="321" t="str">
        <f t="shared" si="61"/>
        <v>Residential Bellingen</v>
      </c>
      <c r="E1948" s="321" t="s">
        <v>25835</v>
      </c>
      <c r="F1948" s="319" t="s">
        <v>8055</v>
      </c>
      <c r="G1948" s="319" t="s">
        <v>8602</v>
      </c>
      <c r="H1948" s="319" t="s">
        <v>8603</v>
      </c>
      <c r="I1948" s="319" t="s">
        <v>8604</v>
      </c>
    </row>
    <row r="1949" spans="1:9" ht="75" x14ac:dyDescent="0.2">
      <c r="A1949" s="319" t="s">
        <v>8605</v>
      </c>
      <c r="B1949" s="319" t="s">
        <v>7558</v>
      </c>
      <c r="C1949" s="321">
        <f t="shared" si="60"/>
        <v>2</v>
      </c>
      <c r="D1949" s="321" t="str">
        <f t="shared" si="61"/>
        <v>Residential Bellingen</v>
      </c>
      <c r="E1949" s="321" t="s">
        <v>4460</v>
      </c>
      <c r="F1949" s="319" t="s">
        <v>8606</v>
      </c>
      <c r="G1949" s="319" t="s">
        <v>8607</v>
      </c>
      <c r="H1949" s="319" t="s">
        <v>8608</v>
      </c>
      <c r="I1949" s="319" t="s">
        <v>8609</v>
      </c>
    </row>
    <row r="1950" spans="1:9" ht="75" x14ac:dyDescent="0.2">
      <c r="A1950" s="319" t="s">
        <v>8610</v>
      </c>
      <c r="B1950" s="319" t="s">
        <v>7558</v>
      </c>
      <c r="C1950" s="321">
        <f t="shared" si="60"/>
        <v>2</v>
      </c>
      <c r="D1950" s="321" t="str">
        <f t="shared" si="61"/>
        <v>Residential Bellingen</v>
      </c>
      <c r="E1950" s="321" t="s">
        <v>25835</v>
      </c>
      <c r="F1950" s="319" t="s">
        <v>3381</v>
      </c>
      <c r="G1950" s="319" t="s">
        <v>8611</v>
      </c>
      <c r="H1950" s="319" t="s">
        <v>8612</v>
      </c>
      <c r="I1950" s="319" t="s">
        <v>8613</v>
      </c>
    </row>
    <row r="1951" spans="1:9" ht="75" x14ac:dyDescent="0.2">
      <c r="A1951" s="319" t="s">
        <v>8614</v>
      </c>
      <c r="B1951" s="319" t="s">
        <v>7558</v>
      </c>
      <c r="C1951" s="321">
        <f t="shared" si="60"/>
        <v>2</v>
      </c>
      <c r="D1951" s="321" t="str">
        <f t="shared" si="61"/>
        <v>Residential Bellingen</v>
      </c>
      <c r="E1951" s="321" t="s">
        <v>4460</v>
      </c>
      <c r="F1951" s="319" t="s">
        <v>512</v>
      </c>
      <c r="G1951" s="319" t="s">
        <v>8615</v>
      </c>
      <c r="H1951" s="319" t="s">
        <v>8616</v>
      </c>
      <c r="I1951" s="319" t="s">
        <v>8617</v>
      </c>
    </row>
    <row r="1952" spans="1:9" ht="75" x14ac:dyDescent="0.2">
      <c r="A1952" s="319" t="s">
        <v>8618</v>
      </c>
      <c r="B1952" s="319" t="s">
        <v>7558</v>
      </c>
      <c r="C1952" s="321">
        <f t="shared" si="60"/>
        <v>2</v>
      </c>
      <c r="D1952" s="321" t="str">
        <f t="shared" si="61"/>
        <v>Residential Bellingen</v>
      </c>
      <c r="E1952" s="321" t="s">
        <v>25835</v>
      </c>
      <c r="F1952" s="319" t="s">
        <v>1612</v>
      </c>
      <c r="G1952" s="319" t="s">
        <v>1843</v>
      </c>
      <c r="H1952" s="319" t="s">
        <v>8619</v>
      </c>
      <c r="I1952" s="319" t="s">
        <v>8620</v>
      </c>
    </row>
    <row r="1953" spans="1:9" ht="75" x14ac:dyDescent="0.2">
      <c r="A1953" s="319" t="s">
        <v>8621</v>
      </c>
      <c r="B1953" s="319" t="s">
        <v>7558</v>
      </c>
      <c r="C1953" s="321">
        <f t="shared" si="60"/>
        <v>2</v>
      </c>
      <c r="D1953" s="321" t="str">
        <f t="shared" si="61"/>
        <v>Residential Bellingen</v>
      </c>
      <c r="E1953" s="321" t="s">
        <v>4460</v>
      </c>
      <c r="F1953" s="319" t="s">
        <v>8622</v>
      </c>
      <c r="G1953" s="319" t="s">
        <v>8623</v>
      </c>
      <c r="H1953" s="319" t="s">
        <v>8624</v>
      </c>
      <c r="I1953" s="319" t="s">
        <v>8625</v>
      </c>
    </row>
    <row r="1954" spans="1:9" ht="75" x14ac:dyDescent="0.2">
      <c r="A1954" s="319" t="s">
        <v>8626</v>
      </c>
      <c r="B1954" s="319" t="s">
        <v>7558</v>
      </c>
      <c r="C1954" s="321">
        <f t="shared" si="60"/>
        <v>2</v>
      </c>
      <c r="D1954" s="321" t="str">
        <f t="shared" si="61"/>
        <v>Residential Bellingen</v>
      </c>
      <c r="E1954" s="321" t="s">
        <v>25835</v>
      </c>
      <c r="F1954" s="319" t="s">
        <v>1270</v>
      </c>
      <c r="G1954" s="319" t="s">
        <v>8627</v>
      </c>
      <c r="H1954" s="319" t="s">
        <v>8628</v>
      </c>
      <c r="I1954" s="319" t="s">
        <v>8629</v>
      </c>
    </row>
    <row r="1955" spans="1:9" ht="75" x14ac:dyDescent="0.2">
      <c r="A1955" s="319" t="s">
        <v>8630</v>
      </c>
      <c r="B1955" s="319" t="s">
        <v>7558</v>
      </c>
      <c r="C1955" s="321">
        <f t="shared" si="60"/>
        <v>2</v>
      </c>
      <c r="D1955" s="321" t="str">
        <f t="shared" si="61"/>
        <v>Residential Bellingen</v>
      </c>
      <c r="E1955" s="321" t="s">
        <v>4460</v>
      </c>
      <c r="F1955" s="319" t="s">
        <v>8631</v>
      </c>
      <c r="G1955" s="319" t="s">
        <v>8632</v>
      </c>
      <c r="H1955" s="319" t="s">
        <v>8633</v>
      </c>
      <c r="I1955" s="319" t="s">
        <v>8634</v>
      </c>
    </row>
    <row r="1956" spans="1:9" ht="75" x14ac:dyDescent="0.2">
      <c r="A1956" s="319" t="s">
        <v>8635</v>
      </c>
      <c r="B1956" s="319" t="s">
        <v>7558</v>
      </c>
      <c r="C1956" s="321">
        <f t="shared" si="60"/>
        <v>2</v>
      </c>
      <c r="D1956" s="321" t="str">
        <f t="shared" si="61"/>
        <v>Residential Bellingen</v>
      </c>
      <c r="E1956" s="321" t="s">
        <v>25835</v>
      </c>
      <c r="F1956" s="319" t="s">
        <v>8636</v>
      </c>
      <c r="G1956" s="319" t="s">
        <v>1105</v>
      </c>
      <c r="H1956" s="319" t="s">
        <v>8637</v>
      </c>
      <c r="I1956" s="319" t="s">
        <v>8638</v>
      </c>
    </row>
    <row r="1957" spans="1:9" ht="75" x14ac:dyDescent="0.2">
      <c r="A1957" s="319" t="s">
        <v>8639</v>
      </c>
      <c r="B1957" s="319" t="s">
        <v>7558</v>
      </c>
      <c r="C1957" s="321">
        <f t="shared" si="60"/>
        <v>2</v>
      </c>
      <c r="D1957" s="321" t="str">
        <f t="shared" si="61"/>
        <v>Residential Bellingen</v>
      </c>
      <c r="E1957" s="321" t="s">
        <v>4460</v>
      </c>
      <c r="F1957" s="319" t="s">
        <v>6820</v>
      </c>
      <c r="G1957" s="319" t="s">
        <v>8640</v>
      </c>
      <c r="H1957" s="319" t="s">
        <v>8641</v>
      </c>
      <c r="I1957" s="319" t="s">
        <v>8642</v>
      </c>
    </row>
    <row r="1958" spans="1:9" ht="75" x14ac:dyDescent="0.2">
      <c r="A1958" s="319" t="s">
        <v>8643</v>
      </c>
      <c r="B1958" s="319" t="s">
        <v>7558</v>
      </c>
      <c r="C1958" s="321">
        <f t="shared" si="60"/>
        <v>2</v>
      </c>
      <c r="D1958" s="321" t="str">
        <f t="shared" si="61"/>
        <v>Residential Bellingen</v>
      </c>
      <c r="E1958" s="321" t="s">
        <v>25835</v>
      </c>
      <c r="F1958" s="319" t="s">
        <v>2288</v>
      </c>
      <c r="G1958" s="319" t="s">
        <v>5142</v>
      </c>
      <c r="H1958" s="319" t="s">
        <v>8644</v>
      </c>
      <c r="I1958" s="319" t="s">
        <v>8645</v>
      </c>
    </row>
    <row r="1959" spans="1:9" ht="75" x14ac:dyDescent="0.2">
      <c r="A1959" s="319" t="s">
        <v>8646</v>
      </c>
      <c r="B1959" s="319" t="s">
        <v>7558</v>
      </c>
      <c r="C1959" s="321">
        <f t="shared" si="60"/>
        <v>2</v>
      </c>
      <c r="D1959" s="321" t="str">
        <f t="shared" si="61"/>
        <v>Residential Bellingen</v>
      </c>
      <c r="E1959" s="321" t="s">
        <v>4460</v>
      </c>
      <c r="F1959" s="319" t="s">
        <v>8647</v>
      </c>
      <c r="G1959" s="319" t="s">
        <v>8648</v>
      </c>
      <c r="H1959" s="319" t="s">
        <v>8649</v>
      </c>
      <c r="I1959" s="319" t="s">
        <v>8650</v>
      </c>
    </row>
    <row r="1960" spans="1:9" ht="75" x14ac:dyDescent="0.2">
      <c r="A1960" s="319" t="s">
        <v>8651</v>
      </c>
      <c r="B1960" s="319" t="s">
        <v>7558</v>
      </c>
      <c r="C1960" s="321">
        <f t="shared" si="60"/>
        <v>2</v>
      </c>
      <c r="D1960" s="321" t="str">
        <f t="shared" si="61"/>
        <v>Residential Bellingen</v>
      </c>
      <c r="E1960" s="321" t="s">
        <v>25835</v>
      </c>
      <c r="F1960" s="319" t="s">
        <v>4260</v>
      </c>
      <c r="G1960" s="319" t="s">
        <v>1423</v>
      </c>
      <c r="H1960" s="319" t="s">
        <v>8652</v>
      </c>
      <c r="I1960" s="319" t="s">
        <v>8653</v>
      </c>
    </row>
    <row r="1961" spans="1:9" ht="75" x14ac:dyDescent="0.2">
      <c r="A1961" s="319" t="s">
        <v>8654</v>
      </c>
      <c r="B1961" s="319" t="s">
        <v>7558</v>
      </c>
      <c r="C1961" s="321">
        <f t="shared" si="60"/>
        <v>2</v>
      </c>
      <c r="D1961" s="321" t="str">
        <f t="shared" si="61"/>
        <v>Residential Bellingen</v>
      </c>
      <c r="E1961" s="321" t="s">
        <v>4460</v>
      </c>
      <c r="F1961" s="319" t="s">
        <v>7703</v>
      </c>
      <c r="G1961" s="319" t="s">
        <v>4399</v>
      </c>
      <c r="H1961" s="319" t="s">
        <v>8655</v>
      </c>
      <c r="I1961" s="319" t="s">
        <v>8656</v>
      </c>
    </row>
    <row r="1962" spans="1:9" ht="75" x14ac:dyDescent="0.2">
      <c r="A1962" s="319" t="s">
        <v>8657</v>
      </c>
      <c r="B1962" s="319" t="s">
        <v>7558</v>
      </c>
      <c r="C1962" s="321">
        <f t="shared" si="60"/>
        <v>2</v>
      </c>
      <c r="D1962" s="321" t="str">
        <f t="shared" si="61"/>
        <v>Residential Bellingen</v>
      </c>
      <c r="E1962" s="321" t="s">
        <v>25835</v>
      </c>
      <c r="F1962" s="319" t="s">
        <v>1016</v>
      </c>
      <c r="G1962" s="319" t="s">
        <v>8658</v>
      </c>
      <c r="H1962" s="319" t="s">
        <v>8659</v>
      </c>
      <c r="I1962" s="319" t="s">
        <v>8660</v>
      </c>
    </row>
    <row r="1963" spans="1:9" ht="75" x14ac:dyDescent="0.2">
      <c r="A1963" s="319" t="s">
        <v>8661</v>
      </c>
      <c r="B1963" s="319" t="s">
        <v>7558</v>
      </c>
      <c r="C1963" s="321">
        <f t="shared" si="60"/>
        <v>2</v>
      </c>
      <c r="D1963" s="321" t="str">
        <f t="shared" si="61"/>
        <v>Residential Bellingen</v>
      </c>
      <c r="E1963" s="321" t="s">
        <v>4460</v>
      </c>
      <c r="F1963" s="319" t="s">
        <v>2264</v>
      </c>
      <c r="G1963" s="319" t="s">
        <v>8662</v>
      </c>
      <c r="H1963" s="319" t="s">
        <v>8663</v>
      </c>
      <c r="I1963" s="319" t="s">
        <v>8664</v>
      </c>
    </row>
    <row r="1964" spans="1:9" ht="75" x14ac:dyDescent="0.2">
      <c r="A1964" s="319" t="s">
        <v>8665</v>
      </c>
      <c r="B1964" s="319" t="s">
        <v>7558</v>
      </c>
      <c r="C1964" s="321">
        <f t="shared" si="60"/>
        <v>2</v>
      </c>
      <c r="D1964" s="321" t="str">
        <f t="shared" si="61"/>
        <v>Residential Bellingen</v>
      </c>
      <c r="E1964" s="321" t="s">
        <v>25835</v>
      </c>
      <c r="F1964" s="319" t="s">
        <v>3676</v>
      </c>
      <c r="G1964" s="319" t="s">
        <v>8666</v>
      </c>
      <c r="H1964" s="319" t="s">
        <v>8667</v>
      </c>
      <c r="I1964" s="319" t="s">
        <v>8668</v>
      </c>
    </row>
    <row r="1965" spans="1:9" ht="75" x14ac:dyDescent="0.2">
      <c r="A1965" s="319" t="s">
        <v>8669</v>
      </c>
      <c r="B1965" s="319" t="s">
        <v>7558</v>
      </c>
      <c r="C1965" s="321">
        <f t="shared" si="60"/>
        <v>2</v>
      </c>
      <c r="D1965" s="321" t="str">
        <f t="shared" si="61"/>
        <v>Residential Bellingen</v>
      </c>
      <c r="E1965" s="321" t="s">
        <v>4460</v>
      </c>
      <c r="F1965" s="319" t="s">
        <v>385</v>
      </c>
      <c r="G1965" s="319" t="s">
        <v>4334</v>
      </c>
      <c r="H1965" s="319" t="s">
        <v>8670</v>
      </c>
      <c r="I1965" s="319" t="s">
        <v>8671</v>
      </c>
    </row>
    <row r="1966" spans="1:9" ht="75" x14ac:dyDescent="0.2">
      <c r="A1966" s="319" t="s">
        <v>8672</v>
      </c>
      <c r="B1966" s="319" t="s">
        <v>7558</v>
      </c>
      <c r="C1966" s="321">
        <f t="shared" si="60"/>
        <v>2</v>
      </c>
      <c r="D1966" s="321" t="str">
        <f t="shared" si="61"/>
        <v>Residential Bellingen</v>
      </c>
      <c r="E1966" s="321" t="s">
        <v>25835</v>
      </c>
      <c r="F1966" s="319" t="s">
        <v>1058</v>
      </c>
      <c r="G1966" s="319" t="s">
        <v>3787</v>
      </c>
      <c r="H1966" s="319" t="s">
        <v>8673</v>
      </c>
      <c r="I1966" s="319" t="s">
        <v>8674</v>
      </c>
    </row>
    <row r="1967" spans="1:9" ht="75" x14ac:dyDescent="0.2">
      <c r="A1967" s="319" t="s">
        <v>8675</v>
      </c>
      <c r="B1967" s="319" t="s">
        <v>7558</v>
      </c>
      <c r="C1967" s="321">
        <f t="shared" si="60"/>
        <v>2</v>
      </c>
      <c r="D1967" s="321" t="str">
        <f t="shared" si="61"/>
        <v>Residential Bellingen</v>
      </c>
      <c r="E1967" s="321" t="s">
        <v>4460</v>
      </c>
      <c r="F1967" s="319" t="s">
        <v>8676</v>
      </c>
      <c r="G1967" s="319" t="s">
        <v>8677</v>
      </c>
      <c r="H1967" s="319" t="s">
        <v>8678</v>
      </c>
      <c r="I1967" s="319" t="s">
        <v>8679</v>
      </c>
    </row>
    <row r="1968" spans="1:9" ht="90" x14ac:dyDescent="0.2">
      <c r="A1968" s="319" t="s">
        <v>8680</v>
      </c>
      <c r="B1968" s="319" t="s">
        <v>7558</v>
      </c>
      <c r="C1968" s="321">
        <f t="shared" si="60"/>
        <v>2</v>
      </c>
      <c r="D1968" s="321" t="str">
        <f t="shared" si="61"/>
        <v>Residential Bellingen</v>
      </c>
      <c r="E1968" s="321" t="s">
        <v>25835</v>
      </c>
      <c r="F1968" s="319" t="s">
        <v>8681</v>
      </c>
      <c r="G1968" s="319" t="s">
        <v>8682</v>
      </c>
      <c r="H1968" s="319" t="s">
        <v>8683</v>
      </c>
      <c r="I1968" s="319" t="s">
        <v>8684</v>
      </c>
    </row>
    <row r="1969" spans="1:9" ht="75" x14ac:dyDescent="0.2">
      <c r="A1969" s="319" t="s">
        <v>8685</v>
      </c>
      <c r="B1969" s="319" t="s">
        <v>7558</v>
      </c>
      <c r="C1969" s="321">
        <f t="shared" si="60"/>
        <v>2</v>
      </c>
      <c r="D1969" s="321" t="str">
        <f t="shared" si="61"/>
        <v>Residential Bellingen</v>
      </c>
      <c r="E1969" s="321" t="s">
        <v>4460</v>
      </c>
      <c r="F1969" s="319" t="s">
        <v>414</v>
      </c>
      <c r="G1969" s="319" t="s">
        <v>8686</v>
      </c>
      <c r="H1969" s="319" t="s">
        <v>8687</v>
      </c>
      <c r="I1969" s="319" t="s">
        <v>8688</v>
      </c>
    </row>
    <row r="1970" spans="1:9" ht="90" x14ac:dyDescent="0.2">
      <c r="A1970" s="319" t="s">
        <v>8689</v>
      </c>
      <c r="B1970" s="319" t="s">
        <v>7558</v>
      </c>
      <c r="C1970" s="321">
        <f t="shared" si="60"/>
        <v>2</v>
      </c>
      <c r="D1970" s="321" t="str">
        <f t="shared" si="61"/>
        <v>Residential Bellingen</v>
      </c>
      <c r="E1970" s="321" t="s">
        <v>25835</v>
      </c>
      <c r="F1970" s="319" t="s">
        <v>8690</v>
      </c>
      <c r="G1970" s="319" t="s">
        <v>8691</v>
      </c>
      <c r="H1970" s="319" t="s">
        <v>8692</v>
      </c>
      <c r="I1970" s="319" t="s">
        <v>8693</v>
      </c>
    </row>
    <row r="1971" spans="1:9" ht="150" x14ac:dyDescent="0.25">
      <c r="A1971" s="319" t="s">
        <v>8694</v>
      </c>
      <c r="B1971" s="319" t="s">
        <v>7558</v>
      </c>
      <c r="C1971" s="321">
        <f t="shared" si="60"/>
        <v>2</v>
      </c>
      <c r="D1971" s="321" t="str">
        <f t="shared" si="61"/>
        <v>Residential Bellingen</v>
      </c>
      <c r="E1971" s="321" t="s">
        <v>4460</v>
      </c>
      <c r="F1971" s="317"/>
      <c r="G1971" s="319" t="s">
        <v>8695</v>
      </c>
      <c r="H1971" s="319" t="s">
        <v>8696</v>
      </c>
      <c r="I1971" s="319" t="s">
        <v>8697</v>
      </c>
    </row>
    <row r="1972" spans="1:9" ht="90" x14ac:dyDescent="0.2">
      <c r="A1972" s="319" t="s">
        <v>8698</v>
      </c>
      <c r="B1972" s="319" t="s">
        <v>7558</v>
      </c>
      <c r="C1972" s="321">
        <f t="shared" si="60"/>
        <v>2</v>
      </c>
      <c r="D1972" s="321" t="str">
        <f t="shared" si="61"/>
        <v>Residential Bellingen</v>
      </c>
      <c r="E1972" s="321" t="s">
        <v>25835</v>
      </c>
      <c r="F1972" s="319" t="s">
        <v>3676</v>
      </c>
      <c r="G1972" s="319" t="s">
        <v>8699</v>
      </c>
      <c r="H1972" s="319" t="s">
        <v>8700</v>
      </c>
      <c r="I1972" s="319" t="s">
        <v>8701</v>
      </c>
    </row>
    <row r="1973" spans="1:9" ht="90" x14ac:dyDescent="0.2">
      <c r="A1973" s="319" t="s">
        <v>8702</v>
      </c>
      <c r="B1973" s="319" t="s">
        <v>7558</v>
      </c>
      <c r="C1973" s="321">
        <f t="shared" si="60"/>
        <v>2</v>
      </c>
      <c r="D1973" s="321" t="str">
        <f t="shared" si="61"/>
        <v>Residential Bellingen</v>
      </c>
      <c r="E1973" s="321" t="s">
        <v>4460</v>
      </c>
      <c r="F1973" s="319" t="s">
        <v>8703</v>
      </c>
      <c r="G1973" s="319" t="s">
        <v>8704</v>
      </c>
      <c r="H1973" s="319" t="s">
        <v>8705</v>
      </c>
      <c r="I1973" s="319" t="s">
        <v>8706</v>
      </c>
    </row>
    <row r="1974" spans="1:9" ht="90" x14ac:dyDescent="0.25">
      <c r="A1974" s="319" t="s">
        <v>8707</v>
      </c>
      <c r="B1974" s="319" t="s">
        <v>7558</v>
      </c>
      <c r="C1974" s="321">
        <f t="shared" si="60"/>
        <v>2</v>
      </c>
      <c r="D1974" s="321" t="str">
        <f t="shared" si="61"/>
        <v>Residential Bellingen</v>
      </c>
      <c r="E1974" s="321" t="s">
        <v>25835</v>
      </c>
      <c r="F1974" s="317"/>
      <c r="G1974" s="319" t="s">
        <v>8708</v>
      </c>
      <c r="H1974" s="319" t="s">
        <v>8709</v>
      </c>
      <c r="I1974" s="319" t="s">
        <v>8710</v>
      </c>
    </row>
    <row r="1975" spans="1:9" ht="90" x14ac:dyDescent="0.2">
      <c r="A1975" s="319" t="s">
        <v>8711</v>
      </c>
      <c r="B1975" s="319" t="s">
        <v>7558</v>
      </c>
      <c r="C1975" s="321">
        <f t="shared" si="60"/>
        <v>2</v>
      </c>
      <c r="D1975" s="321" t="str">
        <f t="shared" si="61"/>
        <v>Residential Bellingen</v>
      </c>
      <c r="E1975" s="321" t="s">
        <v>4460</v>
      </c>
      <c r="F1975" s="319" t="s">
        <v>3850</v>
      </c>
      <c r="G1975" s="319" t="s">
        <v>8712</v>
      </c>
      <c r="H1975" s="319" t="s">
        <v>8713</v>
      </c>
      <c r="I1975" s="319" t="s">
        <v>8714</v>
      </c>
    </row>
    <row r="1976" spans="1:9" ht="90" x14ac:dyDescent="0.2">
      <c r="A1976" s="319" t="s">
        <v>8715</v>
      </c>
      <c r="B1976" s="319" t="s">
        <v>7558</v>
      </c>
      <c r="C1976" s="321">
        <f t="shared" si="60"/>
        <v>2</v>
      </c>
      <c r="D1976" s="321" t="str">
        <f t="shared" si="61"/>
        <v>Residential Bellingen</v>
      </c>
      <c r="E1976" s="321" t="s">
        <v>25835</v>
      </c>
      <c r="F1976" s="319" t="s">
        <v>8716</v>
      </c>
      <c r="G1976" s="319" t="s">
        <v>8717</v>
      </c>
      <c r="H1976" s="319" t="s">
        <v>8718</v>
      </c>
      <c r="I1976" s="319" t="s">
        <v>8719</v>
      </c>
    </row>
    <row r="1977" spans="1:9" ht="90" x14ac:dyDescent="0.2">
      <c r="A1977" s="319" t="s">
        <v>8720</v>
      </c>
      <c r="B1977" s="319" t="s">
        <v>7558</v>
      </c>
      <c r="C1977" s="321">
        <f t="shared" si="60"/>
        <v>2</v>
      </c>
      <c r="D1977" s="321" t="str">
        <f t="shared" si="61"/>
        <v>Residential Bellingen</v>
      </c>
      <c r="E1977" s="321" t="s">
        <v>4460</v>
      </c>
      <c r="F1977" s="319" t="s">
        <v>2509</v>
      </c>
      <c r="G1977" s="319" t="s">
        <v>2845</v>
      </c>
      <c r="H1977" s="319" t="s">
        <v>8721</v>
      </c>
      <c r="I1977" s="319" t="s">
        <v>8722</v>
      </c>
    </row>
    <row r="1978" spans="1:9" ht="90" x14ac:dyDescent="0.2">
      <c r="A1978" s="319" t="s">
        <v>8723</v>
      </c>
      <c r="B1978" s="319" t="s">
        <v>7558</v>
      </c>
      <c r="C1978" s="321">
        <f t="shared" si="60"/>
        <v>2</v>
      </c>
      <c r="D1978" s="321" t="str">
        <f t="shared" si="61"/>
        <v>Residential Bellingen</v>
      </c>
      <c r="E1978" s="321" t="s">
        <v>25835</v>
      </c>
      <c r="F1978" s="319" t="s">
        <v>8724</v>
      </c>
      <c r="G1978" s="319" t="s">
        <v>8725</v>
      </c>
      <c r="H1978" s="319" t="s">
        <v>8726</v>
      </c>
      <c r="I1978" s="319" t="s">
        <v>8727</v>
      </c>
    </row>
    <row r="1979" spans="1:9" ht="90" x14ac:dyDescent="0.2">
      <c r="A1979" s="319" t="s">
        <v>8728</v>
      </c>
      <c r="B1979" s="319" t="s">
        <v>7558</v>
      </c>
      <c r="C1979" s="321">
        <f t="shared" si="60"/>
        <v>2</v>
      </c>
      <c r="D1979" s="321" t="str">
        <f t="shared" si="61"/>
        <v>Residential Bellingen</v>
      </c>
      <c r="E1979" s="321" t="s">
        <v>4460</v>
      </c>
      <c r="F1979" s="319" t="s">
        <v>8729</v>
      </c>
      <c r="G1979" s="319" t="s">
        <v>1788</v>
      </c>
      <c r="H1979" s="319" t="s">
        <v>8730</v>
      </c>
      <c r="I1979" s="319" t="s">
        <v>8731</v>
      </c>
    </row>
    <row r="1980" spans="1:9" ht="90" x14ac:dyDescent="0.2">
      <c r="A1980" s="319" t="s">
        <v>8732</v>
      </c>
      <c r="B1980" s="319" t="s">
        <v>7558</v>
      </c>
      <c r="C1980" s="321">
        <f t="shared" si="60"/>
        <v>2</v>
      </c>
      <c r="D1980" s="321" t="str">
        <f t="shared" si="61"/>
        <v>Residential Bellingen</v>
      </c>
      <c r="E1980" s="321" t="s">
        <v>25835</v>
      </c>
      <c r="F1980" s="319" t="s">
        <v>3615</v>
      </c>
      <c r="G1980" s="319" t="s">
        <v>8733</v>
      </c>
      <c r="H1980" s="319" t="s">
        <v>8734</v>
      </c>
      <c r="I1980" s="319" t="s">
        <v>8735</v>
      </c>
    </row>
    <row r="1981" spans="1:9" ht="90" x14ac:dyDescent="0.2">
      <c r="A1981" s="319" t="s">
        <v>8736</v>
      </c>
      <c r="B1981" s="319" t="s">
        <v>7558</v>
      </c>
      <c r="C1981" s="321">
        <f t="shared" si="60"/>
        <v>2</v>
      </c>
      <c r="D1981" s="321" t="str">
        <f t="shared" si="61"/>
        <v>Residential Bellingen</v>
      </c>
      <c r="E1981" s="321" t="s">
        <v>4460</v>
      </c>
      <c r="F1981" s="319" t="s">
        <v>8737</v>
      </c>
      <c r="G1981" s="319" t="s">
        <v>8738</v>
      </c>
      <c r="H1981" s="319" t="s">
        <v>8739</v>
      </c>
      <c r="I1981" s="319" t="s">
        <v>8740</v>
      </c>
    </row>
    <row r="1982" spans="1:9" ht="90" x14ac:dyDescent="0.2">
      <c r="A1982" s="319" t="s">
        <v>8741</v>
      </c>
      <c r="B1982" s="319" t="s">
        <v>7558</v>
      </c>
      <c r="C1982" s="321">
        <f t="shared" si="60"/>
        <v>2</v>
      </c>
      <c r="D1982" s="321" t="str">
        <f t="shared" si="61"/>
        <v>Residential Bellingen</v>
      </c>
      <c r="E1982" s="321" t="s">
        <v>25835</v>
      </c>
      <c r="F1982" s="319" t="s">
        <v>8742</v>
      </c>
      <c r="G1982" s="319" t="s">
        <v>6233</v>
      </c>
      <c r="H1982" s="319" t="s">
        <v>8743</v>
      </c>
      <c r="I1982" s="319" t="s">
        <v>8744</v>
      </c>
    </row>
    <row r="1983" spans="1:9" ht="90" x14ac:dyDescent="0.2">
      <c r="A1983" s="319" t="s">
        <v>8745</v>
      </c>
      <c r="B1983" s="319" t="s">
        <v>7558</v>
      </c>
      <c r="C1983" s="321">
        <f t="shared" si="60"/>
        <v>2</v>
      </c>
      <c r="D1983" s="321" t="str">
        <f t="shared" si="61"/>
        <v>Residential Bellingen</v>
      </c>
      <c r="E1983" s="321" t="s">
        <v>4460</v>
      </c>
      <c r="F1983" s="319" t="s">
        <v>8746</v>
      </c>
      <c r="G1983" s="319" t="s">
        <v>8747</v>
      </c>
      <c r="H1983" s="319" t="s">
        <v>8748</v>
      </c>
      <c r="I1983" s="319" t="s">
        <v>8749</v>
      </c>
    </row>
    <row r="1984" spans="1:9" ht="90" x14ac:dyDescent="0.2">
      <c r="A1984" s="319" t="s">
        <v>8750</v>
      </c>
      <c r="B1984" s="319" t="s">
        <v>7558</v>
      </c>
      <c r="C1984" s="321">
        <f t="shared" si="60"/>
        <v>2</v>
      </c>
      <c r="D1984" s="321" t="str">
        <f t="shared" si="61"/>
        <v>Residential Bellingen</v>
      </c>
      <c r="E1984" s="321" t="s">
        <v>25835</v>
      </c>
      <c r="F1984" s="319" t="s">
        <v>1016</v>
      </c>
      <c r="G1984" s="319" t="s">
        <v>8504</v>
      </c>
      <c r="H1984" s="319" t="s">
        <v>8751</v>
      </c>
      <c r="I1984" s="319" t="s">
        <v>8752</v>
      </c>
    </row>
    <row r="1985" spans="1:9" ht="90" x14ac:dyDescent="0.2">
      <c r="A1985" s="319" t="s">
        <v>8753</v>
      </c>
      <c r="B1985" s="319" t="s">
        <v>7558</v>
      </c>
      <c r="C1985" s="321">
        <f t="shared" si="60"/>
        <v>2</v>
      </c>
      <c r="D1985" s="321" t="str">
        <f t="shared" si="61"/>
        <v>Residential Bellingen</v>
      </c>
      <c r="E1985" s="321" t="s">
        <v>4460</v>
      </c>
      <c r="F1985" s="319" t="s">
        <v>8456</v>
      </c>
      <c r="G1985" s="319" t="s">
        <v>629</v>
      </c>
      <c r="H1985" s="319" t="s">
        <v>8754</v>
      </c>
      <c r="I1985" s="319" t="s">
        <v>8755</v>
      </c>
    </row>
    <row r="1986" spans="1:9" ht="90" x14ac:dyDescent="0.2">
      <c r="A1986" s="319" t="s">
        <v>8756</v>
      </c>
      <c r="B1986" s="319" t="s">
        <v>7558</v>
      </c>
      <c r="C1986" s="321">
        <f t="shared" ref="C1986:C2049" si="62">+VLOOKUP($A1986,Assess,2,FALSE)</f>
        <v>2</v>
      </c>
      <c r="D1986" s="321" t="str">
        <f t="shared" ref="D1986:D2049" si="63">+VLOOKUP($A1986,Assess,3,FALSE)</f>
        <v>Residential Bellingen</v>
      </c>
      <c r="E1986" s="321" t="s">
        <v>25835</v>
      </c>
      <c r="F1986" s="319" t="s">
        <v>2814</v>
      </c>
      <c r="G1986" s="319" t="s">
        <v>8757</v>
      </c>
      <c r="H1986" s="319" t="s">
        <v>8758</v>
      </c>
      <c r="I1986" s="319" t="s">
        <v>8759</v>
      </c>
    </row>
    <row r="1987" spans="1:9" ht="90" x14ac:dyDescent="0.2">
      <c r="A1987" s="319" t="s">
        <v>8760</v>
      </c>
      <c r="B1987" s="319" t="s">
        <v>7558</v>
      </c>
      <c r="C1987" s="321">
        <f t="shared" si="62"/>
        <v>2</v>
      </c>
      <c r="D1987" s="321" t="str">
        <f t="shared" si="63"/>
        <v>Residential Bellingen</v>
      </c>
      <c r="E1987" s="321" t="s">
        <v>4460</v>
      </c>
      <c r="F1987" s="319" t="s">
        <v>1382</v>
      </c>
      <c r="G1987" s="319" t="s">
        <v>8761</v>
      </c>
      <c r="H1987" s="319" t="s">
        <v>8762</v>
      </c>
      <c r="I1987" s="319" t="s">
        <v>8763</v>
      </c>
    </row>
    <row r="1988" spans="1:9" ht="90" x14ac:dyDescent="0.2">
      <c r="A1988" s="319" t="s">
        <v>8764</v>
      </c>
      <c r="B1988" s="319" t="s">
        <v>7558</v>
      </c>
      <c r="C1988" s="321">
        <f t="shared" si="62"/>
        <v>2</v>
      </c>
      <c r="D1988" s="321" t="str">
        <f t="shared" si="63"/>
        <v>Residential Bellingen</v>
      </c>
      <c r="E1988" s="321" t="s">
        <v>25835</v>
      </c>
      <c r="F1988" s="319" t="s">
        <v>8765</v>
      </c>
      <c r="G1988" s="319" t="s">
        <v>8766</v>
      </c>
      <c r="H1988" s="319" t="s">
        <v>8767</v>
      </c>
      <c r="I1988" s="319" t="s">
        <v>8768</v>
      </c>
    </row>
    <row r="1989" spans="1:9" ht="90" x14ac:dyDescent="0.2">
      <c r="A1989" s="319" t="s">
        <v>8769</v>
      </c>
      <c r="B1989" s="319" t="s">
        <v>7558</v>
      </c>
      <c r="C1989" s="321">
        <f t="shared" si="62"/>
        <v>2</v>
      </c>
      <c r="D1989" s="321" t="str">
        <f t="shared" si="63"/>
        <v>Residential Bellingen</v>
      </c>
      <c r="E1989" s="321" t="s">
        <v>4460</v>
      </c>
      <c r="F1989" s="319" t="s">
        <v>2681</v>
      </c>
      <c r="G1989" s="319" t="s">
        <v>2585</v>
      </c>
      <c r="H1989" s="319" t="s">
        <v>8770</v>
      </c>
      <c r="I1989" s="319" t="s">
        <v>8771</v>
      </c>
    </row>
    <row r="1990" spans="1:9" ht="90" x14ac:dyDescent="0.2">
      <c r="A1990" s="319" t="s">
        <v>8772</v>
      </c>
      <c r="B1990" s="319" t="s">
        <v>7558</v>
      </c>
      <c r="C1990" s="321">
        <f t="shared" si="62"/>
        <v>2</v>
      </c>
      <c r="D1990" s="321" t="str">
        <f t="shared" si="63"/>
        <v>Residential Bellingen</v>
      </c>
      <c r="E1990" s="321" t="s">
        <v>25835</v>
      </c>
      <c r="F1990" s="319" t="s">
        <v>8773</v>
      </c>
      <c r="G1990" s="319" t="s">
        <v>8774</v>
      </c>
      <c r="H1990" s="319" t="s">
        <v>8775</v>
      </c>
      <c r="I1990" s="319" t="s">
        <v>8776</v>
      </c>
    </row>
    <row r="1991" spans="1:9" ht="75" x14ac:dyDescent="0.2">
      <c r="A1991" s="319" t="s">
        <v>8777</v>
      </c>
      <c r="B1991" s="319" t="s">
        <v>7558</v>
      </c>
      <c r="C1991" s="321">
        <f t="shared" si="62"/>
        <v>2</v>
      </c>
      <c r="D1991" s="321" t="str">
        <f t="shared" si="63"/>
        <v>Residential Bellingen</v>
      </c>
      <c r="E1991" s="321" t="s">
        <v>4460</v>
      </c>
      <c r="F1991" s="319" t="s">
        <v>7596</v>
      </c>
      <c r="G1991" s="319" t="s">
        <v>3334</v>
      </c>
      <c r="H1991" s="319" t="s">
        <v>8778</v>
      </c>
      <c r="I1991" s="319" t="s">
        <v>8779</v>
      </c>
    </row>
    <row r="1992" spans="1:9" ht="75" x14ac:dyDescent="0.2">
      <c r="A1992" s="319" t="s">
        <v>8780</v>
      </c>
      <c r="B1992" s="319" t="s">
        <v>7558</v>
      </c>
      <c r="C1992" s="321">
        <f t="shared" si="62"/>
        <v>2</v>
      </c>
      <c r="D1992" s="321" t="str">
        <f t="shared" si="63"/>
        <v>Residential Bellingen</v>
      </c>
      <c r="E1992" s="321" t="s">
        <v>25835</v>
      </c>
      <c r="F1992" s="319" t="s">
        <v>371</v>
      </c>
      <c r="G1992" s="319" t="s">
        <v>372</v>
      </c>
      <c r="H1992" s="319" t="s">
        <v>8781</v>
      </c>
      <c r="I1992" s="319" t="s">
        <v>8782</v>
      </c>
    </row>
    <row r="1993" spans="1:9" ht="75" x14ac:dyDescent="0.2">
      <c r="A1993" s="319" t="s">
        <v>8783</v>
      </c>
      <c r="B1993" s="319" t="s">
        <v>7558</v>
      </c>
      <c r="C1993" s="321">
        <f t="shared" si="62"/>
        <v>2</v>
      </c>
      <c r="D1993" s="321" t="str">
        <f t="shared" si="63"/>
        <v>Residential Bellingen</v>
      </c>
      <c r="E1993" s="321" t="s">
        <v>4460</v>
      </c>
      <c r="F1993" s="319" t="s">
        <v>6835</v>
      </c>
      <c r="G1993" s="319" t="s">
        <v>8784</v>
      </c>
      <c r="H1993" s="319" t="s">
        <v>8785</v>
      </c>
      <c r="I1993" s="319" t="s">
        <v>8786</v>
      </c>
    </row>
    <row r="1994" spans="1:9" ht="75" x14ac:dyDescent="0.2">
      <c r="A1994" s="319" t="s">
        <v>8787</v>
      </c>
      <c r="B1994" s="319" t="s">
        <v>7558</v>
      </c>
      <c r="C1994" s="321">
        <f t="shared" si="62"/>
        <v>2</v>
      </c>
      <c r="D1994" s="321" t="str">
        <f t="shared" si="63"/>
        <v>Residential Bellingen</v>
      </c>
      <c r="E1994" s="321" t="s">
        <v>25835</v>
      </c>
      <c r="F1994" s="319" t="s">
        <v>2728</v>
      </c>
      <c r="G1994" s="319" t="s">
        <v>8788</v>
      </c>
      <c r="H1994" s="319" t="s">
        <v>8789</v>
      </c>
      <c r="I1994" s="319" t="s">
        <v>8790</v>
      </c>
    </row>
    <row r="1995" spans="1:9" ht="75" x14ac:dyDescent="0.2">
      <c r="A1995" s="319" t="s">
        <v>8791</v>
      </c>
      <c r="B1995" s="319" t="s">
        <v>7558</v>
      </c>
      <c r="C1995" s="321">
        <f t="shared" si="62"/>
        <v>2</v>
      </c>
      <c r="D1995" s="321" t="str">
        <f t="shared" si="63"/>
        <v>Residential Bellingen</v>
      </c>
      <c r="E1995" s="321" t="s">
        <v>4460</v>
      </c>
      <c r="F1995" s="319" t="s">
        <v>8792</v>
      </c>
      <c r="G1995" s="319" t="s">
        <v>8793</v>
      </c>
      <c r="H1995" s="319" t="s">
        <v>8794</v>
      </c>
      <c r="I1995" s="319" t="s">
        <v>8795</v>
      </c>
    </row>
    <row r="1996" spans="1:9" ht="75" x14ac:dyDescent="0.2">
      <c r="A1996" s="319" t="s">
        <v>8796</v>
      </c>
      <c r="B1996" s="319" t="s">
        <v>7558</v>
      </c>
      <c r="C1996" s="321">
        <f t="shared" si="62"/>
        <v>2</v>
      </c>
      <c r="D1996" s="321" t="str">
        <f t="shared" si="63"/>
        <v>Residential Bellingen</v>
      </c>
      <c r="E1996" s="321" t="s">
        <v>25835</v>
      </c>
      <c r="F1996" s="319" t="s">
        <v>8797</v>
      </c>
      <c r="G1996" s="319" t="s">
        <v>8798</v>
      </c>
      <c r="H1996" s="319" t="s">
        <v>8799</v>
      </c>
      <c r="I1996" s="319" t="s">
        <v>8800</v>
      </c>
    </row>
    <row r="1997" spans="1:9" ht="90" x14ac:dyDescent="0.2">
      <c r="A1997" s="319" t="s">
        <v>8801</v>
      </c>
      <c r="B1997" s="319" t="s">
        <v>7558</v>
      </c>
      <c r="C1997" s="321">
        <f t="shared" si="62"/>
        <v>2</v>
      </c>
      <c r="D1997" s="321" t="str">
        <f t="shared" si="63"/>
        <v>Residential Bellingen</v>
      </c>
      <c r="E1997" s="321" t="s">
        <v>4460</v>
      </c>
      <c r="F1997" s="319" t="s">
        <v>8802</v>
      </c>
      <c r="G1997" s="319" t="s">
        <v>4275</v>
      </c>
      <c r="H1997" s="319" t="s">
        <v>8803</v>
      </c>
      <c r="I1997" s="319" t="s">
        <v>8804</v>
      </c>
    </row>
    <row r="1998" spans="1:9" ht="90" x14ac:dyDescent="0.2">
      <c r="A1998" s="319" t="s">
        <v>8805</v>
      </c>
      <c r="B1998" s="319" t="s">
        <v>7558</v>
      </c>
      <c r="C1998" s="321">
        <f t="shared" si="62"/>
        <v>2</v>
      </c>
      <c r="D1998" s="321" t="str">
        <f t="shared" si="63"/>
        <v>Residential Bellingen</v>
      </c>
      <c r="E1998" s="321" t="s">
        <v>25835</v>
      </c>
      <c r="F1998" s="319" t="s">
        <v>8806</v>
      </c>
      <c r="G1998" s="319" t="s">
        <v>8807</v>
      </c>
      <c r="H1998" s="319" t="s">
        <v>8808</v>
      </c>
      <c r="I1998" s="319" t="s">
        <v>8809</v>
      </c>
    </row>
    <row r="1999" spans="1:9" ht="90" x14ac:dyDescent="0.2">
      <c r="A1999" s="319" t="s">
        <v>8810</v>
      </c>
      <c r="B1999" s="319" t="s">
        <v>7558</v>
      </c>
      <c r="C1999" s="321">
        <f t="shared" si="62"/>
        <v>2</v>
      </c>
      <c r="D1999" s="321" t="str">
        <f t="shared" si="63"/>
        <v>Residential Bellingen</v>
      </c>
      <c r="E1999" s="321" t="s">
        <v>4460</v>
      </c>
      <c r="F1999" s="319" t="s">
        <v>8811</v>
      </c>
      <c r="G1999" s="319" t="s">
        <v>8812</v>
      </c>
      <c r="H1999" s="319" t="s">
        <v>8813</v>
      </c>
      <c r="I1999" s="319" t="s">
        <v>8814</v>
      </c>
    </row>
    <row r="2000" spans="1:9" ht="90" x14ac:dyDescent="0.2">
      <c r="A2000" s="319" t="s">
        <v>8815</v>
      </c>
      <c r="B2000" s="319" t="s">
        <v>7558</v>
      </c>
      <c r="C2000" s="321">
        <f t="shared" si="62"/>
        <v>2</v>
      </c>
      <c r="D2000" s="321" t="str">
        <f t="shared" si="63"/>
        <v>Residential Bellingen</v>
      </c>
      <c r="E2000" s="321" t="s">
        <v>25835</v>
      </c>
      <c r="F2000" s="319" t="s">
        <v>3552</v>
      </c>
      <c r="G2000" s="319" t="s">
        <v>8816</v>
      </c>
      <c r="H2000" s="319" t="s">
        <v>8817</v>
      </c>
      <c r="I2000" s="319" t="s">
        <v>8818</v>
      </c>
    </row>
    <row r="2001" spans="1:9" ht="90" x14ac:dyDescent="0.2">
      <c r="A2001" s="319" t="s">
        <v>8819</v>
      </c>
      <c r="B2001" s="319" t="s">
        <v>7558</v>
      </c>
      <c r="C2001" s="321">
        <f t="shared" si="62"/>
        <v>2</v>
      </c>
      <c r="D2001" s="321" t="str">
        <f t="shared" si="63"/>
        <v>Residential Bellingen</v>
      </c>
      <c r="E2001" s="321" t="s">
        <v>4460</v>
      </c>
      <c r="F2001" s="319" t="s">
        <v>7703</v>
      </c>
      <c r="G2001" s="319" t="s">
        <v>8820</v>
      </c>
      <c r="H2001" s="319" t="s">
        <v>8821</v>
      </c>
      <c r="I2001" s="319" t="s">
        <v>8822</v>
      </c>
    </row>
    <row r="2002" spans="1:9" ht="90" x14ac:dyDescent="0.2">
      <c r="A2002" s="319" t="s">
        <v>8823</v>
      </c>
      <c r="B2002" s="319" t="s">
        <v>7558</v>
      </c>
      <c r="C2002" s="321">
        <f t="shared" si="62"/>
        <v>2</v>
      </c>
      <c r="D2002" s="321" t="str">
        <f t="shared" si="63"/>
        <v>Residential Bellingen</v>
      </c>
      <c r="E2002" s="321" t="s">
        <v>25835</v>
      </c>
      <c r="F2002" s="319" t="s">
        <v>8824</v>
      </c>
      <c r="G2002" s="319" t="s">
        <v>8825</v>
      </c>
      <c r="H2002" s="319" t="s">
        <v>8826</v>
      </c>
      <c r="I2002" s="319" t="s">
        <v>8827</v>
      </c>
    </row>
    <row r="2003" spans="1:9" ht="90" x14ac:dyDescent="0.2">
      <c r="A2003" s="319" t="s">
        <v>8828</v>
      </c>
      <c r="B2003" s="319" t="s">
        <v>7558</v>
      </c>
      <c r="C2003" s="321">
        <f t="shared" si="62"/>
        <v>2</v>
      </c>
      <c r="D2003" s="321" t="str">
        <f t="shared" si="63"/>
        <v>Residential Bellingen</v>
      </c>
      <c r="E2003" s="321" t="s">
        <v>4460</v>
      </c>
      <c r="F2003" s="319" t="s">
        <v>8829</v>
      </c>
      <c r="G2003" s="319" t="s">
        <v>8830</v>
      </c>
      <c r="H2003" s="319" t="s">
        <v>8831</v>
      </c>
      <c r="I2003" s="319" t="s">
        <v>8832</v>
      </c>
    </row>
    <row r="2004" spans="1:9" ht="90" x14ac:dyDescent="0.2">
      <c r="A2004" s="319" t="s">
        <v>8833</v>
      </c>
      <c r="B2004" s="319" t="s">
        <v>7558</v>
      </c>
      <c r="C2004" s="321">
        <f t="shared" si="62"/>
        <v>2</v>
      </c>
      <c r="D2004" s="321" t="str">
        <f t="shared" si="63"/>
        <v>Residential Bellingen</v>
      </c>
      <c r="E2004" s="321" t="s">
        <v>25835</v>
      </c>
      <c r="F2004" s="319" t="s">
        <v>8834</v>
      </c>
      <c r="G2004" s="319" t="s">
        <v>8835</v>
      </c>
      <c r="H2004" s="319" t="s">
        <v>8836</v>
      </c>
      <c r="I2004" s="319" t="s">
        <v>8837</v>
      </c>
    </row>
    <row r="2005" spans="1:9" ht="90" x14ac:dyDescent="0.2">
      <c r="A2005" s="319" t="s">
        <v>8838</v>
      </c>
      <c r="B2005" s="319" t="s">
        <v>7558</v>
      </c>
      <c r="C2005" s="321">
        <f t="shared" si="62"/>
        <v>2</v>
      </c>
      <c r="D2005" s="321" t="str">
        <f t="shared" si="63"/>
        <v>Residential Bellingen</v>
      </c>
      <c r="E2005" s="321" t="s">
        <v>4460</v>
      </c>
      <c r="F2005" s="319" t="s">
        <v>2728</v>
      </c>
      <c r="G2005" s="319" t="s">
        <v>8839</v>
      </c>
      <c r="H2005" s="319" t="s">
        <v>8840</v>
      </c>
      <c r="I2005" s="319" t="s">
        <v>8841</v>
      </c>
    </row>
    <row r="2006" spans="1:9" ht="90" x14ac:dyDescent="0.2">
      <c r="A2006" s="319" t="s">
        <v>8842</v>
      </c>
      <c r="B2006" s="319" t="s">
        <v>7558</v>
      </c>
      <c r="C2006" s="321">
        <f t="shared" si="62"/>
        <v>2</v>
      </c>
      <c r="D2006" s="321" t="str">
        <f t="shared" si="63"/>
        <v>Residential Bellingen</v>
      </c>
      <c r="E2006" s="321" t="s">
        <v>25835</v>
      </c>
      <c r="F2006" s="319" t="s">
        <v>8843</v>
      </c>
      <c r="G2006" s="319" t="s">
        <v>2016</v>
      </c>
      <c r="H2006" s="319" t="s">
        <v>8844</v>
      </c>
      <c r="I2006" s="319" t="s">
        <v>8845</v>
      </c>
    </row>
    <row r="2007" spans="1:9" ht="90" x14ac:dyDescent="0.2">
      <c r="A2007" s="319" t="s">
        <v>8846</v>
      </c>
      <c r="B2007" s="319" t="s">
        <v>7558</v>
      </c>
      <c r="C2007" s="321">
        <f t="shared" si="62"/>
        <v>2</v>
      </c>
      <c r="D2007" s="321" t="str">
        <f t="shared" si="63"/>
        <v>Residential Bellingen</v>
      </c>
      <c r="E2007" s="321" t="s">
        <v>4460</v>
      </c>
      <c r="F2007" s="319" t="s">
        <v>8847</v>
      </c>
      <c r="G2007" s="319" t="s">
        <v>8848</v>
      </c>
      <c r="H2007" s="319" t="s">
        <v>8849</v>
      </c>
      <c r="I2007" s="319" t="s">
        <v>8850</v>
      </c>
    </row>
    <row r="2008" spans="1:9" ht="90" x14ac:dyDescent="0.2">
      <c r="A2008" s="319" t="s">
        <v>8851</v>
      </c>
      <c r="B2008" s="319" t="s">
        <v>7558</v>
      </c>
      <c r="C2008" s="321">
        <f t="shared" si="62"/>
        <v>2</v>
      </c>
      <c r="D2008" s="321" t="str">
        <f t="shared" si="63"/>
        <v>Residential Bellingen</v>
      </c>
      <c r="E2008" s="321" t="s">
        <v>25835</v>
      </c>
      <c r="F2008" s="319" t="s">
        <v>8852</v>
      </c>
      <c r="G2008" s="319" t="s">
        <v>8853</v>
      </c>
      <c r="H2008" s="319" t="s">
        <v>8854</v>
      </c>
      <c r="I2008" s="319" t="s">
        <v>8855</v>
      </c>
    </row>
    <row r="2009" spans="1:9" ht="90" x14ac:dyDescent="0.2">
      <c r="A2009" s="319" t="s">
        <v>8856</v>
      </c>
      <c r="B2009" s="319" t="s">
        <v>7558</v>
      </c>
      <c r="C2009" s="321">
        <f t="shared" si="62"/>
        <v>2</v>
      </c>
      <c r="D2009" s="321" t="str">
        <f t="shared" si="63"/>
        <v>Residential Bellingen</v>
      </c>
      <c r="E2009" s="321" t="s">
        <v>4460</v>
      </c>
      <c r="F2009" s="319" t="s">
        <v>8857</v>
      </c>
      <c r="G2009" s="319" t="s">
        <v>8858</v>
      </c>
      <c r="H2009" s="319" t="s">
        <v>8859</v>
      </c>
      <c r="I2009" s="319" t="s">
        <v>8860</v>
      </c>
    </row>
    <row r="2010" spans="1:9" ht="90" x14ac:dyDescent="0.25">
      <c r="A2010" s="319" t="s">
        <v>8861</v>
      </c>
      <c r="B2010" s="319" t="s">
        <v>7558</v>
      </c>
      <c r="C2010" s="321">
        <f t="shared" si="62"/>
        <v>2</v>
      </c>
      <c r="D2010" s="321" t="str">
        <f t="shared" si="63"/>
        <v>Residential Bellingen</v>
      </c>
      <c r="E2010" s="321" t="s">
        <v>25835</v>
      </c>
      <c r="F2010" s="317"/>
      <c r="G2010" s="319" t="s">
        <v>8862</v>
      </c>
      <c r="H2010" s="319" t="s">
        <v>8863</v>
      </c>
      <c r="I2010" s="319" t="s">
        <v>8864</v>
      </c>
    </row>
    <row r="2011" spans="1:9" ht="90" x14ac:dyDescent="0.2">
      <c r="A2011" s="319" t="s">
        <v>8865</v>
      </c>
      <c r="B2011" s="319" t="s">
        <v>7558</v>
      </c>
      <c r="C2011" s="321">
        <f t="shared" si="62"/>
        <v>2</v>
      </c>
      <c r="D2011" s="321" t="str">
        <f t="shared" si="63"/>
        <v>Residential Bellingen</v>
      </c>
      <c r="E2011" s="321" t="s">
        <v>4460</v>
      </c>
      <c r="F2011" s="319" t="s">
        <v>3662</v>
      </c>
      <c r="G2011" s="319" t="s">
        <v>8866</v>
      </c>
      <c r="H2011" s="319" t="s">
        <v>8867</v>
      </c>
      <c r="I2011" s="319" t="s">
        <v>8868</v>
      </c>
    </row>
    <row r="2012" spans="1:9" ht="90" x14ac:dyDescent="0.2">
      <c r="A2012" s="319" t="s">
        <v>8869</v>
      </c>
      <c r="B2012" s="319" t="s">
        <v>7558</v>
      </c>
      <c r="C2012" s="321">
        <f t="shared" si="62"/>
        <v>2</v>
      </c>
      <c r="D2012" s="321" t="str">
        <f t="shared" si="63"/>
        <v>Residential Bellingen</v>
      </c>
      <c r="E2012" s="321" t="s">
        <v>25835</v>
      </c>
      <c r="F2012" s="319" t="s">
        <v>8870</v>
      </c>
      <c r="G2012" s="319" t="s">
        <v>8871</v>
      </c>
      <c r="H2012" s="319" t="s">
        <v>8872</v>
      </c>
      <c r="I2012" s="319" t="s">
        <v>8873</v>
      </c>
    </row>
    <row r="2013" spans="1:9" ht="90" x14ac:dyDescent="0.2">
      <c r="A2013" s="319" t="s">
        <v>8874</v>
      </c>
      <c r="B2013" s="319" t="s">
        <v>7558</v>
      </c>
      <c r="C2013" s="321">
        <f t="shared" si="62"/>
        <v>2</v>
      </c>
      <c r="D2013" s="321" t="str">
        <f t="shared" si="63"/>
        <v>Residential Bellingen</v>
      </c>
      <c r="E2013" s="321" t="s">
        <v>4460</v>
      </c>
      <c r="F2013" s="319" t="s">
        <v>8875</v>
      </c>
      <c r="G2013" s="319" t="s">
        <v>8876</v>
      </c>
      <c r="H2013" s="319" t="s">
        <v>8877</v>
      </c>
      <c r="I2013" s="319" t="s">
        <v>8878</v>
      </c>
    </row>
    <row r="2014" spans="1:9" ht="75" x14ac:dyDescent="0.2">
      <c r="A2014" s="319" t="s">
        <v>8879</v>
      </c>
      <c r="B2014" s="319" t="s">
        <v>7558</v>
      </c>
      <c r="C2014" s="321">
        <f t="shared" si="62"/>
        <v>2</v>
      </c>
      <c r="D2014" s="321" t="str">
        <f t="shared" si="63"/>
        <v>Residential Bellingen</v>
      </c>
      <c r="E2014" s="321" t="s">
        <v>25835</v>
      </c>
      <c r="F2014" s="319" t="s">
        <v>2844</v>
      </c>
      <c r="G2014" s="319" t="s">
        <v>8880</v>
      </c>
      <c r="H2014" s="319" t="s">
        <v>8881</v>
      </c>
      <c r="I2014" s="319" t="s">
        <v>8882</v>
      </c>
    </row>
    <row r="2015" spans="1:9" ht="75" x14ac:dyDescent="0.2">
      <c r="A2015" s="319" t="s">
        <v>8883</v>
      </c>
      <c r="B2015" s="319" t="s">
        <v>7558</v>
      </c>
      <c r="C2015" s="321">
        <f t="shared" si="62"/>
        <v>2</v>
      </c>
      <c r="D2015" s="321" t="str">
        <f t="shared" si="63"/>
        <v>Residential Bellingen</v>
      </c>
      <c r="E2015" s="321" t="s">
        <v>4460</v>
      </c>
      <c r="F2015" s="319" t="s">
        <v>8884</v>
      </c>
      <c r="G2015" s="319" t="s">
        <v>338</v>
      </c>
      <c r="H2015" s="319" t="s">
        <v>8885</v>
      </c>
      <c r="I2015" s="319" t="s">
        <v>8886</v>
      </c>
    </row>
    <row r="2016" spans="1:9" ht="75" x14ac:dyDescent="0.2">
      <c r="A2016" s="319" t="s">
        <v>8887</v>
      </c>
      <c r="B2016" s="319" t="s">
        <v>7558</v>
      </c>
      <c r="C2016" s="321">
        <f t="shared" si="62"/>
        <v>2</v>
      </c>
      <c r="D2016" s="321" t="str">
        <f t="shared" si="63"/>
        <v>Residential Bellingen</v>
      </c>
      <c r="E2016" s="321" t="s">
        <v>25835</v>
      </c>
      <c r="F2016" s="319" t="s">
        <v>508</v>
      </c>
      <c r="G2016" s="319" t="s">
        <v>8888</v>
      </c>
      <c r="H2016" s="319" t="s">
        <v>8889</v>
      </c>
      <c r="I2016" s="319" t="s">
        <v>8890</v>
      </c>
    </row>
    <row r="2017" spans="1:9" ht="75" x14ac:dyDescent="0.2">
      <c r="A2017" s="319" t="s">
        <v>8891</v>
      </c>
      <c r="B2017" s="319" t="s">
        <v>7558</v>
      </c>
      <c r="C2017" s="321">
        <f t="shared" si="62"/>
        <v>2</v>
      </c>
      <c r="D2017" s="321" t="str">
        <f t="shared" si="63"/>
        <v>Residential Bellingen</v>
      </c>
      <c r="E2017" s="321" t="s">
        <v>4460</v>
      </c>
      <c r="F2017" s="319" t="s">
        <v>8892</v>
      </c>
      <c r="G2017" s="319" t="s">
        <v>4452</v>
      </c>
      <c r="H2017" s="319" t="s">
        <v>8893</v>
      </c>
      <c r="I2017" s="319" t="s">
        <v>8894</v>
      </c>
    </row>
    <row r="2018" spans="1:9" ht="75" x14ac:dyDescent="0.2">
      <c r="A2018" s="319" t="s">
        <v>8895</v>
      </c>
      <c r="B2018" s="319" t="s">
        <v>7558</v>
      </c>
      <c r="C2018" s="321">
        <f t="shared" si="62"/>
        <v>2</v>
      </c>
      <c r="D2018" s="321" t="str">
        <f t="shared" si="63"/>
        <v>Residential Bellingen</v>
      </c>
      <c r="E2018" s="321" t="s">
        <v>25835</v>
      </c>
      <c r="F2018" s="319" t="s">
        <v>8896</v>
      </c>
      <c r="G2018" s="319" t="s">
        <v>8897</v>
      </c>
      <c r="H2018" s="319" t="s">
        <v>8898</v>
      </c>
      <c r="I2018" s="319" t="s">
        <v>8899</v>
      </c>
    </row>
    <row r="2019" spans="1:9" ht="105" x14ac:dyDescent="0.2">
      <c r="A2019" s="319" t="s">
        <v>8900</v>
      </c>
      <c r="B2019" s="319" t="s">
        <v>7558</v>
      </c>
      <c r="C2019" s="321">
        <f t="shared" si="62"/>
        <v>2</v>
      </c>
      <c r="D2019" s="321" t="str">
        <f t="shared" si="63"/>
        <v>Residential Bellingen</v>
      </c>
      <c r="E2019" s="321" t="s">
        <v>4460</v>
      </c>
      <c r="F2019" s="319" t="s">
        <v>5206</v>
      </c>
      <c r="G2019" s="319" t="s">
        <v>8393</v>
      </c>
      <c r="H2019" s="319" t="s">
        <v>8901</v>
      </c>
      <c r="I2019" s="319" t="s">
        <v>8902</v>
      </c>
    </row>
    <row r="2020" spans="1:9" ht="90" x14ac:dyDescent="0.2">
      <c r="A2020" s="319" t="s">
        <v>8903</v>
      </c>
      <c r="B2020" s="319" t="s">
        <v>7558</v>
      </c>
      <c r="C2020" s="321">
        <f t="shared" si="62"/>
        <v>2</v>
      </c>
      <c r="D2020" s="321" t="str">
        <f t="shared" si="63"/>
        <v>Residential Bellingen</v>
      </c>
      <c r="E2020" s="321" t="s">
        <v>25835</v>
      </c>
      <c r="F2020" s="319" t="s">
        <v>2055</v>
      </c>
      <c r="G2020" s="319" t="s">
        <v>8904</v>
      </c>
      <c r="H2020" s="319" t="s">
        <v>8905</v>
      </c>
      <c r="I2020" s="319" t="s">
        <v>8906</v>
      </c>
    </row>
    <row r="2021" spans="1:9" ht="105" x14ac:dyDescent="0.2">
      <c r="A2021" s="319" t="s">
        <v>8907</v>
      </c>
      <c r="B2021" s="319" t="s">
        <v>7558</v>
      </c>
      <c r="C2021" s="321">
        <f t="shared" si="62"/>
        <v>2</v>
      </c>
      <c r="D2021" s="321" t="str">
        <f t="shared" si="63"/>
        <v>Residential Bellingen</v>
      </c>
      <c r="E2021" s="321" t="s">
        <v>4460</v>
      </c>
      <c r="F2021" s="319" t="s">
        <v>8908</v>
      </c>
      <c r="G2021" s="319" t="s">
        <v>3408</v>
      </c>
      <c r="H2021" s="319" t="s">
        <v>8909</v>
      </c>
      <c r="I2021" s="319" t="s">
        <v>8910</v>
      </c>
    </row>
    <row r="2022" spans="1:9" ht="105" x14ac:dyDescent="0.2">
      <c r="A2022" s="319" t="s">
        <v>8911</v>
      </c>
      <c r="B2022" s="319" t="s">
        <v>7558</v>
      </c>
      <c r="C2022" s="321">
        <f t="shared" si="62"/>
        <v>2</v>
      </c>
      <c r="D2022" s="321" t="str">
        <f t="shared" si="63"/>
        <v>Residential Bellingen</v>
      </c>
      <c r="E2022" s="321" t="s">
        <v>25835</v>
      </c>
      <c r="F2022" s="319" t="s">
        <v>3959</v>
      </c>
      <c r="G2022" s="319" t="s">
        <v>8912</v>
      </c>
      <c r="H2022" s="319" t="s">
        <v>8913</v>
      </c>
      <c r="I2022" s="319" t="s">
        <v>8914</v>
      </c>
    </row>
    <row r="2023" spans="1:9" ht="75" x14ac:dyDescent="0.2">
      <c r="A2023" s="319" t="s">
        <v>8915</v>
      </c>
      <c r="B2023" s="319" t="s">
        <v>7558</v>
      </c>
      <c r="C2023" s="321">
        <f t="shared" si="62"/>
        <v>2</v>
      </c>
      <c r="D2023" s="321" t="str">
        <f t="shared" si="63"/>
        <v>Residential Bellingen</v>
      </c>
      <c r="E2023" s="321" t="s">
        <v>4460</v>
      </c>
      <c r="F2023" s="319" t="s">
        <v>1961</v>
      </c>
      <c r="G2023" s="319" t="s">
        <v>2372</v>
      </c>
      <c r="H2023" s="319" t="s">
        <v>8916</v>
      </c>
      <c r="I2023" s="319" t="s">
        <v>8917</v>
      </c>
    </row>
    <row r="2024" spans="1:9" ht="90" x14ac:dyDescent="0.2">
      <c r="A2024" s="319" t="s">
        <v>8918</v>
      </c>
      <c r="B2024" s="319" t="s">
        <v>7558</v>
      </c>
      <c r="C2024" s="321">
        <f t="shared" si="62"/>
        <v>2</v>
      </c>
      <c r="D2024" s="321" t="str">
        <f t="shared" si="63"/>
        <v>Residential Bellingen</v>
      </c>
      <c r="E2024" s="321" t="s">
        <v>25835</v>
      </c>
      <c r="F2024" s="319" t="s">
        <v>8919</v>
      </c>
      <c r="G2024" s="319" t="s">
        <v>8920</v>
      </c>
      <c r="H2024" s="319" t="s">
        <v>8921</v>
      </c>
      <c r="I2024" s="319" t="s">
        <v>8922</v>
      </c>
    </row>
    <row r="2025" spans="1:9" ht="90" x14ac:dyDescent="0.2">
      <c r="A2025" s="319" t="s">
        <v>8923</v>
      </c>
      <c r="B2025" s="319" t="s">
        <v>7558</v>
      </c>
      <c r="C2025" s="321">
        <f t="shared" si="62"/>
        <v>2</v>
      </c>
      <c r="D2025" s="321" t="str">
        <f t="shared" si="63"/>
        <v>Residential Bellingen</v>
      </c>
      <c r="E2025" s="321" t="s">
        <v>4460</v>
      </c>
      <c r="F2025" s="319" t="s">
        <v>8924</v>
      </c>
      <c r="G2025" s="319" t="s">
        <v>8925</v>
      </c>
      <c r="H2025" s="319" t="s">
        <v>8926</v>
      </c>
      <c r="I2025" s="319" t="s">
        <v>8927</v>
      </c>
    </row>
    <row r="2026" spans="1:9" ht="90" x14ac:dyDescent="0.2">
      <c r="A2026" s="319" t="s">
        <v>8928</v>
      </c>
      <c r="B2026" s="319" t="s">
        <v>7558</v>
      </c>
      <c r="C2026" s="321">
        <f t="shared" si="62"/>
        <v>2</v>
      </c>
      <c r="D2026" s="321" t="str">
        <f t="shared" si="63"/>
        <v>Residential Bellingen</v>
      </c>
      <c r="E2026" s="321" t="s">
        <v>25835</v>
      </c>
      <c r="F2026" s="319" t="s">
        <v>1961</v>
      </c>
      <c r="G2026" s="319" t="s">
        <v>8929</v>
      </c>
      <c r="H2026" s="319" t="s">
        <v>8930</v>
      </c>
      <c r="I2026" s="319" t="s">
        <v>8931</v>
      </c>
    </row>
    <row r="2027" spans="1:9" ht="90" x14ac:dyDescent="0.2">
      <c r="A2027" s="319" t="s">
        <v>8932</v>
      </c>
      <c r="B2027" s="319" t="s">
        <v>7558</v>
      </c>
      <c r="C2027" s="321">
        <f t="shared" si="62"/>
        <v>2</v>
      </c>
      <c r="D2027" s="321" t="str">
        <f t="shared" si="63"/>
        <v>Residential Bellingen</v>
      </c>
      <c r="E2027" s="321" t="s">
        <v>4460</v>
      </c>
      <c r="F2027" s="319" t="s">
        <v>1720</v>
      </c>
      <c r="G2027" s="319" t="s">
        <v>8933</v>
      </c>
      <c r="H2027" s="319" t="s">
        <v>8934</v>
      </c>
      <c r="I2027" s="319" t="s">
        <v>8935</v>
      </c>
    </row>
    <row r="2028" spans="1:9" ht="90" x14ac:dyDescent="0.2">
      <c r="A2028" s="319" t="s">
        <v>8936</v>
      </c>
      <c r="B2028" s="319" t="s">
        <v>7558</v>
      </c>
      <c r="C2028" s="321">
        <f t="shared" si="62"/>
        <v>2</v>
      </c>
      <c r="D2028" s="321" t="str">
        <f t="shared" si="63"/>
        <v>Residential Bellingen</v>
      </c>
      <c r="E2028" s="321" t="s">
        <v>25835</v>
      </c>
      <c r="F2028" s="319" t="s">
        <v>8937</v>
      </c>
      <c r="G2028" s="319" t="s">
        <v>8938</v>
      </c>
      <c r="H2028" s="319" t="s">
        <v>8939</v>
      </c>
      <c r="I2028" s="319" t="s">
        <v>8940</v>
      </c>
    </row>
    <row r="2029" spans="1:9" ht="90" x14ac:dyDescent="0.2">
      <c r="A2029" s="319" t="s">
        <v>8941</v>
      </c>
      <c r="B2029" s="319" t="s">
        <v>7558</v>
      </c>
      <c r="C2029" s="321">
        <f t="shared" si="62"/>
        <v>2</v>
      </c>
      <c r="D2029" s="321" t="str">
        <f t="shared" si="63"/>
        <v>Residential Bellingen</v>
      </c>
      <c r="E2029" s="321" t="s">
        <v>4460</v>
      </c>
      <c r="F2029" s="319" t="s">
        <v>8942</v>
      </c>
      <c r="G2029" s="319" t="s">
        <v>1876</v>
      </c>
      <c r="H2029" s="319" t="s">
        <v>8943</v>
      </c>
      <c r="I2029" s="319" t="s">
        <v>8944</v>
      </c>
    </row>
    <row r="2030" spans="1:9" ht="90" x14ac:dyDescent="0.2">
      <c r="A2030" s="319" t="s">
        <v>8945</v>
      </c>
      <c r="B2030" s="319" t="s">
        <v>7558</v>
      </c>
      <c r="C2030" s="321">
        <f t="shared" si="62"/>
        <v>2</v>
      </c>
      <c r="D2030" s="321" t="str">
        <f t="shared" si="63"/>
        <v>Residential Bellingen</v>
      </c>
      <c r="E2030" s="321" t="s">
        <v>25835</v>
      </c>
      <c r="F2030" s="319" t="s">
        <v>8946</v>
      </c>
      <c r="G2030" s="319" t="s">
        <v>2819</v>
      </c>
      <c r="H2030" s="319" t="s">
        <v>8947</v>
      </c>
      <c r="I2030" s="319" t="s">
        <v>8948</v>
      </c>
    </row>
    <row r="2031" spans="1:9" ht="90" x14ac:dyDescent="0.2">
      <c r="A2031" s="319" t="s">
        <v>8949</v>
      </c>
      <c r="B2031" s="319" t="s">
        <v>7558</v>
      </c>
      <c r="C2031" s="321">
        <f t="shared" si="62"/>
        <v>2</v>
      </c>
      <c r="D2031" s="321" t="str">
        <f t="shared" si="63"/>
        <v>Residential Bellingen</v>
      </c>
      <c r="E2031" s="321" t="s">
        <v>4460</v>
      </c>
      <c r="F2031" s="319" t="s">
        <v>508</v>
      </c>
      <c r="G2031" s="319" t="s">
        <v>8950</v>
      </c>
      <c r="H2031" s="319" t="s">
        <v>8951</v>
      </c>
      <c r="I2031" s="319" t="s">
        <v>8952</v>
      </c>
    </row>
    <row r="2032" spans="1:9" ht="90" x14ac:dyDescent="0.2">
      <c r="A2032" s="319" t="s">
        <v>8953</v>
      </c>
      <c r="B2032" s="319" t="s">
        <v>7558</v>
      </c>
      <c r="C2032" s="321">
        <f t="shared" si="62"/>
        <v>2</v>
      </c>
      <c r="D2032" s="321" t="str">
        <f t="shared" si="63"/>
        <v>Residential Bellingen</v>
      </c>
      <c r="E2032" s="321" t="s">
        <v>25835</v>
      </c>
      <c r="F2032" s="319" t="s">
        <v>2376</v>
      </c>
      <c r="G2032" s="319" t="s">
        <v>922</v>
      </c>
      <c r="H2032" s="319" t="s">
        <v>8954</v>
      </c>
      <c r="I2032" s="319" t="s">
        <v>8955</v>
      </c>
    </row>
    <row r="2033" spans="1:9" ht="90" x14ac:dyDescent="0.2">
      <c r="A2033" s="319" t="s">
        <v>8956</v>
      </c>
      <c r="B2033" s="319" t="s">
        <v>7558</v>
      </c>
      <c r="C2033" s="321">
        <f t="shared" si="62"/>
        <v>2</v>
      </c>
      <c r="D2033" s="321" t="str">
        <f t="shared" si="63"/>
        <v>Residential Bellingen</v>
      </c>
      <c r="E2033" s="321" t="s">
        <v>4460</v>
      </c>
      <c r="F2033" s="319" t="s">
        <v>8957</v>
      </c>
      <c r="G2033" s="319" t="s">
        <v>8958</v>
      </c>
      <c r="H2033" s="319" t="s">
        <v>8959</v>
      </c>
      <c r="I2033" s="319" t="s">
        <v>8960</v>
      </c>
    </row>
    <row r="2034" spans="1:9" ht="90" x14ac:dyDescent="0.2">
      <c r="A2034" s="319" t="s">
        <v>8961</v>
      </c>
      <c r="B2034" s="319" t="s">
        <v>7558</v>
      </c>
      <c r="C2034" s="321">
        <f t="shared" si="62"/>
        <v>2</v>
      </c>
      <c r="D2034" s="321" t="str">
        <f t="shared" si="63"/>
        <v>Residential Bellingen</v>
      </c>
      <c r="E2034" s="321" t="s">
        <v>25835</v>
      </c>
      <c r="F2034" s="319" t="s">
        <v>8030</v>
      </c>
      <c r="G2034" s="319" t="s">
        <v>8962</v>
      </c>
      <c r="H2034" s="319" t="s">
        <v>8963</v>
      </c>
      <c r="I2034" s="319" t="s">
        <v>8964</v>
      </c>
    </row>
    <row r="2035" spans="1:9" ht="90" x14ac:dyDescent="0.2">
      <c r="A2035" s="319" t="s">
        <v>8965</v>
      </c>
      <c r="B2035" s="319" t="s">
        <v>7558</v>
      </c>
      <c r="C2035" s="321">
        <f t="shared" si="62"/>
        <v>2</v>
      </c>
      <c r="D2035" s="321" t="str">
        <f t="shared" si="63"/>
        <v>Residential Bellingen</v>
      </c>
      <c r="E2035" s="321" t="s">
        <v>4460</v>
      </c>
      <c r="F2035" s="319" t="s">
        <v>8966</v>
      </c>
      <c r="G2035" s="319" t="s">
        <v>8967</v>
      </c>
      <c r="H2035" s="319" t="s">
        <v>8968</v>
      </c>
      <c r="I2035" s="319" t="s">
        <v>8969</v>
      </c>
    </row>
    <row r="2036" spans="1:9" ht="90" x14ac:dyDescent="0.2">
      <c r="A2036" s="319" t="s">
        <v>8970</v>
      </c>
      <c r="B2036" s="319" t="s">
        <v>7558</v>
      </c>
      <c r="C2036" s="321">
        <f t="shared" si="62"/>
        <v>2</v>
      </c>
      <c r="D2036" s="321" t="str">
        <f t="shared" si="63"/>
        <v>Residential Bellingen</v>
      </c>
      <c r="E2036" s="321" t="s">
        <v>25835</v>
      </c>
      <c r="F2036" s="319" t="s">
        <v>8971</v>
      </c>
      <c r="G2036" s="319" t="s">
        <v>4903</v>
      </c>
      <c r="H2036" s="319" t="s">
        <v>8972</v>
      </c>
      <c r="I2036" s="319" t="s">
        <v>8973</v>
      </c>
    </row>
    <row r="2037" spans="1:9" ht="75" x14ac:dyDescent="0.2">
      <c r="A2037" s="319" t="s">
        <v>8974</v>
      </c>
      <c r="B2037" s="319" t="s">
        <v>7558</v>
      </c>
      <c r="C2037" s="321">
        <f t="shared" si="62"/>
        <v>2</v>
      </c>
      <c r="D2037" s="321" t="str">
        <f t="shared" si="63"/>
        <v>Residential Bellingen</v>
      </c>
      <c r="E2037" s="321" t="s">
        <v>4460</v>
      </c>
      <c r="F2037" s="319" t="s">
        <v>8975</v>
      </c>
      <c r="G2037" s="319" t="s">
        <v>8976</v>
      </c>
      <c r="H2037" s="319" t="s">
        <v>8977</v>
      </c>
      <c r="I2037" s="319" t="s">
        <v>8978</v>
      </c>
    </row>
    <row r="2038" spans="1:9" ht="75" x14ac:dyDescent="0.2">
      <c r="A2038" s="319" t="s">
        <v>8979</v>
      </c>
      <c r="B2038" s="319" t="s">
        <v>7558</v>
      </c>
      <c r="C2038" s="321">
        <f t="shared" si="62"/>
        <v>2</v>
      </c>
      <c r="D2038" s="321" t="str">
        <f t="shared" si="63"/>
        <v>Residential Bellingen</v>
      </c>
      <c r="E2038" s="321" t="s">
        <v>25835</v>
      </c>
      <c r="F2038" s="319" t="s">
        <v>508</v>
      </c>
      <c r="G2038" s="319" t="s">
        <v>3486</v>
      </c>
      <c r="H2038" s="319" t="s">
        <v>8980</v>
      </c>
      <c r="I2038" s="319" t="s">
        <v>8981</v>
      </c>
    </row>
    <row r="2039" spans="1:9" ht="75" x14ac:dyDescent="0.2">
      <c r="A2039" s="319" t="s">
        <v>8982</v>
      </c>
      <c r="B2039" s="319" t="s">
        <v>7558</v>
      </c>
      <c r="C2039" s="321">
        <f t="shared" si="62"/>
        <v>2</v>
      </c>
      <c r="D2039" s="321" t="str">
        <f t="shared" si="63"/>
        <v>Residential Bellingen</v>
      </c>
      <c r="E2039" s="321" t="s">
        <v>4460</v>
      </c>
      <c r="F2039" s="319" t="s">
        <v>8983</v>
      </c>
      <c r="G2039" s="319" t="s">
        <v>8984</v>
      </c>
      <c r="H2039" s="319" t="s">
        <v>8985</v>
      </c>
      <c r="I2039" s="319" t="s">
        <v>8986</v>
      </c>
    </row>
    <row r="2040" spans="1:9" ht="75" x14ac:dyDescent="0.2">
      <c r="A2040" s="319" t="s">
        <v>8987</v>
      </c>
      <c r="B2040" s="319" t="s">
        <v>7558</v>
      </c>
      <c r="C2040" s="321">
        <f t="shared" si="62"/>
        <v>2</v>
      </c>
      <c r="D2040" s="321" t="str">
        <f t="shared" si="63"/>
        <v>Residential Bellingen</v>
      </c>
      <c r="E2040" s="321" t="s">
        <v>25835</v>
      </c>
      <c r="F2040" s="319" t="s">
        <v>8988</v>
      </c>
      <c r="G2040" s="319" t="s">
        <v>8989</v>
      </c>
      <c r="H2040" s="319" t="s">
        <v>8990</v>
      </c>
      <c r="I2040" s="319" t="s">
        <v>8991</v>
      </c>
    </row>
    <row r="2041" spans="1:9" ht="90" x14ac:dyDescent="0.2">
      <c r="A2041" s="319" t="s">
        <v>8992</v>
      </c>
      <c r="B2041" s="319" t="s">
        <v>7558</v>
      </c>
      <c r="C2041" s="321">
        <f t="shared" si="62"/>
        <v>2</v>
      </c>
      <c r="D2041" s="321" t="str">
        <f t="shared" si="63"/>
        <v>Residential Bellingen</v>
      </c>
      <c r="E2041" s="321" t="s">
        <v>4460</v>
      </c>
      <c r="F2041" s="319" t="s">
        <v>8258</v>
      </c>
      <c r="G2041" s="319" t="s">
        <v>4213</v>
      </c>
      <c r="H2041" s="319" t="s">
        <v>8993</v>
      </c>
      <c r="I2041" s="319" t="s">
        <v>8994</v>
      </c>
    </row>
    <row r="2042" spans="1:9" ht="90" x14ac:dyDescent="0.2">
      <c r="A2042" s="319" t="s">
        <v>8995</v>
      </c>
      <c r="B2042" s="319" t="s">
        <v>7558</v>
      </c>
      <c r="C2042" s="321">
        <f t="shared" si="62"/>
        <v>2</v>
      </c>
      <c r="D2042" s="321" t="str">
        <f t="shared" si="63"/>
        <v>Residential Bellingen</v>
      </c>
      <c r="E2042" s="321" t="s">
        <v>25835</v>
      </c>
      <c r="F2042" s="319" t="s">
        <v>2744</v>
      </c>
      <c r="G2042" s="319" t="s">
        <v>8996</v>
      </c>
      <c r="H2042" s="319" t="s">
        <v>8997</v>
      </c>
      <c r="I2042" s="319" t="s">
        <v>8998</v>
      </c>
    </row>
    <row r="2043" spans="1:9" ht="90" x14ac:dyDescent="0.2">
      <c r="A2043" s="319" t="s">
        <v>8999</v>
      </c>
      <c r="B2043" s="319" t="s">
        <v>7558</v>
      </c>
      <c r="C2043" s="321">
        <f t="shared" si="62"/>
        <v>2</v>
      </c>
      <c r="D2043" s="321" t="str">
        <f t="shared" si="63"/>
        <v>Residential Bellingen</v>
      </c>
      <c r="E2043" s="321" t="s">
        <v>4460</v>
      </c>
      <c r="F2043" s="319" t="s">
        <v>5182</v>
      </c>
      <c r="G2043" s="319" t="s">
        <v>9000</v>
      </c>
      <c r="H2043" s="319" t="s">
        <v>9001</v>
      </c>
      <c r="I2043" s="319" t="s">
        <v>9002</v>
      </c>
    </row>
    <row r="2044" spans="1:9" ht="90" x14ac:dyDescent="0.2">
      <c r="A2044" s="319" t="s">
        <v>9003</v>
      </c>
      <c r="B2044" s="319" t="s">
        <v>7558</v>
      </c>
      <c r="C2044" s="321">
        <f t="shared" si="62"/>
        <v>2</v>
      </c>
      <c r="D2044" s="321" t="str">
        <f t="shared" si="63"/>
        <v>Residential Bellingen</v>
      </c>
      <c r="E2044" s="321" t="s">
        <v>25835</v>
      </c>
      <c r="F2044" s="319" t="s">
        <v>3980</v>
      </c>
      <c r="G2044" s="319" t="s">
        <v>3729</v>
      </c>
      <c r="H2044" s="319" t="s">
        <v>9004</v>
      </c>
      <c r="I2044" s="319" t="s">
        <v>9005</v>
      </c>
    </row>
    <row r="2045" spans="1:9" ht="90" x14ac:dyDescent="0.2">
      <c r="A2045" s="319" t="s">
        <v>9006</v>
      </c>
      <c r="B2045" s="319" t="s">
        <v>7558</v>
      </c>
      <c r="C2045" s="321">
        <f t="shared" si="62"/>
        <v>2</v>
      </c>
      <c r="D2045" s="321" t="str">
        <f t="shared" si="63"/>
        <v>Residential Bellingen</v>
      </c>
      <c r="E2045" s="321" t="s">
        <v>4460</v>
      </c>
      <c r="F2045" s="319" t="s">
        <v>9007</v>
      </c>
      <c r="G2045" s="319" t="s">
        <v>9008</v>
      </c>
      <c r="H2045" s="319" t="s">
        <v>9009</v>
      </c>
      <c r="I2045" s="319" t="s">
        <v>9010</v>
      </c>
    </row>
    <row r="2046" spans="1:9" ht="90" x14ac:dyDescent="0.2">
      <c r="A2046" s="319" t="s">
        <v>9011</v>
      </c>
      <c r="B2046" s="319" t="s">
        <v>7558</v>
      </c>
      <c r="C2046" s="321">
        <f t="shared" si="62"/>
        <v>2</v>
      </c>
      <c r="D2046" s="321" t="str">
        <f t="shared" si="63"/>
        <v>Residential Bellingen</v>
      </c>
      <c r="E2046" s="321" t="s">
        <v>25835</v>
      </c>
      <c r="F2046" s="319" t="s">
        <v>9012</v>
      </c>
      <c r="G2046" s="319" t="s">
        <v>9013</v>
      </c>
      <c r="H2046" s="319" t="s">
        <v>9014</v>
      </c>
      <c r="I2046" s="319" t="s">
        <v>9015</v>
      </c>
    </row>
    <row r="2047" spans="1:9" ht="90" x14ac:dyDescent="0.2">
      <c r="A2047" s="319" t="s">
        <v>9016</v>
      </c>
      <c r="B2047" s="319" t="s">
        <v>7558</v>
      </c>
      <c r="C2047" s="321">
        <f t="shared" si="62"/>
        <v>2</v>
      </c>
      <c r="D2047" s="321" t="str">
        <f t="shared" si="63"/>
        <v>Residential Bellingen</v>
      </c>
      <c r="E2047" s="321" t="s">
        <v>4460</v>
      </c>
      <c r="F2047" s="319" t="s">
        <v>9017</v>
      </c>
      <c r="G2047" s="319" t="s">
        <v>9018</v>
      </c>
      <c r="H2047" s="319" t="s">
        <v>9019</v>
      </c>
      <c r="I2047" s="319" t="s">
        <v>9020</v>
      </c>
    </row>
    <row r="2048" spans="1:9" ht="90" x14ac:dyDescent="0.2">
      <c r="A2048" s="319" t="s">
        <v>9021</v>
      </c>
      <c r="B2048" s="319" t="s">
        <v>7558</v>
      </c>
      <c r="C2048" s="321">
        <f t="shared" si="62"/>
        <v>2</v>
      </c>
      <c r="D2048" s="321" t="str">
        <f t="shared" si="63"/>
        <v>Residential Bellingen</v>
      </c>
      <c r="E2048" s="321" t="s">
        <v>25835</v>
      </c>
      <c r="F2048" s="319" t="s">
        <v>9022</v>
      </c>
      <c r="G2048" s="319" t="s">
        <v>9023</v>
      </c>
      <c r="H2048" s="319" t="s">
        <v>9024</v>
      </c>
      <c r="I2048" s="319" t="s">
        <v>9025</v>
      </c>
    </row>
    <row r="2049" spans="1:9" ht="90" x14ac:dyDescent="0.2">
      <c r="A2049" s="319" t="s">
        <v>9026</v>
      </c>
      <c r="B2049" s="319" t="s">
        <v>7558</v>
      </c>
      <c r="C2049" s="321">
        <f t="shared" si="62"/>
        <v>2</v>
      </c>
      <c r="D2049" s="321" t="str">
        <f t="shared" si="63"/>
        <v>Residential Bellingen</v>
      </c>
      <c r="E2049" s="321" t="s">
        <v>4460</v>
      </c>
      <c r="F2049" s="319" t="s">
        <v>921</v>
      </c>
      <c r="G2049" s="319" t="s">
        <v>9027</v>
      </c>
      <c r="H2049" s="319" t="s">
        <v>9028</v>
      </c>
      <c r="I2049" s="319" t="s">
        <v>9029</v>
      </c>
    </row>
    <row r="2050" spans="1:9" ht="90" x14ac:dyDescent="0.2">
      <c r="A2050" s="319" t="s">
        <v>9030</v>
      </c>
      <c r="B2050" s="319" t="s">
        <v>7558</v>
      </c>
      <c r="C2050" s="321">
        <f t="shared" ref="C2050:C2113" si="64">+VLOOKUP($A2050,Assess,2,FALSE)</f>
        <v>2</v>
      </c>
      <c r="D2050" s="321" t="str">
        <f t="shared" ref="D2050:D2113" si="65">+VLOOKUP($A2050,Assess,3,FALSE)</f>
        <v>Residential Bellingen</v>
      </c>
      <c r="E2050" s="321" t="s">
        <v>25835</v>
      </c>
      <c r="F2050" s="319" t="s">
        <v>6054</v>
      </c>
      <c r="G2050" s="319" t="s">
        <v>9031</v>
      </c>
      <c r="H2050" s="319" t="s">
        <v>9032</v>
      </c>
      <c r="I2050" s="319" t="s">
        <v>9033</v>
      </c>
    </row>
    <row r="2051" spans="1:9" ht="75" x14ac:dyDescent="0.2">
      <c r="A2051" s="319" t="s">
        <v>9034</v>
      </c>
      <c r="B2051" s="319" t="s">
        <v>7558</v>
      </c>
      <c r="C2051" s="321">
        <f t="shared" si="64"/>
        <v>2</v>
      </c>
      <c r="D2051" s="321" t="str">
        <f t="shared" si="65"/>
        <v>Residential Bellingen</v>
      </c>
      <c r="E2051" s="321" t="s">
        <v>4460</v>
      </c>
      <c r="F2051" s="319" t="s">
        <v>9035</v>
      </c>
      <c r="G2051" s="319" t="s">
        <v>461</v>
      </c>
      <c r="H2051" s="319" t="s">
        <v>9036</v>
      </c>
      <c r="I2051" s="319" t="s">
        <v>9037</v>
      </c>
    </row>
    <row r="2052" spans="1:9" ht="75" x14ac:dyDescent="0.2">
      <c r="A2052" s="319" t="s">
        <v>9038</v>
      </c>
      <c r="B2052" s="319" t="s">
        <v>7558</v>
      </c>
      <c r="C2052" s="321">
        <f t="shared" si="64"/>
        <v>2</v>
      </c>
      <c r="D2052" s="321" t="str">
        <f t="shared" si="65"/>
        <v>Residential Bellingen</v>
      </c>
      <c r="E2052" s="321" t="s">
        <v>25835</v>
      </c>
      <c r="F2052" s="319" t="s">
        <v>9039</v>
      </c>
      <c r="G2052" s="319" t="s">
        <v>9040</v>
      </c>
      <c r="H2052" s="319" t="s">
        <v>9041</v>
      </c>
      <c r="I2052" s="319" t="s">
        <v>9042</v>
      </c>
    </row>
    <row r="2053" spans="1:9" ht="90" x14ac:dyDescent="0.2">
      <c r="A2053" s="319" t="s">
        <v>9043</v>
      </c>
      <c r="B2053" s="319" t="s">
        <v>7558</v>
      </c>
      <c r="C2053" s="321">
        <f t="shared" si="64"/>
        <v>2</v>
      </c>
      <c r="D2053" s="321" t="str">
        <f t="shared" si="65"/>
        <v>Residential Bellingen</v>
      </c>
      <c r="E2053" s="321" t="s">
        <v>4460</v>
      </c>
      <c r="F2053" s="319" t="s">
        <v>9044</v>
      </c>
      <c r="G2053" s="319" t="s">
        <v>6865</v>
      </c>
      <c r="H2053" s="319" t="s">
        <v>9045</v>
      </c>
      <c r="I2053" s="319" t="s">
        <v>9046</v>
      </c>
    </row>
    <row r="2054" spans="1:9" ht="90" x14ac:dyDescent="0.2">
      <c r="A2054" s="319" t="s">
        <v>9047</v>
      </c>
      <c r="B2054" s="319" t="s">
        <v>7558</v>
      </c>
      <c r="C2054" s="321">
        <f t="shared" si="64"/>
        <v>2</v>
      </c>
      <c r="D2054" s="321" t="str">
        <f t="shared" si="65"/>
        <v>Residential Bellingen</v>
      </c>
      <c r="E2054" s="321" t="s">
        <v>25835</v>
      </c>
      <c r="F2054" s="319" t="s">
        <v>9048</v>
      </c>
      <c r="G2054" s="319" t="s">
        <v>9049</v>
      </c>
      <c r="H2054" s="319" t="s">
        <v>9050</v>
      </c>
      <c r="I2054" s="319" t="s">
        <v>9051</v>
      </c>
    </row>
    <row r="2055" spans="1:9" ht="90" x14ac:dyDescent="0.2">
      <c r="A2055" s="319" t="s">
        <v>9052</v>
      </c>
      <c r="B2055" s="319" t="s">
        <v>7558</v>
      </c>
      <c r="C2055" s="321">
        <f t="shared" si="64"/>
        <v>2</v>
      </c>
      <c r="D2055" s="321" t="str">
        <f t="shared" si="65"/>
        <v>Residential Bellingen</v>
      </c>
      <c r="E2055" s="321" t="s">
        <v>4460</v>
      </c>
      <c r="F2055" s="319" t="s">
        <v>3676</v>
      </c>
      <c r="G2055" s="319" t="s">
        <v>2456</v>
      </c>
      <c r="H2055" s="319" t="s">
        <v>9053</v>
      </c>
      <c r="I2055" s="319" t="s">
        <v>9054</v>
      </c>
    </row>
    <row r="2056" spans="1:9" ht="90" x14ac:dyDescent="0.2">
      <c r="A2056" s="319" t="s">
        <v>9055</v>
      </c>
      <c r="B2056" s="319" t="s">
        <v>7558</v>
      </c>
      <c r="C2056" s="321">
        <f t="shared" si="64"/>
        <v>2</v>
      </c>
      <c r="D2056" s="321" t="str">
        <f t="shared" si="65"/>
        <v>Residential Bellingen</v>
      </c>
      <c r="E2056" s="321" t="s">
        <v>25835</v>
      </c>
      <c r="F2056" s="319" t="s">
        <v>9056</v>
      </c>
      <c r="G2056" s="319" t="s">
        <v>9057</v>
      </c>
      <c r="H2056" s="319" t="s">
        <v>9058</v>
      </c>
      <c r="I2056" s="319" t="s">
        <v>9059</v>
      </c>
    </row>
    <row r="2057" spans="1:9" ht="90" x14ac:dyDescent="0.2">
      <c r="A2057" s="319" t="s">
        <v>9060</v>
      </c>
      <c r="B2057" s="319" t="s">
        <v>7558</v>
      </c>
      <c r="C2057" s="321">
        <f t="shared" si="64"/>
        <v>2</v>
      </c>
      <c r="D2057" s="321" t="str">
        <f t="shared" si="65"/>
        <v>Residential Bellingen</v>
      </c>
      <c r="E2057" s="321" t="s">
        <v>4460</v>
      </c>
      <c r="F2057" s="319" t="s">
        <v>342</v>
      </c>
      <c r="G2057" s="319" t="s">
        <v>9061</v>
      </c>
      <c r="H2057" s="319" t="s">
        <v>9062</v>
      </c>
      <c r="I2057" s="319" t="s">
        <v>9063</v>
      </c>
    </row>
    <row r="2058" spans="1:9" ht="90" x14ac:dyDescent="0.2">
      <c r="A2058" s="319" t="s">
        <v>9064</v>
      </c>
      <c r="B2058" s="319" t="s">
        <v>7558</v>
      </c>
      <c r="C2058" s="321">
        <f t="shared" si="64"/>
        <v>2</v>
      </c>
      <c r="D2058" s="321" t="str">
        <f t="shared" si="65"/>
        <v>Residential Bellingen</v>
      </c>
      <c r="E2058" s="321" t="s">
        <v>25835</v>
      </c>
      <c r="F2058" s="319" t="s">
        <v>9065</v>
      </c>
      <c r="G2058" s="319" t="s">
        <v>8479</v>
      </c>
      <c r="H2058" s="319" t="s">
        <v>9066</v>
      </c>
      <c r="I2058" s="319" t="s">
        <v>9067</v>
      </c>
    </row>
    <row r="2059" spans="1:9" ht="90" x14ac:dyDescent="0.2">
      <c r="A2059" s="319" t="s">
        <v>9068</v>
      </c>
      <c r="B2059" s="319" t="s">
        <v>7558</v>
      </c>
      <c r="C2059" s="321">
        <f t="shared" si="64"/>
        <v>2</v>
      </c>
      <c r="D2059" s="321" t="str">
        <f t="shared" si="65"/>
        <v>Residential Bellingen</v>
      </c>
      <c r="E2059" s="321" t="s">
        <v>4460</v>
      </c>
      <c r="F2059" s="319" t="s">
        <v>3676</v>
      </c>
      <c r="G2059" s="319" t="s">
        <v>2456</v>
      </c>
      <c r="H2059" s="319" t="s">
        <v>9069</v>
      </c>
      <c r="I2059" s="319" t="s">
        <v>9070</v>
      </c>
    </row>
    <row r="2060" spans="1:9" ht="90" x14ac:dyDescent="0.2">
      <c r="A2060" s="319" t="s">
        <v>9071</v>
      </c>
      <c r="B2060" s="319" t="s">
        <v>7558</v>
      </c>
      <c r="C2060" s="321">
        <f t="shared" si="64"/>
        <v>2</v>
      </c>
      <c r="D2060" s="321" t="str">
        <f t="shared" si="65"/>
        <v>Residential Bellingen</v>
      </c>
      <c r="E2060" s="321" t="s">
        <v>25835</v>
      </c>
      <c r="F2060" s="319" t="s">
        <v>1166</v>
      </c>
      <c r="G2060" s="319" t="s">
        <v>9072</v>
      </c>
      <c r="H2060" s="319" t="s">
        <v>9073</v>
      </c>
      <c r="I2060" s="319" t="s">
        <v>9074</v>
      </c>
    </row>
    <row r="2061" spans="1:9" ht="90" x14ac:dyDescent="0.2">
      <c r="A2061" s="319" t="s">
        <v>9075</v>
      </c>
      <c r="B2061" s="319" t="s">
        <v>7558</v>
      </c>
      <c r="C2061" s="321">
        <f t="shared" si="64"/>
        <v>2</v>
      </c>
      <c r="D2061" s="321" t="str">
        <f t="shared" si="65"/>
        <v>Residential Bellingen</v>
      </c>
      <c r="E2061" s="321" t="s">
        <v>4460</v>
      </c>
      <c r="F2061" s="319" t="s">
        <v>2288</v>
      </c>
      <c r="G2061" s="319" t="s">
        <v>7862</v>
      </c>
      <c r="H2061" s="319" t="s">
        <v>9076</v>
      </c>
      <c r="I2061" s="319" t="s">
        <v>9077</v>
      </c>
    </row>
    <row r="2062" spans="1:9" ht="90" x14ac:dyDescent="0.2">
      <c r="A2062" s="319" t="s">
        <v>9078</v>
      </c>
      <c r="B2062" s="319" t="s">
        <v>7558</v>
      </c>
      <c r="C2062" s="321">
        <f t="shared" si="64"/>
        <v>2</v>
      </c>
      <c r="D2062" s="321" t="str">
        <f t="shared" si="65"/>
        <v>Residential Bellingen</v>
      </c>
      <c r="E2062" s="321" t="s">
        <v>25835</v>
      </c>
      <c r="F2062" s="319" t="s">
        <v>351</v>
      </c>
      <c r="G2062" s="319" t="s">
        <v>9079</v>
      </c>
      <c r="H2062" s="319" t="s">
        <v>9080</v>
      </c>
      <c r="I2062" s="319" t="s">
        <v>9081</v>
      </c>
    </row>
    <row r="2063" spans="1:9" ht="90" x14ac:dyDescent="0.2">
      <c r="A2063" s="319" t="s">
        <v>9082</v>
      </c>
      <c r="B2063" s="319" t="s">
        <v>7558</v>
      </c>
      <c r="C2063" s="321">
        <f t="shared" si="64"/>
        <v>2</v>
      </c>
      <c r="D2063" s="321" t="str">
        <f t="shared" si="65"/>
        <v>Residential Bellingen</v>
      </c>
      <c r="E2063" s="321" t="s">
        <v>4460</v>
      </c>
      <c r="F2063" s="319" t="s">
        <v>7742</v>
      </c>
      <c r="G2063" s="319" t="s">
        <v>1462</v>
      </c>
      <c r="H2063" s="319" t="s">
        <v>9083</v>
      </c>
      <c r="I2063" s="319" t="s">
        <v>9084</v>
      </c>
    </row>
    <row r="2064" spans="1:9" ht="90" x14ac:dyDescent="0.2">
      <c r="A2064" s="319" t="s">
        <v>9085</v>
      </c>
      <c r="B2064" s="319" t="s">
        <v>7558</v>
      </c>
      <c r="C2064" s="321">
        <f t="shared" si="64"/>
        <v>2</v>
      </c>
      <c r="D2064" s="321" t="str">
        <f t="shared" si="65"/>
        <v>Residential Bellingen</v>
      </c>
      <c r="E2064" s="321" t="s">
        <v>25835</v>
      </c>
      <c r="F2064" s="319" t="s">
        <v>4118</v>
      </c>
      <c r="G2064" s="319" t="s">
        <v>6920</v>
      </c>
      <c r="H2064" s="319" t="s">
        <v>9086</v>
      </c>
      <c r="I2064" s="319" t="s">
        <v>9087</v>
      </c>
    </row>
    <row r="2065" spans="1:9" ht="90" x14ac:dyDescent="0.2">
      <c r="A2065" s="319" t="s">
        <v>9088</v>
      </c>
      <c r="B2065" s="319" t="s">
        <v>7558</v>
      </c>
      <c r="C2065" s="321">
        <f t="shared" si="64"/>
        <v>2</v>
      </c>
      <c r="D2065" s="321" t="str">
        <f t="shared" si="65"/>
        <v>Residential Bellingen</v>
      </c>
      <c r="E2065" s="321" t="s">
        <v>4460</v>
      </c>
      <c r="F2065" s="319" t="s">
        <v>9089</v>
      </c>
      <c r="G2065" s="319" t="s">
        <v>3734</v>
      </c>
      <c r="H2065" s="319" t="s">
        <v>9090</v>
      </c>
      <c r="I2065" s="319" t="s">
        <v>9091</v>
      </c>
    </row>
    <row r="2066" spans="1:9" ht="90" x14ac:dyDescent="0.2">
      <c r="A2066" s="319" t="s">
        <v>9092</v>
      </c>
      <c r="B2066" s="319" t="s">
        <v>7558</v>
      </c>
      <c r="C2066" s="321">
        <f t="shared" si="64"/>
        <v>2</v>
      </c>
      <c r="D2066" s="321" t="str">
        <f t="shared" si="65"/>
        <v>Residential Bellingen</v>
      </c>
      <c r="E2066" s="321" t="s">
        <v>25835</v>
      </c>
      <c r="F2066" s="319" t="s">
        <v>5444</v>
      </c>
      <c r="G2066" s="319" t="s">
        <v>9093</v>
      </c>
      <c r="H2066" s="319" t="s">
        <v>9094</v>
      </c>
      <c r="I2066" s="319" t="s">
        <v>9095</v>
      </c>
    </row>
    <row r="2067" spans="1:9" ht="105" x14ac:dyDescent="0.25">
      <c r="A2067" s="319" t="s">
        <v>9096</v>
      </c>
      <c r="B2067" s="319" t="s">
        <v>7558</v>
      </c>
      <c r="C2067" s="321">
        <f t="shared" si="64"/>
        <v>2</v>
      </c>
      <c r="D2067" s="321" t="str">
        <f t="shared" si="65"/>
        <v>Residential Bellingen</v>
      </c>
      <c r="E2067" s="321" t="s">
        <v>4460</v>
      </c>
      <c r="F2067" s="317"/>
      <c r="G2067" s="319" t="s">
        <v>9097</v>
      </c>
      <c r="H2067" s="319" t="s">
        <v>9098</v>
      </c>
      <c r="I2067" s="319" t="s">
        <v>9099</v>
      </c>
    </row>
    <row r="2068" spans="1:9" ht="90" x14ac:dyDescent="0.25">
      <c r="A2068" s="319" t="s">
        <v>9100</v>
      </c>
      <c r="B2068" s="319" t="s">
        <v>7558</v>
      </c>
      <c r="C2068" s="321">
        <f t="shared" si="64"/>
        <v>2</v>
      </c>
      <c r="D2068" s="321" t="str">
        <f t="shared" si="65"/>
        <v>Residential Bellingen</v>
      </c>
      <c r="E2068" s="321" t="s">
        <v>25835</v>
      </c>
      <c r="F2068" s="317"/>
      <c r="G2068" s="319" t="s">
        <v>7756</v>
      </c>
      <c r="H2068" s="319" t="s">
        <v>9101</v>
      </c>
      <c r="I2068" s="319" t="s">
        <v>9099</v>
      </c>
    </row>
    <row r="2069" spans="1:9" ht="90" x14ac:dyDescent="0.25">
      <c r="A2069" s="319" t="s">
        <v>9102</v>
      </c>
      <c r="B2069" s="319" t="s">
        <v>7558</v>
      </c>
      <c r="C2069" s="321">
        <f t="shared" si="64"/>
        <v>2</v>
      </c>
      <c r="D2069" s="321" t="str">
        <f t="shared" si="65"/>
        <v>Residential Bellingen</v>
      </c>
      <c r="E2069" s="321" t="s">
        <v>4460</v>
      </c>
      <c r="F2069" s="317"/>
      <c r="G2069" s="319" t="s">
        <v>7756</v>
      </c>
      <c r="H2069" s="319" t="s">
        <v>9103</v>
      </c>
      <c r="I2069" s="319" t="s">
        <v>9099</v>
      </c>
    </row>
    <row r="2070" spans="1:9" ht="90" x14ac:dyDescent="0.2">
      <c r="A2070" s="319" t="s">
        <v>9104</v>
      </c>
      <c r="B2070" s="319" t="s">
        <v>7558</v>
      </c>
      <c r="C2070" s="321">
        <f t="shared" si="64"/>
        <v>2</v>
      </c>
      <c r="D2070" s="321" t="str">
        <f t="shared" si="65"/>
        <v>Residential Bellingen</v>
      </c>
      <c r="E2070" s="321" t="s">
        <v>25835</v>
      </c>
      <c r="F2070" s="319" t="s">
        <v>2941</v>
      </c>
      <c r="G2070" s="319" t="s">
        <v>9105</v>
      </c>
      <c r="H2070" s="319" t="s">
        <v>9106</v>
      </c>
      <c r="I2070" s="319" t="s">
        <v>9107</v>
      </c>
    </row>
    <row r="2071" spans="1:9" ht="90" x14ac:dyDescent="0.25">
      <c r="A2071" s="319" t="s">
        <v>9108</v>
      </c>
      <c r="B2071" s="319" t="s">
        <v>7558</v>
      </c>
      <c r="C2071" s="321">
        <f t="shared" si="64"/>
        <v>2</v>
      </c>
      <c r="D2071" s="321" t="str">
        <f t="shared" si="65"/>
        <v>Residential Bellingen</v>
      </c>
      <c r="E2071" s="321" t="s">
        <v>4460</v>
      </c>
      <c r="F2071" s="317"/>
      <c r="G2071" s="319" t="s">
        <v>7756</v>
      </c>
      <c r="H2071" s="319" t="s">
        <v>9109</v>
      </c>
      <c r="I2071" s="319" t="s">
        <v>9110</v>
      </c>
    </row>
    <row r="2072" spans="1:9" ht="90" x14ac:dyDescent="0.25">
      <c r="A2072" s="319" t="s">
        <v>9111</v>
      </c>
      <c r="B2072" s="319" t="s">
        <v>7558</v>
      </c>
      <c r="C2072" s="321">
        <f t="shared" si="64"/>
        <v>2</v>
      </c>
      <c r="D2072" s="321" t="str">
        <f t="shared" si="65"/>
        <v>Residential Bellingen</v>
      </c>
      <c r="E2072" s="321" t="s">
        <v>25835</v>
      </c>
      <c r="F2072" s="317"/>
      <c r="G2072" s="319" t="s">
        <v>7756</v>
      </c>
      <c r="H2072" s="319" t="s">
        <v>9112</v>
      </c>
      <c r="I2072" s="319" t="s">
        <v>9113</v>
      </c>
    </row>
    <row r="2073" spans="1:9" ht="90" x14ac:dyDescent="0.2">
      <c r="A2073" s="319" t="s">
        <v>9114</v>
      </c>
      <c r="B2073" s="319" t="s">
        <v>7558</v>
      </c>
      <c r="C2073" s="321">
        <f t="shared" si="64"/>
        <v>2</v>
      </c>
      <c r="D2073" s="321" t="str">
        <f t="shared" si="65"/>
        <v>Residential Bellingen</v>
      </c>
      <c r="E2073" s="321" t="s">
        <v>4460</v>
      </c>
      <c r="F2073" s="319" t="s">
        <v>9115</v>
      </c>
      <c r="G2073" s="319" t="s">
        <v>9116</v>
      </c>
      <c r="H2073" s="319" t="s">
        <v>9117</v>
      </c>
      <c r="I2073" s="319" t="s">
        <v>9118</v>
      </c>
    </row>
    <row r="2074" spans="1:9" ht="90" x14ac:dyDescent="0.2">
      <c r="A2074" s="319" t="s">
        <v>9119</v>
      </c>
      <c r="B2074" s="319" t="s">
        <v>7558</v>
      </c>
      <c r="C2074" s="321">
        <f t="shared" si="64"/>
        <v>2</v>
      </c>
      <c r="D2074" s="321" t="str">
        <f t="shared" si="65"/>
        <v>Residential Bellingen</v>
      </c>
      <c r="E2074" s="321" t="s">
        <v>25835</v>
      </c>
      <c r="F2074" s="319" t="s">
        <v>1355</v>
      </c>
      <c r="G2074" s="319" t="s">
        <v>9120</v>
      </c>
      <c r="H2074" s="319" t="s">
        <v>9121</v>
      </c>
      <c r="I2074" s="319" t="s">
        <v>9122</v>
      </c>
    </row>
    <row r="2075" spans="1:9" ht="90" x14ac:dyDescent="0.2">
      <c r="A2075" s="319" t="s">
        <v>9123</v>
      </c>
      <c r="B2075" s="319" t="s">
        <v>7558</v>
      </c>
      <c r="C2075" s="321">
        <f t="shared" si="64"/>
        <v>2</v>
      </c>
      <c r="D2075" s="321" t="str">
        <f t="shared" si="65"/>
        <v>Residential Bellingen</v>
      </c>
      <c r="E2075" s="321" t="s">
        <v>4460</v>
      </c>
      <c r="F2075" s="319" t="s">
        <v>9124</v>
      </c>
      <c r="G2075" s="319" t="s">
        <v>9125</v>
      </c>
      <c r="H2075" s="319" t="s">
        <v>9126</v>
      </c>
      <c r="I2075" s="319" t="s">
        <v>9127</v>
      </c>
    </row>
    <row r="2076" spans="1:9" ht="105" x14ac:dyDescent="0.2">
      <c r="A2076" s="319" t="s">
        <v>9128</v>
      </c>
      <c r="B2076" s="319" t="s">
        <v>7558</v>
      </c>
      <c r="C2076" s="321">
        <f t="shared" si="64"/>
        <v>2</v>
      </c>
      <c r="D2076" s="321" t="str">
        <f t="shared" si="65"/>
        <v>Residential Bellingen</v>
      </c>
      <c r="E2076" s="321" t="s">
        <v>25835</v>
      </c>
      <c r="F2076" s="319" t="s">
        <v>9129</v>
      </c>
      <c r="G2076" s="319" t="s">
        <v>9130</v>
      </c>
      <c r="H2076" s="319" t="s">
        <v>9131</v>
      </c>
      <c r="I2076" s="319" t="s">
        <v>9132</v>
      </c>
    </row>
    <row r="2077" spans="1:9" ht="90" x14ac:dyDescent="0.2">
      <c r="A2077" s="319" t="s">
        <v>9133</v>
      </c>
      <c r="B2077" s="319" t="s">
        <v>7558</v>
      </c>
      <c r="C2077" s="321">
        <f t="shared" si="64"/>
        <v>2</v>
      </c>
      <c r="D2077" s="321" t="str">
        <f t="shared" si="65"/>
        <v>Residential Bellingen</v>
      </c>
      <c r="E2077" s="321" t="s">
        <v>4460</v>
      </c>
      <c r="F2077" s="319" t="s">
        <v>3752</v>
      </c>
      <c r="G2077" s="319" t="s">
        <v>9134</v>
      </c>
      <c r="H2077" s="319" t="s">
        <v>9135</v>
      </c>
      <c r="I2077" s="319" t="s">
        <v>9136</v>
      </c>
    </row>
    <row r="2078" spans="1:9" ht="90" x14ac:dyDescent="0.2">
      <c r="A2078" s="319" t="s">
        <v>9137</v>
      </c>
      <c r="B2078" s="319" t="s">
        <v>7558</v>
      </c>
      <c r="C2078" s="321">
        <f t="shared" si="64"/>
        <v>2</v>
      </c>
      <c r="D2078" s="321" t="str">
        <f t="shared" si="65"/>
        <v>Residential Bellingen</v>
      </c>
      <c r="E2078" s="321" t="s">
        <v>25835</v>
      </c>
      <c r="F2078" s="319" t="s">
        <v>2885</v>
      </c>
      <c r="G2078" s="319" t="s">
        <v>9138</v>
      </c>
      <c r="H2078" s="319" t="s">
        <v>9139</v>
      </c>
      <c r="I2078" s="319" t="s">
        <v>9140</v>
      </c>
    </row>
    <row r="2079" spans="1:9" ht="90" x14ac:dyDescent="0.2">
      <c r="A2079" s="319" t="s">
        <v>9141</v>
      </c>
      <c r="B2079" s="319" t="s">
        <v>7558</v>
      </c>
      <c r="C2079" s="321">
        <f t="shared" si="64"/>
        <v>2</v>
      </c>
      <c r="D2079" s="321" t="str">
        <f t="shared" si="65"/>
        <v>Residential Bellingen</v>
      </c>
      <c r="E2079" s="321" t="s">
        <v>4460</v>
      </c>
      <c r="F2079" s="319" t="s">
        <v>623</v>
      </c>
      <c r="G2079" s="319" t="s">
        <v>9142</v>
      </c>
      <c r="H2079" s="319" t="s">
        <v>9143</v>
      </c>
      <c r="I2079" s="319" t="s">
        <v>9144</v>
      </c>
    </row>
    <row r="2080" spans="1:9" ht="90" x14ac:dyDescent="0.2">
      <c r="A2080" s="319" t="s">
        <v>9145</v>
      </c>
      <c r="B2080" s="319" t="s">
        <v>7558</v>
      </c>
      <c r="C2080" s="321">
        <f t="shared" si="64"/>
        <v>2</v>
      </c>
      <c r="D2080" s="321" t="str">
        <f t="shared" si="65"/>
        <v>Residential Bellingen</v>
      </c>
      <c r="E2080" s="321" t="s">
        <v>25835</v>
      </c>
      <c r="F2080" s="319" t="s">
        <v>2085</v>
      </c>
      <c r="G2080" s="319" t="s">
        <v>9146</v>
      </c>
      <c r="H2080" s="319" t="s">
        <v>9147</v>
      </c>
      <c r="I2080" s="319" t="s">
        <v>9148</v>
      </c>
    </row>
    <row r="2081" spans="1:9" ht="90" x14ac:dyDescent="0.2">
      <c r="A2081" s="319" t="s">
        <v>9149</v>
      </c>
      <c r="B2081" s="319" t="s">
        <v>7558</v>
      </c>
      <c r="C2081" s="321">
        <f t="shared" si="64"/>
        <v>2</v>
      </c>
      <c r="D2081" s="321" t="str">
        <f t="shared" si="65"/>
        <v>Residential Bellingen</v>
      </c>
      <c r="E2081" s="321" t="s">
        <v>4460</v>
      </c>
      <c r="F2081" s="319" t="s">
        <v>9150</v>
      </c>
      <c r="G2081" s="319" t="s">
        <v>9151</v>
      </c>
      <c r="H2081" s="319" t="s">
        <v>9152</v>
      </c>
      <c r="I2081" s="319" t="s">
        <v>9153</v>
      </c>
    </row>
    <row r="2082" spans="1:9" ht="90" x14ac:dyDescent="0.2">
      <c r="A2082" s="319" t="s">
        <v>9154</v>
      </c>
      <c r="B2082" s="319" t="s">
        <v>7558</v>
      </c>
      <c r="C2082" s="321">
        <f t="shared" si="64"/>
        <v>2</v>
      </c>
      <c r="D2082" s="321" t="str">
        <f t="shared" si="65"/>
        <v>Residential Bellingen</v>
      </c>
      <c r="E2082" s="321" t="s">
        <v>25835</v>
      </c>
      <c r="F2082" s="319" t="s">
        <v>9155</v>
      </c>
      <c r="G2082" s="319" t="s">
        <v>9156</v>
      </c>
      <c r="H2082" s="319" t="s">
        <v>9157</v>
      </c>
      <c r="I2082" s="319" t="s">
        <v>9158</v>
      </c>
    </row>
    <row r="2083" spans="1:9" ht="90" x14ac:dyDescent="0.2">
      <c r="A2083" s="319" t="s">
        <v>9159</v>
      </c>
      <c r="B2083" s="319" t="s">
        <v>7558</v>
      </c>
      <c r="C2083" s="321">
        <f t="shared" si="64"/>
        <v>2</v>
      </c>
      <c r="D2083" s="321" t="str">
        <f t="shared" si="65"/>
        <v>Residential Bellingen</v>
      </c>
      <c r="E2083" s="321" t="s">
        <v>4460</v>
      </c>
      <c r="F2083" s="319" t="s">
        <v>4403</v>
      </c>
      <c r="G2083" s="319" t="s">
        <v>9160</v>
      </c>
      <c r="H2083" s="319" t="s">
        <v>9161</v>
      </c>
      <c r="I2083" s="319" t="s">
        <v>9162</v>
      </c>
    </row>
    <row r="2084" spans="1:9" ht="90" x14ac:dyDescent="0.2">
      <c r="A2084" s="319" t="s">
        <v>9163</v>
      </c>
      <c r="B2084" s="319" t="s">
        <v>7558</v>
      </c>
      <c r="C2084" s="321">
        <f t="shared" si="64"/>
        <v>2</v>
      </c>
      <c r="D2084" s="321" t="str">
        <f t="shared" si="65"/>
        <v>Residential Bellingen</v>
      </c>
      <c r="E2084" s="321" t="s">
        <v>25835</v>
      </c>
      <c r="F2084" s="319" t="s">
        <v>9164</v>
      </c>
      <c r="G2084" s="319" t="s">
        <v>4903</v>
      </c>
      <c r="H2084" s="319" t="s">
        <v>9165</v>
      </c>
      <c r="I2084" s="319" t="s">
        <v>9166</v>
      </c>
    </row>
    <row r="2085" spans="1:9" ht="90" x14ac:dyDescent="0.2">
      <c r="A2085" s="319" t="s">
        <v>9167</v>
      </c>
      <c r="B2085" s="319" t="s">
        <v>7558</v>
      </c>
      <c r="C2085" s="321">
        <f t="shared" si="64"/>
        <v>2</v>
      </c>
      <c r="D2085" s="321" t="str">
        <f t="shared" si="65"/>
        <v>Residential Bellingen</v>
      </c>
      <c r="E2085" s="321" t="s">
        <v>4460</v>
      </c>
      <c r="F2085" s="319" t="s">
        <v>9168</v>
      </c>
      <c r="G2085" s="319" t="s">
        <v>5856</v>
      </c>
      <c r="H2085" s="319" t="s">
        <v>9169</v>
      </c>
      <c r="I2085" s="319" t="s">
        <v>9170</v>
      </c>
    </row>
    <row r="2086" spans="1:9" ht="90" x14ac:dyDescent="0.2">
      <c r="A2086" s="319" t="s">
        <v>9171</v>
      </c>
      <c r="B2086" s="319" t="s">
        <v>7558</v>
      </c>
      <c r="C2086" s="321">
        <f t="shared" si="64"/>
        <v>2</v>
      </c>
      <c r="D2086" s="321" t="str">
        <f t="shared" si="65"/>
        <v>Residential Bellingen</v>
      </c>
      <c r="E2086" s="321" t="s">
        <v>25835</v>
      </c>
      <c r="F2086" s="319" t="s">
        <v>7404</v>
      </c>
      <c r="G2086" s="319" t="s">
        <v>9172</v>
      </c>
      <c r="H2086" s="319" t="s">
        <v>9173</v>
      </c>
      <c r="I2086" s="319" t="s">
        <v>9174</v>
      </c>
    </row>
    <row r="2087" spans="1:9" ht="90" x14ac:dyDescent="0.2">
      <c r="A2087" s="319" t="s">
        <v>9175</v>
      </c>
      <c r="B2087" s="319" t="s">
        <v>7558</v>
      </c>
      <c r="C2087" s="321">
        <f t="shared" si="64"/>
        <v>2</v>
      </c>
      <c r="D2087" s="321" t="str">
        <f t="shared" si="65"/>
        <v>Residential Bellingen</v>
      </c>
      <c r="E2087" s="321" t="s">
        <v>4460</v>
      </c>
      <c r="F2087" s="319" t="s">
        <v>2704</v>
      </c>
      <c r="G2087" s="319" t="s">
        <v>9176</v>
      </c>
      <c r="H2087" s="319" t="s">
        <v>9177</v>
      </c>
      <c r="I2087" s="319" t="s">
        <v>9178</v>
      </c>
    </row>
    <row r="2088" spans="1:9" ht="90" x14ac:dyDescent="0.2">
      <c r="A2088" s="319" t="s">
        <v>9179</v>
      </c>
      <c r="B2088" s="319" t="s">
        <v>7558</v>
      </c>
      <c r="C2088" s="321">
        <f t="shared" si="64"/>
        <v>2</v>
      </c>
      <c r="D2088" s="321" t="str">
        <f t="shared" si="65"/>
        <v>Residential Bellingen</v>
      </c>
      <c r="E2088" s="321" t="s">
        <v>25835</v>
      </c>
      <c r="F2088" s="319" t="s">
        <v>2979</v>
      </c>
      <c r="G2088" s="319" t="s">
        <v>9180</v>
      </c>
      <c r="H2088" s="319" t="s">
        <v>9181</v>
      </c>
      <c r="I2088" s="319" t="s">
        <v>9182</v>
      </c>
    </row>
    <row r="2089" spans="1:9" ht="90" x14ac:dyDescent="0.2">
      <c r="A2089" s="319" t="s">
        <v>9183</v>
      </c>
      <c r="B2089" s="319" t="s">
        <v>7558</v>
      </c>
      <c r="C2089" s="321">
        <f t="shared" si="64"/>
        <v>2</v>
      </c>
      <c r="D2089" s="321" t="str">
        <f t="shared" si="65"/>
        <v>Residential Bellingen</v>
      </c>
      <c r="E2089" s="321" t="s">
        <v>4460</v>
      </c>
      <c r="F2089" s="319" t="s">
        <v>9184</v>
      </c>
      <c r="G2089" s="319" t="s">
        <v>9185</v>
      </c>
      <c r="H2089" s="319" t="s">
        <v>9186</v>
      </c>
      <c r="I2089" s="319" t="s">
        <v>9187</v>
      </c>
    </row>
    <row r="2090" spans="1:9" ht="90" x14ac:dyDescent="0.2">
      <c r="A2090" s="319" t="s">
        <v>9188</v>
      </c>
      <c r="B2090" s="319" t="s">
        <v>7558</v>
      </c>
      <c r="C2090" s="321">
        <f t="shared" si="64"/>
        <v>2</v>
      </c>
      <c r="D2090" s="321" t="str">
        <f t="shared" si="65"/>
        <v>Residential Bellingen</v>
      </c>
      <c r="E2090" s="321" t="s">
        <v>25835</v>
      </c>
      <c r="F2090" s="319" t="s">
        <v>9189</v>
      </c>
      <c r="G2090" s="319" t="s">
        <v>9190</v>
      </c>
      <c r="H2090" s="319" t="s">
        <v>9191</v>
      </c>
      <c r="I2090" s="319" t="s">
        <v>9192</v>
      </c>
    </row>
    <row r="2091" spans="1:9" ht="90" x14ac:dyDescent="0.2">
      <c r="A2091" s="319" t="s">
        <v>9193</v>
      </c>
      <c r="B2091" s="319" t="s">
        <v>7558</v>
      </c>
      <c r="C2091" s="321">
        <f t="shared" si="64"/>
        <v>2</v>
      </c>
      <c r="D2091" s="321" t="str">
        <f t="shared" si="65"/>
        <v>Residential Bellingen</v>
      </c>
      <c r="E2091" s="321" t="s">
        <v>4460</v>
      </c>
      <c r="F2091" s="319" t="s">
        <v>9194</v>
      </c>
      <c r="G2091" s="319" t="s">
        <v>2903</v>
      </c>
      <c r="H2091" s="319" t="s">
        <v>9195</v>
      </c>
      <c r="I2091" s="319" t="s">
        <v>9196</v>
      </c>
    </row>
    <row r="2092" spans="1:9" ht="90" x14ac:dyDescent="0.2">
      <c r="A2092" s="319" t="s">
        <v>9197</v>
      </c>
      <c r="B2092" s="319" t="s">
        <v>7558</v>
      </c>
      <c r="C2092" s="321">
        <f t="shared" si="64"/>
        <v>2</v>
      </c>
      <c r="D2092" s="321" t="str">
        <f t="shared" si="65"/>
        <v>Residential Bellingen</v>
      </c>
      <c r="E2092" s="321" t="s">
        <v>25835</v>
      </c>
      <c r="F2092" s="319" t="s">
        <v>5012</v>
      </c>
      <c r="G2092" s="319" t="s">
        <v>9198</v>
      </c>
      <c r="H2092" s="319" t="s">
        <v>9199</v>
      </c>
      <c r="I2092" s="319" t="s">
        <v>9200</v>
      </c>
    </row>
    <row r="2093" spans="1:9" ht="90" x14ac:dyDescent="0.2">
      <c r="A2093" s="319" t="s">
        <v>9201</v>
      </c>
      <c r="B2093" s="319" t="s">
        <v>7558</v>
      </c>
      <c r="C2093" s="321">
        <f t="shared" si="64"/>
        <v>2</v>
      </c>
      <c r="D2093" s="321" t="str">
        <f t="shared" si="65"/>
        <v>Residential Bellingen</v>
      </c>
      <c r="E2093" s="321" t="s">
        <v>4460</v>
      </c>
      <c r="F2093" s="319" t="s">
        <v>9202</v>
      </c>
      <c r="G2093" s="319" t="s">
        <v>9203</v>
      </c>
      <c r="H2093" s="319" t="s">
        <v>9204</v>
      </c>
      <c r="I2093" s="319" t="s">
        <v>9205</v>
      </c>
    </row>
    <row r="2094" spans="1:9" ht="90" x14ac:dyDescent="0.2">
      <c r="A2094" s="319" t="s">
        <v>9206</v>
      </c>
      <c r="B2094" s="319" t="s">
        <v>7558</v>
      </c>
      <c r="C2094" s="321">
        <f t="shared" si="64"/>
        <v>2</v>
      </c>
      <c r="D2094" s="321" t="str">
        <f t="shared" si="65"/>
        <v>Residential Bellingen</v>
      </c>
      <c r="E2094" s="321" t="s">
        <v>25835</v>
      </c>
      <c r="F2094" s="319" t="s">
        <v>3588</v>
      </c>
      <c r="G2094" s="319" t="s">
        <v>9207</v>
      </c>
      <c r="H2094" s="319" t="s">
        <v>9208</v>
      </c>
      <c r="I2094" s="319" t="s">
        <v>9209</v>
      </c>
    </row>
    <row r="2095" spans="1:9" ht="90" x14ac:dyDescent="0.2">
      <c r="A2095" s="319" t="s">
        <v>9210</v>
      </c>
      <c r="B2095" s="319" t="s">
        <v>7558</v>
      </c>
      <c r="C2095" s="321">
        <f t="shared" si="64"/>
        <v>2</v>
      </c>
      <c r="D2095" s="321" t="str">
        <f t="shared" si="65"/>
        <v>Residential Bellingen</v>
      </c>
      <c r="E2095" s="321" t="s">
        <v>4460</v>
      </c>
      <c r="F2095" s="319" t="s">
        <v>9211</v>
      </c>
      <c r="G2095" s="319" t="s">
        <v>9212</v>
      </c>
      <c r="H2095" s="319" t="s">
        <v>9213</v>
      </c>
      <c r="I2095" s="319" t="s">
        <v>9214</v>
      </c>
    </row>
    <row r="2096" spans="1:9" ht="90" x14ac:dyDescent="0.25">
      <c r="A2096" s="319" t="s">
        <v>9215</v>
      </c>
      <c r="B2096" s="319" t="s">
        <v>7558</v>
      </c>
      <c r="C2096" s="321">
        <f t="shared" si="64"/>
        <v>2</v>
      </c>
      <c r="D2096" s="321" t="str">
        <f t="shared" si="65"/>
        <v>Residential Bellingen</v>
      </c>
      <c r="E2096" s="321" t="s">
        <v>25835</v>
      </c>
      <c r="F2096" s="317"/>
      <c r="G2096" s="319" t="s">
        <v>9216</v>
      </c>
      <c r="H2096" s="319" t="s">
        <v>9217</v>
      </c>
      <c r="I2096" s="319" t="s">
        <v>9218</v>
      </c>
    </row>
    <row r="2097" spans="1:9" ht="90" x14ac:dyDescent="0.2">
      <c r="A2097" s="319" t="s">
        <v>9219</v>
      </c>
      <c r="B2097" s="319" t="s">
        <v>7558</v>
      </c>
      <c r="C2097" s="321">
        <f t="shared" si="64"/>
        <v>2</v>
      </c>
      <c r="D2097" s="321" t="str">
        <f t="shared" si="65"/>
        <v>Residential Bellingen</v>
      </c>
      <c r="E2097" s="321" t="s">
        <v>4460</v>
      </c>
      <c r="F2097" s="319" t="s">
        <v>2704</v>
      </c>
      <c r="G2097" s="319" t="s">
        <v>9220</v>
      </c>
      <c r="H2097" s="319" t="s">
        <v>9221</v>
      </c>
      <c r="I2097" s="319" t="s">
        <v>9222</v>
      </c>
    </row>
    <row r="2098" spans="1:9" ht="90" x14ac:dyDescent="0.2">
      <c r="A2098" s="319" t="s">
        <v>9223</v>
      </c>
      <c r="B2098" s="319" t="s">
        <v>7558</v>
      </c>
      <c r="C2098" s="321">
        <f t="shared" si="64"/>
        <v>2</v>
      </c>
      <c r="D2098" s="321" t="str">
        <f t="shared" si="65"/>
        <v>Residential Bellingen</v>
      </c>
      <c r="E2098" s="321" t="s">
        <v>25835</v>
      </c>
      <c r="F2098" s="319" t="s">
        <v>3676</v>
      </c>
      <c r="G2098" s="319" t="s">
        <v>9224</v>
      </c>
      <c r="H2098" s="319" t="s">
        <v>9225</v>
      </c>
      <c r="I2098" s="319" t="s">
        <v>9226</v>
      </c>
    </row>
    <row r="2099" spans="1:9" ht="75" x14ac:dyDescent="0.2">
      <c r="A2099" s="319" t="s">
        <v>9227</v>
      </c>
      <c r="B2099" s="319" t="s">
        <v>7558</v>
      </c>
      <c r="C2099" s="321">
        <f t="shared" si="64"/>
        <v>2</v>
      </c>
      <c r="D2099" s="321" t="str">
        <f t="shared" si="65"/>
        <v>Residential Bellingen</v>
      </c>
      <c r="E2099" s="321" t="s">
        <v>4460</v>
      </c>
      <c r="F2099" s="319" t="s">
        <v>9228</v>
      </c>
      <c r="G2099" s="319" t="s">
        <v>9229</v>
      </c>
      <c r="H2099" s="319" t="s">
        <v>9230</v>
      </c>
      <c r="I2099" s="319" t="s">
        <v>9231</v>
      </c>
    </row>
    <row r="2100" spans="1:9" ht="75" x14ac:dyDescent="0.2">
      <c r="A2100" s="319" t="s">
        <v>9232</v>
      </c>
      <c r="B2100" s="319" t="s">
        <v>7558</v>
      </c>
      <c r="C2100" s="321">
        <f t="shared" si="64"/>
        <v>2</v>
      </c>
      <c r="D2100" s="321" t="str">
        <f t="shared" si="65"/>
        <v>Residential Bellingen</v>
      </c>
      <c r="E2100" s="321" t="s">
        <v>25835</v>
      </c>
      <c r="F2100" s="319" t="s">
        <v>9233</v>
      </c>
      <c r="G2100" s="319" t="s">
        <v>9234</v>
      </c>
      <c r="H2100" s="319" t="s">
        <v>9235</v>
      </c>
      <c r="I2100" s="319" t="s">
        <v>9236</v>
      </c>
    </row>
    <row r="2101" spans="1:9" ht="75" x14ac:dyDescent="0.2">
      <c r="A2101" s="319" t="s">
        <v>9237</v>
      </c>
      <c r="B2101" s="319" t="s">
        <v>7558</v>
      </c>
      <c r="C2101" s="321">
        <f t="shared" si="64"/>
        <v>2</v>
      </c>
      <c r="D2101" s="321" t="str">
        <f t="shared" si="65"/>
        <v>Residential Bellingen</v>
      </c>
      <c r="E2101" s="321" t="s">
        <v>4460</v>
      </c>
      <c r="F2101" s="319" t="s">
        <v>9238</v>
      </c>
      <c r="G2101" s="319" t="s">
        <v>9239</v>
      </c>
      <c r="H2101" s="319" t="s">
        <v>9240</v>
      </c>
      <c r="I2101" s="319" t="s">
        <v>9241</v>
      </c>
    </row>
    <row r="2102" spans="1:9" ht="75" x14ac:dyDescent="0.2">
      <c r="A2102" s="319" t="s">
        <v>9242</v>
      </c>
      <c r="B2102" s="319" t="s">
        <v>7558</v>
      </c>
      <c r="C2102" s="321">
        <f t="shared" si="64"/>
        <v>2</v>
      </c>
      <c r="D2102" s="321" t="str">
        <f t="shared" si="65"/>
        <v>Residential Bellingen</v>
      </c>
      <c r="E2102" s="321" t="s">
        <v>25835</v>
      </c>
      <c r="F2102" s="319" t="s">
        <v>9243</v>
      </c>
      <c r="G2102" s="319" t="s">
        <v>9244</v>
      </c>
      <c r="H2102" s="319" t="s">
        <v>9245</v>
      </c>
      <c r="I2102" s="319" t="s">
        <v>9246</v>
      </c>
    </row>
    <row r="2103" spans="1:9" ht="75" x14ac:dyDescent="0.2">
      <c r="A2103" s="319" t="s">
        <v>9247</v>
      </c>
      <c r="B2103" s="319" t="s">
        <v>7558</v>
      </c>
      <c r="C2103" s="321">
        <f t="shared" si="64"/>
        <v>2</v>
      </c>
      <c r="D2103" s="321" t="str">
        <f t="shared" si="65"/>
        <v>Residential Bellingen</v>
      </c>
      <c r="E2103" s="321" t="s">
        <v>4460</v>
      </c>
      <c r="F2103" s="319" t="s">
        <v>3543</v>
      </c>
      <c r="G2103" s="319" t="s">
        <v>9248</v>
      </c>
      <c r="H2103" s="319" t="s">
        <v>9249</v>
      </c>
      <c r="I2103" s="319" t="s">
        <v>9250</v>
      </c>
    </row>
    <row r="2104" spans="1:9" ht="75" x14ac:dyDescent="0.2">
      <c r="A2104" s="319" t="s">
        <v>9251</v>
      </c>
      <c r="B2104" s="319" t="s">
        <v>7558</v>
      </c>
      <c r="C2104" s="321">
        <f t="shared" si="64"/>
        <v>2</v>
      </c>
      <c r="D2104" s="321" t="str">
        <f t="shared" si="65"/>
        <v>Residential Bellingen</v>
      </c>
      <c r="E2104" s="321" t="s">
        <v>25835</v>
      </c>
      <c r="F2104" s="319" t="s">
        <v>2148</v>
      </c>
      <c r="G2104" s="319" t="s">
        <v>9252</v>
      </c>
      <c r="H2104" s="319" t="s">
        <v>9253</v>
      </c>
      <c r="I2104" s="319" t="s">
        <v>9254</v>
      </c>
    </row>
    <row r="2105" spans="1:9" ht="90" x14ac:dyDescent="0.2">
      <c r="A2105" s="319" t="s">
        <v>9255</v>
      </c>
      <c r="B2105" s="319" t="s">
        <v>7558</v>
      </c>
      <c r="C2105" s="321">
        <f t="shared" si="64"/>
        <v>2</v>
      </c>
      <c r="D2105" s="321" t="str">
        <f t="shared" si="65"/>
        <v>Residential Bellingen</v>
      </c>
      <c r="E2105" s="321" t="s">
        <v>4460</v>
      </c>
      <c r="F2105" s="319" t="s">
        <v>2143</v>
      </c>
      <c r="G2105" s="319" t="s">
        <v>9256</v>
      </c>
      <c r="H2105" s="319" t="s">
        <v>9257</v>
      </c>
      <c r="I2105" s="319" t="s">
        <v>9258</v>
      </c>
    </row>
    <row r="2106" spans="1:9" ht="75" x14ac:dyDescent="0.25">
      <c r="A2106" s="319" t="s">
        <v>9259</v>
      </c>
      <c r="B2106" s="319" t="s">
        <v>7558</v>
      </c>
      <c r="C2106" s="321">
        <f t="shared" si="64"/>
        <v>2</v>
      </c>
      <c r="D2106" s="321" t="str">
        <f t="shared" si="65"/>
        <v>Residential Bellingen</v>
      </c>
      <c r="E2106" s="321" t="s">
        <v>25835</v>
      </c>
      <c r="F2106" s="317"/>
      <c r="G2106" s="319" t="s">
        <v>7678</v>
      </c>
      <c r="H2106" s="319" t="s">
        <v>9260</v>
      </c>
      <c r="I2106" s="319" t="s">
        <v>9261</v>
      </c>
    </row>
    <row r="2107" spans="1:9" ht="75" x14ac:dyDescent="0.2">
      <c r="A2107" s="319" t="s">
        <v>9262</v>
      </c>
      <c r="B2107" s="319" t="s">
        <v>7558</v>
      </c>
      <c r="C2107" s="321">
        <f t="shared" si="64"/>
        <v>2</v>
      </c>
      <c r="D2107" s="321" t="str">
        <f t="shared" si="65"/>
        <v>Residential Bellingen</v>
      </c>
      <c r="E2107" s="321" t="s">
        <v>4460</v>
      </c>
      <c r="F2107" s="319" t="s">
        <v>9263</v>
      </c>
      <c r="G2107" s="319" t="s">
        <v>9264</v>
      </c>
      <c r="H2107" s="319" t="s">
        <v>9265</v>
      </c>
      <c r="I2107" s="319" t="s">
        <v>9266</v>
      </c>
    </row>
    <row r="2108" spans="1:9" ht="75" x14ac:dyDescent="0.2">
      <c r="A2108" s="319" t="s">
        <v>9267</v>
      </c>
      <c r="B2108" s="319" t="s">
        <v>7558</v>
      </c>
      <c r="C2108" s="321">
        <f t="shared" si="64"/>
        <v>2</v>
      </c>
      <c r="D2108" s="321" t="str">
        <f t="shared" si="65"/>
        <v>Residential Bellingen</v>
      </c>
      <c r="E2108" s="321" t="s">
        <v>25835</v>
      </c>
      <c r="F2108" s="319" t="s">
        <v>9268</v>
      </c>
      <c r="G2108" s="319" t="s">
        <v>9269</v>
      </c>
      <c r="H2108" s="319" t="s">
        <v>9270</v>
      </c>
      <c r="I2108" s="319" t="s">
        <v>9271</v>
      </c>
    </row>
    <row r="2109" spans="1:9" ht="90" x14ac:dyDescent="0.2">
      <c r="A2109" s="319" t="s">
        <v>9272</v>
      </c>
      <c r="B2109" s="319" t="s">
        <v>7558</v>
      </c>
      <c r="C2109" s="321">
        <f t="shared" si="64"/>
        <v>2</v>
      </c>
      <c r="D2109" s="321" t="str">
        <f t="shared" si="65"/>
        <v>Residential Bellingen</v>
      </c>
      <c r="E2109" s="321" t="s">
        <v>4460</v>
      </c>
      <c r="F2109" s="319" t="s">
        <v>3429</v>
      </c>
      <c r="G2109" s="319" t="s">
        <v>9273</v>
      </c>
      <c r="H2109" s="319" t="s">
        <v>9274</v>
      </c>
      <c r="I2109" s="319" t="s">
        <v>9275</v>
      </c>
    </row>
    <row r="2110" spans="1:9" ht="75" x14ac:dyDescent="0.2">
      <c r="A2110" s="319" t="s">
        <v>9276</v>
      </c>
      <c r="B2110" s="319" t="s">
        <v>7558</v>
      </c>
      <c r="C2110" s="321">
        <f t="shared" si="64"/>
        <v>2</v>
      </c>
      <c r="D2110" s="321" t="str">
        <f t="shared" si="65"/>
        <v>Residential Bellingen</v>
      </c>
      <c r="E2110" s="321" t="s">
        <v>25835</v>
      </c>
      <c r="F2110" s="319" t="s">
        <v>561</v>
      </c>
      <c r="G2110" s="319" t="s">
        <v>9277</v>
      </c>
      <c r="H2110" s="319" t="s">
        <v>9278</v>
      </c>
      <c r="I2110" s="319" t="s">
        <v>9279</v>
      </c>
    </row>
    <row r="2111" spans="1:9" ht="75" x14ac:dyDescent="0.2">
      <c r="A2111" s="319" t="s">
        <v>9280</v>
      </c>
      <c r="B2111" s="319" t="s">
        <v>7558</v>
      </c>
      <c r="C2111" s="321">
        <f t="shared" si="64"/>
        <v>2</v>
      </c>
      <c r="D2111" s="321" t="str">
        <f t="shared" si="65"/>
        <v>Residential Bellingen</v>
      </c>
      <c r="E2111" s="321" t="s">
        <v>4460</v>
      </c>
      <c r="F2111" s="319" t="s">
        <v>9281</v>
      </c>
      <c r="G2111" s="319" t="s">
        <v>9282</v>
      </c>
      <c r="H2111" s="319" t="s">
        <v>9283</v>
      </c>
      <c r="I2111" s="319" t="s">
        <v>9284</v>
      </c>
    </row>
    <row r="2112" spans="1:9" ht="75" x14ac:dyDescent="0.2">
      <c r="A2112" s="319" t="s">
        <v>9285</v>
      </c>
      <c r="B2112" s="319" t="s">
        <v>7558</v>
      </c>
      <c r="C2112" s="321">
        <f t="shared" si="64"/>
        <v>2</v>
      </c>
      <c r="D2112" s="321" t="str">
        <f t="shared" si="65"/>
        <v>Residential Bellingen</v>
      </c>
      <c r="E2112" s="321" t="s">
        <v>25835</v>
      </c>
      <c r="F2112" s="319" t="s">
        <v>9286</v>
      </c>
      <c r="G2112" s="319" t="s">
        <v>9287</v>
      </c>
      <c r="H2112" s="319" t="s">
        <v>9288</v>
      </c>
      <c r="I2112" s="319" t="s">
        <v>9289</v>
      </c>
    </row>
    <row r="2113" spans="1:9" ht="75" x14ac:dyDescent="0.2">
      <c r="A2113" s="319" t="s">
        <v>9290</v>
      </c>
      <c r="B2113" s="319" t="s">
        <v>7558</v>
      </c>
      <c r="C2113" s="321">
        <f t="shared" si="64"/>
        <v>2</v>
      </c>
      <c r="D2113" s="321" t="str">
        <f t="shared" si="65"/>
        <v>Residential Bellingen</v>
      </c>
      <c r="E2113" s="321" t="s">
        <v>4460</v>
      </c>
      <c r="F2113" s="319" t="s">
        <v>9291</v>
      </c>
      <c r="G2113" s="319" t="s">
        <v>9292</v>
      </c>
      <c r="H2113" s="319" t="s">
        <v>9293</v>
      </c>
      <c r="I2113" s="319" t="s">
        <v>9294</v>
      </c>
    </row>
    <row r="2114" spans="1:9" ht="75" x14ac:dyDescent="0.2">
      <c r="A2114" s="319" t="s">
        <v>9295</v>
      </c>
      <c r="B2114" s="319" t="s">
        <v>7558</v>
      </c>
      <c r="C2114" s="321">
        <f t="shared" ref="C2114:C2177" si="66">+VLOOKUP($A2114,Assess,2,FALSE)</f>
        <v>2</v>
      </c>
      <c r="D2114" s="321" t="str">
        <f t="shared" ref="D2114:D2177" si="67">+VLOOKUP($A2114,Assess,3,FALSE)</f>
        <v>Residential Bellingen</v>
      </c>
      <c r="E2114" s="321" t="s">
        <v>25835</v>
      </c>
      <c r="F2114" s="319" t="s">
        <v>3019</v>
      </c>
      <c r="G2114" s="319" t="s">
        <v>9296</v>
      </c>
      <c r="H2114" s="319" t="s">
        <v>9297</v>
      </c>
      <c r="I2114" s="319" t="s">
        <v>9298</v>
      </c>
    </row>
    <row r="2115" spans="1:9" ht="75" x14ac:dyDescent="0.2">
      <c r="A2115" s="319" t="s">
        <v>9299</v>
      </c>
      <c r="B2115" s="319" t="s">
        <v>7558</v>
      </c>
      <c r="C2115" s="321">
        <f t="shared" si="66"/>
        <v>2</v>
      </c>
      <c r="D2115" s="321" t="str">
        <f t="shared" si="67"/>
        <v>Residential Bellingen</v>
      </c>
      <c r="E2115" s="321" t="s">
        <v>4460</v>
      </c>
      <c r="F2115" s="319" t="s">
        <v>7987</v>
      </c>
      <c r="G2115" s="319" t="s">
        <v>9300</v>
      </c>
      <c r="H2115" s="319" t="s">
        <v>9301</v>
      </c>
      <c r="I2115" s="319" t="s">
        <v>9302</v>
      </c>
    </row>
    <row r="2116" spans="1:9" ht="75" x14ac:dyDescent="0.2">
      <c r="A2116" s="319" t="s">
        <v>9303</v>
      </c>
      <c r="B2116" s="319" t="s">
        <v>7558</v>
      </c>
      <c r="C2116" s="321">
        <f t="shared" si="66"/>
        <v>2</v>
      </c>
      <c r="D2116" s="321" t="str">
        <f t="shared" si="67"/>
        <v>Residential Bellingen</v>
      </c>
      <c r="E2116" s="321" t="s">
        <v>25835</v>
      </c>
      <c r="F2116" s="319" t="s">
        <v>9304</v>
      </c>
      <c r="G2116" s="319" t="s">
        <v>9305</v>
      </c>
      <c r="H2116" s="319" t="s">
        <v>9306</v>
      </c>
      <c r="I2116" s="319" t="s">
        <v>9307</v>
      </c>
    </row>
    <row r="2117" spans="1:9" ht="75" x14ac:dyDescent="0.2">
      <c r="A2117" s="319" t="s">
        <v>9308</v>
      </c>
      <c r="B2117" s="319" t="s">
        <v>7558</v>
      </c>
      <c r="C2117" s="321">
        <f t="shared" si="66"/>
        <v>2</v>
      </c>
      <c r="D2117" s="321" t="str">
        <f t="shared" si="67"/>
        <v>Residential Bellingen</v>
      </c>
      <c r="E2117" s="321" t="s">
        <v>4460</v>
      </c>
      <c r="F2117" s="319" t="s">
        <v>9309</v>
      </c>
      <c r="G2117" s="319" t="s">
        <v>9310</v>
      </c>
      <c r="H2117" s="319" t="s">
        <v>9311</v>
      </c>
      <c r="I2117" s="319" t="s">
        <v>9312</v>
      </c>
    </row>
    <row r="2118" spans="1:9" ht="75" x14ac:dyDescent="0.2">
      <c r="A2118" s="319" t="s">
        <v>9313</v>
      </c>
      <c r="B2118" s="319" t="s">
        <v>7558</v>
      </c>
      <c r="C2118" s="321">
        <f t="shared" si="66"/>
        <v>2</v>
      </c>
      <c r="D2118" s="321" t="str">
        <f t="shared" si="67"/>
        <v>Residential Bellingen</v>
      </c>
      <c r="E2118" s="321" t="s">
        <v>25835</v>
      </c>
      <c r="F2118" s="319" t="s">
        <v>342</v>
      </c>
      <c r="G2118" s="319" t="s">
        <v>9314</v>
      </c>
      <c r="H2118" s="319" t="s">
        <v>9315</v>
      </c>
      <c r="I2118" s="319" t="s">
        <v>9316</v>
      </c>
    </row>
    <row r="2119" spans="1:9" ht="75" x14ac:dyDescent="0.2">
      <c r="A2119" s="319" t="s">
        <v>9317</v>
      </c>
      <c r="B2119" s="319" t="s">
        <v>7558</v>
      </c>
      <c r="C2119" s="321">
        <f t="shared" si="66"/>
        <v>2</v>
      </c>
      <c r="D2119" s="321" t="str">
        <f t="shared" si="67"/>
        <v>Residential Bellingen</v>
      </c>
      <c r="E2119" s="321" t="s">
        <v>4460</v>
      </c>
      <c r="F2119" s="319" t="s">
        <v>9318</v>
      </c>
      <c r="G2119" s="319" t="s">
        <v>9319</v>
      </c>
      <c r="H2119" s="319" t="s">
        <v>9320</v>
      </c>
      <c r="I2119" s="319" t="s">
        <v>9321</v>
      </c>
    </row>
    <row r="2120" spans="1:9" ht="75" x14ac:dyDescent="0.2">
      <c r="A2120" s="319" t="s">
        <v>9322</v>
      </c>
      <c r="B2120" s="319" t="s">
        <v>7558</v>
      </c>
      <c r="C2120" s="321">
        <f t="shared" si="66"/>
        <v>2</v>
      </c>
      <c r="D2120" s="321" t="str">
        <f t="shared" si="67"/>
        <v>Residential Bellingen</v>
      </c>
      <c r="E2120" s="321" t="s">
        <v>25835</v>
      </c>
      <c r="F2120" s="319" t="s">
        <v>9323</v>
      </c>
      <c r="G2120" s="319" t="s">
        <v>9324</v>
      </c>
      <c r="H2120" s="319" t="s">
        <v>9325</v>
      </c>
      <c r="I2120" s="319" t="s">
        <v>9326</v>
      </c>
    </row>
    <row r="2121" spans="1:9" ht="75" x14ac:dyDescent="0.2">
      <c r="A2121" s="319" t="s">
        <v>9327</v>
      </c>
      <c r="B2121" s="319" t="s">
        <v>7558</v>
      </c>
      <c r="C2121" s="321">
        <f t="shared" si="66"/>
        <v>2</v>
      </c>
      <c r="D2121" s="321" t="str">
        <f t="shared" si="67"/>
        <v>Residential Bellingen</v>
      </c>
      <c r="E2121" s="321" t="s">
        <v>4460</v>
      </c>
      <c r="F2121" s="319" t="s">
        <v>9328</v>
      </c>
      <c r="G2121" s="319" t="s">
        <v>9329</v>
      </c>
      <c r="H2121" s="319" t="s">
        <v>9330</v>
      </c>
      <c r="I2121" s="319" t="s">
        <v>9331</v>
      </c>
    </row>
    <row r="2122" spans="1:9" ht="90" x14ac:dyDescent="0.2">
      <c r="A2122" s="319" t="s">
        <v>9332</v>
      </c>
      <c r="B2122" s="319" t="s">
        <v>7558</v>
      </c>
      <c r="C2122" s="321">
        <f t="shared" si="66"/>
        <v>2</v>
      </c>
      <c r="D2122" s="321" t="str">
        <f t="shared" si="67"/>
        <v>Residential Bellingen</v>
      </c>
      <c r="E2122" s="321" t="s">
        <v>25835</v>
      </c>
      <c r="F2122" s="319" t="s">
        <v>821</v>
      </c>
      <c r="G2122" s="319" t="s">
        <v>9333</v>
      </c>
      <c r="H2122" s="319" t="s">
        <v>9334</v>
      </c>
      <c r="I2122" s="319" t="s">
        <v>9335</v>
      </c>
    </row>
    <row r="2123" spans="1:9" ht="75" x14ac:dyDescent="0.25">
      <c r="A2123" s="319" t="s">
        <v>9336</v>
      </c>
      <c r="B2123" s="319" t="s">
        <v>7558</v>
      </c>
      <c r="C2123" s="321">
        <f t="shared" si="66"/>
        <v>2</v>
      </c>
      <c r="D2123" s="321" t="str">
        <f t="shared" si="67"/>
        <v>Residential Bellingen</v>
      </c>
      <c r="E2123" s="321" t="s">
        <v>4460</v>
      </c>
      <c r="F2123" s="317"/>
      <c r="G2123" s="319" t="s">
        <v>7756</v>
      </c>
      <c r="H2123" s="319" t="s">
        <v>9337</v>
      </c>
      <c r="I2123" s="319" t="s">
        <v>9338</v>
      </c>
    </row>
    <row r="2124" spans="1:9" ht="75" x14ac:dyDescent="0.2">
      <c r="A2124" s="319" t="s">
        <v>9339</v>
      </c>
      <c r="B2124" s="319" t="s">
        <v>7558</v>
      </c>
      <c r="C2124" s="321">
        <f t="shared" si="66"/>
        <v>2</v>
      </c>
      <c r="D2124" s="321" t="str">
        <f t="shared" si="67"/>
        <v>Residential Bellingen</v>
      </c>
      <c r="E2124" s="321" t="s">
        <v>25835</v>
      </c>
      <c r="F2124" s="319" t="s">
        <v>1125</v>
      </c>
      <c r="G2124" s="319" t="s">
        <v>9340</v>
      </c>
      <c r="H2124" s="319" t="s">
        <v>9341</v>
      </c>
      <c r="I2124" s="319" t="s">
        <v>9342</v>
      </c>
    </row>
    <row r="2125" spans="1:9" ht="75" x14ac:dyDescent="0.2">
      <c r="A2125" s="319" t="s">
        <v>9343</v>
      </c>
      <c r="B2125" s="319" t="s">
        <v>7558</v>
      </c>
      <c r="C2125" s="321">
        <f t="shared" si="66"/>
        <v>2</v>
      </c>
      <c r="D2125" s="321" t="str">
        <f t="shared" si="67"/>
        <v>Residential Bellingen</v>
      </c>
      <c r="E2125" s="321" t="s">
        <v>4460</v>
      </c>
      <c r="F2125" s="319" t="s">
        <v>9344</v>
      </c>
      <c r="G2125" s="319" t="s">
        <v>9345</v>
      </c>
      <c r="H2125" s="319" t="s">
        <v>9346</v>
      </c>
      <c r="I2125" s="319" t="s">
        <v>9347</v>
      </c>
    </row>
    <row r="2126" spans="1:9" ht="75" x14ac:dyDescent="0.2">
      <c r="A2126" s="319" t="s">
        <v>9348</v>
      </c>
      <c r="B2126" s="319" t="s">
        <v>7558</v>
      </c>
      <c r="C2126" s="321">
        <f t="shared" si="66"/>
        <v>2</v>
      </c>
      <c r="D2126" s="321" t="str">
        <f t="shared" si="67"/>
        <v>Residential Bellingen</v>
      </c>
      <c r="E2126" s="321" t="s">
        <v>25835</v>
      </c>
      <c r="F2126" s="319" t="s">
        <v>9349</v>
      </c>
      <c r="G2126" s="319" t="s">
        <v>9350</v>
      </c>
      <c r="H2126" s="319" t="s">
        <v>9351</v>
      </c>
      <c r="I2126" s="319" t="s">
        <v>9352</v>
      </c>
    </row>
    <row r="2127" spans="1:9" ht="75" x14ac:dyDescent="0.2">
      <c r="A2127" s="319" t="s">
        <v>9353</v>
      </c>
      <c r="B2127" s="319" t="s">
        <v>7558</v>
      </c>
      <c r="C2127" s="321">
        <f t="shared" si="66"/>
        <v>2</v>
      </c>
      <c r="D2127" s="321" t="str">
        <f t="shared" si="67"/>
        <v>Residential Bellingen</v>
      </c>
      <c r="E2127" s="321" t="s">
        <v>4460</v>
      </c>
      <c r="F2127" s="319" t="s">
        <v>9354</v>
      </c>
      <c r="G2127" s="319" t="s">
        <v>9355</v>
      </c>
      <c r="H2127" s="319" t="s">
        <v>9356</v>
      </c>
      <c r="I2127" s="319" t="s">
        <v>9357</v>
      </c>
    </row>
    <row r="2128" spans="1:9" ht="75" x14ac:dyDescent="0.2">
      <c r="A2128" s="319" t="s">
        <v>9358</v>
      </c>
      <c r="B2128" s="319" t="s">
        <v>7558</v>
      </c>
      <c r="C2128" s="321">
        <f t="shared" si="66"/>
        <v>2</v>
      </c>
      <c r="D2128" s="321" t="str">
        <f t="shared" si="67"/>
        <v>Residential Bellingen</v>
      </c>
      <c r="E2128" s="321" t="s">
        <v>25835</v>
      </c>
      <c r="F2128" s="319" t="s">
        <v>4787</v>
      </c>
      <c r="G2128" s="319" t="s">
        <v>9359</v>
      </c>
      <c r="H2128" s="319" t="s">
        <v>9360</v>
      </c>
      <c r="I2128" s="319" t="s">
        <v>9361</v>
      </c>
    </row>
    <row r="2129" spans="1:9" ht="75" x14ac:dyDescent="0.2">
      <c r="A2129" s="319" t="s">
        <v>9362</v>
      </c>
      <c r="B2129" s="319" t="s">
        <v>7558</v>
      </c>
      <c r="C2129" s="321">
        <f t="shared" si="66"/>
        <v>2</v>
      </c>
      <c r="D2129" s="321" t="str">
        <f t="shared" si="67"/>
        <v>Residential Bellingen</v>
      </c>
      <c r="E2129" s="321" t="s">
        <v>4460</v>
      </c>
      <c r="F2129" s="319" t="s">
        <v>821</v>
      </c>
      <c r="G2129" s="319" t="s">
        <v>9363</v>
      </c>
      <c r="H2129" s="319" t="s">
        <v>9364</v>
      </c>
      <c r="I2129" s="319" t="s">
        <v>9365</v>
      </c>
    </row>
    <row r="2130" spans="1:9" ht="90" x14ac:dyDescent="0.2">
      <c r="A2130" s="319" t="s">
        <v>9366</v>
      </c>
      <c r="B2130" s="319" t="s">
        <v>7558</v>
      </c>
      <c r="C2130" s="321">
        <f t="shared" si="66"/>
        <v>2</v>
      </c>
      <c r="D2130" s="321" t="str">
        <f t="shared" si="67"/>
        <v>Residential Bellingen</v>
      </c>
      <c r="E2130" s="321" t="s">
        <v>25835</v>
      </c>
      <c r="F2130" s="319" t="s">
        <v>9367</v>
      </c>
      <c r="G2130" s="319" t="s">
        <v>9368</v>
      </c>
      <c r="H2130" s="319" t="s">
        <v>9369</v>
      </c>
      <c r="I2130" s="319" t="s">
        <v>9370</v>
      </c>
    </row>
    <row r="2131" spans="1:9" ht="90" x14ac:dyDescent="0.2">
      <c r="A2131" s="319" t="s">
        <v>9371</v>
      </c>
      <c r="B2131" s="319" t="s">
        <v>7558</v>
      </c>
      <c r="C2131" s="321">
        <f t="shared" si="66"/>
        <v>2</v>
      </c>
      <c r="D2131" s="321" t="str">
        <f t="shared" si="67"/>
        <v>Residential Bellingen</v>
      </c>
      <c r="E2131" s="321" t="s">
        <v>4460</v>
      </c>
      <c r="F2131" s="319" t="s">
        <v>9372</v>
      </c>
      <c r="G2131" s="319" t="s">
        <v>9373</v>
      </c>
      <c r="H2131" s="319" t="s">
        <v>9374</v>
      </c>
      <c r="I2131" s="319" t="s">
        <v>9375</v>
      </c>
    </row>
    <row r="2132" spans="1:9" ht="75" x14ac:dyDescent="0.2">
      <c r="A2132" s="319" t="s">
        <v>9376</v>
      </c>
      <c r="B2132" s="319" t="s">
        <v>7558</v>
      </c>
      <c r="C2132" s="321">
        <f t="shared" si="66"/>
        <v>2</v>
      </c>
      <c r="D2132" s="321" t="str">
        <f t="shared" si="67"/>
        <v>Residential Bellingen</v>
      </c>
      <c r="E2132" s="321" t="s">
        <v>25835</v>
      </c>
      <c r="F2132" s="319" t="s">
        <v>2376</v>
      </c>
      <c r="G2132" s="319" t="s">
        <v>2823</v>
      </c>
      <c r="H2132" s="319" t="s">
        <v>9377</v>
      </c>
      <c r="I2132" s="319" t="s">
        <v>9378</v>
      </c>
    </row>
    <row r="2133" spans="1:9" ht="90" x14ac:dyDescent="0.2">
      <c r="A2133" s="319" t="s">
        <v>9379</v>
      </c>
      <c r="B2133" s="319" t="s">
        <v>7558</v>
      </c>
      <c r="C2133" s="321">
        <f t="shared" si="66"/>
        <v>2</v>
      </c>
      <c r="D2133" s="321" t="str">
        <f t="shared" si="67"/>
        <v>Residential Bellingen</v>
      </c>
      <c r="E2133" s="321" t="s">
        <v>4460</v>
      </c>
      <c r="F2133" s="319" t="s">
        <v>3019</v>
      </c>
      <c r="G2133" s="319" t="s">
        <v>9380</v>
      </c>
      <c r="H2133" s="319" t="s">
        <v>9381</v>
      </c>
      <c r="I2133" s="319" t="s">
        <v>9382</v>
      </c>
    </row>
    <row r="2134" spans="1:9" ht="90" x14ac:dyDescent="0.2">
      <c r="A2134" s="319" t="s">
        <v>9383</v>
      </c>
      <c r="B2134" s="319" t="s">
        <v>7558</v>
      </c>
      <c r="C2134" s="321">
        <f t="shared" si="66"/>
        <v>2</v>
      </c>
      <c r="D2134" s="321" t="str">
        <f t="shared" si="67"/>
        <v>Residential Bellingen</v>
      </c>
      <c r="E2134" s="321" t="s">
        <v>25835</v>
      </c>
      <c r="F2134" s="319" t="s">
        <v>9384</v>
      </c>
      <c r="G2134" s="319" t="s">
        <v>9385</v>
      </c>
      <c r="H2134" s="319" t="s">
        <v>9386</v>
      </c>
      <c r="I2134" s="319" t="s">
        <v>9387</v>
      </c>
    </row>
    <row r="2135" spans="1:9" ht="90" x14ac:dyDescent="0.2">
      <c r="A2135" s="319" t="s">
        <v>9388</v>
      </c>
      <c r="B2135" s="319" t="s">
        <v>7558</v>
      </c>
      <c r="C2135" s="321">
        <f t="shared" si="66"/>
        <v>2</v>
      </c>
      <c r="D2135" s="321" t="str">
        <f t="shared" si="67"/>
        <v>Residential Bellingen</v>
      </c>
      <c r="E2135" s="321" t="s">
        <v>4460</v>
      </c>
      <c r="F2135" s="319" t="s">
        <v>5104</v>
      </c>
      <c r="G2135" s="319" t="s">
        <v>9389</v>
      </c>
      <c r="H2135" s="319" t="s">
        <v>9390</v>
      </c>
      <c r="I2135" s="319" t="s">
        <v>9391</v>
      </c>
    </row>
    <row r="2136" spans="1:9" ht="90" x14ac:dyDescent="0.2">
      <c r="A2136" s="319" t="s">
        <v>9392</v>
      </c>
      <c r="B2136" s="319" t="s">
        <v>7558</v>
      </c>
      <c r="C2136" s="321">
        <f t="shared" si="66"/>
        <v>2</v>
      </c>
      <c r="D2136" s="321" t="str">
        <f t="shared" si="67"/>
        <v>Residential Bellingen</v>
      </c>
      <c r="E2136" s="321" t="s">
        <v>25835</v>
      </c>
      <c r="F2136" s="319" t="s">
        <v>9393</v>
      </c>
      <c r="G2136" s="319" t="s">
        <v>9394</v>
      </c>
      <c r="H2136" s="319" t="s">
        <v>9395</v>
      </c>
      <c r="I2136" s="319" t="s">
        <v>9396</v>
      </c>
    </row>
    <row r="2137" spans="1:9" ht="90" x14ac:dyDescent="0.2">
      <c r="A2137" s="319" t="s">
        <v>9397</v>
      </c>
      <c r="B2137" s="319" t="s">
        <v>7558</v>
      </c>
      <c r="C2137" s="321">
        <f t="shared" si="66"/>
        <v>2</v>
      </c>
      <c r="D2137" s="321" t="str">
        <f t="shared" si="67"/>
        <v>Residential Bellingen</v>
      </c>
      <c r="E2137" s="321" t="s">
        <v>4460</v>
      </c>
      <c r="F2137" s="319" t="s">
        <v>9393</v>
      </c>
      <c r="G2137" s="319" t="s">
        <v>9394</v>
      </c>
      <c r="H2137" s="319" t="s">
        <v>9398</v>
      </c>
      <c r="I2137" s="319" t="s">
        <v>9399</v>
      </c>
    </row>
    <row r="2138" spans="1:9" ht="90" x14ac:dyDescent="0.2">
      <c r="A2138" s="319" t="s">
        <v>9400</v>
      </c>
      <c r="B2138" s="319" t="s">
        <v>7558</v>
      </c>
      <c r="C2138" s="321">
        <f t="shared" si="66"/>
        <v>2</v>
      </c>
      <c r="D2138" s="321" t="str">
        <f t="shared" si="67"/>
        <v>Residential Bellingen</v>
      </c>
      <c r="E2138" s="321" t="s">
        <v>25835</v>
      </c>
      <c r="F2138" s="319" t="s">
        <v>1612</v>
      </c>
      <c r="G2138" s="319" t="s">
        <v>9401</v>
      </c>
      <c r="H2138" s="319" t="s">
        <v>9402</v>
      </c>
      <c r="I2138" s="319" t="s">
        <v>9403</v>
      </c>
    </row>
    <row r="2139" spans="1:9" ht="90" x14ac:dyDescent="0.2">
      <c r="A2139" s="319" t="s">
        <v>9404</v>
      </c>
      <c r="B2139" s="319" t="s">
        <v>7558</v>
      </c>
      <c r="C2139" s="321">
        <f t="shared" si="66"/>
        <v>2</v>
      </c>
      <c r="D2139" s="321" t="str">
        <f t="shared" si="67"/>
        <v>Residential Bellingen</v>
      </c>
      <c r="E2139" s="321" t="s">
        <v>4460</v>
      </c>
      <c r="F2139" s="319" t="s">
        <v>9405</v>
      </c>
      <c r="G2139" s="319" t="s">
        <v>9406</v>
      </c>
      <c r="H2139" s="319" t="s">
        <v>9407</v>
      </c>
      <c r="I2139" s="319" t="s">
        <v>9408</v>
      </c>
    </row>
    <row r="2140" spans="1:9" ht="90" x14ac:dyDescent="0.2">
      <c r="A2140" s="319" t="s">
        <v>9409</v>
      </c>
      <c r="B2140" s="319" t="s">
        <v>7558</v>
      </c>
      <c r="C2140" s="321">
        <f t="shared" si="66"/>
        <v>2</v>
      </c>
      <c r="D2140" s="321" t="str">
        <f t="shared" si="67"/>
        <v>Residential Bellingen</v>
      </c>
      <c r="E2140" s="321" t="s">
        <v>25835</v>
      </c>
      <c r="F2140" s="319" t="s">
        <v>3624</v>
      </c>
      <c r="G2140" s="319" t="s">
        <v>4265</v>
      </c>
      <c r="H2140" s="319" t="s">
        <v>9410</v>
      </c>
      <c r="I2140" s="319" t="s">
        <v>9411</v>
      </c>
    </row>
    <row r="2141" spans="1:9" ht="90" x14ac:dyDescent="0.2">
      <c r="A2141" s="319" t="s">
        <v>9412</v>
      </c>
      <c r="B2141" s="319" t="s">
        <v>7558</v>
      </c>
      <c r="C2141" s="321">
        <f t="shared" si="66"/>
        <v>2</v>
      </c>
      <c r="D2141" s="321" t="str">
        <f t="shared" si="67"/>
        <v>Residential Bellingen</v>
      </c>
      <c r="E2141" s="321" t="s">
        <v>4460</v>
      </c>
      <c r="F2141" s="319" t="s">
        <v>9413</v>
      </c>
      <c r="G2141" s="319" t="s">
        <v>9414</v>
      </c>
      <c r="H2141" s="319" t="s">
        <v>9415</v>
      </c>
      <c r="I2141" s="319" t="s">
        <v>9416</v>
      </c>
    </row>
    <row r="2142" spans="1:9" ht="90" x14ac:dyDescent="0.2">
      <c r="A2142" s="319" t="s">
        <v>9417</v>
      </c>
      <c r="B2142" s="319" t="s">
        <v>7558</v>
      </c>
      <c r="C2142" s="321">
        <f t="shared" si="66"/>
        <v>2</v>
      </c>
      <c r="D2142" s="321" t="str">
        <f t="shared" si="67"/>
        <v>Residential Bellingen</v>
      </c>
      <c r="E2142" s="321" t="s">
        <v>25835</v>
      </c>
      <c r="F2142" s="319" t="s">
        <v>3980</v>
      </c>
      <c r="G2142" s="319" t="s">
        <v>9418</v>
      </c>
      <c r="H2142" s="319" t="s">
        <v>9419</v>
      </c>
      <c r="I2142" s="319" t="s">
        <v>9420</v>
      </c>
    </row>
    <row r="2143" spans="1:9" ht="90" x14ac:dyDescent="0.2">
      <c r="A2143" s="319" t="s">
        <v>9421</v>
      </c>
      <c r="B2143" s="319" t="s">
        <v>7558</v>
      </c>
      <c r="C2143" s="321">
        <f t="shared" si="66"/>
        <v>2</v>
      </c>
      <c r="D2143" s="321" t="str">
        <f t="shared" si="67"/>
        <v>Residential Bellingen</v>
      </c>
      <c r="E2143" s="321" t="s">
        <v>4460</v>
      </c>
      <c r="F2143" s="319" t="s">
        <v>2979</v>
      </c>
      <c r="G2143" s="319" t="s">
        <v>9422</v>
      </c>
      <c r="H2143" s="319" t="s">
        <v>9423</v>
      </c>
      <c r="I2143" s="319" t="s">
        <v>9424</v>
      </c>
    </row>
    <row r="2144" spans="1:9" ht="90" x14ac:dyDescent="0.2">
      <c r="A2144" s="319" t="s">
        <v>9425</v>
      </c>
      <c r="B2144" s="319" t="s">
        <v>7558</v>
      </c>
      <c r="C2144" s="321">
        <f t="shared" si="66"/>
        <v>2</v>
      </c>
      <c r="D2144" s="321" t="str">
        <f t="shared" si="67"/>
        <v>Residential Bellingen</v>
      </c>
      <c r="E2144" s="321" t="s">
        <v>25835</v>
      </c>
      <c r="F2144" s="319" t="s">
        <v>9426</v>
      </c>
      <c r="G2144" s="319" t="s">
        <v>9427</v>
      </c>
      <c r="H2144" s="319" t="s">
        <v>9428</v>
      </c>
      <c r="I2144" s="319" t="s">
        <v>9429</v>
      </c>
    </row>
    <row r="2145" spans="1:9" ht="90" x14ac:dyDescent="0.25">
      <c r="A2145" s="319" t="s">
        <v>9430</v>
      </c>
      <c r="B2145" s="319" t="s">
        <v>7558</v>
      </c>
      <c r="C2145" s="321">
        <f t="shared" si="66"/>
        <v>2</v>
      </c>
      <c r="D2145" s="321" t="str">
        <f t="shared" si="67"/>
        <v>Residential Bellingen</v>
      </c>
      <c r="E2145" s="321" t="s">
        <v>4460</v>
      </c>
      <c r="F2145" s="317"/>
      <c r="G2145" s="319" t="s">
        <v>9431</v>
      </c>
      <c r="H2145" s="319" t="s">
        <v>9432</v>
      </c>
      <c r="I2145" s="319" t="s">
        <v>9433</v>
      </c>
    </row>
    <row r="2146" spans="1:9" ht="90" x14ac:dyDescent="0.25">
      <c r="A2146" s="319" t="s">
        <v>9434</v>
      </c>
      <c r="B2146" s="319" t="s">
        <v>7558</v>
      </c>
      <c r="C2146" s="321">
        <f t="shared" si="66"/>
        <v>2</v>
      </c>
      <c r="D2146" s="321" t="str">
        <f t="shared" si="67"/>
        <v>Residential Bellingen</v>
      </c>
      <c r="E2146" s="321" t="s">
        <v>25835</v>
      </c>
      <c r="F2146" s="317"/>
      <c r="G2146" s="319" t="s">
        <v>9435</v>
      </c>
      <c r="H2146" s="319" t="s">
        <v>9436</v>
      </c>
      <c r="I2146" s="319" t="s">
        <v>9437</v>
      </c>
    </row>
    <row r="2147" spans="1:9" ht="90" x14ac:dyDescent="0.2">
      <c r="A2147" s="319" t="s">
        <v>9438</v>
      </c>
      <c r="B2147" s="319" t="s">
        <v>7558</v>
      </c>
      <c r="C2147" s="321">
        <f t="shared" si="66"/>
        <v>2</v>
      </c>
      <c r="D2147" s="321" t="str">
        <f t="shared" si="67"/>
        <v>Residential Bellingen</v>
      </c>
      <c r="E2147" s="321" t="s">
        <v>4460</v>
      </c>
      <c r="F2147" s="319" t="s">
        <v>9439</v>
      </c>
      <c r="G2147" s="319" t="s">
        <v>9440</v>
      </c>
      <c r="H2147" s="319" t="s">
        <v>9441</v>
      </c>
      <c r="I2147" s="319" t="s">
        <v>9442</v>
      </c>
    </row>
    <row r="2148" spans="1:9" ht="90" x14ac:dyDescent="0.25">
      <c r="A2148" s="319" t="s">
        <v>9443</v>
      </c>
      <c r="B2148" s="319" t="s">
        <v>7558</v>
      </c>
      <c r="C2148" s="321">
        <f t="shared" si="66"/>
        <v>2</v>
      </c>
      <c r="D2148" s="321" t="str">
        <f t="shared" si="67"/>
        <v>Residential Bellingen</v>
      </c>
      <c r="E2148" s="321" t="s">
        <v>25835</v>
      </c>
      <c r="F2148" s="317"/>
      <c r="G2148" s="319" t="s">
        <v>723</v>
      </c>
      <c r="H2148" s="319" t="s">
        <v>9444</v>
      </c>
      <c r="I2148" s="319" t="s">
        <v>9445</v>
      </c>
    </row>
    <row r="2149" spans="1:9" ht="90" x14ac:dyDescent="0.25">
      <c r="A2149" s="319" t="s">
        <v>9446</v>
      </c>
      <c r="B2149" s="319" t="s">
        <v>7558</v>
      </c>
      <c r="C2149" s="321">
        <f t="shared" si="66"/>
        <v>2</v>
      </c>
      <c r="D2149" s="321" t="str">
        <f t="shared" si="67"/>
        <v>Residential Bellingen</v>
      </c>
      <c r="E2149" s="321" t="s">
        <v>4460</v>
      </c>
      <c r="F2149" s="317"/>
      <c r="G2149" s="319" t="s">
        <v>7756</v>
      </c>
      <c r="H2149" s="319" t="s">
        <v>9447</v>
      </c>
      <c r="I2149" s="319" t="s">
        <v>9448</v>
      </c>
    </row>
    <row r="2150" spans="1:9" ht="90" x14ac:dyDescent="0.25">
      <c r="A2150" s="319" t="s">
        <v>9449</v>
      </c>
      <c r="B2150" s="319" t="s">
        <v>7558</v>
      </c>
      <c r="C2150" s="321">
        <f t="shared" si="66"/>
        <v>2</v>
      </c>
      <c r="D2150" s="321" t="str">
        <f t="shared" si="67"/>
        <v>Residential Bellingen</v>
      </c>
      <c r="E2150" s="321" t="s">
        <v>25835</v>
      </c>
      <c r="F2150" s="317"/>
      <c r="G2150" s="319" t="s">
        <v>7756</v>
      </c>
      <c r="H2150" s="319" t="s">
        <v>9450</v>
      </c>
      <c r="I2150" s="319" t="s">
        <v>9451</v>
      </c>
    </row>
    <row r="2151" spans="1:9" ht="90" x14ac:dyDescent="0.25">
      <c r="A2151" s="319" t="s">
        <v>9452</v>
      </c>
      <c r="B2151" s="319" t="s">
        <v>7558</v>
      </c>
      <c r="C2151" s="321">
        <f t="shared" si="66"/>
        <v>2</v>
      </c>
      <c r="D2151" s="321" t="str">
        <f t="shared" si="67"/>
        <v>Residential Bellingen</v>
      </c>
      <c r="E2151" s="321" t="s">
        <v>4460</v>
      </c>
      <c r="F2151" s="317"/>
      <c r="G2151" s="319" t="s">
        <v>7756</v>
      </c>
      <c r="H2151" s="319" t="s">
        <v>9453</v>
      </c>
      <c r="I2151" s="319" t="s">
        <v>9454</v>
      </c>
    </row>
    <row r="2152" spans="1:9" ht="90" x14ac:dyDescent="0.2">
      <c r="A2152" s="319" t="s">
        <v>9455</v>
      </c>
      <c r="B2152" s="319" t="s">
        <v>7558</v>
      </c>
      <c r="C2152" s="321">
        <f t="shared" si="66"/>
        <v>2</v>
      </c>
      <c r="D2152" s="321" t="str">
        <f t="shared" si="67"/>
        <v>Residential Bellingen</v>
      </c>
      <c r="E2152" s="321" t="s">
        <v>25835</v>
      </c>
      <c r="F2152" s="319" t="s">
        <v>9456</v>
      </c>
      <c r="G2152" s="319" t="s">
        <v>9457</v>
      </c>
      <c r="H2152" s="319" t="s">
        <v>9458</v>
      </c>
      <c r="I2152" s="319" t="s">
        <v>9459</v>
      </c>
    </row>
    <row r="2153" spans="1:9" ht="90" x14ac:dyDescent="0.2">
      <c r="A2153" s="319" t="s">
        <v>9460</v>
      </c>
      <c r="B2153" s="319" t="s">
        <v>7558</v>
      </c>
      <c r="C2153" s="321">
        <f t="shared" si="66"/>
        <v>2</v>
      </c>
      <c r="D2153" s="321" t="str">
        <f t="shared" si="67"/>
        <v>Residential Bellingen</v>
      </c>
      <c r="E2153" s="321" t="s">
        <v>4460</v>
      </c>
      <c r="F2153" s="319" t="s">
        <v>4089</v>
      </c>
      <c r="G2153" s="319" t="s">
        <v>9461</v>
      </c>
      <c r="H2153" s="319" t="s">
        <v>9462</v>
      </c>
      <c r="I2153" s="319" t="s">
        <v>9463</v>
      </c>
    </row>
    <row r="2154" spans="1:9" ht="90" x14ac:dyDescent="0.2">
      <c r="A2154" s="319" t="s">
        <v>9464</v>
      </c>
      <c r="B2154" s="319" t="s">
        <v>7558</v>
      </c>
      <c r="C2154" s="321">
        <f t="shared" si="66"/>
        <v>2</v>
      </c>
      <c r="D2154" s="321" t="str">
        <f t="shared" si="67"/>
        <v>Residential Bellingen</v>
      </c>
      <c r="E2154" s="321" t="s">
        <v>25835</v>
      </c>
      <c r="F2154" s="319" t="s">
        <v>892</v>
      </c>
      <c r="G2154" s="319" t="s">
        <v>9465</v>
      </c>
      <c r="H2154" s="319" t="s">
        <v>9466</v>
      </c>
      <c r="I2154" s="319" t="s">
        <v>9467</v>
      </c>
    </row>
    <row r="2155" spans="1:9" ht="90" x14ac:dyDescent="0.25">
      <c r="A2155" s="319" t="s">
        <v>9468</v>
      </c>
      <c r="B2155" s="319" t="s">
        <v>7558</v>
      </c>
      <c r="C2155" s="321">
        <f t="shared" si="66"/>
        <v>2</v>
      </c>
      <c r="D2155" s="321" t="str">
        <f t="shared" si="67"/>
        <v>Residential Bellingen</v>
      </c>
      <c r="E2155" s="321" t="s">
        <v>4460</v>
      </c>
      <c r="F2155" s="317"/>
      <c r="G2155" s="319" t="s">
        <v>7756</v>
      </c>
      <c r="H2155" s="319" t="s">
        <v>9469</v>
      </c>
      <c r="I2155" s="319" t="s">
        <v>9470</v>
      </c>
    </row>
    <row r="2156" spans="1:9" ht="90" x14ac:dyDescent="0.25">
      <c r="A2156" s="319" t="s">
        <v>9471</v>
      </c>
      <c r="B2156" s="319" t="s">
        <v>7558</v>
      </c>
      <c r="C2156" s="321">
        <f t="shared" si="66"/>
        <v>2</v>
      </c>
      <c r="D2156" s="321" t="str">
        <f t="shared" si="67"/>
        <v>Residential Bellingen</v>
      </c>
      <c r="E2156" s="321" t="s">
        <v>25835</v>
      </c>
      <c r="F2156" s="317"/>
      <c r="G2156" s="319" t="s">
        <v>7756</v>
      </c>
      <c r="H2156" s="319" t="s">
        <v>9472</v>
      </c>
      <c r="I2156" s="319" t="s">
        <v>9473</v>
      </c>
    </row>
    <row r="2157" spans="1:9" ht="90" x14ac:dyDescent="0.25">
      <c r="A2157" s="319" t="s">
        <v>9474</v>
      </c>
      <c r="B2157" s="319" t="s">
        <v>7558</v>
      </c>
      <c r="C2157" s="321">
        <f t="shared" si="66"/>
        <v>2</v>
      </c>
      <c r="D2157" s="321" t="str">
        <f t="shared" si="67"/>
        <v>Residential Bellingen</v>
      </c>
      <c r="E2157" s="321" t="s">
        <v>4460</v>
      </c>
      <c r="F2157" s="317"/>
      <c r="G2157" s="319" t="s">
        <v>7756</v>
      </c>
      <c r="H2157" s="319" t="s">
        <v>9475</v>
      </c>
      <c r="I2157" s="319" t="s">
        <v>9476</v>
      </c>
    </row>
    <row r="2158" spans="1:9" ht="90" x14ac:dyDescent="0.25">
      <c r="A2158" s="319" t="s">
        <v>9477</v>
      </c>
      <c r="B2158" s="319" t="s">
        <v>7558</v>
      </c>
      <c r="C2158" s="321">
        <f t="shared" si="66"/>
        <v>2</v>
      </c>
      <c r="D2158" s="321" t="str">
        <f t="shared" si="67"/>
        <v>Residential Bellingen</v>
      </c>
      <c r="E2158" s="321" t="s">
        <v>25835</v>
      </c>
      <c r="F2158" s="317"/>
      <c r="G2158" s="319" t="s">
        <v>7756</v>
      </c>
      <c r="H2158" s="319" t="s">
        <v>9478</v>
      </c>
      <c r="I2158" s="319" t="s">
        <v>9479</v>
      </c>
    </row>
    <row r="2159" spans="1:9" ht="90" x14ac:dyDescent="0.2">
      <c r="A2159" s="319" t="s">
        <v>9480</v>
      </c>
      <c r="B2159" s="319" t="s">
        <v>7558</v>
      </c>
      <c r="C2159" s="321">
        <f t="shared" si="66"/>
        <v>2</v>
      </c>
      <c r="D2159" s="321" t="str">
        <f t="shared" si="67"/>
        <v>Residential Bellingen</v>
      </c>
      <c r="E2159" s="321" t="s">
        <v>4460</v>
      </c>
      <c r="F2159" s="319" t="s">
        <v>9481</v>
      </c>
      <c r="G2159" s="319" t="s">
        <v>9482</v>
      </c>
      <c r="H2159" s="319" t="s">
        <v>9483</v>
      </c>
      <c r="I2159" s="319" t="s">
        <v>9484</v>
      </c>
    </row>
    <row r="2160" spans="1:9" ht="90" x14ac:dyDescent="0.2">
      <c r="A2160" s="319" t="s">
        <v>9485</v>
      </c>
      <c r="B2160" s="319" t="s">
        <v>7558</v>
      </c>
      <c r="C2160" s="321">
        <f t="shared" si="66"/>
        <v>2</v>
      </c>
      <c r="D2160" s="321" t="str">
        <f t="shared" si="67"/>
        <v>Residential Bellingen</v>
      </c>
      <c r="E2160" s="321" t="s">
        <v>25835</v>
      </c>
      <c r="F2160" s="319" t="s">
        <v>8456</v>
      </c>
      <c r="G2160" s="319" t="s">
        <v>9486</v>
      </c>
      <c r="H2160" s="319" t="s">
        <v>9487</v>
      </c>
      <c r="I2160" s="319" t="s">
        <v>9488</v>
      </c>
    </row>
    <row r="2161" spans="1:9" ht="90" x14ac:dyDescent="0.2">
      <c r="A2161" s="319" t="s">
        <v>9489</v>
      </c>
      <c r="B2161" s="319" t="s">
        <v>7558</v>
      </c>
      <c r="C2161" s="321">
        <f t="shared" si="66"/>
        <v>2</v>
      </c>
      <c r="D2161" s="321" t="str">
        <f t="shared" si="67"/>
        <v>Residential Bellingen</v>
      </c>
      <c r="E2161" s="321" t="s">
        <v>4460</v>
      </c>
      <c r="F2161" s="319" t="s">
        <v>9490</v>
      </c>
      <c r="G2161" s="319" t="s">
        <v>9491</v>
      </c>
      <c r="H2161" s="319" t="s">
        <v>9492</v>
      </c>
      <c r="I2161" s="319" t="s">
        <v>9493</v>
      </c>
    </row>
    <row r="2162" spans="1:9" ht="90" x14ac:dyDescent="0.2">
      <c r="A2162" s="319" t="s">
        <v>9494</v>
      </c>
      <c r="B2162" s="319" t="s">
        <v>7558</v>
      </c>
      <c r="C2162" s="321">
        <f t="shared" si="66"/>
        <v>2</v>
      </c>
      <c r="D2162" s="321" t="str">
        <f t="shared" si="67"/>
        <v>Residential Bellingen</v>
      </c>
      <c r="E2162" s="321" t="s">
        <v>25835</v>
      </c>
      <c r="F2162" s="319" t="s">
        <v>9495</v>
      </c>
      <c r="G2162" s="319" t="s">
        <v>9496</v>
      </c>
      <c r="H2162" s="319" t="s">
        <v>9497</v>
      </c>
      <c r="I2162" s="319" t="s">
        <v>9498</v>
      </c>
    </row>
    <row r="2163" spans="1:9" ht="90" x14ac:dyDescent="0.2">
      <c r="A2163" s="319" t="s">
        <v>9499</v>
      </c>
      <c r="B2163" s="319" t="s">
        <v>7558</v>
      </c>
      <c r="C2163" s="321">
        <f t="shared" si="66"/>
        <v>2</v>
      </c>
      <c r="D2163" s="321" t="str">
        <f t="shared" si="67"/>
        <v>Residential Bellingen</v>
      </c>
      <c r="E2163" s="321" t="s">
        <v>4460</v>
      </c>
      <c r="F2163" s="319" t="s">
        <v>9500</v>
      </c>
      <c r="G2163" s="319" t="s">
        <v>9501</v>
      </c>
      <c r="H2163" s="319" t="s">
        <v>9502</v>
      </c>
      <c r="I2163" s="319" t="s">
        <v>9503</v>
      </c>
    </row>
    <row r="2164" spans="1:9" ht="90" x14ac:dyDescent="0.2">
      <c r="A2164" s="319" t="s">
        <v>9504</v>
      </c>
      <c r="B2164" s="319" t="s">
        <v>7558</v>
      </c>
      <c r="C2164" s="321">
        <f t="shared" si="66"/>
        <v>2</v>
      </c>
      <c r="D2164" s="321" t="str">
        <f t="shared" si="67"/>
        <v>Residential Bellingen</v>
      </c>
      <c r="E2164" s="321" t="s">
        <v>25835</v>
      </c>
      <c r="F2164" s="319" t="s">
        <v>784</v>
      </c>
      <c r="G2164" s="319" t="s">
        <v>785</v>
      </c>
      <c r="H2164" s="319" t="s">
        <v>9505</v>
      </c>
      <c r="I2164" s="319" t="s">
        <v>9506</v>
      </c>
    </row>
    <row r="2165" spans="1:9" ht="90" x14ac:dyDescent="0.2">
      <c r="A2165" s="319" t="s">
        <v>9507</v>
      </c>
      <c r="B2165" s="319" t="s">
        <v>7558</v>
      </c>
      <c r="C2165" s="321">
        <f t="shared" si="66"/>
        <v>2</v>
      </c>
      <c r="D2165" s="321" t="str">
        <f t="shared" si="67"/>
        <v>Residential Bellingen</v>
      </c>
      <c r="E2165" s="321" t="s">
        <v>4460</v>
      </c>
      <c r="F2165" s="319" t="s">
        <v>9508</v>
      </c>
      <c r="G2165" s="319" t="s">
        <v>9509</v>
      </c>
      <c r="H2165" s="319" t="s">
        <v>9510</v>
      </c>
      <c r="I2165" s="319" t="s">
        <v>9511</v>
      </c>
    </row>
    <row r="2166" spans="1:9" ht="90" x14ac:dyDescent="0.2">
      <c r="A2166" s="319" t="s">
        <v>9512</v>
      </c>
      <c r="B2166" s="319" t="s">
        <v>7558</v>
      </c>
      <c r="C2166" s="321">
        <f t="shared" si="66"/>
        <v>2</v>
      </c>
      <c r="D2166" s="321" t="str">
        <f t="shared" si="67"/>
        <v>Residential Bellingen</v>
      </c>
      <c r="E2166" s="321" t="s">
        <v>25835</v>
      </c>
      <c r="F2166" s="319" t="s">
        <v>9513</v>
      </c>
      <c r="G2166" s="319" t="s">
        <v>9514</v>
      </c>
      <c r="H2166" s="319" t="s">
        <v>9515</v>
      </c>
      <c r="I2166" s="319" t="s">
        <v>9516</v>
      </c>
    </row>
    <row r="2167" spans="1:9" ht="90" x14ac:dyDescent="0.2">
      <c r="A2167" s="319" t="s">
        <v>9517</v>
      </c>
      <c r="B2167" s="319" t="s">
        <v>7558</v>
      </c>
      <c r="C2167" s="321">
        <f t="shared" si="66"/>
        <v>2</v>
      </c>
      <c r="D2167" s="321" t="str">
        <f t="shared" si="67"/>
        <v>Residential Bellingen</v>
      </c>
      <c r="E2167" s="321" t="s">
        <v>4460</v>
      </c>
      <c r="F2167" s="319" t="s">
        <v>181</v>
      </c>
      <c r="G2167" s="319" t="s">
        <v>9518</v>
      </c>
      <c r="H2167" s="319" t="s">
        <v>9519</v>
      </c>
      <c r="I2167" s="319" t="s">
        <v>9520</v>
      </c>
    </row>
    <row r="2168" spans="1:9" ht="90" x14ac:dyDescent="0.2">
      <c r="A2168" s="319" t="s">
        <v>9521</v>
      </c>
      <c r="B2168" s="319" t="s">
        <v>7558</v>
      </c>
      <c r="C2168" s="321">
        <f t="shared" si="66"/>
        <v>2</v>
      </c>
      <c r="D2168" s="321" t="str">
        <f t="shared" si="67"/>
        <v>Residential Bellingen</v>
      </c>
      <c r="E2168" s="321" t="s">
        <v>25835</v>
      </c>
      <c r="F2168" s="319" t="s">
        <v>342</v>
      </c>
      <c r="G2168" s="319" t="s">
        <v>9522</v>
      </c>
      <c r="H2168" s="319" t="s">
        <v>9523</v>
      </c>
      <c r="I2168" s="319" t="s">
        <v>9524</v>
      </c>
    </row>
    <row r="2169" spans="1:9" ht="90" x14ac:dyDescent="0.2">
      <c r="A2169" s="319" t="s">
        <v>9525</v>
      </c>
      <c r="B2169" s="319" t="s">
        <v>7558</v>
      </c>
      <c r="C2169" s="321">
        <f t="shared" si="66"/>
        <v>2</v>
      </c>
      <c r="D2169" s="321" t="str">
        <f t="shared" si="67"/>
        <v>Residential Bellingen</v>
      </c>
      <c r="E2169" s="321" t="s">
        <v>4460</v>
      </c>
      <c r="F2169" s="319" t="s">
        <v>2584</v>
      </c>
      <c r="G2169" s="319" t="s">
        <v>1457</v>
      </c>
      <c r="H2169" s="319" t="s">
        <v>9526</v>
      </c>
      <c r="I2169" s="319" t="s">
        <v>9527</v>
      </c>
    </row>
    <row r="2170" spans="1:9" ht="90" x14ac:dyDescent="0.2">
      <c r="A2170" s="319" t="s">
        <v>9528</v>
      </c>
      <c r="B2170" s="319" t="s">
        <v>7558</v>
      </c>
      <c r="C2170" s="321">
        <f t="shared" si="66"/>
        <v>2</v>
      </c>
      <c r="D2170" s="321" t="str">
        <f t="shared" si="67"/>
        <v>Residential Bellingen</v>
      </c>
      <c r="E2170" s="321" t="s">
        <v>25835</v>
      </c>
      <c r="F2170" s="319" t="s">
        <v>2584</v>
      </c>
      <c r="G2170" s="319" t="s">
        <v>1457</v>
      </c>
      <c r="H2170" s="319" t="s">
        <v>9529</v>
      </c>
      <c r="I2170" s="319" t="s">
        <v>9530</v>
      </c>
    </row>
    <row r="2171" spans="1:9" ht="90" x14ac:dyDescent="0.2">
      <c r="A2171" s="319" t="s">
        <v>9531</v>
      </c>
      <c r="B2171" s="319" t="s">
        <v>7558</v>
      </c>
      <c r="C2171" s="321">
        <f t="shared" si="66"/>
        <v>2</v>
      </c>
      <c r="D2171" s="321" t="str">
        <f t="shared" si="67"/>
        <v>Residential Bellingen</v>
      </c>
      <c r="E2171" s="321" t="s">
        <v>4460</v>
      </c>
      <c r="F2171" s="319" t="s">
        <v>9532</v>
      </c>
      <c r="G2171" s="319" t="s">
        <v>9533</v>
      </c>
      <c r="H2171" s="319" t="s">
        <v>9534</v>
      </c>
      <c r="I2171" s="319" t="s">
        <v>9535</v>
      </c>
    </row>
    <row r="2172" spans="1:9" ht="90" x14ac:dyDescent="0.2">
      <c r="A2172" s="319" t="s">
        <v>9536</v>
      </c>
      <c r="B2172" s="319" t="s">
        <v>7558</v>
      </c>
      <c r="C2172" s="321">
        <f t="shared" si="66"/>
        <v>2</v>
      </c>
      <c r="D2172" s="321" t="str">
        <f t="shared" si="67"/>
        <v>Residential Bellingen</v>
      </c>
      <c r="E2172" s="321" t="s">
        <v>25835</v>
      </c>
      <c r="F2172" s="319" t="s">
        <v>9537</v>
      </c>
      <c r="G2172" s="319" t="s">
        <v>9538</v>
      </c>
      <c r="H2172" s="319" t="s">
        <v>9539</v>
      </c>
      <c r="I2172" s="319" t="s">
        <v>9540</v>
      </c>
    </row>
    <row r="2173" spans="1:9" ht="90" x14ac:dyDescent="0.2">
      <c r="A2173" s="319" t="s">
        <v>9541</v>
      </c>
      <c r="B2173" s="319" t="s">
        <v>7558</v>
      </c>
      <c r="C2173" s="321">
        <f t="shared" si="66"/>
        <v>2</v>
      </c>
      <c r="D2173" s="321" t="str">
        <f t="shared" si="67"/>
        <v>Residential Bellingen</v>
      </c>
      <c r="E2173" s="321" t="s">
        <v>4460</v>
      </c>
      <c r="F2173" s="319" t="s">
        <v>2941</v>
      </c>
      <c r="G2173" s="319" t="s">
        <v>9542</v>
      </c>
      <c r="H2173" s="319" t="s">
        <v>9543</v>
      </c>
      <c r="I2173" s="319" t="s">
        <v>9544</v>
      </c>
    </row>
    <row r="2174" spans="1:9" ht="90" x14ac:dyDescent="0.2">
      <c r="A2174" s="319" t="s">
        <v>9545</v>
      </c>
      <c r="B2174" s="319" t="s">
        <v>7558</v>
      </c>
      <c r="C2174" s="321">
        <f t="shared" si="66"/>
        <v>2</v>
      </c>
      <c r="D2174" s="321" t="str">
        <f t="shared" si="67"/>
        <v>Residential Bellingen</v>
      </c>
      <c r="E2174" s="321" t="s">
        <v>25835</v>
      </c>
      <c r="F2174" s="319" t="s">
        <v>3959</v>
      </c>
      <c r="G2174" s="319" t="s">
        <v>1880</v>
      </c>
      <c r="H2174" s="319" t="s">
        <v>9546</v>
      </c>
      <c r="I2174" s="319" t="s">
        <v>9547</v>
      </c>
    </row>
    <row r="2175" spans="1:9" ht="90" x14ac:dyDescent="0.2">
      <c r="A2175" s="319" t="s">
        <v>9548</v>
      </c>
      <c r="B2175" s="319" t="s">
        <v>7558</v>
      </c>
      <c r="C2175" s="321">
        <f t="shared" si="66"/>
        <v>2</v>
      </c>
      <c r="D2175" s="321" t="str">
        <f t="shared" si="67"/>
        <v>Residential Bellingen</v>
      </c>
      <c r="E2175" s="321" t="s">
        <v>4460</v>
      </c>
      <c r="F2175" s="319" t="s">
        <v>5388</v>
      </c>
      <c r="G2175" s="319" t="s">
        <v>9549</v>
      </c>
      <c r="H2175" s="319" t="s">
        <v>9550</v>
      </c>
      <c r="I2175" s="319" t="s">
        <v>9551</v>
      </c>
    </row>
    <row r="2176" spans="1:9" ht="90" x14ac:dyDescent="0.2">
      <c r="A2176" s="319" t="s">
        <v>9552</v>
      </c>
      <c r="B2176" s="319" t="s">
        <v>7558</v>
      </c>
      <c r="C2176" s="321">
        <f t="shared" si="66"/>
        <v>2</v>
      </c>
      <c r="D2176" s="321" t="str">
        <f t="shared" si="67"/>
        <v>Residential Bellingen</v>
      </c>
      <c r="E2176" s="321" t="s">
        <v>25835</v>
      </c>
      <c r="F2176" s="319" t="s">
        <v>380</v>
      </c>
      <c r="G2176" s="319" t="s">
        <v>4518</v>
      </c>
      <c r="H2176" s="319" t="s">
        <v>9553</v>
      </c>
      <c r="I2176" s="319" t="s">
        <v>9554</v>
      </c>
    </row>
    <row r="2177" spans="1:9" ht="90" x14ac:dyDescent="0.2">
      <c r="A2177" s="319" t="s">
        <v>9555</v>
      </c>
      <c r="B2177" s="319" t="s">
        <v>7558</v>
      </c>
      <c r="C2177" s="321">
        <f t="shared" si="66"/>
        <v>2</v>
      </c>
      <c r="D2177" s="321" t="str">
        <f t="shared" si="67"/>
        <v>Residential Bellingen</v>
      </c>
      <c r="E2177" s="321" t="s">
        <v>4460</v>
      </c>
      <c r="F2177" s="319" t="s">
        <v>9556</v>
      </c>
      <c r="G2177" s="319" t="s">
        <v>9557</v>
      </c>
      <c r="H2177" s="319" t="s">
        <v>9558</v>
      </c>
      <c r="I2177" s="319" t="s">
        <v>9559</v>
      </c>
    </row>
    <row r="2178" spans="1:9" ht="90" x14ac:dyDescent="0.2">
      <c r="A2178" s="319" t="s">
        <v>9560</v>
      </c>
      <c r="B2178" s="319" t="s">
        <v>7558</v>
      </c>
      <c r="C2178" s="321">
        <f t="shared" ref="C2178:C2241" si="68">+VLOOKUP($A2178,Assess,2,FALSE)</f>
        <v>2</v>
      </c>
      <c r="D2178" s="321" t="str">
        <f t="shared" ref="D2178:D2241" si="69">+VLOOKUP($A2178,Assess,3,FALSE)</f>
        <v>Residential Bellingen</v>
      </c>
      <c r="E2178" s="321" t="s">
        <v>25835</v>
      </c>
      <c r="F2178" s="319" t="s">
        <v>9561</v>
      </c>
      <c r="G2178" s="319" t="s">
        <v>9562</v>
      </c>
      <c r="H2178" s="319" t="s">
        <v>9563</v>
      </c>
      <c r="I2178" s="319" t="s">
        <v>9564</v>
      </c>
    </row>
    <row r="2179" spans="1:9" ht="90" x14ac:dyDescent="0.2">
      <c r="A2179" s="319" t="s">
        <v>9565</v>
      </c>
      <c r="B2179" s="319" t="s">
        <v>7558</v>
      </c>
      <c r="C2179" s="321">
        <f t="shared" si="68"/>
        <v>2</v>
      </c>
      <c r="D2179" s="321" t="str">
        <f t="shared" si="69"/>
        <v>Residential Bellingen</v>
      </c>
      <c r="E2179" s="321" t="s">
        <v>4460</v>
      </c>
      <c r="F2179" s="319" t="s">
        <v>9566</v>
      </c>
      <c r="G2179" s="319" t="s">
        <v>9567</v>
      </c>
      <c r="H2179" s="319" t="s">
        <v>9568</v>
      </c>
      <c r="I2179" s="319" t="s">
        <v>9569</v>
      </c>
    </row>
    <row r="2180" spans="1:9" ht="90" x14ac:dyDescent="0.2">
      <c r="A2180" s="319" t="s">
        <v>9570</v>
      </c>
      <c r="B2180" s="319" t="s">
        <v>7558</v>
      </c>
      <c r="C2180" s="321">
        <f t="shared" si="68"/>
        <v>2</v>
      </c>
      <c r="D2180" s="321" t="str">
        <f t="shared" si="69"/>
        <v>Residential Bellingen</v>
      </c>
      <c r="E2180" s="321" t="s">
        <v>25835</v>
      </c>
      <c r="F2180" s="319" t="s">
        <v>9571</v>
      </c>
      <c r="G2180" s="319" t="s">
        <v>9572</v>
      </c>
      <c r="H2180" s="319" t="s">
        <v>9573</v>
      </c>
      <c r="I2180" s="319" t="s">
        <v>9574</v>
      </c>
    </row>
    <row r="2181" spans="1:9" ht="90" x14ac:dyDescent="0.2">
      <c r="A2181" s="319" t="s">
        <v>9575</v>
      </c>
      <c r="B2181" s="319" t="s">
        <v>7558</v>
      </c>
      <c r="C2181" s="321">
        <f t="shared" si="68"/>
        <v>2</v>
      </c>
      <c r="D2181" s="321" t="str">
        <f t="shared" si="69"/>
        <v>Residential Bellingen</v>
      </c>
      <c r="E2181" s="321" t="s">
        <v>4460</v>
      </c>
      <c r="F2181" s="319" t="s">
        <v>9576</v>
      </c>
      <c r="G2181" s="319" t="s">
        <v>3133</v>
      </c>
      <c r="H2181" s="319" t="s">
        <v>9577</v>
      </c>
      <c r="I2181" s="319" t="s">
        <v>9578</v>
      </c>
    </row>
    <row r="2182" spans="1:9" ht="90" x14ac:dyDescent="0.2">
      <c r="A2182" s="319" t="s">
        <v>9579</v>
      </c>
      <c r="B2182" s="319" t="s">
        <v>7558</v>
      </c>
      <c r="C2182" s="321">
        <f t="shared" si="68"/>
        <v>2</v>
      </c>
      <c r="D2182" s="321" t="str">
        <f t="shared" si="69"/>
        <v>Residential Bellingen</v>
      </c>
      <c r="E2182" s="321" t="s">
        <v>25835</v>
      </c>
      <c r="F2182" s="319" t="s">
        <v>9580</v>
      </c>
      <c r="G2182" s="319" t="s">
        <v>9120</v>
      </c>
      <c r="H2182" s="319" t="s">
        <v>9581</v>
      </c>
      <c r="I2182" s="319" t="s">
        <v>9582</v>
      </c>
    </row>
    <row r="2183" spans="1:9" ht="90" x14ac:dyDescent="0.2">
      <c r="A2183" s="319" t="s">
        <v>9583</v>
      </c>
      <c r="B2183" s="319" t="s">
        <v>7558</v>
      </c>
      <c r="C2183" s="321">
        <f t="shared" si="68"/>
        <v>2</v>
      </c>
      <c r="D2183" s="321" t="str">
        <f t="shared" si="69"/>
        <v>Residential Bellingen</v>
      </c>
      <c r="E2183" s="321" t="s">
        <v>4460</v>
      </c>
      <c r="F2183" s="319" t="s">
        <v>9584</v>
      </c>
      <c r="G2183" s="319" t="s">
        <v>9585</v>
      </c>
      <c r="H2183" s="319" t="s">
        <v>9586</v>
      </c>
      <c r="I2183" s="319" t="s">
        <v>9587</v>
      </c>
    </row>
    <row r="2184" spans="1:9" ht="90" x14ac:dyDescent="0.2">
      <c r="A2184" s="319" t="s">
        <v>9588</v>
      </c>
      <c r="B2184" s="319" t="s">
        <v>7558</v>
      </c>
      <c r="C2184" s="321">
        <f t="shared" si="68"/>
        <v>2</v>
      </c>
      <c r="D2184" s="321" t="str">
        <f t="shared" si="69"/>
        <v>Residential Bellingen</v>
      </c>
      <c r="E2184" s="321" t="s">
        <v>25835</v>
      </c>
      <c r="F2184" s="319" t="s">
        <v>2540</v>
      </c>
      <c r="G2184" s="319" t="s">
        <v>5873</v>
      </c>
      <c r="H2184" s="319" t="s">
        <v>9589</v>
      </c>
      <c r="I2184" s="319" t="s">
        <v>9590</v>
      </c>
    </row>
    <row r="2185" spans="1:9" ht="90" x14ac:dyDescent="0.2">
      <c r="A2185" s="319" t="s">
        <v>9591</v>
      </c>
      <c r="B2185" s="319" t="s">
        <v>7558</v>
      </c>
      <c r="C2185" s="321">
        <f t="shared" si="68"/>
        <v>2</v>
      </c>
      <c r="D2185" s="321" t="str">
        <f t="shared" si="69"/>
        <v>Residential Bellingen</v>
      </c>
      <c r="E2185" s="321" t="s">
        <v>4460</v>
      </c>
      <c r="F2185" s="319" t="s">
        <v>5182</v>
      </c>
      <c r="G2185" s="319" t="s">
        <v>9592</v>
      </c>
      <c r="H2185" s="319" t="s">
        <v>9593</v>
      </c>
      <c r="I2185" s="319" t="s">
        <v>9594</v>
      </c>
    </row>
    <row r="2186" spans="1:9" ht="90" x14ac:dyDescent="0.2">
      <c r="A2186" s="319" t="s">
        <v>9595</v>
      </c>
      <c r="B2186" s="319" t="s">
        <v>7558</v>
      </c>
      <c r="C2186" s="321">
        <f t="shared" si="68"/>
        <v>2</v>
      </c>
      <c r="D2186" s="321" t="str">
        <f t="shared" si="69"/>
        <v>Residential Bellingen</v>
      </c>
      <c r="E2186" s="321" t="s">
        <v>25835</v>
      </c>
      <c r="F2186" s="319" t="s">
        <v>9596</v>
      </c>
      <c r="G2186" s="319" t="s">
        <v>9597</v>
      </c>
      <c r="H2186" s="319" t="s">
        <v>9598</v>
      </c>
      <c r="I2186" s="319" t="s">
        <v>9599</v>
      </c>
    </row>
    <row r="2187" spans="1:9" ht="90" x14ac:dyDescent="0.2">
      <c r="A2187" s="319" t="s">
        <v>9600</v>
      </c>
      <c r="B2187" s="319" t="s">
        <v>7558</v>
      </c>
      <c r="C2187" s="321">
        <f t="shared" si="68"/>
        <v>2</v>
      </c>
      <c r="D2187" s="321" t="str">
        <f t="shared" si="69"/>
        <v>Residential Bellingen</v>
      </c>
      <c r="E2187" s="321" t="s">
        <v>4460</v>
      </c>
      <c r="F2187" s="319" t="s">
        <v>9601</v>
      </c>
      <c r="G2187" s="319" t="s">
        <v>9602</v>
      </c>
      <c r="H2187" s="319" t="s">
        <v>9603</v>
      </c>
      <c r="I2187" s="319" t="s">
        <v>9604</v>
      </c>
    </row>
    <row r="2188" spans="1:9" ht="75" x14ac:dyDescent="0.2">
      <c r="A2188" s="319" t="s">
        <v>9605</v>
      </c>
      <c r="B2188" s="319" t="s">
        <v>7558</v>
      </c>
      <c r="C2188" s="321">
        <f t="shared" si="68"/>
        <v>2</v>
      </c>
      <c r="D2188" s="321" t="str">
        <f t="shared" si="69"/>
        <v>Residential Bellingen</v>
      </c>
      <c r="E2188" s="321" t="s">
        <v>25835</v>
      </c>
      <c r="F2188" s="319" t="s">
        <v>9606</v>
      </c>
      <c r="G2188" s="319" t="s">
        <v>9607</v>
      </c>
      <c r="H2188" s="319" t="s">
        <v>9608</v>
      </c>
      <c r="I2188" s="319" t="s">
        <v>9609</v>
      </c>
    </row>
    <row r="2189" spans="1:9" ht="75" x14ac:dyDescent="0.2">
      <c r="A2189" s="319" t="s">
        <v>9610</v>
      </c>
      <c r="B2189" s="319" t="s">
        <v>7558</v>
      </c>
      <c r="C2189" s="321">
        <f t="shared" si="68"/>
        <v>2</v>
      </c>
      <c r="D2189" s="321" t="str">
        <f t="shared" si="69"/>
        <v>Residential Bellingen</v>
      </c>
      <c r="E2189" s="321" t="s">
        <v>4460</v>
      </c>
      <c r="F2189" s="319" t="s">
        <v>2728</v>
      </c>
      <c r="G2189" s="319" t="s">
        <v>9611</v>
      </c>
      <c r="H2189" s="319" t="s">
        <v>9612</v>
      </c>
      <c r="I2189" s="319" t="s">
        <v>9613</v>
      </c>
    </row>
    <row r="2190" spans="1:9" ht="75" x14ac:dyDescent="0.2">
      <c r="A2190" s="319" t="s">
        <v>9614</v>
      </c>
      <c r="B2190" s="319" t="s">
        <v>7558</v>
      </c>
      <c r="C2190" s="321">
        <f t="shared" si="68"/>
        <v>2</v>
      </c>
      <c r="D2190" s="321" t="str">
        <f t="shared" si="69"/>
        <v>Residential Bellingen</v>
      </c>
      <c r="E2190" s="321" t="s">
        <v>25835</v>
      </c>
      <c r="F2190" s="319" t="s">
        <v>2288</v>
      </c>
      <c r="G2190" s="319" t="s">
        <v>9615</v>
      </c>
      <c r="H2190" s="319" t="s">
        <v>9616</v>
      </c>
      <c r="I2190" s="319" t="s">
        <v>9617</v>
      </c>
    </row>
    <row r="2191" spans="1:9" ht="75" x14ac:dyDescent="0.2">
      <c r="A2191" s="319" t="s">
        <v>9618</v>
      </c>
      <c r="B2191" s="319" t="s">
        <v>7558</v>
      </c>
      <c r="C2191" s="321">
        <f t="shared" si="68"/>
        <v>2</v>
      </c>
      <c r="D2191" s="321" t="str">
        <f t="shared" si="69"/>
        <v>Residential Bellingen</v>
      </c>
      <c r="E2191" s="321" t="s">
        <v>4460</v>
      </c>
      <c r="F2191" s="319" t="s">
        <v>414</v>
      </c>
      <c r="G2191" s="319" t="s">
        <v>9619</v>
      </c>
      <c r="H2191" s="319" t="s">
        <v>9620</v>
      </c>
      <c r="I2191" s="319" t="s">
        <v>9621</v>
      </c>
    </row>
    <row r="2192" spans="1:9" ht="75" x14ac:dyDescent="0.2">
      <c r="A2192" s="319" t="s">
        <v>9622</v>
      </c>
      <c r="B2192" s="319" t="s">
        <v>7558</v>
      </c>
      <c r="C2192" s="321">
        <f t="shared" si="68"/>
        <v>2</v>
      </c>
      <c r="D2192" s="321" t="str">
        <f t="shared" si="69"/>
        <v>Residential Bellingen</v>
      </c>
      <c r="E2192" s="321" t="s">
        <v>25835</v>
      </c>
      <c r="F2192" s="319" t="s">
        <v>2376</v>
      </c>
      <c r="G2192" s="319" t="s">
        <v>9623</v>
      </c>
      <c r="H2192" s="319" t="s">
        <v>9624</v>
      </c>
      <c r="I2192" s="319" t="s">
        <v>9625</v>
      </c>
    </row>
    <row r="2193" spans="1:9" ht="75" x14ac:dyDescent="0.2">
      <c r="A2193" s="319" t="s">
        <v>9626</v>
      </c>
      <c r="B2193" s="319" t="s">
        <v>7558</v>
      </c>
      <c r="C2193" s="321">
        <f t="shared" si="68"/>
        <v>2</v>
      </c>
      <c r="D2193" s="321" t="str">
        <f t="shared" si="69"/>
        <v>Residential Bellingen</v>
      </c>
      <c r="E2193" s="321" t="s">
        <v>4460</v>
      </c>
      <c r="F2193" s="319" t="s">
        <v>1006</v>
      </c>
      <c r="G2193" s="319" t="s">
        <v>1007</v>
      </c>
      <c r="H2193" s="319" t="s">
        <v>9627</v>
      </c>
      <c r="I2193" s="319" t="s">
        <v>9628</v>
      </c>
    </row>
    <row r="2194" spans="1:9" ht="75" x14ac:dyDescent="0.2">
      <c r="A2194" s="319" t="s">
        <v>9629</v>
      </c>
      <c r="B2194" s="319" t="s">
        <v>7558</v>
      </c>
      <c r="C2194" s="321">
        <f t="shared" si="68"/>
        <v>2</v>
      </c>
      <c r="D2194" s="321" t="str">
        <f t="shared" si="69"/>
        <v>Residential Bellingen</v>
      </c>
      <c r="E2194" s="321" t="s">
        <v>25835</v>
      </c>
      <c r="F2194" s="319" t="s">
        <v>4089</v>
      </c>
      <c r="G2194" s="319" t="s">
        <v>9630</v>
      </c>
      <c r="H2194" s="319" t="s">
        <v>9631</v>
      </c>
      <c r="I2194" s="319" t="s">
        <v>9632</v>
      </c>
    </row>
    <row r="2195" spans="1:9" ht="75" x14ac:dyDescent="0.2">
      <c r="A2195" s="319" t="s">
        <v>9633</v>
      </c>
      <c r="B2195" s="319" t="s">
        <v>7558</v>
      </c>
      <c r="C2195" s="321">
        <f t="shared" si="68"/>
        <v>2</v>
      </c>
      <c r="D2195" s="321" t="str">
        <f t="shared" si="69"/>
        <v>Residential Bellingen</v>
      </c>
      <c r="E2195" s="321" t="s">
        <v>4460</v>
      </c>
      <c r="F2195" s="319" t="s">
        <v>9634</v>
      </c>
      <c r="G2195" s="319" t="s">
        <v>9635</v>
      </c>
      <c r="H2195" s="319" t="s">
        <v>9636</v>
      </c>
      <c r="I2195" s="319" t="s">
        <v>9637</v>
      </c>
    </row>
    <row r="2196" spans="1:9" ht="75" x14ac:dyDescent="0.2">
      <c r="A2196" s="319" t="s">
        <v>9638</v>
      </c>
      <c r="B2196" s="319" t="s">
        <v>7558</v>
      </c>
      <c r="C2196" s="321">
        <f t="shared" si="68"/>
        <v>2</v>
      </c>
      <c r="D2196" s="321" t="str">
        <f t="shared" si="69"/>
        <v>Residential Bellingen</v>
      </c>
      <c r="E2196" s="321" t="s">
        <v>25835</v>
      </c>
      <c r="F2196" s="319" t="s">
        <v>9639</v>
      </c>
      <c r="G2196" s="319" t="s">
        <v>9640</v>
      </c>
      <c r="H2196" s="319" t="s">
        <v>9641</v>
      </c>
      <c r="I2196" s="319" t="s">
        <v>9642</v>
      </c>
    </row>
    <row r="2197" spans="1:9" ht="75" x14ac:dyDescent="0.2">
      <c r="A2197" s="319" t="s">
        <v>9643</v>
      </c>
      <c r="B2197" s="319" t="s">
        <v>7558</v>
      </c>
      <c r="C2197" s="321">
        <f t="shared" si="68"/>
        <v>2</v>
      </c>
      <c r="D2197" s="321" t="str">
        <f t="shared" si="69"/>
        <v>Residential Bellingen</v>
      </c>
      <c r="E2197" s="321" t="s">
        <v>4460</v>
      </c>
      <c r="F2197" s="319" t="s">
        <v>1763</v>
      </c>
      <c r="G2197" s="319" t="s">
        <v>9644</v>
      </c>
      <c r="H2197" s="319" t="s">
        <v>9645</v>
      </c>
      <c r="I2197" s="319" t="s">
        <v>9646</v>
      </c>
    </row>
    <row r="2198" spans="1:9" ht="75" x14ac:dyDescent="0.25">
      <c r="A2198" s="319" t="s">
        <v>9647</v>
      </c>
      <c r="B2198" s="319" t="s">
        <v>7558</v>
      </c>
      <c r="C2198" s="321">
        <f t="shared" si="68"/>
        <v>2</v>
      </c>
      <c r="D2198" s="321" t="str">
        <f t="shared" si="69"/>
        <v>Residential Bellingen</v>
      </c>
      <c r="E2198" s="321" t="s">
        <v>25835</v>
      </c>
      <c r="F2198" s="317"/>
      <c r="G2198" s="319" t="s">
        <v>7756</v>
      </c>
      <c r="H2198" s="319" t="s">
        <v>9648</v>
      </c>
      <c r="I2198" s="319" t="s">
        <v>9649</v>
      </c>
    </row>
    <row r="2199" spans="1:9" ht="75" x14ac:dyDescent="0.2">
      <c r="A2199" s="319" t="s">
        <v>9650</v>
      </c>
      <c r="B2199" s="319" t="s">
        <v>7558</v>
      </c>
      <c r="C2199" s="321">
        <f t="shared" si="68"/>
        <v>2</v>
      </c>
      <c r="D2199" s="321" t="str">
        <f t="shared" si="69"/>
        <v>Residential Bellingen</v>
      </c>
      <c r="E2199" s="321" t="s">
        <v>4460</v>
      </c>
      <c r="F2199" s="319" t="s">
        <v>9651</v>
      </c>
      <c r="G2199" s="319" t="s">
        <v>9652</v>
      </c>
      <c r="H2199" s="319" t="s">
        <v>9653</v>
      </c>
      <c r="I2199" s="319" t="s">
        <v>9654</v>
      </c>
    </row>
    <row r="2200" spans="1:9" ht="75" x14ac:dyDescent="0.2">
      <c r="A2200" s="319" t="s">
        <v>9655</v>
      </c>
      <c r="B2200" s="319" t="s">
        <v>7558</v>
      </c>
      <c r="C2200" s="321">
        <f t="shared" si="68"/>
        <v>2</v>
      </c>
      <c r="D2200" s="321" t="str">
        <f t="shared" si="69"/>
        <v>Residential Bellingen</v>
      </c>
      <c r="E2200" s="321" t="s">
        <v>25835</v>
      </c>
      <c r="F2200" s="319" t="s">
        <v>2288</v>
      </c>
      <c r="G2200" s="319" t="s">
        <v>9656</v>
      </c>
      <c r="H2200" s="319" t="s">
        <v>9657</v>
      </c>
      <c r="I2200" s="319" t="s">
        <v>9658</v>
      </c>
    </row>
    <row r="2201" spans="1:9" ht="75" x14ac:dyDescent="0.2">
      <c r="A2201" s="319" t="s">
        <v>9659</v>
      </c>
      <c r="B2201" s="319" t="s">
        <v>7558</v>
      </c>
      <c r="C2201" s="321">
        <f t="shared" si="68"/>
        <v>2</v>
      </c>
      <c r="D2201" s="321" t="str">
        <f t="shared" si="69"/>
        <v>Residential Bellingen</v>
      </c>
      <c r="E2201" s="321" t="s">
        <v>4460</v>
      </c>
      <c r="F2201" s="319" t="s">
        <v>9660</v>
      </c>
      <c r="G2201" s="319" t="s">
        <v>3193</v>
      </c>
      <c r="H2201" s="319" t="s">
        <v>9661</v>
      </c>
      <c r="I2201" s="319" t="s">
        <v>9662</v>
      </c>
    </row>
    <row r="2202" spans="1:9" ht="75" x14ac:dyDescent="0.2">
      <c r="A2202" s="319" t="s">
        <v>9663</v>
      </c>
      <c r="B2202" s="319" t="s">
        <v>7558</v>
      </c>
      <c r="C2202" s="321">
        <f t="shared" si="68"/>
        <v>2</v>
      </c>
      <c r="D2202" s="321" t="str">
        <f t="shared" si="69"/>
        <v>Residential Bellingen</v>
      </c>
      <c r="E2202" s="321" t="s">
        <v>25835</v>
      </c>
      <c r="F2202" s="319" t="s">
        <v>9664</v>
      </c>
      <c r="G2202" s="319" t="s">
        <v>9665</v>
      </c>
      <c r="H2202" s="319" t="s">
        <v>9666</v>
      </c>
      <c r="I2202" s="319" t="s">
        <v>9667</v>
      </c>
    </row>
    <row r="2203" spans="1:9" ht="75" x14ac:dyDescent="0.2">
      <c r="A2203" s="319" t="s">
        <v>9668</v>
      </c>
      <c r="B2203" s="319" t="s">
        <v>7558</v>
      </c>
      <c r="C2203" s="321">
        <f t="shared" si="68"/>
        <v>2</v>
      </c>
      <c r="D2203" s="321" t="str">
        <f t="shared" si="69"/>
        <v>Residential Bellingen</v>
      </c>
      <c r="E2203" s="321" t="s">
        <v>4460</v>
      </c>
      <c r="F2203" s="319" t="s">
        <v>6115</v>
      </c>
      <c r="G2203" s="319" t="s">
        <v>9669</v>
      </c>
      <c r="H2203" s="319" t="s">
        <v>9670</v>
      </c>
      <c r="I2203" s="319" t="s">
        <v>9671</v>
      </c>
    </row>
    <row r="2204" spans="1:9" ht="75" x14ac:dyDescent="0.2">
      <c r="A2204" s="319" t="s">
        <v>9672</v>
      </c>
      <c r="B2204" s="319" t="s">
        <v>7558</v>
      </c>
      <c r="C2204" s="321">
        <f t="shared" si="68"/>
        <v>2</v>
      </c>
      <c r="D2204" s="321" t="str">
        <f t="shared" si="69"/>
        <v>Residential Bellingen</v>
      </c>
      <c r="E2204" s="321" t="s">
        <v>25835</v>
      </c>
      <c r="F2204" s="319" t="s">
        <v>623</v>
      </c>
      <c r="G2204" s="319" t="s">
        <v>173</v>
      </c>
      <c r="H2204" s="319" t="s">
        <v>9673</v>
      </c>
      <c r="I2204" s="319" t="s">
        <v>9674</v>
      </c>
    </row>
    <row r="2205" spans="1:9" ht="75" x14ac:dyDescent="0.2">
      <c r="A2205" s="319" t="s">
        <v>9675</v>
      </c>
      <c r="B2205" s="319" t="s">
        <v>7558</v>
      </c>
      <c r="C2205" s="321">
        <f t="shared" si="68"/>
        <v>2</v>
      </c>
      <c r="D2205" s="321" t="str">
        <f t="shared" si="69"/>
        <v>Residential Bellingen</v>
      </c>
      <c r="E2205" s="321" t="s">
        <v>4460</v>
      </c>
      <c r="F2205" s="319" t="s">
        <v>9676</v>
      </c>
      <c r="G2205" s="319" t="s">
        <v>4190</v>
      </c>
      <c r="H2205" s="319" t="s">
        <v>9677</v>
      </c>
      <c r="I2205" s="319" t="s">
        <v>9678</v>
      </c>
    </row>
    <row r="2206" spans="1:9" ht="75" x14ac:dyDescent="0.2">
      <c r="A2206" s="319" t="s">
        <v>9679</v>
      </c>
      <c r="B2206" s="319" t="s">
        <v>7558</v>
      </c>
      <c r="C2206" s="321">
        <f t="shared" si="68"/>
        <v>2</v>
      </c>
      <c r="D2206" s="321" t="str">
        <f t="shared" si="69"/>
        <v>Residential Bellingen</v>
      </c>
      <c r="E2206" s="321" t="s">
        <v>25835</v>
      </c>
      <c r="F2206" s="319" t="s">
        <v>2877</v>
      </c>
      <c r="G2206" s="319" t="s">
        <v>9680</v>
      </c>
      <c r="H2206" s="319" t="s">
        <v>9681</v>
      </c>
      <c r="I2206" s="319" t="s">
        <v>9682</v>
      </c>
    </row>
    <row r="2207" spans="1:9" ht="75" x14ac:dyDescent="0.2">
      <c r="A2207" s="319" t="s">
        <v>9683</v>
      </c>
      <c r="B2207" s="319" t="s">
        <v>7558</v>
      </c>
      <c r="C2207" s="321">
        <f t="shared" si="68"/>
        <v>2</v>
      </c>
      <c r="D2207" s="321" t="str">
        <f t="shared" si="69"/>
        <v>Residential Bellingen</v>
      </c>
      <c r="E2207" s="321" t="s">
        <v>4460</v>
      </c>
      <c r="F2207" s="319" t="s">
        <v>1612</v>
      </c>
      <c r="G2207" s="319" t="s">
        <v>9684</v>
      </c>
      <c r="H2207" s="319" t="s">
        <v>9685</v>
      </c>
      <c r="I2207" s="319" t="s">
        <v>9686</v>
      </c>
    </row>
    <row r="2208" spans="1:9" ht="75" x14ac:dyDescent="0.2">
      <c r="A2208" s="319" t="s">
        <v>9687</v>
      </c>
      <c r="B2208" s="319" t="s">
        <v>7558</v>
      </c>
      <c r="C2208" s="321">
        <f t="shared" si="68"/>
        <v>2</v>
      </c>
      <c r="D2208" s="321" t="str">
        <f t="shared" si="69"/>
        <v>Residential Bellingen</v>
      </c>
      <c r="E2208" s="321" t="s">
        <v>25835</v>
      </c>
      <c r="F2208" s="319" t="s">
        <v>9688</v>
      </c>
      <c r="G2208" s="319" t="s">
        <v>9689</v>
      </c>
      <c r="H2208" s="319" t="s">
        <v>9690</v>
      </c>
      <c r="I2208" s="319" t="s">
        <v>9691</v>
      </c>
    </row>
    <row r="2209" spans="1:9" ht="75" x14ac:dyDescent="0.2">
      <c r="A2209" s="319" t="s">
        <v>9692</v>
      </c>
      <c r="B2209" s="319" t="s">
        <v>7558</v>
      </c>
      <c r="C2209" s="321">
        <f t="shared" si="68"/>
        <v>2</v>
      </c>
      <c r="D2209" s="321" t="str">
        <f t="shared" si="69"/>
        <v>Residential Bellingen</v>
      </c>
      <c r="E2209" s="321" t="s">
        <v>4460</v>
      </c>
      <c r="F2209" s="319" t="s">
        <v>9693</v>
      </c>
      <c r="G2209" s="319" t="s">
        <v>9694</v>
      </c>
      <c r="H2209" s="319" t="s">
        <v>9695</v>
      </c>
      <c r="I2209" s="319" t="s">
        <v>9696</v>
      </c>
    </row>
    <row r="2210" spans="1:9" ht="75" x14ac:dyDescent="0.2">
      <c r="A2210" s="319" t="s">
        <v>9697</v>
      </c>
      <c r="B2210" s="319" t="s">
        <v>7558</v>
      </c>
      <c r="C2210" s="321">
        <f t="shared" si="68"/>
        <v>2</v>
      </c>
      <c r="D2210" s="321" t="str">
        <f t="shared" si="69"/>
        <v>Residential Bellingen</v>
      </c>
      <c r="E2210" s="321" t="s">
        <v>25835</v>
      </c>
      <c r="F2210" s="319" t="s">
        <v>9698</v>
      </c>
      <c r="G2210" s="319" t="s">
        <v>9699</v>
      </c>
      <c r="H2210" s="319" t="s">
        <v>9700</v>
      </c>
      <c r="I2210" s="319" t="s">
        <v>9701</v>
      </c>
    </row>
    <row r="2211" spans="1:9" ht="75" x14ac:dyDescent="0.2">
      <c r="A2211" s="319" t="s">
        <v>9702</v>
      </c>
      <c r="B2211" s="319" t="s">
        <v>7558</v>
      </c>
      <c r="C2211" s="321">
        <f t="shared" si="68"/>
        <v>2</v>
      </c>
      <c r="D2211" s="321" t="str">
        <f t="shared" si="69"/>
        <v>Residential Bellingen</v>
      </c>
      <c r="E2211" s="321" t="s">
        <v>4460</v>
      </c>
      <c r="F2211" s="319" t="s">
        <v>301</v>
      </c>
      <c r="G2211" s="319" t="s">
        <v>9703</v>
      </c>
      <c r="H2211" s="319" t="s">
        <v>9704</v>
      </c>
      <c r="I2211" s="319" t="s">
        <v>9705</v>
      </c>
    </row>
    <row r="2212" spans="1:9" ht="75" x14ac:dyDescent="0.2">
      <c r="A2212" s="319" t="s">
        <v>9706</v>
      </c>
      <c r="B2212" s="319" t="s">
        <v>7558</v>
      </c>
      <c r="C2212" s="321">
        <f t="shared" si="68"/>
        <v>2</v>
      </c>
      <c r="D2212" s="321" t="str">
        <f t="shared" si="69"/>
        <v>Residential Bellingen</v>
      </c>
      <c r="E2212" s="321" t="s">
        <v>25835</v>
      </c>
      <c r="F2212" s="319" t="s">
        <v>6338</v>
      </c>
      <c r="G2212" s="319" t="s">
        <v>9707</v>
      </c>
      <c r="H2212" s="319" t="s">
        <v>9708</v>
      </c>
      <c r="I2212" s="319" t="s">
        <v>9709</v>
      </c>
    </row>
    <row r="2213" spans="1:9" ht="75" x14ac:dyDescent="0.25">
      <c r="A2213" s="319" t="s">
        <v>9710</v>
      </c>
      <c r="B2213" s="319" t="s">
        <v>7558</v>
      </c>
      <c r="C2213" s="321">
        <f t="shared" si="68"/>
        <v>2</v>
      </c>
      <c r="D2213" s="321" t="str">
        <f t="shared" si="69"/>
        <v>Residential Bellingen</v>
      </c>
      <c r="E2213" s="321" t="s">
        <v>4460</v>
      </c>
      <c r="F2213" s="317"/>
      <c r="G2213" s="319" t="s">
        <v>8445</v>
      </c>
      <c r="H2213" s="319" t="s">
        <v>9711</v>
      </c>
      <c r="I2213" s="319" t="s">
        <v>9712</v>
      </c>
    </row>
    <row r="2214" spans="1:9" ht="75" x14ac:dyDescent="0.2">
      <c r="A2214" s="319" t="s">
        <v>9713</v>
      </c>
      <c r="B2214" s="319" t="s">
        <v>7558</v>
      </c>
      <c r="C2214" s="321">
        <f t="shared" si="68"/>
        <v>2</v>
      </c>
      <c r="D2214" s="321" t="str">
        <f t="shared" si="69"/>
        <v>Residential Bellingen</v>
      </c>
      <c r="E2214" s="321" t="s">
        <v>25835</v>
      </c>
      <c r="F2214" s="319" t="s">
        <v>1397</v>
      </c>
      <c r="G2214" s="319" t="s">
        <v>9714</v>
      </c>
      <c r="H2214" s="319" t="s">
        <v>9715</v>
      </c>
      <c r="I2214" s="319" t="s">
        <v>9716</v>
      </c>
    </row>
    <row r="2215" spans="1:9" ht="75" x14ac:dyDescent="0.2">
      <c r="A2215" s="319" t="s">
        <v>9717</v>
      </c>
      <c r="B2215" s="319" t="s">
        <v>7558</v>
      </c>
      <c r="C2215" s="321">
        <f t="shared" si="68"/>
        <v>2</v>
      </c>
      <c r="D2215" s="321" t="str">
        <f t="shared" si="69"/>
        <v>Residential Bellingen</v>
      </c>
      <c r="E2215" s="321" t="s">
        <v>4460</v>
      </c>
      <c r="F2215" s="319" t="s">
        <v>3381</v>
      </c>
      <c r="G2215" s="319" t="s">
        <v>9718</v>
      </c>
      <c r="H2215" s="319" t="s">
        <v>9719</v>
      </c>
      <c r="I2215" s="319" t="s">
        <v>9720</v>
      </c>
    </row>
    <row r="2216" spans="1:9" ht="75" x14ac:dyDescent="0.2">
      <c r="A2216" s="319" t="s">
        <v>9721</v>
      </c>
      <c r="B2216" s="319" t="s">
        <v>7558</v>
      </c>
      <c r="C2216" s="321">
        <f t="shared" si="68"/>
        <v>2</v>
      </c>
      <c r="D2216" s="321" t="str">
        <f t="shared" si="69"/>
        <v>Residential Bellingen</v>
      </c>
      <c r="E2216" s="321" t="s">
        <v>25835</v>
      </c>
      <c r="F2216" s="319" t="s">
        <v>9722</v>
      </c>
      <c r="G2216" s="319" t="s">
        <v>9723</v>
      </c>
      <c r="H2216" s="319" t="s">
        <v>9724</v>
      </c>
      <c r="I2216" s="319" t="s">
        <v>9725</v>
      </c>
    </row>
    <row r="2217" spans="1:9" ht="75" x14ac:dyDescent="0.2">
      <c r="A2217" s="319" t="s">
        <v>9726</v>
      </c>
      <c r="B2217" s="319" t="s">
        <v>7558</v>
      </c>
      <c r="C2217" s="321">
        <f t="shared" si="68"/>
        <v>2</v>
      </c>
      <c r="D2217" s="321" t="str">
        <f t="shared" si="69"/>
        <v>Residential Bellingen</v>
      </c>
      <c r="E2217" s="321" t="s">
        <v>4460</v>
      </c>
      <c r="F2217" s="319" t="s">
        <v>9727</v>
      </c>
      <c r="G2217" s="319" t="s">
        <v>9728</v>
      </c>
      <c r="H2217" s="319" t="s">
        <v>9729</v>
      </c>
      <c r="I2217" s="319" t="s">
        <v>9730</v>
      </c>
    </row>
    <row r="2218" spans="1:9" ht="75" x14ac:dyDescent="0.2">
      <c r="A2218" s="319" t="s">
        <v>9731</v>
      </c>
      <c r="B2218" s="319" t="s">
        <v>7558</v>
      </c>
      <c r="C2218" s="321">
        <f t="shared" si="68"/>
        <v>2</v>
      </c>
      <c r="D2218" s="321" t="str">
        <f t="shared" si="69"/>
        <v>Residential Bellingen</v>
      </c>
      <c r="E2218" s="321" t="s">
        <v>25835</v>
      </c>
      <c r="F2218" s="319" t="s">
        <v>5206</v>
      </c>
      <c r="G2218" s="319" t="s">
        <v>9732</v>
      </c>
      <c r="H2218" s="319" t="s">
        <v>9733</v>
      </c>
      <c r="I2218" s="319" t="s">
        <v>9734</v>
      </c>
    </row>
    <row r="2219" spans="1:9" ht="75" x14ac:dyDescent="0.2">
      <c r="A2219" s="319" t="s">
        <v>9735</v>
      </c>
      <c r="B2219" s="319" t="s">
        <v>7558</v>
      </c>
      <c r="C2219" s="321">
        <f t="shared" si="68"/>
        <v>2</v>
      </c>
      <c r="D2219" s="321" t="str">
        <f t="shared" si="69"/>
        <v>Residential Bellingen</v>
      </c>
      <c r="E2219" s="321" t="s">
        <v>4460</v>
      </c>
      <c r="F2219" s="319" t="s">
        <v>9736</v>
      </c>
      <c r="G2219" s="319" t="s">
        <v>367</v>
      </c>
      <c r="H2219" s="319" t="s">
        <v>9737</v>
      </c>
      <c r="I2219" s="319" t="s">
        <v>9738</v>
      </c>
    </row>
    <row r="2220" spans="1:9" ht="75" x14ac:dyDescent="0.2">
      <c r="A2220" s="319" t="s">
        <v>9739</v>
      </c>
      <c r="B2220" s="319" t="s">
        <v>7558</v>
      </c>
      <c r="C2220" s="321">
        <f t="shared" si="68"/>
        <v>2</v>
      </c>
      <c r="D2220" s="321" t="str">
        <f t="shared" si="69"/>
        <v>Residential Bellingen</v>
      </c>
      <c r="E2220" s="321" t="s">
        <v>25835</v>
      </c>
      <c r="F2220" s="319" t="s">
        <v>9740</v>
      </c>
      <c r="G2220" s="319" t="s">
        <v>5133</v>
      </c>
      <c r="H2220" s="319" t="s">
        <v>9741</v>
      </c>
      <c r="I2220" s="319" t="s">
        <v>9742</v>
      </c>
    </row>
    <row r="2221" spans="1:9" ht="75" x14ac:dyDescent="0.2">
      <c r="A2221" s="319" t="s">
        <v>9743</v>
      </c>
      <c r="B2221" s="319" t="s">
        <v>7558</v>
      </c>
      <c r="C2221" s="321">
        <f t="shared" si="68"/>
        <v>2</v>
      </c>
      <c r="D2221" s="321" t="str">
        <f t="shared" si="69"/>
        <v>Residential Bellingen</v>
      </c>
      <c r="E2221" s="321" t="s">
        <v>4460</v>
      </c>
      <c r="F2221" s="319" t="s">
        <v>414</v>
      </c>
      <c r="G2221" s="319" t="s">
        <v>9744</v>
      </c>
      <c r="H2221" s="319" t="s">
        <v>9745</v>
      </c>
      <c r="I2221" s="319" t="s">
        <v>9746</v>
      </c>
    </row>
    <row r="2222" spans="1:9" ht="75" x14ac:dyDescent="0.2">
      <c r="A2222" s="319" t="s">
        <v>9747</v>
      </c>
      <c r="B2222" s="319" t="s">
        <v>7558</v>
      </c>
      <c r="C2222" s="321">
        <f t="shared" si="68"/>
        <v>2</v>
      </c>
      <c r="D2222" s="321" t="str">
        <f t="shared" si="69"/>
        <v>Residential Bellingen</v>
      </c>
      <c r="E2222" s="321" t="s">
        <v>25835</v>
      </c>
      <c r="F2222" s="319" t="s">
        <v>9748</v>
      </c>
      <c r="G2222" s="319" t="s">
        <v>9749</v>
      </c>
      <c r="H2222" s="319" t="s">
        <v>9750</v>
      </c>
      <c r="I2222" s="319" t="s">
        <v>9751</v>
      </c>
    </row>
    <row r="2223" spans="1:9" ht="75" x14ac:dyDescent="0.2">
      <c r="A2223" s="319" t="s">
        <v>9752</v>
      </c>
      <c r="B2223" s="319" t="s">
        <v>7558</v>
      </c>
      <c r="C2223" s="321">
        <f t="shared" si="68"/>
        <v>2</v>
      </c>
      <c r="D2223" s="321" t="str">
        <f t="shared" si="69"/>
        <v>Residential Bellingen</v>
      </c>
      <c r="E2223" s="321" t="s">
        <v>4460</v>
      </c>
      <c r="F2223" s="319" t="s">
        <v>9753</v>
      </c>
      <c r="G2223" s="319" t="s">
        <v>9754</v>
      </c>
      <c r="H2223" s="319" t="s">
        <v>9755</v>
      </c>
      <c r="I2223" s="319" t="s">
        <v>9756</v>
      </c>
    </row>
    <row r="2224" spans="1:9" ht="75" x14ac:dyDescent="0.2">
      <c r="A2224" s="319" t="s">
        <v>9757</v>
      </c>
      <c r="B2224" s="319" t="s">
        <v>7558</v>
      </c>
      <c r="C2224" s="321">
        <f t="shared" si="68"/>
        <v>2</v>
      </c>
      <c r="D2224" s="321" t="str">
        <f t="shared" si="69"/>
        <v>Residential Bellingen</v>
      </c>
      <c r="E2224" s="321" t="s">
        <v>25835</v>
      </c>
      <c r="F2224" s="319" t="s">
        <v>4907</v>
      </c>
      <c r="G2224" s="319" t="s">
        <v>9758</v>
      </c>
      <c r="H2224" s="319" t="s">
        <v>9759</v>
      </c>
      <c r="I2224" s="319" t="s">
        <v>9760</v>
      </c>
    </row>
    <row r="2225" spans="1:9" ht="75" x14ac:dyDescent="0.2">
      <c r="A2225" s="319" t="s">
        <v>9761</v>
      </c>
      <c r="B2225" s="319" t="s">
        <v>7558</v>
      </c>
      <c r="C2225" s="321">
        <f t="shared" si="68"/>
        <v>2</v>
      </c>
      <c r="D2225" s="321" t="str">
        <f t="shared" si="69"/>
        <v>Residential Bellingen</v>
      </c>
      <c r="E2225" s="321" t="s">
        <v>4460</v>
      </c>
      <c r="F2225" s="319" t="s">
        <v>2728</v>
      </c>
      <c r="G2225" s="319" t="s">
        <v>9762</v>
      </c>
      <c r="H2225" s="319" t="s">
        <v>9763</v>
      </c>
      <c r="I2225" s="319" t="s">
        <v>9764</v>
      </c>
    </row>
    <row r="2226" spans="1:9" ht="75" x14ac:dyDescent="0.2">
      <c r="A2226" s="319" t="s">
        <v>9765</v>
      </c>
      <c r="B2226" s="319" t="s">
        <v>7558</v>
      </c>
      <c r="C2226" s="321">
        <f t="shared" si="68"/>
        <v>2</v>
      </c>
      <c r="D2226" s="321" t="str">
        <f t="shared" si="69"/>
        <v>Residential Bellingen</v>
      </c>
      <c r="E2226" s="321" t="s">
        <v>25835</v>
      </c>
      <c r="F2226" s="319" t="s">
        <v>9766</v>
      </c>
      <c r="G2226" s="319" t="s">
        <v>9767</v>
      </c>
      <c r="H2226" s="319" t="s">
        <v>9768</v>
      </c>
      <c r="I2226" s="319" t="s">
        <v>9769</v>
      </c>
    </row>
    <row r="2227" spans="1:9" ht="75" x14ac:dyDescent="0.2">
      <c r="A2227" s="319" t="s">
        <v>9770</v>
      </c>
      <c r="B2227" s="319" t="s">
        <v>7558</v>
      </c>
      <c r="C2227" s="321">
        <f t="shared" si="68"/>
        <v>2</v>
      </c>
      <c r="D2227" s="321" t="str">
        <f t="shared" si="69"/>
        <v>Residential Bellingen</v>
      </c>
      <c r="E2227" s="321" t="s">
        <v>4460</v>
      </c>
      <c r="F2227" s="319" t="s">
        <v>9771</v>
      </c>
      <c r="G2227" s="319" t="s">
        <v>9772</v>
      </c>
      <c r="H2227" s="319" t="s">
        <v>9773</v>
      </c>
      <c r="I2227" s="319" t="s">
        <v>9774</v>
      </c>
    </row>
    <row r="2228" spans="1:9" ht="75" x14ac:dyDescent="0.2">
      <c r="A2228" s="319" t="s">
        <v>9775</v>
      </c>
      <c r="B2228" s="319" t="s">
        <v>7558</v>
      </c>
      <c r="C2228" s="321">
        <f t="shared" si="68"/>
        <v>2</v>
      </c>
      <c r="D2228" s="321" t="str">
        <f t="shared" si="69"/>
        <v>Residential Bellingen</v>
      </c>
      <c r="E2228" s="321" t="s">
        <v>25835</v>
      </c>
      <c r="F2228" s="319" t="s">
        <v>181</v>
      </c>
      <c r="G2228" s="319" t="s">
        <v>9707</v>
      </c>
      <c r="H2228" s="319" t="s">
        <v>9776</v>
      </c>
      <c r="I2228" s="319" t="s">
        <v>9777</v>
      </c>
    </row>
    <row r="2229" spans="1:9" ht="75" x14ac:dyDescent="0.2">
      <c r="A2229" s="319" t="s">
        <v>9778</v>
      </c>
      <c r="B2229" s="319" t="s">
        <v>7558</v>
      </c>
      <c r="C2229" s="321">
        <f t="shared" si="68"/>
        <v>2</v>
      </c>
      <c r="D2229" s="321" t="str">
        <f t="shared" si="69"/>
        <v>Residential Bellingen</v>
      </c>
      <c r="E2229" s="321" t="s">
        <v>4460</v>
      </c>
      <c r="F2229" s="319" t="s">
        <v>5379</v>
      </c>
      <c r="G2229" s="319" t="s">
        <v>9779</v>
      </c>
      <c r="H2229" s="319" t="s">
        <v>9780</v>
      </c>
      <c r="I2229" s="319" t="s">
        <v>9781</v>
      </c>
    </row>
    <row r="2230" spans="1:9" ht="75" x14ac:dyDescent="0.2">
      <c r="A2230" s="319" t="s">
        <v>9782</v>
      </c>
      <c r="B2230" s="319" t="s">
        <v>7558</v>
      </c>
      <c r="C2230" s="321">
        <f t="shared" si="68"/>
        <v>2</v>
      </c>
      <c r="D2230" s="321" t="str">
        <f t="shared" si="69"/>
        <v>Residential Bellingen</v>
      </c>
      <c r="E2230" s="321" t="s">
        <v>25835</v>
      </c>
      <c r="F2230" s="319" t="s">
        <v>7596</v>
      </c>
      <c r="G2230" s="319" t="s">
        <v>9783</v>
      </c>
      <c r="H2230" s="319" t="s">
        <v>9784</v>
      </c>
      <c r="I2230" s="319" t="s">
        <v>9785</v>
      </c>
    </row>
    <row r="2231" spans="1:9" ht="75" x14ac:dyDescent="0.2">
      <c r="A2231" s="319" t="s">
        <v>9786</v>
      </c>
      <c r="B2231" s="319" t="s">
        <v>7558</v>
      </c>
      <c r="C2231" s="321">
        <f t="shared" si="68"/>
        <v>2</v>
      </c>
      <c r="D2231" s="321" t="str">
        <f t="shared" si="69"/>
        <v>Residential Bellingen</v>
      </c>
      <c r="E2231" s="321" t="s">
        <v>4460</v>
      </c>
      <c r="F2231" s="319" t="s">
        <v>9787</v>
      </c>
      <c r="G2231" s="319" t="s">
        <v>9788</v>
      </c>
      <c r="H2231" s="319" t="s">
        <v>9789</v>
      </c>
      <c r="I2231" s="319" t="s">
        <v>9790</v>
      </c>
    </row>
    <row r="2232" spans="1:9" ht="75" x14ac:dyDescent="0.2">
      <c r="A2232" s="319" t="s">
        <v>9791</v>
      </c>
      <c r="B2232" s="319" t="s">
        <v>7558</v>
      </c>
      <c r="C2232" s="321">
        <f t="shared" si="68"/>
        <v>2</v>
      </c>
      <c r="D2232" s="321" t="str">
        <f t="shared" si="69"/>
        <v>Residential Bellingen</v>
      </c>
      <c r="E2232" s="321" t="s">
        <v>25835</v>
      </c>
      <c r="F2232" s="319" t="s">
        <v>4787</v>
      </c>
      <c r="G2232" s="319" t="s">
        <v>9792</v>
      </c>
      <c r="H2232" s="319" t="s">
        <v>9793</v>
      </c>
      <c r="I2232" s="319" t="s">
        <v>9794</v>
      </c>
    </row>
    <row r="2233" spans="1:9" ht="75" x14ac:dyDescent="0.2">
      <c r="A2233" s="319" t="s">
        <v>9795</v>
      </c>
      <c r="B2233" s="319" t="s">
        <v>7558</v>
      </c>
      <c r="C2233" s="321">
        <f t="shared" si="68"/>
        <v>2</v>
      </c>
      <c r="D2233" s="321" t="str">
        <f t="shared" si="69"/>
        <v>Residential Bellingen</v>
      </c>
      <c r="E2233" s="321" t="s">
        <v>4460</v>
      </c>
      <c r="F2233" s="319" t="s">
        <v>9796</v>
      </c>
      <c r="G2233" s="319" t="s">
        <v>9797</v>
      </c>
      <c r="H2233" s="319" t="s">
        <v>9798</v>
      </c>
      <c r="I2233" s="319" t="s">
        <v>9799</v>
      </c>
    </row>
    <row r="2234" spans="1:9" ht="75" x14ac:dyDescent="0.2">
      <c r="A2234" s="319" t="s">
        <v>9800</v>
      </c>
      <c r="B2234" s="319" t="s">
        <v>7558</v>
      </c>
      <c r="C2234" s="321">
        <f t="shared" si="68"/>
        <v>2</v>
      </c>
      <c r="D2234" s="321" t="str">
        <f t="shared" si="69"/>
        <v>Residential Bellingen</v>
      </c>
      <c r="E2234" s="321" t="s">
        <v>25835</v>
      </c>
      <c r="F2234" s="319" t="s">
        <v>9801</v>
      </c>
      <c r="G2234" s="319" t="s">
        <v>9802</v>
      </c>
      <c r="H2234" s="319" t="s">
        <v>9803</v>
      </c>
      <c r="I2234" s="319" t="s">
        <v>9804</v>
      </c>
    </row>
    <row r="2235" spans="1:9" ht="75" x14ac:dyDescent="0.2">
      <c r="A2235" s="319" t="s">
        <v>9805</v>
      </c>
      <c r="B2235" s="319" t="s">
        <v>7558</v>
      </c>
      <c r="C2235" s="321">
        <f t="shared" si="68"/>
        <v>2</v>
      </c>
      <c r="D2235" s="321" t="str">
        <f t="shared" si="69"/>
        <v>Residential Bellingen</v>
      </c>
      <c r="E2235" s="321" t="s">
        <v>4460</v>
      </c>
      <c r="F2235" s="319" t="s">
        <v>3752</v>
      </c>
      <c r="G2235" s="319" t="s">
        <v>9806</v>
      </c>
      <c r="H2235" s="319" t="s">
        <v>9807</v>
      </c>
      <c r="I2235" s="319" t="s">
        <v>9808</v>
      </c>
    </row>
    <row r="2236" spans="1:9" ht="75" x14ac:dyDescent="0.2">
      <c r="A2236" s="319" t="s">
        <v>9809</v>
      </c>
      <c r="B2236" s="319" t="s">
        <v>7558</v>
      </c>
      <c r="C2236" s="321">
        <f t="shared" si="68"/>
        <v>2</v>
      </c>
      <c r="D2236" s="321" t="str">
        <f t="shared" si="69"/>
        <v>Residential Bellingen</v>
      </c>
      <c r="E2236" s="321" t="s">
        <v>25835</v>
      </c>
      <c r="F2236" s="319" t="s">
        <v>9810</v>
      </c>
      <c r="G2236" s="319" t="s">
        <v>9811</v>
      </c>
      <c r="H2236" s="319" t="s">
        <v>9812</v>
      </c>
      <c r="I2236" s="319" t="s">
        <v>9813</v>
      </c>
    </row>
    <row r="2237" spans="1:9" ht="75" x14ac:dyDescent="0.2">
      <c r="A2237" s="319" t="s">
        <v>9814</v>
      </c>
      <c r="B2237" s="319" t="s">
        <v>7558</v>
      </c>
      <c r="C2237" s="321">
        <f t="shared" si="68"/>
        <v>2</v>
      </c>
      <c r="D2237" s="321" t="str">
        <f t="shared" si="69"/>
        <v>Residential Bellingen</v>
      </c>
      <c r="E2237" s="321" t="s">
        <v>4460</v>
      </c>
      <c r="F2237" s="319" t="s">
        <v>9815</v>
      </c>
      <c r="G2237" s="319" t="s">
        <v>9816</v>
      </c>
      <c r="H2237" s="319" t="s">
        <v>9817</v>
      </c>
      <c r="I2237" s="319" t="s">
        <v>9818</v>
      </c>
    </row>
    <row r="2238" spans="1:9" ht="75" x14ac:dyDescent="0.2">
      <c r="A2238" s="319" t="s">
        <v>9819</v>
      </c>
      <c r="B2238" s="319" t="s">
        <v>7558</v>
      </c>
      <c r="C2238" s="321">
        <f t="shared" si="68"/>
        <v>2</v>
      </c>
      <c r="D2238" s="321" t="str">
        <f t="shared" si="69"/>
        <v>Residential Bellingen</v>
      </c>
      <c r="E2238" s="321" t="s">
        <v>25835</v>
      </c>
      <c r="F2238" s="319" t="s">
        <v>9820</v>
      </c>
      <c r="G2238" s="319" t="s">
        <v>9821</v>
      </c>
      <c r="H2238" s="319" t="s">
        <v>9822</v>
      </c>
      <c r="I2238" s="319" t="s">
        <v>9823</v>
      </c>
    </row>
    <row r="2239" spans="1:9" ht="75" x14ac:dyDescent="0.2">
      <c r="A2239" s="319" t="s">
        <v>9824</v>
      </c>
      <c r="B2239" s="319" t="s">
        <v>7558</v>
      </c>
      <c r="C2239" s="321">
        <f t="shared" si="68"/>
        <v>2</v>
      </c>
      <c r="D2239" s="321" t="str">
        <f t="shared" si="69"/>
        <v>Residential Bellingen</v>
      </c>
      <c r="E2239" s="321" t="s">
        <v>4460</v>
      </c>
      <c r="F2239" s="319" t="s">
        <v>9825</v>
      </c>
      <c r="G2239" s="319" t="s">
        <v>9826</v>
      </c>
      <c r="H2239" s="319" t="s">
        <v>9827</v>
      </c>
      <c r="I2239" s="319" t="s">
        <v>9828</v>
      </c>
    </row>
    <row r="2240" spans="1:9" ht="75" x14ac:dyDescent="0.2">
      <c r="A2240" s="319" t="s">
        <v>9829</v>
      </c>
      <c r="B2240" s="319" t="s">
        <v>7558</v>
      </c>
      <c r="C2240" s="321">
        <f t="shared" si="68"/>
        <v>2</v>
      </c>
      <c r="D2240" s="321" t="str">
        <f t="shared" si="69"/>
        <v>Residential Bellingen</v>
      </c>
      <c r="E2240" s="321" t="s">
        <v>25835</v>
      </c>
      <c r="F2240" s="319" t="s">
        <v>1382</v>
      </c>
      <c r="G2240" s="319" t="s">
        <v>9830</v>
      </c>
      <c r="H2240" s="319" t="s">
        <v>9831</v>
      </c>
      <c r="I2240" s="319" t="s">
        <v>9832</v>
      </c>
    </row>
    <row r="2241" spans="1:9" ht="75" x14ac:dyDescent="0.2">
      <c r="A2241" s="319" t="s">
        <v>9833</v>
      </c>
      <c r="B2241" s="319" t="s">
        <v>7558</v>
      </c>
      <c r="C2241" s="321">
        <f t="shared" si="68"/>
        <v>2</v>
      </c>
      <c r="D2241" s="321" t="str">
        <f t="shared" si="69"/>
        <v>Residential Bellingen</v>
      </c>
      <c r="E2241" s="321" t="s">
        <v>4460</v>
      </c>
      <c r="F2241" s="319" t="s">
        <v>2681</v>
      </c>
      <c r="G2241" s="319" t="s">
        <v>4792</v>
      </c>
      <c r="H2241" s="319" t="s">
        <v>9834</v>
      </c>
      <c r="I2241" s="319" t="s">
        <v>9835</v>
      </c>
    </row>
    <row r="2242" spans="1:9" ht="75" x14ac:dyDescent="0.2">
      <c r="A2242" s="319" t="s">
        <v>9836</v>
      </c>
      <c r="B2242" s="319" t="s">
        <v>7558</v>
      </c>
      <c r="C2242" s="321">
        <f t="shared" ref="C2242:C2305" si="70">+VLOOKUP($A2242,Assess,2,FALSE)</f>
        <v>2</v>
      </c>
      <c r="D2242" s="321" t="str">
        <f t="shared" ref="D2242:D2305" si="71">+VLOOKUP($A2242,Assess,3,FALSE)</f>
        <v>Residential Bellingen</v>
      </c>
      <c r="E2242" s="321" t="s">
        <v>25835</v>
      </c>
      <c r="F2242" s="319" t="s">
        <v>6091</v>
      </c>
      <c r="G2242" s="319" t="s">
        <v>6821</v>
      </c>
      <c r="H2242" s="319" t="s">
        <v>9837</v>
      </c>
      <c r="I2242" s="319" t="s">
        <v>9838</v>
      </c>
    </row>
    <row r="2243" spans="1:9" ht="75" x14ac:dyDescent="0.2">
      <c r="A2243" s="319" t="s">
        <v>9839</v>
      </c>
      <c r="B2243" s="319" t="s">
        <v>7558</v>
      </c>
      <c r="C2243" s="321">
        <f t="shared" si="70"/>
        <v>2</v>
      </c>
      <c r="D2243" s="321" t="str">
        <f t="shared" si="71"/>
        <v>Residential Bellingen</v>
      </c>
      <c r="E2243" s="321" t="s">
        <v>4460</v>
      </c>
      <c r="F2243" s="319" t="s">
        <v>9840</v>
      </c>
      <c r="G2243" s="319" t="s">
        <v>9841</v>
      </c>
      <c r="H2243" s="319" t="s">
        <v>9842</v>
      </c>
      <c r="I2243" s="319" t="s">
        <v>9843</v>
      </c>
    </row>
    <row r="2244" spans="1:9" ht="75" x14ac:dyDescent="0.25">
      <c r="A2244" s="319" t="s">
        <v>9844</v>
      </c>
      <c r="B2244" s="319" t="s">
        <v>7558</v>
      </c>
      <c r="C2244" s="321">
        <f t="shared" si="70"/>
        <v>2</v>
      </c>
      <c r="D2244" s="321" t="str">
        <f t="shared" si="71"/>
        <v>Residential Bellingen</v>
      </c>
      <c r="E2244" s="321" t="s">
        <v>25835</v>
      </c>
      <c r="F2244" s="317"/>
      <c r="G2244" s="319" t="s">
        <v>8285</v>
      </c>
      <c r="H2244" s="319" t="s">
        <v>9845</v>
      </c>
      <c r="I2244" s="319" t="s">
        <v>9846</v>
      </c>
    </row>
    <row r="2245" spans="1:9" ht="75" x14ac:dyDescent="0.2">
      <c r="A2245" s="319" t="s">
        <v>9847</v>
      </c>
      <c r="B2245" s="319" t="s">
        <v>7558</v>
      </c>
      <c r="C2245" s="321">
        <f t="shared" si="70"/>
        <v>2</v>
      </c>
      <c r="D2245" s="321" t="str">
        <f t="shared" si="71"/>
        <v>Residential Bellingen</v>
      </c>
      <c r="E2245" s="321" t="s">
        <v>4460</v>
      </c>
      <c r="F2245" s="319" t="s">
        <v>9848</v>
      </c>
      <c r="G2245" s="319" t="s">
        <v>4227</v>
      </c>
      <c r="H2245" s="319" t="s">
        <v>9849</v>
      </c>
      <c r="I2245" s="319" t="s">
        <v>9850</v>
      </c>
    </row>
    <row r="2246" spans="1:9" ht="75" x14ac:dyDescent="0.2">
      <c r="A2246" s="319" t="s">
        <v>9851</v>
      </c>
      <c r="B2246" s="319" t="s">
        <v>7558</v>
      </c>
      <c r="C2246" s="321">
        <f t="shared" si="70"/>
        <v>2</v>
      </c>
      <c r="D2246" s="321" t="str">
        <f t="shared" si="71"/>
        <v>Residential Bellingen</v>
      </c>
      <c r="E2246" s="321" t="s">
        <v>25835</v>
      </c>
      <c r="F2246" s="319" t="s">
        <v>2376</v>
      </c>
      <c r="G2246" s="319" t="s">
        <v>9852</v>
      </c>
      <c r="H2246" s="319" t="s">
        <v>9853</v>
      </c>
      <c r="I2246" s="319" t="s">
        <v>9854</v>
      </c>
    </row>
    <row r="2247" spans="1:9" ht="90" x14ac:dyDescent="0.2">
      <c r="A2247" s="319" t="s">
        <v>9855</v>
      </c>
      <c r="B2247" s="319" t="s">
        <v>7558</v>
      </c>
      <c r="C2247" s="321">
        <f t="shared" si="70"/>
        <v>2</v>
      </c>
      <c r="D2247" s="321" t="str">
        <f t="shared" si="71"/>
        <v>Residential Bellingen</v>
      </c>
      <c r="E2247" s="321" t="s">
        <v>4460</v>
      </c>
      <c r="F2247" s="319" t="s">
        <v>586</v>
      </c>
      <c r="G2247" s="319" t="s">
        <v>9856</v>
      </c>
      <c r="H2247" s="319" t="s">
        <v>9857</v>
      </c>
      <c r="I2247" s="319" t="s">
        <v>9858</v>
      </c>
    </row>
    <row r="2248" spans="1:9" ht="75" x14ac:dyDescent="0.2">
      <c r="A2248" s="319" t="s">
        <v>9859</v>
      </c>
      <c r="B2248" s="319" t="s">
        <v>7558</v>
      </c>
      <c r="C2248" s="321">
        <f t="shared" si="70"/>
        <v>2</v>
      </c>
      <c r="D2248" s="321" t="str">
        <f t="shared" si="71"/>
        <v>Residential Bellingen</v>
      </c>
      <c r="E2248" s="321" t="s">
        <v>25835</v>
      </c>
      <c r="F2248" s="319" t="s">
        <v>9860</v>
      </c>
      <c r="G2248" s="319" t="s">
        <v>9861</v>
      </c>
      <c r="H2248" s="319" t="s">
        <v>9862</v>
      </c>
      <c r="I2248" s="319" t="s">
        <v>9863</v>
      </c>
    </row>
    <row r="2249" spans="1:9" ht="75" x14ac:dyDescent="0.2">
      <c r="A2249" s="319" t="s">
        <v>9864</v>
      </c>
      <c r="B2249" s="319" t="s">
        <v>7558</v>
      </c>
      <c r="C2249" s="321">
        <f t="shared" si="70"/>
        <v>2</v>
      </c>
      <c r="D2249" s="321" t="str">
        <f t="shared" si="71"/>
        <v>Residential Bellingen</v>
      </c>
      <c r="E2249" s="321" t="s">
        <v>4460</v>
      </c>
      <c r="F2249" s="319" t="s">
        <v>9865</v>
      </c>
      <c r="G2249" s="319" t="s">
        <v>9866</v>
      </c>
      <c r="H2249" s="319" t="s">
        <v>9867</v>
      </c>
      <c r="I2249" s="319" t="s">
        <v>9868</v>
      </c>
    </row>
    <row r="2250" spans="1:9" ht="75" x14ac:dyDescent="0.2">
      <c r="A2250" s="319" t="s">
        <v>9869</v>
      </c>
      <c r="B2250" s="319" t="s">
        <v>7558</v>
      </c>
      <c r="C2250" s="321">
        <f t="shared" si="70"/>
        <v>2</v>
      </c>
      <c r="D2250" s="321" t="str">
        <f t="shared" si="71"/>
        <v>Residential Bellingen</v>
      </c>
      <c r="E2250" s="321" t="s">
        <v>25835</v>
      </c>
      <c r="F2250" s="319" t="s">
        <v>9870</v>
      </c>
      <c r="G2250" s="319" t="s">
        <v>9871</v>
      </c>
      <c r="H2250" s="319" t="s">
        <v>9872</v>
      </c>
      <c r="I2250" s="319" t="s">
        <v>9873</v>
      </c>
    </row>
    <row r="2251" spans="1:9" ht="75" x14ac:dyDescent="0.25">
      <c r="A2251" s="319" t="s">
        <v>9874</v>
      </c>
      <c r="B2251" s="319" t="s">
        <v>7558</v>
      </c>
      <c r="C2251" s="321">
        <f t="shared" si="70"/>
        <v>2</v>
      </c>
      <c r="D2251" s="321" t="str">
        <f t="shared" si="71"/>
        <v>Residential Bellingen</v>
      </c>
      <c r="E2251" s="321" t="s">
        <v>4460</v>
      </c>
      <c r="F2251" s="317"/>
      <c r="G2251" s="319" t="s">
        <v>7756</v>
      </c>
      <c r="H2251" s="319" t="s">
        <v>9875</v>
      </c>
      <c r="I2251" s="319" t="s">
        <v>9876</v>
      </c>
    </row>
    <row r="2252" spans="1:9" ht="75" x14ac:dyDescent="0.2">
      <c r="A2252" s="319" t="s">
        <v>9877</v>
      </c>
      <c r="B2252" s="319" t="s">
        <v>7558</v>
      </c>
      <c r="C2252" s="321">
        <f t="shared" si="70"/>
        <v>2</v>
      </c>
      <c r="D2252" s="321" t="str">
        <f t="shared" si="71"/>
        <v>Residential Bellingen</v>
      </c>
      <c r="E2252" s="321" t="s">
        <v>25835</v>
      </c>
      <c r="F2252" s="319" t="s">
        <v>9878</v>
      </c>
      <c r="G2252" s="319" t="s">
        <v>9879</v>
      </c>
      <c r="H2252" s="319" t="s">
        <v>9880</v>
      </c>
      <c r="I2252" s="319" t="s">
        <v>9881</v>
      </c>
    </row>
    <row r="2253" spans="1:9" ht="75" x14ac:dyDescent="0.2">
      <c r="A2253" s="319" t="s">
        <v>9882</v>
      </c>
      <c r="B2253" s="319" t="s">
        <v>7558</v>
      </c>
      <c r="C2253" s="321">
        <f t="shared" si="70"/>
        <v>2</v>
      </c>
      <c r="D2253" s="321" t="str">
        <f t="shared" si="71"/>
        <v>Residential Bellingen</v>
      </c>
      <c r="E2253" s="321" t="s">
        <v>4460</v>
      </c>
      <c r="F2253" s="319" t="s">
        <v>9883</v>
      </c>
      <c r="G2253" s="319" t="s">
        <v>9884</v>
      </c>
      <c r="H2253" s="319" t="s">
        <v>9885</v>
      </c>
      <c r="I2253" s="319" t="s">
        <v>9886</v>
      </c>
    </row>
    <row r="2254" spans="1:9" ht="75" x14ac:dyDescent="0.2">
      <c r="A2254" s="319" t="s">
        <v>9887</v>
      </c>
      <c r="B2254" s="319" t="s">
        <v>7558</v>
      </c>
      <c r="C2254" s="321">
        <f t="shared" si="70"/>
        <v>2</v>
      </c>
      <c r="D2254" s="321" t="str">
        <f t="shared" si="71"/>
        <v>Residential Bellingen</v>
      </c>
      <c r="E2254" s="321" t="s">
        <v>25835</v>
      </c>
      <c r="F2254" s="319" t="s">
        <v>9888</v>
      </c>
      <c r="G2254" s="319" t="s">
        <v>6591</v>
      </c>
      <c r="H2254" s="319" t="s">
        <v>9889</v>
      </c>
      <c r="I2254" s="319" t="s">
        <v>9890</v>
      </c>
    </row>
    <row r="2255" spans="1:9" ht="75" x14ac:dyDescent="0.2">
      <c r="A2255" s="319" t="s">
        <v>9891</v>
      </c>
      <c r="B2255" s="319" t="s">
        <v>7558</v>
      </c>
      <c r="C2255" s="321">
        <f t="shared" si="70"/>
        <v>2</v>
      </c>
      <c r="D2255" s="321" t="str">
        <f t="shared" si="71"/>
        <v>Residential Bellingen</v>
      </c>
      <c r="E2255" s="321" t="s">
        <v>4460</v>
      </c>
      <c r="F2255" s="319" t="s">
        <v>4403</v>
      </c>
      <c r="G2255" s="319" t="s">
        <v>2873</v>
      </c>
      <c r="H2255" s="319" t="s">
        <v>9892</v>
      </c>
      <c r="I2255" s="319" t="s">
        <v>9893</v>
      </c>
    </row>
    <row r="2256" spans="1:9" ht="75" x14ac:dyDescent="0.2">
      <c r="A2256" s="319" t="s">
        <v>9894</v>
      </c>
      <c r="B2256" s="319" t="s">
        <v>7558</v>
      </c>
      <c r="C2256" s="321">
        <f t="shared" si="70"/>
        <v>2</v>
      </c>
      <c r="D2256" s="321" t="str">
        <f t="shared" si="71"/>
        <v>Residential Bellingen</v>
      </c>
      <c r="E2256" s="321" t="s">
        <v>25835</v>
      </c>
      <c r="F2256" s="319" t="s">
        <v>3255</v>
      </c>
      <c r="G2256" s="319" t="s">
        <v>9895</v>
      </c>
      <c r="H2256" s="319" t="s">
        <v>9896</v>
      </c>
      <c r="I2256" s="319" t="s">
        <v>9897</v>
      </c>
    </row>
    <row r="2257" spans="1:9" ht="75" x14ac:dyDescent="0.2">
      <c r="A2257" s="319" t="s">
        <v>9898</v>
      </c>
      <c r="B2257" s="319" t="s">
        <v>7558</v>
      </c>
      <c r="C2257" s="321">
        <f t="shared" si="70"/>
        <v>2</v>
      </c>
      <c r="D2257" s="321" t="str">
        <f t="shared" si="71"/>
        <v>Residential Bellingen</v>
      </c>
      <c r="E2257" s="321" t="s">
        <v>4460</v>
      </c>
      <c r="F2257" s="319" t="s">
        <v>9899</v>
      </c>
      <c r="G2257" s="319" t="s">
        <v>9900</v>
      </c>
      <c r="H2257" s="319" t="s">
        <v>9901</v>
      </c>
      <c r="I2257" s="319" t="s">
        <v>9902</v>
      </c>
    </row>
    <row r="2258" spans="1:9" ht="75" x14ac:dyDescent="0.2">
      <c r="A2258" s="319" t="s">
        <v>9903</v>
      </c>
      <c r="B2258" s="319" t="s">
        <v>7558</v>
      </c>
      <c r="C2258" s="321">
        <f t="shared" si="70"/>
        <v>2</v>
      </c>
      <c r="D2258" s="321" t="str">
        <f t="shared" si="71"/>
        <v>Residential Bellingen</v>
      </c>
      <c r="E2258" s="321" t="s">
        <v>25835</v>
      </c>
      <c r="F2258" s="319" t="s">
        <v>9904</v>
      </c>
      <c r="G2258" s="319" t="s">
        <v>9905</v>
      </c>
      <c r="H2258" s="319" t="s">
        <v>9906</v>
      </c>
      <c r="I2258" s="319" t="s">
        <v>9907</v>
      </c>
    </row>
    <row r="2259" spans="1:9" ht="75" x14ac:dyDescent="0.2">
      <c r="A2259" s="319" t="s">
        <v>9908</v>
      </c>
      <c r="B2259" s="319" t="s">
        <v>7558</v>
      </c>
      <c r="C2259" s="321">
        <f t="shared" si="70"/>
        <v>2</v>
      </c>
      <c r="D2259" s="321" t="str">
        <f t="shared" si="71"/>
        <v>Residential Bellingen</v>
      </c>
      <c r="E2259" s="321" t="s">
        <v>4460</v>
      </c>
      <c r="F2259" s="319" t="s">
        <v>9909</v>
      </c>
      <c r="G2259" s="319" t="s">
        <v>3810</v>
      </c>
      <c r="H2259" s="319" t="s">
        <v>9910</v>
      </c>
      <c r="I2259" s="319" t="s">
        <v>9911</v>
      </c>
    </row>
    <row r="2260" spans="1:9" ht="75" x14ac:dyDescent="0.2">
      <c r="A2260" s="319" t="s">
        <v>9912</v>
      </c>
      <c r="B2260" s="319" t="s">
        <v>7558</v>
      </c>
      <c r="C2260" s="321">
        <f t="shared" si="70"/>
        <v>2</v>
      </c>
      <c r="D2260" s="321" t="str">
        <f t="shared" si="71"/>
        <v>Residential Bellingen</v>
      </c>
      <c r="E2260" s="321" t="s">
        <v>25835</v>
      </c>
      <c r="F2260" s="319" t="s">
        <v>3500</v>
      </c>
      <c r="G2260" s="319" t="s">
        <v>9913</v>
      </c>
      <c r="H2260" s="319" t="s">
        <v>9914</v>
      </c>
      <c r="I2260" s="319" t="s">
        <v>9915</v>
      </c>
    </row>
    <row r="2261" spans="1:9" ht="75" x14ac:dyDescent="0.2">
      <c r="A2261" s="319" t="s">
        <v>9916</v>
      </c>
      <c r="B2261" s="319" t="s">
        <v>7558</v>
      </c>
      <c r="C2261" s="321">
        <f t="shared" si="70"/>
        <v>2</v>
      </c>
      <c r="D2261" s="321" t="str">
        <f t="shared" si="71"/>
        <v>Residential Bellingen</v>
      </c>
      <c r="E2261" s="321" t="s">
        <v>4460</v>
      </c>
      <c r="F2261" s="319" t="s">
        <v>4380</v>
      </c>
      <c r="G2261" s="319" t="s">
        <v>9917</v>
      </c>
      <c r="H2261" s="319" t="s">
        <v>9918</v>
      </c>
      <c r="I2261" s="319" t="s">
        <v>9919</v>
      </c>
    </row>
    <row r="2262" spans="1:9" ht="90" x14ac:dyDescent="0.2">
      <c r="A2262" s="319" t="s">
        <v>9920</v>
      </c>
      <c r="B2262" s="319" t="s">
        <v>7558</v>
      </c>
      <c r="C2262" s="321">
        <f t="shared" si="70"/>
        <v>2</v>
      </c>
      <c r="D2262" s="321" t="str">
        <f t="shared" si="71"/>
        <v>Residential Bellingen</v>
      </c>
      <c r="E2262" s="321" t="s">
        <v>25835</v>
      </c>
      <c r="F2262" s="319" t="s">
        <v>9921</v>
      </c>
      <c r="G2262" s="319" t="s">
        <v>9922</v>
      </c>
      <c r="H2262" s="319" t="s">
        <v>9923</v>
      </c>
      <c r="I2262" s="319" t="s">
        <v>9924</v>
      </c>
    </row>
    <row r="2263" spans="1:9" ht="75" x14ac:dyDescent="0.2">
      <c r="A2263" s="319" t="s">
        <v>9925</v>
      </c>
      <c r="B2263" s="319" t="s">
        <v>7558</v>
      </c>
      <c r="C2263" s="321">
        <f t="shared" si="70"/>
        <v>2</v>
      </c>
      <c r="D2263" s="321" t="str">
        <f t="shared" si="71"/>
        <v>Residential Bellingen</v>
      </c>
      <c r="E2263" s="321" t="s">
        <v>4460</v>
      </c>
      <c r="F2263" s="319" t="s">
        <v>9926</v>
      </c>
      <c r="G2263" s="319" t="s">
        <v>9927</v>
      </c>
      <c r="H2263" s="319" t="s">
        <v>9928</v>
      </c>
      <c r="I2263" s="319" t="s">
        <v>9929</v>
      </c>
    </row>
    <row r="2264" spans="1:9" ht="90" x14ac:dyDescent="0.2">
      <c r="A2264" s="319" t="s">
        <v>9930</v>
      </c>
      <c r="B2264" s="319" t="s">
        <v>7558</v>
      </c>
      <c r="C2264" s="321">
        <f t="shared" si="70"/>
        <v>2</v>
      </c>
      <c r="D2264" s="321" t="str">
        <f t="shared" si="71"/>
        <v>Residential Bellingen</v>
      </c>
      <c r="E2264" s="321" t="s">
        <v>25835</v>
      </c>
      <c r="F2264" s="319" t="s">
        <v>2906</v>
      </c>
      <c r="G2264" s="319" t="s">
        <v>9931</v>
      </c>
      <c r="H2264" s="319" t="s">
        <v>9932</v>
      </c>
      <c r="I2264" s="319" t="s">
        <v>9933</v>
      </c>
    </row>
    <row r="2265" spans="1:9" ht="90" x14ac:dyDescent="0.2">
      <c r="A2265" s="319" t="s">
        <v>9934</v>
      </c>
      <c r="B2265" s="319" t="s">
        <v>7558</v>
      </c>
      <c r="C2265" s="321">
        <f t="shared" si="70"/>
        <v>2</v>
      </c>
      <c r="D2265" s="321" t="str">
        <f t="shared" si="71"/>
        <v>Residential Bellingen</v>
      </c>
      <c r="E2265" s="321" t="s">
        <v>4460</v>
      </c>
      <c r="F2265" s="319" t="s">
        <v>9935</v>
      </c>
      <c r="G2265" s="319" t="s">
        <v>9936</v>
      </c>
      <c r="H2265" s="319" t="s">
        <v>9937</v>
      </c>
      <c r="I2265" s="319" t="s">
        <v>9938</v>
      </c>
    </row>
    <row r="2266" spans="1:9" ht="90" x14ac:dyDescent="0.2">
      <c r="A2266" s="319" t="s">
        <v>9939</v>
      </c>
      <c r="B2266" s="319" t="s">
        <v>7558</v>
      </c>
      <c r="C2266" s="321">
        <f t="shared" si="70"/>
        <v>2</v>
      </c>
      <c r="D2266" s="321" t="str">
        <f t="shared" si="71"/>
        <v>Residential Bellingen</v>
      </c>
      <c r="E2266" s="321" t="s">
        <v>25835</v>
      </c>
      <c r="F2266" s="319" t="s">
        <v>3019</v>
      </c>
      <c r="G2266" s="319" t="s">
        <v>9940</v>
      </c>
      <c r="H2266" s="319" t="s">
        <v>9941</v>
      </c>
      <c r="I2266" s="319" t="s">
        <v>9942</v>
      </c>
    </row>
    <row r="2267" spans="1:9" ht="75" x14ac:dyDescent="0.2">
      <c r="A2267" s="319" t="s">
        <v>9943</v>
      </c>
      <c r="B2267" s="319" t="s">
        <v>7558</v>
      </c>
      <c r="C2267" s="321">
        <f t="shared" si="70"/>
        <v>2</v>
      </c>
      <c r="D2267" s="321" t="str">
        <f t="shared" si="71"/>
        <v>Residential Bellingen</v>
      </c>
      <c r="E2267" s="321" t="s">
        <v>4460</v>
      </c>
      <c r="F2267" s="319" t="s">
        <v>1071</v>
      </c>
      <c r="G2267" s="319" t="s">
        <v>1297</v>
      </c>
      <c r="H2267" s="319" t="s">
        <v>9944</v>
      </c>
      <c r="I2267" s="319" t="s">
        <v>9945</v>
      </c>
    </row>
    <row r="2268" spans="1:9" ht="75" x14ac:dyDescent="0.2">
      <c r="A2268" s="319" t="s">
        <v>9946</v>
      </c>
      <c r="B2268" s="319" t="s">
        <v>7558</v>
      </c>
      <c r="C2268" s="321">
        <f t="shared" si="70"/>
        <v>2</v>
      </c>
      <c r="D2268" s="321" t="str">
        <f t="shared" si="71"/>
        <v>Residential Bellingen</v>
      </c>
      <c r="E2268" s="321" t="s">
        <v>25835</v>
      </c>
      <c r="F2268" s="319" t="s">
        <v>9947</v>
      </c>
      <c r="G2268" s="319" t="s">
        <v>9948</v>
      </c>
      <c r="H2268" s="319" t="s">
        <v>9949</v>
      </c>
      <c r="I2268" s="319" t="s">
        <v>9950</v>
      </c>
    </row>
    <row r="2269" spans="1:9" ht="90" x14ac:dyDescent="0.2">
      <c r="A2269" s="319" t="s">
        <v>9951</v>
      </c>
      <c r="B2269" s="319" t="s">
        <v>7558</v>
      </c>
      <c r="C2269" s="321">
        <f t="shared" si="70"/>
        <v>2</v>
      </c>
      <c r="D2269" s="321" t="str">
        <f t="shared" si="71"/>
        <v>Residential Bellingen</v>
      </c>
      <c r="E2269" s="321" t="s">
        <v>4460</v>
      </c>
      <c r="F2269" s="319" t="s">
        <v>3980</v>
      </c>
      <c r="G2269" s="319" t="s">
        <v>2980</v>
      </c>
      <c r="H2269" s="319" t="s">
        <v>9952</v>
      </c>
      <c r="I2269" s="319" t="s">
        <v>9953</v>
      </c>
    </row>
    <row r="2270" spans="1:9" ht="90" x14ac:dyDescent="0.2">
      <c r="A2270" s="319" t="s">
        <v>9954</v>
      </c>
      <c r="B2270" s="319" t="s">
        <v>7558</v>
      </c>
      <c r="C2270" s="321">
        <f t="shared" si="70"/>
        <v>2</v>
      </c>
      <c r="D2270" s="321" t="str">
        <f t="shared" si="71"/>
        <v>Residential Bellingen</v>
      </c>
      <c r="E2270" s="321" t="s">
        <v>25835</v>
      </c>
      <c r="F2270" s="319" t="s">
        <v>5573</v>
      </c>
      <c r="G2270" s="319" t="s">
        <v>2086</v>
      </c>
      <c r="H2270" s="319" t="s">
        <v>9955</v>
      </c>
      <c r="I2270" s="319" t="s">
        <v>9956</v>
      </c>
    </row>
    <row r="2271" spans="1:9" ht="90" x14ac:dyDescent="0.2">
      <c r="A2271" s="319" t="s">
        <v>9957</v>
      </c>
      <c r="B2271" s="319" t="s">
        <v>7558</v>
      </c>
      <c r="C2271" s="321">
        <f t="shared" si="70"/>
        <v>2</v>
      </c>
      <c r="D2271" s="321" t="str">
        <f t="shared" si="71"/>
        <v>Residential Bellingen</v>
      </c>
      <c r="E2271" s="321" t="s">
        <v>4460</v>
      </c>
      <c r="F2271" s="319" t="s">
        <v>1011</v>
      </c>
      <c r="G2271" s="319" t="s">
        <v>1012</v>
      </c>
      <c r="H2271" s="319" t="s">
        <v>9958</v>
      </c>
      <c r="I2271" s="319" t="s">
        <v>9959</v>
      </c>
    </row>
    <row r="2272" spans="1:9" ht="90" x14ac:dyDescent="0.2">
      <c r="A2272" s="319" t="s">
        <v>9960</v>
      </c>
      <c r="B2272" s="319" t="s">
        <v>7558</v>
      </c>
      <c r="C2272" s="321">
        <f t="shared" si="70"/>
        <v>2</v>
      </c>
      <c r="D2272" s="321" t="str">
        <f t="shared" si="71"/>
        <v>Residential Bellingen</v>
      </c>
      <c r="E2272" s="321" t="s">
        <v>25835</v>
      </c>
      <c r="F2272" s="319" t="s">
        <v>9961</v>
      </c>
      <c r="G2272" s="319" t="s">
        <v>9962</v>
      </c>
      <c r="H2272" s="319" t="s">
        <v>9963</v>
      </c>
      <c r="I2272" s="319" t="s">
        <v>9964</v>
      </c>
    </row>
    <row r="2273" spans="1:9" ht="90" x14ac:dyDescent="0.2">
      <c r="A2273" s="319" t="s">
        <v>9965</v>
      </c>
      <c r="B2273" s="319" t="s">
        <v>7558</v>
      </c>
      <c r="C2273" s="321">
        <f t="shared" si="70"/>
        <v>2</v>
      </c>
      <c r="D2273" s="321" t="str">
        <f t="shared" si="71"/>
        <v>Residential Bellingen</v>
      </c>
      <c r="E2273" s="321" t="s">
        <v>4460</v>
      </c>
      <c r="F2273" s="319" t="s">
        <v>3255</v>
      </c>
      <c r="G2273" s="319" t="s">
        <v>9966</v>
      </c>
      <c r="H2273" s="319" t="s">
        <v>9967</v>
      </c>
      <c r="I2273" s="319" t="s">
        <v>9968</v>
      </c>
    </row>
    <row r="2274" spans="1:9" ht="90" x14ac:dyDescent="0.2">
      <c r="A2274" s="319" t="s">
        <v>9969</v>
      </c>
      <c r="B2274" s="319" t="s">
        <v>7558</v>
      </c>
      <c r="C2274" s="321">
        <f t="shared" si="70"/>
        <v>2</v>
      </c>
      <c r="D2274" s="321" t="str">
        <f t="shared" si="71"/>
        <v>Residential Bellingen</v>
      </c>
      <c r="E2274" s="321" t="s">
        <v>25835</v>
      </c>
      <c r="F2274" s="319" t="s">
        <v>3624</v>
      </c>
      <c r="G2274" s="319" t="s">
        <v>9970</v>
      </c>
      <c r="H2274" s="319" t="s">
        <v>9971</v>
      </c>
      <c r="I2274" s="319" t="s">
        <v>9972</v>
      </c>
    </row>
    <row r="2275" spans="1:9" ht="90" x14ac:dyDescent="0.2">
      <c r="A2275" s="319" t="s">
        <v>9973</v>
      </c>
      <c r="B2275" s="319" t="s">
        <v>7558</v>
      </c>
      <c r="C2275" s="321">
        <f t="shared" si="70"/>
        <v>2</v>
      </c>
      <c r="D2275" s="321" t="str">
        <f t="shared" si="71"/>
        <v>Residential Bellingen</v>
      </c>
      <c r="E2275" s="321" t="s">
        <v>4460</v>
      </c>
      <c r="F2275" s="319" t="s">
        <v>3485</v>
      </c>
      <c r="G2275" s="319" t="s">
        <v>9974</v>
      </c>
      <c r="H2275" s="319" t="s">
        <v>9975</v>
      </c>
      <c r="I2275" s="319" t="s">
        <v>9976</v>
      </c>
    </row>
    <row r="2276" spans="1:9" ht="90" x14ac:dyDescent="0.2">
      <c r="A2276" s="319" t="s">
        <v>9977</v>
      </c>
      <c r="B2276" s="319" t="s">
        <v>7558</v>
      </c>
      <c r="C2276" s="321">
        <f t="shared" si="70"/>
        <v>2</v>
      </c>
      <c r="D2276" s="321" t="str">
        <f t="shared" si="71"/>
        <v>Residential Bellingen</v>
      </c>
      <c r="E2276" s="321" t="s">
        <v>25835</v>
      </c>
      <c r="F2276" s="319" t="s">
        <v>9978</v>
      </c>
      <c r="G2276" s="319" t="s">
        <v>9979</v>
      </c>
      <c r="H2276" s="319" t="s">
        <v>9980</v>
      </c>
      <c r="I2276" s="319" t="s">
        <v>9981</v>
      </c>
    </row>
    <row r="2277" spans="1:9" ht="90" x14ac:dyDescent="0.2">
      <c r="A2277" s="319" t="s">
        <v>9982</v>
      </c>
      <c r="B2277" s="319" t="s">
        <v>7558</v>
      </c>
      <c r="C2277" s="321">
        <f t="shared" si="70"/>
        <v>2</v>
      </c>
      <c r="D2277" s="321" t="str">
        <f t="shared" si="71"/>
        <v>Residential Bellingen</v>
      </c>
      <c r="E2277" s="321" t="s">
        <v>4460</v>
      </c>
      <c r="F2277" s="319" t="s">
        <v>9983</v>
      </c>
      <c r="G2277" s="319" t="s">
        <v>9984</v>
      </c>
      <c r="H2277" s="319" t="s">
        <v>9985</v>
      </c>
      <c r="I2277" s="319" t="s">
        <v>9986</v>
      </c>
    </row>
    <row r="2278" spans="1:9" ht="90" x14ac:dyDescent="0.2">
      <c r="A2278" s="319" t="s">
        <v>9987</v>
      </c>
      <c r="B2278" s="319" t="s">
        <v>7558</v>
      </c>
      <c r="C2278" s="321">
        <f t="shared" si="70"/>
        <v>2</v>
      </c>
      <c r="D2278" s="321" t="str">
        <f t="shared" si="71"/>
        <v>Residential Bellingen</v>
      </c>
      <c r="E2278" s="321" t="s">
        <v>25835</v>
      </c>
      <c r="F2278" s="319" t="s">
        <v>9988</v>
      </c>
      <c r="G2278" s="319" t="s">
        <v>8085</v>
      </c>
      <c r="H2278" s="319" t="s">
        <v>9989</v>
      </c>
      <c r="I2278" s="319" t="s">
        <v>9990</v>
      </c>
    </row>
    <row r="2279" spans="1:9" ht="90" x14ac:dyDescent="0.2">
      <c r="A2279" s="319" t="s">
        <v>9991</v>
      </c>
      <c r="B2279" s="319" t="s">
        <v>7558</v>
      </c>
      <c r="C2279" s="321">
        <f t="shared" si="70"/>
        <v>2</v>
      </c>
      <c r="D2279" s="321" t="str">
        <f t="shared" si="71"/>
        <v>Residential Bellingen</v>
      </c>
      <c r="E2279" s="321" t="s">
        <v>4460</v>
      </c>
      <c r="F2279" s="319" t="s">
        <v>9992</v>
      </c>
      <c r="G2279" s="319" t="s">
        <v>9993</v>
      </c>
      <c r="H2279" s="319" t="s">
        <v>9994</v>
      </c>
      <c r="I2279" s="319" t="s">
        <v>9995</v>
      </c>
    </row>
    <row r="2280" spans="1:9" ht="90" x14ac:dyDescent="0.2">
      <c r="A2280" s="319" t="s">
        <v>9996</v>
      </c>
      <c r="B2280" s="319" t="s">
        <v>7558</v>
      </c>
      <c r="C2280" s="321">
        <f t="shared" si="70"/>
        <v>2</v>
      </c>
      <c r="D2280" s="321" t="str">
        <f t="shared" si="71"/>
        <v>Residential Bellingen</v>
      </c>
      <c r="E2280" s="321" t="s">
        <v>25835</v>
      </c>
      <c r="F2280" s="319" t="s">
        <v>9997</v>
      </c>
      <c r="G2280" s="319" t="s">
        <v>9998</v>
      </c>
      <c r="H2280" s="319" t="s">
        <v>9999</v>
      </c>
      <c r="I2280" s="319" t="s">
        <v>10000</v>
      </c>
    </row>
    <row r="2281" spans="1:9" ht="90" x14ac:dyDescent="0.2">
      <c r="A2281" s="319" t="s">
        <v>10001</v>
      </c>
      <c r="B2281" s="319" t="s">
        <v>7558</v>
      </c>
      <c r="C2281" s="321">
        <f t="shared" si="70"/>
        <v>2</v>
      </c>
      <c r="D2281" s="321" t="str">
        <f t="shared" si="71"/>
        <v>Residential Bellingen</v>
      </c>
      <c r="E2281" s="321" t="s">
        <v>4460</v>
      </c>
      <c r="F2281" s="319" t="s">
        <v>4468</v>
      </c>
      <c r="G2281" s="319" t="s">
        <v>10002</v>
      </c>
      <c r="H2281" s="319" t="s">
        <v>10003</v>
      </c>
      <c r="I2281" s="319" t="s">
        <v>10004</v>
      </c>
    </row>
    <row r="2282" spans="1:9" ht="90" x14ac:dyDescent="0.2">
      <c r="A2282" s="319" t="s">
        <v>10005</v>
      </c>
      <c r="B2282" s="319" t="s">
        <v>7558</v>
      </c>
      <c r="C2282" s="321">
        <f t="shared" si="70"/>
        <v>2</v>
      </c>
      <c r="D2282" s="321" t="str">
        <f t="shared" si="71"/>
        <v>Residential Bellingen</v>
      </c>
      <c r="E2282" s="321" t="s">
        <v>25835</v>
      </c>
      <c r="F2282" s="319" t="s">
        <v>971</v>
      </c>
      <c r="G2282" s="319" t="s">
        <v>972</v>
      </c>
      <c r="H2282" s="319" t="s">
        <v>10006</v>
      </c>
      <c r="I2282" s="319" t="s">
        <v>10007</v>
      </c>
    </row>
    <row r="2283" spans="1:9" ht="90" x14ac:dyDescent="0.2">
      <c r="A2283" s="319" t="s">
        <v>10008</v>
      </c>
      <c r="B2283" s="319" t="s">
        <v>7558</v>
      </c>
      <c r="C2283" s="321">
        <f t="shared" si="70"/>
        <v>2</v>
      </c>
      <c r="D2283" s="321" t="str">
        <f t="shared" si="71"/>
        <v>Residential Bellingen</v>
      </c>
      <c r="E2283" s="321" t="s">
        <v>4460</v>
      </c>
      <c r="F2283" s="319" t="s">
        <v>3752</v>
      </c>
      <c r="G2283" s="319" t="s">
        <v>10009</v>
      </c>
      <c r="H2283" s="319" t="s">
        <v>10010</v>
      </c>
      <c r="I2283" s="319" t="s">
        <v>10011</v>
      </c>
    </row>
    <row r="2284" spans="1:9" ht="90" x14ac:dyDescent="0.2">
      <c r="A2284" s="319" t="s">
        <v>10012</v>
      </c>
      <c r="B2284" s="319" t="s">
        <v>7558</v>
      </c>
      <c r="C2284" s="321">
        <f t="shared" si="70"/>
        <v>2</v>
      </c>
      <c r="D2284" s="321" t="str">
        <f t="shared" si="71"/>
        <v>Residential Bellingen</v>
      </c>
      <c r="E2284" s="321" t="s">
        <v>25835</v>
      </c>
      <c r="F2284" s="319" t="s">
        <v>10013</v>
      </c>
      <c r="G2284" s="319" t="s">
        <v>10014</v>
      </c>
      <c r="H2284" s="319" t="s">
        <v>10015</v>
      </c>
      <c r="I2284" s="319" t="s">
        <v>10016</v>
      </c>
    </row>
    <row r="2285" spans="1:9" ht="90" x14ac:dyDescent="0.2">
      <c r="A2285" s="319" t="s">
        <v>10017</v>
      </c>
      <c r="B2285" s="319" t="s">
        <v>7558</v>
      </c>
      <c r="C2285" s="321">
        <f t="shared" si="70"/>
        <v>2</v>
      </c>
      <c r="D2285" s="321" t="str">
        <f t="shared" si="71"/>
        <v>Residential Bellingen</v>
      </c>
      <c r="E2285" s="321" t="s">
        <v>4460</v>
      </c>
      <c r="F2285" s="319" t="s">
        <v>10018</v>
      </c>
      <c r="G2285" s="319" t="s">
        <v>10019</v>
      </c>
      <c r="H2285" s="319" t="s">
        <v>10020</v>
      </c>
      <c r="I2285" s="319" t="s">
        <v>10021</v>
      </c>
    </row>
    <row r="2286" spans="1:9" ht="90" x14ac:dyDescent="0.2">
      <c r="A2286" s="319" t="s">
        <v>10022</v>
      </c>
      <c r="B2286" s="319" t="s">
        <v>7558</v>
      </c>
      <c r="C2286" s="321">
        <f t="shared" si="70"/>
        <v>2</v>
      </c>
      <c r="D2286" s="321" t="str">
        <f t="shared" si="71"/>
        <v>Residential Bellingen</v>
      </c>
      <c r="E2286" s="321" t="s">
        <v>25835</v>
      </c>
      <c r="F2286" s="319" t="s">
        <v>414</v>
      </c>
      <c r="G2286" s="319" t="s">
        <v>10023</v>
      </c>
      <c r="H2286" s="319" t="s">
        <v>10024</v>
      </c>
      <c r="I2286" s="319" t="s">
        <v>10025</v>
      </c>
    </row>
    <row r="2287" spans="1:9" ht="90" x14ac:dyDescent="0.2">
      <c r="A2287" s="319" t="s">
        <v>10026</v>
      </c>
      <c r="B2287" s="319" t="s">
        <v>7558</v>
      </c>
      <c r="C2287" s="321">
        <f t="shared" si="70"/>
        <v>2</v>
      </c>
      <c r="D2287" s="321" t="str">
        <f t="shared" si="71"/>
        <v>Residential Bellingen</v>
      </c>
      <c r="E2287" s="321" t="s">
        <v>4460</v>
      </c>
      <c r="F2287" s="319" t="s">
        <v>10027</v>
      </c>
      <c r="G2287" s="319" t="s">
        <v>10028</v>
      </c>
      <c r="H2287" s="319" t="s">
        <v>10029</v>
      </c>
      <c r="I2287" s="319" t="s">
        <v>10030</v>
      </c>
    </row>
    <row r="2288" spans="1:9" ht="90" x14ac:dyDescent="0.2">
      <c r="A2288" s="319" t="s">
        <v>10031</v>
      </c>
      <c r="B2288" s="319" t="s">
        <v>7558</v>
      </c>
      <c r="C2288" s="321">
        <f t="shared" si="70"/>
        <v>2</v>
      </c>
      <c r="D2288" s="321" t="str">
        <f t="shared" si="71"/>
        <v>Residential Bellingen</v>
      </c>
      <c r="E2288" s="321" t="s">
        <v>25835</v>
      </c>
      <c r="F2288" s="319" t="s">
        <v>10032</v>
      </c>
      <c r="G2288" s="319" t="s">
        <v>362</v>
      </c>
      <c r="H2288" s="319" t="s">
        <v>10033</v>
      </c>
      <c r="I2288" s="319" t="s">
        <v>10034</v>
      </c>
    </row>
    <row r="2289" spans="1:9" ht="90" x14ac:dyDescent="0.2">
      <c r="A2289" s="319" t="s">
        <v>10035</v>
      </c>
      <c r="B2289" s="319" t="s">
        <v>7558</v>
      </c>
      <c r="C2289" s="321">
        <f t="shared" si="70"/>
        <v>2</v>
      </c>
      <c r="D2289" s="321" t="str">
        <f t="shared" si="71"/>
        <v>Residential Bellingen</v>
      </c>
      <c r="E2289" s="321" t="s">
        <v>4460</v>
      </c>
      <c r="F2289" s="319" t="s">
        <v>821</v>
      </c>
      <c r="G2289" s="319" t="s">
        <v>10036</v>
      </c>
      <c r="H2289" s="319" t="s">
        <v>10037</v>
      </c>
      <c r="I2289" s="319" t="s">
        <v>10038</v>
      </c>
    </row>
    <row r="2290" spans="1:9" ht="90" x14ac:dyDescent="0.2">
      <c r="A2290" s="319" t="s">
        <v>10039</v>
      </c>
      <c r="B2290" s="319" t="s">
        <v>7558</v>
      </c>
      <c r="C2290" s="321">
        <f t="shared" si="70"/>
        <v>2</v>
      </c>
      <c r="D2290" s="321" t="str">
        <f t="shared" si="71"/>
        <v>Residential Bellingen</v>
      </c>
      <c r="E2290" s="321" t="s">
        <v>25835</v>
      </c>
      <c r="F2290" s="319" t="s">
        <v>10040</v>
      </c>
      <c r="G2290" s="319" t="s">
        <v>10041</v>
      </c>
      <c r="H2290" s="319" t="s">
        <v>10042</v>
      </c>
      <c r="I2290" s="319" t="s">
        <v>10043</v>
      </c>
    </row>
    <row r="2291" spans="1:9" ht="90" x14ac:dyDescent="0.2">
      <c r="A2291" s="319" t="s">
        <v>10044</v>
      </c>
      <c r="B2291" s="319" t="s">
        <v>7558</v>
      </c>
      <c r="C2291" s="321">
        <f t="shared" si="70"/>
        <v>2</v>
      </c>
      <c r="D2291" s="321" t="str">
        <f t="shared" si="71"/>
        <v>Residential Bellingen</v>
      </c>
      <c r="E2291" s="321" t="s">
        <v>4460</v>
      </c>
      <c r="F2291" s="319" t="s">
        <v>10045</v>
      </c>
      <c r="G2291" s="319" t="s">
        <v>10046</v>
      </c>
      <c r="H2291" s="319" t="s">
        <v>10047</v>
      </c>
      <c r="I2291" s="319" t="s">
        <v>10048</v>
      </c>
    </row>
    <row r="2292" spans="1:9" ht="90" x14ac:dyDescent="0.2">
      <c r="A2292" s="319" t="s">
        <v>10049</v>
      </c>
      <c r="B2292" s="319" t="s">
        <v>7558</v>
      </c>
      <c r="C2292" s="321">
        <f t="shared" si="70"/>
        <v>2</v>
      </c>
      <c r="D2292" s="321" t="str">
        <f t="shared" si="71"/>
        <v>Residential Bellingen</v>
      </c>
      <c r="E2292" s="321" t="s">
        <v>25835</v>
      </c>
      <c r="F2292" s="319" t="s">
        <v>10050</v>
      </c>
      <c r="G2292" s="319" t="s">
        <v>10051</v>
      </c>
      <c r="H2292" s="319" t="s">
        <v>10052</v>
      </c>
      <c r="I2292" s="319" t="s">
        <v>10053</v>
      </c>
    </row>
    <row r="2293" spans="1:9" ht="90" x14ac:dyDescent="0.2">
      <c r="A2293" s="319" t="s">
        <v>10054</v>
      </c>
      <c r="B2293" s="319" t="s">
        <v>7558</v>
      </c>
      <c r="C2293" s="321">
        <f t="shared" si="70"/>
        <v>2</v>
      </c>
      <c r="D2293" s="321" t="str">
        <f t="shared" si="71"/>
        <v>Residential Bellingen</v>
      </c>
      <c r="E2293" s="321" t="s">
        <v>4460</v>
      </c>
      <c r="F2293" s="319" t="s">
        <v>10055</v>
      </c>
      <c r="G2293" s="319" t="s">
        <v>1550</v>
      </c>
      <c r="H2293" s="319" t="s">
        <v>10056</v>
      </c>
      <c r="I2293" s="319" t="s">
        <v>10057</v>
      </c>
    </row>
    <row r="2294" spans="1:9" ht="90" x14ac:dyDescent="0.2">
      <c r="A2294" s="319" t="s">
        <v>10058</v>
      </c>
      <c r="B2294" s="319" t="s">
        <v>7558</v>
      </c>
      <c r="C2294" s="321">
        <f t="shared" si="70"/>
        <v>2</v>
      </c>
      <c r="D2294" s="321" t="str">
        <f t="shared" si="71"/>
        <v>Residential Bellingen</v>
      </c>
      <c r="E2294" s="321" t="s">
        <v>25835</v>
      </c>
      <c r="F2294" s="319" t="s">
        <v>10059</v>
      </c>
      <c r="G2294" s="319" t="s">
        <v>10060</v>
      </c>
      <c r="H2294" s="319" t="s">
        <v>10061</v>
      </c>
      <c r="I2294" s="319" t="s">
        <v>10062</v>
      </c>
    </row>
    <row r="2295" spans="1:9" ht="90" x14ac:dyDescent="0.2">
      <c r="A2295" s="319" t="s">
        <v>10063</v>
      </c>
      <c r="B2295" s="319" t="s">
        <v>7558</v>
      </c>
      <c r="C2295" s="321">
        <f t="shared" si="70"/>
        <v>2</v>
      </c>
      <c r="D2295" s="321" t="str">
        <f t="shared" si="71"/>
        <v>Residential Bellingen</v>
      </c>
      <c r="E2295" s="321" t="s">
        <v>4460</v>
      </c>
      <c r="F2295" s="319" t="s">
        <v>548</v>
      </c>
      <c r="G2295" s="319" t="s">
        <v>10064</v>
      </c>
      <c r="H2295" s="319" t="s">
        <v>10065</v>
      </c>
      <c r="I2295" s="319" t="s">
        <v>10066</v>
      </c>
    </row>
    <row r="2296" spans="1:9" ht="90" x14ac:dyDescent="0.2">
      <c r="A2296" s="319" t="s">
        <v>10067</v>
      </c>
      <c r="B2296" s="319" t="s">
        <v>7558</v>
      </c>
      <c r="C2296" s="321">
        <f t="shared" si="70"/>
        <v>2</v>
      </c>
      <c r="D2296" s="321" t="str">
        <f t="shared" si="71"/>
        <v>Residential Bellingen</v>
      </c>
      <c r="E2296" s="321" t="s">
        <v>25835</v>
      </c>
      <c r="F2296" s="319" t="s">
        <v>10068</v>
      </c>
      <c r="G2296" s="319" t="s">
        <v>10069</v>
      </c>
      <c r="H2296" s="319" t="s">
        <v>10070</v>
      </c>
      <c r="I2296" s="319" t="s">
        <v>10071</v>
      </c>
    </row>
    <row r="2297" spans="1:9" ht="75" x14ac:dyDescent="0.2">
      <c r="A2297" s="319" t="s">
        <v>10072</v>
      </c>
      <c r="B2297" s="319" t="s">
        <v>7558</v>
      </c>
      <c r="C2297" s="321">
        <f t="shared" si="70"/>
        <v>2</v>
      </c>
      <c r="D2297" s="321" t="str">
        <f t="shared" si="71"/>
        <v>Residential Bellingen</v>
      </c>
      <c r="E2297" s="321" t="s">
        <v>4460</v>
      </c>
      <c r="F2297" s="319" t="s">
        <v>10073</v>
      </c>
      <c r="G2297" s="319" t="s">
        <v>1072</v>
      </c>
      <c r="H2297" s="319" t="s">
        <v>10074</v>
      </c>
      <c r="I2297" s="319" t="s">
        <v>10075</v>
      </c>
    </row>
    <row r="2298" spans="1:9" ht="75" x14ac:dyDescent="0.2">
      <c r="A2298" s="319" t="s">
        <v>10076</v>
      </c>
      <c r="B2298" s="319" t="s">
        <v>7558</v>
      </c>
      <c r="C2298" s="321">
        <f t="shared" si="70"/>
        <v>2</v>
      </c>
      <c r="D2298" s="321" t="str">
        <f t="shared" si="71"/>
        <v>Residential Bellingen</v>
      </c>
      <c r="E2298" s="321" t="s">
        <v>25835</v>
      </c>
      <c r="F2298" s="319" t="s">
        <v>10077</v>
      </c>
      <c r="G2298" s="319" t="s">
        <v>6480</v>
      </c>
      <c r="H2298" s="319" t="s">
        <v>10078</v>
      </c>
      <c r="I2298" s="319" t="s">
        <v>10079</v>
      </c>
    </row>
    <row r="2299" spans="1:9" ht="75" x14ac:dyDescent="0.2">
      <c r="A2299" s="319" t="s">
        <v>10080</v>
      </c>
      <c r="B2299" s="319" t="s">
        <v>7558</v>
      </c>
      <c r="C2299" s="321">
        <f t="shared" si="70"/>
        <v>2</v>
      </c>
      <c r="D2299" s="321" t="str">
        <f t="shared" si="71"/>
        <v>Residential Bellingen</v>
      </c>
      <c r="E2299" s="321" t="s">
        <v>4460</v>
      </c>
      <c r="F2299" s="319" t="s">
        <v>10081</v>
      </c>
      <c r="G2299" s="319" t="s">
        <v>10082</v>
      </c>
      <c r="H2299" s="319" t="s">
        <v>10083</v>
      </c>
      <c r="I2299" s="319" t="s">
        <v>10084</v>
      </c>
    </row>
    <row r="2300" spans="1:9" ht="75" x14ac:dyDescent="0.25">
      <c r="A2300" s="319" t="s">
        <v>10085</v>
      </c>
      <c r="B2300" s="319" t="s">
        <v>7558</v>
      </c>
      <c r="C2300" s="321">
        <f t="shared" si="70"/>
        <v>2</v>
      </c>
      <c r="D2300" s="321" t="str">
        <f t="shared" si="71"/>
        <v>Residential Bellingen</v>
      </c>
      <c r="E2300" s="321" t="s">
        <v>25835</v>
      </c>
      <c r="F2300" s="317"/>
      <c r="G2300" s="319" t="s">
        <v>10086</v>
      </c>
      <c r="H2300" s="319" t="s">
        <v>10087</v>
      </c>
      <c r="I2300" s="319" t="s">
        <v>10088</v>
      </c>
    </row>
    <row r="2301" spans="1:9" ht="75" x14ac:dyDescent="0.2">
      <c r="A2301" s="319" t="s">
        <v>10089</v>
      </c>
      <c r="B2301" s="319" t="s">
        <v>7558</v>
      </c>
      <c r="C2301" s="321">
        <f t="shared" si="70"/>
        <v>2</v>
      </c>
      <c r="D2301" s="321" t="str">
        <f t="shared" si="71"/>
        <v>Residential Bellingen</v>
      </c>
      <c r="E2301" s="321" t="s">
        <v>4460</v>
      </c>
      <c r="F2301" s="319" t="s">
        <v>10090</v>
      </c>
      <c r="G2301" s="319" t="s">
        <v>10091</v>
      </c>
      <c r="H2301" s="319" t="s">
        <v>10092</v>
      </c>
      <c r="I2301" s="319" t="s">
        <v>10093</v>
      </c>
    </row>
    <row r="2302" spans="1:9" ht="75" x14ac:dyDescent="0.25">
      <c r="A2302" s="319" t="s">
        <v>10094</v>
      </c>
      <c r="B2302" s="319" t="s">
        <v>7558</v>
      </c>
      <c r="C2302" s="321">
        <f t="shared" si="70"/>
        <v>2</v>
      </c>
      <c r="D2302" s="321" t="str">
        <f t="shared" si="71"/>
        <v>Residential Bellingen</v>
      </c>
      <c r="E2302" s="321" t="s">
        <v>25835</v>
      </c>
      <c r="F2302" s="317"/>
      <c r="G2302" s="319" t="s">
        <v>10095</v>
      </c>
      <c r="H2302" s="319" t="s">
        <v>10096</v>
      </c>
      <c r="I2302" s="319" t="s">
        <v>10097</v>
      </c>
    </row>
    <row r="2303" spans="1:9" ht="75" x14ac:dyDescent="0.2">
      <c r="A2303" s="319" t="s">
        <v>10098</v>
      </c>
      <c r="B2303" s="319" t="s">
        <v>7558</v>
      </c>
      <c r="C2303" s="321">
        <f t="shared" si="70"/>
        <v>2</v>
      </c>
      <c r="D2303" s="321" t="str">
        <f t="shared" si="71"/>
        <v>Residential Bellingen</v>
      </c>
      <c r="E2303" s="321" t="s">
        <v>4460</v>
      </c>
      <c r="F2303" s="319" t="s">
        <v>10099</v>
      </c>
      <c r="G2303" s="319" t="s">
        <v>10100</v>
      </c>
      <c r="H2303" s="319" t="s">
        <v>10101</v>
      </c>
      <c r="I2303" s="319" t="s">
        <v>10102</v>
      </c>
    </row>
    <row r="2304" spans="1:9" ht="75" x14ac:dyDescent="0.2">
      <c r="A2304" s="319" t="s">
        <v>10103</v>
      </c>
      <c r="B2304" s="319" t="s">
        <v>7558</v>
      </c>
      <c r="C2304" s="321">
        <f t="shared" si="70"/>
        <v>2</v>
      </c>
      <c r="D2304" s="321" t="str">
        <f t="shared" si="71"/>
        <v>Residential Bellingen</v>
      </c>
      <c r="E2304" s="321" t="s">
        <v>25835</v>
      </c>
      <c r="F2304" s="319" t="s">
        <v>1382</v>
      </c>
      <c r="G2304" s="319" t="s">
        <v>10104</v>
      </c>
      <c r="H2304" s="319" t="s">
        <v>10105</v>
      </c>
      <c r="I2304" s="319" t="s">
        <v>10106</v>
      </c>
    </row>
    <row r="2305" spans="1:9" ht="90" x14ac:dyDescent="0.2">
      <c r="A2305" s="319" t="s">
        <v>10107</v>
      </c>
      <c r="B2305" s="319" t="s">
        <v>7558</v>
      </c>
      <c r="C2305" s="321">
        <f t="shared" si="70"/>
        <v>2</v>
      </c>
      <c r="D2305" s="321" t="str">
        <f t="shared" si="71"/>
        <v>Residential Bellingen</v>
      </c>
      <c r="E2305" s="321" t="s">
        <v>4460</v>
      </c>
      <c r="F2305" s="319" t="s">
        <v>3615</v>
      </c>
      <c r="G2305" s="319" t="s">
        <v>10108</v>
      </c>
      <c r="H2305" s="319" t="s">
        <v>10109</v>
      </c>
      <c r="I2305" s="319" t="s">
        <v>10110</v>
      </c>
    </row>
    <row r="2306" spans="1:9" ht="90" x14ac:dyDescent="0.2">
      <c r="A2306" s="319" t="s">
        <v>10111</v>
      </c>
      <c r="B2306" s="319" t="s">
        <v>7558</v>
      </c>
      <c r="C2306" s="321">
        <f t="shared" ref="C2306:C2369" si="72">+VLOOKUP($A2306,Assess,2,FALSE)</f>
        <v>2</v>
      </c>
      <c r="D2306" s="321" t="str">
        <f t="shared" ref="D2306:D2369" si="73">+VLOOKUP($A2306,Assess,3,FALSE)</f>
        <v>Residential Bellingen</v>
      </c>
      <c r="E2306" s="321" t="s">
        <v>25835</v>
      </c>
      <c r="F2306" s="319" t="s">
        <v>10112</v>
      </c>
      <c r="G2306" s="319" t="s">
        <v>10113</v>
      </c>
      <c r="H2306" s="319" t="s">
        <v>10114</v>
      </c>
      <c r="I2306" s="319" t="s">
        <v>10115</v>
      </c>
    </row>
    <row r="2307" spans="1:9" ht="75" x14ac:dyDescent="0.2">
      <c r="A2307" s="319" t="s">
        <v>10116</v>
      </c>
      <c r="B2307" s="319" t="s">
        <v>7558</v>
      </c>
      <c r="C2307" s="321">
        <f t="shared" si="72"/>
        <v>2</v>
      </c>
      <c r="D2307" s="321" t="str">
        <f t="shared" si="73"/>
        <v>Residential Bellingen</v>
      </c>
      <c r="E2307" s="321" t="s">
        <v>4460</v>
      </c>
      <c r="F2307" s="319" t="s">
        <v>10117</v>
      </c>
      <c r="G2307" s="319" t="s">
        <v>10118</v>
      </c>
      <c r="H2307" s="319" t="s">
        <v>10119</v>
      </c>
      <c r="I2307" s="319" t="s">
        <v>10120</v>
      </c>
    </row>
    <row r="2308" spans="1:9" ht="75" x14ac:dyDescent="0.2">
      <c r="A2308" s="319" t="s">
        <v>10121</v>
      </c>
      <c r="B2308" s="319" t="s">
        <v>7558</v>
      </c>
      <c r="C2308" s="321">
        <f t="shared" si="72"/>
        <v>2</v>
      </c>
      <c r="D2308" s="321" t="str">
        <f t="shared" si="73"/>
        <v>Residential Bellingen</v>
      </c>
      <c r="E2308" s="321" t="s">
        <v>25835</v>
      </c>
      <c r="F2308" s="319" t="s">
        <v>10122</v>
      </c>
      <c r="G2308" s="319" t="s">
        <v>10123</v>
      </c>
      <c r="H2308" s="319" t="s">
        <v>10124</v>
      </c>
      <c r="I2308" s="319" t="s">
        <v>10125</v>
      </c>
    </row>
    <row r="2309" spans="1:9" ht="75" x14ac:dyDescent="0.2">
      <c r="A2309" s="319" t="s">
        <v>10126</v>
      </c>
      <c r="B2309" s="319" t="s">
        <v>7558</v>
      </c>
      <c r="C2309" s="321">
        <f t="shared" si="72"/>
        <v>2</v>
      </c>
      <c r="D2309" s="321" t="str">
        <f t="shared" si="73"/>
        <v>Residential Bellingen</v>
      </c>
      <c r="E2309" s="321" t="s">
        <v>4460</v>
      </c>
      <c r="F2309" s="319" t="s">
        <v>3019</v>
      </c>
      <c r="G2309" s="319" t="s">
        <v>6329</v>
      </c>
      <c r="H2309" s="319" t="s">
        <v>10127</v>
      </c>
      <c r="I2309" s="319" t="s">
        <v>10128</v>
      </c>
    </row>
    <row r="2310" spans="1:9" ht="75" x14ac:dyDescent="0.2">
      <c r="A2310" s="319" t="s">
        <v>10129</v>
      </c>
      <c r="B2310" s="319" t="s">
        <v>7558</v>
      </c>
      <c r="C2310" s="321">
        <f t="shared" si="72"/>
        <v>2</v>
      </c>
      <c r="D2310" s="321" t="str">
        <f t="shared" si="73"/>
        <v>Residential Bellingen</v>
      </c>
      <c r="E2310" s="321" t="s">
        <v>25835</v>
      </c>
      <c r="F2310" s="319" t="s">
        <v>5657</v>
      </c>
      <c r="G2310" s="319" t="s">
        <v>10130</v>
      </c>
      <c r="H2310" s="319" t="s">
        <v>10131</v>
      </c>
      <c r="I2310" s="319" t="s">
        <v>10132</v>
      </c>
    </row>
    <row r="2311" spans="1:9" ht="75" x14ac:dyDescent="0.2">
      <c r="A2311" s="319" t="s">
        <v>10133</v>
      </c>
      <c r="B2311" s="319" t="s">
        <v>7558</v>
      </c>
      <c r="C2311" s="321">
        <f t="shared" si="72"/>
        <v>2</v>
      </c>
      <c r="D2311" s="321" t="str">
        <f t="shared" si="73"/>
        <v>Residential Bellingen</v>
      </c>
      <c r="E2311" s="321" t="s">
        <v>4460</v>
      </c>
      <c r="F2311" s="319" t="s">
        <v>10134</v>
      </c>
      <c r="G2311" s="319" t="s">
        <v>10135</v>
      </c>
      <c r="H2311" s="319" t="s">
        <v>10136</v>
      </c>
      <c r="I2311" s="319" t="s">
        <v>10137</v>
      </c>
    </row>
    <row r="2312" spans="1:9" ht="75" x14ac:dyDescent="0.2">
      <c r="A2312" s="319" t="s">
        <v>10138</v>
      </c>
      <c r="B2312" s="319" t="s">
        <v>7558</v>
      </c>
      <c r="C2312" s="321">
        <f t="shared" si="72"/>
        <v>2</v>
      </c>
      <c r="D2312" s="321" t="str">
        <f t="shared" si="73"/>
        <v>Residential Bellingen</v>
      </c>
      <c r="E2312" s="321" t="s">
        <v>25835</v>
      </c>
      <c r="F2312" s="319" t="s">
        <v>1961</v>
      </c>
      <c r="G2312" s="319" t="s">
        <v>10139</v>
      </c>
      <c r="H2312" s="319" t="s">
        <v>10140</v>
      </c>
      <c r="I2312" s="319" t="s">
        <v>10141</v>
      </c>
    </row>
    <row r="2313" spans="1:9" ht="75" x14ac:dyDescent="0.2">
      <c r="A2313" s="319" t="s">
        <v>10142</v>
      </c>
      <c r="B2313" s="319" t="s">
        <v>7558</v>
      </c>
      <c r="C2313" s="321">
        <f t="shared" si="72"/>
        <v>2</v>
      </c>
      <c r="D2313" s="321" t="str">
        <f t="shared" si="73"/>
        <v>Residential Bellingen</v>
      </c>
      <c r="E2313" s="321" t="s">
        <v>4460</v>
      </c>
      <c r="F2313" s="319" t="s">
        <v>1058</v>
      </c>
      <c r="G2313" s="319" t="s">
        <v>893</v>
      </c>
      <c r="H2313" s="319" t="s">
        <v>10143</v>
      </c>
      <c r="I2313" s="319" t="s">
        <v>10144</v>
      </c>
    </row>
    <row r="2314" spans="1:9" ht="75" x14ac:dyDescent="0.2">
      <c r="A2314" s="319" t="s">
        <v>10145</v>
      </c>
      <c r="B2314" s="319" t="s">
        <v>7558</v>
      </c>
      <c r="C2314" s="321">
        <f t="shared" si="72"/>
        <v>2</v>
      </c>
      <c r="D2314" s="321" t="str">
        <f t="shared" si="73"/>
        <v>Residential Bellingen</v>
      </c>
      <c r="E2314" s="321" t="s">
        <v>25835</v>
      </c>
      <c r="F2314" s="319" t="s">
        <v>548</v>
      </c>
      <c r="G2314" s="319" t="s">
        <v>10146</v>
      </c>
      <c r="H2314" s="319" t="s">
        <v>10147</v>
      </c>
      <c r="I2314" s="319" t="s">
        <v>10148</v>
      </c>
    </row>
    <row r="2315" spans="1:9" ht="75" x14ac:dyDescent="0.2">
      <c r="A2315" s="319" t="s">
        <v>10149</v>
      </c>
      <c r="B2315" s="319" t="s">
        <v>7558</v>
      </c>
      <c r="C2315" s="321">
        <f t="shared" si="72"/>
        <v>2</v>
      </c>
      <c r="D2315" s="321" t="str">
        <f t="shared" si="73"/>
        <v>Residential Bellingen</v>
      </c>
      <c r="E2315" s="321" t="s">
        <v>4460</v>
      </c>
      <c r="F2315" s="319" t="s">
        <v>10150</v>
      </c>
      <c r="G2315" s="319" t="s">
        <v>10151</v>
      </c>
      <c r="H2315" s="319" t="s">
        <v>10152</v>
      </c>
      <c r="I2315" s="319" t="s">
        <v>10153</v>
      </c>
    </row>
    <row r="2316" spans="1:9" ht="75" x14ac:dyDescent="0.2">
      <c r="A2316" s="319" t="s">
        <v>10154</v>
      </c>
      <c r="B2316" s="319" t="s">
        <v>7558</v>
      </c>
      <c r="C2316" s="321">
        <f t="shared" si="72"/>
        <v>2</v>
      </c>
      <c r="D2316" s="321" t="str">
        <f t="shared" si="73"/>
        <v>Residential Bellingen</v>
      </c>
      <c r="E2316" s="321" t="s">
        <v>25835</v>
      </c>
      <c r="F2316" s="319" t="s">
        <v>10155</v>
      </c>
      <c r="G2316" s="319" t="s">
        <v>10156</v>
      </c>
      <c r="H2316" s="319" t="s">
        <v>10157</v>
      </c>
      <c r="I2316" s="319" t="s">
        <v>10158</v>
      </c>
    </row>
    <row r="2317" spans="1:9" ht="75" x14ac:dyDescent="0.2">
      <c r="A2317" s="319" t="s">
        <v>10159</v>
      </c>
      <c r="B2317" s="319" t="s">
        <v>7558</v>
      </c>
      <c r="C2317" s="321">
        <f t="shared" si="72"/>
        <v>2</v>
      </c>
      <c r="D2317" s="321" t="str">
        <f t="shared" si="73"/>
        <v>Residential Bellingen</v>
      </c>
      <c r="E2317" s="321" t="s">
        <v>4460</v>
      </c>
      <c r="F2317" s="319" t="s">
        <v>1001</v>
      </c>
      <c r="G2317" s="319" t="s">
        <v>7682</v>
      </c>
      <c r="H2317" s="319" t="s">
        <v>10160</v>
      </c>
      <c r="I2317" s="319" t="s">
        <v>10161</v>
      </c>
    </row>
    <row r="2318" spans="1:9" ht="75" x14ac:dyDescent="0.2">
      <c r="A2318" s="319" t="s">
        <v>10162</v>
      </c>
      <c r="B2318" s="319" t="s">
        <v>7558</v>
      </c>
      <c r="C2318" s="321">
        <f t="shared" si="72"/>
        <v>2</v>
      </c>
      <c r="D2318" s="321" t="str">
        <f t="shared" si="73"/>
        <v>Residential Bellingen</v>
      </c>
      <c r="E2318" s="321" t="s">
        <v>25835</v>
      </c>
      <c r="F2318" s="319" t="s">
        <v>5012</v>
      </c>
      <c r="G2318" s="319" t="s">
        <v>10163</v>
      </c>
      <c r="H2318" s="319" t="s">
        <v>10164</v>
      </c>
      <c r="I2318" s="319" t="s">
        <v>10165</v>
      </c>
    </row>
    <row r="2319" spans="1:9" ht="75" x14ac:dyDescent="0.2">
      <c r="A2319" s="319" t="s">
        <v>10166</v>
      </c>
      <c r="B2319" s="319" t="s">
        <v>7558</v>
      </c>
      <c r="C2319" s="321">
        <f t="shared" si="72"/>
        <v>2</v>
      </c>
      <c r="D2319" s="321" t="str">
        <f t="shared" si="73"/>
        <v>Residential Bellingen</v>
      </c>
      <c r="E2319" s="321" t="s">
        <v>4460</v>
      </c>
      <c r="F2319" s="319" t="s">
        <v>181</v>
      </c>
      <c r="G2319" s="319" t="s">
        <v>10167</v>
      </c>
      <c r="H2319" s="319" t="s">
        <v>10168</v>
      </c>
      <c r="I2319" s="319" t="s">
        <v>10169</v>
      </c>
    </row>
    <row r="2320" spans="1:9" ht="75" x14ac:dyDescent="0.2">
      <c r="A2320" s="319" t="s">
        <v>10170</v>
      </c>
      <c r="B2320" s="319" t="s">
        <v>7558</v>
      </c>
      <c r="C2320" s="321">
        <f t="shared" si="72"/>
        <v>2</v>
      </c>
      <c r="D2320" s="321" t="str">
        <f t="shared" si="73"/>
        <v>Residential Bellingen</v>
      </c>
      <c r="E2320" s="321" t="s">
        <v>25835</v>
      </c>
      <c r="F2320" s="319" t="s">
        <v>7192</v>
      </c>
      <c r="G2320" s="319" t="s">
        <v>10171</v>
      </c>
      <c r="H2320" s="319" t="s">
        <v>10172</v>
      </c>
      <c r="I2320" s="319" t="s">
        <v>10173</v>
      </c>
    </row>
    <row r="2321" spans="1:9" ht="75" x14ac:dyDescent="0.2">
      <c r="A2321" s="319" t="s">
        <v>10174</v>
      </c>
      <c r="B2321" s="319" t="s">
        <v>7558</v>
      </c>
      <c r="C2321" s="321">
        <f t="shared" si="72"/>
        <v>2</v>
      </c>
      <c r="D2321" s="321" t="str">
        <f t="shared" si="73"/>
        <v>Residential Bellingen</v>
      </c>
      <c r="E2321" s="321" t="s">
        <v>4460</v>
      </c>
      <c r="F2321" s="319" t="s">
        <v>10175</v>
      </c>
      <c r="G2321" s="319" t="s">
        <v>10176</v>
      </c>
      <c r="H2321" s="319" t="s">
        <v>10177</v>
      </c>
      <c r="I2321" s="319" t="s">
        <v>10178</v>
      </c>
    </row>
    <row r="2322" spans="1:9" ht="75" x14ac:dyDescent="0.2">
      <c r="A2322" s="319" t="s">
        <v>10179</v>
      </c>
      <c r="B2322" s="319" t="s">
        <v>7558</v>
      </c>
      <c r="C2322" s="321">
        <f t="shared" si="72"/>
        <v>2</v>
      </c>
      <c r="D2322" s="321" t="str">
        <f t="shared" si="73"/>
        <v>Residential Bellingen</v>
      </c>
      <c r="E2322" s="321" t="s">
        <v>25835</v>
      </c>
      <c r="F2322" s="319" t="s">
        <v>342</v>
      </c>
      <c r="G2322" s="319" t="s">
        <v>10180</v>
      </c>
      <c r="H2322" s="319" t="s">
        <v>10181</v>
      </c>
      <c r="I2322" s="319" t="s">
        <v>10182</v>
      </c>
    </row>
    <row r="2323" spans="1:9" ht="135" x14ac:dyDescent="0.2">
      <c r="A2323" s="319" t="s">
        <v>10183</v>
      </c>
      <c r="B2323" s="319" t="s">
        <v>7558</v>
      </c>
      <c r="C2323" s="321">
        <f t="shared" si="72"/>
        <v>2</v>
      </c>
      <c r="D2323" s="321" t="str">
        <f t="shared" si="73"/>
        <v>Residential Bellingen</v>
      </c>
      <c r="E2323" s="321" t="s">
        <v>4460</v>
      </c>
      <c r="F2323" s="319" t="s">
        <v>10184</v>
      </c>
      <c r="G2323" s="319" t="s">
        <v>879</v>
      </c>
      <c r="H2323" s="319" t="s">
        <v>10185</v>
      </c>
      <c r="I2323" s="319" t="s">
        <v>10186</v>
      </c>
    </row>
    <row r="2324" spans="1:9" ht="75" x14ac:dyDescent="0.2">
      <c r="A2324" s="319" t="s">
        <v>10187</v>
      </c>
      <c r="B2324" s="319" t="s">
        <v>7558</v>
      </c>
      <c r="C2324" s="321">
        <f t="shared" si="72"/>
        <v>2</v>
      </c>
      <c r="D2324" s="321" t="str">
        <f t="shared" si="73"/>
        <v>Residential Bellingen</v>
      </c>
      <c r="E2324" s="321" t="s">
        <v>25835</v>
      </c>
      <c r="F2324" s="319" t="s">
        <v>10188</v>
      </c>
      <c r="G2324" s="319" t="s">
        <v>10189</v>
      </c>
      <c r="H2324" s="319" t="s">
        <v>10190</v>
      </c>
      <c r="I2324" s="319" t="s">
        <v>10191</v>
      </c>
    </row>
    <row r="2325" spans="1:9" ht="75" x14ac:dyDescent="0.2">
      <c r="A2325" s="319" t="s">
        <v>10192</v>
      </c>
      <c r="B2325" s="319" t="s">
        <v>7558</v>
      </c>
      <c r="C2325" s="321">
        <f t="shared" si="72"/>
        <v>2</v>
      </c>
      <c r="D2325" s="321" t="str">
        <f t="shared" si="73"/>
        <v>Residential Bellingen</v>
      </c>
      <c r="E2325" s="321" t="s">
        <v>4460</v>
      </c>
      <c r="F2325" s="319" t="s">
        <v>10193</v>
      </c>
      <c r="G2325" s="319" t="s">
        <v>10194</v>
      </c>
      <c r="H2325" s="319" t="s">
        <v>10195</v>
      </c>
      <c r="I2325" s="319" t="s">
        <v>10196</v>
      </c>
    </row>
    <row r="2326" spans="1:9" ht="75" x14ac:dyDescent="0.2">
      <c r="A2326" s="319" t="s">
        <v>10197</v>
      </c>
      <c r="B2326" s="319" t="s">
        <v>7558</v>
      </c>
      <c r="C2326" s="321">
        <f t="shared" si="72"/>
        <v>2</v>
      </c>
      <c r="D2326" s="321" t="str">
        <f t="shared" si="73"/>
        <v>Residential Bellingen</v>
      </c>
      <c r="E2326" s="321" t="s">
        <v>25835</v>
      </c>
      <c r="F2326" s="319" t="s">
        <v>2728</v>
      </c>
      <c r="G2326" s="319" t="s">
        <v>10198</v>
      </c>
      <c r="H2326" s="319" t="s">
        <v>10199</v>
      </c>
      <c r="I2326" s="319" t="s">
        <v>10200</v>
      </c>
    </row>
    <row r="2327" spans="1:9" ht="75" x14ac:dyDescent="0.2">
      <c r="A2327" s="319" t="s">
        <v>10201</v>
      </c>
      <c r="B2327" s="319" t="s">
        <v>7558</v>
      </c>
      <c r="C2327" s="321">
        <f t="shared" si="72"/>
        <v>2</v>
      </c>
      <c r="D2327" s="321" t="str">
        <f t="shared" si="73"/>
        <v>Residential Bellingen</v>
      </c>
      <c r="E2327" s="321" t="s">
        <v>4460</v>
      </c>
      <c r="F2327" s="319" t="s">
        <v>10202</v>
      </c>
      <c r="G2327" s="319" t="s">
        <v>10203</v>
      </c>
      <c r="H2327" s="319" t="s">
        <v>10204</v>
      </c>
      <c r="I2327" s="319" t="s">
        <v>10205</v>
      </c>
    </row>
    <row r="2328" spans="1:9" ht="75" x14ac:dyDescent="0.2">
      <c r="A2328" s="319" t="s">
        <v>10206</v>
      </c>
      <c r="B2328" s="319" t="s">
        <v>7558</v>
      </c>
      <c r="C2328" s="321">
        <f t="shared" si="72"/>
        <v>2</v>
      </c>
      <c r="D2328" s="321" t="str">
        <f t="shared" si="73"/>
        <v>Residential Bellingen</v>
      </c>
      <c r="E2328" s="321" t="s">
        <v>25835</v>
      </c>
      <c r="F2328" s="319" t="s">
        <v>10207</v>
      </c>
      <c r="G2328" s="319" t="s">
        <v>2893</v>
      </c>
      <c r="H2328" s="319" t="s">
        <v>10208</v>
      </c>
      <c r="I2328" s="319" t="s">
        <v>10209</v>
      </c>
    </row>
    <row r="2329" spans="1:9" ht="75" x14ac:dyDescent="0.2">
      <c r="A2329" s="319" t="s">
        <v>10210</v>
      </c>
      <c r="B2329" s="319" t="s">
        <v>7558</v>
      </c>
      <c r="C2329" s="321">
        <f t="shared" si="72"/>
        <v>2</v>
      </c>
      <c r="D2329" s="321" t="str">
        <f t="shared" si="73"/>
        <v>Residential Bellingen</v>
      </c>
      <c r="E2329" s="321" t="s">
        <v>4460</v>
      </c>
      <c r="F2329" s="319" t="s">
        <v>3543</v>
      </c>
      <c r="G2329" s="319" t="s">
        <v>10211</v>
      </c>
      <c r="H2329" s="319" t="s">
        <v>10212</v>
      </c>
      <c r="I2329" s="319" t="s">
        <v>10213</v>
      </c>
    </row>
    <row r="2330" spans="1:9" ht="75" x14ac:dyDescent="0.2">
      <c r="A2330" s="319" t="s">
        <v>10214</v>
      </c>
      <c r="B2330" s="319" t="s">
        <v>7558</v>
      </c>
      <c r="C2330" s="321">
        <f t="shared" si="72"/>
        <v>2</v>
      </c>
      <c r="D2330" s="321" t="str">
        <f t="shared" si="73"/>
        <v>Residential Bellingen</v>
      </c>
      <c r="E2330" s="321" t="s">
        <v>25835</v>
      </c>
      <c r="F2330" s="319" t="s">
        <v>4517</v>
      </c>
      <c r="G2330" s="319" t="s">
        <v>10215</v>
      </c>
      <c r="H2330" s="319" t="s">
        <v>10216</v>
      </c>
      <c r="I2330" s="319" t="s">
        <v>10217</v>
      </c>
    </row>
    <row r="2331" spans="1:9" ht="75" x14ac:dyDescent="0.25">
      <c r="A2331" s="319" t="s">
        <v>10218</v>
      </c>
      <c r="B2331" s="319" t="s">
        <v>7558</v>
      </c>
      <c r="C2331" s="321">
        <f t="shared" si="72"/>
        <v>2</v>
      </c>
      <c r="D2331" s="321" t="str">
        <f t="shared" si="73"/>
        <v>Residential Bellingen</v>
      </c>
      <c r="E2331" s="321" t="s">
        <v>4460</v>
      </c>
      <c r="F2331" s="317"/>
      <c r="G2331" s="319" t="s">
        <v>7756</v>
      </c>
      <c r="H2331" s="319" t="s">
        <v>10219</v>
      </c>
      <c r="I2331" s="319" t="s">
        <v>10220</v>
      </c>
    </row>
    <row r="2332" spans="1:9" ht="75" x14ac:dyDescent="0.2">
      <c r="A2332" s="319" t="s">
        <v>10221</v>
      </c>
      <c r="B2332" s="319" t="s">
        <v>7558</v>
      </c>
      <c r="C2332" s="321">
        <f t="shared" si="72"/>
        <v>2</v>
      </c>
      <c r="D2332" s="321" t="str">
        <f t="shared" si="73"/>
        <v>Residential Bellingen</v>
      </c>
      <c r="E2332" s="321" t="s">
        <v>25835</v>
      </c>
      <c r="F2332" s="319" t="s">
        <v>2376</v>
      </c>
      <c r="G2332" s="319" t="s">
        <v>10222</v>
      </c>
      <c r="H2332" s="319" t="s">
        <v>10223</v>
      </c>
      <c r="I2332" s="319" t="s">
        <v>10224</v>
      </c>
    </row>
    <row r="2333" spans="1:9" ht="75" x14ac:dyDescent="0.2">
      <c r="A2333" s="319" t="s">
        <v>10225</v>
      </c>
      <c r="B2333" s="319" t="s">
        <v>7558</v>
      </c>
      <c r="C2333" s="321">
        <f t="shared" si="72"/>
        <v>2</v>
      </c>
      <c r="D2333" s="321" t="str">
        <f t="shared" si="73"/>
        <v>Residential Bellingen</v>
      </c>
      <c r="E2333" s="321" t="s">
        <v>4460</v>
      </c>
      <c r="F2333" s="319" t="s">
        <v>9904</v>
      </c>
      <c r="G2333" s="319" t="s">
        <v>9905</v>
      </c>
      <c r="H2333" s="319" t="s">
        <v>10226</v>
      </c>
      <c r="I2333" s="319" t="s">
        <v>10227</v>
      </c>
    </row>
    <row r="2334" spans="1:9" ht="75" x14ac:dyDescent="0.25">
      <c r="A2334" s="319" t="s">
        <v>10228</v>
      </c>
      <c r="B2334" s="319" t="s">
        <v>7558</v>
      </c>
      <c r="C2334" s="321">
        <f t="shared" si="72"/>
        <v>2</v>
      </c>
      <c r="D2334" s="321" t="str">
        <f t="shared" si="73"/>
        <v>Residential Bellingen</v>
      </c>
      <c r="E2334" s="321" t="s">
        <v>25835</v>
      </c>
      <c r="F2334" s="317"/>
      <c r="G2334" s="319" t="s">
        <v>7678</v>
      </c>
      <c r="H2334" s="319" t="s">
        <v>10229</v>
      </c>
      <c r="I2334" s="319" t="s">
        <v>10230</v>
      </c>
    </row>
    <row r="2335" spans="1:9" ht="75" x14ac:dyDescent="0.25">
      <c r="A2335" s="319" t="s">
        <v>10231</v>
      </c>
      <c r="B2335" s="319" t="s">
        <v>7558</v>
      </c>
      <c r="C2335" s="321">
        <f t="shared" si="72"/>
        <v>2</v>
      </c>
      <c r="D2335" s="321" t="str">
        <f t="shared" si="73"/>
        <v>Residential Bellingen</v>
      </c>
      <c r="E2335" s="321" t="s">
        <v>4460</v>
      </c>
      <c r="F2335" s="317"/>
      <c r="G2335" s="319" t="s">
        <v>7678</v>
      </c>
      <c r="H2335" s="319" t="s">
        <v>10232</v>
      </c>
      <c r="I2335" s="319" t="s">
        <v>10233</v>
      </c>
    </row>
    <row r="2336" spans="1:9" ht="75" x14ac:dyDescent="0.25">
      <c r="A2336" s="319" t="s">
        <v>10234</v>
      </c>
      <c r="B2336" s="319" t="s">
        <v>7558</v>
      </c>
      <c r="C2336" s="321">
        <f t="shared" si="72"/>
        <v>2</v>
      </c>
      <c r="D2336" s="321" t="str">
        <f t="shared" si="73"/>
        <v>Residential Bellingen</v>
      </c>
      <c r="E2336" s="321" t="s">
        <v>25835</v>
      </c>
      <c r="F2336" s="317"/>
      <c r="G2336" s="319" t="s">
        <v>7678</v>
      </c>
      <c r="H2336" s="319" t="s">
        <v>10235</v>
      </c>
      <c r="I2336" s="319" t="s">
        <v>10236</v>
      </c>
    </row>
    <row r="2337" spans="1:9" ht="75" x14ac:dyDescent="0.2">
      <c r="A2337" s="319" t="s">
        <v>10237</v>
      </c>
      <c r="B2337" s="319" t="s">
        <v>7558</v>
      </c>
      <c r="C2337" s="321">
        <f t="shared" si="72"/>
        <v>2</v>
      </c>
      <c r="D2337" s="321" t="str">
        <f t="shared" si="73"/>
        <v>Residential Bellingen</v>
      </c>
      <c r="E2337" s="321" t="s">
        <v>4460</v>
      </c>
      <c r="F2337" s="319" t="s">
        <v>3980</v>
      </c>
      <c r="G2337" s="319" t="s">
        <v>10238</v>
      </c>
      <c r="H2337" s="319" t="s">
        <v>10239</v>
      </c>
      <c r="I2337" s="319" t="s">
        <v>10240</v>
      </c>
    </row>
    <row r="2338" spans="1:9" ht="75" x14ac:dyDescent="0.2">
      <c r="A2338" s="319" t="s">
        <v>10241</v>
      </c>
      <c r="B2338" s="319" t="s">
        <v>7558</v>
      </c>
      <c r="C2338" s="321">
        <f t="shared" si="72"/>
        <v>2</v>
      </c>
      <c r="D2338" s="321" t="str">
        <f t="shared" si="73"/>
        <v>Residential Bellingen</v>
      </c>
      <c r="E2338" s="321" t="s">
        <v>25835</v>
      </c>
      <c r="F2338" s="319" t="s">
        <v>9904</v>
      </c>
      <c r="G2338" s="319" t="s">
        <v>9905</v>
      </c>
      <c r="H2338" s="319" t="s">
        <v>10242</v>
      </c>
      <c r="I2338" s="319" t="s">
        <v>10243</v>
      </c>
    </row>
    <row r="2339" spans="1:9" ht="75" x14ac:dyDescent="0.2">
      <c r="A2339" s="319" t="s">
        <v>10244</v>
      </c>
      <c r="B2339" s="319" t="s">
        <v>7558</v>
      </c>
      <c r="C2339" s="321">
        <f t="shared" si="72"/>
        <v>2</v>
      </c>
      <c r="D2339" s="321" t="str">
        <f t="shared" si="73"/>
        <v>Residential Bellingen</v>
      </c>
      <c r="E2339" s="321" t="s">
        <v>4460</v>
      </c>
      <c r="F2339" s="319" t="s">
        <v>4935</v>
      </c>
      <c r="G2339" s="319" t="s">
        <v>1462</v>
      </c>
      <c r="H2339" s="319" t="s">
        <v>10245</v>
      </c>
      <c r="I2339" s="319" t="s">
        <v>10246</v>
      </c>
    </row>
    <row r="2340" spans="1:9" ht="75" x14ac:dyDescent="0.2">
      <c r="A2340" s="319" t="s">
        <v>10247</v>
      </c>
      <c r="B2340" s="319" t="s">
        <v>7558</v>
      </c>
      <c r="C2340" s="321">
        <f t="shared" si="72"/>
        <v>2</v>
      </c>
      <c r="D2340" s="321" t="str">
        <f t="shared" si="73"/>
        <v>Residential Bellingen</v>
      </c>
      <c r="E2340" s="321" t="s">
        <v>25835</v>
      </c>
      <c r="F2340" s="319" t="s">
        <v>10248</v>
      </c>
      <c r="G2340" s="319" t="s">
        <v>10249</v>
      </c>
      <c r="H2340" s="319" t="s">
        <v>10250</v>
      </c>
      <c r="I2340" s="319" t="s">
        <v>10251</v>
      </c>
    </row>
    <row r="2341" spans="1:9" ht="75" x14ac:dyDescent="0.2">
      <c r="A2341" s="319" t="s">
        <v>10252</v>
      </c>
      <c r="B2341" s="319" t="s">
        <v>7558</v>
      </c>
      <c r="C2341" s="321">
        <f t="shared" si="72"/>
        <v>2</v>
      </c>
      <c r="D2341" s="321" t="str">
        <f t="shared" si="73"/>
        <v>Residential Bellingen</v>
      </c>
      <c r="E2341" s="321" t="s">
        <v>4460</v>
      </c>
      <c r="F2341" s="319" t="s">
        <v>10253</v>
      </c>
      <c r="G2341" s="319" t="s">
        <v>10254</v>
      </c>
      <c r="H2341" s="319" t="s">
        <v>10255</v>
      </c>
      <c r="I2341" s="319" t="s">
        <v>10256</v>
      </c>
    </row>
    <row r="2342" spans="1:9" ht="75" x14ac:dyDescent="0.2">
      <c r="A2342" s="319" t="s">
        <v>10257</v>
      </c>
      <c r="B2342" s="319" t="s">
        <v>7558</v>
      </c>
      <c r="C2342" s="321">
        <f t="shared" si="72"/>
        <v>2</v>
      </c>
      <c r="D2342" s="321" t="str">
        <f t="shared" si="73"/>
        <v>Residential Bellingen</v>
      </c>
      <c r="E2342" s="321" t="s">
        <v>25835</v>
      </c>
      <c r="F2342" s="319" t="s">
        <v>10258</v>
      </c>
      <c r="G2342" s="319" t="s">
        <v>10259</v>
      </c>
      <c r="H2342" s="319" t="s">
        <v>10260</v>
      </c>
      <c r="I2342" s="319" t="s">
        <v>10261</v>
      </c>
    </row>
    <row r="2343" spans="1:9" ht="75" x14ac:dyDescent="0.2">
      <c r="A2343" s="319" t="s">
        <v>10262</v>
      </c>
      <c r="B2343" s="319" t="s">
        <v>7558</v>
      </c>
      <c r="C2343" s="321">
        <f t="shared" si="72"/>
        <v>2</v>
      </c>
      <c r="D2343" s="321" t="str">
        <f t="shared" si="73"/>
        <v>Residential Bellingen</v>
      </c>
      <c r="E2343" s="321" t="s">
        <v>4460</v>
      </c>
      <c r="F2343" s="319" t="s">
        <v>10263</v>
      </c>
      <c r="G2343" s="319" t="s">
        <v>10264</v>
      </c>
      <c r="H2343" s="319" t="s">
        <v>10265</v>
      </c>
      <c r="I2343" s="319" t="s">
        <v>10266</v>
      </c>
    </row>
    <row r="2344" spans="1:9" ht="75" x14ac:dyDescent="0.2">
      <c r="A2344" s="319" t="s">
        <v>10267</v>
      </c>
      <c r="B2344" s="319" t="s">
        <v>7558</v>
      </c>
      <c r="C2344" s="321">
        <f t="shared" si="72"/>
        <v>2</v>
      </c>
      <c r="D2344" s="321" t="str">
        <f t="shared" si="73"/>
        <v>Residential Bellingen</v>
      </c>
      <c r="E2344" s="321" t="s">
        <v>25835</v>
      </c>
      <c r="F2344" s="319" t="s">
        <v>821</v>
      </c>
      <c r="G2344" s="319" t="s">
        <v>800</v>
      </c>
      <c r="H2344" s="319" t="s">
        <v>10268</v>
      </c>
      <c r="I2344" s="319" t="s">
        <v>10269</v>
      </c>
    </row>
    <row r="2345" spans="1:9" ht="75" x14ac:dyDescent="0.2">
      <c r="A2345" s="319" t="s">
        <v>10270</v>
      </c>
      <c r="B2345" s="319" t="s">
        <v>7558</v>
      </c>
      <c r="C2345" s="321">
        <f t="shared" si="72"/>
        <v>2</v>
      </c>
      <c r="D2345" s="321" t="str">
        <f t="shared" si="73"/>
        <v>Residential Bellingen</v>
      </c>
      <c r="E2345" s="321" t="s">
        <v>4460</v>
      </c>
      <c r="F2345" s="319" t="s">
        <v>10271</v>
      </c>
      <c r="G2345" s="319" t="s">
        <v>10272</v>
      </c>
      <c r="H2345" s="319" t="s">
        <v>10273</v>
      </c>
      <c r="I2345" s="319" t="s">
        <v>10274</v>
      </c>
    </row>
    <row r="2346" spans="1:9" ht="75" x14ac:dyDescent="0.2">
      <c r="A2346" s="319" t="s">
        <v>10275</v>
      </c>
      <c r="B2346" s="319" t="s">
        <v>7558</v>
      </c>
      <c r="C2346" s="321">
        <f t="shared" si="72"/>
        <v>2</v>
      </c>
      <c r="D2346" s="321" t="str">
        <f t="shared" si="73"/>
        <v>Residential Bellingen</v>
      </c>
      <c r="E2346" s="321" t="s">
        <v>25835</v>
      </c>
      <c r="F2346" s="319" t="s">
        <v>10276</v>
      </c>
      <c r="G2346" s="319" t="s">
        <v>10277</v>
      </c>
      <c r="H2346" s="319" t="s">
        <v>10278</v>
      </c>
      <c r="I2346" s="319" t="s">
        <v>10279</v>
      </c>
    </row>
    <row r="2347" spans="1:9" ht="75" x14ac:dyDescent="0.2">
      <c r="A2347" s="319" t="s">
        <v>10280</v>
      </c>
      <c r="B2347" s="319" t="s">
        <v>7558</v>
      </c>
      <c r="C2347" s="321">
        <f t="shared" si="72"/>
        <v>2</v>
      </c>
      <c r="D2347" s="321" t="str">
        <f t="shared" si="73"/>
        <v>Residential Bellingen</v>
      </c>
      <c r="E2347" s="321" t="s">
        <v>4460</v>
      </c>
      <c r="F2347" s="319" t="s">
        <v>10281</v>
      </c>
      <c r="G2347" s="319" t="s">
        <v>10282</v>
      </c>
      <c r="H2347" s="319" t="s">
        <v>10283</v>
      </c>
      <c r="I2347" s="319" t="s">
        <v>10284</v>
      </c>
    </row>
    <row r="2348" spans="1:9" ht="90" x14ac:dyDescent="0.2">
      <c r="A2348" s="319" t="s">
        <v>10285</v>
      </c>
      <c r="B2348" s="319" t="s">
        <v>7558</v>
      </c>
      <c r="C2348" s="321">
        <f t="shared" si="72"/>
        <v>2</v>
      </c>
      <c r="D2348" s="321" t="str">
        <f t="shared" si="73"/>
        <v>Residential Bellingen</v>
      </c>
      <c r="E2348" s="321" t="s">
        <v>25835</v>
      </c>
      <c r="F2348" s="319" t="s">
        <v>10286</v>
      </c>
      <c r="G2348" s="319" t="s">
        <v>10287</v>
      </c>
      <c r="H2348" s="319" t="s">
        <v>10288</v>
      </c>
      <c r="I2348" s="319" t="s">
        <v>10289</v>
      </c>
    </row>
    <row r="2349" spans="1:9" ht="90" x14ac:dyDescent="0.25">
      <c r="A2349" s="319" t="s">
        <v>10290</v>
      </c>
      <c r="B2349" s="319" t="s">
        <v>7558</v>
      </c>
      <c r="C2349" s="321">
        <f t="shared" si="72"/>
        <v>2</v>
      </c>
      <c r="D2349" s="321" t="str">
        <f t="shared" si="73"/>
        <v>Residential Bellingen</v>
      </c>
      <c r="E2349" s="321" t="s">
        <v>4460</v>
      </c>
      <c r="F2349" s="317"/>
      <c r="G2349" s="319" t="s">
        <v>10291</v>
      </c>
      <c r="H2349" s="319" t="s">
        <v>10292</v>
      </c>
      <c r="I2349" s="319" t="s">
        <v>10293</v>
      </c>
    </row>
    <row r="2350" spans="1:9" ht="90" x14ac:dyDescent="0.2">
      <c r="A2350" s="319" t="s">
        <v>10294</v>
      </c>
      <c r="B2350" s="319" t="s">
        <v>7558</v>
      </c>
      <c r="C2350" s="321">
        <f t="shared" si="72"/>
        <v>2</v>
      </c>
      <c r="D2350" s="321" t="str">
        <f t="shared" si="73"/>
        <v>Residential Bellingen</v>
      </c>
      <c r="E2350" s="321" t="s">
        <v>25835</v>
      </c>
      <c r="F2350" s="319" t="s">
        <v>9904</v>
      </c>
      <c r="G2350" s="319" t="s">
        <v>9905</v>
      </c>
      <c r="H2350" s="319" t="s">
        <v>10295</v>
      </c>
      <c r="I2350" s="319" t="s">
        <v>10296</v>
      </c>
    </row>
    <row r="2351" spans="1:9" ht="90" x14ac:dyDescent="0.2">
      <c r="A2351" s="319" t="s">
        <v>10297</v>
      </c>
      <c r="B2351" s="319" t="s">
        <v>7558</v>
      </c>
      <c r="C2351" s="321">
        <f t="shared" si="72"/>
        <v>2</v>
      </c>
      <c r="D2351" s="321" t="str">
        <f t="shared" si="73"/>
        <v>Residential Bellingen</v>
      </c>
      <c r="E2351" s="321" t="s">
        <v>4460</v>
      </c>
      <c r="F2351" s="319" t="s">
        <v>1763</v>
      </c>
      <c r="G2351" s="319" t="s">
        <v>10211</v>
      </c>
      <c r="H2351" s="319" t="s">
        <v>10298</v>
      </c>
      <c r="I2351" s="319" t="s">
        <v>10299</v>
      </c>
    </row>
    <row r="2352" spans="1:9" ht="105" x14ac:dyDescent="0.2">
      <c r="A2352" s="319" t="s">
        <v>10300</v>
      </c>
      <c r="B2352" s="319" t="s">
        <v>7558</v>
      </c>
      <c r="C2352" s="321">
        <f t="shared" si="72"/>
        <v>2</v>
      </c>
      <c r="D2352" s="321" t="str">
        <f t="shared" si="73"/>
        <v>Residential Bellingen</v>
      </c>
      <c r="E2352" s="321" t="s">
        <v>25835</v>
      </c>
      <c r="F2352" s="319" t="s">
        <v>4787</v>
      </c>
      <c r="G2352" s="319" t="s">
        <v>9792</v>
      </c>
      <c r="H2352" s="319" t="s">
        <v>10301</v>
      </c>
      <c r="I2352" s="319" t="s">
        <v>10302</v>
      </c>
    </row>
    <row r="2353" spans="1:9" ht="105" x14ac:dyDescent="0.2">
      <c r="A2353" s="319" t="s">
        <v>10303</v>
      </c>
      <c r="B2353" s="319" t="s">
        <v>7558</v>
      </c>
      <c r="C2353" s="321">
        <f t="shared" si="72"/>
        <v>2</v>
      </c>
      <c r="D2353" s="321" t="str">
        <f t="shared" si="73"/>
        <v>Residential Bellingen</v>
      </c>
      <c r="E2353" s="321" t="s">
        <v>4460</v>
      </c>
      <c r="F2353" s="319" t="s">
        <v>10304</v>
      </c>
      <c r="G2353" s="319" t="s">
        <v>6111</v>
      </c>
      <c r="H2353" s="319" t="s">
        <v>10305</v>
      </c>
      <c r="I2353" s="319" t="s">
        <v>10306</v>
      </c>
    </row>
    <row r="2354" spans="1:9" ht="105" x14ac:dyDescent="0.2">
      <c r="A2354" s="319" t="s">
        <v>10307</v>
      </c>
      <c r="B2354" s="319" t="s">
        <v>7558</v>
      </c>
      <c r="C2354" s="321">
        <f t="shared" si="72"/>
        <v>2</v>
      </c>
      <c r="D2354" s="321" t="str">
        <f t="shared" si="73"/>
        <v>Residential Bellingen</v>
      </c>
      <c r="E2354" s="321" t="s">
        <v>25835</v>
      </c>
      <c r="F2354" s="319" t="s">
        <v>2906</v>
      </c>
      <c r="G2354" s="319" t="s">
        <v>10308</v>
      </c>
      <c r="H2354" s="319" t="s">
        <v>10309</v>
      </c>
      <c r="I2354" s="319" t="s">
        <v>10310</v>
      </c>
    </row>
    <row r="2355" spans="1:9" ht="75" x14ac:dyDescent="0.25">
      <c r="A2355" s="319" t="s">
        <v>10311</v>
      </c>
      <c r="B2355" s="319" t="s">
        <v>7558</v>
      </c>
      <c r="C2355" s="321">
        <f t="shared" si="72"/>
        <v>2</v>
      </c>
      <c r="D2355" s="321" t="str">
        <f t="shared" si="73"/>
        <v>Residential Bellingen</v>
      </c>
      <c r="E2355" s="321" t="s">
        <v>4460</v>
      </c>
      <c r="F2355" s="317"/>
      <c r="G2355" s="319" t="s">
        <v>7756</v>
      </c>
      <c r="H2355" s="319" t="s">
        <v>10312</v>
      </c>
      <c r="I2355" s="319" t="s">
        <v>10313</v>
      </c>
    </row>
    <row r="2356" spans="1:9" ht="75" x14ac:dyDescent="0.25">
      <c r="A2356" s="319" t="s">
        <v>10314</v>
      </c>
      <c r="B2356" s="319" t="s">
        <v>7558</v>
      </c>
      <c r="C2356" s="321">
        <f t="shared" si="72"/>
        <v>2</v>
      </c>
      <c r="D2356" s="321" t="str">
        <f t="shared" si="73"/>
        <v>Residential Bellingen</v>
      </c>
      <c r="E2356" s="321" t="s">
        <v>25835</v>
      </c>
      <c r="F2356" s="317"/>
      <c r="G2356" s="319" t="s">
        <v>7756</v>
      </c>
      <c r="H2356" s="319" t="s">
        <v>10315</v>
      </c>
      <c r="I2356" s="319" t="s">
        <v>10316</v>
      </c>
    </row>
    <row r="2357" spans="1:9" ht="75" x14ac:dyDescent="0.2">
      <c r="A2357" s="319" t="s">
        <v>10317</v>
      </c>
      <c r="B2357" s="319" t="s">
        <v>7558</v>
      </c>
      <c r="C2357" s="321">
        <f t="shared" si="72"/>
        <v>2</v>
      </c>
      <c r="D2357" s="321" t="str">
        <f t="shared" si="73"/>
        <v>Residential Bellingen</v>
      </c>
      <c r="E2357" s="321" t="s">
        <v>4460</v>
      </c>
      <c r="F2357" s="319" t="s">
        <v>1763</v>
      </c>
      <c r="G2357" s="319" t="s">
        <v>10318</v>
      </c>
      <c r="H2357" s="319" t="s">
        <v>10319</v>
      </c>
      <c r="I2357" s="319" t="s">
        <v>10320</v>
      </c>
    </row>
    <row r="2358" spans="1:9" ht="75" x14ac:dyDescent="0.2">
      <c r="A2358" s="319" t="s">
        <v>10321</v>
      </c>
      <c r="B2358" s="319" t="s">
        <v>7558</v>
      </c>
      <c r="C2358" s="321">
        <f t="shared" si="72"/>
        <v>2</v>
      </c>
      <c r="D2358" s="321" t="str">
        <f t="shared" si="73"/>
        <v>Residential Bellingen</v>
      </c>
      <c r="E2358" s="321" t="s">
        <v>25835</v>
      </c>
      <c r="F2358" s="319" t="s">
        <v>1249</v>
      </c>
      <c r="G2358" s="319" t="s">
        <v>10322</v>
      </c>
      <c r="H2358" s="319" t="s">
        <v>10323</v>
      </c>
      <c r="I2358" s="319" t="s">
        <v>10324</v>
      </c>
    </row>
    <row r="2359" spans="1:9" ht="75" x14ac:dyDescent="0.25">
      <c r="A2359" s="319" t="s">
        <v>10325</v>
      </c>
      <c r="B2359" s="319" t="s">
        <v>7558</v>
      </c>
      <c r="C2359" s="321">
        <f t="shared" si="72"/>
        <v>2</v>
      </c>
      <c r="D2359" s="321" t="str">
        <f t="shared" si="73"/>
        <v>Residential Bellingen</v>
      </c>
      <c r="E2359" s="321" t="s">
        <v>4460</v>
      </c>
      <c r="F2359" s="317"/>
      <c r="G2359" s="319" t="s">
        <v>7756</v>
      </c>
      <c r="H2359" s="319" t="s">
        <v>10326</v>
      </c>
      <c r="I2359" s="319" t="s">
        <v>10327</v>
      </c>
    </row>
    <row r="2360" spans="1:9" ht="75" x14ac:dyDescent="0.25">
      <c r="A2360" s="319" t="s">
        <v>10328</v>
      </c>
      <c r="B2360" s="319" t="s">
        <v>7558</v>
      </c>
      <c r="C2360" s="321">
        <f t="shared" si="72"/>
        <v>2</v>
      </c>
      <c r="D2360" s="321" t="str">
        <f t="shared" si="73"/>
        <v>Residential Bellingen</v>
      </c>
      <c r="E2360" s="321" t="s">
        <v>25835</v>
      </c>
      <c r="F2360" s="317"/>
      <c r="G2360" s="319" t="s">
        <v>7756</v>
      </c>
      <c r="H2360" s="319" t="s">
        <v>10329</v>
      </c>
      <c r="I2360" s="319" t="s">
        <v>10330</v>
      </c>
    </row>
    <row r="2361" spans="1:9" ht="75" x14ac:dyDescent="0.25">
      <c r="A2361" s="319" t="s">
        <v>10331</v>
      </c>
      <c r="B2361" s="319" t="s">
        <v>7558</v>
      </c>
      <c r="C2361" s="321">
        <f t="shared" si="72"/>
        <v>2</v>
      </c>
      <c r="D2361" s="321" t="str">
        <f t="shared" si="73"/>
        <v>Residential Bellingen</v>
      </c>
      <c r="E2361" s="321" t="s">
        <v>4460</v>
      </c>
      <c r="F2361" s="317"/>
      <c r="G2361" s="319" t="s">
        <v>7756</v>
      </c>
      <c r="H2361" s="319" t="s">
        <v>10332</v>
      </c>
      <c r="I2361" s="319" t="s">
        <v>10333</v>
      </c>
    </row>
    <row r="2362" spans="1:9" ht="75" x14ac:dyDescent="0.2">
      <c r="A2362" s="319" t="s">
        <v>10334</v>
      </c>
      <c r="B2362" s="319" t="s">
        <v>7558</v>
      </c>
      <c r="C2362" s="321">
        <f t="shared" si="72"/>
        <v>2</v>
      </c>
      <c r="D2362" s="321" t="str">
        <f t="shared" si="73"/>
        <v>Residential Bellingen</v>
      </c>
      <c r="E2362" s="321" t="s">
        <v>25835</v>
      </c>
      <c r="F2362" s="319" t="s">
        <v>3980</v>
      </c>
      <c r="G2362" s="319" t="s">
        <v>1805</v>
      </c>
      <c r="H2362" s="319" t="s">
        <v>10335</v>
      </c>
      <c r="I2362" s="319" t="s">
        <v>10336</v>
      </c>
    </row>
    <row r="2363" spans="1:9" ht="75" x14ac:dyDescent="0.2">
      <c r="A2363" s="319" t="s">
        <v>10337</v>
      </c>
      <c r="B2363" s="319" t="s">
        <v>7558</v>
      </c>
      <c r="C2363" s="321">
        <f t="shared" si="72"/>
        <v>2</v>
      </c>
      <c r="D2363" s="321" t="str">
        <f t="shared" si="73"/>
        <v>Residential Bellingen</v>
      </c>
      <c r="E2363" s="321" t="s">
        <v>4460</v>
      </c>
      <c r="F2363" s="319" t="s">
        <v>10338</v>
      </c>
      <c r="G2363" s="319" t="s">
        <v>10339</v>
      </c>
      <c r="H2363" s="319" t="s">
        <v>10340</v>
      </c>
      <c r="I2363" s="319" t="s">
        <v>10341</v>
      </c>
    </row>
    <row r="2364" spans="1:9" ht="75" x14ac:dyDescent="0.2">
      <c r="A2364" s="319" t="s">
        <v>10342</v>
      </c>
      <c r="B2364" s="319" t="s">
        <v>7558</v>
      </c>
      <c r="C2364" s="321">
        <f t="shared" si="72"/>
        <v>2</v>
      </c>
      <c r="D2364" s="321" t="str">
        <f t="shared" si="73"/>
        <v>Residential Bellingen</v>
      </c>
      <c r="E2364" s="321" t="s">
        <v>25835</v>
      </c>
      <c r="F2364" s="319" t="s">
        <v>10343</v>
      </c>
      <c r="G2364" s="319" t="s">
        <v>10344</v>
      </c>
      <c r="H2364" s="319" t="s">
        <v>10345</v>
      </c>
      <c r="I2364" s="319" t="s">
        <v>10346</v>
      </c>
    </row>
    <row r="2365" spans="1:9" ht="75" x14ac:dyDescent="0.25">
      <c r="A2365" s="319" t="s">
        <v>10347</v>
      </c>
      <c r="B2365" s="319" t="s">
        <v>7558</v>
      </c>
      <c r="C2365" s="321">
        <f t="shared" si="72"/>
        <v>2</v>
      </c>
      <c r="D2365" s="321" t="str">
        <f t="shared" si="73"/>
        <v>Residential Bellingen</v>
      </c>
      <c r="E2365" s="321" t="s">
        <v>4460</v>
      </c>
      <c r="F2365" s="317"/>
      <c r="G2365" s="319" t="s">
        <v>7678</v>
      </c>
      <c r="H2365" s="319" t="s">
        <v>10348</v>
      </c>
      <c r="I2365" s="319" t="s">
        <v>10349</v>
      </c>
    </row>
    <row r="2366" spans="1:9" ht="75" x14ac:dyDescent="0.25">
      <c r="A2366" s="319" t="s">
        <v>10350</v>
      </c>
      <c r="B2366" s="319" t="s">
        <v>7558</v>
      </c>
      <c r="C2366" s="321">
        <f t="shared" si="72"/>
        <v>2</v>
      </c>
      <c r="D2366" s="321" t="str">
        <f t="shared" si="73"/>
        <v>Residential Bellingen</v>
      </c>
      <c r="E2366" s="321" t="s">
        <v>25835</v>
      </c>
      <c r="F2366" s="317"/>
      <c r="G2366" s="319" t="s">
        <v>7678</v>
      </c>
      <c r="H2366" s="319" t="s">
        <v>10351</v>
      </c>
      <c r="I2366" s="319" t="s">
        <v>10352</v>
      </c>
    </row>
    <row r="2367" spans="1:9" ht="75" x14ac:dyDescent="0.25">
      <c r="A2367" s="319" t="s">
        <v>10353</v>
      </c>
      <c r="B2367" s="319" t="s">
        <v>7558</v>
      </c>
      <c r="C2367" s="321">
        <f t="shared" si="72"/>
        <v>2</v>
      </c>
      <c r="D2367" s="321" t="str">
        <f t="shared" si="73"/>
        <v>Residential Bellingen</v>
      </c>
      <c r="E2367" s="321" t="s">
        <v>4460</v>
      </c>
      <c r="F2367" s="317"/>
      <c r="G2367" s="319" t="s">
        <v>7678</v>
      </c>
      <c r="H2367" s="319" t="s">
        <v>10354</v>
      </c>
      <c r="I2367" s="319" t="s">
        <v>10355</v>
      </c>
    </row>
    <row r="2368" spans="1:9" ht="75" x14ac:dyDescent="0.2">
      <c r="A2368" s="319" t="s">
        <v>10356</v>
      </c>
      <c r="B2368" s="319" t="s">
        <v>7558</v>
      </c>
      <c r="C2368" s="321">
        <f t="shared" si="72"/>
        <v>2</v>
      </c>
      <c r="D2368" s="321" t="str">
        <f t="shared" si="73"/>
        <v>Residential Bellingen</v>
      </c>
      <c r="E2368" s="321" t="s">
        <v>25835</v>
      </c>
      <c r="F2368" s="319" t="s">
        <v>2197</v>
      </c>
      <c r="G2368" s="319" t="s">
        <v>2198</v>
      </c>
      <c r="H2368" s="319" t="s">
        <v>10357</v>
      </c>
      <c r="I2368" s="319" t="s">
        <v>10358</v>
      </c>
    </row>
    <row r="2369" spans="1:9" ht="75" x14ac:dyDescent="0.2">
      <c r="A2369" s="319" t="s">
        <v>10359</v>
      </c>
      <c r="B2369" s="319" t="s">
        <v>7558</v>
      </c>
      <c r="C2369" s="321">
        <f t="shared" si="72"/>
        <v>2</v>
      </c>
      <c r="D2369" s="321" t="str">
        <f t="shared" si="73"/>
        <v>Residential Bellingen</v>
      </c>
      <c r="E2369" s="321" t="s">
        <v>4460</v>
      </c>
      <c r="F2369" s="319" t="s">
        <v>10360</v>
      </c>
      <c r="G2369" s="319" t="s">
        <v>10361</v>
      </c>
      <c r="H2369" s="319" t="s">
        <v>10362</v>
      </c>
      <c r="I2369" s="319" t="s">
        <v>10363</v>
      </c>
    </row>
    <row r="2370" spans="1:9" ht="75" x14ac:dyDescent="0.25">
      <c r="A2370" s="319" t="s">
        <v>10364</v>
      </c>
      <c r="B2370" s="319" t="s">
        <v>7558</v>
      </c>
      <c r="C2370" s="321">
        <f t="shared" ref="C2370:C2433" si="74">+VLOOKUP($A2370,Assess,2,FALSE)</f>
        <v>2</v>
      </c>
      <c r="D2370" s="321" t="str">
        <f t="shared" ref="D2370:D2433" si="75">+VLOOKUP($A2370,Assess,3,FALSE)</f>
        <v>Residential Bellingen</v>
      </c>
      <c r="E2370" s="321" t="s">
        <v>25835</v>
      </c>
      <c r="F2370" s="317"/>
      <c r="G2370" s="319" t="s">
        <v>7678</v>
      </c>
      <c r="H2370" s="319" t="s">
        <v>10365</v>
      </c>
      <c r="I2370" s="319" t="s">
        <v>10366</v>
      </c>
    </row>
    <row r="2371" spans="1:9" ht="75" x14ac:dyDescent="0.2">
      <c r="A2371" s="319" t="s">
        <v>10367</v>
      </c>
      <c r="B2371" s="319" t="s">
        <v>7558</v>
      </c>
      <c r="C2371" s="321">
        <f t="shared" si="74"/>
        <v>2</v>
      </c>
      <c r="D2371" s="321" t="str">
        <f t="shared" si="75"/>
        <v>Residential Bellingen</v>
      </c>
      <c r="E2371" s="321" t="s">
        <v>4460</v>
      </c>
      <c r="F2371" s="319" t="s">
        <v>8511</v>
      </c>
      <c r="G2371" s="319" t="s">
        <v>10368</v>
      </c>
      <c r="H2371" s="319" t="s">
        <v>10369</v>
      </c>
      <c r="I2371" s="319" t="s">
        <v>10370</v>
      </c>
    </row>
    <row r="2372" spans="1:9" ht="75" x14ac:dyDescent="0.2">
      <c r="A2372" s="319" t="s">
        <v>10371</v>
      </c>
      <c r="B2372" s="319" t="s">
        <v>7558</v>
      </c>
      <c r="C2372" s="321">
        <f t="shared" si="74"/>
        <v>2</v>
      </c>
      <c r="D2372" s="321" t="str">
        <f t="shared" si="75"/>
        <v>Residential Bellingen</v>
      </c>
      <c r="E2372" s="321" t="s">
        <v>25835</v>
      </c>
      <c r="F2372" s="319" t="s">
        <v>3922</v>
      </c>
      <c r="G2372" s="319" t="s">
        <v>10372</v>
      </c>
      <c r="H2372" s="319" t="s">
        <v>10373</v>
      </c>
      <c r="I2372" s="319" t="s">
        <v>10374</v>
      </c>
    </row>
    <row r="2373" spans="1:9" ht="75" x14ac:dyDescent="0.2">
      <c r="A2373" s="319" t="s">
        <v>10375</v>
      </c>
      <c r="B2373" s="319" t="s">
        <v>7558</v>
      </c>
      <c r="C2373" s="321">
        <f t="shared" si="74"/>
        <v>2</v>
      </c>
      <c r="D2373" s="321" t="str">
        <f t="shared" si="75"/>
        <v>Residential Bellingen</v>
      </c>
      <c r="E2373" s="321" t="s">
        <v>4460</v>
      </c>
      <c r="F2373" s="319" t="s">
        <v>9904</v>
      </c>
      <c r="G2373" s="319" t="s">
        <v>9905</v>
      </c>
      <c r="H2373" s="319" t="s">
        <v>10376</v>
      </c>
      <c r="I2373" s="319" t="s">
        <v>10377</v>
      </c>
    </row>
    <row r="2374" spans="1:9" ht="75" x14ac:dyDescent="0.2">
      <c r="A2374" s="319" t="s">
        <v>10378</v>
      </c>
      <c r="B2374" s="319" t="s">
        <v>7558</v>
      </c>
      <c r="C2374" s="321">
        <f t="shared" si="74"/>
        <v>2</v>
      </c>
      <c r="D2374" s="321" t="str">
        <f t="shared" si="75"/>
        <v>Residential Bellingen</v>
      </c>
      <c r="E2374" s="321" t="s">
        <v>25835</v>
      </c>
      <c r="F2374" s="319" t="s">
        <v>10379</v>
      </c>
      <c r="G2374" s="319" t="s">
        <v>10380</v>
      </c>
      <c r="H2374" s="319" t="s">
        <v>10381</v>
      </c>
      <c r="I2374" s="319" t="s">
        <v>10382</v>
      </c>
    </row>
    <row r="2375" spans="1:9" ht="75" x14ac:dyDescent="0.2">
      <c r="A2375" s="319" t="s">
        <v>10383</v>
      </c>
      <c r="B2375" s="319" t="s">
        <v>7558</v>
      </c>
      <c r="C2375" s="321">
        <f t="shared" si="74"/>
        <v>2</v>
      </c>
      <c r="D2375" s="321" t="str">
        <f t="shared" si="75"/>
        <v>Residential Bellingen</v>
      </c>
      <c r="E2375" s="321" t="s">
        <v>4460</v>
      </c>
      <c r="F2375" s="319" t="s">
        <v>5657</v>
      </c>
      <c r="G2375" s="319" t="s">
        <v>10384</v>
      </c>
      <c r="H2375" s="319" t="s">
        <v>10385</v>
      </c>
      <c r="I2375" s="319" t="s">
        <v>10386</v>
      </c>
    </row>
    <row r="2376" spans="1:9" ht="75" x14ac:dyDescent="0.2">
      <c r="A2376" s="319" t="s">
        <v>10387</v>
      </c>
      <c r="B2376" s="319" t="s">
        <v>7558</v>
      </c>
      <c r="C2376" s="321">
        <f t="shared" si="74"/>
        <v>2</v>
      </c>
      <c r="D2376" s="321" t="str">
        <f t="shared" si="75"/>
        <v>Residential Bellingen</v>
      </c>
      <c r="E2376" s="321" t="s">
        <v>25835</v>
      </c>
      <c r="F2376" s="319" t="s">
        <v>10388</v>
      </c>
      <c r="G2376" s="319" t="s">
        <v>10389</v>
      </c>
      <c r="H2376" s="319" t="s">
        <v>10390</v>
      </c>
      <c r="I2376" s="319" t="s">
        <v>10391</v>
      </c>
    </row>
    <row r="2377" spans="1:9" ht="75" x14ac:dyDescent="0.2">
      <c r="A2377" s="319" t="s">
        <v>10392</v>
      </c>
      <c r="B2377" s="319" t="s">
        <v>7558</v>
      </c>
      <c r="C2377" s="321">
        <f t="shared" si="74"/>
        <v>2</v>
      </c>
      <c r="D2377" s="321" t="str">
        <f t="shared" si="75"/>
        <v>Residential Bellingen</v>
      </c>
      <c r="E2377" s="321" t="s">
        <v>4460</v>
      </c>
      <c r="F2377" s="319" t="s">
        <v>351</v>
      </c>
      <c r="G2377" s="319" t="s">
        <v>10393</v>
      </c>
      <c r="H2377" s="319" t="s">
        <v>10394</v>
      </c>
      <c r="I2377" s="319" t="s">
        <v>10395</v>
      </c>
    </row>
    <row r="2378" spans="1:9" ht="75" x14ac:dyDescent="0.2">
      <c r="A2378" s="319" t="s">
        <v>10396</v>
      </c>
      <c r="B2378" s="319" t="s">
        <v>7558</v>
      </c>
      <c r="C2378" s="321">
        <f t="shared" si="74"/>
        <v>2</v>
      </c>
      <c r="D2378" s="321" t="str">
        <f t="shared" si="75"/>
        <v>Residential Bellingen</v>
      </c>
      <c r="E2378" s="321" t="s">
        <v>25835</v>
      </c>
      <c r="F2378" s="319" t="s">
        <v>10397</v>
      </c>
      <c r="G2378" s="319" t="s">
        <v>6821</v>
      </c>
      <c r="H2378" s="319" t="s">
        <v>10398</v>
      </c>
      <c r="I2378" s="319" t="s">
        <v>10399</v>
      </c>
    </row>
    <row r="2379" spans="1:9" ht="75" x14ac:dyDescent="0.2">
      <c r="A2379" s="319" t="s">
        <v>10400</v>
      </c>
      <c r="B2379" s="319" t="s">
        <v>7558</v>
      </c>
      <c r="C2379" s="321">
        <f t="shared" si="74"/>
        <v>2</v>
      </c>
      <c r="D2379" s="321" t="str">
        <f t="shared" si="75"/>
        <v>Residential Bellingen</v>
      </c>
      <c r="E2379" s="321" t="s">
        <v>4460</v>
      </c>
      <c r="F2379" s="319" t="s">
        <v>4907</v>
      </c>
      <c r="G2379" s="319" t="s">
        <v>10401</v>
      </c>
      <c r="H2379" s="319" t="s">
        <v>10402</v>
      </c>
      <c r="I2379" s="319" t="s">
        <v>10403</v>
      </c>
    </row>
    <row r="2380" spans="1:9" ht="75" x14ac:dyDescent="0.2">
      <c r="A2380" s="319" t="s">
        <v>10404</v>
      </c>
      <c r="B2380" s="319" t="s">
        <v>7558</v>
      </c>
      <c r="C2380" s="321">
        <f t="shared" si="74"/>
        <v>2</v>
      </c>
      <c r="D2380" s="321" t="str">
        <f t="shared" si="75"/>
        <v>Residential Bellingen</v>
      </c>
      <c r="E2380" s="321" t="s">
        <v>25835</v>
      </c>
      <c r="F2380" s="319" t="s">
        <v>2916</v>
      </c>
      <c r="G2380" s="319" t="s">
        <v>10405</v>
      </c>
      <c r="H2380" s="319" t="s">
        <v>10406</v>
      </c>
      <c r="I2380" s="319" t="s">
        <v>10407</v>
      </c>
    </row>
    <row r="2381" spans="1:9" ht="75" x14ac:dyDescent="0.2">
      <c r="A2381" s="319" t="s">
        <v>10408</v>
      </c>
      <c r="B2381" s="319" t="s">
        <v>7558</v>
      </c>
      <c r="C2381" s="321">
        <f t="shared" si="74"/>
        <v>2</v>
      </c>
      <c r="D2381" s="321" t="str">
        <f t="shared" si="75"/>
        <v>Residential Bellingen</v>
      </c>
      <c r="E2381" s="321" t="s">
        <v>4460</v>
      </c>
      <c r="F2381" s="319" t="s">
        <v>10409</v>
      </c>
      <c r="G2381" s="319" t="s">
        <v>10410</v>
      </c>
      <c r="H2381" s="319" t="s">
        <v>10411</v>
      </c>
      <c r="I2381" s="319" t="s">
        <v>10412</v>
      </c>
    </row>
    <row r="2382" spans="1:9" ht="75" x14ac:dyDescent="0.2">
      <c r="A2382" s="319" t="s">
        <v>10413</v>
      </c>
      <c r="B2382" s="319" t="s">
        <v>7558</v>
      </c>
      <c r="C2382" s="321">
        <f t="shared" si="74"/>
        <v>2</v>
      </c>
      <c r="D2382" s="321" t="str">
        <f t="shared" si="75"/>
        <v>Residential Bellingen</v>
      </c>
      <c r="E2382" s="321" t="s">
        <v>25835</v>
      </c>
      <c r="F2382" s="319" t="s">
        <v>10414</v>
      </c>
      <c r="G2382" s="319" t="s">
        <v>2016</v>
      </c>
      <c r="H2382" s="319" t="s">
        <v>10415</v>
      </c>
      <c r="I2382" s="319" t="s">
        <v>10416</v>
      </c>
    </row>
    <row r="2383" spans="1:9" ht="75" x14ac:dyDescent="0.2">
      <c r="A2383" s="319" t="s">
        <v>10417</v>
      </c>
      <c r="B2383" s="319" t="s">
        <v>7558</v>
      </c>
      <c r="C2383" s="321">
        <f t="shared" si="74"/>
        <v>2</v>
      </c>
      <c r="D2383" s="321" t="str">
        <f t="shared" si="75"/>
        <v>Residential Bellingen</v>
      </c>
      <c r="E2383" s="321" t="s">
        <v>4460</v>
      </c>
      <c r="F2383" s="319" t="s">
        <v>414</v>
      </c>
      <c r="G2383" s="319" t="s">
        <v>10418</v>
      </c>
      <c r="H2383" s="319" t="s">
        <v>10419</v>
      </c>
      <c r="I2383" s="319" t="s">
        <v>10420</v>
      </c>
    </row>
    <row r="2384" spans="1:9" ht="75" x14ac:dyDescent="0.2">
      <c r="A2384" s="319" t="s">
        <v>10421</v>
      </c>
      <c r="B2384" s="319" t="s">
        <v>7558</v>
      </c>
      <c r="C2384" s="321">
        <f t="shared" si="74"/>
        <v>2</v>
      </c>
      <c r="D2384" s="321" t="str">
        <f t="shared" si="75"/>
        <v>Residential Bellingen</v>
      </c>
      <c r="E2384" s="321" t="s">
        <v>25835</v>
      </c>
      <c r="F2384" s="319" t="s">
        <v>8716</v>
      </c>
      <c r="G2384" s="319" t="s">
        <v>10422</v>
      </c>
      <c r="H2384" s="319" t="s">
        <v>10423</v>
      </c>
      <c r="I2384" s="319" t="s">
        <v>10424</v>
      </c>
    </row>
    <row r="2385" spans="1:9" ht="75" x14ac:dyDescent="0.2">
      <c r="A2385" s="319" t="s">
        <v>10425</v>
      </c>
      <c r="B2385" s="319" t="s">
        <v>7558</v>
      </c>
      <c r="C2385" s="321">
        <f t="shared" si="74"/>
        <v>2</v>
      </c>
      <c r="D2385" s="321" t="str">
        <f t="shared" si="75"/>
        <v>Residential Bellingen</v>
      </c>
      <c r="E2385" s="321" t="s">
        <v>4460</v>
      </c>
      <c r="F2385" s="319" t="s">
        <v>1673</v>
      </c>
      <c r="G2385" s="319" t="s">
        <v>10426</v>
      </c>
      <c r="H2385" s="319" t="s">
        <v>10427</v>
      </c>
      <c r="I2385" s="319" t="s">
        <v>10428</v>
      </c>
    </row>
    <row r="2386" spans="1:9" ht="75" x14ac:dyDescent="0.2">
      <c r="A2386" s="319" t="s">
        <v>10429</v>
      </c>
      <c r="B2386" s="319" t="s">
        <v>7558</v>
      </c>
      <c r="C2386" s="321">
        <f t="shared" si="74"/>
        <v>2</v>
      </c>
      <c r="D2386" s="321" t="str">
        <f t="shared" si="75"/>
        <v>Residential Bellingen</v>
      </c>
      <c r="E2386" s="321" t="s">
        <v>25835</v>
      </c>
      <c r="F2386" s="319" t="s">
        <v>6655</v>
      </c>
      <c r="G2386" s="319" t="s">
        <v>10430</v>
      </c>
      <c r="H2386" s="319" t="s">
        <v>10431</v>
      </c>
      <c r="I2386" s="319" t="s">
        <v>10432</v>
      </c>
    </row>
    <row r="2387" spans="1:9" ht="75" x14ac:dyDescent="0.2">
      <c r="A2387" s="319" t="s">
        <v>10433</v>
      </c>
      <c r="B2387" s="319" t="s">
        <v>7558</v>
      </c>
      <c r="C2387" s="321">
        <f t="shared" si="74"/>
        <v>2</v>
      </c>
      <c r="D2387" s="321" t="str">
        <f t="shared" si="75"/>
        <v>Residential Bellingen</v>
      </c>
      <c r="E2387" s="321" t="s">
        <v>4460</v>
      </c>
      <c r="F2387" s="319" t="s">
        <v>4907</v>
      </c>
      <c r="G2387" s="319" t="s">
        <v>10434</v>
      </c>
      <c r="H2387" s="319" t="s">
        <v>10435</v>
      </c>
      <c r="I2387" s="319" t="s">
        <v>10436</v>
      </c>
    </row>
    <row r="2388" spans="1:9" ht="75" x14ac:dyDescent="0.2">
      <c r="A2388" s="319" t="s">
        <v>10437</v>
      </c>
      <c r="B2388" s="319" t="s">
        <v>7558</v>
      </c>
      <c r="C2388" s="321">
        <f t="shared" si="74"/>
        <v>2</v>
      </c>
      <c r="D2388" s="321" t="str">
        <f t="shared" si="75"/>
        <v>Residential Bellingen</v>
      </c>
      <c r="E2388" s="321" t="s">
        <v>25835</v>
      </c>
      <c r="F2388" s="319" t="s">
        <v>2288</v>
      </c>
      <c r="G2388" s="319" t="s">
        <v>10438</v>
      </c>
      <c r="H2388" s="319" t="s">
        <v>10439</v>
      </c>
      <c r="I2388" s="319" t="s">
        <v>10440</v>
      </c>
    </row>
    <row r="2389" spans="1:9" ht="75" x14ac:dyDescent="0.2">
      <c r="A2389" s="319" t="s">
        <v>10441</v>
      </c>
      <c r="B2389" s="319" t="s">
        <v>7558</v>
      </c>
      <c r="C2389" s="321">
        <f t="shared" si="74"/>
        <v>2</v>
      </c>
      <c r="D2389" s="321" t="str">
        <f t="shared" si="75"/>
        <v>Residential Bellingen</v>
      </c>
      <c r="E2389" s="321" t="s">
        <v>4460</v>
      </c>
      <c r="F2389" s="319" t="s">
        <v>10442</v>
      </c>
      <c r="G2389" s="319" t="s">
        <v>10443</v>
      </c>
      <c r="H2389" s="319" t="s">
        <v>10444</v>
      </c>
      <c r="I2389" s="319" t="s">
        <v>10445</v>
      </c>
    </row>
    <row r="2390" spans="1:9" ht="75" x14ac:dyDescent="0.2">
      <c r="A2390" s="319" t="s">
        <v>10446</v>
      </c>
      <c r="B2390" s="319" t="s">
        <v>7558</v>
      </c>
      <c r="C2390" s="321">
        <f t="shared" si="74"/>
        <v>2</v>
      </c>
      <c r="D2390" s="321" t="str">
        <f t="shared" si="75"/>
        <v>Residential Bellingen</v>
      </c>
      <c r="E2390" s="321" t="s">
        <v>25835</v>
      </c>
      <c r="F2390" s="319" t="s">
        <v>342</v>
      </c>
      <c r="G2390" s="319" t="s">
        <v>10447</v>
      </c>
      <c r="H2390" s="319" t="s">
        <v>10448</v>
      </c>
      <c r="I2390" s="319" t="s">
        <v>10449</v>
      </c>
    </row>
    <row r="2391" spans="1:9" ht="75" x14ac:dyDescent="0.2">
      <c r="A2391" s="319" t="s">
        <v>10450</v>
      </c>
      <c r="B2391" s="319" t="s">
        <v>7558</v>
      </c>
      <c r="C2391" s="321">
        <f t="shared" si="74"/>
        <v>2</v>
      </c>
      <c r="D2391" s="321" t="str">
        <f t="shared" si="75"/>
        <v>Residential Bellingen</v>
      </c>
      <c r="E2391" s="321" t="s">
        <v>4460</v>
      </c>
      <c r="F2391" s="319" t="s">
        <v>342</v>
      </c>
      <c r="G2391" s="319" t="s">
        <v>10451</v>
      </c>
      <c r="H2391" s="319" t="s">
        <v>10452</v>
      </c>
      <c r="I2391" s="319" t="s">
        <v>10453</v>
      </c>
    </row>
    <row r="2392" spans="1:9" ht="75" x14ac:dyDescent="0.25">
      <c r="A2392" s="319" t="s">
        <v>10454</v>
      </c>
      <c r="B2392" s="319" t="s">
        <v>7558</v>
      </c>
      <c r="C2392" s="321">
        <f t="shared" si="74"/>
        <v>2</v>
      </c>
      <c r="D2392" s="321" t="str">
        <f t="shared" si="75"/>
        <v>Residential Bellingen</v>
      </c>
      <c r="E2392" s="321" t="s">
        <v>25835</v>
      </c>
      <c r="F2392" s="317"/>
      <c r="G2392" s="319" t="s">
        <v>10455</v>
      </c>
      <c r="H2392" s="319" t="s">
        <v>10456</v>
      </c>
      <c r="I2392" s="319" t="s">
        <v>10457</v>
      </c>
    </row>
    <row r="2393" spans="1:9" ht="75" x14ac:dyDescent="0.2">
      <c r="A2393" s="319" t="s">
        <v>10458</v>
      </c>
      <c r="B2393" s="319" t="s">
        <v>7558</v>
      </c>
      <c r="C2393" s="321">
        <f t="shared" si="74"/>
        <v>2</v>
      </c>
      <c r="D2393" s="321" t="str">
        <f t="shared" si="75"/>
        <v>Residential Bellingen</v>
      </c>
      <c r="E2393" s="321" t="s">
        <v>4460</v>
      </c>
      <c r="F2393" s="319" t="s">
        <v>1382</v>
      </c>
      <c r="G2393" s="319" t="s">
        <v>9732</v>
      </c>
      <c r="H2393" s="319" t="s">
        <v>10459</v>
      </c>
      <c r="I2393" s="319" t="s">
        <v>10460</v>
      </c>
    </row>
    <row r="2394" spans="1:9" ht="90" x14ac:dyDescent="0.2">
      <c r="A2394" s="319" t="s">
        <v>10461</v>
      </c>
      <c r="B2394" s="319" t="s">
        <v>7558</v>
      </c>
      <c r="C2394" s="321">
        <f t="shared" si="74"/>
        <v>2</v>
      </c>
      <c r="D2394" s="321" t="str">
        <f t="shared" si="75"/>
        <v>Residential Bellingen</v>
      </c>
      <c r="E2394" s="321" t="s">
        <v>25835</v>
      </c>
      <c r="F2394" s="319" t="s">
        <v>3500</v>
      </c>
      <c r="G2394" s="319" t="s">
        <v>9913</v>
      </c>
      <c r="H2394" s="319" t="s">
        <v>10462</v>
      </c>
      <c r="I2394" s="319" t="s">
        <v>10463</v>
      </c>
    </row>
    <row r="2395" spans="1:9" ht="90" x14ac:dyDescent="0.25">
      <c r="A2395" s="319" t="s">
        <v>10464</v>
      </c>
      <c r="B2395" s="319" t="s">
        <v>7558</v>
      </c>
      <c r="C2395" s="321">
        <f t="shared" si="74"/>
        <v>2</v>
      </c>
      <c r="D2395" s="321" t="str">
        <f t="shared" si="75"/>
        <v>Residential Bellingen</v>
      </c>
      <c r="E2395" s="321" t="s">
        <v>4460</v>
      </c>
      <c r="F2395" s="317"/>
      <c r="G2395" s="319" t="s">
        <v>10465</v>
      </c>
      <c r="H2395" s="319" t="s">
        <v>10466</v>
      </c>
      <c r="I2395" s="319" t="s">
        <v>10467</v>
      </c>
    </row>
    <row r="2396" spans="1:9" ht="75" x14ac:dyDescent="0.2">
      <c r="A2396" s="319" t="s">
        <v>10468</v>
      </c>
      <c r="B2396" s="319" t="s">
        <v>7558</v>
      </c>
      <c r="C2396" s="321">
        <f t="shared" si="74"/>
        <v>2</v>
      </c>
      <c r="D2396" s="321" t="str">
        <f t="shared" si="75"/>
        <v>Residential Bellingen</v>
      </c>
      <c r="E2396" s="321" t="s">
        <v>25835</v>
      </c>
      <c r="F2396" s="319" t="s">
        <v>5300</v>
      </c>
      <c r="G2396" s="319" t="s">
        <v>10469</v>
      </c>
      <c r="H2396" s="319" t="s">
        <v>10470</v>
      </c>
      <c r="I2396" s="319" t="s">
        <v>10471</v>
      </c>
    </row>
    <row r="2397" spans="1:9" ht="90" x14ac:dyDescent="0.2">
      <c r="A2397" s="319" t="s">
        <v>10472</v>
      </c>
      <c r="B2397" s="319" t="s">
        <v>7558</v>
      </c>
      <c r="C2397" s="321">
        <f t="shared" si="74"/>
        <v>2</v>
      </c>
      <c r="D2397" s="321" t="str">
        <f t="shared" si="75"/>
        <v>Residential Bellingen</v>
      </c>
      <c r="E2397" s="321" t="s">
        <v>4460</v>
      </c>
      <c r="F2397" s="319" t="s">
        <v>3214</v>
      </c>
      <c r="G2397" s="319" t="s">
        <v>3215</v>
      </c>
      <c r="H2397" s="319" t="s">
        <v>10473</v>
      </c>
      <c r="I2397" s="319" t="s">
        <v>10474</v>
      </c>
    </row>
    <row r="2398" spans="1:9" ht="75" x14ac:dyDescent="0.2">
      <c r="A2398" s="319" t="s">
        <v>10475</v>
      </c>
      <c r="B2398" s="319" t="s">
        <v>7558</v>
      </c>
      <c r="C2398" s="321">
        <f t="shared" si="74"/>
        <v>2</v>
      </c>
      <c r="D2398" s="321" t="str">
        <f t="shared" si="75"/>
        <v>Residential Bellingen</v>
      </c>
      <c r="E2398" s="321" t="s">
        <v>25835</v>
      </c>
      <c r="F2398" s="319" t="s">
        <v>10476</v>
      </c>
      <c r="G2398" s="319" t="s">
        <v>10477</v>
      </c>
      <c r="H2398" s="319" t="s">
        <v>10478</v>
      </c>
      <c r="I2398" s="319" t="s">
        <v>10479</v>
      </c>
    </row>
    <row r="2399" spans="1:9" ht="75" x14ac:dyDescent="0.25">
      <c r="A2399" s="319" t="s">
        <v>10480</v>
      </c>
      <c r="B2399" s="319" t="s">
        <v>7558</v>
      </c>
      <c r="C2399" s="321">
        <f t="shared" si="74"/>
        <v>2</v>
      </c>
      <c r="D2399" s="321" t="str">
        <f t="shared" si="75"/>
        <v>Residential Bellingen</v>
      </c>
      <c r="E2399" s="321" t="s">
        <v>4460</v>
      </c>
      <c r="F2399" s="317"/>
      <c r="G2399" s="319" t="s">
        <v>10481</v>
      </c>
      <c r="H2399" s="319" t="s">
        <v>10482</v>
      </c>
      <c r="I2399" s="319" t="s">
        <v>10483</v>
      </c>
    </row>
    <row r="2400" spans="1:9" ht="75" x14ac:dyDescent="0.2">
      <c r="A2400" s="319" t="s">
        <v>10484</v>
      </c>
      <c r="B2400" s="319" t="s">
        <v>7558</v>
      </c>
      <c r="C2400" s="321">
        <f t="shared" si="74"/>
        <v>2</v>
      </c>
      <c r="D2400" s="321" t="str">
        <f t="shared" si="75"/>
        <v>Residential Bellingen</v>
      </c>
      <c r="E2400" s="321" t="s">
        <v>25835</v>
      </c>
      <c r="F2400" s="319" t="s">
        <v>1612</v>
      </c>
      <c r="G2400" s="319" t="s">
        <v>944</v>
      </c>
      <c r="H2400" s="319" t="s">
        <v>10485</v>
      </c>
      <c r="I2400" s="319" t="s">
        <v>10486</v>
      </c>
    </row>
    <row r="2401" spans="1:9" ht="75" x14ac:dyDescent="0.2">
      <c r="A2401" s="319" t="s">
        <v>10487</v>
      </c>
      <c r="B2401" s="319" t="s">
        <v>7558</v>
      </c>
      <c r="C2401" s="321">
        <f t="shared" si="74"/>
        <v>2</v>
      </c>
      <c r="D2401" s="321" t="str">
        <f t="shared" si="75"/>
        <v>Residential Bellingen</v>
      </c>
      <c r="E2401" s="321" t="s">
        <v>4460</v>
      </c>
      <c r="F2401" s="319" t="s">
        <v>7613</v>
      </c>
      <c r="G2401" s="319" t="s">
        <v>7614</v>
      </c>
      <c r="H2401" s="319" t="s">
        <v>10488</v>
      </c>
      <c r="I2401" s="319" t="s">
        <v>10489</v>
      </c>
    </row>
    <row r="2402" spans="1:9" ht="75" x14ac:dyDescent="0.2">
      <c r="A2402" s="319" t="s">
        <v>10490</v>
      </c>
      <c r="B2402" s="319" t="s">
        <v>7558</v>
      </c>
      <c r="C2402" s="321">
        <f t="shared" si="74"/>
        <v>2</v>
      </c>
      <c r="D2402" s="321" t="str">
        <f t="shared" si="75"/>
        <v>Residential Bellingen</v>
      </c>
      <c r="E2402" s="321" t="s">
        <v>25835</v>
      </c>
      <c r="F2402" s="319" t="s">
        <v>301</v>
      </c>
      <c r="G2402" s="319" t="s">
        <v>7513</v>
      </c>
      <c r="H2402" s="319" t="s">
        <v>10491</v>
      </c>
      <c r="I2402" s="319" t="s">
        <v>10492</v>
      </c>
    </row>
    <row r="2403" spans="1:9" ht="75" x14ac:dyDescent="0.2">
      <c r="A2403" s="319" t="s">
        <v>10493</v>
      </c>
      <c r="B2403" s="319" t="s">
        <v>7558</v>
      </c>
      <c r="C2403" s="321">
        <f t="shared" si="74"/>
        <v>2</v>
      </c>
      <c r="D2403" s="321" t="str">
        <f t="shared" si="75"/>
        <v>Residential Bellingen</v>
      </c>
      <c r="E2403" s="321" t="s">
        <v>4460</v>
      </c>
      <c r="F2403" s="319" t="s">
        <v>1673</v>
      </c>
      <c r="G2403" s="319" t="s">
        <v>10494</v>
      </c>
      <c r="H2403" s="319" t="s">
        <v>10495</v>
      </c>
      <c r="I2403" s="319" t="s">
        <v>10496</v>
      </c>
    </row>
    <row r="2404" spans="1:9" ht="75" x14ac:dyDescent="0.2">
      <c r="A2404" s="319" t="s">
        <v>10497</v>
      </c>
      <c r="B2404" s="319" t="s">
        <v>7558</v>
      </c>
      <c r="C2404" s="321">
        <f t="shared" si="74"/>
        <v>2</v>
      </c>
      <c r="D2404" s="321" t="str">
        <f t="shared" si="75"/>
        <v>Residential Bellingen</v>
      </c>
      <c r="E2404" s="321" t="s">
        <v>25835</v>
      </c>
      <c r="F2404" s="319" t="s">
        <v>926</v>
      </c>
      <c r="G2404" s="319" t="s">
        <v>927</v>
      </c>
      <c r="H2404" s="319" t="s">
        <v>10498</v>
      </c>
      <c r="I2404" s="319" t="s">
        <v>10499</v>
      </c>
    </row>
    <row r="2405" spans="1:9" ht="75" x14ac:dyDescent="0.2">
      <c r="A2405" s="319" t="s">
        <v>10500</v>
      </c>
      <c r="B2405" s="319" t="s">
        <v>7558</v>
      </c>
      <c r="C2405" s="321">
        <f t="shared" si="74"/>
        <v>2</v>
      </c>
      <c r="D2405" s="321" t="str">
        <f t="shared" si="75"/>
        <v>Residential Bellingen</v>
      </c>
      <c r="E2405" s="321" t="s">
        <v>4460</v>
      </c>
      <c r="F2405" s="319" t="s">
        <v>561</v>
      </c>
      <c r="G2405" s="319" t="s">
        <v>10501</v>
      </c>
      <c r="H2405" s="319" t="s">
        <v>10502</v>
      </c>
      <c r="I2405" s="319" t="s">
        <v>10503</v>
      </c>
    </row>
    <row r="2406" spans="1:9" ht="75" x14ac:dyDescent="0.25">
      <c r="A2406" s="319" t="s">
        <v>10504</v>
      </c>
      <c r="B2406" s="319" t="s">
        <v>7558</v>
      </c>
      <c r="C2406" s="321">
        <f t="shared" si="74"/>
        <v>2</v>
      </c>
      <c r="D2406" s="321" t="str">
        <f t="shared" si="75"/>
        <v>Residential Bellingen</v>
      </c>
      <c r="E2406" s="321" t="s">
        <v>25835</v>
      </c>
      <c r="F2406" s="317"/>
      <c r="G2406" s="319" t="s">
        <v>10505</v>
      </c>
      <c r="H2406" s="319" t="s">
        <v>10506</v>
      </c>
      <c r="I2406" s="319" t="s">
        <v>10507</v>
      </c>
    </row>
    <row r="2407" spans="1:9" ht="75" x14ac:dyDescent="0.2">
      <c r="A2407" s="319" t="s">
        <v>10508</v>
      </c>
      <c r="B2407" s="319" t="s">
        <v>7558</v>
      </c>
      <c r="C2407" s="321">
        <f t="shared" si="74"/>
        <v>2</v>
      </c>
      <c r="D2407" s="321" t="str">
        <f t="shared" si="75"/>
        <v>Residential Bellingen</v>
      </c>
      <c r="E2407" s="321" t="s">
        <v>4460</v>
      </c>
      <c r="F2407" s="319" t="s">
        <v>1382</v>
      </c>
      <c r="G2407" s="319" t="s">
        <v>10509</v>
      </c>
      <c r="H2407" s="319" t="s">
        <v>10510</v>
      </c>
      <c r="I2407" s="319" t="s">
        <v>10511</v>
      </c>
    </row>
    <row r="2408" spans="1:9" ht="75" x14ac:dyDescent="0.2">
      <c r="A2408" s="319" t="s">
        <v>10512</v>
      </c>
      <c r="B2408" s="319" t="s">
        <v>7558</v>
      </c>
      <c r="C2408" s="321">
        <f t="shared" si="74"/>
        <v>2</v>
      </c>
      <c r="D2408" s="321" t="str">
        <f t="shared" si="75"/>
        <v>Residential Bellingen</v>
      </c>
      <c r="E2408" s="321" t="s">
        <v>25835</v>
      </c>
      <c r="F2408" s="319" t="s">
        <v>1166</v>
      </c>
      <c r="G2408" s="319" t="s">
        <v>10513</v>
      </c>
      <c r="H2408" s="319" t="s">
        <v>10514</v>
      </c>
      <c r="I2408" s="319" t="s">
        <v>10515</v>
      </c>
    </row>
    <row r="2409" spans="1:9" ht="75" x14ac:dyDescent="0.2">
      <c r="A2409" s="319" t="s">
        <v>10516</v>
      </c>
      <c r="B2409" s="319" t="s">
        <v>7558</v>
      </c>
      <c r="C2409" s="321">
        <f t="shared" si="74"/>
        <v>2</v>
      </c>
      <c r="D2409" s="321" t="str">
        <f t="shared" si="75"/>
        <v>Residential Bellingen</v>
      </c>
      <c r="E2409" s="321" t="s">
        <v>4460</v>
      </c>
      <c r="F2409" s="319" t="s">
        <v>4118</v>
      </c>
      <c r="G2409" s="319" t="s">
        <v>10517</v>
      </c>
      <c r="H2409" s="319" t="s">
        <v>10518</v>
      </c>
      <c r="I2409" s="319" t="s">
        <v>10519</v>
      </c>
    </row>
    <row r="2410" spans="1:9" ht="75" x14ac:dyDescent="0.2">
      <c r="A2410" s="319" t="s">
        <v>10520</v>
      </c>
      <c r="B2410" s="319" t="s">
        <v>7558</v>
      </c>
      <c r="C2410" s="321">
        <f t="shared" si="74"/>
        <v>2</v>
      </c>
      <c r="D2410" s="321" t="str">
        <f t="shared" si="75"/>
        <v>Residential Bellingen</v>
      </c>
      <c r="E2410" s="321" t="s">
        <v>25835</v>
      </c>
      <c r="F2410" s="319" t="s">
        <v>3832</v>
      </c>
      <c r="G2410" s="319" t="s">
        <v>10521</v>
      </c>
      <c r="H2410" s="319" t="s">
        <v>10522</v>
      </c>
      <c r="I2410" s="319" t="s">
        <v>10523</v>
      </c>
    </row>
    <row r="2411" spans="1:9" ht="75" x14ac:dyDescent="0.2">
      <c r="A2411" s="319" t="s">
        <v>10524</v>
      </c>
      <c r="B2411" s="319" t="s">
        <v>7558</v>
      </c>
      <c r="C2411" s="321">
        <f t="shared" si="74"/>
        <v>2</v>
      </c>
      <c r="D2411" s="321" t="str">
        <f t="shared" si="75"/>
        <v>Residential Bellingen</v>
      </c>
      <c r="E2411" s="321" t="s">
        <v>4460</v>
      </c>
      <c r="F2411" s="319" t="s">
        <v>1382</v>
      </c>
      <c r="G2411" s="319" t="s">
        <v>10525</v>
      </c>
      <c r="H2411" s="319" t="s">
        <v>10526</v>
      </c>
      <c r="I2411" s="319" t="s">
        <v>10527</v>
      </c>
    </row>
    <row r="2412" spans="1:9" ht="75" x14ac:dyDescent="0.2">
      <c r="A2412" s="319" t="s">
        <v>10528</v>
      </c>
      <c r="B2412" s="319" t="s">
        <v>7558</v>
      </c>
      <c r="C2412" s="321">
        <f t="shared" si="74"/>
        <v>2</v>
      </c>
      <c r="D2412" s="321" t="str">
        <f t="shared" si="75"/>
        <v>Residential Bellingen</v>
      </c>
      <c r="E2412" s="321" t="s">
        <v>25835</v>
      </c>
      <c r="F2412" s="319" t="s">
        <v>10529</v>
      </c>
      <c r="G2412" s="319" t="s">
        <v>6073</v>
      </c>
      <c r="H2412" s="319" t="s">
        <v>10530</v>
      </c>
      <c r="I2412" s="319" t="s">
        <v>10531</v>
      </c>
    </row>
    <row r="2413" spans="1:9" ht="75" x14ac:dyDescent="0.2">
      <c r="A2413" s="319" t="s">
        <v>10532</v>
      </c>
      <c r="B2413" s="319" t="s">
        <v>7558</v>
      </c>
      <c r="C2413" s="321">
        <f t="shared" si="74"/>
        <v>2</v>
      </c>
      <c r="D2413" s="321" t="str">
        <f t="shared" si="75"/>
        <v>Residential Bellingen</v>
      </c>
      <c r="E2413" s="321" t="s">
        <v>4460</v>
      </c>
      <c r="F2413" s="319" t="s">
        <v>10533</v>
      </c>
      <c r="G2413" s="319" t="s">
        <v>10534</v>
      </c>
      <c r="H2413" s="319" t="s">
        <v>10535</v>
      </c>
      <c r="I2413" s="319" t="s">
        <v>10536</v>
      </c>
    </row>
    <row r="2414" spans="1:9" ht="75" x14ac:dyDescent="0.2">
      <c r="A2414" s="319" t="s">
        <v>10537</v>
      </c>
      <c r="B2414" s="319" t="s">
        <v>7558</v>
      </c>
      <c r="C2414" s="321">
        <f t="shared" si="74"/>
        <v>2</v>
      </c>
      <c r="D2414" s="321" t="str">
        <f t="shared" si="75"/>
        <v>Residential Bellingen</v>
      </c>
      <c r="E2414" s="321" t="s">
        <v>25835</v>
      </c>
      <c r="F2414" s="319" t="s">
        <v>10538</v>
      </c>
      <c r="G2414" s="319" t="s">
        <v>10539</v>
      </c>
      <c r="H2414" s="319" t="s">
        <v>10540</v>
      </c>
      <c r="I2414" s="319" t="s">
        <v>10541</v>
      </c>
    </row>
    <row r="2415" spans="1:9" ht="75" x14ac:dyDescent="0.2">
      <c r="A2415" s="319" t="s">
        <v>10542</v>
      </c>
      <c r="B2415" s="319" t="s">
        <v>7558</v>
      </c>
      <c r="C2415" s="321">
        <f t="shared" si="74"/>
        <v>2</v>
      </c>
      <c r="D2415" s="321" t="str">
        <f t="shared" si="75"/>
        <v>Residential Bellingen</v>
      </c>
      <c r="E2415" s="321" t="s">
        <v>4460</v>
      </c>
      <c r="F2415" s="319" t="s">
        <v>351</v>
      </c>
      <c r="G2415" s="319" t="s">
        <v>10543</v>
      </c>
      <c r="H2415" s="319" t="s">
        <v>10544</v>
      </c>
      <c r="I2415" s="319" t="s">
        <v>10545</v>
      </c>
    </row>
    <row r="2416" spans="1:9" ht="75" x14ac:dyDescent="0.2">
      <c r="A2416" s="319" t="s">
        <v>10546</v>
      </c>
      <c r="B2416" s="319" t="s">
        <v>7558</v>
      </c>
      <c r="C2416" s="321">
        <f t="shared" si="74"/>
        <v>2</v>
      </c>
      <c r="D2416" s="321" t="str">
        <f t="shared" si="75"/>
        <v>Residential Bellingen</v>
      </c>
      <c r="E2416" s="321" t="s">
        <v>25835</v>
      </c>
      <c r="F2416" s="319" t="s">
        <v>10547</v>
      </c>
      <c r="G2416" s="319" t="s">
        <v>10548</v>
      </c>
      <c r="H2416" s="319" t="s">
        <v>10549</v>
      </c>
      <c r="I2416" s="319" t="s">
        <v>10550</v>
      </c>
    </row>
    <row r="2417" spans="1:9" ht="75" x14ac:dyDescent="0.2">
      <c r="A2417" s="319" t="s">
        <v>10551</v>
      </c>
      <c r="B2417" s="319" t="s">
        <v>7558</v>
      </c>
      <c r="C2417" s="321">
        <f t="shared" si="74"/>
        <v>2</v>
      </c>
      <c r="D2417" s="321" t="str">
        <f t="shared" si="75"/>
        <v>Residential Bellingen</v>
      </c>
      <c r="E2417" s="321" t="s">
        <v>4460</v>
      </c>
      <c r="F2417" s="319" t="s">
        <v>3959</v>
      </c>
      <c r="G2417" s="319" t="s">
        <v>10552</v>
      </c>
      <c r="H2417" s="319" t="s">
        <v>10553</v>
      </c>
      <c r="I2417" s="319" t="s">
        <v>10554</v>
      </c>
    </row>
    <row r="2418" spans="1:9" ht="90" x14ac:dyDescent="0.2">
      <c r="A2418" s="319" t="s">
        <v>10555</v>
      </c>
      <c r="B2418" s="319" t="s">
        <v>7558</v>
      </c>
      <c r="C2418" s="321">
        <f t="shared" si="74"/>
        <v>2</v>
      </c>
      <c r="D2418" s="321" t="str">
        <f t="shared" si="75"/>
        <v>Residential Bellingen</v>
      </c>
      <c r="E2418" s="321" t="s">
        <v>25835</v>
      </c>
      <c r="F2418" s="319" t="s">
        <v>10556</v>
      </c>
      <c r="G2418" s="319" t="s">
        <v>10557</v>
      </c>
      <c r="H2418" s="319" t="s">
        <v>10558</v>
      </c>
      <c r="I2418" s="319" t="s">
        <v>10559</v>
      </c>
    </row>
    <row r="2419" spans="1:9" ht="90" x14ac:dyDescent="0.25">
      <c r="A2419" s="319" t="s">
        <v>10560</v>
      </c>
      <c r="B2419" s="319" t="s">
        <v>7558</v>
      </c>
      <c r="C2419" s="321">
        <f t="shared" si="74"/>
        <v>2</v>
      </c>
      <c r="D2419" s="321" t="str">
        <f t="shared" si="75"/>
        <v>Residential Bellingen</v>
      </c>
      <c r="E2419" s="321" t="s">
        <v>4460</v>
      </c>
      <c r="F2419" s="317"/>
      <c r="G2419" s="319" t="s">
        <v>10561</v>
      </c>
      <c r="H2419" s="319" t="s">
        <v>10562</v>
      </c>
      <c r="I2419" s="319" t="s">
        <v>10563</v>
      </c>
    </row>
    <row r="2420" spans="1:9" ht="90" x14ac:dyDescent="0.2">
      <c r="A2420" s="319" t="s">
        <v>10564</v>
      </c>
      <c r="B2420" s="319" t="s">
        <v>7558</v>
      </c>
      <c r="C2420" s="321">
        <f t="shared" si="74"/>
        <v>2</v>
      </c>
      <c r="D2420" s="321" t="str">
        <f t="shared" si="75"/>
        <v>Residential Bellingen</v>
      </c>
      <c r="E2420" s="321" t="s">
        <v>25835</v>
      </c>
      <c r="F2420" s="319" t="s">
        <v>3662</v>
      </c>
      <c r="G2420" s="319" t="s">
        <v>3787</v>
      </c>
      <c r="H2420" s="319" t="s">
        <v>10565</v>
      </c>
      <c r="I2420" s="319" t="s">
        <v>10566</v>
      </c>
    </row>
    <row r="2421" spans="1:9" ht="90" x14ac:dyDescent="0.2">
      <c r="A2421" s="319" t="s">
        <v>10567</v>
      </c>
      <c r="B2421" s="319" t="s">
        <v>7558</v>
      </c>
      <c r="C2421" s="321">
        <f t="shared" si="74"/>
        <v>2</v>
      </c>
      <c r="D2421" s="321" t="str">
        <f t="shared" si="75"/>
        <v>Residential Bellingen</v>
      </c>
      <c r="E2421" s="321" t="s">
        <v>4460</v>
      </c>
      <c r="F2421" s="319" t="s">
        <v>2143</v>
      </c>
      <c r="G2421" s="319" t="s">
        <v>2980</v>
      </c>
      <c r="H2421" s="319" t="s">
        <v>10568</v>
      </c>
      <c r="I2421" s="319" t="s">
        <v>10569</v>
      </c>
    </row>
    <row r="2422" spans="1:9" ht="90" x14ac:dyDescent="0.2">
      <c r="A2422" s="319" t="s">
        <v>10570</v>
      </c>
      <c r="B2422" s="319" t="s">
        <v>7558</v>
      </c>
      <c r="C2422" s="321">
        <f t="shared" si="74"/>
        <v>2</v>
      </c>
      <c r="D2422" s="321" t="str">
        <f t="shared" si="75"/>
        <v>Residential Bellingen</v>
      </c>
      <c r="E2422" s="321" t="s">
        <v>25835</v>
      </c>
      <c r="F2422" s="319" t="s">
        <v>3832</v>
      </c>
      <c r="G2422" s="319" t="s">
        <v>10521</v>
      </c>
      <c r="H2422" s="319" t="s">
        <v>10571</v>
      </c>
      <c r="I2422" s="319" t="s">
        <v>10572</v>
      </c>
    </row>
    <row r="2423" spans="1:9" ht="90" x14ac:dyDescent="0.2">
      <c r="A2423" s="319" t="s">
        <v>10573</v>
      </c>
      <c r="B2423" s="319" t="s">
        <v>7558</v>
      </c>
      <c r="C2423" s="321">
        <f t="shared" si="74"/>
        <v>2</v>
      </c>
      <c r="D2423" s="321" t="str">
        <f t="shared" si="75"/>
        <v>Residential Bellingen</v>
      </c>
      <c r="E2423" s="321" t="s">
        <v>4460</v>
      </c>
      <c r="F2423" s="319" t="s">
        <v>1016</v>
      </c>
      <c r="G2423" s="319" t="s">
        <v>10574</v>
      </c>
      <c r="H2423" s="319" t="s">
        <v>10575</v>
      </c>
      <c r="I2423" s="319" t="s">
        <v>10576</v>
      </c>
    </row>
    <row r="2424" spans="1:9" ht="90" x14ac:dyDescent="0.2">
      <c r="A2424" s="319" t="s">
        <v>10577</v>
      </c>
      <c r="B2424" s="319" t="s">
        <v>7558</v>
      </c>
      <c r="C2424" s="321">
        <f t="shared" si="74"/>
        <v>2</v>
      </c>
      <c r="D2424" s="321" t="str">
        <f t="shared" si="75"/>
        <v>Residential Bellingen</v>
      </c>
      <c r="E2424" s="321" t="s">
        <v>25835</v>
      </c>
      <c r="F2424" s="319" t="s">
        <v>2325</v>
      </c>
      <c r="G2424" s="319" t="s">
        <v>10578</v>
      </c>
      <c r="H2424" s="319" t="s">
        <v>10579</v>
      </c>
      <c r="I2424" s="319" t="s">
        <v>10580</v>
      </c>
    </row>
    <row r="2425" spans="1:9" ht="90" x14ac:dyDescent="0.2">
      <c r="A2425" s="319" t="s">
        <v>10581</v>
      </c>
      <c r="B2425" s="319" t="s">
        <v>7558</v>
      </c>
      <c r="C2425" s="321">
        <f t="shared" si="74"/>
        <v>2</v>
      </c>
      <c r="D2425" s="321" t="str">
        <f t="shared" si="75"/>
        <v>Residential Bellingen</v>
      </c>
      <c r="E2425" s="321" t="s">
        <v>4460</v>
      </c>
      <c r="F2425" s="319" t="s">
        <v>2143</v>
      </c>
      <c r="G2425" s="319" t="s">
        <v>10582</v>
      </c>
      <c r="H2425" s="319" t="s">
        <v>10583</v>
      </c>
      <c r="I2425" s="319" t="s">
        <v>10584</v>
      </c>
    </row>
    <row r="2426" spans="1:9" ht="90" x14ac:dyDescent="0.2">
      <c r="A2426" s="319" t="s">
        <v>10585</v>
      </c>
      <c r="B2426" s="319" t="s">
        <v>7558</v>
      </c>
      <c r="C2426" s="321">
        <f t="shared" si="74"/>
        <v>2</v>
      </c>
      <c r="D2426" s="321" t="str">
        <f t="shared" si="75"/>
        <v>Residential Bellingen</v>
      </c>
      <c r="E2426" s="321" t="s">
        <v>25835</v>
      </c>
      <c r="F2426" s="319" t="s">
        <v>3552</v>
      </c>
      <c r="G2426" s="319" t="s">
        <v>10586</v>
      </c>
      <c r="H2426" s="319" t="s">
        <v>10587</v>
      </c>
      <c r="I2426" s="319" t="s">
        <v>10588</v>
      </c>
    </row>
    <row r="2427" spans="1:9" ht="90" x14ac:dyDescent="0.2">
      <c r="A2427" s="319" t="s">
        <v>10589</v>
      </c>
      <c r="B2427" s="319" t="s">
        <v>7558</v>
      </c>
      <c r="C2427" s="321">
        <f t="shared" si="74"/>
        <v>2</v>
      </c>
      <c r="D2427" s="321" t="str">
        <f t="shared" si="75"/>
        <v>Residential Bellingen</v>
      </c>
      <c r="E2427" s="321" t="s">
        <v>4460</v>
      </c>
      <c r="F2427" s="319" t="s">
        <v>1397</v>
      </c>
      <c r="G2427" s="319" t="s">
        <v>10590</v>
      </c>
      <c r="H2427" s="319" t="s">
        <v>10591</v>
      </c>
      <c r="I2427" s="319" t="s">
        <v>10592</v>
      </c>
    </row>
    <row r="2428" spans="1:9" ht="90" x14ac:dyDescent="0.2">
      <c r="A2428" s="319" t="s">
        <v>10593</v>
      </c>
      <c r="B2428" s="319" t="s">
        <v>7558</v>
      </c>
      <c r="C2428" s="321">
        <f t="shared" si="74"/>
        <v>2</v>
      </c>
      <c r="D2428" s="321" t="str">
        <f t="shared" si="75"/>
        <v>Residential Bellingen</v>
      </c>
      <c r="E2428" s="321" t="s">
        <v>25835</v>
      </c>
      <c r="F2428" s="319" t="s">
        <v>1540</v>
      </c>
      <c r="G2428" s="319" t="s">
        <v>10594</v>
      </c>
      <c r="H2428" s="319" t="s">
        <v>10595</v>
      </c>
      <c r="I2428" s="319" t="s">
        <v>10596</v>
      </c>
    </row>
    <row r="2429" spans="1:9" ht="90" x14ac:dyDescent="0.2">
      <c r="A2429" s="319" t="s">
        <v>10597</v>
      </c>
      <c r="B2429" s="319" t="s">
        <v>7558</v>
      </c>
      <c r="C2429" s="321">
        <f t="shared" si="74"/>
        <v>2</v>
      </c>
      <c r="D2429" s="321" t="str">
        <f t="shared" si="75"/>
        <v>Residential Bellingen</v>
      </c>
      <c r="E2429" s="321" t="s">
        <v>4460</v>
      </c>
      <c r="F2429" s="319" t="s">
        <v>10598</v>
      </c>
      <c r="G2429" s="319" t="s">
        <v>10599</v>
      </c>
      <c r="H2429" s="319" t="s">
        <v>10600</v>
      </c>
      <c r="I2429" s="319" t="s">
        <v>10601</v>
      </c>
    </row>
    <row r="2430" spans="1:9" ht="90" x14ac:dyDescent="0.2">
      <c r="A2430" s="319" t="s">
        <v>10602</v>
      </c>
      <c r="B2430" s="319" t="s">
        <v>7558</v>
      </c>
      <c r="C2430" s="321">
        <f t="shared" si="74"/>
        <v>2</v>
      </c>
      <c r="D2430" s="321" t="str">
        <f t="shared" si="75"/>
        <v>Residential Bellingen</v>
      </c>
      <c r="E2430" s="321" t="s">
        <v>25835</v>
      </c>
      <c r="F2430" s="319" t="s">
        <v>10603</v>
      </c>
      <c r="G2430" s="319" t="s">
        <v>7820</v>
      </c>
      <c r="H2430" s="319" t="s">
        <v>10604</v>
      </c>
      <c r="I2430" s="319" t="s">
        <v>10605</v>
      </c>
    </row>
    <row r="2431" spans="1:9" ht="75" x14ac:dyDescent="0.2">
      <c r="A2431" s="319" t="s">
        <v>10606</v>
      </c>
      <c r="B2431" s="319" t="s">
        <v>7558</v>
      </c>
      <c r="C2431" s="321">
        <f t="shared" si="74"/>
        <v>2</v>
      </c>
      <c r="D2431" s="321" t="str">
        <f t="shared" si="75"/>
        <v>Residential Bellingen</v>
      </c>
      <c r="E2431" s="321" t="s">
        <v>4460</v>
      </c>
      <c r="F2431" s="319" t="s">
        <v>7192</v>
      </c>
      <c r="G2431" s="319" t="s">
        <v>10607</v>
      </c>
      <c r="H2431" s="319" t="s">
        <v>10608</v>
      </c>
      <c r="I2431" s="319" t="s">
        <v>10609</v>
      </c>
    </row>
    <row r="2432" spans="1:9" ht="75" x14ac:dyDescent="0.2">
      <c r="A2432" s="319" t="s">
        <v>10610</v>
      </c>
      <c r="B2432" s="319" t="s">
        <v>7558</v>
      </c>
      <c r="C2432" s="321">
        <f t="shared" si="74"/>
        <v>2</v>
      </c>
      <c r="D2432" s="321" t="str">
        <f t="shared" si="75"/>
        <v>Residential Bellingen</v>
      </c>
      <c r="E2432" s="321" t="s">
        <v>25835</v>
      </c>
      <c r="F2432" s="319" t="s">
        <v>10611</v>
      </c>
      <c r="G2432" s="319" t="s">
        <v>10612</v>
      </c>
      <c r="H2432" s="319" t="s">
        <v>10613</v>
      </c>
      <c r="I2432" s="319" t="s">
        <v>10614</v>
      </c>
    </row>
    <row r="2433" spans="1:9" ht="75" x14ac:dyDescent="0.2">
      <c r="A2433" s="319" t="s">
        <v>10615</v>
      </c>
      <c r="B2433" s="319" t="s">
        <v>7558</v>
      </c>
      <c r="C2433" s="321">
        <f t="shared" si="74"/>
        <v>2</v>
      </c>
      <c r="D2433" s="321" t="str">
        <f t="shared" si="75"/>
        <v>Residential Bellingen</v>
      </c>
      <c r="E2433" s="321" t="s">
        <v>4460</v>
      </c>
      <c r="F2433" s="319" t="s">
        <v>8358</v>
      </c>
      <c r="G2433" s="319" t="s">
        <v>10616</v>
      </c>
      <c r="H2433" s="319" t="s">
        <v>10617</v>
      </c>
      <c r="I2433" s="319" t="s">
        <v>10618</v>
      </c>
    </row>
    <row r="2434" spans="1:9" ht="75" x14ac:dyDescent="0.2">
      <c r="A2434" s="319" t="s">
        <v>10619</v>
      </c>
      <c r="B2434" s="319" t="s">
        <v>7558</v>
      </c>
      <c r="C2434" s="321">
        <f t="shared" ref="C2434:C2497" si="76">+VLOOKUP($A2434,Assess,2,FALSE)</f>
        <v>2</v>
      </c>
      <c r="D2434" s="321" t="str">
        <f t="shared" ref="D2434:D2497" si="77">+VLOOKUP($A2434,Assess,3,FALSE)</f>
        <v>Residential Bellingen</v>
      </c>
      <c r="E2434" s="321" t="s">
        <v>25835</v>
      </c>
      <c r="F2434" s="319" t="s">
        <v>351</v>
      </c>
      <c r="G2434" s="319" t="s">
        <v>10620</v>
      </c>
      <c r="H2434" s="319" t="s">
        <v>10621</v>
      </c>
      <c r="I2434" s="319" t="s">
        <v>10622</v>
      </c>
    </row>
    <row r="2435" spans="1:9" ht="75" x14ac:dyDescent="0.2">
      <c r="A2435" s="319" t="s">
        <v>10623</v>
      </c>
      <c r="B2435" s="319" t="s">
        <v>7558</v>
      </c>
      <c r="C2435" s="321">
        <f t="shared" si="76"/>
        <v>2</v>
      </c>
      <c r="D2435" s="321" t="str">
        <f t="shared" si="77"/>
        <v>Residential Bellingen</v>
      </c>
      <c r="E2435" s="321" t="s">
        <v>4460</v>
      </c>
      <c r="F2435" s="319" t="s">
        <v>10624</v>
      </c>
      <c r="G2435" s="319" t="s">
        <v>5133</v>
      </c>
      <c r="H2435" s="319" t="s">
        <v>10625</v>
      </c>
      <c r="I2435" s="319" t="s">
        <v>10626</v>
      </c>
    </row>
    <row r="2436" spans="1:9" ht="75" x14ac:dyDescent="0.2">
      <c r="A2436" s="319" t="s">
        <v>10627</v>
      </c>
      <c r="B2436" s="319" t="s">
        <v>7558</v>
      </c>
      <c r="C2436" s="321">
        <f t="shared" si="76"/>
        <v>2</v>
      </c>
      <c r="D2436" s="321" t="str">
        <f t="shared" si="77"/>
        <v>Residential Bellingen</v>
      </c>
      <c r="E2436" s="321" t="s">
        <v>25835</v>
      </c>
      <c r="F2436" s="319" t="s">
        <v>10628</v>
      </c>
      <c r="G2436" s="319" t="s">
        <v>908</v>
      </c>
      <c r="H2436" s="319" t="s">
        <v>10629</v>
      </c>
      <c r="I2436" s="319" t="s">
        <v>10630</v>
      </c>
    </row>
    <row r="2437" spans="1:9" ht="75" x14ac:dyDescent="0.2">
      <c r="A2437" s="319" t="s">
        <v>10631</v>
      </c>
      <c r="B2437" s="319" t="s">
        <v>7558</v>
      </c>
      <c r="C2437" s="321">
        <f t="shared" si="76"/>
        <v>2</v>
      </c>
      <c r="D2437" s="321" t="str">
        <f t="shared" si="77"/>
        <v>Residential Bellingen</v>
      </c>
      <c r="E2437" s="321" t="s">
        <v>4460</v>
      </c>
      <c r="F2437" s="319" t="s">
        <v>10632</v>
      </c>
      <c r="G2437" s="319" t="s">
        <v>8479</v>
      </c>
      <c r="H2437" s="319" t="s">
        <v>10633</v>
      </c>
      <c r="I2437" s="319" t="s">
        <v>10634</v>
      </c>
    </row>
    <row r="2438" spans="1:9" ht="75" x14ac:dyDescent="0.2">
      <c r="A2438" s="319" t="s">
        <v>10635</v>
      </c>
      <c r="B2438" s="319" t="s">
        <v>7558</v>
      </c>
      <c r="C2438" s="321">
        <f t="shared" si="76"/>
        <v>2</v>
      </c>
      <c r="D2438" s="321" t="str">
        <f t="shared" si="77"/>
        <v>Residential Bellingen</v>
      </c>
      <c r="E2438" s="321" t="s">
        <v>25835</v>
      </c>
      <c r="F2438" s="319" t="s">
        <v>2509</v>
      </c>
      <c r="G2438" s="319" t="s">
        <v>927</v>
      </c>
      <c r="H2438" s="319" t="s">
        <v>10636</v>
      </c>
      <c r="I2438" s="319" t="s">
        <v>10637</v>
      </c>
    </row>
    <row r="2439" spans="1:9" ht="75" x14ac:dyDescent="0.2">
      <c r="A2439" s="319" t="s">
        <v>10638</v>
      </c>
      <c r="B2439" s="319" t="s">
        <v>7558</v>
      </c>
      <c r="C2439" s="321">
        <f t="shared" si="76"/>
        <v>2</v>
      </c>
      <c r="D2439" s="321" t="str">
        <f t="shared" si="77"/>
        <v>Residential Bellingen</v>
      </c>
      <c r="E2439" s="321" t="s">
        <v>4460</v>
      </c>
      <c r="F2439" s="319" t="s">
        <v>2681</v>
      </c>
      <c r="G2439" s="319" t="s">
        <v>10639</v>
      </c>
      <c r="H2439" s="319" t="s">
        <v>10640</v>
      </c>
      <c r="I2439" s="319" t="s">
        <v>10641</v>
      </c>
    </row>
    <row r="2440" spans="1:9" ht="75" x14ac:dyDescent="0.2">
      <c r="A2440" s="319" t="s">
        <v>10642</v>
      </c>
      <c r="B2440" s="319" t="s">
        <v>7558</v>
      </c>
      <c r="C2440" s="321">
        <f t="shared" si="76"/>
        <v>2</v>
      </c>
      <c r="D2440" s="321" t="str">
        <f t="shared" si="77"/>
        <v>Residential Bellingen</v>
      </c>
      <c r="E2440" s="321" t="s">
        <v>25835</v>
      </c>
      <c r="F2440" s="319" t="s">
        <v>10643</v>
      </c>
      <c r="G2440" s="319" t="s">
        <v>10644</v>
      </c>
      <c r="H2440" s="319" t="s">
        <v>10645</v>
      </c>
      <c r="I2440" s="319" t="s">
        <v>10646</v>
      </c>
    </row>
    <row r="2441" spans="1:9" ht="75" x14ac:dyDescent="0.2">
      <c r="A2441" s="319" t="s">
        <v>10647</v>
      </c>
      <c r="B2441" s="319" t="s">
        <v>7558</v>
      </c>
      <c r="C2441" s="321">
        <f t="shared" si="76"/>
        <v>2</v>
      </c>
      <c r="D2441" s="321" t="str">
        <f t="shared" si="77"/>
        <v>Residential Bellingen</v>
      </c>
      <c r="E2441" s="321" t="s">
        <v>4460</v>
      </c>
      <c r="F2441" s="319" t="s">
        <v>1016</v>
      </c>
      <c r="G2441" s="319" t="s">
        <v>10648</v>
      </c>
      <c r="H2441" s="319" t="s">
        <v>10649</v>
      </c>
      <c r="I2441" s="319" t="s">
        <v>10650</v>
      </c>
    </row>
    <row r="2442" spans="1:9" ht="75" x14ac:dyDescent="0.2">
      <c r="A2442" s="319" t="s">
        <v>10651</v>
      </c>
      <c r="B2442" s="319" t="s">
        <v>7558</v>
      </c>
      <c r="C2442" s="321">
        <f t="shared" si="76"/>
        <v>2</v>
      </c>
      <c r="D2442" s="321" t="str">
        <f t="shared" si="77"/>
        <v>Residential Bellingen</v>
      </c>
      <c r="E2442" s="321" t="s">
        <v>25835</v>
      </c>
      <c r="F2442" s="319" t="s">
        <v>5487</v>
      </c>
      <c r="G2442" s="319" t="s">
        <v>2456</v>
      </c>
      <c r="H2442" s="319" t="s">
        <v>10652</v>
      </c>
      <c r="I2442" s="319" t="s">
        <v>10653</v>
      </c>
    </row>
    <row r="2443" spans="1:9" ht="75" x14ac:dyDescent="0.2">
      <c r="A2443" s="319" t="s">
        <v>10654</v>
      </c>
      <c r="B2443" s="319" t="s">
        <v>7558</v>
      </c>
      <c r="C2443" s="321">
        <f t="shared" si="76"/>
        <v>2</v>
      </c>
      <c r="D2443" s="321" t="str">
        <f t="shared" si="77"/>
        <v>Residential Bellingen</v>
      </c>
      <c r="E2443" s="321" t="s">
        <v>4460</v>
      </c>
      <c r="F2443" s="319" t="s">
        <v>10655</v>
      </c>
      <c r="G2443" s="319" t="s">
        <v>10656</v>
      </c>
      <c r="H2443" s="319" t="s">
        <v>10657</v>
      </c>
      <c r="I2443" s="319" t="s">
        <v>10658</v>
      </c>
    </row>
    <row r="2444" spans="1:9" ht="75" x14ac:dyDescent="0.2">
      <c r="A2444" s="319" t="s">
        <v>10659</v>
      </c>
      <c r="B2444" s="319" t="s">
        <v>7558</v>
      </c>
      <c r="C2444" s="321">
        <f t="shared" si="76"/>
        <v>2</v>
      </c>
      <c r="D2444" s="321" t="str">
        <f t="shared" si="77"/>
        <v>Residential Bellingen</v>
      </c>
      <c r="E2444" s="321" t="s">
        <v>25835</v>
      </c>
      <c r="F2444" s="319" t="s">
        <v>2055</v>
      </c>
      <c r="G2444" s="319" t="s">
        <v>908</v>
      </c>
      <c r="H2444" s="319" t="s">
        <v>10660</v>
      </c>
      <c r="I2444" s="319" t="s">
        <v>10661</v>
      </c>
    </row>
    <row r="2445" spans="1:9" ht="75" x14ac:dyDescent="0.2">
      <c r="A2445" s="319" t="s">
        <v>10662</v>
      </c>
      <c r="B2445" s="319" t="s">
        <v>7558</v>
      </c>
      <c r="C2445" s="321">
        <f t="shared" si="76"/>
        <v>2</v>
      </c>
      <c r="D2445" s="321" t="str">
        <f t="shared" si="77"/>
        <v>Residential Bellingen</v>
      </c>
      <c r="E2445" s="321" t="s">
        <v>4460</v>
      </c>
      <c r="F2445" s="319" t="s">
        <v>10663</v>
      </c>
      <c r="G2445" s="319" t="s">
        <v>10664</v>
      </c>
      <c r="H2445" s="319" t="s">
        <v>10665</v>
      </c>
      <c r="I2445" s="319" t="s">
        <v>10666</v>
      </c>
    </row>
    <row r="2446" spans="1:9" ht="75" x14ac:dyDescent="0.2">
      <c r="A2446" s="319" t="s">
        <v>10667</v>
      </c>
      <c r="B2446" s="319" t="s">
        <v>7558</v>
      </c>
      <c r="C2446" s="321">
        <f t="shared" si="76"/>
        <v>2</v>
      </c>
      <c r="D2446" s="321" t="str">
        <f t="shared" si="77"/>
        <v>Residential Bellingen</v>
      </c>
      <c r="E2446" s="321" t="s">
        <v>25835</v>
      </c>
      <c r="F2446" s="319" t="s">
        <v>10668</v>
      </c>
      <c r="G2446" s="319" t="s">
        <v>10669</v>
      </c>
      <c r="H2446" s="319" t="s">
        <v>10670</v>
      </c>
      <c r="I2446" s="319" t="s">
        <v>10671</v>
      </c>
    </row>
    <row r="2447" spans="1:9" ht="75" x14ac:dyDescent="0.2">
      <c r="A2447" s="319" t="s">
        <v>10672</v>
      </c>
      <c r="B2447" s="319" t="s">
        <v>7558</v>
      </c>
      <c r="C2447" s="321">
        <f t="shared" si="76"/>
        <v>2</v>
      </c>
      <c r="D2447" s="321" t="str">
        <f t="shared" si="77"/>
        <v>Residential Bellingen</v>
      </c>
      <c r="E2447" s="321" t="s">
        <v>4460</v>
      </c>
      <c r="F2447" s="319" t="s">
        <v>10673</v>
      </c>
      <c r="G2447" s="319" t="s">
        <v>4190</v>
      </c>
      <c r="H2447" s="319" t="s">
        <v>10674</v>
      </c>
      <c r="I2447" s="319" t="s">
        <v>10675</v>
      </c>
    </row>
    <row r="2448" spans="1:9" ht="90" x14ac:dyDescent="0.2">
      <c r="A2448" s="319" t="s">
        <v>10676</v>
      </c>
      <c r="B2448" s="319" t="s">
        <v>7558</v>
      </c>
      <c r="C2448" s="321">
        <f t="shared" si="76"/>
        <v>2</v>
      </c>
      <c r="D2448" s="321" t="str">
        <f t="shared" si="77"/>
        <v>Residential Bellingen</v>
      </c>
      <c r="E2448" s="321" t="s">
        <v>25835</v>
      </c>
      <c r="F2448" s="319" t="s">
        <v>10677</v>
      </c>
      <c r="G2448" s="319" t="s">
        <v>10678</v>
      </c>
      <c r="H2448" s="319" t="s">
        <v>10679</v>
      </c>
      <c r="I2448" s="319" t="s">
        <v>10680</v>
      </c>
    </row>
    <row r="2449" spans="1:9" ht="75" x14ac:dyDescent="0.2">
      <c r="A2449" s="319" t="s">
        <v>10681</v>
      </c>
      <c r="B2449" s="319" t="s">
        <v>7558</v>
      </c>
      <c r="C2449" s="321">
        <f t="shared" si="76"/>
        <v>2</v>
      </c>
      <c r="D2449" s="321" t="str">
        <f t="shared" si="77"/>
        <v>Residential Bellingen</v>
      </c>
      <c r="E2449" s="321" t="s">
        <v>4460</v>
      </c>
      <c r="F2449" s="319" t="s">
        <v>2143</v>
      </c>
      <c r="G2449" s="319" t="s">
        <v>10682</v>
      </c>
      <c r="H2449" s="319" t="s">
        <v>10683</v>
      </c>
      <c r="I2449" s="319" t="s">
        <v>10684</v>
      </c>
    </row>
    <row r="2450" spans="1:9" ht="75" x14ac:dyDescent="0.2">
      <c r="A2450" s="319" t="s">
        <v>10685</v>
      </c>
      <c r="B2450" s="319" t="s">
        <v>7558</v>
      </c>
      <c r="C2450" s="321">
        <f t="shared" si="76"/>
        <v>2</v>
      </c>
      <c r="D2450" s="321" t="str">
        <f t="shared" si="77"/>
        <v>Residential Bellingen</v>
      </c>
      <c r="E2450" s="321" t="s">
        <v>25835</v>
      </c>
      <c r="F2450" s="319" t="s">
        <v>1016</v>
      </c>
      <c r="G2450" s="319" t="s">
        <v>1017</v>
      </c>
      <c r="H2450" s="319" t="s">
        <v>10686</v>
      </c>
      <c r="I2450" s="319" t="s">
        <v>10687</v>
      </c>
    </row>
    <row r="2451" spans="1:9" ht="90" x14ac:dyDescent="0.2">
      <c r="A2451" s="319" t="s">
        <v>10688</v>
      </c>
      <c r="B2451" s="319" t="s">
        <v>7558</v>
      </c>
      <c r="C2451" s="321">
        <f t="shared" si="76"/>
        <v>2</v>
      </c>
      <c r="D2451" s="321" t="str">
        <f t="shared" si="77"/>
        <v>Residential Bellingen</v>
      </c>
      <c r="E2451" s="321" t="s">
        <v>4460</v>
      </c>
      <c r="F2451" s="319" t="s">
        <v>943</v>
      </c>
      <c r="G2451" s="319" t="s">
        <v>10689</v>
      </c>
      <c r="H2451" s="319" t="s">
        <v>10690</v>
      </c>
      <c r="I2451" s="319" t="s">
        <v>10691</v>
      </c>
    </row>
    <row r="2452" spans="1:9" ht="90" x14ac:dyDescent="0.2">
      <c r="A2452" s="319" t="s">
        <v>10692</v>
      </c>
      <c r="B2452" s="319" t="s">
        <v>7558</v>
      </c>
      <c r="C2452" s="321">
        <f t="shared" si="76"/>
        <v>2</v>
      </c>
      <c r="D2452" s="321" t="str">
        <f t="shared" si="77"/>
        <v>Residential Bellingen</v>
      </c>
      <c r="E2452" s="321" t="s">
        <v>25835</v>
      </c>
      <c r="F2452" s="319" t="s">
        <v>10693</v>
      </c>
      <c r="G2452" s="319" t="s">
        <v>10694</v>
      </c>
      <c r="H2452" s="319" t="s">
        <v>10695</v>
      </c>
      <c r="I2452" s="319" t="s">
        <v>10696</v>
      </c>
    </row>
    <row r="2453" spans="1:9" ht="90" x14ac:dyDescent="0.2">
      <c r="A2453" s="319" t="s">
        <v>10697</v>
      </c>
      <c r="B2453" s="319" t="s">
        <v>7558</v>
      </c>
      <c r="C2453" s="321">
        <f t="shared" si="76"/>
        <v>2</v>
      </c>
      <c r="D2453" s="321" t="str">
        <f t="shared" si="77"/>
        <v>Residential Bellingen</v>
      </c>
      <c r="E2453" s="321" t="s">
        <v>4460</v>
      </c>
      <c r="F2453" s="319" t="s">
        <v>10698</v>
      </c>
      <c r="G2453" s="319" t="s">
        <v>10699</v>
      </c>
      <c r="H2453" s="319" t="s">
        <v>10700</v>
      </c>
      <c r="I2453" s="319" t="s">
        <v>10701</v>
      </c>
    </row>
    <row r="2454" spans="1:9" ht="75" x14ac:dyDescent="0.2">
      <c r="A2454" s="319" t="s">
        <v>10702</v>
      </c>
      <c r="B2454" s="319" t="s">
        <v>7558</v>
      </c>
      <c r="C2454" s="321">
        <f t="shared" si="76"/>
        <v>2</v>
      </c>
      <c r="D2454" s="321" t="str">
        <f t="shared" si="77"/>
        <v>Residential Bellingen</v>
      </c>
      <c r="E2454" s="321" t="s">
        <v>25835</v>
      </c>
      <c r="F2454" s="319" t="s">
        <v>3543</v>
      </c>
      <c r="G2454" s="319" t="s">
        <v>10703</v>
      </c>
      <c r="H2454" s="319" t="s">
        <v>10704</v>
      </c>
      <c r="I2454" s="319" t="s">
        <v>10705</v>
      </c>
    </row>
    <row r="2455" spans="1:9" ht="75" x14ac:dyDescent="0.2">
      <c r="A2455" s="319" t="s">
        <v>10706</v>
      </c>
      <c r="B2455" s="319" t="s">
        <v>7558</v>
      </c>
      <c r="C2455" s="321">
        <f t="shared" si="76"/>
        <v>2</v>
      </c>
      <c r="D2455" s="321" t="str">
        <f t="shared" si="77"/>
        <v>Residential Bellingen</v>
      </c>
      <c r="E2455" s="321" t="s">
        <v>4460</v>
      </c>
      <c r="F2455" s="319" t="s">
        <v>10707</v>
      </c>
      <c r="G2455" s="319" t="s">
        <v>10708</v>
      </c>
      <c r="H2455" s="319" t="s">
        <v>10709</v>
      </c>
      <c r="I2455" s="319" t="s">
        <v>10710</v>
      </c>
    </row>
    <row r="2456" spans="1:9" ht="90" x14ac:dyDescent="0.2">
      <c r="A2456" s="319" t="s">
        <v>10711</v>
      </c>
      <c r="B2456" s="319" t="s">
        <v>7558</v>
      </c>
      <c r="C2456" s="321">
        <f t="shared" si="76"/>
        <v>2</v>
      </c>
      <c r="D2456" s="321" t="str">
        <f t="shared" si="77"/>
        <v>Residential Bellingen</v>
      </c>
      <c r="E2456" s="321" t="s">
        <v>25835</v>
      </c>
      <c r="F2456" s="319" t="s">
        <v>207</v>
      </c>
      <c r="G2456" s="319" t="s">
        <v>8583</v>
      </c>
      <c r="H2456" s="319" t="s">
        <v>10712</v>
      </c>
      <c r="I2456" s="319" t="s">
        <v>10713</v>
      </c>
    </row>
    <row r="2457" spans="1:9" ht="75" x14ac:dyDescent="0.2">
      <c r="A2457" s="319" t="s">
        <v>10714</v>
      </c>
      <c r="B2457" s="319" t="s">
        <v>7558</v>
      </c>
      <c r="C2457" s="321">
        <f t="shared" si="76"/>
        <v>2</v>
      </c>
      <c r="D2457" s="321" t="str">
        <f t="shared" si="77"/>
        <v>Residential Bellingen</v>
      </c>
      <c r="E2457" s="321" t="s">
        <v>4460</v>
      </c>
      <c r="F2457" s="319" t="s">
        <v>4712</v>
      </c>
      <c r="G2457" s="319" t="s">
        <v>5780</v>
      </c>
      <c r="H2457" s="319" t="s">
        <v>10715</v>
      </c>
      <c r="I2457" s="319" t="s">
        <v>10716</v>
      </c>
    </row>
    <row r="2458" spans="1:9" ht="75" x14ac:dyDescent="0.2">
      <c r="A2458" s="319" t="s">
        <v>10717</v>
      </c>
      <c r="B2458" s="319" t="s">
        <v>7558</v>
      </c>
      <c r="C2458" s="321">
        <f t="shared" si="76"/>
        <v>2</v>
      </c>
      <c r="D2458" s="321" t="str">
        <f t="shared" si="77"/>
        <v>Residential Bellingen</v>
      </c>
      <c r="E2458" s="321" t="s">
        <v>25835</v>
      </c>
      <c r="F2458" s="319" t="s">
        <v>2425</v>
      </c>
      <c r="G2458" s="319" t="s">
        <v>10718</v>
      </c>
      <c r="H2458" s="319" t="s">
        <v>10719</v>
      </c>
      <c r="I2458" s="319" t="s">
        <v>10720</v>
      </c>
    </row>
    <row r="2459" spans="1:9" ht="75" x14ac:dyDescent="0.2">
      <c r="A2459" s="319" t="s">
        <v>10721</v>
      </c>
      <c r="B2459" s="319" t="s">
        <v>7558</v>
      </c>
      <c r="C2459" s="321">
        <f t="shared" si="76"/>
        <v>2</v>
      </c>
      <c r="D2459" s="321" t="str">
        <f t="shared" si="77"/>
        <v>Residential Bellingen</v>
      </c>
      <c r="E2459" s="321" t="s">
        <v>4460</v>
      </c>
      <c r="F2459" s="319" t="s">
        <v>10722</v>
      </c>
      <c r="G2459" s="319" t="s">
        <v>10723</v>
      </c>
      <c r="H2459" s="319" t="s">
        <v>10724</v>
      </c>
      <c r="I2459" s="319" t="s">
        <v>10725</v>
      </c>
    </row>
    <row r="2460" spans="1:9" ht="75" x14ac:dyDescent="0.2">
      <c r="A2460" s="319" t="s">
        <v>10726</v>
      </c>
      <c r="B2460" s="319" t="s">
        <v>7558</v>
      </c>
      <c r="C2460" s="321">
        <f t="shared" si="76"/>
        <v>2</v>
      </c>
      <c r="D2460" s="321" t="str">
        <f t="shared" si="77"/>
        <v>Residential Bellingen</v>
      </c>
      <c r="E2460" s="321" t="s">
        <v>25835</v>
      </c>
      <c r="F2460" s="319" t="s">
        <v>10727</v>
      </c>
      <c r="G2460" s="319" t="s">
        <v>10728</v>
      </c>
      <c r="H2460" s="319" t="s">
        <v>10729</v>
      </c>
      <c r="I2460" s="319" t="s">
        <v>10730</v>
      </c>
    </row>
    <row r="2461" spans="1:9" ht="75" x14ac:dyDescent="0.2">
      <c r="A2461" s="319" t="s">
        <v>10731</v>
      </c>
      <c r="B2461" s="319" t="s">
        <v>7558</v>
      </c>
      <c r="C2461" s="321">
        <f t="shared" si="76"/>
        <v>2</v>
      </c>
      <c r="D2461" s="321" t="str">
        <f t="shared" si="77"/>
        <v>Residential Bellingen</v>
      </c>
      <c r="E2461" s="321" t="s">
        <v>4460</v>
      </c>
      <c r="F2461" s="319" t="s">
        <v>10732</v>
      </c>
      <c r="G2461" s="319" t="s">
        <v>10733</v>
      </c>
      <c r="H2461" s="319" t="s">
        <v>10734</v>
      </c>
      <c r="I2461" s="319" t="s">
        <v>10735</v>
      </c>
    </row>
    <row r="2462" spans="1:9" ht="75" x14ac:dyDescent="0.2">
      <c r="A2462" s="319" t="s">
        <v>10736</v>
      </c>
      <c r="B2462" s="319" t="s">
        <v>7558</v>
      </c>
      <c r="C2462" s="321">
        <f t="shared" si="76"/>
        <v>2</v>
      </c>
      <c r="D2462" s="321" t="str">
        <f t="shared" si="77"/>
        <v>Residential Bellingen</v>
      </c>
      <c r="E2462" s="321" t="s">
        <v>25835</v>
      </c>
      <c r="F2462" s="319" t="s">
        <v>10737</v>
      </c>
      <c r="G2462" s="319" t="s">
        <v>6369</v>
      </c>
      <c r="H2462" s="319" t="s">
        <v>10738</v>
      </c>
      <c r="I2462" s="319" t="s">
        <v>10739</v>
      </c>
    </row>
    <row r="2463" spans="1:9" ht="75" x14ac:dyDescent="0.2">
      <c r="A2463" s="319" t="s">
        <v>10740</v>
      </c>
      <c r="B2463" s="319" t="s">
        <v>7558</v>
      </c>
      <c r="C2463" s="321">
        <f t="shared" si="76"/>
        <v>2</v>
      </c>
      <c r="D2463" s="321" t="str">
        <f t="shared" si="77"/>
        <v>Residential Bellingen</v>
      </c>
      <c r="E2463" s="321" t="s">
        <v>4460</v>
      </c>
      <c r="F2463" s="319" t="s">
        <v>5216</v>
      </c>
      <c r="G2463" s="319" t="s">
        <v>10741</v>
      </c>
      <c r="H2463" s="319" t="s">
        <v>10742</v>
      </c>
      <c r="I2463" s="319" t="s">
        <v>10743</v>
      </c>
    </row>
    <row r="2464" spans="1:9" ht="75" x14ac:dyDescent="0.2">
      <c r="A2464" s="319" t="s">
        <v>10744</v>
      </c>
      <c r="B2464" s="319" t="s">
        <v>7558</v>
      </c>
      <c r="C2464" s="321">
        <f t="shared" si="76"/>
        <v>2</v>
      </c>
      <c r="D2464" s="321" t="str">
        <f t="shared" si="77"/>
        <v>Residential Bellingen</v>
      </c>
      <c r="E2464" s="321" t="s">
        <v>25835</v>
      </c>
      <c r="F2464" s="319" t="s">
        <v>1016</v>
      </c>
      <c r="G2464" s="319" t="s">
        <v>10648</v>
      </c>
      <c r="H2464" s="319" t="s">
        <v>10745</v>
      </c>
      <c r="I2464" s="319" t="s">
        <v>10746</v>
      </c>
    </row>
    <row r="2465" spans="1:9" ht="75" x14ac:dyDescent="0.2">
      <c r="A2465" s="319" t="s">
        <v>10747</v>
      </c>
      <c r="B2465" s="319" t="s">
        <v>7558</v>
      </c>
      <c r="C2465" s="321">
        <f t="shared" si="76"/>
        <v>2</v>
      </c>
      <c r="D2465" s="321" t="str">
        <f t="shared" si="77"/>
        <v>Residential Bellingen</v>
      </c>
      <c r="E2465" s="321" t="s">
        <v>4460</v>
      </c>
      <c r="F2465" s="319" t="s">
        <v>2906</v>
      </c>
      <c r="G2465" s="319" t="s">
        <v>10748</v>
      </c>
      <c r="H2465" s="319" t="s">
        <v>10749</v>
      </c>
      <c r="I2465" s="319" t="s">
        <v>10750</v>
      </c>
    </row>
    <row r="2466" spans="1:9" ht="75" x14ac:dyDescent="0.25">
      <c r="A2466" s="319" t="s">
        <v>10751</v>
      </c>
      <c r="B2466" s="319" t="s">
        <v>7558</v>
      </c>
      <c r="C2466" s="321">
        <f t="shared" si="76"/>
        <v>2</v>
      </c>
      <c r="D2466" s="321" t="str">
        <f t="shared" si="77"/>
        <v>Residential Bellingen</v>
      </c>
      <c r="E2466" s="321" t="s">
        <v>25835</v>
      </c>
      <c r="F2466" s="317"/>
      <c r="G2466" s="319" t="s">
        <v>10752</v>
      </c>
      <c r="H2466" s="319" t="s">
        <v>10753</v>
      </c>
      <c r="I2466" s="319" t="s">
        <v>10754</v>
      </c>
    </row>
    <row r="2467" spans="1:9" ht="75" x14ac:dyDescent="0.2">
      <c r="A2467" s="319" t="s">
        <v>10755</v>
      </c>
      <c r="B2467" s="319" t="s">
        <v>7558</v>
      </c>
      <c r="C2467" s="321">
        <f t="shared" si="76"/>
        <v>2</v>
      </c>
      <c r="D2467" s="321" t="str">
        <f t="shared" si="77"/>
        <v>Residential Bellingen</v>
      </c>
      <c r="E2467" s="321" t="s">
        <v>4460</v>
      </c>
      <c r="F2467" s="319" t="s">
        <v>2435</v>
      </c>
      <c r="G2467" s="319" t="s">
        <v>4199</v>
      </c>
      <c r="H2467" s="319" t="s">
        <v>10756</v>
      </c>
      <c r="I2467" s="319" t="s">
        <v>10757</v>
      </c>
    </row>
    <row r="2468" spans="1:9" ht="75" x14ac:dyDescent="0.2">
      <c r="A2468" s="319" t="s">
        <v>10758</v>
      </c>
      <c r="B2468" s="319" t="s">
        <v>7558</v>
      </c>
      <c r="C2468" s="321">
        <f t="shared" si="76"/>
        <v>2</v>
      </c>
      <c r="D2468" s="321" t="str">
        <f t="shared" si="77"/>
        <v>Residential Bellingen</v>
      </c>
      <c r="E2468" s="321" t="s">
        <v>25835</v>
      </c>
      <c r="F2468" s="319" t="s">
        <v>586</v>
      </c>
      <c r="G2468" s="319" t="s">
        <v>10759</v>
      </c>
      <c r="H2468" s="319" t="s">
        <v>10760</v>
      </c>
      <c r="I2468" s="319" t="s">
        <v>10761</v>
      </c>
    </row>
    <row r="2469" spans="1:9" ht="90" x14ac:dyDescent="0.25">
      <c r="A2469" s="319" t="s">
        <v>10762</v>
      </c>
      <c r="B2469" s="319" t="s">
        <v>7558</v>
      </c>
      <c r="C2469" s="321">
        <f t="shared" si="76"/>
        <v>2</v>
      </c>
      <c r="D2469" s="321" t="str">
        <f t="shared" si="77"/>
        <v>Residential Bellingen</v>
      </c>
      <c r="E2469" s="321" t="s">
        <v>4460</v>
      </c>
      <c r="F2469" s="317"/>
      <c r="G2469" s="319" t="s">
        <v>10763</v>
      </c>
      <c r="H2469" s="319" t="s">
        <v>10764</v>
      </c>
      <c r="I2469" s="319" t="s">
        <v>10765</v>
      </c>
    </row>
    <row r="2470" spans="1:9" ht="90" x14ac:dyDescent="0.2">
      <c r="A2470" s="319" t="s">
        <v>10766</v>
      </c>
      <c r="B2470" s="319" t="s">
        <v>7558</v>
      </c>
      <c r="C2470" s="321">
        <f t="shared" si="76"/>
        <v>2</v>
      </c>
      <c r="D2470" s="321" t="str">
        <f t="shared" si="77"/>
        <v>Residential Bellingen</v>
      </c>
      <c r="E2470" s="321" t="s">
        <v>25835</v>
      </c>
      <c r="F2470" s="319" t="s">
        <v>10767</v>
      </c>
      <c r="G2470" s="319" t="s">
        <v>8479</v>
      </c>
      <c r="H2470" s="319" t="s">
        <v>10768</v>
      </c>
      <c r="I2470" s="319" t="s">
        <v>10769</v>
      </c>
    </row>
    <row r="2471" spans="1:9" ht="90" x14ac:dyDescent="0.2">
      <c r="A2471" s="319" t="s">
        <v>10770</v>
      </c>
      <c r="B2471" s="319" t="s">
        <v>7558</v>
      </c>
      <c r="C2471" s="321">
        <f t="shared" si="76"/>
        <v>2</v>
      </c>
      <c r="D2471" s="321" t="str">
        <f t="shared" si="77"/>
        <v>Residential Bellingen</v>
      </c>
      <c r="E2471" s="321" t="s">
        <v>4460</v>
      </c>
      <c r="F2471" s="319" t="s">
        <v>10771</v>
      </c>
      <c r="G2471" s="319" t="s">
        <v>10772</v>
      </c>
      <c r="H2471" s="319" t="s">
        <v>10773</v>
      </c>
      <c r="I2471" s="319" t="s">
        <v>10774</v>
      </c>
    </row>
    <row r="2472" spans="1:9" ht="90" x14ac:dyDescent="0.2">
      <c r="A2472" s="319" t="s">
        <v>10775</v>
      </c>
      <c r="B2472" s="319" t="s">
        <v>7558</v>
      </c>
      <c r="C2472" s="321">
        <f t="shared" si="76"/>
        <v>2</v>
      </c>
      <c r="D2472" s="321" t="str">
        <f t="shared" si="77"/>
        <v>Residential Bellingen</v>
      </c>
      <c r="E2472" s="321" t="s">
        <v>25835</v>
      </c>
      <c r="F2472" s="319" t="s">
        <v>7894</v>
      </c>
      <c r="G2472" s="319" t="s">
        <v>10776</v>
      </c>
      <c r="H2472" s="319" t="s">
        <v>10777</v>
      </c>
      <c r="I2472" s="319" t="s">
        <v>10778</v>
      </c>
    </row>
    <row r="2473" spans="1:9" ht="90" x14ac:dyDescent="0.2">
      <c r="A2473" s="319" t="s">
        <v>10779</v>
      </c>
      <c r="B2473" s="319" t="s">
        <v>7558</v>
      </c>
      <c r="C2473" s="321">
        <f t="shared" si="76"/>
        <v>2</v>
      </c>
      <c r="D2473" s="321" t="str">
        <f t="shared" si="77"/>
        <v>Residential Bellingen</v>
      </c>
      <c r="E2473" s="321" t="s">
        <v>4460</v>
      </c>
      <c r="F2473" s="319" t="s">
        <v>3255</v>
      </c>
      <c r="G2473" s="319" t="s">
        <v>10780</v>
      </c>
      <c r="H2473" s="319" t="s">
        <v>10781</v>
      </c>
      <c r="I2473" s="319" t="s">
        <v>10782</v>
      </c>
    </row>
    <row r="2474" spans="1:9" ht="90" x14ac:dyDescent="0.2">
      <c r="A2474" s="319" t="s">
        <v>10783</v>
      </c>
      <c r="B2474" s="319" t="s">
        <v>7558</v>
      </c>
      <c r="C2474" s="321">
        <f t="shared" si="76"/>
        <v>2</v>
      </c>
      <c r="D2474" s="321" t="str">
        <f t="shared" si="77"/>
        <v>Residential Bellingen</v>
      </c>
      <c r="E2474" s="321" t="s">
        <v>25835</v>
      </c>
      <c r="F2474" s="319" t="s">
        <v>10784</v>
      </c>
      <c r="G2474" s="319" t="s">
        <v>10785</v>
      </c>
      <c r="H2474" s="319" t="s">
        <v>10786</v>
      </c>
      <c r="I2474" s="319" t="s">
        <v>10787</v>
      </c>
    </row>
    <row r="2475" spans="1:9" ht="90" x14ac:dyDescent="0.2">
      <c r="A2475" s="319" t="s">
        <v>10788</v>
      </c>
      <c r="B2475" s="319" t="s">
        <v>7558</v>
      </c>
      <c r="C2475" s="321">
        <f t="shared" si="76"/>
        <v>2</v>
      </c>
      <c r="D2475" s="321" t="str">
        <f t="shared" si="77"/>
        <v>Residential Bellingen</v>
      </c>
      <c r="E2475" s="321" t="s">
        <v>4460</v>
      </c>
      <c r="F2475" s="319" t="s">
        <v>10789</v>
      </c>
      <c r="G2475" s="319" t="s">
        <v>10790</v>
      </c>
      <c r="H2475" s="319" t="s">
        <v>10791</v>
      </c>
      <c r="I2475" s="319" t="s">
        <v>10792</v>
      </c>
    </row>
    <row r="2476" spans="1:9" ht="90" x14ac:dyDescent="0.2">
      <c r="A2476" s="319" t="s">
        <v>10793</v>
      </c>
      <c r="B2476" s="319" t="s">
        <v>7558</v>
      </c>
      <c r="C2476" s="321">
        <f t="shared" si="76"/>
        <v>2</v>
      </c>
      <c r="D2476" s="321" t="str">
        <f t="shared" si="77"/>
        <v>Residential Bellingen</v>
      </c>
      <c r="E2476" s="321" t="s">
        <v>25835</v>
      </c>
      <c r="F2476" s="319" t="s">
        <v>10794</v>
      </c>
      <c r="G2476" s="319" t="s">
        <v>10795</v>
      </c>
      <c r="H2476" s="319" t="s">
        <v>10796</v>
      </c>
      <c r="I2476" s="319" t="s">
        <v>10797</v>
      </c>
    </row>
    <row r="2477" spans="1:9" ht="90" x14ac:dyDescent="0.2">
      <c r="A2477" s="319" t="s">
        <v>10798</v>
      </c>
      <c r="B2477" s="319" t="s">
        <v>7558</v>
      </c>
      <c r="C2477" s="321">
        <f t="shared" si="76"/>
        <v>2</v>
      </c>
      <c r="D2477" s="321" t="str">
        <f t="shared" si="77"/>
        <v>Residential Bellingen</v>
      </c>
      <c r="E2477" s="321" t="s">
        <v>4460</v>
      </c>
      <c r="F2477" s="319" t="s">
        <v>8267</v>
      </c>
      <c r="G2477" s="319" t="s">
        <v>8268</v>
      </c>
      <c r="H2477" s="319" t="s">
        <v>10799</v>
      </c>
      <c r="I2477" s="319" t="s">
        <v>10800</v>
      </c>
    </row>
    <row r="2478" spans="1:9" ht="90" x14ac:dyDescent="0.2">
      <c r="A2478" s="319" t="s">
        <v>10801</v>
      </c>
      <c r="B2478" s="319" t="s">
        <v>7558</v>
      </c>
      <c r="C2478" s="321">
        <f t="shared" si="76"/>
        <v>2</v>
      </c>
      <c r="D2478" s="321" t="str">
        <f t="shared" si="77"/>
        <v>Residential Bellingen</v>
      </c>
      <c r="E2478" s="321" t="s">
        <v>25835</v>
      </c>
      <c r="F2478" s="319" t="s">
        <v>10802</v>
      </c>
      <c r="G2478" s="319" t="s">
        <v>10803</v>
      </c>
      <c r="H2478" s="319" t="s">
        <v>10804</v>
      </c>
      <c r="I2478" s="319" t="s">
        <v>10805</v>
      </c>
    </row>
    <row r="2479" spans="1:9" ht="90" x14ac:dyDescent="0.2">
      <c r="A2479" s="319" t="s">
        <v>10806</v>
      </c>
      <c r="B2479" s="319" t="s">
        <v>7558</v>
      </c>
      <c r="C2479" s="321">
        <f t="shared" si="76"/>
        <v>2</v>
      </c>
      <c r="D2479" s="321" t="str">
        <f t="shared" si="77"/>
        <v>Residential Bellingen</v>
      </c>
      <c r="E2479" s="321" t="s">
        <v>4460</v>
      </c>
      <c r="F2479" s="319" t="s">
        <v>10807</v>
      </c>
      <c r="G2479" s="319" t="s">
        <v>10808</v>
      </c>
      <c r="H2479" s="319" t="s">
        <v>10809</v>
      </c>
      <c r="I2479" s="319" t="s">
        <v>10810</v>
      </c>
    </row>
    <row r="2480" spans="1:9" ht="90" x14ac:dyDescent="0.2">
      <c r="A2480" s="319" t="s">
        <v>10811</v>
      </c>
      <c r="B2480" s="319" t="s">
        <v>7558</v>
      </c>
      <c r="C2480" s="321">
        <f t="shared" si="76"/>
        <v>2</v>
      </c>
      <c r="D2480" s="321" t="str">
        <f t="shared" si="77"/>
        <v>Residential Bellingen</v>
      </c>
      <c r="E2480" s="321" t="s">
        <v>25835</v>
      </c>
      <c r="F2480" s="319" t="s">
        <v>4314</v>
      </c>
      <c r="G2480" s="319" t="s">
        <v>10812</v>
      </c>
      <c r="H2480" s="319" t="s">
        <v>10813</v>
      </c>
      <c r="I2480" s="319" t="s">
        <v>10814</v>
      </c>
    </row>
    <row r="2481" spans="1:9" ht="105" x14ac:dyDescent="0.2">
      <c r="A2481" s="319" t="s">
        <v>10815</v>
      </c>
      <c r="B2481" s="319" t="s">
        <v>7558</v>
      </c>
      <c r="C2481" s="321">
        <f t="shared" si="76"/>
        <v>2</v>
      </c>
      <c r="D2481" s="321" t="str">
        <f t="shared" si="77"/>
        <v>Residential Bellingen</v>
      </c>
      <c r="E2481" s="321" t="s">
        <v>4460</v>
      </c>
      <c r="F2481" s="319" t="s">
        <v>3624</v>
      </c>
      <c r="G2481" s="319" t="s">
        <v>10816</v>
      </c>
      <c r="H2481" s="319" t="s">
        <v>10817</v>
      </c>
      <c r="I2481" s="319" t="s">
        <v>10818</v>
      </c>
    </row>
    <row r="2482" spans="1:9" ht="90" x14ac:dyDescent="0.2">
      <c r="A2482" s="319" t="s">
        <v>10819</v>
      </c>
      <c r="B2482" s="319" t="s">
        <v>7558</v>
      </c>
      <c r="C2482" s="321">
        <f t="shared" si="76"/>
        <v>2</v>
      </c>
      <c r="D2482" s="321" t="str">
        <f t="shared" si="77"/>
        <v>Residential Bellingen</v>
      </c>
      <c r="E2482" s="321" t="s">
        <v>25835</v>
      </c>
      <c r="F2482" s="319" t="s">
        <v>4787</v>
      </c>
      <c r="G2482" s="319" t="s">
        <v>10820</v>
      </c>
      <c r="H2482" s="319" t="s">
        <v>10821</v>
      </c>
      <c r="I2482" s="319" t="s">
        <v>10822</v>
      </c>
    </row>
    <row r="2483" spans="1:9" ht="90" x14ac:dyDescent="0.2">
      <c r="A2483" s="319" t="s">
        <v>10823</v>
      </c>
      <c r="B2483" s="319" t="s">
        <v>7558</v>
      </c>
      <c r="C2483" s="321">
        <f t="shared" si="76"/>
        <v>2</v>
      </c>
      <c r="D2483" s="321" t="str">
        <f t="shared" si="77"/>
        <v>Residential Bellingen</v>
      </c>
      <c r="E2483" s="321" t="s">
        <v>4460</v>
      </c>
      <c r="F2483" s="319" t="s">
        <v>10824</v>
      </c>
      <c r="G2483" s="319" t="s">
        <v>10825</v>
      </c>
      <c r="H2483" s="319" t="s">
        <v>10826</v>
      </c>
      <c r="I2483" s="319" t="s">
        <v>10827</v>
      </c>
    </row>
    <row r="2484" spans="1:9" ht="90" x14ac:dyDescent="0.2">
      <c r="A2484" s="319" t="s">
        <v>10828</v>
      </c>
      <c r="B2484" s="319" t="s">
        <v>7558</v>
      </c>
      <c r="C2484" s="321">
        <f t="shared" si="76"/>
        <v>2</v>
      </c>
      <c r="D2484" s="321" t="str">
        <f t="shared" si="77"/>
        <v>Residential Bellingen</v>
      </c>
      <c r="E2484" s="321" t="s">
        <v>25835</v>
      </c>
      <c r="F2484" s="319" t="s">
        <v>1016</v>
      </c>
      <c r="G2484" s="319" t="s">
        <v>4769</v>
      </c>
      <c r="H2484" s="319" t="s">
        <v>10829</v>
      </c>
      <c r="I2484" s="319" t="s">
        <v>10830</v>
      </c>
    </row>
    <row r="2485" spans="1:9" ht="90" x14ac:dyDescent="0.2">
      <c r="A2485" s="319" t="s">
        <v>10831</v>
      </c>
      <c r="B2485" s="319" t="s">
        <v>7558</v>
      </c>
      <c r="C2485" s="321">
        <f t="shared" si="76"/>
        <v>2</v>
      </c>
      <c r="D2485" s="321" t="str">
        <f t="shared" si="77"/>
        <v>Residential Bellingen</v>
      </c>
      <c r="E2485" s="321" t="s">
        <v>4460</v>
      </c>
      <c r="F2485" s="319" t="s">
        <v>10832</v>
      </c>
      <c r="G2485" s="319" t="s">
        <v>10833</v>
      </c>
      <c r="H2485" s="319" t="s">
        <v>10834</v>
      </c>
      <c r="I2485" s="319" t="s">
        <v>10835</v>
      </c>
    </row>
    <row r="2486" spans="1:9" ht="90" x14ac:dyDescent="0.2">
      <c r="A2486" s="319" t="s">
        <v>10836</v>
      </c>
      <c r="B2486" s="319" t="s">
        <v>7558</v>
      </c>
      <c r="C2486" s="321">
        <f t="shared" si="76"/>
        <v>2</v>
      </c>
      <c r="D2486" s="321" t="str">
        <f t="shared" si="77"/>
        <v>Residential Bellingen</v>
      </c>
      <c r="E2486" s="321" t="s">
        <v>25835</v>
      </c>
      <c r="F2486" s="319" t="s">
        <v>3662</v>
      </c>
      <c r="G2486" s="319" t="s">
        <v>10837</v>
      </c>
      <c r="H2486" s="319" t="s">
        <v>10838</v>
      </c>
      <c r="I2486" s="319" t="s">
        <v>10839</v>
      </c>
    </row>
    <row r="2487" spans="1:9" ht="90" x14ac:dyDescent="0.2">
      <c r="A2487" s="319" t="s">
        <v>10840</v>
      </c>
      <c r="B2487" s="319" t="s">
        <v>7558</v>
      </c>
      <c r="C2487" s="321">
        <f t="shared" si="76"/>
        <v>2</v>
      </c>
      <c r="D2487" s="321" t="str">
        <f t="shared" si="77"/>
        <v>Residential Bellingen</v>
      </c>
      <c r="E2487" s="321" t="s">
        <v>4460</v>
      </c>
      <c r="F2487" s="319" t="s">
        <v>1292</v>
      </c>
      <c r="G2487" s="319" t="s">
        <v>10841</v>
      </c>
      <c r="H2487" s="319" t="s">
        <v>10842</v>
      </c>
      <c r="I2487" s="319" t="s">
        <v>10843</v>
      </c>
    </row>
    <row r="2488" spans="1:9" ht="90" x14ac:dyDescent="0.2">
      <c r="A2488" s="319" t="s">
        <v>10844</v>
      </c>
      <c r="B2488" s="319" t="s">
        <v>7558</v>
      </c>
      <c r="C2488" s="321">
        <f t="shared" si="76"/>
        <v>2</v>
      </c>
      <c r="D2488" s="321" t="str">
        <f t="shared" si="77"/>
        <v>Residential Bellingen</v>
      </c>
      <c r="E2488" s="321" t="s">
        <v>25835</v>
      </c>
      <c r="F2488" s="319" t="s">
        <v>10845</v>
      </c>
      <c r="G2488" s="319" t="s">
        <v>10846</v>
      </c>
      <c r="H2488" s="319" t="s">
        <v>10847</v>
      </c>
      <c r="I2488" s="319" t="s">
        <v>10848</v>
      </c>
    </row>
    <row r="2489" spans="1:9" ht="90" x14ac:dyDescent="0.2">
      <c r="A2489" s="319" t="s">
        <v>10849</v>
      </c>
      <c r="B2489" s="319" t="s">
        <v>7558</v>
      </c>
      <c r="C2489" s="321">
        <f t="shared" si="76"/>
        <v>2</v>
      </c>
      <c r="D2489" s="321" t="str">
        <f t="shared" si="77"/>
        <v>Residential Bellingen</v>
      </c>
      <c r="E2489" s="321" t="s">
        <v>4460</v>
      </c>
      <c r="F2489" s="319" t="s">
        <v>1016</v>
      </c>
      <c r="G2489" s="319" t="s">
        <v>10850</v>
      </c>
      <c r="H2489" s="319" t="s">
        <v>10851</v>
      </c>
      <c r="I2489" s="319" t="s">
        <v>10852</v>
      </c>
    </row>
    <row r="2490" spans="1:9" ht="90" x14ac:dyDescent="0.25">
      <c r="A2490" s="319" t="s">
        <v>10853</v>
      </c>
      <c r="B2490" s="319" t="s">
        <v>7558</v>
      </c>
      <c r="C2490" s="321">
        <f t="shared" si="76"/>
        <v>2</v>
      </c>
      <c r="D2490" s="321" t="str">
        <f t="shared" si="77"/>
        <v>Residential Bellingen</v>
      </c>
      <c r="E2490" s="321" t="s">
        <v>25835</v>
      </c>
      <c r="F2490" s="317"/>
      <c r="G2490" s="319" t="s">
        <v>7756</v>
      </c>
      <c r="H2490" s="319" t="s">
        <v>10854</v>
      </c>
      <c r="I2490" s="319" t="s">
        <v>10855</v>
      </c>
    </row>
    <row r="2491" spans="1:9" ht="90" x14ac:dyDescent="0.25">
      <c r="A2491" s="319" t="s">
        <v>10856</v>
      </c>
      <c r="B2491" s="319" t="s">
        <v>7558</v>
      </c>
      <c r="C2491" s="321">
        <f t="shared" si="76"/>
        <v>2</v>
      </c>
      <c r="D2491" s="321" t="str">
        <f t="shared" si="77"/>
        <v>Residential Bellingen</v>
      </c>
      <c r="E2491" s="321" t="s">
        <v>4460</v>
      </c>
      <c r="F2491" s="317"/>
      <c r="G2491" s="319" t="s">
        <v>7678</v>
      </c>
      <c r="H2491" s="319" t="s">
        <v>10857</v>
      </c>
      <c r="I2491" s="319" t="s">
        <v>10858</v>
      </c>
    </row>
    <row r="2492" spans="1:9" ht="90" x14ac:dyDescent="0.25">
      <c r="A2492" s="319" t="s">
        <v>10859</v>
      </c>
      <c r="B2492" s="319" t="s">
        <v>7558</v>
      </c>
      <c r="C2492" s="321">
        <f t="shared" si="76"/>
        <v>2</v>
      </c>
      <c r="D2492" s="321" t="str">
        <f t="shared" si="77"/>
        <v>Residential Bellingen</v>
      </c>
      <c r="E2492" s="321" t="s">
        <v>25835</v>
      </c>
      <c r="F2492" s="317"/>
      <c r="G2492" s="319" t="s">
        <v>7678</v>
      </c>
      <c r="H2492" s="319" t="s">
        <v>10860</v>
      </c>
      <c r="I2492" s="319" t="s">
        <v>10861</v>
      </c>
    </row>
    <row r="2493" spans="1:9" ht="90" x14ac:dyDescent="0.2">
      <c r="A2493" s="319" t="s">
        <v>10862</v>
      </c>
      <c r="B2493" s="319" t="s">
        <v>7558</v>
      </c>
      <c r="C2493" s="321">
        <f t="shared" si="76"/>
        <v>2</v>
      </c>
      <c r="D2493" s="321" t="str">
        <f t="shared" si="77"/>
        <v>Residential Bellingen</v>
      </c>
      <c r="E2493" s="321" t="s">
        <v>4460</v>
      </c>
      <c r="F2493" s="319" t="s">
        <v>3676</v>
      </c>
      <c r="G2493" s="319" t="s">
        <v>2510</v>
      </c>
      <c r="H2493" s="319" t="s">
        <v>10863</v>
      </c>
      <c r="I2493" s="319" t="s">
        <v>10864</v>
      </c>
    </row>
    <row r="2494" spans="1:9" ht="90" x14ac:dyDescent="0.2">
      <c r="A2494" s="319" t="s">
        <v>10865</v>
      </c>
      <c r="B2494" s="319" t="s">
        <v>7558</v>
      </c>
      <c r="C2494" s="321">
        <f t="shared" si="76"/>
        <v>2</v>
      </c>
      <c r="D2494" s="321" t="str">
        <f t="shared" si="77"/>
        <v>Residential Bellingen</v>
      </c>
      <c r="E2494" s="321" t="s">
        <v>25835</v>
      </c>
      <c r="F2494" s="319" t="s">
        <v>10866</v>
      </c>
      <c r="G2494" s="319" t="s">
        <v>10867</v>
      </c>
      <c r="H2494" s="319" t="s">
        <v>10868</v>
      </c>
      <c r="I2494" s="319" t="s">
        <v>10869</v>
      </c>
    </row>
    <row r="2495" spans="1:9" ht="90" x14ac:dyDescent="0.2">
      <c r="A2495" s="319" t="s">
        <v>10870</v>
      </c>
      <c r="B2495" s="319" t="s">
        <v>7558</v>
      </c>
      <c r="C2495" s="321">
        <f t="shared" si="76"/>
        <v>2</v>
      </c>
      <c r="D2495" s="321" t="str">
        <f t="shared" si="77"/>
        <v>Residential Bellingen</v>
      </c>
      <c r="E2495" s="321" t="s">
        <v>4460</v>
      </c>
      <c r="F2495" s="319" t="s">
        <v>1842</v>
      </c>
      <c r="G2495" s="319" t="s">
        <v>10871</v>
      </c>
      <c r="H2495" s="319" t="s">
        <v>10872</v>
      </c>
      <c r="I2495" s="319" t="s">
        <v>10873</v>
      </c>
    </row>
    <row r="2496" spans="1:9" ht="90" x14ac:dyDescent="0.2">
      <c r="A2496" s="319" t="s">
        <v>10874</v>
      </c>
      <c r="B2496" s="319" t="s">
        <v>7558</v>
      </c>
      <c r="C2496" s="321">
        <f t="shared" si="76"/>
        <v>2</v>
      </c>
      <c r="D2496" s="321" t="str">
        <f t="shared" si="77"/>
        <v>Residential Bellingen</v>
      </c>
      <c r="E2496" s="321" t="s">
        <v>25835</v>
      </c>
      <c r="F2496" s="319" t="s">
        <v>6522</v>
      </c>
      <c r="G2496" s="319" t="s">
        <v>10875</v>
      </c>
      <c r="H2496" s="319" t="s">
        <v>10876</v>
      </c>
      <c r="I2496" s="319" t="s">
        <v>10877</v>
      </c>
    </row>
    <row r="2497" spans="1:9" ht="90" x14ac:dyDescent="0.2">
      <c r="A2497" s="319" t="s">
        <v>10878</v>
      </c>
      <c r="B2497" s="319" t="s">
        <v>7558</v>
      </c>
      <c r="C2497" s="321">
        <f t="shared" si="76"/>
        <v>2</v>
      </c>
      <c r="D2497" s="321" t="str">
        <f t="shared" si="77"/>
        <v>Residential Bellingen</v>
      </c>
      <c r="E2497" s="321" t="s">
        <v>4460</v>
      </c>
      <c r="F2497" s="319" t="s">
        <v>10879</v>
      </c>
      <c r="G2497" s="319" t="s">
        <v>10880</v>
      </c>
      <c r="H2497" s="319" t="s">
        <v>10881</v>
      </c>
      <c r="I2497" s="319" t="s">
        <v>10882</v>
      </c>
    </row>
    <row r="2498" spans="1:9" ht="90" x14ac:dyDescent="0.2">
      <c r="A2498" s="319" t="s">
        <v>10883</v>
      </c>
      <c r="B2498" s="319" t="s">
        <v>7558</v>
      </c>
      <c r="C2498" s="321">
        <f t="shared" ref="C2498:C2561" si="78">+VLOOKUP($A2498,Assess,2,FALSE)</f>
        <v>2</v>
      </c>
      <c r="D2498" s="321" t="str">
        <f t="shared" ref="D2498:D2561" si="79">+VLOOKUP($A2498,Assess,3,FALSE)</f>
        <v>Residential Bellingen</v>
      </c>
      <c r="E2498" s="321" t="s">
        <v>25835</v>
      </c>
      <c r="F2498" s="319" t="s">
        <v>10884</v>
      </c>
      <c r="G2498" s="319" t="s">
        <v>10885</v>
      </c>
      <c r="H2498" s="319" t="s">
        <v>10886</v>
      </c>
      <c r="I2498" s="319" t="s">
        <v>10887</v>
      </c>
    </row>
    <row r="2499" spans="1:9" ht="90" x14ac:dyDescent="0.2">
      <c r="A2499" s="319" t="s">
        <v>10888</v>
      </c>
      <c r="B2499" s="319" t="s">
        <v>7558</v>
      </c>
      <c r="C2499" s="321">
        <f t="shared" si="78"/>
        <v>2</v>
      </c>
      <c r="D2499" s="321" t="str">
        <f t="shared" si="79"/>
        <v>Residential Bellingen</v>
      </c>
      <c r="E2499" s="321" t="s">
        <v>4460</v>
      </c>
      <c r="F2499" s="319" t="s">
        <v>1292</v>
      </c>
      <c r="G2499" s="319" t="s">
        <v>10889</v>
      </c>
      <c r="H2499" s="319" t="s">
        <v>10890</v>
      </c>
      <c r="I2499" s="319" t="s">
        <v>10891</v>
      </c>
    </row>
    <row r="2500" spans="1:9" ht="90" x14ac:dyDescent="0.2">
      <c r="A2500" s="319" t="s">
        <v>10892</v>
      </c>
      <c r="B2500" s="319" t="s">
        <v>7558</v>
      </c>
      <c r="C2500" s="321">
        <f t="shared" si="78"/>
        <v>2</v>
      </c>
      <c r="D2500" s="321" t="str">
        <f t="shared" si="79"/>
        <v>Residential Bellingen</v>
      </c>
      <c r="E2500" s="321" t="s">
        <v>25835</v>
      </c>
      <c r="F2500" s="319" t="s">
        <v>10893</v>
      </c>
      <c r="G2500" s="319" t="s">
        <v>10894</v>
      </c>
      <c r="H2500" s="319" t="s">
        <v>10895</v>
      </c>
      <c r="I2500" s="319" t="s">
        <v>10896</v>
      </c>
    </row>
    <row r="2501" spans="1:9" ht="90" x14ac:dyDescent="0.2">
      <c r="A2501" s="319" t="s">
        <v>10897</v>
      </c>
      <c r="B2501" s="319" t="s">
        <v>7558</v>
      </c>
      <c r="C2501" s="321">
        <f t="shared" si="78"/>
        <v>2</v>
      </c>
      <c r="D2501" s="321" t="str">
        <f t="shared" si="79"/>
        <v>Residential Bellingen</v>
      </c>
      <c r="E2501" s="321" t="s">
        <v>4460</v>
      </c>
      <c r="F2501" s="319" t="s">
        <v>10898</v>
      </c>
      <c r="G2501" s="319" t="s">
        <v>6369</v>
      </c>
      <c r="H2501" s="319" t="s">
        <v>10899</v>
      </c>
      <c r="I2501" s="319" t="s">
        <v>10900</v>
      </c>
    </row>
    <row r="2502" spans="1:9" ht="90" x14ac:dyDescent="0.2">
      <c r="A2502" s="319" t="s">
        <v>10901</v>
      </c>
      <c r="B2502" s="319" t="s">
        <v>7558</v>
      </c>
      <c r="C2502" s="321">
        <f t="shared" si="78"/>
        <v>2</v>
      </c>
      <c r="D2502" s="321" t="str">
        <f t="shared" si="79"/>
        <v>Residential Bellingen</v>
      </c>
      <c r="E2502" s="321" t="s">
        <v>25835</v>
      </c>
      <c r="F2502" s="319" t="s">
        <v>10902</v>
      </c>
      <c r="G2502" s="319" t="s">
        <v>1948</v>
      </c>
      <c r="H2502" s="319" t="s">
        <v>10903</v>
      </c>
      <c r="I2502" s="319" t="s">
        <v>10904</v>
      </c>
    </row>
    <row r="2503" spans="1:9" ht="75" x14ac:dyDescent="0.2">
      <c r="A2503" s="319" t="s">
        <v>10905</v>
      </c>
      <c r="B2503" s="319" t="s">
        <v>7558</v>
      </c>
      <c r="C2503" s="321">
        <f t="shared" si="78"/>
        <v>2</v>
      </c>
      <c r="D2503" s="321" t="str">
        <f t="shared" si="79"/>
        <v>Residential Bellingen</v>
      </c>
      <c r="E2503" s="321" t="s">
        <v>4460</v>
      </c>
      <c r="F2503" s="319" t="s">
        <v>380</v>
      </c>
      <c r="G2503" s="319" t="s">
        <v>10906</v>
      </c>
      <c r="H2503" s="319" t="s">
        <v>10907</v>
      </c>
      <c r="I2503" s="319" t="s">
        <v>10908</v>
      </c>
    </row>
    <row r="2504" spans="1:9" ht="75" x14ac:dyDescent="0.2">
      <c r="A2504" s="319" t="s">
        <v>10909</v>
      </c>
      <c r="B2504" s="319" t="s">
        <v>7558</v>
      </c>
      <c r="C2504" s="321">
        <f t="shared" si="78"/>
        <v>2</v>
      </c>
      <c r="D2504" s="321" t="str">
        <f t="shared" si="79"/>
        <v>Residential Bellingen</v>
      </c>
      <c r="E2504" s="321" t="s">
        <v>25835</v>
      </c>
      <c r="F2504" s="319" t="s">
        <v>10910</v>
      </c>
      <c r="G2504" s="319" t="s">
        <v>8094</v>
      </c>
      <c r="H2504" s="319" t="s">
        <v>10911</v>
      </c>
      <c r="I2504" s="319" t="s">
        <v>10912</v>
      </c>
    </row>
    <row r="2505" spans="1:9" ht="75" x14ac:dyDescent="0.2">
      <c r="A2505" s="319" t="s">
        <v>10913</v>
      </c>
      <c r="B2505" s="319" t="s">
        <v>7558</v>
      </c>
      <c r="C2505" s="321">
        <f t="shared" si="78"/>
        <v>2</v>
      </c>
      <c r="D2505" s="321" t="str">
        <f t="shared" si="79"/>
        <v>Residential Bellingen</v>
      </c>
      <c r="E2505" s="321" t="s">
        <v>4460</v>
      </c>
      <c r="F2505" s="319" t="s">
        <v>10914</v>
      </c>
      <c r="G2505" s="319" t="s">
        <v>10915</v>
      </c>
      <c r="H2505" s="319" t="s">
        <v>10916</v>
      </c>
      <c r="I2505" s="319" t="s">
        <v>10917</v>
      </c>
    </row>
    <row r="2506" spans="1:9" ht="90" x14ac:dyDescent="0.2">
      <c r="A2506" s="319" t="s">
        <v>10918</v>
      </c>
      <c r="B2506" s="319" t="s">
        <v>7558</v>
      </c>
      <c r="C2506" s="321">
        <f t="shared" si="78"/>
        <v>2</v>
      </c>
      <c r="D2506" s="321" t="str">
        <f t="shared" si="79"/>
        <v>Residential Bellingen</v>
      </c>
      <c r="E2506" s="321" t="s">
        <v>25835</v>
      </c>
      <c r="F2506" s="319" t="s">
        <v>10919</v>
      </c>
      <c r="G2506" s="319" t="s">
        <v>10920</v>
      </c>
      <c r="H2506" s="319" t="s">
        <v>10921</v>
      </c>
      <c r="I2506" s="319" t="s">
        <v>10922</v>
      </c>
    </row>
    <row r="2507" spans="1:9" ht="90" x14ac:dyDescent="0.2">
      <c r="A2507" s="319" t="s">
        <v>10923</v>
      </c>
      <c r="B2507" s="319" t="s">
        <v>7558</v>
      </c>
      <c r="C2507" s="321">
        <f t="shared" si="78"/>
        <v>2</v>
      </c>
      <c r="D2507" s="321" t="str">
        <f t="shared" si="79"/>
        <v>Residential Bellingen</v>
      </c>
      <c r="E2507" s="321" t="s">
        <v>4460</v>
      </c>
      <c r="F2507" s="319" t="s">
        <v>10924</v>
      </c>
      <c r="G2507" s="319" t="s">
        <v>10925</v>
      </c>
      <c r="H2507" s="319" t="s">
        <v>10926</v>
      </c>
      <c r="I2507" s="319" t="s">
        <v>10927</v>
      </c>
    </row>
    <row r="2508" spans="1:9" ht="90" x14ac:dyDescent="0.2">
      <c r="A2508" s="319" t="s">
        <v>10928</v>
      </c>
      <c r="B2508" s="319" t="s">
        <v>7558</v>
      </c>
      <c r="C2508" s="321">
        <f t="shared" si="78"/>
        <v>2</v>
      </c>
      <c r="D2508" s="321" t="str">
        <f t="shared" si="79"/>
        <v>Residential Bellingen</v>
      </c>
      <c r="E2508" s="321" t="s">
        <v>25835</v>
      </c>
      <c r="F2508" s="319" t="s">
        <v>10929</v>
      </c>
      <c r="G2508" s="319" t="s">
        <v>10930</v>
      </c>
      <c r="H2508" s="319" t="s">
        <v>10931</v>
      </c>
      <c r="I2508" s="319" t="s">
        <v>10932</v>
      </c>
    </row>
    <row r="2509" spans="1:9" ht="90" x14ac:dyDescent="0.2">
      <c r="A2509" s="319" t="s">
        <v>10933</v>
      </c>
      <c r="B2509" s="319" t="s">
        <v>7558</v>
      </c>
      <c r="C2509" s="321">
        <f t="shared" si="78"/>
        <v>2</v>
      </c>
      <c r="D2509" s="321" t="str">
        <f t="shared" si="79"/>
        <v>Residential Bellingen</v>
      </c>
      <c r="E2509" s="321" t="s">
        <v>4460</v>
      </c>
      <c r="F2509" s="319" t="s">
        <v>414</v>
      </c>
      <c r="G2509" s="319" t="s">
        <v>10934</v>
      </c>
      <c r="H2509" s="319" t="s">
        <v>10935</v>
      </c>
      <c r="I2509" s="319" t="s">
        <v>10936</v>
      </c>
    </row>
    <row r="2510" spans="1:9" ht="90" x14ac:dyDescent="0.2">
      <c r="A2510" s="319" t="s">
        <v>10937</v>
      </c>
      <c r="B2510" s="319" t="s">
        <v>7558</v>
      </c>
      <c r="C2510" s="321">
        <f t="shared" si="78"/>
        <v>2</v>
      </c>
      <c r="D2510" s="321" t="str">
        <f t="shared" si="79"/>
        <v>Residential Bellingen</v>
      </c>
      <c r="E2510" s="321" t="s">
        <v>25835</v>
      </c>
      <c r="F2510" s="319" t="s">
        <v>9405</v>
      </c>
      <c r="G2510" s="319" t="s">
        <v>9406</v>
      </c>
      <c r="H2510" s="319" t="s">
        <v>10938</v>
      </c>
      <c r="I2510" s="319" t="s">
        <v>10939</v>
      </c>
    </row>
    <row r="2511" spans="1:9" ht="90" x14ac:dyDescent="0.25">
      <c r="A2511" s="319" t="s">
        <v>10940</v>
      </c>
      <c r="B2511" s="319" t="s">
        <v>7558</v>
      </c>
      <c r="C2511" s="321">
        <f t="shared" si="78"/>
        <v>2</v>
      </c>
      <c r="D2511" s="321" t="str">
        <f t="shared" si="79"/>
        <v>Residential Bellingen</v>
      </c>
      <c r="E2511" s="321" t="s">
        <v>4460</v>
      </c>
      <c r="F2511" s="317"/>
      <c r="G2511" s="319" t="s">
        <v>10941</v>
      </c>
      <c r="H2511" s="319" t="s">
        <v>10942</v>
      </c>
      <c r="I2511" s="319" t="s">
        <v>10943</v>
      </c>
    </row>
    <row r="2512" spans="1:9" ht="90" x14ac:dyDescent="0.2">
      <c r="A2512" s="319" t="s">
        <v>10944</v>
      </c>
      <c r="B2512" s="319" t="s">
        <v>7558</v>
      </c>
      <c r="C2512" s="321">
        <f t="shared" si="78"/>
        <v>2</v>
      </c>
      <c r="D2512" s="321" t="str">
        <f t="shared" si="79"/>
        <v>Residential Bellingen</v>
      </c>
      <c r="E2512" s="321" t="s">
        <v>25835</v>
      </c>
      <c r="F2512" s="319" t="s">
        <v>10945</v>
      </c>
      <c r="G2512" s="319" t="s">
        <v>10946</v>
      </c>
      <c r="H2512" s="319" t="s">
        <v>10947</v>
      </c>
      <c r="I2512" s="319" t="s">
        <v>10948</v>
      </c>
    </row>
    <row r="2513" spans="1:9" ht="90" x14ac:dyDescent="0.2">
      <c r="A2513" s="319" t="s">
        <v>10949</v>
      </c>
      <c r="B2513" s="319" t="s">
        <v>7558</v>
      </c>
      <c r="C2513" s="321">
        <f t="shared" si="78"/>
        <v>2</v>
      </c>
      <c r="D2513" s="321" t="str">
        <f t="shared" si="79"/>
        <v>Residential Bellingen</v>
      </c>
      <c r="E2513" s="321" t="s">
        <v>4460</v>
      </c>
      <c r="F2513" s="319" t="s">
        <v>2085</v>
      </c>
      <c r="G2513" s="319" t="s">
        <v>10950</v>
      </c>
      <c r="H2513" s="319" t="s">
        <v>10951</v>
      </c>
      <c r="I2513" s="319" t="s">
        <v>10952</v>
      </c>
    </row>
    <row r="2514" spans="1:9" ht="90" x14ac:dyDescent="0.2">
      <c r="A2514" s="319" t="s">
        <v>10953</v>
      </c>
      <c r="B2514" s="319" t="s">
        <v>7558</v>
      </c>
      <c r="C2514" s="321">
        <f t="shared" si="78"/>
        <v>2</v>
      </c>
      <c r="D2514" s="321" t="str">
        <f t="shared" si="79"/>
        <v>Residential Bellingen</v>
      </c>
      <c r="E2514" s="321" t="s">
        <v>25835</v>
      </c>
      <c r="F2514" s="319" t="s">
        <v>10954</v>
      </c>
      <c r="G2514" s="319" t="s">
        <v>1471</v>
      </c>
      <c r="H2514" s="319" t="s">
        <v>10955</v>
      </c>
      <c r="I2514" s="319" t="s">
        <v>10956</v>
      </c>
    </row>
    <row r="2515" spans="1:9" ht="90" x14ac:dyDescent="0.2">
      <c r="A2515" s="319" t="s">
        <v>10957</v>
      </c>
      <c r="B2515" s="319" t="s">
        <v>7558</v>
      </c>
      <c r="C2515" s="321">
        <f t="shared" si="78"/>
        <v>2</v>
      </c>
      <c r="D2515" s="321" t="str">
        <f t="shared" si="79"/>
        <v>Residential Bellingen</v>
      </c>
      <c r="E2515" s="321" t="s">
        <v>4460</v>
      </c>
      <c r="F2515" s="319" t="s">
        <v>10958</v>
      </c>
      <c r="G2515" s="319" t="s">
        <v>10959</v>
      </c>
      <c r="H2515" s="319" t="s">
        <v>10960</v>
      </c>
      <c r="I2515" s="319" t="s">
        <v>10961</v>
      </c>
    </row>
    <row r="2516" spans="1:9" ht="90" x14ac:dyDescent="0.2">
      <c r="A2516" s="319" t="s">
        <v>10962</v>
      </c>
      <c r="B2516" s="319" t="s">
        <v>7558</v>
      </c>
      <c r="C2516" s="321">
        <f t="shared" si="78"/>
        <v>2</v>
      </c>
      <c r="D2516" s="321" t="str">
        <f t="shared" si="79"/>
        <v>Residential Bellingen</v>
      </c>
      <c r="E2516" s="321" t="s">
        <v>25835</v>
      </c>
      <c r="F2516" s="319" t="s">
        <v>10963</v>
      </c>
      <c r="G2516" s="319" t="s">
        <v>1838</v>
      </c>
      <c r="H2516" s="319" t="s">
        <v>10964</v>
      </c>
      <c r="I2516" s="319" t="s">
        <v>10965</v>
      </c>
    </row>
    <row r="2517" spans="1:9" ht="90" x14ac:dyDescent="0.2">
      <c r="A2517" s="319" t="s">
        <v>10966</v>
      </c>
      <c r="B2517" s="319" t="s">
        <v>7558</v>
      </c>
      <c r="C2517" s="321">
        <f t="shared" si="78"/>
        <v>2</v>
      </c>
      <c r="D2517" s="321" t="str">
        <f t="shared" si="79"/>
        <v>Residential Bellingen</v>
      </c>
      <c r="E2517" s="321" t="s">
        <v>4460</v>
      </c>
      <c r="F2517" s="319" t="s">
        <v>8456</v>
      </c>
      <c r="G2517" s="319" t="s">
        <v>2299</v>
      </c>
      <c r="H2517" s="319" t="s">
        <v>10967</v>
      </c>
      <c r="I2517" s="319" t="s">
        <v>10968</v>
      </c>
    </row>
    <row r="2518" spans="1:9" ht="90" x14ac:dyDescent="0.2">
      <c r="A2518" s="319" t="s">
        <v>10969</v>
      </c>
      <c r="B2518" s="319" t="s">
        <v>7558</v>
      </c>
      <c r="C2518" s="321">
        <f t="shared" si="78"/>
        <v>2</v>
      </c>
      <c r="D2518" s="321" t="str">
        <f t="shared" si="79"/>
        <v>Residential Bellingen</v>
      </c>
      <c r="E2518" s="321" t="s">
        <v>25835</v>
      </c>
      <c r="F2518" s="319" t="s">
        <v>10970</v>
      </c>
      <c r="G2518" s="319" t="s">
        <v>10971</v>
      </c>
      <c r="H2518" s="319" t="s">
        <v>10972</v>
      </c>
      <c r="I2518" s="319" t="s">
        <v>10973</v>
      </c>
    </row>
    <row r="2519" spans="1:9" ht="90" x14ac:dyDescent="0.2">
      <c r="A2519" s="319" t="s">
        <v>10974</v>
      </c>
      <c r="B2519" s="319" t="s">
        <v>7558</v>
      </c>
      <c r="C2519" s="321">
        <f t="shared" si="78"/>
        <v>2</v>
      </c>
      <c r="D2519" s="321" t="str">
        <f t="shared" si="79"/>
        <v>Residential Bellingen</v>
      </c>
      <c r="E2519" s="321" t="s">
        <v>4460</v>
      </c>
      <c r="F2519" s="319" t="s">
        <v>10975</v>
      </c>
      <c r="G2519" s="319" t="s">
        <v>10976</v>
      </c>
      <c r="H2519" s="319" t="s">
        <v>10977</v>
      </c>
      <c r="I2519" s="319" t="s">
        <v>10978</v>
      </c>
    </row>
    <row r="2520" spans="1:9" ht="90" x14ac:dyDescent="0.25">
      <c r="A2520" s="319" t="s">
        <v>10979</v>
      </c>
      <c r="B2520" s="319" t="s">
        <v>7558</v>
      </c>
      <c r="C2520" s="321">
        <f t="shared" si="78"/>
        <v>2</v>
      </c>
      <c r="D2520" s="321" t="str">
        <f t="shared" si="79"/>
        <v>Residential Bellingen</v>
      </c>
      <c r="E2520" s="321" t="s">
        <v>25835</v>
      </c>
      <c r="F2520" s="317"/>
      <c r="G2520" s="319" t="s">
        <v>7756</v>
      </c>
      <c r="H2520" s="319" t="s">
        <v>10980</v>
      </c>
      <c r="I2520" s="319" t="s">
        <v>10981</v>
      </c>
    </row>
    <row r="2521" spans="1:9" ht="90" x14ac:dyDescent="0.2">
      <c r="A2521" s="319" t="s">
        <v>10982</v>
      </c>
      <c r="B2521" s="319" t="s">
        <v>7558</v>
      </c>
      <c r="C2521" s="321">
        <f t="shared" si="78"/>
        <v>2</v>
      </c>
      <c r="D2521" s="321" t="str">
        <f t="shared" si="79"/>
        <v>Residential Bellingen</v>
      </c>
      <c r="E2521" s="321" t="s">
        <v>4460</v>
      </c>
      <c r="F2521" s="319" t="s">
        <v>10983</v>
      </c>
      <c r="G2521" s="319" t="s">
        <v>10984</v>
      </c>
      <c r="H2521" s="319" t="s">
        <v>10985</v>
      </c>
      <c r="I2521" s="319" t="s">
        <v>10986</v>
      </c>
    </row>
    <row r="2522" spans="1:9" ht="90" x14ac:dyDescent="0.2">
      <c r="A2522" s="319" t="s">
        <v>10987</v>
      </c>
      <c r="B2522" s="319" t="s">
        <v>7558</v>
      </c>
      <c r="C2522" s="321">
        <f t="shared" si="78"/>
        <v>2</v>
      </c>
      <c r="D2522" s="321" t="str">
        <f t="shared" si="79"/>
        <v>Residential Bellingen</v>
      </c>
      <c r="E2522" s="321" t="s">
        <v>25835</v>
      </c>
      <c r="F2522" s="319" t="s">
        <v>10988</v>
      </c>
      <c r="G2522" s="319" t="s">
        <v>10989</v>
      </c>
      <c r="H2522" s="319" t="s">
        <v>10990</v>
      </c>
      <c r="I2522" s="319" t="s">
        <v>10991</v>
      </c>
    </row>
    <row r="2523" spans="1:9" ht="90" x14ac:dyDescent="0.2">
      <c r="A2523" s="319" t="s">
        <v>10992</v>
      </c>
      <c r="B2523" s="319" t="s">
        <v>7558</v>
      </c>
      <c r="C2523" s="321">
        <f t="shared" si="78"/>
        <v>2</v>
      </c>
      <c r="D2523" s="321" t="str">
        <f t="shared" si="79"/>
        <v>Residential Bellingen</v>
      </c>
      <c r="E2523" s="321" t="s">
        <v>4460</v>
      </c>
      <c r="F2523" s="319" t="s">
        <v>10993</v>
      </c>
      <c r="G2523" s="319" t="s">
        <v>10994</v>
      </c>
      <c r="H2523" s="319" t="s">
        <v>10995</v>
      </c>
      <c r="I2523" s="319" t="s">
        <v>10996</v>
      </c>
    </row>
    <row r="2524" spans="1:9" ht="90" x14ac:dyDescent="0.2">
      <c r="A2524" s="319" t="s">
        <v>10997</v>
      </c>
      <c r="B2524" s="319" t="s">
        <v>7558</v>
      </c>
      <c r="C2524" s="321">
        <f t="shared" si="78"/>
        <v>2</v>
      </c>
      <c r="D2524" s="321" t="str">
        <f t="shared" si="79"/>
        <v>Residential Bellingen</v>
      </c>
      <c r="E2524" s="321" t="s">
        <v>25835</v>
      </c>
      <c r="F2524" s="319" t="s">
        <v>10998</v>
      </c>
      <c r="G2524" s="319" t="s">
        <v>10999</v>
      </c>
      <c r="H2524" s="319" t="s">
        <v>11000</v>
      </c>
      <c r="I2524" s="319" t="s">
        <v>11001</v>
      </c>
    </row>
    <row r="2525" spans="1:9" ht="90" x14ac:dyDescent="0.2">
      <c r="A2525" s="319" t="s">
        <v>11002</v>
      </c>
      <c r="B2525" s="319" t="s">
        <v>7558</v>
      </c>
      <c r="C2525" s="321">
        <f t="shared" si="78"/>
        <v>2</v>
      </c>
      <c r="D2525" s="321" t="str">
        <f t="shared" si="79"/>
        <v>Residential Bellingen</v>
      </c>
      <c r="E2525" s="321" t="s">
        <v>4460</v>
      </c>
      <c r="F2525" s="319" t="s">
        <v>11003</v>
      </c>
      <c r="G2525" s="319" t="s">
        <v>4893</v>
      </c>
      <c r="H2525" s="319" t="s">
        <v>11004</v>
      </c>
      <c r="I2525" s="319" t="s">
        <v>11005</v>
      </c>
    </row>
    <row r="2526" spans="1:9" ht="90" x14ac:dyDescent="0.2">
      <c r="A2526" s="319" t="s">
        <v>11006</v>
      </c>
      <c r="B2526" s="319" t="s">
        <v>7558</v>
      </c>
      <c r="C2526" s="321">
        <f t="shared" si="78"/>
        <v>2</v>
      </c>
      <c r="D2526" s="321" t="str">
        <f t="shared" si="79"/>
        <v>Residential Bellingen</v>
      </c>
      <c r="E2526" s="321" t="s">
        <v>25835</v>
      </c>
      <c r="F2526" s="319" t="s">
        <v>11007</v>
      </c>
      <c r="G2526" s="319" t="s">
        <v>11008</v>
      </c>
      <c r="H2526" s="319" t="s">
        <v>11009</v>
      </c>
      <c r="I2526" s="319" t="s">
        <v>11010</v>
      </c>
    </row>
    <row r="2527" spans="1:9" ht="90" x14ac:dyDescent="0.2">
      <c r="A2527" s="319" t="s">
        <v>11011</v>
      </c>
      <c r="B2527" s="319" t="s">
        <v>7558</v>
      </c>
      <c r="C2527" s="321">
        <f t="shared" si="78"/>
        <v>2</v>
      </c>
      <c r="D2527" s="321" t="str">
        <f t="shared" si="79"/>
        <v>Residential Bellingen</v>
      </c>
      <c r="E2527" s="321" t="s">
        <v>4460</v>
      </c>
      <c r="F2527" s="319" t="s">
        <v>11012</v>
      </c>
      <c r="G2527" s="319" t="s">
        <v>11013</v>
      </c>
      <c r="H2527" s="319" t="s">
        <v>11014</v>
      </c>
      <c r="I2527" s="319" t="s">
        <v>11015</v>
      </c>
    </row>
    <row r="2528" spans="1:9" ht="90" x14ac:dyDescent="0.2">
      <c r="A2528" s="319" t="s">
        <v>11016</v>
      </c>
      <c r="B2528" s="319" t="s">
        <v>7558</v>
      </c>
      <c r="C2528" s="321">
        <f t="shared" si="78"/>
        <v>2</v>
      </c>
      <c r="D2528" s="321" t="str">
        <f t="shared" si="79"/>
        <v>Residential Bellingen</v>
      </c>
      <c r="E2528" s="321" t="s">
        <v>25835</v>
      </c>
      <c r="F2528" s="319" t="s">
        <v>1166</v>
      </c>
      <c r="G2528" s="319" t="s">
        <v>11017</v>
      </c>
      <c r="H2528" s="319" t="s">
        <v>11018</v>
      </c>
      <c r="I2528" s="319" t="s">
        <v>11019</v>
      </c>
    </row>
    <row r="2529" spans="1:9" ht="90" x14ac:dyDescent="0.2">
      <c r="A2529" s="319" t="s">
        <v>11020</v>
      </c>
      <c r="B2529" s="319" t="s">
        <v>7558</v>
      </c>
      <c r="C2529" s="321">
        <f t="shared" si="78"/>
        <v>2</v>
      </c>
      <c r="D2529" s="321" t="str">
        <f t="shared" si="79"/>
        <v>Residential Bellingen</v>
      </c>
      <c r="E2529" s="321" t="s">
        <v>4460</v>
      </c>
      <c r="F2529" s="319" t="s">
        <v>11021</v>
      </c>
      <c r="G2529" s="319" t="s">
        <v>11022</v>
      </c>
      <c r="H2529" s="319" t="s">
        <v>11023</v>
      </c>
      <c r="I2529" s="319" t="s">
        <v>11024</v>
      </c>
    </row>
    <row r="2530" spans="1:9" ht="90" x14ac:dyDescent="0.2">
      <c r="A2530" s="319" t="s">
        <v>11025</v>
      </c>
      <c r="B2530" s="319" t="s">
        <v>7558</v>
      </c>
      <c r="C2530" s="321">
        <f t="shared" si="78"/>
        <v>2</v>
      </c>
      <c r="D2530" s="321" t="str">
        <f t="shared" si="79"/>
        <v>Residential Bellingen</v>
      </c>
      <c r="E2530" s="321" t="s">
        <v>25835</v>
      </c>
      <c r="F2530" s="319" t="s">
        <v>2616</v>
      </c>
      <c r="G2530" s="319" t="s">
        <v>11026</v>
      </c>
      <c r="H2530" s="319" t="s">
        <v>11027</v>
      </c>
      <c r="I2530" s="319" t="s">
        <v>11028</v>
      </c>
    </row>
    <row r="2531" spans="1:9" ht="90" x14ac:dyDescent="0.2">
      <c r="A2531" s="319" t="s">
        <v>11029</v>
      </c>
      <c r="B2531" s="319" t="s">
        <v>7558</v>
      </c>
      <c r="C2531" s="321">
        <f t="shared" si="78"/>
        <v>2</v>
      </c>
      <c r="D2531" s="321" t="str">
        <f t="shared" si="79"/>
        <v>Residential Bellingen</v>
      </c>
      <c r="E2531" s="321" t="s">
        <v>4460</v>
      </c>
      <c r="F2531" s="319" t="s">
        <v>11030</v>
      </c>
      <c r="G2531" s="319" t="s">
        <v>11031</v>
      </c>
      <c r="H2531" s="319" t="s">
        <v>11032</v>
      </c>
      <c r="I2531" s="319" t="s">
        <v>11033</v>
      </c>
    </row>
    <row r="2532" spans="1:9" ht="90" x14ac:dyDescent="0.2">
      <c r="A2532" s="319" t="s">
        <v>11034</v>
      </c>
      <c r="B2532" s="319" t="s">
        <v>7558</v>
      </c>
      <c r="C2532" s="321">
        <f t="shared" si="78"/>
        <v>2</v>
      </c>
      <c r="D2532" s="321" t="str">
        <f t="shared" si="79"/>
        <v>Residential Bellingen</v>
      </c>
      <c r="E2532" s="321" t="s">
        <v>25835</v>
      </c>
      <c r="F2532" s="319" t="s">
        <v>11035</v>
      </c>
      <c r="G2532" s="319" t="s">
        <v>11036</v>
      </c>
      <c r="H2532" s="319" t="s">
        <v>11037</v>
      </c>
      <c r="I2532" s="319" t="s">
        <v>11038</v>
      </c>
    </row>
    <row r="2533" spans="1:9" ht="90" x14ac:dyDescent="0.2">
      <c r="A2533" s="319" t="s">
        <v>11039</v>
      </c>
      <c r="B2533" s="319" t="s">
        <v>7558</v>
      </c>
      <c r="C2533" s="321">
        <f t="shared" si="78"/>
        <v>2</v>
      </c>
      <c r="D2533" s="321" t="str">
        <f t="shared" si="79"/>
        <v>Residential Bellingen</v>
      </c>
      <c r="E2533" s="321" t="s">
        <v>4460</v>
      </c>
      <c r="F2533" s="319" t="s">
        <v>892</v>
      </c>
      <c r="G2533" s="319" t="s">
        <v>4261</v>
      </c>
      <c r="H2533" s="319" t="s">
        <v>11040</v>
      </c>
      <c r="I2533" s="319" t="s">
        <v>11041</v>
      </c>
    </row>
    <row r="2534" spans="1:9" ht="90" x14ac:dyDescent="0.2">
      <c r="A2534" s="319" t="s">
        <v>11042</v>
      </c>
      <c r="B2534" s="319" t="s">
        <v>7558</v>
      </c>
      <c r="C2534" s="321">
        <f t="shared" si="78"/>
        <v>2</v>
      </c>
      <c r="D2534" s="321" t="str">
        <f t="shared" si="79"/>
        <v>Residential Bellingen</v>
      </c>
      <c r="E2534" s="321" t="s">
        <v>25835</v>
      </c>
      <c r="F2534" s="319" t="s">
        <v>11043</v>
      </c>
      <c r="G2534" s="319" t="s">
        <v>11044</v>
      </c>
      <c r="H2534" s="319" t="s">
        <v>11045</v>
      </c>
      <c r="I2534" s="319" t="s">
        <v>11046</v>
      </c>
    </row>
    <row r="2535" spans="1:9" ht="90" x14ac:dyDescent="0.2">
      <c r="A2535" s="319" t="s">
        <v>11047</v>
      </c>
      <c r="B2535" s="319" t="s">
        <v>7558</v>
      </c>
      <c r="C2535" s="321">
        <f t="shared" si="78"/>
        <v>2</v>
      </c>
      <c r="D2535" s="321" t="str">
        <f t="shared" si="79"/>
        <v>Residential Bellingen</v>
      </c>
      <c r="E2535" s="321" t="s">
        <v>4460</v>
      </c>
      <c r="F2535" s="319" t="s">
        <v>11048</v>
      </c>
      <c r="G2535" s="319" t="s">
        <v>4170</v>
      </c>
      <c r="H2535" s="319" t="s">
        <v>11049</v>
      </c>
      <c r="I2535" s="319" t="s">
        <v>11050</v>
      </c>
    </row>
    <row r="2536" spans="1:9" ht="90" x14ac:dyDescent="0.2">
      <c r="A2536" s="319" t="s">
        <v>11051</v>
      </c>
      <c r="B2536" s="319" t="s">
        <v>7558</v>
      </c>
      <c r="C2536" s="321">
        <f t="shared" si="78"/>
        <v>2</v>
      </c>
      <c r="D2536" s="321" t="str">
        <f t="shared" si="79"/>
        <v>Residential Bellingen</v>
      </c>
      <c r="E2536" s="321" t="s">
        <v>25835</v>
      </c>
      <c r="F2536" s="319" t="s">
        <v>2036</v>
      </c>
      <c r="G2536" s="319" t="s">
        <v>8125</v>
      </c>
      <c r="H2536" s="319" t="s">
        <v>11052</v>
      </c>
      <c r="I2536" s="319" t="s">
        <v>11053</v>
      </c>
    </row>
    <row r="2537" spans="1:9" ht="90" x14ac:dyDescent="0.2">
      <c r="A2537" s="319" t="s">
        <v>11054</v>
      </c>
      <c r="B2537" s="319" t="s">
        <v>7558</v>
      </c>
      <c r="C2537" s="321">
        <f t="shared" si="78"/>
        <v>2</v>
      </c>
      <c r="D2537" s="321" t="str">
        <f t="shared" si="79"/>
        <v>Residential Bellingen</v>
      </c>
      <c r="E2537" s="321" t="s">
        <v>4460</v>
      </c>
      <c r="F2537" s="319" t="s">
        <v>11055</v>
      </c>
      <c r="G2537" s="319" t="s">
        <v>5092</v>
      </c>
      <c r="H2537" s="319" t="s">
        <v>11056</v>
      </c>
      <c r="I2537" s="319" t="s">
        <v>11057</v>
      </c>
    </row>
    <row r="2538" spans="1:9" ht="90" x14ac:dyDescent="0.2">
      <c r="A2538" s="319" t="s">
        <v>11058</v>
      </c>
      <c r="B2538" s="319" t="s">
        <v>7558</v>
      </c>
      <c r="C2538" s="321">
        <f t="shared" si="78"/>
        <v>2</v>
      </c>
      <c r="D2538" s="321" t="str">
        <f t="shared" si="79"/>
        <v>Residential Bellingen</v>
      </c>
      <c r="E2538" s="321" t="s">
        <v>25835</v>
      </c>
      <c r="F2538" s="319" t="s">
        <v>11059</v>
      </c>
      <c r="G2538" s="319" t="s">
        <v>1898</v>
      </c>
      <c r="H2538" s="319" t="s">
        <v>11060</v>
      </c>
      <c r="I2538" s="319" t="s">
        <v>11061</v>
      </c>
    </row>
    <row r="2539" spans="1:9" ht="105" x14ac:dyDescent="0.2">
      <c r="A2539" s="319" t="s">
        <v>11062</v>
      </c>
      <c r="B2539" s="319" t="s">
        <v>7558</v>
      </c>
      <c r="C2539" s="321">
        <f t="shared" si="78"/>
        <v>2</v>
      </c>
      <c r="D2539" s="321" t="str">
        <f t="shared" si="79"/>
        <v>Residential Bellingen</v>
      </c>
      <c r="E2539" s="321" t="s">
        <v>4460</v>
      </c>
      <c r="F2539" s="319" t="s">
        <v>2247</v>
      </c>
      <c r="G2539" s="319" t="s">
        <v>11063</v>
      </c>
      <c r="H2539" s="319" t="s">
        <v>11064</v>
      </c>
      <c r="I2539" s="319" t="s">
        <v>11065</v>
      </c>
    </row>
    <row r="2540" spans="1:9" ht="105" x14ac:dyDescent="0.2">
      <c r="A2540" s="319" t="s">
        <v>11066</v>
      </c>
      <c r="B2540" s="319" t="s">
        <v>7558</v>
      </c>
      <c r="C2540" s="321">
        <f t="shared" si="78"/>
        <v>2</v>
      </c>
      <c r="D2540" s="321" t="str">
        <f t="shared" si="79"/>
        <v>Residential Bellingen</v>
      </c>
      <c r="E2540" s="321" t="s">
        <v>25835</v>
      </c>
      <c r="F2540" s="319" t="s">
        <v>11067</v>
      </c>
      <c r="G2540" s="319" t="s">
        <v>11068</v>
      </c>
      <c r="H2540" s="319" t="s">
        <v>11069</v>
      </c>
      <c r="I2540" s="319" t="s">
        <v>11070</v>
      </c>
    </row>
    <row r="2541" spans="1:9" ht="105" x14ac:dyDescent="0.2">
      <c r="A2541" s="319" t="s">
        <v>11071</v>
      </c>
      <c r="B2541" s="319" t="s">
        <v>7558</v>
      </c>
      <c r="C2541" s="321">
        <f t="shared" si="78"/>
        <v>2</v>
      </c>
      <c r="D2541" s="321" t="str">
        <f t="shared" si="79"/>
        <v>Residential Bellingen</v>
      </c>
      <c r="E2541" s="321" t="s">
        <v>4460</v>
      </c>
      <c r="F2541" s="319" t="s">
        <v>2865</v>
      </c>
      <c r="G2541" s="319" t="s">
        <v>11072</v>
      </c>
      <c r="H2541" s="319" t="s">
        <v>11073</v>
      </c>
      <c r="I2541" s="319" t="s">
        <v>11074</v>
      </c>
    </row>
    <row r="2542" spans="1:9" ht="105" x14ac:dyDescent="0.2">
      <c r="A2542" s="319" t="s">
        <v>11075</v>
      </c>
      <c r="B2542" s="319" t="s">
        <v>7558</v>
      </c>
      <c r="C2542" s="321">
        <f t="shared" si="78"/>
        <v>2</v>
      </c>
      <c r="D2542" s="321" t="str">
        <f t="shared" si="79"/>
        <v>Residential Bellingen</v>
      </c>
      <c r="E2542" s="321" t="s">
        <v>25835</v>
      </c>
      <c r="F2542" s="319" t="s">
        <v>2865</v>
      </c>
      <c r="G2542" s="319" t="s">
        <v>11072</v>
      </c>
      <c r="H2542" s="319" t="s">
        <v>11076</v>
      </c>
      <c r="I2542" s="319" t="s">
        <v>11077</v>
      </c>
    </row>
    <row r="2543" spans="1:9" ht="105" x14ac:dyDescent="0.2">
      <c r="A2543" s="319" t="s">
        <v>11078</v>
      </c>
      <c r="B2543" s="319" t="s">
        <v>7558</v>
      </c>
      <c r="C2543" s="321">
        <f t="shared" si="78"/>
        <v>2</v>
      </c>
      <c r="D2543" s="321" t="str">
        <f t="shared" si="79"/>
        <v>Residential Bellingen</v>
      </c>
      <c r="E2543" s="321" t="s">
        <v>4460</v>
      </c>
      <c r="F2543" s="319" t="s">
        <v>2223</v>
      </c>
      <c r="G2543" s="319" t="s">
        <v>2224</v>
      </c>
      <c r="H2543" s="319" t="s">
        <v>11079</v>
      </c>
      <c r="I2543" s="319" t="s">
        <v>11080</v>
      </c>
    </row>
    <row r="2544" spans="1:9" ht="105" x14ac:dyDescent="0.2">
      <c r="A2544" s="319" t="s">
        <v>11081</v>
      </c>
      <c r="B2544" s="319" t="s">
        <v>7558</v>
      </c>
      <c r="C2544" s="321">
        <f t="shared" si="78"/>
        <v>2</v>
      </c>
      <c r="D2544" s="321" t="str">
        <f t="shared" si="79"/>
        <v>Residential Bellingen</v>
      </c>
      <c r="E2544" s="321" t="s">
        <v>25835</v>
      </c>
      <c r="F2544" s="319" t="s">
        <v>2288</v>
      </c>
      <c r="G2544" s="319" t="s">
        <v>11082</v>
      </c>
      <c r="H2544" s="319" t="s">
        <v>11083</v>
      </c>
      <c r="I2544" s="319" t="s">
        <v>11084</v>
      </c>
    </row>
    <row r="2545" spans="1:9" ht="105" x14ac:dyDescent="0.2">
      <c r="A2545" s="319" t="s">
        <v>11085</v>
      </c>
      <c r="B2545" s="319" t="s">
        <v>7558</v>
      </c>
      <c r="C2545" s="321">
        <f t="shared" si="78"/>
        <v>2</v>
      </c>
      <c r="D2545" s="321" t="str">
        <f t="shared" si="79"/>
        <v>Residential Bellingen</v>
      </c>
      <c r="E2545" s="321" t="s">
        <v>4460</v>
      </c>
      <c r="F2545" s="319" t="s">
        <v>623</v>
      </c>
      <c r="G2545" s="319" t="s">
        <v>10211</v>
      </c>
      <c r="H2545" s="319" t="s">
        <v>11086</v>
      </c>
      <c r="I2545" s="319" t="s">
        <v>11087</v>
      </c>
    </row>
    <row r="2546" spans="1:9" ht="105" x14ac:dyDescent="0.2">
      <c r="A2546" s="319" t="s">
        <v>11088</v>
      </c>
      <c r="B2546" s="319" t="s">
        <v>7558</v>
      </c>
      <c r="C2546" s="321">
        <f t="shared" si="78"/>
        <v>2</v>
      </c>
      <c r="D2546" s="321" t="str">
        <f t="shared" si="79"/>
        <v>Residential Bellingen</v>
      </c>
      <c r="E2546" s="321" t="s">
        <v>25835</v>
      </c>
      <c r="F2546" s="319" t="s">
        <v>4138</v>
      </c>
      <c r="G2546" s="319" t="s">
        <v>11089</v>
      </c>
      <c r="H2546" s="319" t="s">
        <v>11090</v>
      </c>
      <c r="I2546" s="319" t="s">
        <v>11091</v>
      </c>
    </row>
    <row r="2547" spans="1:9" ht="90" x14ac:dyDescent="0.2">
      <c r="A2547" s="319" t="s">
        <v>11092</v>
      </c>
      <c r="B2547" s="319" t="s">
        <v>7558</v>
      </c>
      <c r="C2547" s="321">
        <f t="shared" si="78"/>
        <v>2</v>
      </c>
      <c r="D2547" s="321" t="str">
        <f t="shared" si="79"/>
        <v>Residential Bellingen</v>
      </c>
      <c r="E2547" s="321" t="s">
        <v>4460</v>
      </c>
      <c r="F2547" s="319" t="s">
        <v>11093</v>
      </c>
      <c r="G2547" s="319" t="s">
        <v>11094</v>
      </c>
      <c r="H2547" s="319" t="s">
        <v>11095</v>
      </c>
      <c r="I2547" s="319" t="s">
        <v>11096</v>
      </c>
    </row>
    <row r="2548" spans="1:9" ht="75" x14ac:dyDescent="0.2">
      <c r="A2548" s="319" t="s">
        <v>11097</v>
      </c>
      <c r="B2548" s="319" t="s">
        <v>7558</v>
      </c>
      <c r="C2548" s="321">
        <f t="shared" si="78"/>
        <v>2</v>
      </c>
      <c r="D2548" s="321" t="str">
        <f t="shared" si="79"/>
        <v>Residential Bellingen</v>
      </c>
      <c r="E2548" s="321" t="s">
        <v>25835</v>
      </c>
      <c r="F2548" s="319" t="s">
        <v>11098</v>
      </c>
      <c r="G2548" s="319" t="s">
        <v>11099</v>
      </c>
      <c r="H2548" s="319" t="s">
        <v>11100</v>
      </c>
      <c r="I2548" s="319" t="s">
        <v>11101</v>
      </c>
    </row>
    <row r="2549" spans="1:9" ht="75" x14ac:dyDescent="0.2">
      <c r="A2549" s="319" t="s">
        <v>11102</v>
      </c>
      <c r="B2549" s="319" t="s">
        <v>7558</v>
      </c>
      <c r="C2549" s="321">
        <f t="shared" si="78"/>
        <v>2</v>
      </c>
      <c r="D2549" s="321" t="str">
        <f t="shared" si="79"/>
        <v>Residential Bellingen</v>
      </c>
      <c r="E2549" s="321" t="s">
        <v>4460</v>
      </c>
      <c r="F2549" s="319" t="s">
        <v>3714</v>
      </c>
      <c r="G2549" s="319" t="s">
        <v>9830</v>
      </c>
      <c r="H2549" s="319" t="s">
        <v>11103</v>
      </c>
      <c r="I2549" s="319" t="s">
        <v>11104</v>
      </c>
    </row>
    <row r="2550" spans="1:9" ht="75" x14ac:dyDescent="0.2">
      <c r="A2550" s="319" t="s">
        <v>11105</v>
      </c>
      <c r="B2550" s="319" t="s">
        <v>7558</v>
      </c>
      <c r="C2550" s="321">
        <f t="shared" si="78"/>
        <v>2</v>
      </c>
      <c r="D2550" s="321" t="str">
        <f t="shared" si="79"/>
        <v>Residential Bellingen</v>
      </c>
      <c r="E2550" s="321" t="s">
        <v>25835</v>
      </c>
      <c r="F2550" s="319" t="s">
        <v>2288</v>
      </c>
      <c r="G2550" s="319" t="s">
        <v>11106</v>
      </c>
      <c r="H2550" s="319" t="s">
        <v>11107</v>
      </c>
      <c r="I2550" s="319" t="s">
        <v>11108</v>
      </c>
    </row>
    <row r="2551" spans="1:9" ht="75" x14ac:dyDescent="0.2">
      <c r="A2551" s="319" t="s">
        <v>11109</v>
      </c>
      <c r="B2551" s="319" t="s">
        <v>7558</v>
      </c>
      <c r="C2551" s="321">
        <f t="shared" si="78"/>
        <v>2</v>
      </c>
      <c r="D2551" s="321" t="str">
        <f t="shared" si="79"/>
        <v>Residential Bellingen</v>
      </c>
      <c r="E2551" s="321" t="s">
        <v>4460</v>
      </c>
      <c r="F2551" s="319" t="s">
        <v>1016</v>
      </c>
      <c r="G2551" s="319" t="s">
        <v>11110</v>
      </c>
      <c r="H2551" s="319" t="s">
        <v>11111</v>
      </c>
      <c r="I2551" s="319" t="s">
        <v>11112</v>
      </c>
    </row>
    <row r="2552" spans="1:9" ht="75" x14ac:dyDescent="0.2">
      <c r="A2552" s="319" t="s">
        <v>11113</v>
      </c>
      <c r="B2552" s="319" t="s">
        <v>7558</v>
      </c>
      <c r="C2552" s="321">
        <f t="shared" si="78"/>
        <v>2</v>
      </c>
      <c r="D2552" s="321" t="str">
        <f t="shared" si="79"/>
        <v>Residential Bellingen</v>
      </c>
      <c r="E2552" s="321" t="s">
        <v>25835</v>
      </c>
      <c r="F2552" s="319" t="s">
        <v>11114</v>
      </c>
      <c r="G2552" s="319" t="s">
        <v>11115</v>
      </c>
      <c r="H2552" s="319" t="s">
        <v>11116</v>
      </c>
      <c r="I2552" s="319" t="s">
        <v>11117</v>
      </c>
    </row>
    <row r="2553" spans="1:9" ht="75" x14ac:dyDescent="0.2">
      <c r="A2553" s="319" t="s">
        <v>11118</v>
      </c>
      <c r="B2553" s="319" t="s">
        <v>7558</v>
      </c>
      <c r="C2553" s="321">
        <f t="shared" si="78"/>
        <v>2</v>
      </c>
      <c r="D2553" s="321" t="str">
        <f t="shared" si="79"/>
        <v>Residential Bellingen</v>
      </c>
      <c r="E2553" s="321" t="s">
        <v>4460</v>
      </c>
      <c r="F2553" s="319" t="s">
        <v>2916</v>
      </c>
      <c r="G2553" s="319" t="s">
        <v>11119</v>
      </c>
      <c r="H2553" s="319" t="s">
        <v>11120</v>
      </c>
      <c r="I2553" s="319" t="s">
        <v>11121</v>
      </c>
    </row>
    <row r="2554" spans="1:9" ht="75" x14ac:dyDescent="0.2">
      <c r="A2554" s="319" t="s">
        <v>11122</v>
      </c>
      <c r="B2554" s="319" t="s">
        <v>7558</v>
      </c>
      <c r="C2554" s="321">
        <f t="shared" si="78"/>
        <v>2</v>
      </c>
      <c r="D2554" s="321" t="str">
        <f t="shared" si="79"/>
        <v>Residential Bellingen</v>
      </c>
      <c r="E2554" s="321" t="s">
        <v>25835</v>
      </c>
      <c r="F2554" s="319" t="s">
        <v>2288</v>
      </c>
      <c r="G2554" s="319" t="s">
        <v>11123</v>
      </c>
      <c r="H2554" s="319" t="s">
        <v>11124</v>
      </c>
      <c r="I2554" s="319" t="s">
        <v>11125</v>
      </c>
    </row>
    <row r="2555" spans="1:9" ht="75" x14ac:dyDescent="0.2">
      <c r="A2555" s="319" t="s">
        <v>11126</v>
      </c>
      <c r="B2555" s="319" t="s">
        <v>7558</v>
      </c>
      <c r="C2555" s="321">
        <f t="shared" si="78"/>
        <v>2</v>
      </c>
      <c r="D2555" s="321" t="str">
        <f t="shared" si="79"/>
        <v>Residential Bellingen</v>
      </c>
      <c r="E2555" s="321" t="s">
        <v>4460</v>
      </c>
      <c r="F2555" s="319" t="s">
        <v>2681</v>
      </c>
      <c r="G2555" s="319" t="s">
        <v>9940</v>
      </c>
      <c r="H2555" s="319" t="s">
        <v>11127</v>
      </c>
      <c r="I2555" s="319" t="s">
        <v>11128</v>
      </c>
    </row>
    <row r="2556" spans="1:9" ht="75" x14ac:dyDescent="0.2">
      <c r="A2556" s="319" t="s">
        <v>11129</v>
      </c>
      <c r="B2556" s="319" t="s">
        <v>7558</v>
      </c>
      <c r="C2556" s="321">
        <f t="shared" si="78"/>
        <v>2</v>
      </c>
      <c r="D2556" s="321" t="str">
        <f t="shared" si="79"/>
        <v>Residential Bellingen</v>
      </c>
      <c r="E2556" s="321" t="s">
        <v>25835</v>
      </c>
      <c r="F2556" s="319" t="s">
        <v>7664</v>
      </c>
      <c r="G2556" s="319" t="s">
        <v>2917</v>
      </c>
      <c r="H2556" s="319" t="s">
        <v>11130</v>
      </c>
      <c r="I2556" s="319" t="s">
        <v>11131</v>
      </c>
    </row>
    <row r="2557" spans="1:9" ht="75" x14ac:dyDescent="0.25">
      <c r="A2557" s="319" t="s">
        <v>11132</v>
      </c>
      <c r="B2557" s="319" t="s">
        <v>7558</v>
      </c>
      <c r="C2557" s="321">
        <f t="shared" si="78"/>
        <v>2</v>
      </c>
      <c r="D2557" s="321" t="str">
        <f t="shared" si="79"/>
        <v>Residential Bellingen</v>
      </c>
      <c r="E2557" s="321" t="s">
        <v>4460</v>
      </c>
      <c r="F2557" s="317"/>
      <c r="G2557" s="319" t="s">
        <v>11133</v>
      </c>
      <c r="H2557" s="319" t="s">
        <v>11134</v>
      </c>
      <c r="I2557" s="319" t="s">
        <v>11135</v>
      </c>
    </row>
    <row r="2558" spans="1:9" ht="75" x14ac:dyDescent="0.2">
      <c r="A2558" s="319" t="s">
        <v>11136</v>
      </c>
      <c r="B2558" s="319" t="s">
        <v>7558</v>
      </c>
      <c r="C2558" s="321">
        <f t="shared" si="78"/>
        <v>2</v>
      </c>
      <c r="D2558" s="321" t="str">
        <f t="shared" si="79"/>
        <v>Residential Bellingen</v>
      </c>
      <c r="E2558" s="321" t="s">
        <v>25835</v>
      </c>
      <c r="F2558" s="319" t="s">
        <v>5270</v>
      </c>
      <c r="G2558" s="319" t="s">
        <v>5271</v>
      </c>
      <c r="H2558" s="319" t="s">
        <v>11137</v>
      </c>
      <c r="I2558" s="319" t="s">
        <v>11138</v>
      </c>
    </row>
    <row r="2559" spans="1:9" ht="75" x14ac:dyDescent="0.2">
      <c r="A2559" s="319" t="s">
        <v>11139</v>
      </c>
      <c r="B2559" s="319" t="s">
        <v>7558</v>
      </c>
      <c r="C2559" s="321">
        <f t="shared" si="78"/>
        <v>2</v>
      </c>
      <c r="D2559" s="321" t="str">
        <f t="shared" si="79"/>
        <v>Residential Bellingen</v>
      </c>
      <c r="E2559" s="321" t="s">
        <v>4460</v>
      </c>
      <c r="F2559" s="319" t="s">
        <v>6655</v>
      </c>
      <c r="G2559" s="319" t="s">
        <v>11140</v>
      </c>
      <c r="H2559" s="319" t="s">
        <v>11141</v>
      </c>
      <c r="I2559" s="319" t="s">
        <v>11142</v>
      </c>
    </row>
    <row r="2560" spans="1:9" ht="75" x14ac:dyDescent="0.2">
      <c r="A2560" s="319" t="s">
        <v>11143</v>
      </c>
      <c r="B2560" s="319" t="s">
        <v>7558</v>
      </c>
      <c r="C2560" s="321">
        <f t="shared" si="78"/>
        <v>2</v>
      </c>
      <c r="D2560" s="321" t="str">
        <f t="shared" si="79"/>
        <v>Residential Bellingen</v>
      </c>
      <c r="E2560" s="321" t="s">
        <v>25835</v>
      </c>
      <c r="F2560" s="319" t="s">
        <v>1842</v>
      </c>
      <c r="G2560" s="319" t="s">
        <v>11144</v>
      </c>
      <c r="H2560" s="319" t="s">
        <v>11145</v>
      </c>
      <c r="I2560" s="319" t="s">
        <v>11146</v>
      </c>
    </row>
    <row r="2561" spans="1:9" ht="75" x14ac:dyDescent="0.2">
      <c r="A2561" s="319" t="s">
        <v>11147</v>
      </c>
      <c r="B2561" s="319" t="s">
        <v>7558</v>
      </c>
      <c r="C2561" s="321">
        <f t="shared" si="78"/>
        <v>2</v>
      </c>
      <c r="D2561" s="321" t="str">
        <f t="shared" si="79"/>
        <v>Residential Bellingen</v>
      </c>
      <c r="E2561" s="321" t="s">
        <v>4460</v>
      </c>
      <c r="F2561" s="319" t="s">
        <v>11148</v>
      </c>
      <c r="G2561" s="319" t="s">
        <v>11149</v>
      </c>
      <c r="H2561" s="319" t="s">
        <v>11150</v>
      </c>
      <c r="I2561" s="319" t="s">
        <v>11151</v>
      </c>
    </row>
    <row r="2562" spans="1:9" ht="75" x14ac:dyDescent="0.2">
      <c r="A2562" s="319" t="s">
        <v>11152</v>
      </c>
      <c r="B2562" s="319" t="s">
        <v>7558</v>
      </c>
      <c r="C2562" s="321">
        <f t="shared" ref="C2562:C2625" si="80">+VLOOKUP($A2562,Assess,2,FALSE)</f>
        <v>2</v>
      </c>
      <c r="D2562" s="321" t="str">
        <f t="shared" ref="D2562:D2625" si="81">+VLOOKUP($A2562,Assess,3,FALSE)</f>
        <v>Residential Bellingen</v>
      </c>
      <c r="E2562" s="321" t="s">
        <v>25835</v>
      </c>
      <c r="F2562" s="319" t="s">
        <v>11153</v>
      </c>
      <c r="G2562" s="319" t="s">
        <v>338</v>
      </c>
      <c r="H2562" s="319" t="s">
        <v>11154</v>
      </c>
      <c r="I2562" s="319" t="s">
        <v>11155</v>
      </c>
    </row>
    <row r="2563" spans="1:9" ht="75" x14ac:dyDescent="0.2">
      <c r="A2563" s="319" t="s">
        <v>11156</v>
      </c>
      <c r="B2563" s="319" t="s">
        <v>7558</v>
      </c>
      <c r="C2563" s="321">
        <f t="shared" si="80"/>
        <v>2</v>
      </c>
      <c r="D2563" s="321" t="str">
        <f t="shared" si="81"/>
        <v>Residential Bellingen</v>
      </c>
      <c r="E2563" s="321" t="s">
        <v>4460</v>
      </c>
      <c r="F2563" s="319" t="s">
        <v>1673</v>
      </c>
      <c r="G2563" s="319" t="s">
        <v>11157</v>
      </c>
      <c r="H2563" s="319" t="s">
        <v>11158</v>
      </c>
      <c r="I2563" s="319" t="s">
        <v>11159</v>
      </c>
    </row>
    <row r="2564" spans="1:9" ht="75" x14ac:dyDescent="0.2">
      <c r="A2564" s="319" t="s">
        <v>11160</v>
      </c>
      <c r="B2564" s="319" t="s">
        <v>7558</v>
      </c>
      <c r="C2564" s="321">
        <f t="shared" si="80"/>
        <v>2</v>
      </c>
      <c r="D2564" s="321" t="str">
        <f t="shared" si="81"/>
        <v>Residential Bellingen</v>
      </c>
      <c r="E2564" s="321" t="s">
        <v>25835</v>
      </c>
      <c r="F2564" s="319" t="s">
        <v>11161</v>
      </c>
      <c r="G2564" s="319" t="s">
        <v>11162</v>
      </c>
      <c r="H2564" s="319" t="s">
        <v>11163</v>
      </c>
      <c r="I2564" s="319" t="s">
        <v>11164</v>
      </c>
    </row>
    <row r="2565" spans="1:9" ht="75" x14ac:dyDescent="0.2">
      <c r="A2565" s="319" t="s">
        <v>11165</v>
      </c>
      <c r="B2565" s="319" t="s">
        <v>7558</v>
      </c>
      <c r="C2565" s="321">
        <f t="shared" si="80"/>
        <v>2</v>
      </c>
      <c r="D2565" s="321" t="str">
        <f t="shared" si="81"/>
        <v>Residential Bellingen</v>
      </c>
      <c r="E2565" s="321" t="s">
        <v>4460</v>
      </c>
      <c r="F2565" s="319" t="s">
        <v>11166</v>
      </c>
      <c r="G2565" s="319" t="s">
        <v>11167</v>
      </c>
      <c r="H2565" s="319" t="s">
        <v>11168</v>
      </c>
      <c r="I2565" s="319" t="s">
        <v>11169</v>
      </c>
    </row>
    <row r="2566" spans="1:9" ht="75" x14ac:dyDescent="0.2">
      <c r="A2566" s="319" t="s">
        <v>11170</v>
      </c>
      <c r="B2566" s="319" t="s">
        <v>7558</v>
      </c>
      <c r="C2566" s="321">
        <f t="shared" si="80"/>
        <v>2</v>
      </c>
      <c r="D2566" s="321" t="str">
        <f t="shared" si="81"/>
        <v>Residential Bellingen</v>
      </c>
      <c r="E2566" s="321" t="s">
        <v>25835</v>
      </c>
      <c r="F2566" s="319" t="s">
        <v>11171</v>
      </c>
      <c r="G2566" s="319" t="s">
        <v>11172</v>
      </c>
      <c r="H2566" s="319" t="s">
        <v>11173</v>
      </c>
      <c r="I2566" s="319" t="s">
        <v>11174</v>
      </c>
    </row>
    <row r="2567" spans="1:9" ht="75" x14ac:dyDescent="0.2">
      <c r="A2567" s="319" t="s">
        <v>11175</v>
      </c>
      <c r="B2567" s="319" t="s">
        <v>7558</v>
      </c>
      <c r="C2567" s="321">
        <f t="shared" si="80"/>
        <v>2</v>
      </c>
      <c r="D2567" s="321" t="str">
        <f t="shared" si="81"/>
        <v>Residential Bellingen</v>
      </c>
      <c r="E2567" s="321" t="s">
        <v>4460</v>
      </c>
      <c r="F2567" s="319" t="s">
        <v>2197</v>
      </c>
      <c r="G2567" s="319" t="s">
        <v>2198</v>
      </c>
      <c r="H2567" s="319" t="s">
        <v>11176</v>
      </c>
      <c r="I2567" s="319" t="s">
        <v>11177</v>
      </c>
    </row>
    <row r="2568" spans="1:9" ht="90" x14ac:dyDescent="0.2">
      <c r="A2568" s="319" t="s">
        <v>11178</v>
      </c>
      <c r="B2568" s="319" t="s">
        <v>7558</v>
      </c>
      <c r="C2568" s="321">
        <f t="shared" si="80"/>
        <v>2</v>
      </c>
      <c r="D2568" s="321" t="str">
        <f t="shared" si="81"/>
        <v>Residential Bellingen</v>
      </c>
      <c r="E2568" s="321" t="s">
        <v>25835</v>
      </c>
      <c r="F2568" s="319" t="s">
        <v>1902</v>
      </c>
      <c r="G2568" s="319" t="s">
        <v>11179</v>
      </c>
      <c r="H2568" s="319" t="s">
        <v>11180</v>
      </c>
      <c r="I2568" s="319" t="s">
        <v>11181</v>
      </c>
    </row>
    <row r="2569" spans="1:9" ht="75" x14ac:dyDescent="0.2">
      <c r="A2569" s="319" t="s">
        <v>11182</v>
      </c>
      <c r="B2569" s="319" t="s">
        <v>7558</v>
      </c>
      <c r="C2569" s="321">
        <f t="shared" si="80"/>
        <v>2</v>
      </c>
      <c r="D2569" s="321" t="str">
        <f t="shared" si="81"/>
        <v>Residential Bellingen</v>
      </c>
      <c r="E2569" s="321" t="s">
        <v>4460</v>
      </c>
      <c r="F2569" s="319" t="s">
        <v>799</v>
      </c>
      <c r="G2569" s="319" t="s">
        <v>11183</v>
      </c>
      <c r="H2569" s="319" t="s">
        <v>11184</v>
      </c>
      <c r="I2569" s="319" t="s">
        <v>11185</v>
      </c>
    </row>
    <row r="2570" spans="1:9" ht="75" x14ac:dyDescent="0.2">
      <c r="A2570" s="319" t="s">
        <v>11186</v>
      </c>
      <c r="B2570" s="319" t="s">
        <v>7558</v>
      </c>
      <c r="C2570" s="321">
        <f t="shared" si="80"/>
        <v>2</v>
      </c>
      <c r="D2570" s="321" t="str">
        <f t="shared" si="81"/>
        <v>Residential Bellingen</v>
      </c>
      <c r="E2570" s="321" t="s">
        <v>25835</v>
      </c>
      <c r="F2570" s="319" t="s">
        <v>11187</v>
      </c>
      <c r="G2570" s="319" t="s">
        <v>11188</v>
      </c>
      <c r="H2570" s="319" t="s">
        <v>11189</v>
      </c>
      <c r="I2570" s="319" t="s">
        <v>11190</v>
      </c>
    </row>
    <row r="2571" spans="1:9" ht="75" x14ac:dyDescent="0.2">
      <c r="A2571" s="319" t="s">
        <v>11191</v>
      </c>
      <c r="B2571" s="319" t="s">
        <v>7558</v>
      </c>
      <c r="C2571" s="321">
        <f t="shared" si="80"/>
        <v>2</v>
      </c>
      <c r="D2571" s="321" t="str">
        <f t="shared" si="81"/>
        <v>Residential Bellingen</v>
      </c>
      <c r="E2571" s="321" t="s">
        <v>4460</v>
      </c>
      <c r="F2571" s="319" t="s">
        <v>11192</v>
      </c>
      <c r="G2571" s="319" t="s">
        <v>11193</v>
      </c>
      <c r="H2571" s="319" t="s">
        <v>11194</v>
      </c>
      <c r="I2571" s="319" t="s">
        <v>11195</v>
      </c>
    </row>
    <row r="2572" spans="1:9" ht="75" x14ac:dyDescent="0.2">
      <c r="A2572" s="319" t="s">
        <v>11196</v>
      </c>
      <c r="B2572" s="319" t="s">
        <v>7558</v>
      </c>
      <c r="C2572" s="321">
        <f t="shared" si="80"/>
        <v>2</v>
      </c>
      <c r="D2572" s="321" t="str">
        <f t="shared" si="81"/>
        <v>Residential Bellingen</v>
      </c>
      <c r="E2572" s="321" t="s">
        <v>25835</v>
      </c>
      <c r="F2572" s="319" t="s">
        <v>1016</v>
      </c>
      <c r="G2572" s="319" t="s">
        <v>10648</v>
      </c>
      <c r="H2572" s="319" t="s">
        <v>11197</v>
      </c>
      <c r="I2572" s="319" t="s">
        <v>11198</v>
      </c>
    </row>
    <row r="2573" spans="1:9" ht="75" x14ac:dyDescent="0.2">
      <c r="A2573" s="319" t="s">
        <v>11199</v>
      </c>
      <c r="B2573" s="319" t="s">
        <v>7558</v>
      </c>
      <c r="C2573" s="321">
        <f t="shared" si="80"/>
        <v>2</v>
      </c>
      <c r="D2573" s="321" t="str">
        <f t="shared" si="81"/>
        <v>Residential Bellingen</v>
      </c>
      <c r="E2573" s="321" t="s">
        <v>4460</v>
      </c>
      <c r="F2573" s="319" t="s">
        <v>11200</v>
      </c>
      <c r="G2573" s="319" t="s">
        <v>11201</v>
      </c>
      <c r="H2573" s="319" t="s">
        <v>11202</v>
      </c>
      <c r="I2573" s="319" t="s">
        <v>11203</v>
      </c>
    </row>
    <row r="2574" spans="1:9" ht="75" x14ac:dyDescent="0.2">
      <c r="A2574" s="319" t="s">
        <v>11204</v>
      </c>
      <c r="B2574" s="319" t="s">
        <v>7558</v>
      </c>
      <c r="C2574" s="321">
        <f t="shared" si="80"/>
        <v>2</v>
      </c>
      <c r="D2574" s="321" t="str">
        <f t="shared" si="81"/>
        <v>Residential Bellingen</v>
      </c>
      <c r="E2574" s="321" t="s">
        <v>25835</v>
      </c>
      <c r="F2574" s="319" t="s">
        <v>5573</v>
      </c>
      <c r="G2574" s="319" t="s">
        <v>11205</v>
      </c>
      <c r="H2574" s="319" t="s">
        <v>11206</v>
      </c>
      <c r="I2574" s="319" t="s">
        <v>11207</v>
      </c>
    </row>
    <row r="2575" spans="1:9" ht="75" x14ac:dyDescent="0.2">
      <c r="A2575" s="319" t="s">
        <v>11208</v>
      </c>
      <c r="B2575" s="319" t="s">
        <v>7558</v>
      </c>
      <c r="C2575" s="321">
        <f t="shared" si="80"/>
        <v>2</v>
      </c>
      <c r="D2575" s="321" t="str">
        <f t="shared" si="81"/>
        <v>Residential Bellingen</v>
      </c>
      <c r="E2575" s="321" t="s">
        <v>4460</v>
      </c>
      <c r="F2575" s="319" t="s">
        <v>11209</v>
      </c>
      <c r="G2575" s="319" t="s">
        <v>11210</v>
      </c>
      <c r="H2575" s="319" t="s">
        <v>11211</v>
      </c>
      <c r="I2575" s="319" t="s">
        <v>11212</v>
      </c>
    </row>
    <row r="2576" spans="1:9" ht="90" x14ac:dyDescent="0.2">
      <c r="A2576" s="319" t="s">
        <v>11213</v>
      </c>
      <c r="B2576" s="319" t="s">
        <v>7558</v>
      </c>
      <c r="C2576" s="321">
        <f t="shared" si="80"/>
        <v>2</v>
      </c>
      <c r="D2576" s="321" t="str">
        <f t="shared" si="81"/>
        <v>Residential Bellingen</v>
      </c>
      <c r="E2576" s="321" t="s">
        <v>25835</v>
      </c>
      <c r="F2576" s="319" t="s">
        <v>11214</v>
      </c>
      <c r="G2576" s="319" t="s">
        <v>7867</v>
      </c>
      <c r="H2576" s="319" t="s">
        <v>11215</v>
      </c>
      <c r="I2576" s="319" t="s">
        <v>11216</v>
      </c>
    </row>
    <row r="2577" spans="1:9" ht="90" x14ac:dyDescent="0.2">
      <c r="A2577" s="319" t="s">
        <v>11217</v>
      </c>
      <c r="B2577" s="319" t="s">
        <v>7558</v>
      </c>
      <c r="C2577" s="321">
        <f t="shared" si="80"/>
        <v>2</v>
      </c>
      <c r="D2577" s="321" t="str">
        <f t="shared" si="81"/>
        <v>Residential Bellingen</v>
      </c>
      <c r="E2577" s="321" t="s">
        <v>4460</v>
      </c>
      <c r="F2577" s="319" t="s">
        <v>11218</v>
      </c>
      <c r="G2577" s="319" t="s">
        <v>11219</v>
      </c>
      <c r="H2577" s="319" t="s">
        <v>11220</v>
      </c>
      <c r="I2577" s="319" t="s">
        <v>11221</v>
      </c>
    </row>
    <row r="2578" spans="1:9" ht="90" x14ac:dyDescent="0.2">
      <c r="A2578" s="319" t="s">
        <v>11222</v>
      </c>
      <c r="B2578" s="319" t="s">
        <v>7558</v>
      </c>
      <c r="C2578" s="321">
        <f t="shared" si="80"/>
        <v>2</v>
      </c>
      <c r="D2578" s="321" t="str">
        <f t="shared" si="81"/>
        <v>Residential Bellingen</v>
      </c>
      <c r="E2578" s="321" t="s">
        <v>25835</v>
      </c>
      <c r="F2578" s="319" t="s">
        <v>11223</v>
      </c>
      <c r="G2578" s="319" t="s">
        <v>11224</v>
      </c>
      <c r="H2578" s="319" t="s">
        <v>11225</v>
      </c>
      <c r="I2578" s="319" t="s">
        <v>11226</v>
      </c>
    </row>
    <row r="2579" spans="1:9" ht="90" x14ac:dyDescent="0.2">
      <c r="A2579" s="319" t="s">
        <v>11227</v>
      </c>
      <c r="B2579" s="319" t="s">
        <v>7558</v>
      </c>
      <c r="C2579" s="321">
        <f t="shared" si="80"/>
        <v>2</v>
      </c>
      <c r="D2579" s="321" t="str">
        <f t="shared" si="81"/>
        <v>Residential Bellingen</v>
      </c>
      <c r="E2579" s="321" t="s">
        <v>4460</v>
      </c>
      <c r="F2579" s="319" t="s">
        <v>11228</v>
      </c>
      <c r="G2579" s="319" t="s">
        <v>11229</v>
      </c>
      <c r="H2579" s="319" t="s">
        <v>11230</v>
      </c>
      <c r="I2579" s="319" t="s">
        <v>11231</v>
      </c>
    </row>
    <row r="2580" spans="1:9" ht="90" x14ac:dyDescent="0.2">
      <c r="A2580" s="319" t="s">
        <v>11232</v>
      </c>
      <c r="B2580" s="319" t="s">
        <v>7558</v>
      </c>
      <c r="C2580" s="321">
        <f t="shared" si="80"/>
        <v>2</v>
      </c>
      <c r="D2580" s="321" t="str">
        <f t="shared" si="81"/>
        <v>Residential Bellingen</v>
      </c>
      <c r="E2580" s="321" t="s">
        <v>25835</v>
      </c>
      <c r="F2580" s="319" t="s">
        <v>5573</v>
      </c>
      <c r="G2580" s="319" t="s">
        <v>1729</v>
      </c>
      <c r="H2580" s="319" t="s">
        <v>11233</v>
      </c>
      <c r="I2580" s="319" t="s">
        <v>11234</v>
      </c>
    </row>
    <row r="2581" spans="1:9" ht="90" x14ac:dyDescent="0.2">
      <c r="A2581" s="319" t="s">
        <v>11235</v>
      </c>
      <c r="B2581" s="319" t="s">
        <v>7558</v>
      </c>
      <c r="C2581" s="321">
        <f t="shared" si="80"/>
        <v>2</v>
      </c>
      <c r="D2581" s="321" t="str">
        <f t="shared" si="81"/>
        <v>Residential Bellingen</v>
      </c>
      <c r="E2581" s="321" t="s">
        <v>4460</v>
      </c>
      <c r="F2581" s="319" t="s">
        <v>11236</v>
      </c>
      <c r="G2581" s="319" t="s">
        <v>11237</v>
      </c>
      <c r="H2581" s="319" t="s">
        <v>11238</v>
      </c>
      <c r="I2581" s="319" t="s">
        <v>11239</v>
      </c>
    </row>
    <row r="2582" spans="1:9" ht="90" x14ac:dyDescent="0.2">
      <c r="A2582" s="319" t="s">
        <v>11240</v>
      </c>
      <c r="B2582" s="319" t="s">
        <v>7558</v>
      </c>
      <c r="C2582" s="321">
        <f t="shared" si="80"/>
        <v>2</v>
      </c>
      <c r="D2582" s="321" t="str">
        <f t="shared" si="81"/>
        <v>Residential Bellingen</v>
      </c>
      <c r="E2582" s="321" t="s">
        <v>25835</v>
      </c>
      <c r="F2582" s="319" t="s">
        <v>11241</v>
      </c>
      <c r="G2582" s="319" t="s">
        <v>11242</v>
      </c>
      <c r="H2582" s="319" t="s">
        <v>11243</v>
      </c>
      <c r="I2582" s="319" t="s">
        <v>11244</v>
      </c>
    </row>
    <row r="2583" spans="1:9" ht="90" x14ac:dyDescent="0.2">
      <c r="A2583" s="319" t="s">
        <v>11245</v>
      </c>
      <c r="B2583" s="319" t="s">
        <v>7558</v>
      </c>
      <c r="C2583" s="321">
        <f t="shared" si="80"/>
        <v>2</v>
      </c>
      <c r="D2583" s="321" t="str">
        <f t="shared" si="81"/>
        <v>Residential Bellingen</v>
      </c>
      <c r="E2583" s="321" t="s">
        <v>4460</v>
      </c>
      <c r="F2583" s="319" t="s">
        <v>2210</v>
      </c>
      <c r="G2583" s="319" t="s">
        <v>11246</v>
      </c>
      <c r="H2583" s="319" t="s">
        <v>11247</v>
      </c>
      <c r="I2583" s="319" t="s">
        <v>11248</v>
      </c>
    </row>
    <row r="2584" spans="1:9" ht="90" x14ac:dyDescent="0.2">
      <c r="A2584" s="319" t="s">
        <v>11249</v>
      </c>
      <c r="B2584" s="319" t="s">
        <v>7558</v>
      </c>
      <c r="C2584" s="321">
        <f t="shared" si="80"/>
        <v>2</v>
      </c>
      <c r="D2584" s="321" t="str">
        <f t="shared" si="81"/>
        <v>Residential Bellingen</v>
      </c>
      <c r="E2584" s="321" t="s">
        <v>25835</v>
      </c>
      <c r="F2584" s="319" t="s">
        <v>11250</v>
      </c>
      <c r="G2584" s="319" t="s">
        <v>11251</v>
      </c>
      <c r="H2584" s="319" t="s">
        <v>11252</v>
      </c>
      <c r="I2584" s="319" t="s">
        <v>11253</v>
      </c>
    </row>
    <row r="2585" spans="1:9" ht="90" x14ac:dyDescent="0.2">
      <c r="A2585" s="319" t="s">
        <v>11254</v>
      </c>
      <c r="B2585" s="319" t="s">
        <v>7558</v>
      </c>
      <c r="C2585" s="321">
        <f t="shared" si="80"/>
        <v>2</v>
      </c>
      <c r="D2585" s="321" t="str">
        <f t="shared" si="81"/>
        <v>Residential Bellingen</v>
      </c>
      <c r="E2585" s="321" t="s">
        <v>4460</v>
      </c>
      <c r="F2585" s="319" t="s">
        <v>11255</v>
      </c>
      <c r="G2585" s="319" t="s">
        <v>11256</v>
      </c>
      <c r="H2585" s="319" t="s">
        <v>11257</v>
      </c>
      <c r="I2585" s="319" t="s">
        <v>11258</v>
      </c>
    </row>
    <row r="2586" spans="1:9" ht="90" x14ac:dyDescent="0.2">
      <c r="A2586" s="319" t="s">
        <v>11259</v>
      </c>
      <c r="B2586" s="319" t="s">
        <v>7558</v>
      </c>
      <c r="C2586" s="321">
        <f t="shared" si="80"/>
        <v>2</v>
      </c>
      <c r="D2586" s="321" t="str">
        <f t="shared" si="81"/>
        <v>Residential Bellingen</v>
      </c>
      <c r="E2586" s="321" t="s">
        <v>25835</v>
      </c>
      <c r="F2586" s="319" t="s">
        <v>11260</v>
      </c>
      <c r="G2586" s="319" t="s">
        <v>11261</v>
      </c>
      <c r="H2586" s="319" t="s">
        <v>11262</v>
      </c>
      <c r="I2586" s="319" t="s">
        <v>11263</v>
      </c>
    </row>
    <row r="2587" spans="1:9" ht="90" x14ac:dyDescent="0.2">
      <c r="A2587" s="319" t="s">
        <v>11264</v>
      </c>
      <c r="B2587" s="319" t="s">
        <v>7558</v>
      </c>
      <c r="C2587" s="321">
        <f t="shared" si="80"/>
        <v>2</v>
      </c>
      <c r="D2587" s="321" t="str">
        <f t="shared" si="81"/>
        <v>Residential Bellingen</v>
      </c>
      <c r="E2587" s="321" t="s">
        <v>4460</v>
      </c>
      <c r="F2587" s="319" t="s">
        <v>11265</v>
      </c>
      <c r="G2587" s="319" t="s">
        <v>11266</v>
      </c>
      <c r="H2587" s="319" t="s">
        <v>11267</v>
      </c>
      <c r="I2587" s="319" t="s">
        <v>11268</v>
      </c>
    </row>
    <row r="2588" spans="1:9" ht="90" x14ac:dyDescent="0.2">
      <c r="A2588" s="319" t="s">
        <v>11269</v>
      </c>
      <c r="B2588" s="319" t="s">
        <v>7558</v>
      </c>
      <c r="C2588" s="321">
        <f t="shared" si="80"/>
        <v>2</v>
      </c>
      <c r="D2588" s="321" t="str">
        <f t="shared" si="81"/>
        <v>Residential Bellingen</v>
      </c>
      <c r="E2588" s="321" t="s">
        <v>25835</v>
      </c>
      <c r="F2588" s="319" t="s">
        <v>11270</v>
      </c>
      <c r="G2588" s="319" t="s">
        <v>11271</v>
      </c>
      <c r="H2588" s="319" t="s">
        <v>11272</v>
      </c>
      <c r="I2588" s="319" t="s">
        <v>11273</v>
      </c>
    </row>
    <row r="2589" spans="1:9" ht="90" x14ac:dyDescent="0.2">
      <c r="A2589" s="319" t="s">
        <v>11274</v>
      </c>
      <c r="B2589" s="319" t="s">
        <v>7558</v>
      </c>
      <c r="C2589" s="321">
        <f t="shared" si="80"/>
        <v>2</v>
      </c>
      <c r="D2589" s="321" t="str">
        <f t="shared" si="81"/>
        <v>Residential Bellingen</v>
      </c>
      <c r="E2589" s="321" t="s">
        <v>4460</v>
      </c>
      <c r="F2589" s="319" t="s">
        <v>11275</v>
      </c>
      <c r="G2589" s="319" t="s">
        <v>11276</v>
      </c>
      <c r="H2589" s="319" t="s">
        <v>11277</v>
      </c>
      <c r="I2589" s="319" t="s">
        <v>11278</v>
      </c>
    </row>
    <row r="2590" spans="1:9" ht="90" x14ac:dyDescent="0.2">
      <c r="A2590" s="319" t="s">
        <v>11279</v>
      </c>
      <c r="B2590" s="319" t="s">
        <v>7558</v>
      </c>
      <c r="C2590" s="321">
        <f t="shared" si="80"/>
        <v>2</v>
      </c>
      <c r="D2590" s="321" t="str">
        <f t="shared" si="81"/>
        <v>Residential Bellingen</v>
      </c>
      <c r="E2590" s="321" t="s">
        <v>25835</v>
      </c>
      <c r="F2590" s="319" t="s">
        <v>414</v>
      </c>
      <c r="G2590" s="319" t="s">
        <v>11280</v>
      </c>
      <c r="H2590" s="319" t="s">
        <v>11281</v>
      </c>
      <c r="I2590" s="319" t="s">
        <v>11282</v>
      </c>
    </row>
    <row r="2591" spans="1:9" ht="90" x14ac:dyDescent="0.2">
      <c r="A2591" s="319" t="s">
        <v>11283</v>
      </c>
      <c r="B2591" s="319" t="s">
        <v>7558</v>
      </c>
      <c r="C2591" s="321">
        <f t="shared" si="80"/>
        <v>2</v>
      </c>
      <c r="D2591" s="321" t="str">
        <f t="shared" si="81"/>
        <v>Residential Bellingen</v>
      </c>
      <c r="E2591" s="321" t="s">
        <v>4460</v>
      </c>
      <c r="F2591" s="319" t="s">
        <v>11284</v>
      </c>
      <c r="G2591" s="319" t="s">
        <v>11285</v>
      </c>
      <c r="H2591" s="319" t="s">
        <v>11286</v>
      </c>
      <c r="I2591" s="319" t="s">
        <v>11287</v>
      </c>
    </row>
    <row r="2592" spans="1:9" ht="90" x14ac:dyDescent="0.2">
      <c r="A2592" s="319" t="s">
        <v>11288</v>
      </c>
      <c r="B2592" s="319" t="s">
        <v>7558</v>
      </c>
      <c r="C2592" s="321">
        <f t="shared" si="80"/>
        <v>2</v>
      </c>
      <c r="D2592" s="321" t="str">
        <f t="shared" si="81"/>
        <v>Residential Bellingen</v>
      </c>
      <c r="E2592" s="321" t="s">
        <v>25835</v>
      </c>
      <c r="F2592" s="319" t="s">
        <v>11289</v>
      </c>
      <c r="G2592" s="319" t="s">
        <v>11290</v>
      </c>
      <c r="H2592" s="319" t="s">
        <v>11291</v>
      </c>
      <c r="I2592" s="319" t="s">
        <v>11292</v>
      </c>
    </row>
    <row r="2593" spans="1:9" ht="90" x14ac:dyDescent="0.2">
      <c r="A2593" s="319" t="s">
        <v>11293</v>
      </c>
      <c r="B2593" s="319" t="s">
        <v>7558</v>
      </c>
      <c r="C2593" s="321">
        <f t="shared" si="80"/>
        <v>2</v>
      </c>
      <c r="D2593" s="321" t="str">
        <f t="shared" si="81"/>
        <v>Residential Bellingen</v>
      </c>
      <c r="E2593" s="321" t="s">
        <v>4460</v>
      </c>
      <c r="F2593" s="319" t="s">
        <v>1961</v>
      </c>
      <c r="G2593" s="319" t="s">
        <v>10812</v>
      </c>
      <c r="H2593" s="319" t="s">
        <v>11294</v>
      </c>
      <c r="I2593" s="319" t="s">
        <v>11295</v>
      </c>
    </row>
    <row r="2594" spans="1:9" ht="90" x14ac:dyDescent="0.2">
      <c r="A2594" s="319" t="s">
        <v>11296</v>
      </c>
      <c r="B2594" s="319" t="s">
        <v>7558</v>
      </c>
      <c r="C2594" s="321">
        <f t="shared" si="80"/>
        <v>2</v>
      </c>
      <c r="D2594" s="321" t="str">
        <f t="shared" si="81"/>
        <v>Residential Bellingen</v>
      </c>
      <c r="E2594" s="321" t="s">
        <v>25835</v>
      </c>
      <c r="F2594" s="319" t="s">
        <v>11297</v>
      </c>
      <c r="G2594" s="319" t="s">
        <v>11298</v>
      </c>
      <c r="H2594" s="319" t="s">
        <v>11299</v>
      </c>
      <c r="I2594" s="319" t="s">
        <v>11300</v>
      </c>
    </row>
    <row r="2595" spans="1:9" ht="90" x14ac:dyDescent="0.2">
      <c r="A2595" s="319" t="s">
        <v>11301</v>
      </c>
      <c r="B2595" s="319" t="s">
        <v>7558</v>
      </c>
      <c r="C2595" s="321">
        <f t="shared" si="80"/>
        <v>2</v>
      </c>
      <c r="D2595" s="321" t="str">
        <f t="shared" si="81"/>
        <v>Residential Bellingen</v>
      </c>
      <c r="E2595" s="321" t="s">
        <v>4460</v>
      </c>
      <c r="F2595" s="319" t="s">
        <v>11302</v>
      </c>
      <c r="G2595" s="319" t="s">
        <v>11303</v>
      </c>
      <c r="H2595" s="319" t="s">
        <v>11304</v>
      </c>
      <c r="I2595" s="319" t="s">
        <v>11305</v>
      </c>
    </row>
    <row r="2596" spans="1:9" ht="90" x14ac:dyDescent="0.2">
      <c r="A2596" s="319" t="s">
        <v>11306</v>
      </c>
      <c r="B2596" s="319" t="s">
        <v>7558</v>
      </c>
      <c r="C2596" s="321">
        <f t="shared" si="80"/>
        <v>2</v>
      </c>
      <c r="D2596" s="321" t="str">
        <f t="shared" si="81"/>
        <v>Residential Bellingen</v>
      </c>
      <c r="E2596" s="321" t="s">
        <v>25835</v>
      </c>
      <c r="F2596" s="319" t="s">
        <v>11307</v>
      </c>
      <c r="G2596" s="319" t="s">
        <v>11308</v>
      </c>
      <c r="H2596" s="319" t="s">
        <v>11309</v>
      </c>
      <c r="I2596" s="319" t="s">
        <v>11310</v>
      </c>
    </row>
    <row r="2597" spans="1:9" ht="90" x14ac:dyDescent="0.2">
      <c r="A2597" s="319" t="s">
        <v>11311</v>
      </c>
      <c r="B2597" s="319" t="s">
        <v>7558</v>
      </c>
      <c r="C2597" s="321">
        <f t="shared" si="80"/>
        <v>2</v>
      </c>
      <c r="D2597" s="321" t="str">
        <f t="shared" si="81"/>
        <v>Residential Bellingen</v>
      </c>
      <c r="E2597" s="321" t="s">
        <v>4460</v>
      </c>
      <c r="F2597" s="319" t="s">
        <v>11312</v>
      </c>
      <c r="G2597" s="319" t="s">
        <v>11313</v>
      </c>
      <c r="H2597" s="319" t="s">
        <v>11314</v>
      </c>
      <c r="I2597" s="319" t="s">
        <v>11315</v>
      </c>
    </row>
    <row r="2598" spans="1:9" ht="90" x14ac:dyDescent="0.2">
      <c r="A2598" s="319" t="s">
        <v>11316</v>
      </c>
      <c r="B2598" s="319" t="s">
        <v>7558</v>
      </c>
      <c r="C2598" s="321">
        <f t="shared" si="80"/>
        <v>2</v>
      </c>
      <c r="D2598" s="321" t="str">
        <f t="shared" si="81"/>
        <v>Residential Bellingen</v>
      </c>
      <c r="E2598" s="321" t="s">
        <v>25835</v>
      </c>
      <c r="F2598" s="319" t="s">
        <v>3714</v>
      </c>
      <c r="G2598" s="319" t="s">
        <v>11317</v>
      </c>
      <c r="H2598" s="319" t="s">
        <v>11318</v>
      </c>
      <c r="I2598" s="319" t="s">
        <v>11319</v>
      </c>
    </row>
    <row r="2599" spans="1:9" ht="90" x14ac:dyDescent="0.2">
      <c r="A2599" s="319" t="s">
        <v>11320</v>
      </c>
      <c r="B2599" s="319" t="s">
        <v>7558</v>
      </c>
      <c r="C2599" s="321">
        <f t="shared" si="80"/>
        <v>2</v>
      </c>
      <c r="D2599" s="321" t="str">
        <f t="shared" si="81"/>
        <v>Residential Bellingen</v>
      </c>
      <c r="E2599" s="321" t="s">
        <v>4460</v>
      </c>
      <c r="F2599" s="319" t="s">
        <v>3019</v>
      </c>
      <c r="G2599" s="319" t="s">
        <v>3193</v>
      </c>
      <c r="H2599" s="319" t="s">
        <v>11321</v>
      </c>
      <c r="I2599" s="319" t="s">
        <v>11322</v>
      </c>
    </row>
    <row r="2600" spans="1:9" ht="90" x14ac:dyDescent="0.2">
      <c r="A2600" s="319" t="s">
        <v>11323</v>
      </c>
      <c r="B2600" s="319" t="s">
        <v>7558</v>
      </c>
      <c r="C2600" s="321">
        <f t="shared" si="80"/>
        <v>2</v>
      </c>
      <c r="D2600" s="321" t="str">
        <f t="shared" si="81"/>
        <v>Residential Bellingen</v>
      </c>
      <c r="E2600" s="321" t="s">
        <v>25835</v>
      </c>
      <c r="F2600" s="319" t="s">
        <v>11324</v>
      </c>
      <c r="G2600" s="319" t="s">
        <v>11325</v>
      </c>
      <c r="H2600" s="319" t="s">
        <v>11326</v>
      </c>
      <c r="I2600" s="319" t="s">
        <v>11327</v>
      </c>
    </row>
    <row r="2601" spans="1:9" ht="90" x14ac:dyDescent="0.2">
      <c r="A2601" s="319" t="s">
        <v>11328</v>
      </c>
      <c r="B2601" s="319" t="s">
        <v>7558</v>
      </c>
      <c r="C2601" s="321">
        <f t="shared" si="80"/>
        <v>2</v>
      </c>
      <c r="D2601" s="321" t="str">
        <f t="shared" si="81"/>
        <v>Residential Bellingen</v>
      </c>
      <c r="E2601" s="321" t="s">
        <v>4460</v>
      </c>
      <c r="F2601" s="319" t="s">
        <v>11329</v>
      </c>
      <c r="G2601" s="319" t="s">
        <v>11330</v>
      </c>
      <c r="H2601" s="319" t="s">
        <v>11331</v>
      </c>
      <c r="I2601" s="319" t="s">
        <v>11332</v>
      </c>
    </row>
    <row r="2602" spans="1:9" ht="90" x14ac:dyDescent="0.2">
      <c r="A2602" s="319" t="s">
        <v>11333</v>
      </c>
      <c r="B2602" s="319" t="s">
        <v>7558</v>
      </c>
      <c r="C2602" s="321">
        <f t="shared" si="80"/>
        <v>2</v>
      </c>
      <c r="D2602" s="321" t="str">
        <f t="shared" si="81"/>
        <v>Residential Bellingen</v>
      </c>
      <c r="E2602" s="321" t="s">
        <v>25835</v>
      </c>
      <c r="F2602" s="319" t="s">
        <v>11334</v>
      </c>
      <c r="G2602" s="319" t="s">
        <v>11335</v>
      </c>
      <c r="H2602" s="319" t="s">
        <v>11336</v>
      </c>
      <c r="I2602" s="319" t="s">
        <v>11337</v>
      </c>
    </row>
    <row r="2603" spans="1:9" ht="90" x14ac:dyDescent="0.2">
      <c r="A2603" s="319" t="s">
        <v>11338</v>
      </c>
      <c r="B2603" s="319" t="s">
        <v>7558</v>
      </c>
      <c r="C2603" s="321">
        <f t="shared" si="80"/>
        <v>2</v>
      </c>
      <c r="D2603" s="321" t="str">
        <f t="shared" si="81"/>
        <v>Residential Bellingen</v>
      </c>
      <c r="E2603" s="321" t="s">
        <v>4460</v>
      </c>
      <c r="F2603" s="319" t="s">
        <v>3714</v>
      </c>
      <c r="G2603" s="319" t="s">
        <v>11339</v>
      </c>
      <c r="H2603" s="319" t="s">
        <v>11340</v>
      </c>
      <c r="I2603" s="319" t="s">
        <v>11341</v>
      </c>
    </row>
    <row r="2604" spans="1:9" ht="90" x14ac:dyDescent="0.2">
      <c r="A2604" s="319" t="s">
        <v>11342</v>
      </c>
      <c r="B2604" s="319" t="s">
        <v>7558</v>
      </c>
      <c r="C2604" s="321">
        <f t="shared" si="80"/>
        <v>2</v>
      </c>
      <c r="D2604" s="321" t="str">
        <f t="shared" si="81"/>
        <v>Residential Bellingen</v>
      </c>
      <c r="E2604" s="321" t="s">
        <v>25835</v>
      </c>
      <c r="F2604" s="319" t="s">
        <v>11343</v>
      </c>
      <c r="G2604" s="319" t="s">
        <v>11344</v>
      </c>
      <c r="H2604" s="319" t="s">
        <v>11345</v>
      </c>
      <c r="I2604" s="319" t="s">
        <v>11346</v>
      </c>
    </row>
    <row r="2605" spans="1:9" ht="105" x14ac:dyDescent="0.25">
      <c r="A2605" s="319" t="s">
        <v>11347</v>
      </c>
      <c r="B2605" s="319" t="s">
        <v>7558</v>
      </c>
      <c r="C2605" s="321">
        <f t="shared" si="80"/>
        <v>2</v>
      </c>
      <c r="D2605" s="321" t="str">
        <f t="shared" si="81"/>
        <v>Residential Bellingen</v>
      </c>
      <c r="E2605" s="321" t="s">
        <v>4460</v>
      </c>
      <c r="F2605" s="317"/>
      <c r="G2605" s="319" t="s">
        <v>11348</v>
      </c>
      <c r="H2605" s="319" t="s">
        <v>11349</v>
      </c>
      <c r="I2605" s="319" t="s">
        <v>11350</v>
      </c>
    </row>
    <row r="2606" spans="1:9" ht="90" x14ac:dyDescent="0.2">
      <c r="A2606" s="319" t="s">
        <v>11351</v>
      </c>
      <c r="B2606" s="319" t="s">
        <v>7558</v>
      </c>
      <c r="C2606" s="321">
        <f t="shared" si="80"/>
        <v>2</v>
      </c>
      <c r="D2606" s="321" t="str">
        <f t="shared" si="81"/>
        <v>Residential Bellingen</v>
      </c>
      <c r="E2606" s="321" t="s">
        <v>25835</v>
      </c>
      <c r="F2606" s="319" t="s">
        <v>11352</v>
      </c>
      <c r="G2606" s="319" t="s">
        <v>11353</v>
      </c>
      <c r="H2606" s="319" t="s">
        <v>11354</v>
      </c>
      <c r="I2606" s="319" t="s">
        <v>11355</v>
      </c>
    </row>
    <row r="2607" spans="1:9" ht="90" x14ac:dyDescent="0.2">
      <c r="A2607" s="319" t="s">
        <v>11356</v>
      </c>
      <c r="B2607" s="319" t="s">
        <v>7558</v>
      </c>
      <c r="C2607" s="321">
        <f t="shared" si="80"/>
        <v>2</v>
      </c>
      <c r="D2607" s="321" t="str">
        <f t="shared" si="81"/>
        <v>Residential Bellingen</v>
      </c>
      <c r="E2607" s="321" t="s">
        <v>4460</v>
      </c>
      <c r="F2607" s="319" t="s">
        <v>2906</v>
      </c>
      <c r="G2607" s="319" t="s">
        <v>11357</v>
      </c>
      <c r="H2607" s="319" t="s">
        <v>11358</v>
      </c>
      <c r="I2607" s="319" t="s">
        <v>11359</v>
      </c>
    </row>
    <row r="2608" spans="1:9" ht="90" x14ac:dyDescent="0.2">
      <c r="A2608" s="319" t="s">
        <v>11360</v>
      </c>
      <c r="B2608" s="319" t="s">
        <v>7558</v>
      </c>
      <c r="C2608" s="321">
        <f t="shared" si="80"/>
        <v>2</v>
      </c>
      <c r="D2608" s="321" t="str">
        <f t="shared" si="81"/>
        <v>Residential Bellingen</v>
      </c>
      <c r="E2608" s="321" t="s">
        <v>25835</v>
      </c>
      <c r="F2608" s="319" t="s">
        <v>380</v>
      </c>
      <c r="G2608" s="319" t="s">
        <v>11361</v>
      </c>
      <c r="H2608" s="319" t="s">
        <v>11362</v>
      </c>
      <c r="I2608" s="319" t="s">
        <v>11363</v>
      </c>
    </row>
    <row r="2609" spans="1:9" ht="90" x14ac:dyDescent="0.2">
      <c r="A2609" s="319" t="s">
        <v>11364</v>
      </c>
      <c r="B2609" s="319" t="s">
        <v>7558</v>
      </c>
      <c r="C2609" s="321">
        <f t="shared" si="80"/>
        <v>2</v>
      </c>
      <c r="D2609" s="321" t="str">
        <f t="shared" si="81"/>
        <v>Residential Bellingen</v>
      </c>
      <c r="E2609" s="321" t="s">
        <v>4460</v>
      </c>
      <c r="F2609" s="319" t="s">
        <v>11365</v>
      </c>
      <c r="G2609" s="319" t="s">
        <v>9567</v>
      </c>
      <c r="H2609" s="319" t="s">
        <v>11366</v>
      </c>
      <c r="I2609" s="319" t="s">
        <v>11367</v>
      </c>
    </row>
    <row r="2610" spans="1:9" ht="90" x14ac:dyDescent="0.2">
      <c r="A2610" s="319" t="s">
        <v>11368</v>
      </c>
      <c r="B2610" s="319" t="s">
        <v>7558</v>
      </c>
      <c r="C2610" s="321">
        <f t="shared" si="80"/>
        <v>2</v>
      </c>
      <c r="D2610" s="321" t="str">
        <f t="shared" si="81"/>
        <v>Residential Bellingen</v>
      </c>
      <c r="E2610" s="321" t="s">
        <v>25835</v>
      </c>
      <c r="F2610" s="319" t="s">
        <v>6173</v>
      </c>
      <c r="G2610" s="319" t="s">
        <v>6634</v>
      </c>
      <c r="H2610" s="319" t="s">
        <v>11369</v>
      </c>
      <c r="I2610" s="319" t="s">
        <v>11370</v>
      </c>
    </row>
    <row r="2611" spans="1:9" ht="90" x14ac:dyDescent="0.2">
      <c r="A2611" s="319" t="s">
        <v>11371</v>
      </c>
      <c r="B2611" s="319" t="s">
        <v>7558</v>
      </c>
      <c r="C2611" s="321">
        <f t="shared" si="80"/>
        <v>2</v>
      </c>
      <c r="D2611" s="321" t="str">
        <f t="shared" si="81"/>
        <v>Residential Bellingen</v>
      </c>
      <c r="E2611" s="321" t="s">
        <v>4460</v>
      </c>
      <c r="F2611" s="319" t="s">
        <v>2170</v>
      </c>
      <c r="G2611" s="319" t="s">
        <v>11372</v>
      </c>
      <c r="H2611" s="319" t="s">
        <v>11373</v>
      </c>
      <c r="I2611" s="319" t="s">
        <v>11374</v>
      </c>
    </row>
    <row r="2612" spans="1:9" ht="90" x14ac:dyDescent="0.2">
      <c r="A2612" s="319" t="s">
        <v>11375</v>
      </c>
      <c r="B2612" s="319" t="s">
        <v>7558</v>
      </c>
      <c r="C2612" s="321">
        <f t="shared" si="80"/>
        <v>2</v>
      </c>
      <c r="D2612" s="321" t="str">
        <f t="shared" si="81"/>
        <v>Residential Bellingen</v>
      </c>
      <c r="E2612" s="321" t="s">
        <v>25835</v>
      </c>
      <c r="F2612" s="319" t="s">
        <v>4118</v>
      </c>
      <c r="G2612" s="319" t="s">
        <v>11376</v>
      </c>
      <c r="H2612" s="319" t="s">
        <v>11377</v>
      </c>
      <c r="I2612" s="319" t="s">
        <v>11378</v>
      </c>
    </row>
    <row r="2613" spans="1:9" ht="90" x14ac:dyDescent="0.2">
      <c r="A2613" s="319" t="s">
        <v>11379</v>
      </c>
      <c r="B2613" s="319" t="s">
        <v>7558</v>
      </c>
      <c r="C2613" s="321">
        <f t="shared" si="80"/>
        <v>2</v>
      </c>
      <c r="D2613" s="321" t="str">
        <f t="shared" si="81"/>
        <v>Residential Bellingen</v>
      </c>
      <c r="E2613" s="321" t="s">
        <v>4460</v>
      </c>
      <c r="F2613" s="319" t="s">
        <v>4787</v>
      </c>
      <c r="G2613" s="319" t="s">
        <v>11380</v>
      </c>
      <c r="H2613" s="319" t="s">
        <v>11381</v>
      </c>
      <c r="I2613" s="319" t="s">
        <v>11382</v>
      </c>
    </row>
    <row r="2614" spans="1:9" ht="90" x14ac:dyDescent="0.2">
      <c r="A2614" s="319" t="s">
        <v>11383</v>
      </c>
      <c r="B2614" s="319" t="s">
        <v>7558</v>
      </c>
      <c r="C2614" s="321">
        <f t="shared" si="80"/>
        <v>2</v>
      </c>
      <c r="D2614" s="321" t="str">
        <f t="shared" si="81"/>
        <v>Residential Bellingen</v>
      </c>
      <c r="E2614" s="321" t="s">
        <v>25835</v>
      </c>
      <c r="F2614" s="319" t="s">
        <v>11384</v>
      </c>
      <c r="G2614" s="319" t="s">
        <v>11385</v>
      </c>
      <c r="H2614" s="319" t="s">
        <v>11386</v>
      </c>
      <c r="I2614" s="319" t="s">
        <v>11387</v>
      </c>
    </row>
    <row r="2615" spans="1:9" ht="75" x14ac:dyDescent="0.2">
      <c r="A2615" s="319" t="s">
        <v>11388</v>
      </c>
      <c r="B2615" s="319" t="s">
        <v>7558</v>
      </c>
      <c r="C2615" s="321">
        <f t="shared" si="80"/>
        <v>2</v>
      </c>
      <c r="D2615" s="321" t="str">
        <f t="shared" si="81"/>
        <v>Residential Bellingen</v>
      </c>
      <c r="E2615" s="321" t="s">
        <v>4460</v>
      </c>
      <c r="F2615" s="319" t="s">
        <v>11389</v>
      </c>
      <c r="G2615" s="319" t="s">
        <v>11390</v>
      </c>
      <c r="H2615" s="319" t="s">
        <v>11391</v>
      </c>
      <c r="I2615" s="319" t="s">
        <v>11392</v>
      </c>
    </row>
    <row r="2616" spans="1:9" ht="75" x14ac:dyDescent="0.2">
      <c r="A2616" s="319" t="s">
        <v>11393</v>
      </c>
      <c r="B2616" s="319" t="s">
        <v>7558</v>
      </c>
      <c r="C2616" s="321">
        <f t="shared" si="80"/>
        <v>2</v>
      </c>
      <c r="D2616" s="321" t="str">
        <f t="shared" si="81"/>
        <v>Residential Bellingen</v>
      </c>
      <c r="E2616" s="321" t="s">
        <v>25835</v>
      </c>
      <c r="F2616" s="319" t="s">
        <v>799</v>
      </c>
      <c r="G2616" s="319" t="s">
        <v>11394</v>
      </c>
      <c r="H2616" s="319" t="s">
        <v>11395</v>
      </c>
      <c r="I2616" s="319" t="s">
        <v>11396</v>
      </c>
    </row>
    <row r="2617" spans="1:9" ht="75" x14ac:dyDescent="0.2">
      <c r="A2617" s="319" t="s">
        <v>11397</v>
      </c>
      <c r="B2617" s="319" t="s">
        <v>7558</v>
      </c>
      <c r="C2617" s="321">
        <f t="shared" si="80"/>
        <v>2</v>
      </c>
      <c r="D2617" s="321" t="str">
        <f t="shared" si="81"/>
        <v>Residential Bellingen</v>
      </c>
      <c r="E2617" s="321" t="s">
        <v>4460</v>
      </c>
      <c r="F2617" s="319" t="s">
        <v>2552</v>
      </c>
      <c r="G2617" s="319" t="s">
        <v>11398</v>
      </c>
      <c r="H2617" s="319" t="s">
        <v>11399</v>
      </c>
      <c r="I2617" s="319" t="s">
        <v>11400</v>
      </c>
    </row>
    <row r="2618" spans="1:9" ht="75" x14ac:dyDescent="0.2">
      <c r="A2618" s="319" t="s">
        <v>11401</v>
      </c>
      <c r="B2618" s="319" t="s">
        <v>7558</v>
      </c>
      <c r="C2618" s="321">
        <f t="shared" si="80"/>
        <v>2</v>
      </c>
      <c r="D2618" s="321" t="str">
        <f t="shared" si="81"/>
        <v>Residential Bellingen</v>
      </c>
      <c r="E2618" s="321" t="s">
        <v>25835</v>
      </c>
      <c r="F2618" s="319" t="s">
        <v>11402</v>
      </c>
      <c r="G2618" s="319" t="s">
        <v>11403</v>
      </c>
      <c r="H2618" s="319" t="s">
        <v>11404</v>
      </c>
      <c r="I2618" s="319" t="s">
        <v>11405</v>
      </c>
    </row>
    <row r="2619" spans="1:9" ht="90" x14ac:dyDescent="0.2">
      <c r="A2619" s="319" t="s">
        <v>11406</v>
      </c>
      <c r="B2619" s="319" t="s">
        <v>7558</v>
      </c>
      <c r="C2619" s="321">
        <f t="shared" si="80"/>
        <v>2</v>
      </c>
      <c r="D2619" s="321" t="str">
        <f t="shared" si="81"/>
        <v>Residential Bellingen</v>
      </c>
      <c r="E2619" s="321" t="s">
        <v>4460</v>
      </c>
      <c r="F2619" s="319" t="s">
        <v>11407</v>
      </c>
      <c r="G2619" s="319" t="s">
        <v>11408</v>
      </c>
      <c r="H2619" s="319" t="s">
        <v>11409</v>
      </c>
      <c r="I2619" s="319" t="s">
        <v>11410</v>
      </c>
    </row>
    <row r="2620" spans="1:9" ht="75" x14ac:dyDescent="0.2">
      <c r="A2620" s="319" t="s">
        <v>11411</v>
      </c>
      <c r="B2620" s="319" t="s">
        <v>7558</v>
      </c>
      <c r="C2620" s="321">
        <f t="shared" si="80"/>
        <v>2</v>
      </c>
      <c r="D2620" s="321" t="str">
        <f t="shared" si="81"/>
        <v>Residential Bellingen</v>
      </c>
      <c r="E2620" s="321" t="s">
        <v>25835</v>
      </c>
      <c r="F2620" s="319" t="s">
        <v>11412</v>
      </c>
      <c r="G2620" s="319" t="s">
        <v>11413</v>
      </c>
      <c r="H2620" s="319" t="s">
        <v>11414</v>
      </c>
      <c r="I2620" s="319" t="s">
        <v>11415</v>
      </c>
    </row>
    <row r="2621" spans="1:9" ht="75" x14ac:dyDescent="0.2">
      <c r="A2621" s="319" t="s">
        <v>11416</v>
      </c>
      <c r="B2621" s="319" t="s">
        <v>7558</v>
      </c>
      <c r="C2621" s="321">
        <f t="shared" si="80"/>
        <v>2</v>
      </c>
      <c r="D2621" s="321" t="str">
        <f t="shared" si="81"/>
        <v>Residential Bellingen</v>
      </c>
      <c r="E2621" s="321" t="s">
        <v>4460</v>
      </c>
      <c r="F2621" s="319" t="s">
        <v>11417</v>
      </c>
      <c r="G2621" s="319" t="s">
        <v>11418</v>
      </c>
      <c r="H2621" s="319" t="s">
        <v>11419</v>
      </c>
      <c r="I2621" s="319" t="s">
        <v>11420</v>
      </c>
    </row>
    <row r="2622" spans="1:9" ht="75" x14ac:dyDescent="0.2">
      <c r="A2622" s="319" t="s">
        <v>11421</v>
      </c>
      <c r="B2622" s="319" t="s">
        <v>7558</v>
      </c>
      <c r="C2622" s="321">
        <f t="shared" si="80"/>
        <v>2</v>
      </c>
      <c r="D2622" s="321" t="str">
        <f t="shared" si="81"/>
        <v>Residential Bellingen</v>
      </c>
      <c r="E2622" s="321" t="s">
        <v>25835</v>
      </c>
      <c r="F2622" s="319" t="s">
        <v>11422</v>
      </c>
      <c r="G2622" s="319" t="s">
        <v>11423</v>
      </c>
      <c r="H2622" s="319" t="s">
        <v>11424</v>
      </c>
      <c r="I2622" s="319" t="s">
        <v>11425</v>
      </c>
    </row>
    <row r="2623" spans="1:9" ht="75" x14ac:dyDescent="0.2">
      <c r="A2623" s="319" t="s">
        <v>11426</v>
      </c>
      <c r="B2623" s="319" t="s">
        <v>7558</v>
      </c>
      <c r="C2623" s="321">
        <f t="shared" si="80"/>
        <v>2</v>
      </c>
      <c r="D2623" s="321" t="str">
        <f t="shared" si="81"/>
        <v>Residential Bellingen</v>
      </c>
      <c r="E2623" s="321" t="s">
        <v>4460</v>
      </c>
      <c r="F2623" s="319" t="s">
        <v>7469</v>
      </c>
      <c r="G2623" s="319" t="s">
        <v>2166</v>
      </c>
      <c r="H2623" s="319" t="s">
        <v>11427</v>
      </c>
      <c r="I2623" s="319" t="s">
        <v>11428</v>
      </c>
    </row>
    <row r="2624" spans="1:9" ht="75" x14ac:dyDescent="0.2">
      <c r="A2624" s="319" t="s">
        <v>11429</v>
      </c>
      <c r="B2624" s="319" t="s">
        <v>7558</v>
      </c>
      <c r="C2624" s="321">
        <f t="shared" si="80"/>
        <v>2</v>
      </c>
      <c r="D2624" s="321" t="str">
        <f t="shared" si="81"/>
        <v>Residential Bellingen</v>
      </c>
      <c r="E2624" s="321" t="s">
        <v>25835</v>
      </c>
      <c r="F2624" s="319" t="s">
        <v>1842</v>
      </c>
      <c r="G2624" s="319" t="s">
        <v>3715</v>
      </c>
      <c r="H2624" s="319" t="s">
        <v>11430</v>
      </c>
      <c r="I2624" s="319" t="s">
        <v>11431</v>
      </c>
    </row>
    <row r="2625" spans="1:9" ht="75" x14ac:dyDescent="0.2">
      <c r="A2625" s="319" t="s">
        <v>11432</v>
      </c>
      <c r="B2625" s="319" t="s">
        <v>7558</v>
      </c>
      <c r="C2625" s="321">
        <f t="shared" si="80"/>
        <v>2</v>
      </c>
      <c r="D2625" s="321" t="str">
        <f t="shared" si="81"/>
        <v>Residential Bellingen</v>
      </c>
      <c r="E2625" s="321" t="s">
        <v>4460</v>
      </c>
      <c r="F2625" s="319" t="s">
        <v>11433</v>
      </c>
      <c r="G2625" s="319" t="s">
        <v>11434</v>
      </c>
      <c r="H2625" s="319" t="s">
        <v>11435</v>
      </c>
      <c r="I2625" s="319" t="s">
        <v>11436</v>
      </c>
    </row>
    <row r="2626" spans="1:9" ht="75" x14ac:dyDescent="0.2">
      <c r="A2626" s="319" t="s">
        <v>11437</v>
      </c>
      <c r="B2626" s="319" t="s">
        <v>7558</v>
      </c>
      <c r="C2626" s="321">
        <f t="shared" ref="C2626:C2689" si="82">+VLOOKUP($A2626,Assess,2,FALSE)</f>
        <v>2</v>
      </c>
      <c r="D2626" s="321" t="str">
        <f t="shared" ref="D2626:D2689" si="83">+VLOOKUP($A2626,Assess,3,FALSE)</f>
        <v>Residential Bellingen</v>
      </c>
      <c r="E2626" s="321" t="s">
        <v>25835</v>
      </c>
      <c r="F2626" s="319" t="s">
        <v>11438</v>
      </c>
      <c r="G2626" s="319" t="s">
        <v>11439</v>
      </c>
      <c r="H2626" s="319" t="s">
        <v>11440</v>
      </c>
      <c r="I2626" s="319" t="s">
        <v>11441</v>
      </c>
    </row>
    <row r="2627" spans="1:9" ht="75" x14ac:dyDescent="0.2">
      <c r="A2627" s="319" t="s">
        <v>11442</v>
      </c>
      <c r="B2627" s="319" t="s">
        <v>7558</v>
      </c>
      <c r="C2627" s="321">
        <f t="shared" si="82"/>
        <v>2</v>
      </c>
      <c r="D2627" s="321" t="str">
        <f t="shared" si="83"/>
        <v>Residential Bellingen</v>
      </c>
      <c r="E2627" s="321" t="s">
        <v>4460</v>
      </c>
      <c r="F2627" s="319" t="s">
        <v>1813</v>
      </c>
      <c r="G2627" s="319" t="s">
        <v>11443</v>
      </c>
      <c r="H2627" s="319" t="s">
        <v>11444</v>
      </c>
      <c r="I2627" s="319" t="s">
        <v>11445</v>
      </c>
    </row>
    <row r="2628" spans="1:9" ht="75" x14ac:dyDescent="0.25">
      <c r="A2628" s="319" t="s">
        <v>11446</v>
      </c>
      <c r="B2628" s="319" t="s">
        <v>7558</v>
      </c>
      <c r="C2628" s="321">
        <f t="shared" si="82"/>
        <v>2</v>
      </c>
      <c r="D2628" s="321" t="str">
        <f t="shared" si="83"/>
        <v>Residential Bellingen</v>
      </c>
      <c r="E2628" s="321" t="s">
        <v>25835</v>
      </c>
      <c r="F2628" s="317"/>
      <c r="G2628" s="319" t="s">
        <v>7756</v>
      </c>
      <c r="H2628" s="319" t="s">
        <v>11447</v>
      </c>
      <c r="I2628" s="319" t="s">
        <v>11448</v>
      </c>
    </row>
    <row r="2629" spans="1:9" ht="75" x14ac:dyDescent="0.2">
      <c r="A2629" s="319" t="s">
        <v>11449</v>
      </c>
      <c r="B2629" s="319" t="s">
        <v>7558</v>
      </c>
      <c r="C2629" s="321">
        <f t="shared" si="82"/>
        <v>2</v>
      </c>
      <c r="D2629" s="321" t="str">
        <f t="shared" si="83"/>
        <v>Residential Bellingen</v>
      </c>
      <c r="E2629" s="321" t="s">
        <v>4460</v>
      </c>
      <c r="F2629" s="319" t="s">
        <v>11450</v>
      </c>
      <c r="G2629" s="319" t="s">
        <v>10548</v>
      </c>
      <c r="H2629" s="319" t="s">
        <v>11451</v>
      </c>
      <c r="I2629" s="319" t="s">
        <v>11452</v>
      </c>
    </row>
    <row r="2630" spans="1:9" ht="75" x14ac:dyDescent="0.2">
      <c r="A2630" s="319" t="s">
        <v>11453</v>
      </c>
      <c r="B2630" s="319" t="s">
        <v>7558</v>
      </c>
      <c r="C2630" s="321">
        <f t="shared" si="82"/>
        <v>2</v>
      </c>
      <c r="D2630" s="321" t="str">
        <f t="shared" si="83"/>
        <v>Residential Bellingen</v>
      </c>
      <c r="E2630" s="321" t="s">
        <v>25835</v>
      </c>
      <c r="F2630" s="319" t="s">
        <v>2143</v>
      </c>
      <c r="G2630" s="319" t="s">
        <v>10930</v>
      </c>
      <c r="H2630" s="319" t="s">
        <v>11454</v>
      </c>
      <c r="I2630" s="319" t="s">
        <v>11455</v>
      </c>
    </row>
    <row r="2631" spans="1:9" ht="75" x14ac:dyDescent="0.2">
      <c r="A2631" s="319" t="s">
        <v>11456</v>
      </c>
      <c r="B2631" s="319" t="s">
        <v>7558</v>
      </c>
      <c r="C2631" s="321">
        <f t="shared" si="82"/>
        <v>2</v>
      </c>
      <c r="D2631" s="321" t="str">
        <f t="shared" si="83"/>
        <v>Residential Bellingen</v>
      </c>
      <c r="E2631" s="321" t="s">
        <v>4460</v>
      </c>
      <c r="F2631" s="319" t="s">
        <v>11457</v>
      </c>
      <c r="G2631" s="319" t="s">
        <v>11458</v>
      </c>
      <c r="H2631" s="319" t="s">
        <v>11459</v>
      </c>
      <c r="I2631" s="319" t="s">
        <v>11460</v>
      </c>
    </row>
    <row r="2632" spans="1:9" ht="75" x14ac:dyDescent="0.2">
      <c r="A2632" s="319" t="s">
        <v>11461</v>
      </c>
      <c r="B2632" s="319" t="s">
        <v>7558</v>
      </c>
      <c r="C2632" s="321">
        <f t="shared" si="82"/>
        <v>2</v>
      </c>
      <c r="D2632" s="321" t="str">
        <f t="shared" si="83"/>
        <v>Residential Bellingen</v>
      </c>
      <c r="E2632" s="321" t="s">
        <v>25835</v>
      </c>
      <c r="F2632" s="319" t="s">
        <v>11462</v>
      </c>
      <c r="G2632" s="319" t="s">
        <v>11463</v>
      </c>
      <c r="H2632" s="319" t="s">
        <v>11464</v>
      </c>
      <c r="I2632" s="319" t="s">
        <v>11465</v>
      </c>
    </row>
    <row r="2633" spans="1:9" ht="90" x14ac:dyDescent="0.2">
      <c r="A2633" s="319" t="s">
        <v>11466</v>
      </c>
      <c r="B2633" s="319" t="s">
        <v>7558</v>
      </c>
      <c r="C2633" s="321">
        <f t="shared" si="82"/>
        <v>2</v>
      </c>
      <c r="D2633" s="321" t="str">
        <f t="shared" si="83"/>
        <v>Residential Bellingen</v>
      </c>
      <c r="E2633" s="321" t="s">
        <v>4460</v>
      </c>
      <c r="F2633" s="319" t="s">
        <v>11467</v>
      </c>
      <c r="G2633" s="319" t="s">
        <v>9913</v>
      </c>
      <c r="H2633" s="319" t="s">
        <v>11468</v>
      </c>
      <c r="I2633" s="319" t="s">
        <v>11469</v>
      </c>
    </row>
    <row r="2634" spans="1:9" ht="90" x14ac:dyDescent="0.2">
      <c r="A2634" s="319" t="s">
        <v>11470</v>
      </c>
      <c r="B2634" s="319" t="s">
        <v>7558</v>
      </c>
      <c r="C2634" s="321">
        <f t="shared" si="82"/>
        <v>2</v>
      </c>
      <c r="D2634" s="321" t="str">
        <f t="shared" si="83"/>
        <v>Residential Bellingen</v>
      </c>
      <c r="E2634" s="321" t="s">
        <v>25835</v>
      </c>
      <c r="F2634" s="319" t="s">
        <v>2931</v>
      </c>
      <c r="G2634" s="319" t="s">
        <v>2932</v>
      </c>
      <c r="H2634" s="319" t="s">
        <v>11471</v>
      </c>
      <c r="I2634" s="319" t="s">
        <v>11472</v>
      </c>
    </row>
    <row r="2635" spans="1:9" ht="90" x14ac:dyDescent="0.2">
      <c r="A2635" s="319" t="s">
        <v>11473</v>
      </c>
      <c r="B2635" s="319" t="s">
        <v>7558</v>
      </c>
      <c r="C2635" s="321">
        <f t="shared" si="82"/>
        <v>2</v>
      </c>
      <c r="D2635" s="321" t="str">
        <f t="shared" si="83"/>
        <v>Residential Bellingen</v>
      </c>
      <c r="E2635" s="321" t="s">
        <v>4460</v>
      </c>
      <c r="F2635" s="319" t="s">
        <v>11474</v>
      </c>
      <c r="G2635" s="319" t="s">
        <v>11475</v>
      </c>
      <c r="H2635" s="319" t="s">
        <v>11476</v>
      </c>
      <c r="I2635" s="319" t="s">
        <v>11477</v>
      </c>
    </row>
    <row r="2636" spans="1:9" ht="90" x14ac:dyDescent="0.2">
      <c r="A2636" s="319" t="s">
        <v>11478</v>
      </c>
      <c r="B2636" s="319" t="s">
        <v>7558</v>
      </c>
      <c r="C2636" s="321">
        <f t="shared" si="82"/>
        <v>2</v>
      </c>
      <c r="D2636" s="321" t="str">
        <f t="shared" si="83"/>
        <v>Residential Bellingen</v>
      </c>
      <c r="E2636" s="321" t="s">
        <v>25835</v>
      </c>
      <c r="F2636" s="319" t="s">
        <v>11479</v>
      </c>
      <c r="G2636" s="319" t="s">
        <v>11480</v>
      </c>
      <c r="H2636" s="319" t="s">
        <v>11481</v>
      </c>
      <c r="I2636" s="319" t="s">
        <v>11482</v>
      </c>
    </row>
    <row r="2637" spans="1:9" ht="90" x14ac:dyDescent="0.2">
      <c r="A2637" s="319" t="s">
        <v>11483</v>
      </c>
      <c r="B2637" s="319" t="s">
        <v>7558</v>
      </c>
      <c r="C2637" s="321">
        <f t="shared" si="82"/>
        <v>2</v>
      </c>
      <c r="D2637" s="321" t="str">
        <f t="shared" si="83"/>
        <v>Residential Bellingen</v>
      </c>
      <c r="E2637" s="321" t="s">
        <v>4460</v>
      </c>
      <c r="F2637" s="319" t="s">
        <v>11148</v>
      </c>
      <c r="G2637" s="319" t="s">
        <v>11149</v>
      </c>
      <c r="H2637" s="319" t="s">
        <v>11484</v>
      </c>
      <c r="I2637" s="319" t="s">
        <v>11485</v>
      </c>
    </row>
    <row r="2638" spans="1:9" ht="90" x14ac:dyDescent="0.2">
      <c r="A2638" s="319" t="s">
        <v>11486</v>
      </c>
      <c r="B2638" s="319" t="s">
        <v>7558</v>
      </c>
      <c r="C2638" s="321">
        <f t="shared" si="82"/>
        <v>2</v>
      </c>
      <c r="D2638" s="321" t="str">
        <f t="shared" si="83"/>
        <v>Residential Bellingen</v>
      </c>
      <c r="E2638" s="321" t="s">
        <v>25835</v>
      </c>
      <c r="F2638" s="319" t="s">
        <v>11487</v>
      </c>
      <c r="G2638" s="319" t="s">
        <v>11488</v>
      </c>
      <c r="H2638" s="319" t="s">
        <v>11489</v>
      </c>
      <c r="I2638" s="319" t="s">
        <v>11490</v>
      </c>
    </row>
    <row r="2639" spans="1:9" ht="90" x14ac:dyDescent="0.2">
      <c r="A2639" s="319" t="s">
        <v>11491</v>
      </c>
      <c r="B2639" s="319" t="s">
        <v>7558</v>
      </c>
      <c r="C2639" s="321">
        <f t="shared" si="82"/>
        <v>2</v>
      </c>
      <c r="D2639" s="321" t="str">
        <f t="shared" si="83"/>
        <v>Residential Bellingen</v>
      </c>
      <c r="E2639" s="321" t="s">
        <v>4460</v>
      </c>
      <c r="F2639" s="319" t="s">
        <v>11492</v>
      </c>
      <c r="G2639" s="319" t="s">
        <v>11493</v>
      </c>
      <c r="H2639" s="319" t="s">
        <v>11494</v>
      </c>
      <c r="I2639" s="319" t="s">
        <v>11495</v>
      </c>
    </row>
    <row r="2640" spans="1:9" ht="90" x14ac:dyDescent="0.2">
      <c r="A2640" s="319" t="s">
        <v>11496</v>
      </c>
      <c r="B2640" s="319" t="s">
        <v>7558</v>
      </c>
      <c r="C2640" s="321">
        <f t="shared" si="82"/>
        <v>2</v>
      </c>
      <c r="D2640" s="321" t="str">
        <f t="shared" si="83"/>
        <v>Residential Bellingen</v>
      </c>
      <c r="E2640" s="321" t="s">
        <v>25835</v>
      </c>
      <c r="F2640" s="319" t="s">
        <v>11497</v>
      </c>
      <c r="G2640" s="319" t="s">
        <v>11498</v>
      </c>
      <c r="H2640" s="319" t="s">
        <v>11499</v>
      </c>
      <c r="I2640" s="319" t="s">
        <v>11500</v>
      </c>
    </row>
    <row r="2641" spans="1:9" ht="90" x14ac:dyDescent="0.2">
      <c r="A2641" s="319" t="s">
        <v>11501</v>
      </c>
      <c r="B2641" s="319" t="s">
        <v>7558</v>
      </c>
      <c r="C2641" s="321">
        <f t="shared" si="82"/>
        <v>2</v>
      </c>
      <c r="D2641" s="321" t="str">
        <f t="shared" si="83"/>
        <v>Residential Bellingen</v>
      </c>
      <c r="E2641" s="321" t="s">
        <v>4460</v>
      </c>
      <c r="F2641" s="319" t="s">
        <v>11502</v>
      </c>
      <c r="G2641" s="319" t="s">
        <v>11503</v>
      </c>
      <c r="H2641" s="319" t="s">
        <v>11504</v>
      </c>
      <c r="I2641" s="319" t="s">
        <v>11505</v>
      </c>
    </row>
    <row r="2642" spans="1:9" ht="90" x14ac:dyDescent="0.2">
      <c r="A2642" s="319" t="s">
        <v>11506</v>
      </c>
      <c r="B2642" s="319" t="s">
        <v>7558</v>
      </c>
      <c r="C2642" s="321">
        <f t="shared" si="82"/>
        <v>2</v>
      </c>
      <c r="D2642" s="321" t="str">
        <f t="shared" si="83"/>
        <v>Residential Bellingen</v>
      </c>
      <c r="E2642" s="321" t="s">
        <v>25835</v>
      </c>
      <c r="F2642" s="319" t="s">
        <v>8742</v>
      </c>
      <c r="G2642" s="319" t="s">
        <v>6233</v>
      </c>
      <c r="H2642" s="319" t="s">
        <v>11507</v>
      </c>
      <c r="I2642" s="319" t="s">
        <v>11508</v>
      </c>
    </row>
    <row r="2643" spans="1:9" ht="90" x14ac:dyDescent="0.25">
      <c r="A2643" s="319" t="s">
        <v>11509</v>
      </c>
      <c r="B2643" s="319" t="s">
        <v>7558</v>
      </c>
      <c r="C2643" s="321">
        <f t="shared" si="82"/>
        <v>2</v>
      </c>
      <c r="D2643" s="321" t="str">
        <f t="shared" si="83"/>
        <v>Residential Bellingen</v>
      </c>
      <c r="E2643" s="321" t="s">
        <v>4460</v>
      </c>
      <c r="F2643" s="317"/>
      <c r="G2643" s="319" t="s">
        <v>7756</v>
      </c>
      <c r="H2643" s="319" t="s">
        <v>11510</v>
      </c>
      <c r="I2643" s="319" t="s">
        <v>11511</v>
      </c>
    </row>
    <row r="2644" spans="1:9" ht="90" x14ac:dyDescent="0.25">
      <c r="A2644" s="319" t="s">
        <v>11512</v>
      </c>
      <c r="B2644" s="319" t="s">
        <v>7558</v>
      </c>
      <c r="C2644" s="321">
        <f t="shared" si="82"/>
        <v>2</v>
      </c>
      <c r="D2644" s="321" t="str">
        <f t="shared" si="83"/>
        <v>Residential Bellingen</v>
      </c>
      <c r="E2644" s="321" t="s">
        <v>25835</v>
      </c>
      <c r="F2644" s="317"/>
      <c r="G2644" s="319" t="s">
        <v>7756</v>
      </c>
      <c r="H2644" s="319" t="s">
        <v>11513</v>
      </c>
      <c r="I2644" s="319" t="s">
        <v>11514</v>
      </c>
    </row>
    <row r="2645" spans="1:9" ht="90" x14ac:dyDescent="0.2">
      <c r="A2645" s="319" t="s">
        <v>11515</v>
      </c>
      <c r="B2645" s="319" t="s">
        <v>7558</v>
      </c>
      <c r="C2645" s="321">
        <f t="shared" si="82"/>
        <v>2</v>
      </c>
      <c r="D2645" s="321" t="str">
        <f t="shared" si="83"/>
        <v>Residential Bellingen</v>
      </c>
      <c r="E2645" s="321" t="s">
        <v>4460</v>
      </c>
      <c r="F2645" s="319" t="s">
        <v>11516</v>
      </c>
      <c r="G2645" s="319" t="s">
        <v>11517</v>
      </c>
      <c r="H2645" s="319" t="s">
        <v>11518</v>
      </c>
      <c r="I2645" s="319" t="s">
        <v>11519</v>
      </c>
    </row>
    <row r="2646" spans="1:9" ht="90" x14ac:dyDescent="0.25">
      <c r="A2646" s="319" t="s">
        <v>11520</v>
      </c>
      <c r="B2646" s="319" t="s">
        <v>7558</v>
      </c>
      <c r="C2646" s="321">
        <f t="shared" si="82"/>
        <v>2</v>
      </c>
      <c r="D2646" s="321" t="str">
        <f t="shared" si="83"/>
        <v>Residential Bellingen</v>
      </c>
      <c r="E2646" s="321" t="s">
        <v>25835</v>
      </c>
      <c r="F2646" s="317"/>
      <c r="G2646" s="319" t="s">
        <v>7756</v>
      </c>
      <c r="H2646" s="319" t="s">
        <v>11521</v>
      </c>
      <c r="I2646" s="319" t="s">
        <v>11522</v>
      </c>
    </row>
    <row r="2647" spans="1:9" ht="90" x14ac:dyDescent="0.2">
      <c r="A2647" s="319" t="s">
        <v>11523</v>
      </c>
      <c r="B2647" s="319" t="s">
        <v>7558</v>
      </c>
      <c r="C2647" s="321">
        <f t="shared" si="82"/>
        <v>2</v>
      </c>
      <c r="D2647" s="321" t="str">
        <f t="shared" si="83"/>
        <v>Residential Bellingen</v>
      </c>
      <c r="E2647" s="321" t="s">
        <v>4460</v>
      </c>
      <c r="F2647" s="319" t="s">
        <v>11524</v>
      </c>
      <c r="G2647" s="319" t="s">
        <v>11525</v>
      </c>
      <c r="H2647" s="319" t="s">
        <v>11526</v>
      </c>
      <c r="I2647" s="319" t="s">
        <v>11527</v>
      </c>
    </row>
    <row r="2648" spans="1:9" ht="90" x14ac:dyDescent="0.2">
      <c r="A2648" s="319" t="s">
        <v>11528</v>
      </c>
      <c r="B2648" s="319" t="s">
        <v>7558</v>
      </c>
      <c r="C2648" s="321">
        <f t="shared" si="82"/>
        <v>2</v>
      </c>
      <c r="D2648" s="321" t="str">
        <f t="shared" si="83"/>
        <v>Residential Bellingen</v>
      </c>
      <c r="E2648" s="321" t="s">
        <v>25835</v>
      </c>
      <c r="F2648" s="319" t="s">
        <v>11529</v>
      </c>
      <c r="G2648" s="319" t="s">
        <v>11530</v>
      </c>
      <c r="H2648" s="319" t="s">
        <v>11531</v>
      </c>
      <c r="I2648" s="319" t="s">
        <v>11532</v>
      </c>
    </row>
    <row r="2649" spans="1:9" ht="90" x14ac:dyDescent="0.2">
      <c r="A2649" s="319" t="s">
        <v>11533</v>
      </c>
      <c r="B2649" s="319" t="s">
        <v>7558</v>
      </c>
      <c r="C2649" s="321">
        <f t="shared" si="82"/>
        <v>2</v>
      </c>
      <c r="D2649" s="321" t="str">
        <f t="shared" si="83"/>
        <v>Residential Bellingen</v>
      </c>
      <c r="E2649" s="321" t="s">
        <v>4460</v>
      </c>
      <c r="F2649" s="319" t="s">
        <v>11534</v>
      </c>
      <c r="G2649" s="319" t="s">
        <v>11535</v>
      </c>
      <c r="H2649" s="319" t="s">
        <v>11536</v>
      </c>
      <c r="I2649" s="319" t="s">
        <v>11537</v>
      </c>
    </row>
    <row r="2650" spans="1:9" ht="90" x14ac:dyDescent="0.2">
      <c r="A2650" s="319" t="s">
        <v>11538</v>
      </c>
      <c r="B2650" s="319" t="s">
        <v>7558</v>
      </c>
      <c r="C2650" s="321">
        <f t="shared" si="82"/>
        <v>2</v>
      </c>
      <c r="D2650" s="321" t="str">
        <f t="shared" si="83"/>
        <v>Residential Bellingen</v>
      </c>
      <c r="E2650" s="321" t="s">
        <v>25835</v>
      </c>
      <c r="F2650" s="319" t="s">
        <v>11539</v>
      </c>
      <c r="G2650" s="319" t="s">
        <v>9749</v>
      </c>
      <c r="H2650" s="319" t="s">
        <v>11540</v>
      </c>
      <c r="I2650" s="319" t="s">
        <v>11541</v>
      </c>
    </row>
    <row r="2651" spans="1:9" ht="90" x14ac:dyDescent="0.2">
      <c r="A2651" s="319" t="s">
        <v>11542</v>
      </c>
      <c r="B2651" s="319" t="s">
        <v>7558</v>
      </c>
      <c r="C2651" s="321">
        <f t="shared" si="82"/>
        <v>2</v>
      </c>
      <c r="D2651" s="321" t="str">
        <f t="shared" si="83"/>
        <v>Residential Bellingen</v>
      </c>
      <c r="E2651" s="321" t="s">
        <v>4460</v>
      </c>
      <c r="F2651" s="319" t="s">
        <v>380</v>
      </c>
      <c r="G2651" s="319" t="s">
        <v>11543</v>
      </c>
      <c r="H2651" s="319" t="s">
        <v>11544</v>
      </c>
      <c r="I2651" s="319" t="s">
        <v>11545</v>
      </c>
    </row>
    <row r="2652" spans="1:9" ht="90" x14ac:dyDescent="0.2">
      <c r="A2652" s="319" t="s">
        <v>11546</v>
      </c>
      <c r="B2652" s="319" t="s">
        <v>7558</v>
      </c>
      <c r="C2652" s="321">
        <f t="shared" si="82"/>
        <v>2</v>
      </c>
      <c r="D2652" s="321" t="str">
        <f t="shared" si="83"/>
        <v>Residential Bellingen</v>
      </c>
      <c r="E2652" s="321" t="s">
        <v>25835</v>
      </c>
      <c r="F2652" s="319" t="s">
        <v>2121</v>
      </c>
      <c r="G2652" s="319" t="s">
        <v>11547</v>
      </c>
      <c r="H2652" s="319" t="s">
        <v>11548</v>
      </c>
      <c r="I2652" s="319" t="s">
        <v>11549</v>
      </c>
    </row>
    <row r="2653" spans="1:9" ht="90" x14ac:dyDescent="0.2">
      <c r="A2653" s="319" t="s">
        <v>11550</v>
      </c>
      <c r="B2653" s="319" t="s">
        <v>7558</v>
      </c>
      <c r="C2653" s="321">
        <f t="shared" si="82"/>
        <v>2</v>
      </c>
      <c r="D2653" s="321" t="str">
        <f t="shared" si="83"/>
        <v>Residential Bellingen</v>
      </c>
      <c r="E2653" s="321" t="s">
        <v>4460</v>
      </c>
      <c r="F2653" s="319" t="s">
        <v>11551</v>
      </c>
      <c r="G2653" s="319" t="s">
        <v>10344</v>
      </c>
      <c r="H2653" s="319" t="s">
        <v>11552</v>
      </c>
      <c r="I2653" s="319" t="s">
        <v>11553</v>
      </c>
    </row>
    <row r="2654" spans="1:9" ht="90" x14ac:dyDescent="0.2">
      <c r="A2654" s="319" t="s">
        <v>11554</v>
      </c>
      <c r="B2654" s="319" t="s">
        <v>7558</v>
      </c>
      <c r="C2654" s="321">
        <f t="shared" si="82"/>
        <v>2</v>
      </c>
      <c r="D2654" s="321" t="str">
        <f t="shared" si="83"/>
        <v>Residential Bellingen</v>
      </c>
      <c r="E2654" s="321" t="s">
        <v>25835</v>
      </c>
      <c r="F2654" s="319" t="s">
        <v>8055</v>
      </c>
      <c r="G2654" s="319" t="s">
        <v>11555</v>
      </c>
      <c r="H2654" s="319" t="s">
        <v>11556</v>
      </c>
      <c r="I2654" s="319" t="s">
        <v>11557</v>
      </c>
    </row>
    <row r="2655" spans="1:9" ht="90" x14ac:dyDescent="0.2">
      <c r="A2655" s="319" t="s">
        <v>11558</v>
      </c>
      <c r="B2655" s="319" t="s">
        <v>7558</v>
      </c>
      <c r="C2655" s="321">
        <f t="shared" si="82"/>
        <v>2</v>
      </c>
      <c r="D2655" s="321" t="str">
        <f t="shared" si="83"/>
        <v>Residential Bellingen</v>
      </c>
      <c r="E2655" s="321" t="s">
        <v>4460</v>
      </c>
      <c r="F2655" s="319" t="s">
        <v>543</v>
      </c>
      <c r="G2655" s="319" t="s">
        <v>1167</v>
      </c>
      <c r="H2655" s="319" t="s">
        <v>11559</v>
      </c>
      <c r="I2655" s="319" t="s">
        <v>11560</v>
      </c>
    </row>
    <row r="2656" spans="1:9" ht="90" x14ac:dyDescent="0.2">
      <c r="A2656" s="319" t="s">
        <v>11561</v>
      </c>
      <c r="B2656" s="319" t="s">
        <v>7558</v>
      </c>
      <c r="C2656" s="321">
        <f t="shared" si="82"/>
        <v>2</v>
      </c>
      <c r="D2656" s="321" t="str">
        <f t="shared" si="83"/>
        <v>Residential Bellingen</v>
      </c>
      <c r="E2656" s="321" t="s">
        <v>25835</v>
      </c>
      <c r="F2656" s="319" t="s">
        <v>1270</v>
      </c>
      <c r="G2656" s="319" t="s">
        <v>3729</v>
      </c>
      <c r="H2656" s="319" t="s">
        <v>11562</v>
      </c>
      <c r="I2656" s="319" t="s">
        <v>11563</v>
      </c>
    </row>
    <row r="2657" spans="1:9" ht="90" x14ac:dyDescent="0.2">
      <c r="A2657" s="319" t="s">
        <v>11564</v>
      </c>
      <c r="B2657" s="319" t="s">
        <v>7558</v>
      </c>
      <c r="C2657" s="321">
        <f t="shared" si="82"/>
        <v>2</v>
      </c>
      <c r="D2657" s="321" t="str">
        <f t="shared" si="83"/>
        <v>Residential Bellingen</v>
      </c>
      <c r="E2657" s="321" t="s">
        <v>4460</v>
      </c>
      <c r="F2657" s="319" t="s">
        <v>11565</v>
      </c>
      <c r="G2657" s="319" t="s">
        <v>11566</v>
      </c>
      <c r="H2657" s="319" t="s">
        <v>11567</v>
      </c>
      <c r="I2657" s="319" t="s">
        <v>11568</v>
      </c>
    </row>
    <row r="2658" spans="1:9" ht="90" x14ac:dyDescent="0.2">
      <c r="A2658" s="319" t="s">
        <v>11569</v>
      </c>
      <c r="B2658" s="319" t="s">
        <v>7558</v>
      </c>
      <c r="C2658" s="321">
        <f t="shared" si="82"/>
        <v>2</v>
      </c>
      <c r="D2658" s="321" t="str">
        <f t="shared" si="83"/>
        <v>Residential Bellingen</v>
      </c>
      <c r="E2658" s="321" t="s">
        <v>25835</v>
      </c>
      <c r="F2658" s="319" t="s">
        <v>11570</v>
      </c>
      <c r="G2658" s="319" t="s">
        <v>9913</v>
      </c>
      <c r="H2658" s="319" t="s">
        <v>11571</v>
      </c>
      <c r="I2658" s="319" t="s">
        <v>11572</v>
      </c>
    </row>
    <row r="2659" spans="1:9" ht="90" x14ac:dyDescent="0.2">
      <c r="A2659" s="319" t="s">
        <v>11573</v>
      </c>
      <c r="B2659" s="319" t="s">
        <v>7558</v>
      </c>
      <c r="C2659" s="321">
        <f t="shared" si="82"/>
        <v>2</v>
      </c>
      <c r="D2659" s="321" t="str">
        <f t="shared" si="83"/>
        <v>Residential Bellingen</v>
      </c>
      <c r="E2659" s="321" t="s">
        <v>4460</v>
      </c>
      <c r="F2659" s="319" t="s">
        <v>1016</v>
      </c>
      <c r="G2659" s="319" t="s">
        <v>10648</v>
      </c>
      <c r="H2659" s="319" t="s">
        <v>11574</v>
      </c>
      <c r="I2659" s="319" t="s">
        <v>11575</v>
      </c>
    </row>
    <row r="2660" spans="1:9" ht="90" x14ac:dyDescent="0.2">
      <c r="A2660" s="319" t="s">
        <v>11576</v>
      </c>
      <c r="B2660" s="319" t="s">
        <v>7558</v>
      </c>
      <c r="C2660" s="321">
        <f t="shared" si="82"/>
        <v>2</v>
      </c>
      <c r="D2660" s="321" t="str">
        <f t="shared" si="83"/>
        <v>Residential Bellingen</v>
      </c>
      <c r="E2660" s="321" t="s">
        <v>25835</v>
      </c>
      <c r="F2660" s="319" t="s">
        <v>11577</v>
      </c>
      <c r="G2660" s="319" t="s">
        <v>11578</v>
      </c>
      <c r="H2660" s="319" t="s">
        <v>11579</v>
      </c>
      <c r="I2660" s="319" t="s">
        <v>11580</v>
      </c>
    </row>
    <row r="2661" spans="1:9" ht="90" x14ac:dyDescent="0.2">
      <c r="A2661" s="319" t="s">
        <v>11581</v>
      </c>
      <c r="B2661" s="319" t="s">
        <v>7558</v>
      </c>
      <c r="C2661" s="321">
        <f t="shared" si="82"/>
        <v>2</v>
      </c>
      <c r="D2661" s="321" t="str">
        <f t="shared" si="83"/>
        <v>Residential Bellingen</v>
      </c>
      <c r="E2661" s="321" t="s">
        <v>4460</v>
      </c>
      <c r="F2661" s="319" t="s">
        <v>11582</v>
      </c>
      <c r="G2661" s="319" t="s">
        <v>11583</v>
      </c>
      <c r="H2661" s="319" t="s">
        <v>11584</v>
      </c>
      <c r="I2661" s="319" t="s">
        <v>11585</v>
      </c>
    </row>
    <row r="2662" spans="1:9" ht="90" x14ac:dyDescent="0.2">
      <c r="A2662" s="319" t="s">
        <v>11586</v>
      </c>
      <c r="B2662" s="319" t="s">
        <v>7558</v>
      </c>
      <c r="C2662" s="321">
        <f t="shared" si="82"/>
        <v>2</v>
      </c>
      <c r="D2662" s="321" t="str">
        <f t="shared" si="83"/>
        <v>Residential Bellingen</v>
      </c>
      <c r="E2662" s="321" t="s">
        <v>25835</v>
      </c>
      <c r="F2662" s="319" t="s">
        <v>3429</v>
      </c>
      <c r="G2662" s="319" t="s">
        <v>9176</v>
      </c>
      <c r="H2662" s="319" t="s">
        <v>11587</v>
      </c>
      <c r="I2662" s="319" t="s">
        <v>11588</v>
      </c>
    </row>
    <row r="2663" spans="1:9" ht="90" x14ac:dyDescent="0.2">
      <c r="A2663" s="319" t="s">
        <v>11589</v>
      </c>
      <c r="B2663" s="319" t="s">
        <v>7558</v>
      </c>
      <c r="C2663" s="321">
        <f t="shared" si="82"/>
        <v>2</v>
      </c>
      <c r="D2663" s="321" t="str">
        <f t="shared" si="83"/>
        <v>Residential Bellingen</v>
      </c>
      <c r="E2663" s="321" t="s">
        <v>4460</v>
      </c>
      <c r="F2663" s="319" t="s">
        <v>351</v>
      </c>
      <c r="G2663" s="319" t="s">
        <v>11590</v>
      </c>
      <c r="H2663" s="319" t="s">
        <v>11591</v>
      </c>
      <c r="I2663" s="319" t="s">
        <v>11592</v>
      </c>
    </row>
    <row r="2664" spans="1:9" ht="90" x14ac:dyDescent="0.2">
      <c r="A2664" s="319" t="s">
        <v>11593</v>
      </c>
      <c r="B2664" s="319" t="s">
        <v>7558</v>
      </c>
      <c r="C2664" s="321">
        <f t="shared" si="82"/>
        <v>2</v>
      </c>
      <c r="D2664" s="321" t="str">
        <f t="shared" si="83"/>
        <v>Residential Bellingen</v>
      </c>
      <c r="E2664" s="321" t="s">
        <v>25835</v>
      </c>
      <c r="F2664" s="319" t="s">
        <v>11594</v>
      </c>
      <c r="G2664" s="319" t="s">
        <v>11595</v>
      </c>
      <c r="H2664" s="319" t="s">
        <v>11596</v>
      </c>
      <c r="I2664" s="319" t="s">
        <v>11597</v>
      </c>
    </row>
    <row r="2665" spans="1:9" ht="90" x14ac:dyDescent="0.2">
      <c r="A2665" s="319" t="s">
        <v>11598</v>
      </c>
      <c r="B2665" s="319" t="s">
        <v>7558</v>
      </c>
      <c r="C2665" s="321">
        <f t="shared" si="82"/>
        <v>2</v>
      </c>
      <c r="D2665" s="321" t="str">
        <f t="shared" si="83"/>
        <v>Residential Bellingen</v>
      </c>
      <c r="E2665" s="321" t="s">
        <v>4460</v>
      </c>
      <c r="F2665" s="319" t="s">
        <v>11599</v>
      </c>
      <c r="G2665" s="319" t="s">
        <v>11600</v>
      </c>
      <c r="H2665" s="319" t="s">
        <v>11601</v>
      </c>
      <c r="I2665" s="319" t="s">
        <v>11602</v>
      </c>
    </row>
    <row r="2666" spans="1:9" ht="90" x14ac:dyDescent="0.2">
      <c r="A2666" s="319" t="s">
        <v>11603</v>
      </c>
      <c r="B2666" s="319" t="s">
        <v>7558</v>
      </c>
      <c r="C2666" s="321">
        <f t="shared" si="82"/>
        <v>2</v>
      </c>
      <c r="D2666" s="321" t="str">
        <f t="shared" si="83"/>
        <v>Residential Bellingen</v>
      </c>
      <c r="E2666" s="321" t="s">
        <v>25835</v>
      </c>
      <c r="F2666" s="319" t="s">
        <v>3733</v>
      </c>
      <c r="G2666" s="319" t="s">
        <v>11604</v>
      </c>
      <c r="H2666" s="319" t="s">
        <v>11605</v>
      </c>
      <c r="I2666" s="319" t="s">
        <v>11606</v>
      </c>
    </row>
    <row r="2667" spans="1:9" ht="90" x14ac:dyDescent="0.2">
      <c r="A2667" s="319" t="s">
        <v>11607</v>
      </c>
      <c r="B2667" s="319" t="s">
        <v>7558</v>
      </c>
      <c r="C2667" s="321">
        <f t="shared" si="82"/>
        <v>2</v>
      </c>
      <c r="D2667" s="321" t="str">
        <f t="shared" si="83"/>
        <v>Residential Bellingen</v>
      </c>
      <c r="E2667" s="321" t="s">
        <v>4460</v>
      </c>
      <c r="F2667" s="319" t="s">
        <v>5012</v>
      </c>
      <c r="G2667" s="319" t="s">
        <v>11608</v>
      </c>
      <c r="H2667" s="319" t="s">
        <v>11609</v>
      </c>
      <c r="I2667" s="319" t="s">
        <v>11610</v>
      </c>
    </row>
    <row r="2668" spans="1:9" ht="90" x14ac:dyDescent="0.25">
      <c r="A2668" s="319" t="s">
        <v>11611</v>
      </c>
      <c r="B2668" s="319" t="s">
        <v>7558</v>
      </c>
      <c r="C2668" s="321">
        <f t="shared" si="82"/>
        <v>2</v>
      </c>
      <c r="D2668" s="321" t="str">
        <f t="shared" si="83"/>
        <v>Residential Bellingen</v>
      </c>
      <c r="E2668" s="321" t="s">
        <v>25835</v>
      </c>
      <c r="F2668" s="317"/>
      <c r="G2668" s="319" t="s">
        <v>7756</v>
      </c>
      <c r="H2668" s="319" t="s">
        <v>11612</v>
      </c>
      <c r="I2668" s="319" t="s">
        <v>11613</v>
      </c>
    </row>
    <row r="2669" spans="1:9" ht="90" x14ac:dyDescent="0.25">
      <c r="A2669" s="319" t="s">
        <v>11614</v>
      </c>
      <c r="B2669" s="319" t="s">
        <v>7558</v>
      </c>
      <c r="C2669" s="321">
        <f t="shared" si="82"/>
        <v>2</v>
      </c>
      <c r="D2669" s="321" t="str">
        <f t="shared" si="83"/>
        <v>Residential Bellingen</v>
      </c>
      <c r="E2669" s="321" t="s">
        <v>4460</v>
      </c>
      <c r="F2669" s="317"/>
      <c r="G2669" s="319" t="s">
        <v>792</v>
      </c>
      <c r="H2669" s="319" t="s">
        <v>11615</v>
      </c>
      <c r="I2669" s="319" t="s">
        <v>11616</v>
      </c>
    </row>
    <row r="2670" spans="1:9" ht="90" x14ac:dyDescent="0.2">
      <c r="A2670" s="319" t="s">
        <v>11617</v>
      </c>
      <c r="B2670" s="319" t="s">
        <v>7558</v>
      </c>
      <c r="C2670" s="321">
        <f t="shared" si="82"/>
        <v>2</v>
      </c>
      <c r="D2670" s="321" t="str">
        <f t="shared" si="83"/>
        <v>Residential Bellingen</v>
      </c>
      <c r="E2670" s="321" t="s">
        <v>25835</v>
      </c>
      <c r="F2670" s="319" t="s">
        <v>1058</v>
      </c>
      <c r="G2670" s="319" t="s">
        <v>1880</v>
      </c>
      <c r="H2670" s="319" t="s">
        <v>11618</v>
      </c>
      <c r="I2670" s="319" t="s">
        <v>11619</v>
      </c>
    </row>
    <row r="2671" spans="1:9" ht="90" x14ac:dyDescent="0.2">
      <c r="A2671" s="319" t="s">
        <v>11620</v>
      </c>
      <c r="B2671" s="319" t="s">
        <v>7558</v>
      </c>
      <c r="C2671" s="321">
        <f t="shared" si="82"/>
        <v>2</v>
      </c>
      <c r="D2671" s="321" t="str">
        <f t="shared" si="83"/>
        <v>Residential Bellingen</v>
      </c>
      <c r="E2671" s="321" t="s">
        <v>4460</v>
      </c>
      <c r="F2671" s="319" t="s">
        <v>1058</v>
      </c>
      <c r="G2671" s="319" t="s">
        <v>1880</v>
      </c>
      <c r="H2671" s="319" t="s">
        <v>11621</v>
      </c>
      <c r="I2671" s="319" t="s">
        <v>11622</v>
      </c>
    </row>
    <row r="2672" spans="1:9" ht="90" x14ac:dyDescent="0.2">
      <c r="A2672" s="319" t="s">
        <v>11623</v>
      </c>
      <c r="B2672" s="319" t="s">
        <v>7558</v>
      </c>
      <c r="C2672" s="321">
        <f t="shared" si="82"/>
        <v>2</v>
      </c>
      <c r="D2672" s="321" t="str">
        <f t="shared" si="83"/>
        <v>Residential Bellingen</v>
      </c>
      <c r="E2672" s="321" t="s">
        <v>25835</v>
      </c>
      <c r="F2672" s="319" t="s">
        <v>256</v>
      </c>
      <c r="G2672" s="319" t="s">
        <v>10368</v>
      </c>
      <c r="H2672" s="319" t="s">
        <v>11624</v>
      </c>
      <c r="I2672" s="319" t="s">
        <v>11625</v>
      </c>
    </row>
    <row r="2673" spans="1:9" ht="90" x14ac:dyDescent="0.2">
      <c r="A2673" s="319" t="s">
        <v>11626</v>
      </c>
      <c r="B2673" s="319" t="s">
        <v>7558</v>
      </c>
      <c r="C2673" s="321">
        <f t="shared" si="82"/>
        <v>2</v>
      </c>
      <c r="D2673" s="321" t="str">
        <f t="shared" si="83"/>
        <v>Residential Bellingen</v>
      </c>
      <c r="E2673" s="321" t="s">
        <v>4460</v>
      </c>
      <c r="F2673" s="319" t="s">
        <v>10117</v>
      </c>
      <c r="G2673" s="319" t="s">
        <v>8129</v>
      </c>
      <c r="H2673" s="319" t="s">
        <v>11627</v>
      </c>
      <c r="I2673" s="319" t="s">
        <v>11628</v>
      </c>
    </row>
    <row r="2674" spans="1:9" ht="90" x14ac:dyDescent="0.2">
      <c r="A2674" s="319" t="s">
        <v>11629</v>
      </c>
      <c r="B2674" s="319" t="s">
        <v>7558</v>
      </c>
      <c r="C2674" s="321">
        <f t="shared" si="82"/>
        <v>2</v>
      </c>
      <c r="D2674" s="321" t="str">
        <f t="shared" si="83"/>
        <v>Residential Bellingen</v>
      </c>
      <c r="E2674" s="321" t="s">
        <v>25835</v>
      </c>
      <c r="F2674" s="319" t="s">
        <v>11067</v>
      </c>
      <c r="G2674" s="319" t="s">
        <v>11630</v>
      </c>
      <c r="H2674" s="319" t="s">
        <v>11631</v>
      </c>
      <c r="I2674" s="319" t="s">
        <v>11632</v>
      </c>
    </row>
    <row r="2675" spans="1:9" ht="75" x14ac:dyDescent="0.25">
      <c r="A2675" s="319" t="s">
        <v>11633</v>
      </c>
      <c r="B2675" s="319" t="s">
        <v>7558</v>
      </c>
      <c r="C2675" s="321">
        <f t="shared" si="82"/>
        <v>2</v>
      </c>
      <c r="D2675" s="321" t="str">
        <f t="shared" si="83"/>
        <v>Residential Bellingen</v>
      </c>
      <c r="E2675" s="321" t="s">
        <v>4460</v>
      </c>
      <c r="F2675" s="317"/>
      <c r="G2675" s="319" t="s">
        <v>7678</v>
      </c>
      <c r="H2675" s="319" t="s">
        <v>11634</v>
      </c>
      <c r="I2675" s="319" t="s">
        <v>11635</v>
      </c>
    </row>
    <row r="2676" spans="1:9" ht="105" x14ac:dyDescent="0.2">
      <c r="A2676" s="319" t="s">
        <v>11636</v>
      </c>
      <c r="B2676" s="319" t="s">
        <v>7558</v>
      </c>
      <c r="C2676" s="321">
        <f t="shared" si="82"/>
        <v>2</v>
      </c>
      <c r="D2676" s="321" t="str">
        <f t="shared" si="83"/>
        <v>Residential Bellingen</v>
      </c>
      <c r="E2676" s="321" t="s">
        <v>25835</v>
      </c>
      <c r="F2676" s="319" t="s">
        <v>11637</v>
      </c>
      <c r="G2676" s="319" t="s">
        <v>2823</v>
      </c>
      <c r="H2676" s="319" t="s">
        <v>11638</v>
      </c>
      <c r="I2676" s="319" t="s">
        <v>11639</v>
      </c>
    </row>
    <row r="2677" spans="1:9" ht="75" x14ac:dyDescent="0.25">
      <c r="A2677" s="319" t="s">
        <v>11640</v>
      </c>
      <c r="B2677" s="319" t="s">
        <v>7558</v>
      </c>
      <c r="C2677" s="321">
        <f t="shared" si="82"/>
        <v>2</v>
      </c>
      <c r="D2677" s="321" t="str">
        <f t="shared" si="83"/>
        <v>Residential Bellingen</v>
      </c>
      <c r="E2677" s="321" t="s">
        <v>4460</v>
      </c>
      <c r="F2677" s="317"/>
      <c r="G2677" s="319" t="s">
        <v>7678</v>
      </c>
      <c r="H2677" s="319" t="s">
        <v>11641</v>
      </c>
      <c r="I2677" s="319" t="s">
        <v>11642</v>
      </c>
    </row>
    <row r="2678" spans="1:9" ht="105" x14ac:dyDescent="0.2">
      <c r="A2678" s="319" t="s">
        <v>11643</v>
      </c>
      <c r="B2678" s="319" t="s">
        <v>7558</v>
      </c>
      <c r="C2678" s="321">
        <f t="shared" si="82"/>
        <v>2</v>
      </c>
      <c r="D2678" s="321" t="str">
        <f t="shared" si="83"/>
        <v>Residential Bellingen</v>
      </c>
      <c r="E2678" s="321" t="s">
        <v>25835</v>
      </c>
      <c r="F2678" s="319" t="s">
        <v>6919</v>
      </c>
      <c r="G2678" s="319" t="s">
        <v>5514</v>
      </c>
      <c r="H2678" s="319" t="s">
        <v>11644</v>
      </c>
      <c r="I2678" s="319" t="s">
        <v>11645</v>
      </c>
    </row>
    <row r="2679" spans="1:9" ht="105" x14ac:dyDescent="0.2">
      <c r="A2679" s="319" t="s">
        <v>11646</v>
      </c>
      <c r="B2679" s="319" t="s">
        <v>7558</v>
      </c>
      <c r="C2679" s="321">
        <f t="shared" si="82"/>
        <v>2</v>
      </c>
      <c r="D2679" s="321" t="str">
        <f t="shared" si="83"/>
        <v>Residential Bellingen</v>
      </c>
      <c r="E2679" s="321" t="s">
        <v>4460</v>
      </c>
      <c r="F2679" s="319" t="s">
        <v>11647</v>
      </c>
      <c r="G2679" s="319" t="s">
        <v>11648</v>
      </c>
      <c r="H2679" s="319" t="s">
        <v>11649</v>
      </c>
      <c r="I2679" s="319" t="s">
        <v>11650</v>
      </c>
    </row>
    <row r="2680" spans="1:9" ht="75" x14ac:dyDescent="0.2">
      <c r="A2680" s="319" t="s">
        <v>11651</v>
      </c>
      <c r="B2680" s="319" t="s">
        <v>7558</v>
      </c>
      <c r="C2680" s="321">
        <f t="shared" si="82"/>
        <v>2</v>
      </c>
      <c r="D2680" s="321" t="str">
        <f t="shared" si="83"/>
        <v>Residential Bellingen</v>
      </c>
      <c r="E2680" s="321" t="s">
        <v>25835</v>
      </c>
      <c r="F2680" s="319" t="s">
        <v>11652</v>
      </c>
      <c r="G2680" s="319" t="s">
        <v>11653</v>
      </c>
      <c r="H2680" s="319" t="s">
        <v>11654</v>
      </c>
      <c r="I2680" s="319" t="s">
        <v>11655</v>
      </c>
    </row>
    <row r="2681" spans="1:9" ht="75" x14ac:dyDescent="0.2">
      <c r="A2681" s="319" t="s">
        <v>11656</v>
      </c>
      <c r="B2681" s="319" t="s">
        <v>7558</v>
      </c>
      <c r="C2681" s="321">
        <f t="shared" si="82"/>
        <v>2</v>
      </c>
      <c r="D2681" s="321" t="str">
        <f t="shared" si="83"/>
        <v>Residential Bellingen</v>
      </c>
      <c r="E2681" s="321" t="s">
        <v>4460</v>
      </c>
      <c r="F2681" s="319" t="s">
        <v>1016</v>
      </c>
      <c r="G2681" s="319" t="s">
        <v>11657</v>
      </c>
      <c r="H2681" s="319" t="s">
        <v>11658</v>
      </c>
      <c r="I2681" s="319" t="s">
        <v>11659</v>
      </c>
    </row>
    <row r="2682" spans="1:9" ht="75" x14ac:dyDescent="0.2">
      <c r="A2682" s="319" t="s">
        <v>11660</v>
      </c>
      <c r="B2682" s="319" t="s">
        <v>7558</v>
      </c>
      <c r="C2682" s="321">
        <f t="shared" si="82"/>
        <v>2</v>
      </c>
      <c r="D2682" s="321" t="str">
        <f t="shared" si="83"/>
        <v>Residential Bellingen</v>
      </c>
      <c r="E2682" s="321" t="s">
        <v>25835</v>
      </c>
      <c r="F2682" s="319" t="s">
        <v>11661</v>
      </c>
      <c r="G2682" s="319" t="s">
        <v>11662</v>
      </c>
      <c r="H2682" s="319" t="s">
        <v>11663</v>
      </c>
      <c r="I2682" s="319" t="s">
        <v>11664</v>
      </c>
    </row>
    <row r="2683" spans="1:9" ht="90" x14ac:dyDescent="0.2">
      <c r="A2683" s="319" t="s">
        <v>11665</v>
      </c>
      <c r="B2683" s="319" t="s">
        <v>7558</v>
      </c>
      <c r="C2683" s="321">
        <f t="shared" si="82"/>
        <v>2</v>
      </c>
      <c r="D2683" s="321" t="str">
        <f t="shared" si="83"/>
        <v>Residential Bellingen</v>
      </c>
      <c r="E2683" s="321" t="s">
        <v>4460</v>
      </c>
      <c r="F2683" s="319" t="s">
        <v>7894</v>
      </c>
      <c r="G2683" s="319" t="s">
        <v>3762</v>
      </c>
      <c r="H2683" s="319" t="s">
        <v>11666</v>
      </c>
      <c r="I2683" s="319" t="s">
        <v>11667</v>
      </c>
    </row>
    <row r="2684" spans="1:9" ht="75" x14ac:dyDescent="0.2">
      <c r="A2684" s="319" t="s">
        <v>11668</v>
      </c>
      <c r="B2684" s="319" t="s">
        <v>7558</v>
      </c>
      <c r="C2684" s="321">
        <f t="shared" si="82"/>
        <v>2</v>
      </c>
      <c r="D2684" s="321" t="str">
        <f t="shared" si="83"/>
        <v>Residential Bellingen</v>
      </c>
      <c r="E2684" s="321" t="s">
        <v>25835</v>
      </c>
      <c r="F2684" s="319" t="s">
        <v>11669</v>
      </c>
      <c r="G2684" s="319" t="s">
        <v>11670</v>
      </c>
      <c r="H2684" s="319" t="s">
        <v>11671</v>
      </c>
      <c r="I2684" s="319" t="s">
        <v>11672</v>
      </c>
    </row>
    <row r="2685" spans="1:9" ht="90" x14ac:dyDescent="0.2">
      <c r="A2685" s="319" t="s">
        <v>11673</v>
      </c>
      <c r="B2685" s="319" t="s">
        <v>7558</v>
      </c>
      <c r="C2685" s="321">
        <f t="shared" si="82"/>
        <v>2</v>
      </c>
      <c r="D2685" s="321" t="str">
        <f t="shared" si="83"/>
        <v>Residential Bellingen</v>
      </c>
      <c r="E2685" s="321" t="s">
        <v>4460</v>
      </c>
      <c r="F2685" s="319" t="s">
        <v>11674</v>
      </c>
      <c r="G2685" s="319" t="s">
        <v>11675</v>
      </c>
      <c r="H2685" s="319" t="s">
        <v>11676</v>
      </c>
      <c r="I2685" s="319" t="s">
        <v>11677</v>
      </c>
    </row>
    <row r="2686" spans="1:9" ht="75" x14ac:dyDescent="0.2">
      <c r="A2686" s="319" t="s">
        <v>11678</v>
      </c>
      <c r="B2686" s="319" t="s">
        <v>7558</v>
      </c>
      <c r="C2686" s="321">
        <f t="shared" si="82"/>
        <v>2</v>
      </c>
      <c r="D2686" s="321" t="str">
        <f t="shared" si="83"/>
        <v>Residential Bellingen</v>
      </c>
      <c r="E2686" s="321" t="s">
        <v>25835</v>
      </c>
      <c r="F2686" s="319" t="s">
        <v>11679</v>
      </c>
      <c r="G2686" s="319" t="s">
        <v>11680</v>
      </c>
      <c r="H2686" s="319" t="s">
        <v>11681</v>
      </c>
      <c r="I2686" s="319" t="s">
        <v>11682</v>
      </c>
    </row>
    <row r="2687" spans="1:9" ht="75" x14ac:dyDescent="0.25">
      <c r="A2687" s="319" t="s">
        <v>11683</v>
      </c>
      <c r="B2687" s="319" t="s">
        <v>7558</v>
      </c>
      <c r="C2687" s="321">
        <f t="shared" si="82"/>
        <v>2</v>
      </c>
      <c r="D2687" s="321" t="str">
        <f t="shared" si="83"/>
        <v>Residential Bellingen</v>
      </c>
      <c r="E2687" s="321" t="s">
        <v>4460</v>
      </c>
      <c r="F2687" s="317"/>
      <c r="G2687" s="319" t="s">
        <v>7756</v>
      </c>
      <c r="H2687" s="319" t="s">
        <v>11684</v>
      </c>
      <c r="I2687" s="319" t="s">
        <v>11685</v>
      </c>
    </row>
    <row r="2688" spans="1:9" ht="105" x14ac:dyDescent="0.2">
      <c r="A2688" s="319" t="s">
        <v>11686</v>
      </c>
      <c r="B2688" s="319" t="s">
        <v>7558</v>
      </c>
      <c r="C2688" s="321">
        <f t="shared" si="82"/>
        <v>2</v>
      </c>
      <c r="D2688" s="321" t="str">
        <f t="shared" si="83"/>
        <v>Residential Bellingen</v>
      </c>
      <c r="E2688" s="321" t="s">
        <v>25835</v>
      </c>
      <c r="F2688" s="319" t="s">
        <v>3643</v>
      </c>
      <c r="G2688" s="319" t="s">
        <v>11687</v>
      </c>
      <c r="H2688" s="319" t="s">
        <v>11688</v>
      </c>
      <c r="I2688" s="319" t="s">
        <v>11689</v>
      </c>
    </row>
    <row r="2689" spans="1:9" ht="105" x14ac:dyDescent="0.2">
      <c r="A2689" s="319" t="s">
        <v>11690</v>
      </c>
      <c r="B2689" s="319" t="s">
        <v>7558</v>
      </c>
      <c r="C2689" s="321">
        <f t="shared" si="82"/>
        <v>2</v>
      </c>
      <c r="D2689" s="321" t="str">
        <f t="shared" si="83"/>
        <v>Residential Bellingen</v>
      </c>
      <c r="E2689" s="321" t="s">
        <v>4460</v>
      </c>
      <c r="F2689" s="319" t="s">
        <v>5388</v>
      </c>
      <c r="G2689" s="319" t="s">
        <v>11691</v>
      </c>
      <c r="H2689" s="319" t="s">
        <v>11692</v>
      </c>
      <c r="I2689" s="319" t="s">
        <v>11693</v>
      </c>
    </row>
    <row r="2690" spans="1:9" ht="75" x14ac:dyDescent="0.25">
      <c r="A2690" s="319" t="s">
        <v>11694</v>
      </c>
      <c r="B2690" s="319" t="s">
        <v>7558</v>
      </c>
      <c r="C2690" s="321">
        <f t="shared" ref="C2690:C2753" si="84">+VLOOKUP($A2690,Assess,2,FALSE)</f>
        <v>2</v>
      </c>
      <c r="D2690" s="321" t="str">
        <f t="shared" ref="D2690:D2753" si="85">+VLOOKUP($A2690,Assess,3,FALSE)</f>
        <v>Residential Bellingen</v>
      </c>
      <c r="E2690" s="321" t="s">
        <v>25835</v>
      </c>
      <c r="F2690" s="317"/>
      <c r="G2690" s="319" t="s">
        <v>7756</v>
      </c>
      <c r="H2690" s="319" t="s">
        <v>11695</v>
      </c>
      <c r="I2690" s="319" t="s">
        <v>11696</v>
      </c>
    </row>
    <row r="2691" spans="1:9" ht="75" x14ac:dyDescent="0.25">
      <c r="A2691" s="319" t="s">
        <v>11697</v>
      </c>
      <c r="B2691" s="319" t="s">
        <v>7558</v>
      </c>
      <c r="C2691" s="321">
        <f t="shared" si="84"/>
        <v>2</v>
      </c>
      <c r="D2691" s="321" t="str">
        <f t="shared" si="85"/>
        <v>Residential Bellingen</v>
      </c>
      <c r="E2691" s="321" t="s">
        <v>4460</v>
      </c>
      <c r="F2691" s="317"/>
      <c r="G2691" s="319" t="s">
        <v>7678</v>
      </c>
      <c r="H2691" s="319" t="s">
        <v>11698</v>
      </c>
      <c r="I2691" s="319" t="s">
        <v>11699</v>
      </c>
    </row>
    <row r="2692" spans="1:9" ht="105" x14ac:dyDescent="0.25">
      <c r="A2692" s="319" t="s">
        <v>11700</v>
      </c>
      <c r="B2692" s="319" t="s">
        <v>7558</v>
      </c>
      <c r="C2692" s="321">
        <f t="shared" si="84"/>
        <v>2</v>
      </c>
      <c r="D2692" s="321" t="str">
        <f t="shared" si="85"/>
        <v>Residential Bellingen</v>
      </c>
      <c r="E2692" s="321" t="s">
        <v>25835</v>
      </c>
      <c r="F2692" s="317"/>
      <c r="G2692" s="319" t="s">
        <v>7678</v>
      </c>
      <c r="H2692" s="319" t="s">
        <v>11701</v>
      </c>
      <c r="I2692" s="319" t="s">
        <v>11702</v>
      </c>
    </row>
    <row r="2693" spans="1:9" ht="105" x14ac:dyDescent="0.2">
      <c r="A2693" s="319" t="s">
        <v>11703</v>
      </c>
      <c r="B2693" s="319" t="s">
        <v>7558</v>
      </c>
      <c r="C2693" s="321">
        <f t="shared" si="84"/>
        <v>2</v>
      </c>
      <c r="D2693" s="321" t="str">
        <f t="shared" si="85"/>
        <v>Residential Bellingen</v>
      </c>
      <c r="E2693" s="321" t="s">
        <v>4460</v>
      </c>
      <c r="F2693" s="319" t="s">
        <v>1254</v>
      </c>
      <c r="G2693" s="319" t="s">
        <v>1255</v>
      </c>
      <c r="H2693" s="319" t="s">
        <v>11704</v>
      </c>
      <c r="I2693" s="319" t="s">
        <v>11705</v>
      </c>
    </row>
    <row r="2694" spans="1:9" ht="75" x14ac:dyDescent="0.2">
      <c r="A2694" s="319" t="s">
        <v>11706</v>
      </c>
      <c r="B2694" s="319" t="s">
        <v>7558</v>
      </c>
      <c r="C2694" s="321">
        <f t="shared" si="84"/>
        <v>2</v>
      </c>
      <c r="D2694" s="321" t="str">
        <f t="shared" si="85"/>
        <v>Residential Bellingen</v>
      </c>
      <c r="E2694" s="321" t="s">
        <v>25835</v>
      </c>
      <c r="F2694" s="319" t="s">
        <v>2085</v>
      </c>
      <c r="G2694" s="319" t="s">
        <v>11707</v>
      </c>
      <c r="H2694" s="319" t="s">
        <v>11708</v>
      </c>
      <c r="I2694" s="319" t="s">
        <v>11709</v>
      </c>
    </row>
    <row r="2695" spans="1:9" ht="75" x14ac:dyDescent="0.25">
      <c r="A2695" s="319" t="s">
        <v>11710</v>
      </c>
      <c r="B2695" s="319" t="s">
        <v>7558</v>
      </c>
      <c r="C2695" s="321">
        <f t="shared" si="84"/>
        <v>2</v>
      </c>
      <c r="D2695" s="321" t="str">
        <f t="shared" si="85"/>
        <v>Residential Bellingen</v>
      </c>
      <c r="E2695" s="321" t="s">
        <v>4460</v>
      </c>
      <c r="F2695" s="317"/>
      <c r="G2695" s="319" t="s">
        <v>7678</v>
      </c>
      <c r="H2695" s="319" t="s">
        <v>11711</v>
      </c>
      <c r="I2695" s="319" t="s">
        <v>11712</v>
      </c>
    </row>
    <row r="2696" spans="1:9" ht="105" x14ac:dyDescent="0.2">
      <c r="A2696" s="319" t="s">
        <v>11713</v>
      </c>
      <c r="B2696" s="319" t="s">
        <v>7558</v>
      </c>
      <c r="C2696" s="321">
        <f t="shared" si="84"/>
        <v>2</v>
      </c>
      <c r="D2696" s="321" t="str">
        <f t="shared" si="85"/>
        <v>Residential Bellingen</v>
      </c>
      <c r="E2696" s="321" t="s">
        <v>25835</v>
      </c>
      <c r="F2696" s="319" t="s">
        <v>11599</v>
      </c>
      <c r="G2696" s="319" t="s">
        <v>11600</v>
      </c>
      <c r="H2696" s="319" t="s">
        <v>11714</v>
      </c>
      <c r="I2696" s="319" t="s">
        <v>11715</v>
      </c>
    </row>
    <row r="2697" spans="1:9" ht="105" x14ac:dyDescent="0.2">
      <c r="A2697" s="319" t="s">
        <v>11716</v>
      </c>
      <c r="B2697" s="319" t="s">
        <v>7558</v>
      </c>
      <c r="C2697" s="321">
        <f t="shared" si="84"/>
        <v>2</v>
      </c>
      <c r="D2697" s="321" t="str">
        <f t="shared" si="85"/>
        <v>Residential Bellingen</v>
      </c>
      <c r="E2697" s="321" t="s">
        <v>4460</v>
      </c>
      <c r="F2697" s="319" t="s">
        <v>11717</v>
      </c>
      <c r="G2697" s="319" t="s">
        <v>11600</v>
      </c>
      <c r="H2697" s="319" t="s">
        <v>11718</v>
      </c>
      <c r="I2697" s="319" t="s">
        <v>11719</v>
      </c>
    </row>
    <row r="2698" spans="1:9" ht="90" x14ac:dyDescent="0.2">
      <c r="A2698" s="319" t="s">
        <v>11720</v>
      </c>
      <c r="B2698" s="319" t="s">
        <v>7558</v>
      </c>
      <c r="C2698" s="321">
        <f t="shared" si="84"/>
        <v>2</v>
      </c>
      <c r="D2698" s="321" t="str">
        <f t="shared" si="85"/>
        <v>Residential Bellingen</v>
      </c>
      <c r="E2698" s="321" t="s">
        <v>25835</v>
      </c>
      <c r="F2698" s="319" t="s">
        <v>1355</v>
      </c>
      <c r="G2698" s="319" t="s">
        <v>11721</v>
      </c>
      <c r="H2698" s="319" t="s">
        <v>11722</v>
      </c>
      <c r="I2698" s="319" t="s">
        <v>11723</v>
      </c>
    </row>
    <row r="2699" spans="1:9" ht="90" x14ac:dyDescent="0.2">
      <c r="A2699" s="319" t="s">
        <v>11724</v>
      </c>
      <c r="B2699" s="319" t="s">
        <v>7558</v>
      </c>
      <c r="C2699" s="321">
        <f t="shared" si="84"/>
        <v>2</v>
      </c>
      <c r="D2699" s="321" t="str">
        <f t="shared" si="85"/>
        <v>Residential Bellingen</v>
      </c>
      <c r="E2699" s="321" t="s">
        <v>4460</v>
      </c>
      <c r="F2699" s="319" t="s">
        <v>11725</v>
      </c>
      <c r="G2699" s="319" t="s">
        <v>11726</v>
      </c>
      <c r="H2699" s="319" t="s">
        <v>11727</v>
      </c>
      <c r="I2699" s="319" t="s">
        <v>11728</v>
      </c>
    </row>
    <row r="2700" spans="1:9" ht="90" x14ac:dyDescent="0.2">
      <c r="A2700" s="319" t="s">
        <v>11729</v>
      </c>
      <c r="B2700" s="319" t="s">
        <v>7558</v>
      </c>
      <c r="C2700" s="321">
        <f t="shared" si="84"/>
        <v>2</v>
      </c>
      <c r="D2700" s="321" t="str">
        <f t="shared" si="85"/>
        <v>Residential Bellingen</v>
      </c>
      <c r="E2700" s="321" t="s">
        <v>25835</v>
      </c>
      <c r="F2700" s="319" t="s">
        <v>7703</v>
      </c>
      <c r="G2700" s="319" t="s">
        <v>11730</v>
      </c>
      <c r="H2700" s="319" t="s">
        <v>11731</v>
      </c>
      <c r="I2700" s="319" t="s">
        <v>11732</v>
      </c>
    </row>
    <row r="2701" spans="1:9" ht="90" x14ac:dyDescent="0.2">
      <c r="A2701" s="319" t="s">
        <v>11733</v>
      </c>
      <c r="B2701" s="319" t="s">
        <v>7558</v>
      </c>
      <c r="C2701" s="321">
        <f t="shared" si="84"/>
        <v>2</v>
      </c>
      <c r="D2701" s="321" t="str">
        <f t="shared" si="85"/>
        <v>Residential Bellingen</v>
      </c>
      <c r="E2701" s="321" t="s">
        <v>4460</v>
      </c>
      <c r="F2701" s="319" t="s">
        <v>3752</v>
      </c>
      <c r="G2701" s="319" t="s">
        <v>11734</v>
      </c>
      <c r="H2701" s="319" t="s">
        <v>11735</v>
      </c>
      <c r="I2701" s="319" t="s">
        <v>11736</v>
      </c>
    </row>
    <row r="2702" spans="1:9" ht="90" x14ac:dyDescent="0.2">
      <c r="A2702" s="319" t="s">
        <v>11737</v>
      </c>
      <c r="B2702" s="319" t="s">
        <v>7558</v>
      </c>
      <c r="C2702" s="321">
        <f t="shared" si="84"/>
        <v>2</v>
      </c>
      <c r="D2702" s="321" t="str">
        <f t="shared" si="85"/>
        <v>Residential Bellingen</v>
      </c>
      <c r="E2702" s="321" t="s">
        <v>25835</v>
      </c>
      <c r="F2702" s="319" t="s">
        <v>11738</v>
      </c>
      <c r="G2702" s="319" t="s">
        <v>2980</v>
      </c>
      <c r="H2702" s="319" t="s">
        <v>11739</v>
      </c>
      <c r="I2702" s="319" t="s">
        <v>11740</v>
      </c>
    </row>
    <row r="2703" spans="1:9" ht="90" x14ac:dyDescent="0.2">
      <c r="A2703" s="319" t="s">
        <v>11741</v>
      </c>
      <c r="B2703" s="319" t="s">
        <v>7558</v>
      </c>
      <c r="C2703" s="321">
        <f t="shared" si="84"/>
        <v>2</v>
      </c>
      <c r="D2703" s="321" t="str">
        <f t="shared" si="85"/>
        <v>Residential Bellingen</v>
      </c>
      <c r="E2703" s="321" t="s">
        <v>4460</v>
      </c>
      <c r="F2703" s="319" t="s">
        <v>10802</v>
      </c>
      <c r="G2703" s="319" t="s">
        <v>1880</v>
      </c>
      <c r="H2703" s="319" t="s">
        <v>11742</v>
      </c>
      <c r="I2703" s="319" t="s">
        <v>11743</v>
      </c>
    </row>
    <row r="2704" spans="1:9" ht="90" x14ac:dyDescent="0.2">
      <c r="A2704" s="319" t="s">
        <v>11744</v>
      </c>
      <c r="B2704" s="319" t="s">
        <v>7558</v>
      </c>
      <c r="C2704" s="321">
        <f t="shared" si="84"/>
        <v>2</v>
      </c>
      <c r="D2704" s="321" t="str">
        <f t="shared" si="85"/>
        <v>Residential Bellingen</v>
      </c>
      <c r="E2704" s="321" t="s">
        <v>25835</v>
      </c>
      <c r="F2704" s="319" t="s">
        <v>207</v>
      </c>
      <c r="G2704" s="319" t="s">
        <v>11745</v>
      </c>
      <c r="H2704" s="319" t="s">
        <v>11746</v>
      </c>
      <c r="I2704" s="319" t="s">
        <v>11747</v>
      </c>
    </row>
    <row r="2705" spans="1:9" ht="105" x14ac:dyDescent="0.2">
      <c r="A2705" s="319" t="s">
        <v>11748</v>
      </c>
      <c r="B2705" s="319" t="s">
        <v>7558</v>
      </c>
      <c r="C2705" s="321">
        <f t="shared" si="84"/>
        <v>2</v>
      </c>
      <c r="D2705" s="321" t="str">
        <f t="shared" si="85"/>
        <v>Residential Bellingen</v>
      </c>
      <c r="E2705" s="321" t="s">
        <v>4460</v>
      </c>
      <c r="F2705" s="319" t="s">
        <v>11749</v>
      </c>
      <c r="G2705" s="319" t="s">
        <v>11750</v>
      </c>
      <c r="H2705" s="319" t="s">
        <v>11751</v>
      </c>
      <c r="I2705" s="319" t="s">
        <v>11752</v>
      </c>
    </row>
    <row r="2706" spans="1:9" ht="75" x14ac:dyDescent="0.2">
      <c r="A2706" s="319" t="s">
        <v>11753</v>
      </c>
      <c r="B2706" s="319" t="s">
        <v>7558</v>
      </c>
      <c r="C2706" s="321">
        <f t="shared" si="84"/>
        <v>2</v>
      </c>
      <c r="D2706" s="321" t="str">
        <f t="shared" si="85"/>
        <v>Residential Bellingen</v>
      </c>
      <c r="E2706" s="321" t="s">
        <v>25835</v>
      </c>
      <c r="F2706" s="319" t="s">
        <v>11754</v>
      </c>
      <c r="G2706" s="319" t="s">
        <v>11755</v>
      </c>
      <c r="H2706" s="319" t="s">
        <v>11756</v>
      </c>
      <c r="I2706" s="319" t="s">
        <v>11757</v>
      </c>
    </row>
    <row r="2707" spans="1:9" ht="105" x14ac:dyDescent="0.25">
      <c r="A2707" s="319" t="s">
        <v>11758</v>
      </c>
      <c r="B2707" s="319" t="s">
        <v>7558</v>
      </c>
      <c r="C2707" s="321">
        <f t="shared" si="84"/>
        <v>2</v>
      </c>
      <c r="D2707" s="321" t="str">
        <f t="shared" si="85"/>
        <v>Residential Bellingen</v>
      </c>
      <c r="E2707" s="321" t="s">
        <v>4460</v>
      </c>
      <c r="F2707" s="317"/>
      <c r="G2707" s="319" t="s">
        <v>7678</v>
      </c>
      <c r="H2707" s="319" t="s">
        <v>11759</v>
      </c>
      <c r="I2707" s="319" t="s">
        <v>11760</v>
      </c>
    </row>
    <row r="2708" spans="1:9" ht="105" x14ac:dyDescent="0.2">
      <c r="A2708" s="319" t="s">
        <v>11761</v>
      </c>
      <c r="B2708" s="319" t="s">
        <v>7558</v>
      </c>
      <c r="C2708" s="321">
        <f t="shared" si="84"/>
        <v>2</v>
      </c>
      <c r="D2708" s="321" t="str">
        <f t="shared" si="85"/>
        <v>Residential Bellingen</v>
      </c>
      <c r="E2708" s="321" t="s">
        <v>25835</v>
      </c>
      <c r="F2708" s="319" t="s">
        <v>1532</v>
      </c>
      <c r="G2708" s="319" t="s">
        <v>11762</v>
      </c>
      <c r="H2708" s="319" t="s">
        <v>11763</v>
      </c>
      <c r="I2708" s="319" t="s">
        <v>11764</v>
      </c>
    </row>
    <row r="2709" spans="1:9" ht="90" x14ac:dyDescent="0.2">
      <c r="A2709" s="319" t="s">
        <v>11765</v>
      </c>
      <c r="B2709" s="319" t="s">
        <v>7558</v>
      </c>
      <c r="C2709" s="321">
        <f t="shared" si="84"/>
        <v>2</v>
      </c>
      <c r="D2709" s="321" t="str">
        <f t="shared" si="85"/>
        <v>Residential Bellingen</v>
      </c>
      <c r="E2709" s="321" t="s">
        <v>4460</v>
      </c>
      <c r="F2709" s="319" t="s">
        <v>11766</v>
      </c>
      <c r="G2709" s="319" t="s">
        <v>11767</v>
      </c>
      <c r="H2709" s="319" t="s">
        <v>11768</v>
      </c>
      <c r="I2709" s="319" t="s">
        <v>11769</v>
      </c>
    </row>
    <row r="2710" spans="1:9" ht="75" x14ac:dyDescent="0.25">
      <c r="A2710" s="319" t="s">
        <v>11770</v>
      </c>
      <c r="B2710" s="319" t="s">
        <v>7558</v>
      </c>
      <c r="C2710" s="321">
        <f t="shared" si="84"/>
        <v>2</v>
      </c>
      <c r="D2710" s="321" t="str">
        <f t="shared" si="85"/>
        <v>Residential Bellingen</v>
      </c>
      <c r="E2710" s="321" t="s">
        <v>25835</v>
      </c>
      <c r="F2710" s="317"/>
      <c r="G2710" s="319" t="s">
        <v>7678</v>
      </c>
      <c r="H2710" s="319" t="s">
        <v>11771</v>
      </c>
      <c r="I2710" s="319" t="s">
        <v>11772</v>
      </c>
    </row>
    <row r="2711" spans="1:9" ht="75" x14ac:dyDescent="0.2">
      <c r="A2711" s="319" t="s">
        <v>11773</v>
      </c>
      <c r="B2711" s="319" t="s">
        <v>7558</v>
      </c>
      <c r="C2711" s="321">
        <f t="shared" si="84"/>
        <v>2</v>
      </c>
      <c r="D2711" s="321" t="str">
        <f t="shared" si="85"/>
        <v>Residential Bellingen</v>
      </c>
      <c r="E2711" s="321" t="s">
        <v>4460</v>
      </c>
      <c r="F2711" s="319" t="s">
        <v>11774</v>
      </c>
      <c r="G2711" s="319" t="s">
        <v>8479</v>
      </c>
      <c r="H2711" s="319" t="s">
        <v>11775</v>
      </c>
      <c r="I2711" s="319" t="s">
        <v>11776</v>
      </c>
    </row>
    <row r="2712" spans="1:9" ht="75" x14ac:dyDescent="0.2">
      <c r="A2712" s="319" t="s">
        <v>11777</v>
      </c>
      <c r="B2712" s="319" t="s">
        <v>7558</v>
      </c>
      <c r="C2712" s="321">
        <f t="shared" si="84"/>
        <v>2</v>
      </c>
      <c r="D2712" s="321" t="str">
        <f t="shared" si="85"/>
        <v>Residential Bellingen</v>
      </c>
      <c r="E2712" s="321" t="s">
        <v>25835</v>
      </c>
      <c r="F2712" s="319" t="s">
        <v>3429</v>
      </c>
      <c r="G2712" s="319" t="s">
        <v>11778</v>
      </c>
      <c r="H2712" s="319" t="s">
        <v>11779</v>
      </c>
      <c r="I2712" s="319" t="s">
        <v>11780</v>
      </c>
    </row>
    <row r="2713" spans="1:9" ht="90" x14ac:dyDescent="0.25">
      <c r="A2713" s="319" t="s">
        <v>11781</v>
      </c>
      <c r="B2713" s="319" t="s">
        <v>7558</v>
      </c>
      <c r="C2713" s="321">
        <f t="shared" si="84"/>
        <v>2</v>
      </c>
      <c r="D2713" s="321" t="str">
        <f t="shared" si="85"/>
        <v>Residential Bellingen</v>
      </c>
      <c r="E2713" s="321" t="s">
        <v>4460</v>
      </c>
      <c r="F2713" s="317"/>
      <c r="G2713" s="319" t="s">
        <v>7678</v>
      </c>
      <c r="H2713" s="319" t="s">
        <v>11782</v>
      </c>
      <c r="I2713" s="319" t="s">
        <v>11783</v>
      </c>
    </row>
    <row r="2714" spans="1:9" ht="90" x14ac:dyDescent="0.25">
      <c r="A2714" s="319" t="s">
        <v>11784</v>
      </c>
      <c r="B2714" s="319" t="s">
        <v>7558</v>
      </c>
      <c r="C2714" s="321">
        <f t="shared" si="84"/>
        <v>2</v>
      </c>
      <c r="D2714" s="321" t="str">
        <f t="shared" si="85"/>
        <v>Residential Bellingen</v>
      </c>
      <c r="E2714" s="321" t="s">
        <v>25835</v>
      </c>
      <c r="F2714" s="317"/>
      <c r="G2714" s="319" t="s">
        <v>7678</v>
      </c>
      <c r="H2714" s="319" t="s">
        <v>11785</v>
      </c>
      <c r="I2714" s="319" t="s">
        <v>11786</v>
      </c>
    </row>
    <row r="2715" spans="1:9" ht="90" x14ac:dyDescent="0.2">
      <c r="A2715" s="319" t="s">
        <v>11787</v>
      </c>
      <c r="B2715" s="319" t="s">
        <v>7558</v>
      </c>
      <c r="C2715" s="321">
        <f t="shared" si="84"/>
        <v>2</v>
      </c>
      <c r="D2715" s="321" t="str">
        <f t="shared" si="85"/>
        <v>Residential Bellingen</v>
      </c>
      <c r="E2715" s="321" t="s">
        <v>4460</v>
      </c>
      <c r="F2715" s="319" t="s">
        <v>11788</v>
      </c>
      <c r="G2715" s="319" t="s">
        <v>11789</v>
      </c>
      <c r="H2715" s="319" t="s">
        <v>11790</v>
      </c>
      <c r="I2715" s="319" t="s">
        <v>11791</v>
      </c>
    </row>
    <row r="2716" spans="1:9" ht="90" x14ac:dyDescent="0.2">
      <c r="A2716" s="319" t="s">
        <v>11792</v>
      </c>
      <c r="B2716" s="319" t="s">
        <v>7558</v>
      </c>
      <c r="C2716" s="321">
        <f t="shared" si="84"/>
        <v>2</v>
      </c>
      <c r="D2716" s="321" t="str">
        <f t="shared" si="85"/>
        <v>Residential Bellingen</v>
      </c>
      <c r="E2716" s="321" t="s">
        <v>25835</v>
      </c>
      <c r="F2716" s="319" t="s">
        <v>11793</v>
      </c>
      <c r="G2716" s="319" t="s">
        <v>11794</v>
      </c>
      <c r="H2716" s="319" t="s">
        <v>11795</v>
      </c>
      <c r="I2716" s="319" t="s">
        <v>11796</v>
      </c>
    </row>
    <row r="2717" spans="1:9" ht="90" x14ac:dyDescent="0.25">
      <c r="A2717" s="319" t="s">
        <v>11797</v>
      </c>
      <c r="B2717" s="319" t="s">
        <v>7558</v>
      </c>
      <c r="C2717" s="321">
        <f t="shared" si="84"/>
        <v>2</v>
      </c>
      <c r="D2717" s="321" t="str">
        <f t="shared" si="85"/>
        <v>Residential Bellingen</v>
      </c>
      <c r="E2717" s="321" t="s">
        <v>4460</v>
      </c>
      <c r="F2717" s="317"/>
      <c r="G2717" s="319" t="s">
        <v>7678</v>
      </c>
      <c r="H2717" s="319" t="s">
        <v>11798</v>
      </c>
      <c r="I2717" s="319" t="s">
        <v>11799</v>
      </c>
    </row>
    <row r="2718" spans="1:9" ht="75" x14ac:dyDescent="0.25">
      <c r="A2718" s="319" t="s">
        <v>11800</v>
      </c>
      <c r="B2718" s="319" t="s">
        <v>7558</v>
      </c>
      <c r="C2718" s="321">
        <f t="shared" si="84"/>
        <v>2</v>
      </c>
      <c r="D2718" s="321" t="str">
        <f t="shared" si="85"/>
        <v>Residential Bellingen</v>
      </c>
      <c r="E2718" s="321" t="s">
        <v>25835</v>
      </c>
      <c r="F2718" s="317"/>
      <c r="G2718" s="319" t="s">
        <v>7678</v>
      </c>
      <c r="H2718" s="319" t="s">
        <v>11801</v>
      </c>
      <c r="I2718" s="319" t="s">
        <v>11802</v>
      </c>
    </row>
    <row r="2719" spans="1:9" ht="75" x14ac:dyDescent="0.25">
      <c r="A2719" s="319" t="s">
        <v>11803</v>
      </c>
      <c r="B2719" s="319" t="s">
        <v>7558</v>
      </c>
      <c r="C2719" s="321">
        <f t="shared" si="84"/>
        <v>2</v>
      </c>
      <c r="D2719" s="321" t="str">
        <f t="shared" si="85"/>
        <v>Residential Bellingen</v>
      </c>
      <c r="E2719" s="321" t="s">
        <v>4460</v>
      </c>
      <c r="F2719" s="317"/>
      <c r="G2719" s="319" t="s">
        <v>7678</v>
      </c>
      <c r="H2719" s="319" t="s">
        <v>11804</v>
      </c>
      <c r="I2719" s="319" t="s">
        <v>11805</v>
      </c>
    </row>
    <row r="2720" spans="1:9" ht="75" x14ac:dyDescent="0.2">
      <c r="A2720" s="319" t="s">
        <v>11806</v>
      </c>
      <c r="B2720" s="319" t="s">
        <v>7558</v>
      </c>
      <c r="C2720" s="321">
        <f t="shared" si="84"/>
        <v>2</v>
      </c>
      <c r="D2720" s="321" t="str">
        <f t="shared" si="85"/>
        <v>Residential Bellingen</v>
      </c>
      <c r="E2720" s="321" t="s">
        <v>25835</v>
      </c>
      <c r="F2720" s="319" t="s">
        <v>2540</v>
      </c>
      <c r="G2720" s="319" t="s">
        <v>11807</v>
      </c>
      <c r="H2720" s="319" t="s">
        <v>11808</v>
      </c>
      <c r="I2720" s="319" t="s">
        <v>11809</v>
      </c>
    </row>
    <row r="2721" spans="1:9" ht="75" x14ac:dyDescent="0.2">
      <c r="A2721" s="319" t="s">
        <v>11810</v>
      </c>
      <c r="B2721" s="319" t="s">
        <v>7558</v>
      </c>
      <c r="C2721" s="321">
        <f t="shared" si="84"/>
        <v>2</v>
      </c>
      <c r="D2721" s="321" t="str">
        <f t="shared" si="85"/>
        <v>Residential Bellingen</v>
      </c>
      <c r="E2721" s="321" t="s">
        <v>4460</v>
      </c>
      <c r="F2721" s="319" t="s">
        <v>11811</v>
      </c>
      <c r="G2721" s="319" t="s">
        <v>11812</v>
      </c>
      <c r="H2721" s="319" t="s">
        <v>11813</v>
      </c>
      <c r="I2721" s="319" t="s">
        <v>11814</v>
      </c>
    </row>
    <row r="2722" spans="1:9" ht="75" x14ac:dyDescent="0.2">
      <c r="A2722" s="319" t="s">
        <v>11815</v>
      </c>
      <c r="B2722" s="319" t="s">
        <v>7558</v>
      </c>
      <c r="C2722" s="321">
        <f t="shared" si="84"/>
        <v>2</v>
      </c>
      <c r="D2722" s="321" t="str">
        <f t="shared" si="85"/>
        <v>Residential Bellingen</v>
      </c>
      <c r="E2722" s="321" t="s">
        <v>25835</v>
      </c>
      <c r="F2722" s="319" t="s">
        <v>11816</v>
      </c>
      <c r="G2722" s="319" t="s">
        <v>1002</v>
      </c>
      <c r="H2722" s="319" t="s">
        <v>11817</v>
      </c>
      <c r="I2722" s="319" t="s">
        <v>11818</v>
      </c>
    </row>
    <row r="2723" spans="1:9" ht="75" x14ac:dyDescent="0.2">
      <c r="A2723" s="319" t="s">
        <v>11819</v>
      </c>
      <c r="B2723" s="319" t="s">
        <v>7558</v>
      </c>
      <c r="C2723" s="321">
        <f t="shared" si="84"/>
        <v>2</v>
      </c>
      <c r="D2723" s="321" t="str">
        <f t="shared" si="85"/>
        <v>Residential Bellingen</v>
      </c>
      <c r="E2723" s="321" t="s">
        <v>4460</v>
      </c>
      <c r="F2723" s="319" t="s">
        <v>11820</v>
      </c>
      <c r="G2723" s="319" t="s">
        <v>11821</v>
      </c>
      <c r="H2723" s="319" t="s">
        <v>11822</v>
      </c>
      <c r="I2723" s="319" t="s">
        <v>11823</v>
      </c>
    </row>
    <row r="2724" spans="1:9" ht="75" x14ac:dyDescent="0.2">
      <c r="A2724" s="319" t="s">
        <v>11824</v>
      </c>
      <c r="B2724" s="319" t="s">
        <v>7558</v>
      </c>
      <c r="C2724" s="321">
        <f t="shared" si="84"/>
        <v>2</v>
      </c>
      <c r="D2724" s="321" t="str">
        <f t="shared" si="85"/>
        <v>Residential Bellingen</v>
      </c>
      <c r="E2724" s="321" t="s">
        <v>25835</v>
      </c>
      <c r="F2724" s="319" t="s">
        <v>1540</v>
      </c>
      <c r="G2724" s="319" t="s">
        <v>11825</v>
      </c>
      <c r="H2724" s="319" t="s">
        <v>11826</v>
      </c>
      <c r="I2724" s="319" t="s">
        <v>11827</v>
      </c>
    </row>
    <row r="2725" spans="1:9" ht="75" x14ac:dyDescent="0.2">
      <c r="A2725" s="319" t="s">
        <v>11828</v>
      </c>
      <c r="B2725" s="319" t="s">
        <v>7558</v>
      </c>
      <c r="C2725" s="321">
        <f t="shared" si="84"/>
        <v>2</v>
      </c>
      <c r="D2725" s="321" t="str">
        <f t="shared" si="85"/>
        <v>Residential Bellingen</v>
      </c>
      <c r="E2725" s="321" t="s">
        <v>4460</v>
      </c>
      <c r="F2725" s="319" t="s">
        <v>2584</v>
      </c>
      <c r="G2725" s="319" t="s">
        <v>11829</v>
      </c>
      <c r="H2725" s="319" t="s">
        <v>11830</v>
      </c>
      <c r="I2725" s="319" t="s">
        <v>11831</v>
      </c>
    </row>
    <row r="2726" spans="1:9" ht="105" x14ac:dyDescent="0.2">
      <c r="A2726" s="319" t="s">
        <v>11832</v>
      </c>
      <c r="B2726" s="319" t="s">
        <v>7558</v>
      </c>
      <c r="C2726" s="321">
        <f t="shared" si="84"/>
        <v>2</v>
      </c>
      <c r="D2726" s="321" t="str">
        <f t="shared" si="85"/>
        <v>Residential Bellingen</v>
      </c>
      <c r="E2726" s="321" t="s">
        <v>25835</v>
      </c>
      <c r="F2726" s="319" t="s">
        <v>11833</v>
      </c>
      <c r="G2726" s="319" t="s">
        <v>11834</v>
      </c>
      <c r="H2726" s="319" t="s">
        <v>11835</v>
      </c>
      <c r="I2726" s="319" t="s">
        <v>11836</v>
      </c>
    </row>
    <row r="2727" spans="1:9" ht="90" x14ac:dyDescent="0.2">
      <c r="A2727" s="319" t="s">
        <v>11837</v>
      </c>
      <c r="B2727" s="319" t="s">
        <v>7558</v>
      </c>
      <c r="C2727" s="321">
        <f t="shared" si="84"/>
        <v>2</v>
      </c>
      <c r="D2727" s="321" t="str">
        <f t="shared" si="85"/>
        <v>Residential Bellingen</v>
      </c>
      <c r="E2727" s="321" t="s">
        <v>4460</v>
      </c>
      <c r="F2727" s="319" t="s">
        <v>586</v>
      </c>
      <c r="G2727" s="319" t="s">
        <v>11838</v>
      </c>
      <c r="H2727" s="319" t="s">
        <v>11839</v>
      </c>
      <c r="I2727" s="319" t="s">
        <v>11840</v>
      </c>
    </row>
    <row r="2728" spans="1:9" ht="90" x14ac:dyDescent="0.2">
      <c r="A2728" s="319" t="s">
        <v>11841</v>
      </c>
      <c r="B2728" s="319" t="s">
        <v>7558</v>
      </c>
      <c r="C2728" s="321">
        <f t="shared" si="84"/>
        <v>2</v>
      </c>
      <c r="D2728" s="321" t="str">
        <f t="shared" si="85"/>
        <v>Residential Bellingen</v>
      </c>
      <c r="E2728" s="321" t="s">
        <v>25835</v>
      </c>
      <c r="F2728" s="319" t="s">
        <v>11842</v>
      </c>
      <c r="G2728" s="319" t="s">
        <v>11843</v>
      </c>
      <c r="H2728" s="319" t="s">
        <v>11844</v>
      </c>
      <c r="I2728" s="319" t="s">
        <v>11845</v>
      </c>
    </row>
    <row r="2729" spans="1:9" ht="90" x14ac:dyDescent="0.2">
      <c r="A2729" s="319" t="s">
        <v>11846</v>
      </c>
      <c r="B2729" s="319" t="s">
        <v>7558</v>
      </c>
      <c r="C2729" s="321">
        <f t="shared" si="84"/>
        <v>2</v>
      </c>
      <c r="D2729" s="321" t="str">
        <f t="shared" si="85"/>
        <v>Residential Bellingen</v>
      </c>
      <c r="E2729" s="321" t="s">
        <v>4460</v>
      </c>
      <c r="F2729" s="319" t="s">
        <v>11847</v>
      </c>
      <c r="G2729" s="319" t="s">
        <v>11848</v>
      </c>
      <c r="H2729" s="319" t="s">
        <v>11849</v>
      </c>
      <c r="I2729" s="319" t="s">
        <v>11850</v>
      </c>
    </row>
    <row r="2730" spans="1:9" ht="75" x14ac:dyDescent="0.2">
      <c r="A2730" s="319" t="s">
        <v>11851</v>
      </c>
      <c r="B2730" s="319" t="s">
        <v>7558</v>
      </c>
      <c r="C2730" s="321">
        <f t="shared" si="84"/>
        <v>2</v>
      </c>
      <c r="D2730" s="321" t="str">
        <f t="shared" si="85"/>
        <v>Residential Bellingen</v>
      </c>
      <c r="E2730" s="321" t="s">
        <v>25835</v>
      </c>
      <c r="F2730" s="319" t="s">
        <v>11852</v>
      </c>
      <c r="G2730" s="319" t="s">
        <v>11853</v>
      </c>
      <c r="H2730" s="319" t="s">
        <v>11854</v>
      </c>
      <c r="I2730" s="319" t="s">
        <v>11855</v>
      </c>
    </row>
    <row r="2731" spans="1:9" ht="90" x14ac:dyDescent="0.2">
      <c r="A2731" s="319" t="s">
        <v>11856</v>
      </c>
      <c r="B2731" s="319" t="s">
        <v>7558</v>
      </c>
      <c r="C2731" s="321">
        <f t="shared" si="84"/>
        <v>2</v>
      </c>
      <c r="D2731" s="321" t="str">
        <f t="shared" si="85"/>
        <v>Residential Bellingen</v>
      </c>
      <c r="E2731" s="321" t="s">
        <v>4460</v>
      </c>
      <c r="F2731" s="319" t="s">
        <v>11857</v>
      </c>
      <c r="G2731" s="319" t="s">
        <v>6748</v>
      </c>
      <c r="H2731" s="319" t="s">
        <v>11858</v>
      </c>
      <c r="I2731" s="319" t="s">
        <v>11859</v>
      </c>
    </row>
    <row r="2732" spans="1:9" ht="75" x14ac:dyDescent="0.2">
      <c r="A2732" s="319" t="s">
        <v>11860</v>
      </c>
      <c r="B2732" s="319" t="s">
        <v>7558</v>
      </c>
      <c r="C2732" s="321">
        <f t="shared" si="84"/>
        <v>2</v>
      </c>
      <c r="D2732" s="321" t="str">
        <f t="shared" si="85"/>
        <v>Residential Bellingen</v>
      </c>
      <c r="E2732" s="321" t="s">
        <v>25835</v>
      </c>
      <c r="F2732" s="319" t="s">
        <v>181</v>
      </c>
      <c r="G2732" s="319" t="s">
        <v>11861</v>
      </c>
      <c r="H2732" s="319" t="s">
        <v>11862</v>
      </c>
      <c r="I2732" s="319" t="s">
        <v>11863</v>
      </c>
    </row>
    <row r="2733" spans="1:9" ht="75" x14ac:dyDescent="0.2">
      <c r="A2733" s="319" t="s">
        <v>11864</v>
      </c>
      <c r="B2733" s="319" t="s">
        <v>7558</v>
      </c>
      <c r="C2733" s="321">
        <f t="shared" si="84"/>
        <v>2</v>
      </c>
      <c r="D2733" s="321" t="str">
        <f t="shared" si="85"/>
        <v>Residential Bellingen</v>
      </c>
      <c r="E2733" s="321" t="s">
        <v>4460</v>
      </c>
      <c r="F2733" s="319" t="s">
        <v>11865</v>
      </c>
      <c r="G2733" s="319" t="s">
        <v>1361</v>
      </c>
      <c r="H2733" s="319" t="s">
        <v>11866</v>
      </c>
      <c r="I2733" s="319" t="s">
        <v>11867</v>
      </c>
    </row>
    <row r="2734" spans="1:9" ht="90" x14ac:dyDescent="0.2">
      <c r="A2734" s="319" t="s">
        <v>11868</v>
      </c>
      <c r="B2734" s="319" t="s">
        <v>7558</v>
      </c>
      <c r="C2734" s="321">
        <f t="shared" si="84"/>
        <v>2</v>
      </c>
      <c r="D2734" s="321" t="str">
        <f t="shared" si="85"/>
        <v>Residential Bellingen</v>
      </c>
      <c r="E2734" s="321" t="s">
        <v>25835</v>
      </c>
      <c r="F2734" s="319" t="s">
        <v>11869</v>
      </c>
      <c r="G2734" s="319" t="s">
        <v>1729</v>
      </c>
      <c r="H2734" s="319" t="s">
        <v>11870</v>
      </c>
      <c r="I2734" s="319" t="s">
        <v>11871</v>
      </c>
    </row>
    <row r="2735" spans="1:9" ht="75" x14ac:dyDescent="0.2">
      <c r="A2735" s="319" t="s">
        <v>11872</v>
      </c>
      <c r="B2735" s="319" t="s">
        <v>7558</v>
      </c>
      <c r="C2735" s="321">
        <f t="shared" si="84"/>
        <v>2</v>
      </c>
      <c r="D2735" s="321" t="str">
        <f t="shared" si="85"/>
        <v>Residential Bellingen</v>
      </c>
      <c r="E2735" s="321" t="s">
        <v>4460</v>
      </c>
      <c r="F2735" s="319" t="s">
        <v>3543</v>
      </c>
      <c r="G2735" s="319" t="s">
        <v>11873</v>
      </c>
      <c r="H2735" s="319" t="s">
        <v>11874</v>
      </c>
      <c r="I2735" s="319" t="s">
        <v>11875</v>
      </c>
    </row>
    <row r="2736" spans="1:9" ht="75" x14ac:dyDescent="0.2">
      <c r="A2736" s="319" t="s">
        <v>11876</v>
      </c>
      <c r="B2736" s="319" t="s">
        <v>7558</v>
      </c>
      <c r="C2736" s="321">
        <f t="shared" si="84"/>
        <v>2</v>
      </c>
      <c r="D2736" s="321" t="str">
        <f t="shared" si="85"/>
        <v>Residential Bellingen</v>
      </c>
      <c r="E2736" s="321" t="s">
        <v>25835</v>
      </c>
      <c r="F2736" s="319" t="s">
        <v>11877</v>
      </c>
      <c r="G2736" s="319" t="s">
        <v>11878</v>
      </c>
      <c r="H2736" s="319" t="s">
        <v>11879</v>
      </c>
      <c r="I2736" s="319" t="s">
        <v>11880</v>
      </c>
    </row>
    <row r="2737" spans="1:9" ht="75" x14ac:dyDescent="0.2">
      <c r="A2737" s="319" t="s">
        <v>11881</v>
      </c>
      <c r="B2737" s="319" t="s">
        <v>7558</v>
      </c>
      <c r="C2737" s="321">
        <f t="shared" si="84"/>
        <v>2</v>
      </c>
      <c r="D2737" s="321" t="str">
        <f t="shared" si="85"/>
        <v>Residential Bellingen</v>
      </c>
      <c r="E2737" s="321" t="s">
        <v>4460</v>
      </c>
      <c r="F2737" s="319" t="s">
        <v>11882</v>
      </c>
      <c r="G2737" s="319" t="s">
        <v>11883</v>
      </c>
      <c r="H2737" s="319" t="s">
        <v>11884</v>
      </c>
      <c r="I2737" s="319" t="s">
        <v>11885</v>
      </c>
    </row>
    <row r="2738" spans="1:9" ht="90" x14ac:dyDescent="0.2">
      <c r="A2738" s="319" t="s">
        <v>11886</v>
      </c>
      <c r="B2738" s="319" t="s">
        <v>7558</v>
      </c>
      <c r="C2738" s="321">
        <f t="shared" si="84"/>
        <v>2</v>
      </c>
      <c r="D2738" s="321" t="str">
        <f t="shared" si="85"/>
        <v>Residential Bellingen</v>
      </c>
      <c r="E2738" s="321" t="s">
        <v>25835</v>
      </c>
      <c r="F2738" s="319" t="s">
        <v>11887</v>
      </c>
      <c r="G2738" s="319" t="s">
        <v>11888</v>
      </c>
      <c r="H2738" s="319" t="s">
        <v>11889</v>
      </c>
      <c r="I2738" s="319" t="s">
        <v>11890</v>
      </c>
    </row>
    <row r="2739" spans="1:9" ht="75" x14ac:dyDescent="0.2">
      <c r="A2739" s="319" t="s">
        <v>11891</v>
      </c>
      <c r="B2739" s="319" t="s">
        <v>7558</v>
      </c>
      <c r="C2739" s="321">
        <f t="shared" si="84"/>
        <v>2</v>
      </c>
      <c r="D2739" s="321" t="str">
        <f t="shared" si="85"/>
        <v>Residential Bellingen</v>
      </c>
      <c r="E2739" s="321" t="s">
        <v>4460</v>
      </c>
      <c r="F2739" s="319" t="s">
        <v>11892</v>
      </c>
      <c r="G2739" s="319" t="s">
        <v>11893</v>
      </c>
      <c r="H2739" s="319" t="s">
        <v>11894</v>
      </c>
      <c r="I2739" s="319" t="s">
        <v>11895</v>
      </c>
    </row>
    <row r="2740" spans="1:9" ht="90" x14ac:dyDescent="0.2">
      <c r="A2740" s="319" t="s">
        <v>11896</v>
      </c>
      <c r="B2740" s="319" t="s">
        <v>7558</v>
      </c>
      <c r="C2740" s="321">
        <f t="shared" si="84"/>
        <v>2</v>
      </c>
      <c r="D2740" s="321" t="str">
        <f t="shared" si="85"/>
        <v>Residential Bellingen</v>
      </c>
      <c r="E2740" s="321" t="s">
        <v>25835</v>
      </c>
      <c r="F2740" s="319" t="s">
        <v>11897</v>
      </c>
      <c r="G2740" s="319" t="s">
        <v>11898</v>
      </c>
      <c r="H2740" s="319" t="s">
        <v>11899</v>
      </c>
      <c r="I2740" s="319" t="s">
        <v>11900</v>
      </c>
    </row>
    <row r="2741" spans="1:9" ht="75" x14ac:dyDescent="0.2">
      <c r="A2741" s="319" t="s">
        <v>11901</v>
      </c>
      <c r="B2741" s="319" t="s">
        <v>7558</v>
      </c>
      <c r="C2741" s="321">
        <f t="shared" si="84"/>
        <v>2</v>
      </c>
      <c r="D2741" s="321" t="str">
        <f t="shared" si="85"/>
        <v>Residential Bellingen</v>
      </c>
      <c r="E2741" s="321" t="s">
        <v>4460</v>
      </c>
      <c r="F2741" s="319" t="s">
        <v>11902</v>
      </c>
      <c r="G2741" s="319" t="s">
        <v>11903</v>
      </c>
      <c r="H2741" s="319" t="s">
        <v>11904</v>
      </c>
      <c r="I2741" s="319" t="s">
        <v>11905</v>
      </c>
    </row>
    <row r="2742" spans="1:9" ht="75" x14ac:dyDescent="0.2">
      <c r="A2742" s="319" t="s">
        <v>11906</v>
      </c>
      <c r="B2742" s="319" t="s">
        <v>7558</v>
      </c>
      <c r="C2742" s="321">
        <f t="shared" si="84"/>
        <v>2</v>
      </c>
      <c r="D2742" s="321" t="str">
        <f t="shared" si="85"/>
        <v>Residential Bellingen</v>
      </c>
      <c r="E2742" s="321" t="s">
        <v>25835</v>
      </c>
      <c r="F2742" s="319" t="s">
        <v>11907</v>
      </c>
      <c r="G2742" s="319" t="s">
        <v>11908</v>
      </c>
      <c r="H2742" s="319" t="s">
        <v>11909</v>
      </c>
      <c r="I2742" s="319" t="s">
        <v>11910</v>
      </c>
    </row>
    <row r="2743" spans="1:9" ht="75" x14ac:dyDescent="0.2">
      <c r="A2743" s="319" t="s">
        <v>11911</v>
      </c>
      <c r="B2743" s="319" t="s">
        <v>7558</v>
      </c>
      <c r="C2743" s="321">
        <f t="shared" si="84"/>
        <v>2</v>
      </c>
      <c r="D2743" s="321" t="str">
        <f t="shared" si="85"/>
        <v>Residential Bellingen</v>
      </c>
      <c r="E2743" s="321" t="s">
        <v>4460</v>
      </c>
      <c r="F2743" s="319" t="s">
        <v>892</v>
      </c>
      <c r="G2743" s="319" t="s">
        <v>9931</v>
      </c>
      <c r="H2743" s="319" t="s">
        <v>11912</v>
      </c>
      <c r="I2743" s="319" t="s">
        <v>11913</v>
      </c>
    </row>
    <row r="2744" spans="1:9" ht="90" x14ac:dyDescent="0.2">
      <c r="A2744" s="319" t="s">
        <v>11914</v>
      </c>
      <c r="B2744" s="319" t="s">
        <v>7558</v>
      </c>
      <c r="C2744" s="321">
        <f t="shared" si="84"/>
        <v>2</v>
      </c>
      <c r="D2744" s="321" t="str">
        <f t="shared" si="85"/>
        <v>Residential Bellingen</v>
      </c>
      <c r="E2744" s="321" t="s">
        <v>25835</v>
      </c>
      <c r="F2744" s="319" t="s">
        <v>8811</v>
      </c>
      <c r="G2744" s="319" t="s">
        <v>11915</v>
      </c>
      <c r="H2744" s="319" t="s">
        <v>11916</v>
      </c>
      <c r="I2744" s="319" t="s">
        <v>11917</v>
      </c>
    </row>
    <row r="2745" spans="1:9" ht="75" x14ac:dyDescent="0.2">
      <c r="A2745" s="319" t="s">
        <v>11918</v>
      </c>
      <c r="B2745" s="319" t="s">
        <v>7558</v>
      </c>
      <c r="C2745" s="321">
        <f t="shared" si="84"/>
        <v>2</v>
      </c>
      <c r="D2745" s="321" t="str">
        <f t="shared" si="85"/>
        <v>Residential Bellingen</v>
      </c>
      <c r="E2745" s="321" t="s">
        <v>4460</v>
      </c>
      <c r="F2745" s="319" t="s">
        <v>2170</v>
      </c>
      <c r="G2745" s="319" t="s">
        <v>2845</v>
      </c>
      <c r="H2745" s="319" t="s">
        <v>11919</v>
      </c>
      <c r="I2745" s="319" t="s">
        <v>11920</v>
      </c>
    </row>
    <row r="2746" spans="1:9" ht="90" x14ac:dyDescent="0.2">
      <c r="A2746" s="319" t="s">
        <v>11921</v>
      </c>
      <c r="B2746" s="319" t="s">
        <v>7558</v>
      </c>
      <c r="C2746" s="321">
        <f t="shared" si="84"/>
        <v>2</v>
      </c>
      <c r="D2746" s="321" t="str">
        <f t="shared" si="85"/>
        <v>Residential Bellingen</v>
      </c>
      <c r="E2746" s="321" t="s">
        <v>25835</v>
      </c>
      <c r="F2746" s="319" t="s">
        <v>11922</v>
      </c>
      <c r="G2746" s="319" t="s">
        <v>11923</v>
      </c>
      <c r="H2746" s="319" t="s">
        <v>11924</v>
      </c>
      <c r="I2746" s="319" t="s">
        <v>11925</v>
      </c>
    </row>
    <row r="2747" spans="1:9" ht="90" x14ac:dyDescent="0.2">
      <c r="A2747" s="319" t="s">
        <v>11926</v>
      </c>
      <c r="B2747" s="319" t="s">
        <v>7558</v>
      </c>
      <c r="C2747" s="321">
        <f t="shared" si="84"/>
        <v>2</v>
      </c>
      <c r="D2747" s="321" t="str">
        <f t="shared" si="85"/>
        <v>Residential Bellingen</v>
      </c>
      <c r="E2747" s="321" t="s">
        <v>4460</v>
      </c>
      <c r="F2747" s="319" t="s">
        <v>1993</v>
      </c>
      <c r="G2747" s="319" t="s">
        <v>7952</v>
      </c>
      <c r="H2747" s="319" t="s">
        <v>11927</v>
      </c>
      <c r="I2747" s="319" t="s">
        <v>11928</v>
      </c>
    </row>
    <row r="2748" spans="1:9" ht="75" x14ac:dyDescent="0.2">
      <c r="A2748" s="319" t="s">
        <v>11929</v>
      </c>
      <c r="B2748" s="319" t="s">
        <v>7558</v>
      </c>
      <c r="C2748" s="321">
        <f t="shared" si="84"/>
        <v>2</v>
      </c>
      <c r="D2748" s="321" t="str">
        <f t="shared" si="85"/>
        <v>Residential Bellingen</v>
      </c>
      <c r="E2748" s="321" t="s">
        <v>25835</v>
      </c>
      <c r="F2748" s="319" t="s">
        <v>414</v>
      </c>
      <c r="G2748" s="319" t="s">
        <v>11930</v>
      </c>
      <c r="H2748" s="319" t="s">
        <v>11931</v>
      </c>
      <c r="I2748" s="319" t="s">
        <v>11932</v>
      </c>
    </row>
    <row r="2749" spans="1:9" ht="75" x14ac:dyDescent="0.2">
      <c r="A2749" s="319" t="s">
        <v>11933</v>
      </c>
      <c r="B2749" s="319" t="s">
        <v>7558</v>
      </c>
      <c r="C2749" s="321">
        <f t="shared" si="84"/>
        <v>2</v>
      </c>
      <c r="D2749" s="321" t="str">
        <f t="shared" si="85"/>
        <v>Residential Bellingen</v>
      </c>
      <c r="E2749" s="321" t="s">
        <v>4460</v>
      </c>
      <c r="F2749" s="319" t="s">
        <v>508</v>
      </c>
      <c r="G2749" s="319" t="s">
        <v>11934</v>
      </c>
      <c r="H2749" s="319" t="s">
        <v>11935</v>
      </c>
      <c r="I2749" s="319" t="s">
        <v>11936</v>
      </c>
    </row>
    <row r="2750" spans="1:9" ht="90" x14ac:dyDescent="0.2">
      <c r="A2750" s="319" t="s">
        <v>11937</v>
      </c>
      <c r="B2750" s="319" t="s">
        <v>7558</v>
      </c>
      <c r="C2750" s="321">
        <f t="shared" si="84"/>
        <v>2</v>
      </c>
      <c r="D2750" s="321" t="str">
        <f t="shared" si="85"/>
        <v>Residential Bellingen</v>
      </c>
      <c r="E2750" s="321" t="s">
        <v>25835</v>
      </c>
      <c r="F2750" s="319" t="s">
        <v>1540</v>
      </c>
      <c r="G2750" s="319" t="s">
        <v>4261</v>
      </c>
      <c r="H2750" s="319" t="s">
        <v>11938</v>
      </c>
      <c r="I2750" s="319" t="s">
        <v>11939</v>
      </c>
    </row>
    <row r="2751" spans="1:9" ht="90" x14ac:dyDescent="0.2">
      <c r="A2751" s="319" t="s">
        <v>11940</v>
      </c>
      <c r="B2751" s="319" t="s">
        <v>7558</v>
      </c>
      <c r="C2751" s="321">
        <f t="shared" si="84"/>
        <v>2</v>
      </c>
      <c r="D2751" s="321" t="str">
        <f t="shared" si="85"/>
        <v>Residential Bellingen</v>
      </c>
      <c r="E2751" s="321" t="s">
        <v>4460</v>
      </c>
      <c r="F2751" s="319" t="s">
        <v>9888</v>
      </c>
      <c r="G2751" s="319" t="s">
        <v>8209</v>
      </c>
      <c r="H2751" s="319" t="s">
        <v>11941</v>
      </c>
      <c r="I2751" s="319" t="s">
        <v>11942</v>
      </c>
    </row>
    <row r="2752" spans="1:9" ht="90" x14ac:dyDescent="0.2">
      <c r="A2752" s="319" t="s">
        <v>11943</v>
      </c>
      <c r="B2752" s="319" t="s">
        <v>7558</v>
      </c>
      <c r="C2752" s="321">
        <f t="shared" si="84"/>
        <v>2</v>
      </c>
      <c r="D2752" s="321" t="str">
        <f t="shared" si="85"/>
        <v>Residential Bellingen</v>
      </c>
      <c r="E2752" s="321" t="s">
        <v>25835</v>
      </c>
      <c r="F2752" s="319" t="s">
        <v>11944</v>
      </c>
      <c r="G2752" s="319" t="s">
        <v>11945</v>
      </c>
      <c r="H2752" s="319" t="s">
        <v>11946</v>
      </c>
      <c r="I2752" s="319" t="s">
        <v>11947</v>
      </c>
    </row>
    <row r="2753" spans="1:9" ht="90" x14ac:dyDescent="0.2">
      <c r="A2753" s="319" t="s">
        <v>11948</v>
      </c>
      <c r="B2753" s="319" t="s">
        <v>7558</v>
      </c>
      <c r="C2753" s="321">
        <f t="shared" si="84"/>
        <v>2</v>
      </c>
      <c r="D2753" s="321" t="str">
        <f t="shared" si="85"/>
        <v>Residential Bellingen</v>
      </c>
      <c r="E2753" s="321" t="s">
        <v>4460</v>
      </c>
      <c r="F2753" s="319" t="s">
        <v>11949</v>
      </c>
      <c r="G2753" s="319" t="s">
        <v>11950</v>
      </c>
      <c r="H2753" s="319" t="s">
        <v>11951</v>
      </c>
      <c r="I2753" s="319" t="s">
        <v>11952</v>
      </c>
    </row>
    <row r="2754" spans="1:9" ht="105" x14ac:dyDescent="0.2">
      <c r="A2754" s="319" t="s">
        <v>11953</v>
      </c>
      <c r="B2754" s="319" t="s">
        <v>7558</v>
      </c>
      <c r="C2754" s="321">
        <f t="shared" ref="C2754:C2817" si="86">+VLOOKUP($A2754,Assess,2,FALSE)</f>
        <v>2</v>
      </c>
      <c r="D2754" s="321" t="str">
        <f t="shared" ref="D2754:D2817" si="87">+VLOOKUP($A2754,Assess,3,FALSE)</f>
        <v>Residential Bellingen</v>
      </c>
      <c r="E2754" s="321" t="s">
        <v>25835</v>
      </c>
      <c r="F2754" s="319" t="s">
        <v>3605</v>
      </c>
      <c r="G2754" s="319" t="s">
        <v>11954</v>
      </c>
      <c r="H2754" s="319" t="s">
        <v>11955</v>
      </c>
      <c r="I2754" s="319" t="s">
        <v>11956</v>
      </c>
    </row>
    <row r="2755" spans="1:9" ht="90" x14ac:dyDescent="0.2">
      <c r="A2755" s="319" t="s">
        <v>11957</v>
      </c>
      <c r="B2755" s="319" t="s">
        <v>7558</v>
      </c>
      <c r="C2755" s="321">
        <f t="shared" si="86"/>
        <v>2</v>
      </c>
      <c r="D2755" s="321" t="str">
        <f t="shared" si="87"/>
        <v>Residential Bellingen</v>
      </c>
      <c r="E2755" s="321" t="s">
        <v>4460</v>
      </c>
      <c r="F2755" s="319" t="s">
        <v>11958</v>
      </c>
      <c r="G2755" s="319" t="s">
        <v>11959</v>
      </c>
      <c r="H2755" s="319" t="s">
        <v>11960</v>
      </c>
      <c r="I2755" s="319" t="s">
        <v>11961</v>
      </c>
    </row>
    <row r="2756" spans="1:9" ht="105" x14ac:dyDescent="0.2">
      <c r="A2756" s="319" t="s">
        <v>11962</v>
      </c>
      <c r="B2756" s="319" t="s">
        <v>7558</v>
      </c>
      <c r="C2756" s="321">
        <f t="shared" si="86"/>
        <v>2</v>
      </c>
      <c r="D2756" s="321" t="str">
        <f t="shared" si="87"/>
        <v>Residential Bellingen</v>
      </c>
      <c r="E2756" s="321" t="s">
        <v>25835</v>
      </c>
      <c r="F2756" s="319" t="s">
        <v>5472</v>
      </c>
      <c r="G2756" s="319" t="s">
        <v>11963</v>
      </c>
      <c r="H2756" s="319" t="s">
        <v>11964</v>
      </c>
      <c r="I2756" s="319" t="s">
        <v>11965</v>
      </c>
    </row>
    <row r="2757" spans="1:9" ht="105" x14ac:dyDescent="0.25">
      <c r="A2757" s="319" t="s">
        <v>11966</v>
      </c>
      <c r="B2757" s="319" t="s">
        <v>7558</v>
      </c>
      <c r="C2757" s="321">
        <f t="shared" si="86"/>
        <v>2</v>
      </c>
      <c r="D2757" s="321" t="str">
        <f t="shared" si="87"/>
        <v>Residential Bellingen</v>
      </c>
      <c r="E2757" s="321" t="s">
        <v>4460</v>
      </c>
      <c r="F2757" s="317"/>
      <c r="G2757" s="319" t="s">
        <v>8708</v>
      </c>
      <c r="H2757" s="319" t="s">
        <v>11967</v>
      </c>
      <c r="I2757" s="319" t="s">
        <v>11968</v>
      </c>
    </row>
    <row r="2758" spans="1:9" ht="105" x14ac:dyDescent="0.25">
      <c r="A2758" s="319" t="s">
        <v>11969</v>
      </c>
      <c r="B2758" s="319" t="s">
        <v>7558</v>
      </c>
      <c r="C2758" s="321">
        <f t="shared" si="86"/>
        <v>2</v>
      </c>
      <c r="D2758" s="321" t="str">
        <f t="shared" si="87"/>
        <v>Residential Bellingen</v>
      </c>
      <c r="E2758" s="321" t="s">
        <v>25835</v>
      </c>
      <c r="F2758" s="317"/>
      <c r="G2758" s="319" t="s">
        <v>11970</v>
      </c>
      <c r="H2758" s="319" t="s">
        <v>11971</v>
      </c>
      <c r="I2758" s="319" t="s">
        <v>11972</v>
      </c>
    </row>
    <row r="2759" spans="1:9" ht="105" x14ac:dyDescent="0.2">
      <c r="A2759" s="319" t="s">
        <v>11973</v>
      </c>
      <c r="B2759" s="319" t="s">
        <v>7558</v>
      </c>
      <c r="C2759" s="321">
        <f t="shared" si="86"/>
        <v>2</v>
      </c>
      <c r="D2759" s="321" t="str">
        <f t="shared" si="87"/>
        <v>Residential Bellingen</v>
      </c>
      <c r="E2759" s="321" t="s">
        <v>4460</v>
      </c>
      <c r="F2759" s="319" t="s">
        <v>2143</v>
      </c>
      <c r="G2759" s="319" t="s">
        <v>11974</v>
      </c>
      <c r="H2759" s="319" t="s">
        <v>11975</v>
      </c>
      <c r="I2759" s="319" t="s">
        <v>11976</v>
      </c>
    </row>
    <row r="2760" spans="1:9" ht="105" x14ac:dyDescent="0.25">
      <c r="A2760" s="319" t="s">
        <v>11977</v>
      </c>
      <c r="B2760" s="319" t="s">
        <v>7558</v>
      </c>
      <c r="C2760" s="321">
        <f t="shared" si="86"/>
        <v>2</v>
      </c>
      <c r="D2760" s="321" t="str">
        <f t="shared" si="87"/>
        <v>Residential Bellingen</v>
      </c>
      <c r="E2760" s="321" t="s">
        <v>25835</v>
      </c>
      <c r="F2760" s="317"/>
      <c r="G2760" s="319" t="s">
        <v>11970</v>
      </c>
      <c r="H2760" s="319" t="s">
        <v>11978</v>
      </c>
      <c r="I2760" s="319" t="s">
        <v>11979</v>
      </c>
    </row>
    <row r="2761" spans="1:9" ht="75" x14ac:dyDescent="0.2">
      <c r="A2761" s="319" t="s">
        <v>11980</v>
      </c>
      <c r="B2761" s="319" t="s">
        <v>7558</v>
      </c>
      <c r="C2761" s="321">
        <f t="shared" si="86"/>
        <v>2</v>
      </c>
      <c r="D2761" s="321" t="str">
        <f t="shared" si="87"/>
        <v>Residential Bellingen</v>
      </c>
      <c r="E2761" s="321" t="s">
        <v>4460</v>
      </c>
      <c r="F2761" s="319" t="s">
        <v>11981</v>
      </c>
      <c r="G2761" s="319" t="s">
        <v>11982</v>
      </c>
      <c r="H2761" s="319" t="s">
        <v>11983</v>
      </c>
      <c r="I2761" s="319" t="s">
        <v>11984</v>
      </c>
    </row>
    <row r="2762" spans="1:9" ht="75" x14ac:dyDescent="0.2">
      <c r="A2762" s="319" t="s">
        <v>11985</v>
      </c>
      <c r="B2762" s="319" t="s">
        <v>7558</v>
      </c>
      <c r="C2762" s="321">
        <f t="shared" si="86"/>
        <v>2</v>
      </c>
      <c r="D2762" s="321" t="str">
        <f t="shared" si="87"/>
        <v>Residential Bellingen</v>
      </c>
      <c r="E2762" s="321" t="s">
        <v>25835</v>
      </c>
      <c r="F2762" s="319" t="s">
        <v>5388</v>
      </c>
      <c r="G2762" s="319" t="s">
        <v>8470</v>
      </c>
      <c r="H2762" s="319" t="s">
        <v>11986</v>
      </c>
      <c r="I2762" s="319" t="s">
        <v>11987</v>
      </c>
    </row>
    <row r="2763" spans="1:9" ht="75" x14ac:dyDescent="0.2">
      <c r="A2763" s="319" t="s">
        <v>11988</v>
      </c>
      <c r="B2763" s="319" t="s">
        <v>7558</v>
      </c>
      <c r="C2763" s="321">
        <f t="shared" si="86"/>
        <v>2</v>
      </c>
      <c r="D2763" s="321" t="str">
        <f t="shared" si="87"/>
        <v>Residential Bellingen</v>
      </c>
      <c r="E2763" s="321" t="s">
        <v>4460</v>
      </c>
      <c r="F2763" s="319" t="s">
        <v>11989</v>
      </c>
      <c r="G2763" s="319" t="s">
        <v>11990</v>
      </c>
      <c r="H2763" s="319" t="s">
        <v>11991</v>
      </c>
      <c r="I2763" s="319" t="s">
        <v>11992</v>
      </c>
    </row>
    <row r="2764" spans="1:9" ht="75" x14ac:dyDescent="0.2">
      <c r="A2764" s="319" t="s">
        <v>11993</v>
      </c>
      <c r="B2764" s="319" t="s">
        <v>7558</v>
      </c>
      <c r="C2764" s="321">
        <f t="shared" si="86"/>
        <v>2</v>
      </c>
      <c r="D2764" s="321" t="str">
        <f t="shared" si="87"/>
        <v>Residential Bellingen</v>
      </c>
      <c r="E2764" s="321" t="s">
        <v>25835</v>
      </c>
      <c r="F2764" s="319" t="s">
        <v>11994</v>
      </c>
      <c r="G2764" s="319" t="s">
        <v>11995</v>
      </c>
      <c r="H2764" s="319" t="s">
        <v>11996</v>
      </c>
      <c r="I2764" s="319" t="s">
        <v>11997</v>
      </c>
    </row>
    <row r="2765" spans="1:9" ht="75" x14ac:dyDescent="0.2">
      <c r="A2765" s="319" t="s">
        <v>11998</v>
      </c>
      <c r="B2765" s="319" t="s">
        <v>7558</v>
      </c>
      <c r="C2765" s="321">
        <f t="shared" si="86"/>
        <v>2</v>
      </c>
      <c r="D2765" s="321" t="str">
        <f t="shared" si="87"/>
        <v>Residential Bellingen</v>
      </c>
      <c r="E2765" s="321" t="s">
        <v>4460</v>
      </c>
      <c r="F2765" s="319" t="s">
        <v>11999</v>
      </c>
      <c r="G2765" s="319" t="s">
        <v>12000</v>
      </c>
      <c r="H2765" s="319" t="s">
        <v>12001</v>
      </c>
      <c r="I2765" s="319" t="s">
        <v>12002</v>
      </c>
    </row>
    <row r="2766" spans="1:9" ht="75" x14ac:dyDescent="0.2">
      <c r="A2766" s="319" t="s">
        <v>12003</v>
      </c>
      <c r="B2766" s="319" t="s">
        <v>7558</v>
      </c>
      <c r="C2766" s="321">
        <f t="shared" si="86"/>
        <v>2</v>
      </c>
      <c r="D2766" s="321" t="str">
        <f t="shared" si="87"/>
        <v>Residential Bellingen</v>
      </c>
      <c r="E2766" s="321" t="s">
        <v>25835</v>
      </c>
      <c r="F2766" s="319" t="s">
        <v>943</v>
      </c>
      <c r="G2766" s="319" t="s">
        <v>6781</v>
      </c>
      <c r="H2766" s="319" t="s">
        <v>12004</v>
      </c>
      <c r="I2766" s="319" t="s">
        <v>12005</v>
      </c>
    </row>
    <row r="2767" spans="1:9" ht="75" x14ac:dyDescent="0.2">
      <c r="A2767" s="319" t="s">
        <v>12006</v>
      </c>
      <c r="B2767" s="319" t="s">
        <v>7558</v>
      </c>
      <c r="C2767" s="321">
        <f t="shared" si="86"/>
        <v>2</v>
      </c>
      <c r="D2767" s="321" t="str">
        <f t="shared" si="87"/>
        <v>Residential Bellingen</v>
      </c>
      <c r="E2767" s="321" t="s">
        <v>4460</v>
      </c>
      <c r="F2767" s="319" t="s">
        <v>6820</v>
      </c>
      <c r="G2767" s="319" t="s">
        <v>12007</v>
      </c>
      <c r="H2767" s="319" t="s">
        <v>12008</v>
      </c>
      <c r="I2767" s="319" t="s">
        <v>12009</v>
      </c>
    </row>
    <row r="2768" spans="1:9" ht="75" x14ac:dyDescent="0.2">
      <c r="A2768" s="319" t="s">
        <v>12010</v>
      </c>
      <c r="B2768" s="319" t="s">
        <v>7558</v>
      </c>
      <c r="C2768" s="321">
        <f t="shared" si="86"/>
        <v>2</v>
      </c>
      <c r="D2768" s="321" t="str">
        <f t="shared" si="87"/>
        <v>Residential Bellingen</v>
      </c>
      <c r="E2768" s="321" t="s">
        <v>25835</v>
      </c>
      <c r="F2768" s="319" t="s">
        <v>12011</v>
      </c>
      <c r="G2768" s="319" t="s">
        <v>11188</v>
      </c>
      <c r="H2768" s="319" t="s">
        <v>12012</v>
      </c>
      <c r="I2768" s="319" t="s">
        <v>12013</v>
      </c>
    </row>
    <row r="2769" spans="1:9" ht="75" x14ac:dyDescent="0.2">
      <c r="A2769" s="319" t="s">
        <v>12014</v>
      </c>
      <c r="B2769" s="319" t="s">
        <v>7558</v>
      </c>
      <c r="C2769" s="321">
        <f t="shared" si="86"/>
        <v>2</v>
      </c>
      <c r="D2769" s="321" t="str">
        <f t="shared" si="87"/>
        <v>Residential Bellingen</v>
      </c>
      <c r="E2769" s="321" t="s">
        <v>4460</v>
      </c>
      <c r="F2769" s="319" t="s">
        <v>12015</v>
      </c>
      <c r="G2769" s="319" t="s">
        <v>12016</v>
      </c>
      <c r="H2769" s="319" t="s">
        <v>12017</v>
      </c>
      <c r="I2769" s="319" t="s">
        <v>12018</v>
      </c>
    </row>
    <row r="2770" spans="1:9" ht="75" x14ac:dyDescent="0.2">
      <c r="A2770" s="319" t="s">
        <v>12019</v>
      </c>
      <c r="B2770" s="319" t="s">
        <v>7558</v>
      </c>
      <c r="C2770" s="321">
        <f t="shared" si="86"/>
        <v>2</v>
      </c>
      <c r="D2770" s="321" t="str">
        <f t="shared" si="87"/>
        <v>Residential Bellingen</v>
      </c>
      <c r="E2770" s="321" t="s">
        <v>25835</v>
      </c>
      <c r="F2770" s="319" t="s">
        <v>12020</v>
      </c>
      <c r="G2770" s="319" t="s">
        <v>12021</v>
      </c>
      <c r="H2770" s="319" t="s">
        <v>12022</v>
      </c>
      <c r="I2770" s="319" t="s">
        <v>12023</v>
      </c>
    </row>
    <row r="2771" spans="1:9" ht="90" x14ac:dyDescent="0.2">
      <c r="A2771" s="319" t="s">
        <v>12024</v>
      </c>
      <c r="B2771" s="319" t="s">
        <v>7558</v>
      </c>
      <c r="C2771" s="321">
        <f t="shared" si="86"/>
        <v>2</v>
      </c>
      <c r="D2771" s="321" t="str">
        <f t="shared" si="87"/>
        <v>Residential Bellingen</v>
      </c>
      <c r="E2771" s="321" t="s">
        <v>4460</v>
      </c>
      <c r="F2771" s="319" t="s">
        <v>2906</v>
      </c>
      <c r="G2771" s="319" t="s">
        <v>3193</v>
      </c>
      <c r="H2771" s="319" t="s">
        <v>12025</v>
      </c>
      <c r="I2771" s="319" t="s">
        <v>12026</v>
      </c>
    </row>
    <row r="2772" spans="1:9" ht="90" x14ac:dyDescent="0.2">
      <c r="A2772" s="319" t="s">
        <v>12027</v>
      </c>
      <c r="B2772" s="319" t="s">
        <v>7558</v>
      </c>
      <c r="C2772" s="321">
        <f t="shared" si="86"/>
        <v>2</v>
      </c>
      <c r="D2772" s="321" t="str">
        <f t="shared" si="87"/>
        <v>Residential Bellingen</v>
      </c>
      <c r="E2772" s="321" t="s">
        <v>25835</v>
      </c>
      <c r="F2772" s="319" t="s">
        <v>3152</v>
      </c>
      <c r="G2772" s="319" t="s">
        <v>3648</v>
      </c>
      <c r="H2772" s="319" t="s">
        <v>12028</v>
      </c>
      <c r="I2772" s="319" t="s">
        <v>12029</v>
      </c>
    </row>
    <row r="2773" spans="1:9" ht="90" x14ac:dyDescent="0.2">
      <c r="A2773" s="319" t="s">
        <v>12030</v>
      </c>
      <c r="B2773" s="319" t="s">
        <v>7558</v>
      </c>
      <c r="C2773" s="321">
        <f t="shared" si="86"/>
        <v>2</v>
      </c>
      <c r="D2773" s="321" t="str">
        <f t="shared" si="87"/>
        <v>Residential Bellingen</v>
      </c>
      <c r="E2773" s="321" t="s">
        <v>4460</v>
      </c>
      <c r="F2773" s="319" t="s">
        <v>414</v>
      </c>
      <c r="G2773" s="319" t="s">
        <v>12031</v>
      </c>
      <c r="H2773" s="319" t="s">
        <v>12032</v>
      </c>
      <c r="I2773" s="319" t="s">
        <v>12033</v>
      </c>
    </row>
    <row r="2774" spans="1:9" ht="90" x14ac:dyDescent="0.2">
      <c r="A2774" s="319" t="s">
        <v>12034</v>
      </c>
      <c r="B2774" s="319" t="s">
        <v>7558</v>
      </c>
      <c r="C2774" s="321">
        <f t="shared" si="86"/>
        <v>2</v>
      </c>
      <c r="D2774" s="321" t="str">
        <f t="shared" si="87"/>
        <v>Residential Bellingen</v>
      </c>
      <c r="E2774" s="321" t="s">
        <v>25835</v>
      </c>
      <c r="F2774" s="319" t="s">
        <v>2170</v>
      </c>
      <c r="G2774" s="319" t="s">
        <v>11825</v>
      </c>
      <c r="H2774" s="319" t="s">
        <v>12035</v>
      </c>
      <c r="I2774" s="319" t="s">
        <v>12036</v>
      </c>
    </row>
    <row r="2775" spans="1:9" ht="90" x14ac:dyDescent="0.2">
      <c r="A2775" s="319" t="s">
        <v>12037</v>
      </c>
      <c r="B2775" s="319" t="s">
        <v>7558</v>
      </c>
      <c r="C2775" s="321">
        <f t="shared" si="86"/>
        <v>2</v>
      </c>
      <c r="D2775" s="321" t="str">
        <f t="shared" si="87"/>
        <v>Residential Bellingen</v>
      </c>
      <c r="E2775" s="321" t="s">
        <v>4460</v>
      </c>
      <c r="F2775" s="319" t="s">
        <v>1902</v>
      </c>
      <c r="G2775" s="319" t="s">
        <v>12038</v>
      </c>
      <c r="H2775" s="319" t="s">
        <v>12039</v>
      </c>
      <c r="I2775" s="319" t="s">
        <v>12040</v>
      </c>
    </row>
    <row r="2776" spans="1:9" ht="90" x14ac:dyDescent="0.2">
      <c r="A2776" s="319" t="s">
        <v>12041</v>
      </c>
      <c r="B2776" s="319" t="s">
        <v>7558</v>
      </c>
      <c r="C2776" s="321">
        <f t="shared" si="86"/>
        <v>2</v>
      </c>
      <c r="D2776" s="321" t="str">
        <f t="shared" si="87"/>
        <v>Residential Bellingen</v>
      </c>
      <c r="E2776" s="321" t="s">
        <v>25835</v>
      </c>
      <c r="F2776" s="319" t="s">
        <v>1016</v>
      </c>
      <c r="G2776" s="319" t="s">
        <v>544</v>
      </c>
      <c r="H2776" s="319" t="s">
        <v>12042</v>
      </c>
      <c r="I2776" s="319" t="s">
        <v>12043</v>
      </c>
    </row>
    <row r="2777" spans="1:9" ht="90" x14ac:dyDescent="0.2">
      <c r="A2777" s="319" t="s">
        <v>12044</v>
      </c>
      <c r="B2777" s="319" t="s">
        <v>7558</v>
      </c>
      <c r="C2777" s="321">
        <f t="shared" si="86"/>
        <v>2</v>
      </c>
      <c r="D2777" s="321" t="str">
        <f t="shared" si="87"/>
        <v>Residential Bellingen</v>
      </c>
      <c r="E2777" s="321" t="s">
        <v>4460</v>
      </c>
      <c r="F2777" s="319" t="s">
        <v>3588</v>
      </c>
      <c r="G2777" s="319" t="s">
        <v>12045</v>
      </c>
      <c r="H2777" s="319" t="s">
        <v>12046</v>
      </c>
      <c r="I2777" s="319" t="s">
        <v>12047</v>
      </c>
    </row>
    <row r="2778" spans="1:9" ht="75" x14ac:dyDescent="0.2">
      <c r="A2778" s="319" t="s">
        <v>12048</v>
      </c>
      <c r="B2778" s="319" t="s">
        <v>7558</v>
      </c>
      <c r="C2778" s="321">
        <f t="shared" si="86"/>
        <v>2</v>
      </c>
      <c r="D2778" s="321" t="str">
        <f t="shared" si="87"/>
        <v>Residential Bellingen</v>
      </c>
      <c r="E2778" s="321" t="s">
        <v>25835</v>
      </c>
      <c r="F2778" s="319" t="s">
        <v>1902</v>
      </c>
      <c r="G2778" s="319" t="s">
        <v>12049</v>
      </c>
      <c r="H2778" s="319" t="s">
        <v>12050</v>
      </c>
      <c r="I2778" s="319" t="s">
        <v>12051</v>
      </c>
    </row>
    <row r="2779" spans="1:9" ht="75" x14ac:dyDescent="0.2">
      <c r="A2779" s="319" t="s">
        <v>12052</v>
      </c>
      <c r="B2779" s="319" t="s">
        <v>7558</v>
      </c>
      <c r="C2779" s="321">
        <f t="shared" si="86"/>
        <v>2</v>
      </c>
      <c r="D2779" s="321" t="str">
        <f t="shared" si="87"/>
        <v>Residential Bellingen</v>
      </c>
      <c r="E2779" s="321" t="s">
        <v>4460</v>
      </c>
      <c r="F2779" s="319" t="s">
        <v>2197</v>
      </c>
      <c r="G2779" s="319" t="s">
        <v>12053</v>
      </c>
      <c r="H2779" s="319" t="s">
        <v>12054</v>
      </c>
      <c r="I2779" s="319" t="s">
        <v>12055</v>
      </c>
    </row>
    <row r="2780" spans="1:9" ht="90" x14ac:dyDescent="0.2">
      <c r="A2780" s="319" t="s">
        <v>12056</v>
      </c>
      <c r="B2780" s="319" t="s">
        <v>7558</v>
      </c>
      <c r="C2780" s="321">
        <f t="shared" si="86"/>
        <v>2</v>
      </c>
      <c r="D2780" s="321" t="str">
        <f t="shared" si="87"/>
        <v>Residential Bellingen</v>
      </c>
      <c r="E2780" s="321" t="s">
        <v>25835</v>
      </c>
      <c r="F2780" s="319" t="s">
        <v>12057</v>
      </c>
      <c r="G2780" s="319" t="s">
        <v>12058</v>
      </c>
      <c r="H2780" s="319" t="s">
        <v>12059</v>
      </c>
      <c r="I2780" s="319" t="s">
        <v>12060</v>
      </c>
    </row>
    <row r="2781" spans="1:9" ht="90" x14ac:dyDescent="0.2">
      <c r="A2781" s="319" t="s">
        <v>12061</v>
      </c>
      <c r="B2781" s="319" t="s">
        <v>7558</v>
      </c>
      <c r="C2781" s="321">
        <f t="shared" si="86"/>
        <v>2</v>
      </c>
      <c r="D2781" s="321" t="str">
        <f t="shared" si="87"/>
        <v>Residential Bellingen</v>
      </c>
      <c r="E2781" s="321" t="s">
        <v>4460</v>
      </c>
      <c r="F2781" s="319" t="s">
        <v>7801</v>
      </c>
      <c r="G2781" s="319" t="s">
        <v>562</v>
      </c>
      <c r="H2781" s="319" t="s">
        <v>12062</v>
      </c>
      <c r="I2781" s="319" t="s">
        <v>12063</v>
      </c>
    </row>
    <row r="2782" spans="1:9" ht="75" x14ac:dyDescent="0.2">
      <c r="A2782" s="319" t="s">
        <v>12064</v>
      </c>
      <c r="B2782" s="319" t="s">
        <v>7558</v>
      </c>
      <c r="C2782" s="321">
        <f t="shared" si="86"/>
        <v>2</v>
      </c>
      <c r="D2782" s="321" t="str">
        <f t="shared" si="87"/>
        <v>Residential Bellingen</v>
      </c>
      <c r="E2782" s="321" t="s">
        <v>25835</v>
      </c>
      <c r="F2782" s="319" t="s">
        <v>1174</v>
      </c>
      <c r="G2782" s="319" t="s">
        <v>5306</v>
      </c>
      <c r="H2782" s="319" t="s">
        <v>12065</v>
      </c>
      <c r="I2782" s="319" t="s">
        <v>12066</v>
      </c>
    </row>
    <row r="2783" spans="1:9" ht="75" x14ac:dyDescent="0.2">
      <c r="A2783" s="319" t="s">
        <v>12067</v>
      </c>
      <c r="B2783" s="319" t="s">
        <v>7558</v>
      </c>
      <c r="C2783" s="321">
        <f t="shared" si="86"/>
        <v>2</v>
      </c>
      <c r="D2783" s="321" t="str">
        <f t="shared" si="87"/>
        <v>Residential Bellingen</v>
      </c>
      <c r="E2783" s="321" t="s">
        <v>4460</v>
      </c>
      <c r="F2783" s="319" t="s">
        <v>12068</v>
      </c>
      <c r="G2783" s="319" t="s">
        <v>12069</v>
      </c>
      <c r="H2783" s="319" t="s">
        <v>12070</v>
      </c>
      <c r="I2783" s="319" t="s">
        <v>12071</v>
      </c>
    </row>
    <row r="2784" spans="1:9" ht="75" x14ac:dyDescent="0.2">
      <c r="A2784" s="319" t="s">
        <v>12072</v>
      </c>
      <c r="B2784" s="319" t="s">
        <v>7558</v>
      </c>
      <c r="C2784" s="321">
        <f t="shared" si="86"/>
        <v>2</v>
      </c>
      <c r="D2784" s="321" t="str">
        <f t="shared" si="87"/>
        <v>Residential Bellingen</v>
      </c>
      <c r="E2784" s="321" t="s">
        <v>25835</v>
      </c>
      <c r="F2784" s="319" t="s">
        <v>2197</v>
      </c>
      <c r="G2784" s="319" t="s">
        <v>5393</v>
      </c>
      <c r="H2784" s="319" t="s">
        <v>12073</v>
      </c>
      <c r="I2784" s="319" t="s">
        <v>12074</v>
      </c>
    </row>
    <row r="2785" spans="1:9" ht="75" x14ac:dyDescent="0.2">
      <c r="A2785" s="319" t="s">
        <v>12075</v>
      </c>
      <c r="B2785" s="319" t="s">
        <v>7558</v>
      </c>
      <c r="C2785" s="321">
        <f t="shared" si="86"/>
        <v>2</v>
      </c>
      <c r="D2785" s="321" t="str">
        <f t="shared" si="87"/>
        <v>Residential Bellingen</v>
      </c>
      <c r="E2785" s="321" t="s">
        <v>4460</v>
      </c>
      <c r="F2785" s="319" t="s">
        <v>12076</v>
      </c>
      <c r="G2785" s="319" t="s">
        <v>12077</v>
      </c>
      <c r="H2785" s="319" t="s">
        <v>12078</v>
      </c>
      <c r="I2785" s="319" t="s">
        <v>12079</v>
      </c>
    </row>
    <row r="2786" spans="1:9" ht="75" x14ac:dyDescent="0.2">
      <c r="A2786" s="319" t="s">
        <v>12080</v>
      </c>
      <c r="B2786" s="319" t="s">
        <v>7558</v>
      </c>
      <c r="C2786" s="321">
        <f t="shared" si="86"/>
        <v>2</v>
      </c>
      <c r="D2786" s="321" t="str">
        <f t="shared" si="87"/>
        <v>Residential Bellingen</v>
      </c>
      <c r="E2786" s="321" t="s">
        <v>25835</v>
      </c>
      <c r="F2786" s="319" t="s">
        <v>12081</v>
      </c>
      <c r="G2786" s="319" t="s">
        <v>12082</v>
      </c>
      <c r="H2786" s="319" t="s">
        <v>12083</v>
      </c>
      <c r="I2786" s="319" t="s">
        <v>12084</v>
      </c>
    </row>
    <row r="2787" spans="1:9" ht="75" x14ac:dyDescent="0.2">
      <c r="A2787" s="319" t="s">
        <v>12085</v>
      </c>
      <c r="B2787" s="319" t="s">
        <v>7558</v>
      </c>
      <c r="C2787" s="321">
        <f t="shared" si="86"/>
        <v>2</v>
      </c>
      <c r="D2787" s="321" t="str">
        <f t="shared" si="87"/>
        <v>Residential Bellingen</v>
      </c>
      <c r="E2787" s="321" t="s">
        <v>4460</v>
      </c>
      <c r="F2787" s="319" t="s">
        <v>5330</v>
      </c>
      <c r="G2787" s="319" t="s">
        <v>12086</v>
      </c>
      <c r="H2787" s="319" t="s">
        <v>12087</v>
      </c>
      <c r="I2787" s="319" t="s">
        <v>12088</v>
      </c>
    </row>
    <row r="2788" spans="1:9" ht="90" x14ac:dyDescent="0.2">
      <c r="A2788" s="319" t="s">
        <v>12089</v>
      </c>
      <c r="B2788" s="319" t="s">
        <v>7558</v>
      </c>
      <c r="C2788" s="321">
        <f t="shared" si="86"/>
        <v>2</v>
      </c>
      <c r="D2788" s="321" t="str">
        <f t="shared" si="87"/>
        <v>Residential Bellingen</v>
      </c>
      <c r="E2788" s="321" t="s">
        <v>25835</v>
      </c>
      <c r="F2788" s="319" t="s">
        <v>12090</v>
      </c>
      <c r="G2788" s="319" t="s">
        <v>12091</v>
      </c>
      <c r="H2788" s="319" t="s">
        <v>12092</v>
      </c>
      <c r="I2788" s="319" t="s">
        <v>12093</v>
      </c>
    </row>
    <row r="2789" spans="1:9" ht="90" x14ac:dyDescent="0.2">
      <c r="A2789" s="319" t="s">
        <v>12094</v>
      </c>
      <c r="B2789" s="319" t="s">
        <v>7558</v>
      </c>
      <c r="C2789" s="321">
        <f t="shared" si="86"/>
        <v>2</v>
      </c>
      <c r="D2789" s="321" t="str">
        <f t="shared" si="87"/>
        <v>Residential Bellingen</v>
      </c>
      <c r="E2789" s="321" t="s">
        <v>4460</v>
      </c>
      <c r="F2789" s="319" t="s">
        <v>12095</v>
      </c>
      <c r="G2789" s="319" t="s">
        <v>12096</v>
      </c>
      <c r="H2789" s="319" t="s">
        <v>12097</v>
      </c>
      <c r="I2789" s="319" t="s">
        <v>12098</v>
      </c>
    </row>
    <row r="2790" spans="1:9" ht="75" x14ac:dyDescent="0.2">
      <c r="A2790" s="319" t="s">
        <v>12099</v>
      </c>
      <c r="B2790" s="319" t="s">
        <v>7558</v>
      </c>
      <c r="C2790" s="321">
        <f t="shared" si="86"/>
        <v>2</v>
      </c>
      <c r="D2790" s="321" t="str">
        <f t="shared" si="87"/>
        <v>Residential Bellingen</v>
      </c>
      <c r="E2790" s="321" t="s">
        <v>25835</v>
      </c>
      <c r="F2790" s="319" t="s">
        <v>12100</v>
      </c>
      <c r="G2790" s="319" t="s">
        <v>12101</v>
      </c>
      <c r="H2790" s="319" t="s">
        <v>12102</v>
      </c>
      <c r="I2790" s="319" t="s">
        <v>12103</v>
      </c>
    </row>
    <row r="2791" spans="1:9" ht="75" x14ac:dyDescent="0.2">
      <c r="A2791" s="319" t="s">
        <v>12104</v>
      </c>
      <c r="B2791" s="319" t="s">
        <v>7558</v>
      </c>
      <c r="C2791" s="321">
        <f t="shared" si="86"/>
        <v>2</v>
      </c>
      <c r="D2791" s="321" t="str">
        <f t="shared" si="87"/>
        <v>Residential Bellingen</v>
      </c>
      <c r="E2791" s="321" t="s">
        <v>4460</v>
      </c>
      <c r="F2791" s="319" t="s">
        <v>12105</v>
      </c>
      <c r="G2791" s="319" t="s">
        <v>12106</v>
      </c>
      <c r="H2791" s="319" t="s">
        <v>12107</v>
      </c>
      <c r="I2791" s="319" t="s">
        <v>12108</v>
      </c>
    </row>
    <row r="2792" spans="1:9" ht="90" x14ac:dyDescent="0.2">
      <c r="A2792" s="319" t="s">
        <v>12109</v>
      </c>
      <c r="B2792" s="319" t="s">
        <v>7558</v>
      </c>
      <c r="C2792" s="321">
        <f t="shared" si="86"/>
        <v>2</v>
      </c>
      <c r="D2792" s="321" t="str">
        <f t="shared" si="87"/>
        <v>Residential Bellingen</v>
      </c>
      <c r="E2792" s="321" t="s">
        <v>25835</v>
      </c>
      <c r="F2792" s="319" t="s">
        <v>12110</v>
      </c>
      <c r="G2792" s="319" t="s">
        <v>12111</v>
      </c>
      <c r="H2792" s="319" t="s">
        <v>12112</v>
      </c>
      <c r="I2792" s="319" t="s">
        <v>12113</v>
      </c>
    </row>
    <row r="2793" spans="1:9" ht="90" x14ac:dyDescent="0.2">
      <c r="A2793" s="319" t="s">
        <v>12114</v>
      </c>
      <c r="B2793" s="319" t="s">
        <v>7558</v>
      </c>
      <c r="C2793" s="321">
        <f t="shared" si="86"/>
        <v>2</v>
      </c>
      <c r="D2793" s="321" t="str">
        <f t="shared" si="87"/>
        <v>Residential Bellingen</v>
      </c>
      <c r="E2793" s="321" t="s">
        <v>4460</v>
      </c>
      <c r="F2793" s="319" t="s">
        <v>12115</v>
      </c>
      <c r="G2793" s="319" t="s">
        <v>12116</v>
      </c>
      <c r="H2793" s="319" t="s">
        <v>12117</v>
      </c>
      <c r="I2793" s="319" t="s">
        <v>12118</v>
      </c>
    </row>
    <row r="2794" spans="1:9" ht="90" x14ac:dyDescent="0.2">
      <c r="A2794" s="319" t="s">
        <v>12119</v>
      </c>
      <c r="B2794" s="319" t="s">
        <v>7558</v>
      </c>
      <c r="C2794" s="321">
        <f t="shared" si="86"/>
        <v>2</v>
      </c>
      <c r="D2794" s="321" t="str">
        <f t="shared" si="87"/>
        <v>Residential Bellingen</v>
      </c>
      <c r="E2794" s="321" t="s">
        <v>25835</v>
      </c>
      <c r="F2794" s="319" t="s">
        <v>12120</v>
      </c>
      <c r="G2794" s="319" t="s">
        <v>12121</v>
      </c>
      <c r="H2794" s="319" t="s">
        <v>12122</v>
      </c>
      <c r="I2794" s="319" t="s">
        <v>12123</v>
      </c>
    </row>
    <row r="2795" spans="1:9" ht="90" x14ac:dyDescent="0.2">
      <c r="A2795" s="319" t="s">
        <v>12124</v>
      </c>
      <c r="B2795" s="319" t="s">
        <v>7558</v>
      </c>
      <c r="C2795" s="321">
        <f t="shared" si="86"/>
        <v>2</v>
      </c>
      <c r="D2795" s="321" t="str">
        <f t="shared" si="87"/>
        <v>Residential Bellingen</v>
      </c>
      <c r="E2795" s="321" t="s">
        <v>4460</v>
      </c>
      <c r="F2795" s="319" t="s">
        <v>12125</v>
      </c>
      <c r="G2795" s="319" t="s">
        <v>12126</v>
      </c>
      <c r="H2795" s="319" t="s">
        <v>12127</v>
      </c>
      <c r="I2795" s="319" t="s">
        <v>12128</v>
      </c>
    </row>
    <row r="2796" spans="1:9" ht="90" x14ac:dyDescent="0.2">
      <c r="A2796" s="319" t="s">
        <v>12129</v>
      </c>
      <c r="B2796" s="319" t="s">
        <v>7558</v>
      </c>
      <c r="C2796" s="321">
        <f t="shared" si="86"/>
        <v>2</v>
      </c>
      <c r="D2796" s="321" t="str">
        <f t="shared" si="87"/>
        <v>Residential Bellingen</v>
      </c>
      <c r="E2796" s="321" t="s">
        <v>25835</v>
      </c>
      <c r="F2796" s="319" t="s">
        <v>12130</v>
      </c>
      <c r="G2796" s="319" t="s">
        <v>12131</v>
      </c>
      <c r="H2796" s="319" t="s">
        <v>12132</v>
      </c>
      <c r="I2796" s="319" t="s">
        <v>12133</v>
      </c>
    </row>
    <row r="2797" spans="1:9" ht="75" x14ac:dyDescent="0.2">
      <c r="A2797" s="319" t="s">
        <v>12134</v>
      </c>
      <c r="B2797" s="319" t="s">
        <v>7558</v>
      </c>
      <c r="C2797" s="321">
        <f t="shared" si="86"/>
        <v>2</v>
      </c>
      <c r="D2797" s="321" t="str">
        <f t="shared" si="87"/>
        <v>Residential Bellingen</v>
      </c>
      <c r="E2797" s="321" t="s">
        <v>4460</v>
      </c>
      <c r="F2797" s="319" t="s">
        <v>12135</v>
      </c>
      <c r="G2797" s="319" t="s">
        <v>12136</v>
      </c>
      <c r="H2797" s="319" t="s">
        <v>12137</v>
      </c>
      <c r="I2797" s="319" t="s">
        <v>12138</v>
      </c>
    </row>
    <row r="2798" spans="1:9" ht="75" x14ac:dyDescent="0.2">
      <c r="A2798" s="319" t="s">
        <v>12139</v>
      </c>
      <c r="B2798" s="319" t="s">
        <v>7558</v>
      </c>
      <c r="C2798" s="321">
        <f t="shared" si="86"/>
        <v>2</v>
      </c>
      <c r="D2798" s="321" t="str">
        <f t="shared" si="87"/>
        <v>Residential Bellingen</v>
      </c>
      <c r="E2798" s="321" t="s">
        <v>25835</v>
      </c>
      <c r="F2798" s="319" t="s">
        <v>12140</v>
      </c>
      <c r="G2798" s="319" t="s">
        <v>12141</v>
      </c>
      <c r="H2798" s="319" t="s">
        <v>12142</v>
      </c>
      <c r="I2798" s="319" t="s">
        <v>12143</v>
      </c>
    </row>
    <row r="2799" spans="1:9" ht="75" x14ac:dyDescent="0.2">
      <c r="A2799" s="319" t="s">
        <v>12144</v>
      </c>
      <c r="B2799" s="319" t="s">
        <v>7558</v>
      </c>
      <c r="C2799" s="321">
        <f t="shared" si="86"/>
        <v>2</v>
      </c>
      <c r="D2799" s="321" t="str">
        <f t="shared" si="87"/>
        <v>Residential Bellingen</v>
      </c>
      <c r="E2799" s="321" t="s">
        <v>4460</v>
      </c>
      <c r="F2799" s="319" t="s">
        <v>2085</v>
      </c>
      <c r="G2799" s="319" t="s">
        <v>12145</v>
      </c>
      <c r="H2799" s="319" t="s">
        <v>12146</v>
      </c>
      <c r="I2799" s="319" t="s">
        <v>12147</v>
      </c>
    </row>
    <row r="2800" spans="1:9" ht="75" x14ac:dyDescent="0.2">
      <c r="A2800" s="319" t="s">
        <v>12148</v>
      </c>
      <c r="B2800" s="319" t="s">
        <v>7558</v>
      </c>
      <c r="C2800" s="321">
        <f t="shared" si="86"/>
        <v>2</v>
      </c>
      <c r="D2800" s="321" t="str">
        <f t="shared" si="87"/>
        <v>Residential Bellingen</v>
      </c>
      <c r="E2800" s="321" t="s">
        <v>25835</v>
      </c>
      <c r="F2800" s="319" t="s">
        <v>4497</v>
      </c>
      <c r="G2800" s="319" t="s">
        <v>4498</v>
      </c>
      <c r="H2800" s="319" t="s">
        <v>12149</v>
      </c>
      <c r="I2800" s="319" t="s">
        <v>12150</v>
      </c>
    </row>
    <row r="2801" spans="1:9" ht="75" x14ac:dyDescent="0.2">
      <c r="A2801" s="319" t="s">
        <v>12151</v>
      </c>
      <c r="B2801" s="319" t="s">
        <v>7558</v>
      </c>
      <c r="C2801" s="321">
        <f t="shared" si="86"/>
        <v>2</v>
      </c>
      <c r="D2801" s="321" t="str">
        <f t="shared" si="87"/>
        <v>Residential Bellingen</v>
      </c>
      <c r="E2801" s="321" t="s">
        <v>4460</v>
      </c>
      <c r="F2801" s="319" t="s">
        <v>4118</v>
      </c>
      <c r="G2801" s="319" t="s">
        <v>12152</v>
      </c>
      <c r="H2801" s="319" t="s">
        <v>12153</v>
      </c>
      <c r="I2801" s="319" t="s">
        <v>12154</v>
      </c>
    </row>
    <row r="2802" spans="1:9" ht="75" x14ac:dyDescent="0.2">
      <c r="A2802" s="319" t="s">
        <v>12155</v>
      </c>
      <c r="B2802" s="319" t="s">
        <v>7558</v>
      </c>
      <c r="C2802" s="321">
        <f t="shared" si="86"/>
        <v>2</v>
      </c>
      <c r="D2802" s="321" t="str">
        <f t="shared" si="87"/>
        <v>Residential Bellingen</v>
      </c>
      <c r="E2802" s="321" t="s">
        <v>25835</v>
      </c>
      <c r="F2802" s="319" t="s">
        <v>3733</v>
      </c>
      <c r="G2802" s="319" t="s">
        <v>12156</v>
      </c>
      <c r="H2802" s="319" t="s">
        <v>12157</v>
      </c>
      <c r="I2802" s="319" t="s">
        <v>12158</v>
      </c>
    </row>
    <row r="2803" spans="1:9" ht="75" x14ac:dyDescent="0.25">
      <c r="A2803" s="319" t="s">
        <v>12159</v>
      </c>
      <c r="B2803" s="319" t="s">
        <v>7558</v>
      </c>
      <c r="C2803" s="321">
        <f t="shared" si="86"/>
        <v>2</v>
      </c>
      <c r="D2803" s="321" t="str">
        <f t="shared" si="87"/>
        <v>Residential Bellingen</v>
      </c>
      <c r="E2803" s="321" t="s">
        <v>4460</v>
      </c>
      <c r="F2803" s="317"/>
      <c r="G2803" s="319" t="s">
        <v>7678</v>
      </c>
      <c r="H2803" s="319" t="s">
        <v>12160</v>
      </c>
      <c r="I2803" s="319" t="s">
        <v>12161</v>
      </c>
    </row>
    <row r="2804" spans="1:9" ht="75" x14ac:dyDescent="0.2">
      <c r="A2804" s="319" t="s">
        <v>12162</v>
      </c>
      <c r="B2804" s="319" t="s">
        <v>7558</v>
      </c>
      <c r="C2804" s="321">
        <f t="shared" si="86"/>
        <v>2</v>
      </c>
      <c r="D2804" s="321" t="str">
        <f t="shared" si="87"/>
        <v>Residential Bellingen</v>
      </c>
      <c r="E2804" s="321" t="s">
        <v>25835</v>
      </c>
      <c r="F2804" s="319" t="s">
        <v>1540</v>
      </c>
      <c r="G2804" s="319" t="s">
        <v>12163</v>
      </c>
      <c r="H2804" s="319" t="s">
        <v>12164</v>
      </c>
      <c r="I2804" s="319" t="s">
        <v>12165</v>
      </c>
    </row>
    <row r="2805" spans="1:9" ht="90" x14ac:dyDescent="0.25">
      <c r="A2805" s="319" t="s">
        <v>12166</v>
      </c>
      <c r="B2805" s="319" t="s">
        <v>7558</v>
      </c>
      <c r="C2805" s="321">
        <f t="shared" si="86"/>
        <v>2</v>
      </c>
      <c r="D2805" s="321" t="str">
        <f t="shared" si="87"/>
        <v>Residential Bellingen</v>
      </c>
      <c r="E2805" s="321" t="s">
        <v>4460</v>
      </c>
      <c r="F2805" s="317"/>
      <c r="G2805" s="319" t="s">
        <v>7678</v>
      </c>
      <c r="H2805" s="319" t="s">
        <v>12167</v>
      </c>
      <c r="I2805" s="319" t="s">
        <v>12168</v>
      </c>
    </row>
    <row r="2806" spans="1:9" ht="90" x14ac:dyDescent="0.2">
      <c r="A2806" s="319" t="s">
        <v>12169</v>
      </c>
      <c r="B2806" s="319" t="s">
        <v>7558</v>
      </c>
      <c r="C2806" s="321">
        <f t="shared" si="86"/>
        <v>2</v>
      </c>
      <c r="D2806" s="321" t="str">
        <f t="shared" si="87"/>
        <v>Residential Bellingen</v>
      </c>
      <c r="E2806" s="321" t="s">
        <v>25835</v>
      </c>
      <c r="F2806" s="319" t="s">
        <v>483</v>
      </c>
      <c r="G2806" s="319" t="s">
        <v>12170</v>
      </c>
      <c r="H2806" s="319" t="s">
        <v>12171</v>
      </c>
      <c r="I2806" s="319" t="s">
        <v>12172</v>
      </c>
    </row>
    <row r="2807" spans="1:9" ht="90" x14ac:dyDescent="0.2">
      <c r="A2807" s="319" t="s">
        <v>12173</v>
      </c>
      <c r="B2807" s="319" t="s">
        <v>7558</v>
      </c>
      <c r="C2807" s="321">
        <f t="shared" si="86"/>
        <v>2</v>
      </c>
      <c r="D2807" s="321" t="str">
        <f t="shared" si="87"/>
        <v>Residential Bellingen</v>
      </c>
      <c r="E2807" s="321" t="s">
        <v>4460</v>
      </c>
      <c r="F2807" s="319" t="s">
        <v>5348</v>
      </c>
      <c r="G2807" s="319" t="s">
        <v>12174</v>
      </c>
      <c r="H2807" s="319" t="s">
        <v>12175</v>
      </c>
      <c r="I2807" s="319" t="s">
        <v>12176</v>
      </c>
    </row>
    <row r="2808" spans="1:9" ht="90" x14ac:dyDescent="0.2">
      <c r="A2808" s="319" t="s">
        <v>12177</v>
      </c>
      <c r="B2808" s="319" t="s">
        <v>7558</v>
      </c>
      <c r="C2808" s="321">
        <f t="shared" si="86"/>
        <v>2</v>
      </c>
      <c r="D2808" s="321" t="str">
        <f t="shared" si="87"/>
        <v>Residential Bellingen</v>
      </c>
      <c r="E2808" s="321" t="s">
        <v>25835</v>
      </c>
      <c r="F2808" s="319" t="s">
        <v>12178</v>
      </c>
      <c r="G2808" s="319" t="s">
        <v>12179</v>
      </c>
      <c r="H2808" s="319" t="s">
        <v>12180</v>
      </c>
      <c r="I2808" s="319" t="s">
        <v>12181</v>
      </c>
    </row>
    <row r="2809" spans="1:9" ht="75" x14ac:dyDescent="0.2">
      <c r="A2809" s="319" t="s">
        <v>12182</v>
      </c>
      <c r="B2809" s="319" t="s">
        <v>7558</v>
      </c>
      <c r="C2809" s="321">
        <f t="shared" si="86"/>
        <v>2</v>
      </c>
      <c r="D2809" s="321" t="str">
        <f t="shared" si="87"/>
        <v>Residential Bellingen</v>
      </c>
      <c r="E2809" s="321" t="s">
        <v>4460</v>
      </c>
      <c r="F2809" s="319" t="s">
        <v>3752</v>
      </c>
      <c r="G2809" s="319" t="s">
        <v>12183</v>
      </c>
      <c r="H2809" s="319" t="s">
        <v>12184</v>
      </c>
      <c r="I2809" s="319" t="s">
        <v>12185</v>
      </c>
    </row>
    <row r="2810" spans="1:9" ht="75" x14ac:dyDescent="0.2">
      <c r="A2810" s="319" t="s">
        <v>12186</v>
      </c>
      <c r="B2810" s="319" t="s">
        <v>7558</v>
      </c>
      <c r="C2810" s="321">
        <f t="shared" si="86"/>
        <v>2</v>
      </c>
      <c r="D2810" s="321" t="str">
        <f t="shared" si="87"/>
        <v>Residential Bellingen</v>
      </c>
      <c r="E2810" s="321" t="s">
        <v>25835</v>
      </c>
      <c r="F2810" s="319" t="s">
        <v>12187</v>
      </c>
      <c r="G2810" s="319" t="s">
        <v>12188</v>
      </c>
      <c r="H2810" s="319" t="s">
        <v>12189</v>
      </c>
      <c r="I2810" s="319" t="s">
        <v>12190</v>
      </c>
    </row>
    <row r="2811" spans="1:9" ht="75" x14ac:dyDescent="0.2">
      <c r="A2811" s="319" t="s">
        <v>12191</v>
      </c>
      <c r="B2811" s="319" t="s">
        <v>7558</v>
      </c>
      <c r="C2811" s="321">
        <f t="shared" si="86"/>
        <v>2</v>
      </c>
      <c r="D2811" s="321" t="str">
        <f t="shared" si="87"/>
        <v>Residential Bellingen</v>
      </c>
      <c r="E2811" s="321" t="s">
        <v>4460</v>
      </c>
      <c r="F2811" s="319" t="s">
        <v>1355</v>
      </c>
      <c r="G2811" s="319" t="s">
        <v>12192</v>
      </c>
      <c r="H2811" s="319" t="s">
        <v>12193</v>
      </c>
      <c r="I2811" s="319" t="s">
        <v>12194</v>
      </c>
    </row>
    <row r="2812" spans="1:9" ht="90" x14ac:dyDescent="0.2">
      <c r="A2812" s="319" t="s">
        <v>12195</v>
      </c>
      <c r="B2812" s="319" t="s">
        <v>7558</v>
      </c>
      <c r="C2812" s="321">
        <f t="shared" si="86"/>
        <v>2</v>
      </c>
      <c r="D2812" s="321" t="str">
        <f t="shared" si="87"/>
        <v>Residential Bellingen</v>
      </c>
      <c r="E2812" s="321" t="s">
        <v>25835</v>
      </c>
      <c r="F2812" s="319" t="s">
        <v>12196</v>
      </c>
      <c r="G2812" s="319" t="s">
        <v>12197</v>
      </c>
      <c r="H2812" s="319" t="s">
        <v>12198</v>
      </c>
      <c r="I2812" s="319" t="s">
        <v>12199</v>
      </c>
    </row>
    <row r="2813" spans="1:9" ht="90" x14ac:dyDescent="0.2">
      <c r="A2813" s="319" t="s">
        <v>12200</v>
      </c>
      <c r="B2813" s="319" t="s">
        <v>7558</v>
      </c>
      <c r="C2813" s="321">
        <f t="shared" si="86"/>
        <v>2</v>
      </c>
      <c r="D2813" s="321" t="str">
        <f t="shared" si="87"/>
        <v>Residential Bellingen</v>
      </c>
      <c r="E2813" s="321" t="s">
        <v>4460</v>
      </c>
      <c r="F2813" s="319" t="s">
        <v>12201</v>
      </c>
      <c r="G2813" s="319" t="s">
        <v>12202</v>
      </c>
      <c r="H2813" s="319" t="s">
        <v>12203</v>
      </c>
      <c r="I2813" s="319" t="s">
        <v>12204</v>
      </c>
    </row>
    <row r="2814" spans="1:9" ht="75" x14ac:dyDescent="0.2">
      <c r="A2814" s="319" t="s">
        <v>12205</v>
      </c>
      <c r="B2814" s="319" t="s">
        <v>7558</v>
      </c>
      <c r="C2814" s="321">
        <f t="shared" si="86"/>
        <v>2</v>
      </c>
      <c r="D2814" s="321" t="str">
        <f t="shared" si="87"/>
        <v>Residential Bellingen</v>
      </c>
      <c r="E2814" s="321" t="s">
        <v>25835</v>
      </c>
      <c r="F2814" s="319" t="s">
        <v>12206</v>
      </c>
      <c r="G2814" s="319" t="s">
        <v>12207</v>
      </c>
      <c r="H2814" s="319" t="s">
        <v>12208</v>
      </c>
      <c r="I2814" s="319" t="s">
        <v>12209</v>
      </c>
    </row>
    <row r="2815" spans="1:9" ht="75" x14ac:dyDescent="0.2">
      <c r="A2815" s="319" t="s">
        <v>12210</v>
      </c>
      <c r="B2815" s="319" t="s">
        <v>7558</v>
      </c>
      <c r="C2815" s="321">
        <f t="shared" si="86"/>
        <v>2</v>
      </c>
      <c r="D2815" s="321" t="str">
        <f t="shared" si="87"/>
        <v>Residential Bellingen</v>
      </c>
      <c r="E2815" s="321" t="s">
        <v>4460</v>
      </c>
      <c r="F2815" s="319" t="s">
        <v>3959</v>
      </c>
      <c r="G2815" s="319" t="s">
        <v>12211</v>
      </c>
      <c r="H2815" s="319" t="s">
        <v>12212</v>
      </c>
      <c r="I2815" s="319" t="s">
        <v>12213</v>
      </c>
    </row>
    <row r="2816" spans="1:9" ht="75" x14ac:dyDescent="0.2">
      <c r="A2816" s="319" t="s">
        <v>12214</v>
      </c>
      <c r="B2816" s="319" t="s">
        <v>7558</v>
      </c>
      <c r="C2816" s="321">
        <f t="shared" si="86"/>
        <v>2</v>
      </c>
      <c r="D2816" s="321" t="str">
        <f t="shared" si="87"/>
        <v>Residential Bellingen</v>
      </c>
      <c r="E2816" s="321" t="s">
        <v>25835</v>
      </c>
      <c r="F2816" s="319" t="s">
        <v>12215</v>
      </c>
      <c r="G2816" s="319" t="s">
        <v>12216</v>
      </c>
      <c r="H2816" s="319" t="s">
        <v>12217</v>
      </c>
      <c r="I2816" s="319" t="s">
        <v>12218</v>
      </c>
    </row>
    <row r="2817" spans="1:9" ht="75" x14ac:dyDescent="0.2">
      <c r="A2817" s="319" t="s">
        <v>12219</v>
      </c>
      <c r="B2817" s="319" t="s">
        <v>7558</v>
      </c>
      <c r="C2817" s="321">
        <f t="shared" si="86"/>
        <v>2</v>
      </c>
      <c r="D2817" s="321" t="str">
        <f t="shared" si="87"/>
        <v>Residential Bellingen</v>
      </c>
      <c r="E2817" s="321" t="s">
        <v>4460</v>
      </c>
      <c r="F2817" s="319" t="s">
        <v>12215</v>
      </c>
      <c r="G2817" s="319" t="s">
        <v>12220</v>
      </c>
      <c r="H2817" s="319" t="s">
        <v>12221</v>
      </c>
      <c r="I2817" s="319" t="s">
        <v>12222</v>
      </c>
    </row>
    <row r="2818" spans="1:9" ht="75" x14ac:dyDescent="0.2">
      <c r="A2818" s="319" t="s">
        <v>12223</v>
      </c>
      <c r="B2818" s="319" t="s">
        <v>7558</v>
      </c>
      <c r="C2818" s="321">
        <f t="shared" ref="C2818:C2881" si="88">+VLOOKUP($A2818,Assess,2,FALSE)</f>
        <v>2</v>
      </c>
      <c r="D2818" s="321" t="str">
        <f t="shared" ref="D2818:D2881" si="89">+VLOOKUP($A2818,Assess,3,FALSE)</f>
        <v>Residential Bellingen</v>
      </c>
      <c r="E2818" s="321" t="s">
        <v>25835</v>
      </c>
      <c r="F2818" s="319" t="s">
        <v>667</v>
      </c>
      <c r="G2818" s="319" t="s">
        <v>9422</v>
      </c>
      <c r="H2818" s="319" t="s">
        <v>12224</v>
      </c>
      <c r="I2818" s="319" t="s">
        <v>12225</v>
      </c>
    </row>
    <row r="2819" spans="1:9" ht="75" x14ac:dyDescent="0.25">
      <c r="A2819" s="319" t="s">
        <v>12226</v>
      </c>
      <c r="B2819" s="319" t="s">
        <v>7558</v>
      </c>
      <c r="C2819" s="321">
        <f t="shared" si="88"/>
        <v>2</v>
      </c>
      <c r="D2819" s="321" t="str">
        <f t="shared" si="89"/>
        <v>Residential Bellingen</v>
      </c>
      <c r="E2819" s="321" t="s">
        <v>4460</v>
      </c>
      <c r="F2819" s="317"/>
      <c r="G2819" s="319" t="s">
        <v>7678</v>
      </c>
      <c r="H2819" s="319" t="s">
        <v>12227</v>
      </c>
      <c r="I2819" s="319" t="s">
        <v>12228</v>
      </c>
    </row>
    <row r="2820" spans="1:9" ht="75" x14ac:dyDescent="0.2">
      <c r="A2820" s="319" t="s">
        <v>12229</v>
      </c>
      <c r="B2820" s="319" t="s">
        <v>7558</v>
      </c>
      <c r="C2820" s="321">
        <f t="shared" si="88"/>
        <v>2</v>
      </c>
      <c r="D2820" s="321" t="str">
        <f t="shared" si="89"/>
        <v>Residential Bellingen</v>
      </c>
      <c r="E2820" s="321" t="s">
        <v>25835</v>
      </c>
      <c r="F2820" s="319" t="s">
        <v>2509</v>
      </c>
      <c r="G2820" s="319" t="s">
        <v>4681</v>
      </c>
      <c r="H2820" s="319" t="s">
        <v>12230</v>
      </c>
      <c r="I2820" s="319" t="s">
        <v>12231</v>
      </c>
    </row>
    <row r="2821" spans="1:9" ht="75" x14ac:dyDescent="0.2">
      <c r="A2821" s="319" t="s">
        <v>12232</v>
      </c>
      <c r="B2821" s="319" t="s">
        <v>7558</v>
      </c>
      <c r="C2821" s="321">
        <f t="shared" si="88"/>
        <v>2</v>
      </c>
      <c r="D2821" s="321" t="str">
        <f t="shared" si="89"/>
        <v>Residential Bellingen</v>
      </c>
      <c r="E2821" s="321" t="s">
        <v>4460</v>
      </c>
      <c r="F2821" s="319" t="s">
        <v>1961</v>
      </c>
      <c r="G2821" s="319" t="s">
        <v>12233</v>
      </c>
      <c r="H2821" s="319" t="s">
        <v>12234</v>
      </c>
      <c r="I2821" s="319" t="s">
        <v>12235</v>
      </c>
    </row>
    <row r="2822" spans="1:9" ht="75" x14ac:dyDescent="0.25">
      <c r="A2822" s="319" t="s">
        <v>12236</v>
      </c>
      <c r="B2822" s="319" t="s">
        <v>7558</v>
      </c>
      <c r="C2822" s="321">
        <f t="shared" si="88"/>
        <v>2</v>
      </c>
      <c r="D2822" s="321" t="str">
        <f t="shared" si="89"/>
        <v>Residential Bellingen</v>
      </c>
      <c r="E2822" s="321" t="s">
        <v>25835</v>
      </c>
      <c r="F2822" s="317"/>
      <c r="G2822" s="319" t="s">
        <v>7678</v>
      </c>
      <c r="H2822" s="319" t="s">
        <v>12237</v>
      </c>
      <c r="I2822" s="319" t="s">
        <v>12238</v>
      </c>
    </row>
    <row r="2823" spans="1:9" ht="75" x14ac:dyDescent="0.25">
      <c r="A2823" s="319" t="s">
        <v>12239</v>
      </c>
      <c r="B2823" s="319" t="s">
        <v>7558</v>
      </c>
      <c r="C2823" s="321">
        <f t="shared" si="88"/>
        <v>2</v>
      </c>
      <c r="D2823" s="321" t="str">
        <f t="shared" si="89"/>
        <v>Residential Bellingen</v>
      </c>
      <c r="E2823" s="321" t="s">
        <v>4460</v>
      </c>
      <c r="F2823" s="317"/>
      <c r="G2823" s="319" t="s">
        <v>7678</v>
      </c>
      <c r="H2823" s="319" t="s">
        <v>12240</v>
      </c>
      <c r="I2823" s="319" t="s">
        <v>12241</v>
      </c>
    </row>
    <row r="2824" spans="1:9" ht="75" x14ac:dyDescent="0.25">
      <c r="A2824" s="319" t="s">
        <v>12242</v>
      </c>
      <c r="B2824" s="319" t="s">
        <v>7558</v>
      </c>
      <c r="C2824" s="321">
        <f t="shared" si="88"/>
        <v>2</v>
      </c>
      <c r="D2824" s="321" t="str">
        <f t="shared" si="89"/>
        <v>Residential Bellingen</v>
      </c>
      <c r="E2824" s="321" t="s">
        <v>25835</v>
      </c>
      <c r="F2824" s="317"/>
      <c r="G2824" s="319" t="s">
        <v>7678</v>
      </c>
      <c r="H2824" s="319" t="s">
        <v>12243</v>
      </c>
      <c r="I2824" s="319" t="s">
        <v>12244</v>
      </c>
    </row>
    <row r="2825" spans="1:9" ht="75" x14ac:dyDescent="0.25">
      <c r="A2825" s="319" t="s">
        <v>12245</v>
      </c>
      <c r="B2825" s="319" t="s">
        <v>7558</v>
      </c>
      <c r="C2825" s="321">
        <f t="shared" si="88"/>
        <v>2</v>
      </c>
      <c r="D2825" s="321" t="str">
        <f t="shared" si="89"/>
        <v>Residential Bellingen</v>
      </c>
      <c r="E2825" s="321" t="s">
        <v>4460</v>
      </c>
      <c r="F2825" s="317"/>
      <c r="G2825" s="319" t="s">
        <v>7678</v>
      </c>
      <c r="H2825" s="319" t="s">
        <v>12246</v>
      </c>
      <c r="I2825" s="319" t="s">
        <v>12247</v>
      </c>
    </row>
    <row r="2826" spans="1:9" ht="75" x14ac:dyDescent="0.2">
      <c r="A2826" s="319" t="s">
        <v>12248</v>
      </c>
      <c r="B2826" s="319" t="s">
        <v>7558</v>
      </c>
      <c r="C2826" s="321">
        <f t="shared" si="88"/>
        <v>2</v>
      </c>
      <c r="D2826" s="321" t="str">
        <f t="shared" si="89"/>
        <v>Residential Bellingen</v>
      </c>
      <c r="E2826" s="321" t="s">
        <v>25835</v>
      </c>
      <c r="F2826" s="319" t="s">
        <v>12249</v>
      </c>
      <c r="G2826" s="319" t="s">
        <v>12250</v>
      </c>
      <c r="H2826" s="319" t="s">
        <v>12251</v>
      </c>
      <c r="I2826" s="319" t="s">
        <v>12252</v>
      </c>
    </row>
    <row r="2827" spans="1:9" ht="75" x14ac:dyDescent="0.2">
      <c r="A2827" s="319" t="s">
        <v>12253</v>
      </c>
      <c r="B2827" s="319" t="s">
        <v>7558</v>
      </c>
      <c r="C2827" s="321">
        <f t="shared" si="88"/>
        <v>2</v>
      </c>
      <c r="D2827" s="321" t="str">
        <f t="shared" si="89"/>
        <v>Residential Bellingen</v>
      </c>
      <c r="E2827" s="321" t="s">
        <v>4460</v>
      </c>
      <c r="F2827" s="319" t="s">
        <v>12254</v>
      </c>
      <c r="G2827" s="319" t="s">
        <v>12255</v>
      </c>
      <c r="H2827" s="319" t="s">
        <v>12256</v>
      </c>
      <c r="I2827" s="319" t="s">
        <v>12257</v>
      </c>
    </row>
    <row r="2828" spans="1:9" ht="75" x14ac:dyDescent="0.25">
      <c r="A2828" s="319" t="s">
        <v>12258</v>
      </c>
      <c r="B2828" s="319" t="s">
        <v>7558</v>
      </c>
      <c r="C2828" s="321">
        <f t="shared" si="88"/>
        <v>2</v>
      </c>
      <c r="D2828" s="321" t="str">
        <f t="shared" si="89"/>
        <v>Residential Bellingen</v>
      </c>
      <c r="E2828" s="321" t="s">
        <v>25835</v>
      </c>
      <c r="F2828" s="317"/>
      <c r="G2828" s="319" t="s">
        <v>7678</v>
      </c>
      <c r="H2828" s="319" t="s">
        <v>12259</v>
      </c>
      <c r="I2828" s="319" t="s">
        <v>12260</v>
      </c>
    </row>
    <row r="2829" spans="1:9" ht="75" x14ac:dyDescent="0.2">
      <c r="A2829" s="319" t="s">
        <v>12261</v>
      </c>
      <c r="B2829" s="319" t="s">
        <v>7558</v>
      </c>
      <c r="C2829" s="321">
        <f t="shared" si="88"/>
        <v>2</v>
      </c>
      <c r="D2829" s="321" t="str">
        <f t="shared" si="89"/>
        <v>Residential Bellingen</v>
      </c>
      <c r="E2829" s="321" t="s">
        <v>4460</v>
      </c>
      <c r="F2829" s="319" t="s">
        <v>12262</v>
      </c>
      <c r="G2829" s="319" t="s">
        <v>12263</v>
      </c>
      <c r="H2829" s="319" t="s">
        <v>12264</v>
      </c>
      <c r="I2829" s="319" t="s">
        <v>12265</v>
      </c>
    </row>
    <row r="2830" spans="1:9" ht="75" x14ac:dyDescent="0.25">
      <c r="A2830" s="319" t="s">
        <v>12266</v>
      </c>
      <c r="B2830" s="319" t="s">
        <v>7558</v>
      </c>
      <c r="C2830" s="321">
        <f t="shared" si="88"/>
        <v>2</v>
      </c>
      <c r="D2830" s="321" t="str">
        <f t="shared" si="89"/>
        <v>Residential Bellingen</v>
      </c>
      <c r="E2830" s="321" t="s">
        <v>25835</v>
      </c>
      <c r="F2830" s="317"/>
      <c r="G2830" s="319" t="s">
        <v>7678</v>
      </c>
      <c r="H2830" s="319" t="s">
        <v>12267</v>
      </c>
      <c r="I2830" s="319" t="s">
        <v>12268</v>
      </c>
    </row>
    <row r="2831" spans="1:9" ht="75" x14ac:dyDescent="0.2">
      <c r="A2831" s="319" t="s">
        <v>12269</v>
      </c>
      <c r="B2831" s="319" t="s">
        <v>7558</v>
      </c>
      <c r="C2831" s="321">
        <f t="shared" si="88"/>
        <v>2</v>
      </c>
      <c r="D2831" s="321" t="str">
        <f t="shared" si="89"/>
        <v>Residential Bellingen</v>
      </c>
      <c r="E2831" s="321" t="s">
        <v>4460</v>
      </c>
      <c r="F2831" s="319" t="s">
        <v>5104</v>
      </c>
      <c r="G2831" s="319" t="s">
        <v>12270</v>
      </c>
      <c r="H2831" s="319" t="s">
        <v>12271</v>
      </c>
      <c r="I2831" s="319" t="s">
        <v>12272</v>
      </c>
    </row>
    <row r="2832" spans="1:9" ht="75" x14ac:dyDescent="0.2">
      <c r="A2832" s="319" t="s">
        <v>12273</v>
      </c>
      <c r="B2832" s="319" t="s">
        <v>7558</v>
      </c>
      <c r="C2832" s="321">
        <f t="shared" si="88"/>
        <v>2</v>
      </c>
      <c r="D2832" s="321" t="str">
        <f t="shared" si="89"/>
        <v>Residential Bellingen</v>
      </c>
      <c r="E2832" s="321" t="s">
        <v>25835</v>
      </c>
      <c r="F2832" s="319" t="s">
        <v>12274</v>
      </c>
      <c r="G2832" s="319" t="s">
        <v>12275</v>
      </c>
      <c r="H2832" s="319" t="s">
        <v>12276</v>
      </c>
      <c r="I2832" s="319" t="s">
        <v>12277</v>
      </c>
    </row>
    <row r="2833" spans="1:9" ht="75" x14ac:dyDescent="0.25">
      <c r="A2833" s="319" t="s">
        <v>12278</v>
      </c>
      <c r="B2833" s="319" t="s">
        <v>7558</v>
      </c>
      <c r="C2833" s="321">
        <f t="shared" si="88"/>
        <v>2</v>
      </c>
      <c r="D2833" s="321" t="str">
        <f t="shared" si="89"/>
        <v>Residential Bellingen</v>
      </c>
      <c r="E2833" s="321" t="s">
        <v>4460</v>
      </c>
      <c r="F2833" s="317"/>
      <c r="G2833" s="319" t="s">
        <v>12279</v>
      </c>
      <c r="H2833" s="319" t="s">
        <v>12280</v>
      </c>
      <c r="I2833" s="319" t="s">
        <v>12281</v>
      </c>
    </row>
    <row r="2834" spans="1:9" ht="75" x14ac:dyDescent="0.2">
      <c r="A2834" s="319" t="s">
        <v>12282</v>
      </c>
      <c r="B2834" s="319" t="s">
        <v>7558</v>
      </c>
      <c r="C2834" s="321">
        <f t="shared" si="88"/>
        <v>2</v>
      </c>
      <c r="D2834" s="321" t="str">
        <f t="shared" si="89"/>
        <v>Residential Bellingen</v>
      </c>
      <c r="E2834" s="321" t="s">
        <v>25835</v>
      </c>
      <c r="F2834" s="319" t="s">
        <v>2288</v>
      </c>
      <c r="G2834" s="319" t="s">
        <v>11873</v>
      </c>
      <c r="H2834" s="319" t="s">
        <v>12283</v>
      </c>
      <c r="I2834" s="319" t="s">
        <v>12284</v>
      </c>
    </row>
    <row r="2835" spans="1:9" ht="75" x14ac:dyDescent="0.2">
      <c r="A2835" s="319" t="s">
        <v>12285</v>
      </c>
      <c r="B2835" s="319" t="s">
        <v>7558</v>
      </c>
      <c r="C2835" s="321">
        <f t="shared" si="88"/>
        <v>2</v>
      </c>
      <c r="D2835" s="321" t="str">
        <f t="shared" si="89"/>
        <v>Residential Bellingen</v>
      </c>
      <c r="E2835" s="321" t="s">
        <v>4460</v>
      </c>
      <c r="F2835" s="319" t="s">
        <v>12286</v>
      </c>
      <c r="G2835" s="319" t="s">
        <v>12287</v>
      </c>
      <c r="H2835" s="319" t="s">
        <v>12288</v>
      </c>
      <c r="I2835" s="319" t="s">
        <v>12289</v>
      </c>
    </row>
    <row r="2836" spans="1:9" ht="75" x14ac:dyDescent="0.2">
      <c r="A2836" s="319" t="s">
        <v>12290</v>
      </c>
      <c r="B2836" s="319" t="s">
        <v>7558</v>
      </c>
      <c r="C2836" s="321">
        <f t="shared" si="88"/>
        <v>2</v>
      </c>
      <c r="D2836" s="321" t="str">
        <f t="shared" si="89"/>
        <v>Residential Bellingen</v>
      </c>
      <c r="E2836" s="321" t="s">
        <v>25835</v>
      </c>
      <c r="F2836" s="319" t="s">
        <v>12291</v>
      </c>
      <c r="G2836" s="319" t="s">
        <v>12292</v>
      </c>
      <c r="H2836" s="319" t="s">
        <v>12293</v>
      </c>
      <c r="I2836" s="319" t="s">
        <v>12294</v>
      </c>
    </row>
    <row r="2837" spans="1:9" ht="75" x14ac:dyDescent="0.2">
      <c r="A2837" s="319" t="s">
        <v>12295</v>
      </c>
      <c r="B2837" s="319" t="s">
        <v>7558</v>
      </c>
      <c r="C2837" s="321">
        <f t="shared" si="88"/>
        <v>2</v>
      </c>
      <c r="D2837" s="321" t="str">
        <f t="shared" si="89"/>
        <v>Residential Bellingen</v>
      </c>
      <c r="E2837" s="321" t="s">
        <v>4460</v>
      </c>
      <c r="F2837" s="319" t="s">
        <v>1397</v>
      </c>
      <c r="G2837" s="319" t="s">
        <v>1457</v>
      </c>
      <c r="H2837" s="319" t="s">
        <v>12296</v>
      </c>
      <c r="I2837" s="319" t="s">
        <v>12297</v>
      </c>
    </row>
    <row r="2838" spans="1:9" ht="75" x14ac:dyDescent="0.2">
      <c r="A2838" s="319" t="s">
        <v>12298</v>
      </c>
      <c r="B2838" s="319" t="s">
        <v>7558</v>
      </c>
      <c r="C2838" s="321">
        <f t="shared" si="88"/>
        <v>2</v>
      </c>
      <c r="D2838" s="321" t="str">
        <f t="shared" si="89"/>
        <v>Residential Bellingen</v>
      </c>
      <c r="E2838" s="321" t="s">
        <v>25835</v>
      </c>
      <c r="F2838" s="319" t="s">
        <v>943</v>
      </c>
      <c r="G2838" s="319" t="s">
        <v>12299</v>
      </c>
      <c r="H2838" s="319" t="s">
        <v>12300</v>
      </c>
      <c r="I2838" s="319" t="s">
        <v>12301</v>
      </c>
    </row>
    <row r="2839" spans="1:9" ht="75" x14ac:dyDescent="0.2">
      <c r="A2839" s="319" t="s">
        <v>12302</v>
      </c>
      <c r="B2839" s="319" t="s">
        <v>7558</v>
      </c>
      <c r="C2839" s="321">
        <f t="shared" si="88"/>
        <v>2</v>
      </c>
      <c r="D2839" s="321" t="str">
        <f t="shared" si="89"/>
        <v>Residential Bellingen</v>
      </c>
      <c r="E2839" s="321" t="s">
        <v>4460</v>
      </c>
      <c r="F2839" s="319" t="s">
        <v>351</v>
      </c>
      <c r="G2839" s="319" t="s">
        <v>12303</v>
      </c>
      <c r="H2839" s="319" t="s">
        <v>12304</v>
      </c>
      <c r="I2839" s="319" t="s">
        <v>12305</v>
      </c>
    </row>
    <row r="2840" spans="1:9" ht="75" x14ac:dyDescent="0.2">
      <c r="A2840" s="319" t="s">
        <v>12306</v>
      </c>
      <c r="B2840" s="319" t="s">
        <v>7558</v>
      </c>
      <c r="C2840" s="321">
        <f t="shared" si="88"/>
        <v>2</v>
      </c>
      <c r="D2840" s="321" t="str">
        <f t="shared" si="89"/>
        <v>Residential Bellingen</v>
      </c>
      <c r="E2840" s="321" t="s">
        <v>25835</v>
      </c>
      <c r="F2840" s="319" t="s">
        <v>4460</v>
      </c>
      <c r="G2840" s="319" t="s">
        <v>12307</v>
      </c>
      <c r="H2840" s="319" t="s">
        <v>12308</v>
      </c>
      <c r="I2840" s="319" t="s">
        <v>12309</v>
      </c>
    </row>
    <row r="2841" spans="1:9" ht="75" x14ac:dyDescent="0.2">
      <c r="A2841" s="319" t="s">
        <v>12310</v>
      </c>
      <c r="B2841" s="319" t="s">
        <v>7558</v>
      </c>
      <c r="C2841" s="321">
        <f t="shared" si="88"/>
        <v>2</v>
      </c>
      <c r="D2841" s="321" t="str">
        <f t="shared" si="89"/>
        <v>Residential Bellingen</v>
      </c>
      <c r="E2841" s="321" t="s">
        <v>4460</v>
      </c>
      <c r="F2841" s="319" t="s">
        <v>543</v>
      </c>
      <c r="G2841" s="319" t="s">
        <v>12307</v>
      </c>
      <c r="H2841" s="319" t="s">
        <v>12311</v>
      </c>
      <c r="I2841" s="319" t="s">
        <v>12312</v>
      </c>
    </row>
    <row r="2842" spans="1:9" ht="90" x14ac:dyDescent="0.2">
      <c r="A2842" s="319" t="s">
        <v>12313</v>
      </c>
      <c r="B2842" s="319" t="s">
        <v>7558</v>
      </c>
      <c r="C2842" s="321">
        <f t="shared" si="88"/>
        <v>2</v>
      </c>
      <c r="D2842" s="321" t="str">
        <f t="shared" si="89"/>
        <v>Residential Bellingen</v>
      </c>
      <c r="E2842" s="321" t="s">
        <v>25835</v>
      </c>
      <c r="F2842" s="319" t="s">
        <v>12314</v>
      </c>
      <c r="G2842" s="319" t="s">
        <v>12315</v>
      </c>
      <c r="H2842" s="319" t="s">
        <v>12316</v>
      </c>
      <c r="I2842" s="319" t="s">
        <v>12317</v>
      </c>
    </row>
    <row r="2843" spans="1:9" ht="90" x14ac:dyDescent="0.2">
      <c r="A2843" s="319" t="s">
        <v>12318</v>
      </c>
      <c r="B2843" s="319" t="s">
        <v>7558</v>
      </c>
      <c r="C2843" s="321">
        <f t="shared" si="88"/>
        <v>2</v>
      </c>
      <c r="D2843" s="321" t="str">
        <f t="shared" si="89"/>
        <v>Residential Bellingen</v>
      </c>
      <c r="E2843" s="321" t="s">
        <v>4460</v>
      </c>
      <c r="F2843" s="319" t="s">
        <v>943</v>
      </c>
      <c r="G2843" s="319" t="s">
        <v>12319</v>
      </c>
      <c r="H2843" s="319" t="s">
        <v>12320</v>
      </c>
      <c r="I2843" s="319" t="s">
        <v>12321</v>
      </c>
    </row>
    <row r="2844" spans="1:9" ht="90" x14ac:dyDescent="0.2">
      <c r="A2844" s="319" t="s">
        <v>12322</v>
      </c>
      <c r="B2844" s="319" t="s">
        <v>7558</v>
      </c>
      <c r="C2844" s="321">
        <f t="shared" si="88"/>
        <v>2</v>
      </c>
      <c r="D2844" s="321" t="str">
        <f t="shared" si="89"/>
        <v>Residential Bellingen</v>
      </c>
      <c r="E2844" s="321" t="s">
        <v>25835</v>
      </c>
      <c r="F2844" s="319" t="s">
        <v>3255</v>
      </c>
      <c r="G2844" s="319" t="s">
        <v>9830</v>
      </c>
      <c r="H2844" s="319" t="s">
        <v>12323</v>
      </c>
      <c r="I2844" s="319" t="s">
        <v>12324</v>
      </c>
    </row>
    <row r="2845" spans="1:9" ht="75" x14ac:dyDescent="0.2">
      <c r="A2845" s="319" t="s">
        <v>12325</v>
      </c>
      <c r="B2845" s="319" t="s">
        <v>7558</v>
      </c>
      <c r="C2845" s="321">
        <f t="shared" si="88"/>
        <v>2</v>
      </c>
      <c r="D2845" s="321" t="str">
        <f t="shared" si="89"/>
        <v>Residential Bellingen</v>
      </c>
      <c r="E2845" s="321" t="s">
        <v>4460</v>
      </c>
      <c r="F2845" s="319" t="s">
        <v>12326</v>
      </c>
      <c r="G2845" s="319" t="s">
        <v>12327</v>
      </c>
      <c r="H2845" s="319" t="s">
        <v>12328</v>
      </c>
      <c r="I2845" s="319" t="s">
        <v>12329</v>
      </c>
    </row>
    <row r="2846" spans="1:9" ht="75" x14ac:dyDescent="0.2">
      <c r="A2846" s="319" t="s">
        <v>12330</v>
      </c>
      <c r="B2846" s="319" t="s">
        <v>7558</v>
      </c>
      <c r="C2846" s="321">
        <f t="shared" si="88"/>
        <v>2</v>
      </c>
      <c r="D2846" s="321" t="str">
        <f t="shared" si="89"/>
        <v>Residential Bellingen</v>
      </c>
      <c r="E2846" s="321" t="s">
        <v>25835</v>
      </c>
      <c r="F2846" s="319" t="s">
        <v>12331</v>
      </c>
      <c r="G2846" s="319" t="s">
        <v>12332</v>
      </c>
      <c r="H2846" s="319" t="s">
        <v>12333</v>
      </c>
      <c r="I2846" s="319" t="s">
        <v>12334</v>
      </c>
    </row>
    <row r="2847" spans="1:9" ht="90" x14ac:dyDescent="0.2">
      <c r="A2847" s="319" t="s">
        <v>12335</v>
      </c>
      <c r="B2847" s="319" t="s">
        <v>7558</v>
      </c>
      <c r="C2847" s="321">
        <f t="shared" si="88"/>
        <v>2</v>
      </c>
      <c r="D2847" s="321" t="str">
        <f t="shared" si="89"/>
        <v>Residential Bellingen</v>
      </c>
      <c r="E2847" s="321" t="s">
        <v>4460</v>
      </c>
      <c r="F2847" s="319" t="s">
        <v>9660</v>
      </c>
      <c r="G2847" s="319" t="s">
        <v>4134</v>
      </c>
      <c r="H2847" s="319" t="s">
        <v>12336</v>
      </c>
      <c r="I2847" s="319" t="s">
        <v>12337</v>
      </c>
    </row>
    <row r="2848" spans="1:9" ht="90" x14ac:dyDescent="0.2">
      <c r="A2848" s="319" t="s">
        <v>12338</v>
      </c>
      <c r="B2848" s="319" t="s">
        <v>7558</v>
      </c>
      <c r="C2848" s="321">
        <f t="shared" si="88"/>
        <v>2</v>
      </c>
      <c r="D2848" s="321" t="str">
        <f t="shared" si="89"/>
        <v>Residential Bellingen</v>
      </c>
      <c r="E2848" s="321" t="s">
        <v>25835</v>
      </c>
      <c r="F2848" s="319" t="s">
        <v>12339</v>
      </c>
      <c r="G2848" s="319" t="s">
        <v>12340</v>
      </c>
      <c r="H2848" s="319" t="s">
        <v>12341</v>
      </c>
      <c r="I2848" s="319" t="s">
        <v>12342</v>
      </c>
    </row>
    <row r="2849" spans="1:9" ht="90" x14ac:dyDescent="0.2">
      <c r="A2849" s="319" t="s">
        <v>12343</v>
      </c>
      <c r="B2849" s="319" t="s">
        <v>7558</v>
      </c>
      <c r="C2849" s="321">
        <f t="shared" si="88"/>
        <v>2</v>
      </c>
      <c r="D2849" s="321" t="str">
        <f t="shared" si="89"/>
        <v>Residential Bellingen</v>
      </c>
      <c r="E2849" s="321" t="s">
        <v>4460</v>
      </c>
      <c r="F2849" s="319" t="s">
        <v>12344</v>
      </c>
      <c r="G2849" s="319" t="s">
        <v>12345</v>
      </c>
      <c r="H2849" s="319" t="s">
        <v>12346</v>
      </c>
      <c r="I2849" s="319" t="s">
        <v>12347</v>
      </c>
    </row>
    <row r="2850" spans="1:9" ht="90" x14ac:dyDescent="0.2">
      <c r="A2850" s="319" t="s">
        <v>12348</v>
      </c>
      <c r="B2850" s="319" t="s">
        <v>7558</v>
      </c>
      <c r="C2850" s="321">
        <f t="shared" si="88"/>
        <v>2</v>
      </c>
      <c r="D2850" s="321" t="str">
        <f t="shared" si="89"/>
        <v>Residential Bellingen</v>
      </c>
      <c r="E2850" s="321" t="s">
        <v>25835</v>
      </c>
      <c r="F2850" s="319" t="s">
        <v>12349</v>
      </c>
      <c r="G2850" s="319" t="s">
        <v>12350</v>
      </c>
      <c r="H2850" s="319" t="s">
        <v>12351</v>
      </c>
      <c r="I2850" s="319" t="s">
        <v>12352</v>
      </c>
    </row>
    <row r="2851" spans="1:9" ht="90" x14ac:dyDescent="0.2">
      <c r="A2851" s="319" t="s">
        <v>12353</v>
      </c>
      <c r="B2851" s="319" t="s">
        <v>7558</v>
      </c>
      <c r="C2851" s="321">
        <f t="shared" si="88"/>
        <v>2</v>
      </c>
      <c r="D2851" s="321" t="str">
        <f t="shared" si="89"/>
        <v>Residential Bellingen</v>
      </c>
      <c r="E2851" s="321" t="s">
        <v>4460</v>
      </c>
      <c r="F2851" s="319" t="s">
        <v>12354</v>
      </c>
      <c r="G2851" s="319" t="s">
        <v>12355</v>
      </c>
      <c r="H2851" s="319" t="s">
        <v>12356</v>
      </c>
      <c r="I2851" s="319" t="s">
        <v>12357</v>
      </c>
    </row>
    <row r="2852" spans="1:9" ht="90" x14ac:dyDescent="0.2">
      <c r="A2852" s="319" t="s">
        <v>12358</v>
      </c>
      <c r="B2852" s="319" t="s">
        <v>7558</v>
      </c>
      <c r="C2852" s="321">
        <f t="shared" si="88"/>
        <v>2</v>
      </c>
      <c r="D2852" s="321" t="str">
        <f t="shared" si="89"/>
        <v>Residential Bellingen</v>
      </c>
      <c r="E2852" s="321" t="s">
        <v>25835</v>
      </c>
      <c r="F2852" s="319" t="s">
        <v>1318</v>
      </c>
      <c r="G2852" s="319" t="s">
        <v>12359</v>
      </c>
      <c r="H2852" s="319" t="s">
        <v>12360</v>
      </c>
      <c r="I2852" s="319" t="s">
        <v>12361</v>
      </c>
    </row>
    <row r="2853" spans="1:9" ht="90" x14ac:dyDescent="0.2">
      <c r="A2853" s="319" t="s">
        <v>12362</v>
      </c>
      <c r="B2853" s="319" t="s">
        <v>7558</v>
      </c>
      <c r="C2853" s="321">
        <f t="shared" si="88"/>
        <v>2</v>
      </c>
      <c r="D2853" s="321" t="str">
        <f t="shared" si="89"/>
        <v>Residential Bellingen</v>
      </c>
      <c r="E2853" s="321" t="s">
        <v>4460</v>
      </c>
      <c r="F2853" s="319" t="s">
        <v>12363</v>
      </c>
      <c r="G2853" s="319" t="s">
        <v>12364</v>
      </c>
      <c r="H2853" s="319" t="s">
        <v>12365</v>
      </c>
      <c r="I2853" s="319" t="s">
        <v>12366</v>
      </c>
    </row>
    <row r="2854" spans="1:9" ht="90" x14ac:dyDescent="0.2">
      <c r="A2854" s="319" t="s">
        <v>12367</v>
      </c>
      <c r="B2854" s="319" t="s">
        <v>7558</v>
      </c>
      <c r="C2854" s="321">
        <f t="shared" si="88"/>
        <v>2</v>
      </c>
      <c r="D2854" s="321" t="str">
        <f t="shared" si="89"/>
        <v>Residential Bellingen</v>
      </c>
      <c r="E2854" s="321" t="s">
        <v>25835</v>
      </c>
      <c r="F2854" s="319" t="s">
        <v>301</v>
      </c>
      <c r="G2854" s="319" t="s">
        <v>12368</v>
      </c>
      <c r="H2854" s="319" t="s">
        <v>12369</v>
      </c>
      <c r="I2854" s="319" t="s">
        <v>12370</v>
      </c>
    </row>
    <row r="2855" spans="1:9" ht="105" x14ac:dyDescent="0.2">
      <c r="A2855" s="319" t="s">
        <v>12371</v>
      </c>
      <c r="B2855" s="319" t="s">
        <v>7558</v>
      </c>
      <c r="C2855" s="321">
        <f t="shared" si="88"/>
        <v>2</v>
      </c>
      <c r="D2855" s="321" t="str">
        <f t="shared" si="89"/>
        <v>Residential Bellingen</v>
      </c>
      <c r="E2855" s="321" t="s">
        <v>4460</v>
      </c>
      <c r="F2855" s="319" t="s">
        <v>3752</v>
      </c>
      <c r="G2855" s="319" t="s">
        <v>2853</v>
      </c>
      <c r="H2855" s="319" t="s">
        <v>12372</v>
      </c>
      <c r="I2855" s="319" t="s">
        <v>12373</v>
      </c>
    </row>
    <row r="2856" spans="1:9" ht="105" x14ac:dyDescent="0.2">
      <c r="A2856" s="319" t="s">
        <v>12374</v>
      </c>
      <c r="B2856" s="319" t="s">
        <v>7558</v>
      </c>
      <c r="C2856" s="321">
        <f t="shared" si="88"/>
        <v>2</v>
      </c>
      <c r="D2856" s="321" t="str">
        <f t="shared" si="89"/>
        <v>Residential Bellingen</v>
      </c>
      <c r="E2856" s="321" t="s">
        <v>25835</v>
      </c>
      <c r="F2856" s="319" t="s">
        <v>12375</v>
      </c>
      <c r="G2856" s="319" t="s">
        <v>12376</v>
      </c>
      <c r="H2856" s="319" t="s">
        <v>12377</v>
      </c>
      <c r="I2856" s="319" t="s">
        <v>12378</v>
      </c>
    </row>
    <row r="2857" spans="1:9" ht="90" x14ac:dyDescent="0.2">
      <c r="A2857" s="319" t="s">
        <v>12379</v>
      </c>
      <c r="B2857" s="319" t="s">
        <v>7558</v>
      </c>
      <c r="C2857" s="321">
        <f t="shared" si="88"/>
        <v>2</v>
      </c>
      <c r="D2857" s="321" t="str">
        <f t="shared" si="89"/>
        <v>Residential Bellingen</v>
      </c>
      <c r="E2857" s="321" t="s">
        <v>4460</v>
      </c>
      <c r="F2857" s="319" t="s">
        <v>3014</v>
      </c>
      <c r="G2857" s="319" t="s">
        <v>12380</v>
      </c>
      <c r="H2857" s="319" t="s">
        <v>12381</v>
      </c>
      <c r="I2857" s="319" t="s">
        <v>12382</v>
      </c>
    </row>
    <row r="2858" spans="1:9" ht="75" x14ac:dyDescent="0.2">
      <c r="A2858" s="319" t="s">
        <v>12383</v>
      </c>
      <c r="B2858" s="319" t="s">
        <v>7558</v>
      </c>
      <c r="C2858" s="321">
        <f t="shared" si="88"/>
        <v>2</v>
      </c>
      <c r="D2858" s="321" t="str">
        <f t="shared" si="89"/>
        <v>Residential Bellingen</v>
      </c>
      <c r="E2858" s="321" t="s">
        <v>25835</v>
      </c>
      <c r="F2858" s="319" t="s">
        <v>12384</v>
      </c>
      <c r="G2858" s="319" t="s">
        <v>12385</v>
      </c>
      <c r="H2858" s="319" t="s">
        <v>12386</v>
      </c>
      <c r="I2858" s="319" t="s">
        <v>12387</v>
      </c>
    </row>
    <row r="2859" spans="1:9" ht="90" x14ac:dyDescent="0.2">
      <c r="A2859" s="319" t="s">
        <v>12388</v>
      </c>
      <c r="B2859" s="319" t="s">
        <v>7558</v>
      </c>
      <c r="C2859" s="321">
        <f t="shared" si="88"/>
        <v>2</v>
      </c>
      <c r="D2859" s="321" t="str">
        <f t="shared" si="89"/>
        <v>Residential Bellingen</v>
      </c>
      <c r="E2859" s="321" t="s">
        <v>4460</v>
      </c>
      <c r="F2859" s="319" t="s">
        <v>12389</v>
      </c>
      <c r="G2859" s="319" t="s">
        <v>12390</v>
      </c>
      <c r="H2859" s="319" t="s">
        <v>12391</v>
      </c>
      <c r="I2859" s="319" t="s">
        <v>12392</v>
      </c>
    </row>
    <row r="2860" spans="1:9" ht="90" x14ac:dyDescent="0.2">
      <c r="A2860" s="319" t="s">
        <v>12393</v>
      </c>
      <c r="B2860" s="319" t="s">
        <v>7558</v>
      </c>
      <c r="C2860" s="321">
        <f t="shared" si="88"/>
        <v>2</v>
      </c>
      <c r="D2860" s="321" t="str">
        <f t="shared" si="89"/>
        <v>Residential Bellingen</v>
      </c>
      <c r="E2860" s="321" t="s">
        <v>25835</v>
      </c>
      <c r="F2860" s="319" t="s">
        <v>12394</v>
      </c>
      <c r="G2860" s="319" t="s">
        <v>12395</v>
      </c>
      <c r="H2860" s="319" t="s">
        <v>12396</v>
      </c>
      <c r="I2860" s="319" t="s">
        <v>12397</v>
      </c>
    </row>
    <row r="2861" spans="1:9" ht="90" x14ac:dyDescent="0.2">
      <c r="A2861" s="319" t="s">
        <v>12398</v>
      </c>
      <c r="B2861" s="319" t="s">
        <v>7558</v>
      </c>
      <c r="C2861" s="321">
        <f t="shared" si="88"/>
        <v>2</v>
      </c>
      <c r="D2861" s="321" t="str">
        <f t="shared" si="89"/>
        <v>Residential Bellingen</v>
      </c>
      <c r="E2861" s="321" t="s">
        <v>4460</v>
      </c>
      <c r="F2861" s="319" t="s">
        <v>10789</v>
      </c>
      <c r="G2861" s="319" t="s">
        <v>10790</v>
      </c>
      <c r="H2861" s="319" t="s">
        <v>12399</v>
      </c>
      <c r="I2861" s="319" t="s">
        <v>12400</v>
      </c>
    </row>
    <row r="2862" spans="1:9" ht="90" x14ac:dyDescent="0.2">
      <c r="A2862" s="319" t="s">
        <v>12401</v>
      </c>
      <c r="B2862" s="319" t="s">
        <v>7558</v>
      </c>
      <c r="C2862" s="321">
        <f t="shared" si="88"/>
        <v>2</v>
      </c>
      <c r="D2862" s="321" t="str">
        <f t="shared" si="89"/>
        <v>Residential Bellingen</v>
      </c>
      <c r="E2862" s="321" t="s">
        <v>25835</v>
      </c>
      <c r="F2862" s="319" t="s">
        <v>5348</v>
      </c>
      <c r="G2862" s="319" t="s">
        <v>12402</v>
      </c>
      <c r="H2862" s="319" t="s">
        <v>12403</v>
      </c>
      <c r="I2862" s="319" t="s">
        <v>12404</v>
      </c>
    </row>
    <row r="2863" spans="1:9" ht="90" x14ac:dyDescent="0.2">
      <c r="A2863" s="319" t="s">
        <v>12405</v>
      </c>
      <c r="B2863" s="319" t="s">
        <v>7558</v>
      </c>
      <c r="C2863" s="321">
        <f t="shared" si="88"/>
        <v>2</v>
      </c>
      <c r="D2863" s="321" t="str">
        <f t="shared" si="89"/>
        <v>Residential Bellingen</v>
      </c>
      <c r="E2863" s="321" t="s">
        <v>4460</v>
      </c>
      <c r="F2863" s="319" t="s">
        <v>5012</v>
      </c>
      <c r="G2863" s="319" t="s">
        <v>5165</v>
      </c>
      <c r="H2863" s="319" t="s">
        <v>12406</v>
      </c>
      <c r="I2863" s="319" t="s">
        <v>12407</v>
      </c>
    </row>
    <row r="2864" spans="1:9" ht="75" x14ac:dyDescent="0.2">
      <c r="A2864" s="319" t="s">
        <v>12408</v>
      </c>
      <c r="B2864" s="319" t="s">
        <v>7558</v>
      </c>
      <c r="C2864" s="321">
        <f t="shared" si="88"/>
        <v>2</v>
      </c>
      <c r="D2864" s="321" t="str">
        <f t="shared" si="89"/>
        <v>Residential Bellingen</v>
      </c>
      <c r="E2864" s="321" t="s">
        <v>25835</v>
      </c>
      <c r="F2864" s="319" t="s">
        <v>12409</v>
      </c>
      <c r="G2864" s="319" t="s">
        <v>12410</v>
      </c>
      <c r="H2864" s="319" t="s">
        <v>12411</v>
      </c>
      <c r="I2864" s="319" t="s">
        <v>12412</v>
      </c>
    </row>
    <row r="2865" spans="1:9" ht="75" x14ac:dyDescent="0.2">
      <c r="A2865" s="319" t="s">
        <v>12413</v>
      </c>
      <c r="B2865" s="319" t="s">
        <v>7558</v>
      </c>
      <c r="C2865" s="321">
        <f t="shared" si="88"/>
        <v>2</v>
      </c>
      <c r="D2865" s="321" t="str">
        <f t="shared" si="89"/>
        <v>Residential Bellingen</v>
      </c>
      <c r="E2865" s="321" t="s">
        <v>4460</v>
      </c>
      <c r="F2865" s="319" t="s">
        <v>1397</v>
      </c>
      <c r="G2865" s="319" t="s">
        <v>6218</v>
      </c>
      <c r="H2865" s="319" t="s">
        <v>12414</v>
      </c>
      <c r="I2865" s="319" t="s">
        <v>12415</v>
      </c>
    </row>
    <row r="2866" spans="1:9" ht="90" x14ac:dyDescent="0.2">
      <c r="A2866" s="319" t="s">
        <v>12416</v>
      </c>
      <c r="B2866" s="319" t="s">
        <v>7558</v>
      </c>
      <c r="C2866" s="321">
        <f t="shared" si="88"/>
        <v>2</v>
      </c>
      <c r="D2866" s="321" t="str">
        <f t="shared" si="89"/>
        <v>Residential Bellingen</v>
      </c>
      <c r="E2866" s="321" t="s">
        <v>25835</v>
      </c>
      <c r="F2866" s="319" t="s">
        <v>1058</v>
      </c>
      <c r="G2866" s="319" t="s">
        <v>12417</v>
      </c>
      <c r="H2866" s="319" t="s">
        <v>12418</v>
      </c>
      <c r="I2866" s="319" t="s">
        <v>12419</v>
      </c>
    </row>
    <row r="2867" spans="1:9" ht="90" x14ac:dyDescent="0.2">
      <c r="A2867" s="319" t="s">
        <v>12420</v>
      </c>
      <c r="B2867" s="319" t="s">
        <v>7558</v>
      </c>
      <c r="C2867" s="321">
        <f t="shared" si="88"/>
        <v>2</v>
      </c>
      <c r="D2867" s="321" t="str">
        <f t="shared" si="89"/>
        <v>Residential Bellingen</v>
      </c>
      <c r="E2867" s="321" t="s">
        <v>4460</v>
      </c>
      <c r="F2867" s="319" t="s">
        <v>12421</v>
      </c>
      <c r="G2867" s="319" t="s">
        <v>12422</v>
      </c>
      <c r="H2867" s="319" t="s">
        <v>12423</v>
      </c>
      <c r="I2867" s="319" t="s">
        <v>12424</v>
      </c>
    </row>
    <row r="2868" spans="1:9" ht="90" x14ac:dyDescent="0.2">
      <c r="A2868" s="319" t="s">
        <v>12425</v>
      </c>
      <c r="B2868" s="319" t="s">
        <v>7558</v>
      </c>
      <c r="C2868" s="321">
        <f t="shared" si="88"/>
        <v>2</v>
      </c>
      <c r="D2868" s="321" t="str">
        <f t="shared" si="89"/>
        <v>Residential Bellingen</v>
      </c>
      <c r="E2868" s="321" t="s">
        <v>25835</v>
      </c>
      <c r="F2868" s="319" t="s">
        <v>2552</v>
      </c>
      <c r="G2868" s="319" t="s">
        <v>12426</v>
      </c>
      <c r="H2868" s="319" t="s">
        <v>12427</v>
      </c>
      <c r="I2868" s="319" t="s">
        <v>12428</v>
      </c>
    </row>
    <row r="2869" spans="1:9" ht="90" x14ac:dyDescent="0.2">
      <c r="A2869" s="319" t="s">
        <v>12429</v>
      </c>
      <c r="B2869" s="319" t="s">
        <v>7558</v>
      </c>
      <c r="C2869" s="321">
        <f t="shared" si="88"/>
        <v>2</v>
      </c>
      <c r="D2869" s="321" t="str">
        <f t="shared" si="89"/>
        <v>Residential Bellingen</v>
      </c>
      <c r="E2869" s="321" t="s">
        <v>4460</v>
      </c>
      <c r="F2869" s="319" t="s">
        <v>301</v>
      </c>
      <c r="G2869" s="319" t="s">
        <v>12430</v>
      </c>
      <c r="H2869" s="319" t="s">
        <v>12431</v>
      </c>
      <c r="I2869" s="319" t="s">
        <v>12432</v>
      </c>
    </row>
    <row r="2870" spans="1:9" ht="75" x14ac:dyDescent="0.2">
      <c r="A2870" s="319" t="s">
        <v>12433</v>
      </c>
      <c r="B2870" s="319" t="s">
        <v>7558</v>
      </c>
      <c r="C2870" s="321">
        <f t="shared" si="88"/>
        <v>2</v>
      </c>
      <c r="D2870" s="321" t="str">
        <f t="shared" si="89"/>
        <v>Residential Bellingen</v>
      </c>
      <c r="E2870" s="321" t="s">
        <v>25835</v>
      </c>
      <c r="F2870" s="319" t="s">
        <v>12434</v>
      </c>
      <c r="G2870" s="319" t="s">
        <v>12435</v>
      </c>
      <c r="H2870" s="319" t="s">
        <v>12436</v>
      </c>
      <c r="I2870" s="319" t="s">
        <v>12437</v>
      </c>
    </row>
    <row r="2871" spans="1:9" ht="90" x14ac:dyDescent="0.2">
      <c r="A2871" s="319" t="s">
        <v>12438</v>
      </c>
      <c r="B2871" s="319" t="s">
        <v>7558</v>
      </c>
      <c r="C2871" s="321">
        <f t="shared" si="88"/>
        <v>2</v>
      </c>
      <c r="D2871" s="321" t="str">
        <f t="shared" si="89"/>
        <v>Residential Bellingen</v>
      </c>
      <c r="E2871" s="321" t="s">
        <v>4460</v>
      </c>
      <c r="F2871" s="319" t="s">
        <v>12439</v>
      </c>
      <c r="G2871" s="319" t="s">
        <v>12440</v>
      </c>
      <c r="H2871" s="319" t="s">
        <v>12441</v>
      </c>
      <c r="I2871" s="319" t="s">
        <v>12442</v>
      </c>
    </row>
    <row r="2872" spans="1:9" ht="75" x14ac:dyDescent="0.2">
      <c r="A2872" s="319" t="s">
        <v>12443</v>
      </c>
      <c r="B2872" s="319" t="s">
        <v>7558</v>
      </c>
      <c r="C2872" s="321">
        <f t="shared" si="88"/>
        <v>2</v>
      </c>
      <c r="D2872" s="321" t="str">
        <f t="shared" si="89"/>
        <v>Residential Bellingen</v>
      </c>
      <c r="E2872" s="321" t="s">
        <v>25835</v>
      </c>
      <c r="F2872" s="319" t="s">
        <v>483</v>
      </c>
      <c r="G2872" s="319" t="s">
        <v>12444</v>
      </c>
      <c r="H2872" s="319" t="s">
        <v>12445</v>
      </c>
      <c r="I2872" s="319" t="s">
        <v>12446</v>
      </c>
    </row>
    <row r="2873" spans="1:9" ht="105" x14ac:dyDescent="0.2">
      <c r="A2873" s="319" t="s">
        <v>12447</v>
      </c>
      <c r="B2873" s="319" t="s">
        <v>7558</v>
      </c>
      <c r="C2873" s="321">
        <f t="shared" si="88"/>
        <v>2</v>
      </c>
      <c r="D2873" s="321" t="str">
        <f t="shared" si="89"/>
        <v>Residential Bellingen</v>
      </c>
      <c r="E2873" s="321" t="s">
        <v>4460</v>
      </c>
      <c r="F2873" s="319" t="s">
        <v>12448</v>
      </c>
      <c r="G2873" s="319" t="s">
        <v>12449</v>
      </c>
      <c r="H2873" s="319" t="s">
        <v>12450</v>
      </c>
      <c r="I2873" s="319" t="s">
        <v>12451</v>
      </c>
    </row>
    <row r="2874" spans="1:9" ht="90" x14ac:dyDescent="0.2">
      <c r="A2874" s="319" t="s">
        <v>12452</v>
      </c>
      <c r="B2874" s="319" t="s">
        <v>7558</v>
      </c>
      <c r="C2874" s="321">
        <f t="shared" si="88"/>
        <v>2</v>
      </c>
      <c r="D2874" s="321" t="str">
        <f t="shared" si="89"/>
        <v>Residential Bellingen</v>
      </c>
      <c r="E2874" s="321" t="s">
        <v>25835</v>
      </c>
      <c r="F2874" s="319" t="s">
        <v>2616</v>
      </c>
      <c r="G2874" s="319" t="s">
        <v>12453</v>
      </c>
      <c r="H2874" s="319" t="s">
        <v>12454</v>
      </c>
      <c r="I2874" s="319" t="s">
        <v>12455</v>
      </c>
    </row>
    <row r="2875" spans="1:9" ht="90" x14ac:dyDescent="0.2">
      <c r="A2875" s="319" t="s">
        <v>12456</v>
      </c>
      <c r="B2875" s="319" t="s">
        <v>7558</v>
      </c>
      <c r="C2875" s="321">
        <f t="shared" si="88"/>
        <v>2</v>
      </c>
      <c r="D2875" s="321" t="str">
        <f t="shared" si="89"/>
        <v>Residential Bellingen</v>
      </c>
      <c r="E2875" s="321" t="s">
        <v>4460</v>
      </c>
      <c r="F2875" s="319" t="s">
        <v>12457</v>
      </c>
      <c r="G2875" s="319" t="s">
        <v>12458</v>
      </c>
      <c r="H2875" s="319" t="s">
        <v>12459</v>
      </c>
      <c r="I2875" s="319" t="s">
        <v>12460</v>
      </c>
    </row>
    <row r="2876" spans="1:9" ht="90" x14ac:dyDescent="0.2">
      <c r="A2876" s="319" t="s">
        <v>12461</v>
      </c>
      <c r="B2876" s="319" t="s">
        <v>7558</v>
      </c>
      <c r="C2876" s="321">
        <f t="shared" si="88"/>
        <v>2</v>
      </c>
      <c r="D2876" s="321" t="str">
        <f t="shared" si="89"/>
        <v>Residential Bellingen</v>
      </c>
      <c r="E2876" s="321" t="s">
        <v>25835</v>
      </c>
      <c r="F2876" s="319" t="s">
        <v>12462</v>
      </c>
      <c r="G2876" s="319" t="s">
        <v>12463</v>
      </c>
      <c r="H2876" s="319" t="s">
        <v>12464</v>
      </c>
      <c r="I2876" s="319" t="s">
        <v>12465</v>
      </c>
    </row>
    <row r="2877" spans="1:9" ht="90" x14ac:dyDescent="0.2">
      <c r="A2877" s="319" t="s">
        <v>12466</v>
      </c>
      <c r="B2877" s="319" t="s">
        <v>7558</v>
      </c>
      <c r="C2877" s="321">
        <f t="shared" si="88"/>
        <v>2</v>
      </c>
      <c r="D2877" s="321" t="str">
        <f t="shared" si="89"/>
        <v>Residential Bellingen</v>
      </c>
      <c r="E2877" s="321" t="s">
        <v>4460</v>
      </c>
      <c r="F2877" s="319" t="s">
        <v>2681</v>
      </c>
      <c r="G2877" s="319" t="s">
        <v>12467</v>
      </c>
      <c r="H2877" s="319" t="s">
        <v>12468</v>
      </c>
      <c r="I2877" s="319" t="s">
        <v>12469</v>
      </c>
    </row>
    <row r="2878" spans="1:9" ht="90" x14ac:dyDescent="0.2">
      <c r="A2878" s="319" t="s">
        <v>12470</v>
      </c>
      <c r="B2878" s="319" t="s">
        <v>7558</v>
      </c>
      <c r="C2878" s="321">
        <f t="shared" si="88"/>
        <v>2</v>
      </c>
      <c r="D2878" s="321" t="str">
        <f t="shared" si="89"/>
        <v>Residential Bellingen</v>
      </c>
      <c r="E2878" s="321" t="s">
        <v>25835</v>
      </c>
      <c r="F2878" s="319" t="s">
        <v>380</v>
      </c>
      <c r="G2878" s="319" t="s">
        <v>12471</v>
      </c>
      <c r="H2878" s="319" t="s">
        <v>12472</v>
      </c>
      <c r="I2878" s="319" t="s">
        <v>12473</v>
      </c>
    </row>
    <row r="2879" spans="1:9" ht="90" x14ac:dyDescent="0.2">
      <c r="A2879" s="319" t="s">
        <v>12474</v>
      </c>
      <c r="B2879" s="319" t="s">
        <v>7558</v>
      </c>
      <c r="C2879" s="321">
        <f t="shared" si="88"/>
        <v>2</v>
      </c>
      <c r="D2879" s="321" t="str">
        <f t="shared" si="89"/>
        <v>Residential Bellingen</v>
      </c>
      <c r="E2879" s="321" t="s">
        <v>4460</v>
      </c>
      <c r="F2879" s="319" t="s">
        <v>9495</v>
      </c>
      <c r="G2879" s="319" t="s">
        <v>11745</v>
      </c>
      <c r="H2879" s="319" t="s">
        <v>12475</v>
      </c>
      <c r="I2879" s="319" t="s">
        <v>12476</v>
      </c>
    </row>
    <row r="2880" spans="1:9" ht="90" x14ac:dyDescent="0.2">
      <c r="A2880" s="319" t="s">
        <v>12477</v>
      </c>
      <c r="B2880" s="319" t="s">
        <v>7558</v>
      </c>
      <c r="C2880" s="321">
        <f t="shared" si="88"/>
        <v>2</v>
      </c>
      <c r="D2880" s="321" t="str">
        <f t="shared" si="89"/>
        <v>Residential Bellingen</v>
      </c>
      <c r="E2880" s="321" t="s">
        <v>25835</v>
      </c>
      <c r="F2880" s="319" t="s">
        <v>12478</v>
      </c>
      <c r="G2880" s="319" t="s">
        <v>12479</v>
      </c>
      <c r="H2880" s="319" t="s">
        <v>12480</v>
      </c>
      <c r="I2880" s="319" t="s">
        <v>12481</v>
      </c>
    </row>
    <row r="2881" spans="1:9" ht="75" x14ac:dyDescent="0.2">
      <c r="A2881" s="319" t="s">
        <v>12482</v>
      </c>
      <c r="B2881" s="319" t="s">
        <v>7558</v>
      </c>
      <c r="C2881" s="321">
        <f t="shared" si="88"/>
        <v>2</v>
      </c>
      <c r="D2881" s="321" t="str">
        <f t="shared" si="89"/>
        <v>Residential Bellingen</v>
      </c>
      <c r="E2881" s="321" t="s">
        <v>4460</v>
      </c>
      <c r="F2881" s="319" t="s">
        <v>12483</v>
      </c>
      <c r="G2881" s="319" t="s">
        <v>12484</v>
      </c>
      <c r="H2881" s="319" t="s">
        <v>12485</v>
      </c>
      <c r="I2881" s="319" t="s">
        <v>12486</v>
      </c>
    </row>
    <row r="2882" spans="1:9" ht="90" x14ac:dyDescent="0.2">
      <c r="A2882" s="319" t="s">
        <v>12487</v>
      </c>
      <c r="B2882" s="319" t="s">
        <v>7558</v>
      </c>
      <c r="C2882" s="321">
        <f t="shared" ref="C2882:C2945" si="90">+VLOOKUP($A2882,Assess,2,FALSE)</f>
        <v>2</v>
      </c>
      <c r="D2882" s="321" t="str">
        <f t="shared" ref="D2882:D2945" si="91">+VLOOKUP($A2882,Assess,3,FALSE)</f>
        <v>Residential Bellingen</v>
      </c>
      <c r="E2882" s="321" t="s">
        <v>25835</v>
      </c>
      <c r="F2882" s="319" t="s">
        <v>12488</v>
      </c>
      <c r="G2882" s="319" t="s">
        <v>4213</v>
      </c>
      <c r="H2882" s="319" t="s">
        <v>12489</v>
      </c>
      <c r="I2882" s="319" t="s">
        <v>12490</v>
      </c>
    </row>
    <row r="2883" spans="1:9" ht="75" x14ac:dyDescent="0.2">
      <c r="A2883" s="319" t="s">
        <v>12491</v>
      </c>
      <c r="B2883" s="319" t="s">
        <v>7558</v>
      </c>
      <c r="C2883" s="321">
        <f t="shared" si="90"/>
        <v>2</v>
      </c>
      <c r="D2883" s="321" t="str">
        <f t="shared" si="91"/>
        <v>Residential Bellingen</v>
      </c>
      <c r="E2883" s="321" t="s">
        <v>4460</v>
      </c>
      <c r="F2883" s="319" t="s">
        <v>4712</v>
      </c>
      <c r="G2883" s="319" t="s">
        <v>12492</v>
      </c>
      <c r="H2883" s="319" t="s">
        <v>12493</v>
      </c>
      <c r="I2883" s="319" t="s">
        <v>12494</v>
      </c>
    </row>
    <row r="2884" spans="1:9" ht="90" x14ac:dyDescent="0.2">
      <c r="A2884" s="319" t="s">
        <v>12495</v>
      </c>
      <c r="B2884" s="319" t="s">
        <v>7558</v>
      </c>
      <c r="C2884" s="321">
        <f t="shared" si="90"/>
        <v>2</v>
      </c>
      <c r="D2884" s="321" t="str">
        <f t="shared" si="91"/>
        <v>Residential Bellingen</v>
      </c>
      <c r="E2884" s="321" t="s">
        <v>25835</v>
      </c>
      <c r="F2884" s="319" t="s">
        <v>8262</v>
      </c>
      <c r="G2884" s="319" t="s">
        <v>12496</v>
      </c>
      <c r="H2884" s="319" t="s">
        <v>12497</v>
      </c>
      <c r="I2884" s="319" t="s">
        <v>12498</v>
      </c>
    </row>
    <row r="2885" spans="1:9" ht="90" x14ac:dyDescent="0.2">
      <c r="A2885" s="319" t="s">
        <v>12499</v>
      </c>
      <c r="B2885" s="319" t="s">
        <v>7558</v>
      </c>
      <c r="C2885" s="321">
        <f t="shared" si="90"/>
        <v>2</v>
      </c>
      <c r="D2885" s="321" t="str">
        <f t="shared" si="91"/>
        <v>Residential Bellingen</v>
      </c>
      <c r="E2885" s="321" t="s">
        <v>4460</v>
      </c>
      <c r="F2885" s="319" t="s">
        <v>12500</v>
      </c>
      <c r="G2885" s="319" t="s">
        <v>12496</v>
      </c>
      <c r="H2885" s="319" t="s">
        <v>12501</v>
      </c>
      <c r="I2885" s="319" t="s">
        <v>12502</v>
      </c>
    </row>
    <row r="2886" spans="1:9" ht="90" x14ac:dyDescent="0.2">
      <c r="A2886" s="319" t="s">
        <v>12503</v>
      </c>
      <c r="B2886" s="319" t="s">
        <v>7558</v>
      </c>
      <c r="C2886" s="321">
        <f t="shared" si="90"/>
        <v>2</v>
      </c>
      <c r="D2886" s="321" t="str">
        <f t="shared" si="91"/>
        <v>Residential Bellingen</v>
      </c>
      <c r="E2886" s="321" t="s">
        <v>25835</v>
      </c>
      <c r="F2886" s="319" t="s">
        <v>3019</v>
      </c>
      <c r="G2886" s="319" t="s">
        <v>12504</v>
      </c>
      <c r="H2886" s="319" t="s">
        <v>12505</v>
      </c>
      <c r="I2886" s="319" t="s">
        <v>12506</v>
      </c>
    </row>
    <row r="2887" spans="1:9" ht="75" x14ac:dyDescent="0.2">
      <c r="A2887" s="319" t="s">
        <v>12507</v>
      </c>
      <c r="B2887" s="319" t="s">
        <v>7558</v>
      </c>
      <c r="C2887" s="321">
        <f t="shared" si="90"/>
        <v>2</v>
      </c>
      <c r="D2887" s="321" t="str">
        <f t="shared" si="91"/>
        <v>Residential Bellingen</v>
      </c>
      <c r="E2887" s="321" t="s">
        <v>4460</v>
      </c>
      <c r="F2887" s="319" t="s">
        <v>1001</v>
      </c>
      <c r="G2887" s="319" t="s">
        <v>12508</v>
      </c>
      <c r="H2887" s="319" t="s">
        <v>12509</v>
      </c>
      <c r="I2887" s="319" t="s">
        <v>12510</v>
      </c>
    </row>
    <row r="2888" spans="1:9" ht="90" x14ac:dyDescent="0.2">
      <c r="A2888" s="319" t="s">
        <v>12511</v>
      </c>
      <c r="B2888" s="319" t="s">
        <v>7558</v>
      </c>
      <c r="C2888" s="321">
        <f t="shared" si="90"/>
        <v>2</v>
      </c>
      <c r="D2888" s="321" t="str">
        <f t="shared" si="91"/>
        <v>Residential Bellingen</v>
      </c>
      <c r="E2888" s="321" t="s">
        <v>25835</v>
      </c>
      <c r="F2888" s="319" t="s">
        <v>12512</v>
      </c>
      <c r="G2888" s="319" t="s">
        <v>12513</v>
      </c>
      <c r="H2888" s="319" t="s">
        <v>12514</v>
      </c>
      <c r="I2888" s="319" t="s">
        <v>12515</v>
      </c>
    </row>
    <row r="2889" spans="1:9" ht="90" x14ac:dyDescent="0.2">
      <c r="A2889" s="319" t="s">
        <v>12516</v>
      </c>
      <c r="B2889" s="319" t="s">
        <v>7558</v>
      </c>
      <c r="C2889" s="321">
        <f t="shared" si="90"/>
        <v>2</v>
      </c>
      <c r="D2889" s="321" t="str">
        <f t="shared" si="91"/>
        <v>Residential Bellingen</v>
      </c>
      <c r="E2889" s="321" t="s">
        <v>4460</v>
      </c>
      <c r="F2889" s="319" t="s">
        <v>12517</v>
      </c>
      <c r="G2889" s="319" t="s">
        <v>12518</v>
      </c>
      <c r="H2889" s="319" t="s">
        <v>12519</v>
      </c>
      <c r="I2889" s="319" t="s">
        <v>12520</v>
      </c>
    </row>
    <row r="2890" spans="1:9" ht="90" x14ac:dyDescent="0.2">
      <c r="A2890" s="319" t="s">
        <v>12521</v>
      </c>
      <c r="B2890" s="319" t="s">
        <v>7558</v>
      </c>
      <c r="C2890" s="321">
        <f t="shared" si="90"/>
        <v>2</v>
      </c>
      <c r="D2890" s="321" t="str">
        <f t="shared" si="91"/>
        <v>Residential Bellingen</v>
      </c>
      <c r="E2890" s="321" t="s">
        <v>25835</v>
      </c>
      <c r="F2890" s="319" t="s">
        <v>12522</v>
      </c>
      <c r="G2890" s="319" t="s">
        <v>5973</v>
      </c>
      <c r="H2890" s="319" t="s">
        <v>12523</v>
      </c>
      <c r="I2890" s="319" t="s">
        <v>12524</v>
      </c>
    </row>
    <row r="2891" spans="1:9" ht="135" x14ac:dyDescent="0.25">
      <c r="A2891" s="319" t="s">
        <v>12525</v>
      </c>
      <c r="B2891" s="319" t="s">
        <v>7558</v>
      </c>
      <c r="C2891" s="321">
        <f t="shared" si="90"/>
        <v>2</v>
      </c>
      <c r="D2891" s="321" t="str">
        <f t="shared" si="91"/>
        <v>Residential Bellingen</v>
      </c>
      <c r="E2891" s="321" t="s">
        <v>4460</v>
      </c>
      <c r="F2891" s="317"/>
      <c r="G2891" s="319" t="s">
        <v>8708</v>
      </c>
      <c r="H2891" s="319" t="s">
        <v>12526</v>
      </c>
      <c r="I2891" s="319" t="s">
        <v>12527</v>
      </c>
    </row>
    <row r="2892" spans="1:9" ht="135" x14ac:dyDescent="0.25">
      <c r="A2892" s="319" t="s">
        <v>12528</v>
      </c>
      <c r="B2892" s="319" t="s">
        <v>7558</v>
      </c>
      <c r="C2892" s="321">
        <f t="shared" si="90"/>
        <v>2</v>
      </c>
      <c r="D2892" s="321" t="str">
        <f t="shared" si="91"/>
        <v>Residential Bellingen</v>
      </c>
      <c r="E2892" s="321" t="s">
        <v>25835</v>
      </c>
      <c r="F2892" s="317"/>
      <c r="G2892" s="319" t="s">
        <v>8708</v>
      </c>
      <c r="H2892" s="319" t="s">
        <v>12529</v>
      </c>
      <c r="I2892" s="319" t="s">
        <v>12530</v>
      </c>
    </row>
    <row r="2893" spans="1:9" ht="135" x14ac:dyDescent="0.25">
      <c r="A2893" s="319" t="s">
        <v>12531</v>
      </c>
      <c r="B2893" s="319" t="s">
        <v>7558</v>
      </c>
      <c r="C2893" s="321">
        <f t="shared" si="90"/>
        <v>2</v>
      </c>
      <c r="D2893" s="321" t="str">
        <f t="shared" si="91"/>
        <v>Residential Bellingen</v>
      </c>
      <c r="E2893" s="321" t="s">
        <v>4460</v>
      </c>
      <c r="F2893" s="317"/>
      <c r="G2893" s="319" t="s">
        <v>8708</v>
      </c>
      <c r="H2893" s="319" t="s">
        <v>12532</v>
      </c>
      <c r="I2893" s="319" t="s">
        <v>12533</v>
      </c>
    </row>
    <row r="2894" spans="1:9" ht="135" x14ac:dyDescent="0.25">
      <c r="A2894" s="319" t="s">
        <v>12534</v>
      </c>
      <c r="B2894" s="319" t="s">
        <v>7558</v>
      </c>
      <c r="C2894" s="321">
        <f t="shared" si="90"/>
        <v>2</v>
      </c>
      <c r="D2894" s="321" t="str">
        <f t="shared" si="91"/>
        <v>Residential Bellingen</v>
      </c>
      <c r="E2894" s="321" t="s">
        <v>25835</v>
      </c>
      <c r="F2894" s="317"/>
      <c r="G2894" s="319" t="s">
        <v>8708</v>
      </c>
      <c r="H2894" s="319" t="s">
        <v>12535</v>
      </c>
      <c r="I2894" s="319" t="s">
        <v>12536</v>
      </c>
    </row>
    <row r="2895" spans="1:9" ht="135" x14ac:dyDescent="0.2">
      <c r="A2895" s="319" t="s">
        <v>12537</v>
      </c>
      <c r="B2895" s="319" t="s">
        <v>7558</v>
      </c>
      <c r="C2895" s="321">
        <f t="shared" si="90"/>
        <v>2</v>
      </c>
      <c r="D2895" s="321" t="str">
        <f t="shared" si="91"/>
        <v>Residential Bellingen</v>
      </c>
      <c r="E2895" s="321" t="s">
        <v>4460</v>
      </c>
      <c r="F2895" s="319" t="s">
        <v>12538</v>
      </c>
      <c r="G2895" s="319" t="s">
        <v>12539</v>
      </c>
      <c r="H2895" s="319" t="s">
        <v>12540</v>
      </c>
      <c r="I2895" s="319" t="s">
        <v>12541</v>
      </c>
    </row>
    <row r="2896" spans="1:9" ht="135" x14ac:dyDescent="0.25">
      <c r="A2896" s="319" t="s">
        <v>12542</v>
      </c>
      <c r="B2896" s="319" t="s">
        <v>7558</v>
      </c>
      <c r="C2896" s="321">
        <f t="shared" si="90"/>
        <v>2</v>
      </c>
      <c r="D2896" s="321" t="str">
        <f t="shared" si="91"/>
        <v>Residential Bellingen</v>
      </c>
      <c r="E2896" s="321" t="s">
        <v>25835</v>
      </c>
      <c r="F2896" s="317"/>
      <c r="G2896" s="319" t="s">
        <v>8708</v>
      </c>
      <c r="H2896" s="319" t="s">
        <v>12543</v>
      </c>
      <c r="I2896" s="319" t="s">
        <v>12544</v>
      </c>
    </row>
    <row r="2897" spans="1:9" ht="90" x14ac:dyDescent="0.2">
      <c r="A2897" s="319" t="s">
        <v>12545</v>
      </c>
      <c r="B2897" s="319" t="s">
        <v>7558</v>
      </c>
      <c r="C2897" s="321">
        <f t="shared" si="90"/>
        <v>2</v>
      </c>
      <c r="D2897" s="321" t="str">
        <f t="shared" si="91"/>
        <v>Residential Bellingen</v>
      </c>
      <c r="E2897" s="321" t="s">
        <v>4460</v>
      </c>
      <c r="F2897" s="319" t="s">
        <v>1058</v>
      </c>
      <c r="G2897" s="319" t="s">
        <v>12546</v>
      </c>
      <c r="H2897" s="319" t="s">
        <v>12547</v>
      </c>
      <c r="I2897" s="319" t="s">
        <v>12548</v>
      </c>
    </row>
    <row r="2898" spans="1:9" ht="90" x14ac:dyDescent="0.2">
      <c r="A2898" s="319" t="s">
        <v>12549</v>
      </c>
      <c r="B2898" s="319" t="s">
        <v>7558</v>
      </c>
      <c r="C2898" s="321">
        <f t="shared" si="90"/>
        <v>2</v>
      </c>
      <c r="D2898" s="321" t="str">
        <f t="shared" si="91"/>
        <v>Residential Bellingen</v>
      </c>
      <c r="E2898" s="321" t="s">
        <v>25835</v>
      </c>
      <c r="F2898" s="319" t="s">
        <v>7703</v>
      </c>
      <c r="G2898" s="319" t="s">
        <v>562</v>
      </c>
      <c r="H2898" s="319" t="s">
        <v>12550</v>
      </c>
      <c r="I2898" s="319" t="s">
        <v>12551</v>
      </c>
    </row>
    <row r="2899" spans="1:9" ht="135" x14ac:dyDescent="0.25">
      <c r="A2899" s="319" t="s">
        <v>12552</v>
      </c>
      <c r="B2899" s="319" t="s">
        <v>7558</v>
      </c>
      <c r="C2899" s="321">
        <f t="shared" si="90"/>
        <v>2</v>
      </c>
      <c r="D2899" s="321" t="str">
        <f t="shared" si="91"/>
        <v>Residential Bellingen</v>
      </c>
      <c r="E2899" s="321" t="s">
        <v>4460</v>
      </c>
      <c r="F2899" s="317"/>
      <c r="G2899" s="319" t="s">
        <v>8708</v>
      </c>
      <c r="H2899" s="319" t="s">
        <v>12553</v>
      </c>
      <c r="I2899" s="319" t="s">
        <v>12554</v>
      </c>
    </row>
    <row r="2900" spans="1:9" ht="135" x14ac:dyDescent="0.2">
      <c r="A2900" s="319" t="s">
        <v>12555</v>
      </c>
      <c r="B2900" s="319" t="s">
        <v>7558</v>
      </c>
      <c r="C2900" s="321">
        <f t="shared" si="90"/>
        <v>2</v>
      </c>
      <c r="D2900" s="321" t="str">
        <f t="shared" si="91"/>
        <v>Residential Bellingen</v>
      </c>
      <c r="E2900" s="321" t="s">
        <v>25835</v>
      </c>
      <c r="F2900" s="319" t="s">
        <v>3019</v>
      </c>
      <c r="G2900" s="319" t="s">
        <v>12556</v>
      </c>
      <c r="H2900" s="319" t="s">
        <v>12557</v>
      </c>
      <c r="I2900" s="319" t="s">
        <v>12558</v>
      </c>
    </row>
    <row r="2901" spans="1:9" ht="90" x14ac:dyDescent="0.2">
      <c r="A2901" s="319" t="s">
        <v>12559</v>
      </c>
      <c r="B2901" s="319" t="s">
        <v>7558</v>
      </c>
      <c r="C2901" s="321">
        <f t="shared" si="90"/>
        <v>2</v>
      </c>
      <c r="D2901" s="321" t="str">
        <f t="shared" si="91"/>
        <v>Residential Bellingen</v>
      </c>
      <c r="E2901" s="321" t="s">
        <v>4460</v>
      </c>
      <c r="F2901" s="319" t="s">
        <v>12560</v>
      </c>
      <c r="G2901" s="319" t="s">
        <v>7838</v>
      </c>
      <c r="H2901" s="319" t="s">
        <v>12561</v>
      </c>
      <c r="I2901" s="319" t="s">
        <v>12562</v>
      </c>
    </row>
    <row r="2902" spans="1:9" ht="90" x14ac:dyDescent="0.2">
      <c r="A2902" s="319" t="s">
        <v>12563</v>
      </c>
      <c r="B2902" s="319" t="s">
        <v>7558</v>
      </c>
      <c r="C2902" s="321">
        <f t="shared" si="90"/>
        <v>2</v>
      </c>
      <c r="D2902" s="321" t="str">
        <f t="shared" si="91"/>
        <v>Residential Bellingen</v>
      </c>
      <c r="E2902" s="321" t="s">
        <v>25835</v>
      </c>
      <c r="F2902" s="319" t="s">
        <v>380</v>
      </c>
      <c r="G2902" s="319" t="s">
        <v>12564</v>
      </c>
      <c r="H2902" s="319" t="s">
        <v>12565</v>
      </c>
      <c r="I2902" s="319" t="s">
        <v>12566</v>
      </c>
    </row>
    <row r="2903" spans="1:9" ht="90" x14ac:dyDescent="0.2">
      <c r="A2903" s="319" t="s">
        <v>12567</v>
      </c>
      <c r="B2903" s="319" t="s">
        <v>7558</v>
      </c>
      <c r="C2903" s="321">
        <f t="shared" si="90"/>
        <v>2</v>
      </c>
      <c r="D2903" s="321" t="str">
        <f t="shared" si="91"/>
        <v>Residential Bellingen</v>
      </c>
      <c r="E2903" s="321" t="s">
        <v>4460</v>
      </c>
      <c r="F2903" s="319" t="s">
        <v>10090</v>
      </c>
      <c r="G2903" s="319" t="s">
        <v>12568</v>
      </c>
      <c r="H2903" s="319" t="s">
        <v>12569</v>
      </c>
      <c r="I2903" s="319" t="s">
        <v>12570</v>
      </c>
    </row>
    <row r="2904" spans="1:9" ht="90" x14ac:dyDescent="0.2">
      <c r="A2904" s="319" t="s">
        <v>12571</v>
      </c>
      <c r="B2904" s="319" t="s">
        <v>7558</v>
      </c>
      <c r="C2904" s="321">
        <f t="shared" si="90"/>
        <v>2</v>
      </c>
      <c r="D2904" s="321" t="str">
        <f t="shared" si="91"/>
        <v>Residential Bellingen</v>
      </c>
      <c r="E2904" s="321" t="s">
        <v>25835</v>
      </c>
      <c r="F2904" s="319" t="s">
        <v>12572</v>
      </c>
      <c r="G2904" s="319" t="s">
        <v>12573</v>
      </c>
      <c r="H2904" s="319" t="s">
        <v>12574</v>
      </c>
      <c r="I2904" s="319" t="s">
        <v>12575</v>
      </c>
    </row>
    <row r="2905" spans="1:9" ht="90" x14ac:dyDescent="0.2">
      <c r="A2905" s="319" t="s">
        <v>12576</v>
      </c>
      <c r="B2905" s="319" t="s">
        <v>7558</v>
      </c>
      <c r="C2905" s="321">
        <f t="shared" si="90"/>
        <v>2</v>
      </c>
      <c r="D2905" s="321" t="str">
        <f t="shared" si="91"/>
        <v>Residential Bellingen</v>
      </c>
      <c r="E2905" s="321" t="s">
        <v>4460</v>
      </c>
      <c r="F2905" s="319" t="s">
        <v>12577</v>
      </c>
      <c r="G2905" s="319" t="s">
        <v>12578</v>
      </c>
      <c r="H2905" s="319" t="s">
        <v>12579</v>
      </c>
      <c r="I2905" s="319" t="s">
        <v>12580</v>
      </c>
    </row>
    <row r="2906" spans="1:9" ht="90" x14ac:dyDescent="0.2">
      <c r="A2906" s="319" t="s">
        <v>12581</v>
      </c>
      <c r="B2906" s="319" t="s">
        <v>7558</v>
      </c>
      <c r="C2906" s="321">
        <f t="shared" si="90"/>
        <v>2</v>
      </c>
      <c r="D2906" s="321" t="str">
        <f t="shared" si="91"/>
        <v>Residential Bellingen</v>
      </c>
      <c r="E2906" s="321" t="s">
        <v>25835</v>
      </c>
      <c r="F2906" s="319" t="s">
        <v>1397</v>
      </c>
      <c r="G2906" s="319" t="s">
        <v>12582</v>
      </c>
      <c r="H2906" s="319" t="s">
        <v>12583</v>
      </c>
      <c r="I2906" s="319" t="s">
        <v>12584</v>
      </c>
    </row>
    <row r="2907" spans="1:9" ht="90" x14ac:dyDescent="0.2">
      <c r="A2907" s="319" t="s">
        <v>12585</v>
      </c>
      <c r="B2907" s="319" t="s">
        <v>7558</v>
      </c>
      <c r="C2907" s="321">
        <f t="shared" si="90"/>
        <v>2</v>
      </c>
      <c r="D2907" s="321" t="str">
        <f t="shared" si="91"/>
        <v>Residential Bellingen</v>
      </c>
      <c r="E2907" s="321" t="s">
        <v>4460</v>
      </c>
      <c r="F2907" s="319" t="s">
        <v>12586</v>
      </c>
      <c r="G2907" s="319" t="s">
        <v>3976</v>
      </c>
      <c r="H2907" s="319" t="s">
        <v>12587</v>
      </c>
      <c r="I2907" s="319" t="s">
        <v>12588</v>
      </c>
    </row>
    <row r="2908" spans="1:9" ht="90" x14ac:dyDescent="0.2">
      <c r="A2908" s="319" t="s">
        <v>12589</v>
      </c>
      <c r="B2908" s="319" t="s">
        <v>7558</v>
      </c>
      <c r="C2908" s="321">
        <f t="shared" si="90"/>
        <v>2</v>
      </c>
      <c r="D2908" s="321" t="str">
        <f t="shared" si="91"/>
        <v>Residential Bellingen</v>
      </c>
      <c r="E2908" s="321" t="s">
        <v>25835</v>
      </c>
      <c r="F2908" s="319" t="s">
        <v>12590</v>
      </c>
      <c r="G2908" s="319" t="s">
        <v>12591</v>
      </c>
      <c r="H2908" s="319" t="s">
        <v>12592</v>
      </c>
      <c r="I2908" s="319" t="s">
        <v>12593</v>
      </c>
    </row>
    <row r="2909" spans="1:9" ht="90" x14ac:dyDescent="0.2">
      <c r="A2909" s="319" t="s">
        <v>12594</v>
      </c>
      <c r="B2909" s="319" t="s">
        <v>7558</v>
      </c>
      <c r="C2909" s="321">
        <f t="shared" si="90"/>
        <v>2</v>
      </c>
      <c r="D2909" s="321" t="str">
        <f t="shared" si="91"/>
        <v>Residential Bellingen</v>
      </c>
      <c r="E2909" s="321" t="s">
        <v>4460</v>
      </c>
      <c r="F2909" s="319" t="s">
        <v>12595</v>
      </c>
      <c r="G2909" s="319" t="s">
        <v>12596</v>
      </c>
      <c r="H2909" s="319" t="s">
        <v>12597</v>
      </c>
      <c r="I2909" s="319" t="s">
        <v>12598</v>
      </c>
    </row>
    <row r="2910" spans="1:9" ht="90" x14ac:dyDescent="0.2">
      <c r="A2910" s="319" t="s">
        <v>12599</v>
      </c>
      <c r="B2910" s="319" t="s">
        <v>7558</v>
      </c>
      <c r="C2910" s="321">
        <f t="shared" si="90"/>
        <v>2</v>
      </c>
      <c r="D2910" s="321" t="str">
        <f t="shared" si="91"/>
        <v>Residential Bellingen</v>
      </c>
      <c r="E2910" s="321" t="s">
        <v>25835</v>
      </c>
      <c r="F2910" s="319" t="s">
        <v>12600</v>
      </c>
      <c r="G2910" s="319" t="s">
        <v>5357</v>
      </c>
      <c r="H2910" s="319" t="s">
        <v>12601</v>
      </c>
      <c r="I2910" s="319" t="s">
        <v>12602</v>
      </c>
    </row>
    <row r="2911" spans="1:9" ht="90" x14ac:dyDescent="0.2">
      <c r="A2911" s="319" t="s">
        <v>12603</v>
      </c>
      <c r="B2911" s="319" t="s">
        <v>7558</v>
      </c>
      <c r="C2911" s="321">
        <f t="shared" si="90"/>
        <v>2</v>
      </c>
      <c r="D2911" s="321" t="str">
        <f t="shared" si="91"/>
        <v>Residential Bellingen</v>
      </c>
      <c r="E2911" s="321" t="s">
        <v>4460</v>
      </c>
      <c r="F2911" s="319" t="s">
        <v>2584</v>
      </c>
      <c r="G2911" s="319" t="s">
        <v>12604</v>
      </c>
      <c r="H2911" s="319" t="s">
        <v>12605</v>
      </c>
      <c r="I2911" s="319" t="s">
        <v>12606</v>
      </c>
    </row>
    <row r="2912" spans="1:9" ht="90" x14ac:dyDescent="0.2">
      <c r="A2912" s="319" t="s">
        <v>12607</v>
      </c>
      <c r="B2912" s="319" t="s">
        <v>7558</v>
      </c>
      <c r="C2912" s="321">
        <f t="shared" si="90"/>
        <v>2</v>
      </c>
      <c r="D2912" s="321" t="str">
        <f t="shared" si="91"/>
        <v>Residential Bellingen</v>
      </c>
      <c r="E2912" s="321" t="s">
        <v>25835</v>
      </c>
      <c r="F2912" s="319" t="s">
        <v>12215</v>
      </c>
      <c r="G2912" s="319" t="s">
        <v>12220</v>
      </c>
      <c r="H2912" s="319" t="s">
        <v>12608</v>
      </c>
      <c r="I2912" s="319" t="s">
        <v>12609</v>
      </c>
    </row>
    <row r="2913" spans="1:9" ht="90" x14ac:dyDescent="0.2">
      <c r="A2913" s="319" t="s">
        <v>12610</v>
      </c>
      <c r="B2913" s="319" t="s">
        <v>7558</v>
      </c>
      <c r="C2913" s="321">
        <f t="shared" si="90"/>
        <v>2</v>
      </c>
      <c r="D2913" s="321" t="str">
        <f t="shared" si="91"/>
        <v>Residential Bellingen</v>
      </c>
      <c r="E2913" s="321" t="s">
        <v>4460</v>
      </c>
      <c r="F2913" s="319" t="s">
        <v>8773</v>
      </c>
      <c r="G2913" s="319" t="s">
        <v>10971</v>
      </c>
      <c r="H2913" s="319" t="s">
        <v>12611</v>
      </c>
      <c r="I2913" s="319" t="s">
        <v>12612</v>
      </c>
    </row>
    <row r="2914" spans="1:9" ht="90" x14ac:dyDescent="0.2">
      <c r="A2914" s="319" t="s">
        <v>12613</v>
      </c>
      <c r="B2914" s="319" t="s">
        <v>7558</v>
      </c>
      <c r="C2914" s="321">
        <f t="shared" si="90"/>
        <v>2</v>
      </c>
      <c r="D2914" s="321" t="str">
        <f t="shared" si="91"/>
        <v>Residential Bellingen</v>
      </c>
      <c r="E2914" s="321" t="s">
        <v>25835</v>
      </c>
      <c r="F2914" s="319" t="s">
        <v>12614</v>
      </c>
      <c r="G2914" s="319" t="s">
        <v>12615</v>
      </c>
      <c r="H2914" s="319" t="s">
        <v>12616</v>
      </c>
      <c r="I2914" s="319" t="s">
        <v>12617</v>
      </c>
    </row>
    <row r="2915" spans="1:9" ht="90" x14ac:dyDescent="0.2">
      <c r="A2915" s="319" t="s">
        <v>12618</v>
      </c>
      <c r="B2915" s="319" t="s">
        <v>7558</v>
      </c>
      <c r="C2915" s="321">
        <f t="shared" si="90"/>
        <v>2</v>
      </c>
      <c r="D2915" s="321" t="str">
        <f t="shared" si="91"/>
        <v>Residential Bellingen</v>
      </c>
      <c r="E2915" s="321" t="s">
        <v>4460</v>
      </c>
      <c r="F2915" s="319" t="s">
        <v>12619</v>
      </c>
      <c r="G2915" s="319" t="s">
        <v>12620</v>
      </c>
      <c r="H2915" s="319" t="s">
        <v>12621</v>
      </c>
      <c r="I2915" s="319" t="s">
        <v>12622</v>
      </c>
    </row>
    <row r="2916" spans="1:9" ht="90" x14ac:dyDescent="0.2">
      <c r="A2916" s="319" t="s">
        <v>12623</v>
      </c>
      <c r="B2916" s="319" t="s">
        <v>7558</v>
      </c>
      <c r="C2916" s="321">
        <f t="shared" si="90"/>
        <v>2</v>
      </c>
      <c r="D2916" s="321" t="str">
        <f t="shared" si="91"/>
        <v>Residential Bellingen</v>
      </c>
      <c r="E2916" s="321" t="s">
        <v>25835</v>
      </c>
      <c r="F2916" s="319" t="s">
        <v>12624</v>
      </c>
      <c r="G2916" s="319" t="s">
        <v>12625</v>
      </c>
      <c r="H2916" s="319" t="s">
        <v>12626</v>
      </c>
      <c r="I2916" s="319" t="s">
        <v>12627</v>
      </c>
    </row>
    <row r="2917" spans="1:9" ht="90" x14ac:dyDescent="0.2">
      <c r="A2917" s="319" t="s">
        <v>12628</v>
      </c>
      <c r="B2917" s="319" t="s">
        <v>7558</v>
      </c>
      <c r="C2917" s="321">
        <f t="shared" si="90"/>
        <v>2</v>
      </c>
      <c r="D2917" s="321" t="str">
        <f t="shared" si="91"/>
        <v>Residential Bellingen</v>
      </c>
      <c r="E2917" s="321" t="s">
        <v>4460</v>
      </c>
      <c r="F2917" s="319" t="s">
        <v>1058</v>
      </c>
      <c r="G2917" s="319" t="s">
        <v>12629</v>
      </c>
      <c r="H2917" s="319" t="s">
        <v>12630</v>
      </c>
      <c r="I2917" s="319" t="s">
        <v>12631</v>
      </c>
    </row>
    <row r="2918" spans="1:9" ht="90" x14ac:dyDescent="0.2">
      <c r="A2918" s="319" t="s">
        <v>12632</v>
      </c>
      <c r="B2918" s="319" t="s">
        <v>7558</v>
      </c>
      <c r="C2918" s="321">
        <f t="shared" si="90"/>
        <v>2</v>
      </c>
      <c r="D2918" s="321" t="str">
        <f t="shared" si="91"/>
        <v>Residential Bellingen</v>
      </c>
      <c r="E2918" s="321" t="s">
        <v>25835</v>
      </c>
      <c r="F2918" s="319" t="s">
        <v>12633</v>
      </c>
      <c r="G2918" s="319" t="s">
        <v>12634</v>
      </c>
      <c r="H2918" s="319" t="s">
        <v>12635</v>
      </c>
      <c r="I2918" s="319" t="s">
        <v>12636</v>
      </c>
    </row>
    <row r="2919" spans="1:9" ht="90" x14ac:dyDescent="0.2">
      <c r="A2919" s="319" t="s">
        <v>12637</v>
      </c>
      <c r="B2919" s="319" t="s">
        <v>7558</v>
      </c>
      <c r="C2919" s="321">
        <f t="shared" si="90"/>
        <v>2</v>
      </c>
      <c r="D2919" s="321" t="str">
        <f t="shared" si="91"/>
        <v>Residential Bellingen</v>
      </c>
      <c r="E2919" s="321" t="s">
        <v>4460</v>
      </c>
      <c r="F2919" s="319" t="s">
        <v>12638</v>
      </c>
      <c r="G2919" s="319" t="s">
        <v>12639</v>
      </c>
      <c r="H2919" s="319" t="s">
        <v>12640</v>
      </c>
      <c r="I2919" s="319" t="s">
        <v>12641</v>
      </c>
    </row>
    <row r="2920" spans="1:9" ht="90" x14ac:dyDescent="0.2">
      <c r="A2920" s="319" t="s">
        <v>12642</v>
      </c>
      <c r="B2920" s="319" t="s">
        <v>7558</v>
      </c>
      <c r="C2920" s="321">
        <f t="shared" si="90"/>
        <v>2</v>
      </c>
      <c r="D2920" s="321" t="str">
        <f t="shared" si="91"/>
        <v>Residential Bellingen</v>
      </c>
      <c r="E2920" s="321" t="s">
        <v>25835</v>
      </c>
      <c r="F2920" s="319" t="s">
        <v>2728</v>
      </c>
      <c r="G2920" s="319" t="s">
        <v>12643</v>
      </c>
      <c r="H2920" s="319" t="s">
        <v>12644</v>
      </c>
      <c r="I2920" s="319" t="s">
        <v>12645</v>
      </c>
    </row>
    <row r="2921" spans="1:9" ht="90" x14ac:dyDescent="0.2">
      <c r="A2921" s="319" t="s">
        <v>12646</v>
      </c>
      <c r="B2921" s="319" t="s">
        <v>7558</v>
      </c>
      <c r="C2921" s="321">
        <f t="shared" si="90"/>
        <v>2</v>
      </c>
      <c r="D2921" s="321" t="str">
        <f t="shared" si="91"/>
        <v>Residential Bellingen</v>
      </c>
      <c r="E2921" s="321" t="s">
        <v>4460</v>
      </c>
      <c r="F2921" s="319" t="s">
        <v>12647</v>
      </c>
      <c r="G2921" s="319" t="s">
        <v>12648</v>
      </c>
      <c r="H2921" s="319" t="s">
        <v>12649</v>
      </c>
      <c r="I2921" s="319" t="s">
        <v>12650</v>
      </c>
    </row>
    <row r="2922" spans="1:9" ht="90" x14ac:dyDescent="0.2">
      <c r="A2922" s="319" t="s">
        <v>12651</v>
      </c>
      <c r="B2922" s="319" t="s">
        <v>7558</v>
      </c>
      <c r="C2922" s="321">
        <f t="shared" si="90"/>
        <v>2</v>
      </c>
      <c r="D2922" s="321" t="str">
        <f t="shared" si="91"/>
        <v>Residential Bellingen</v>
      </c>
      <c r="E2922" s="321" t="s">
        <v>25835</v>
      </c>
      <c r="F2922" s="319" t="s">
        <v>12652</v>
      </c>
      <c r="G2922" s="319" t="s">
        <v>12653</v>
      </c>
      <c r="H2922" s="319" t="s">
        <v>12654</v>
      </c>
      <c r="I2922" s="319" t="s">
        <v>12655</v>
      </c>
    </row>
    <row r="2923" spans="1:9" ht="90" x14ac:dyDescent="0.2">
      <c r="A2923" s="319" t="s">
        <v>12656</v>
      </c>
      <c r="B2923" s="319" t="s">
        <v>7558</v>
      </c>
      <c r="C2923" s="321">
        <f t="shared" si="90"/>
        <v>2</v>
      </c>
      <c r="D2923" s="321" t="str">
        <f t="shared" si="91"/>
        <v>Residential Bellingen</v>
      </c>
      <c r="E2923" s="321" t="s">
        <v>4460</v>
      </c>
      <c r="F2923" s="319" t="s">
        <v>12657</v>
      </c>
      <c r="G2923" s="319" t="s">
        <v>12658</v>
      </c>
      <c r="H2923" s="319" t="s">
        <v>12659</v>
      </c>
      <c r="I2923" s="319" t="s">
        <v>12660</v>
      </c>
    </row>
    <row r="2924" spans="1:9" ht="75" x14ac:dyDescent="0.2">
      <c r="A2924" s="319" t="s">
        <v>12661</v>
      </c>
      <c r="B2924" s="319" t="s">
        <v>7558</v>
      </c>
      <c r="C2924" s="321">
        <f t="shared" si="90"/>
        <v>2</v>
      </c>
      <c r="D2924" s="321" t="str">
        <f t="shared" si="91"/>
        <v>Residential Bellingen</v>
      </c>
      <c r="E2924" s="321" t="s">
        <v>25835</v>
      </c>
      <c r="F2924" s="319" t="s">
        <v>3624</v>
      </c>
      <c r="G2924" s="319" t="s">
        <v>12662</v>
      </c>
      <c r="H2924" s="319" t="s">
        <v>12663</v>
      </c>
      <c r="I2924" s="319" t="s">
        <v>12664</v>
      </c>
    </row>
    <row r="2925" spans="1:9" ht="75" x14ac:dyDescent="0.2">
      <c r="A2925" s="319" t="s">
        <v>12665</v>
      </c>
      <c r="B2925" s="319" t="s">
        <v>7558</v>
      </c>
      <c r="C2925" s="321">
        <f t="shared" si="90"/>
        <v>2</v>
      </c>
      <c r="D2925" s="321" t="str">
        <f t="shared" si="91"/>
        <v>Residential Bellingen</v>
      </c>
      <c r="E2925" s="321" t="s">
        <v>4460</v>
      </c>
      <c r="F2925" s="319" t="s">
        <v>3624</v>
      </c>
      <c r="G2925" s="319" t="s">
        <v>12666</v>
      </c>
      <c r="H2925" s="319" t="s">
        <v>12667</v>
      </c>
      <c r="I2925" s="319" t="s">
        <v>12668</v>
      </c>
    </row>
    <row r="2926" spans="1:9" ht="75" x14ac:dyDescent="0.2">
      <c r="A2926" s="319" t="s">
        <v>12669</v>
      </c>
      <c r="B2926" s="319" t="s">
        <v>7558</v>
      </c>
      <c r="C2926" s="321">
        <f t="shared" si="90"/>
        <v>2</v>
      </c>
      <c r="D2926" s="321" t="str">
        <f t="shared" si="91"/>
        <v>Residential Bellingen</v>
      </c>
      <c r="E2926" s="321" t="s">
        <v>25835</v>
      </c>
      <c r="F2926" s="319" t="s">
        <v>6091</v>
      </c>
      <c r="G2926" s="319" t="s">
        <v>12670</v>
      </c>
      <c r="H2926" s="319" t="s">
        <v>12671</v>
      </c>
      <c r="I2926" s="319" t="s">
        <v>12672</v>
      </c>
    </row>
    <row r="2927" spans="1:9" ht="75" x14ac:dyDescent="0.2">
      <c r="A2927" s="319" t="s">
        <v>12673</v>
      </c>
      <c r="B2927" s="319" t="s">
        <v>7558</v>
      </c>
      <c r="C2927" s="321">
        <f t="shared" si="90"/>
        <v>2</v>
      </c>
      <c r="D2927" s="321" t="str">
        <f t="shared" si="91"/>
        <v>Residential Bellingen</v>
      </c>
      <c r="E2927" s="321" t="s">
        <v>4460</v>
      </c>
      <c r="F2927" s="319" t="s">
        <v>12674</v>
      </c>
      <c r="G2927" s="319" t="s">
        <v>12675</v>
      </c>
      <c r="H2927" s="319" t="s">
        <v>12676</v>
      </c>
      <c r="I2927" s="319" t="s">
        <v>12677</v>
      </c>
    </row>
    <row r="2928" spans="1:9" ht="75" x14ac:dyDescent="0.2">
      <c r="A2928" s="319" t="s">
        <v>12678</v>
      </c>
      <c r="B2928" s="319" t="s">
        <v>7558</v>
      </c>
      <c r="C2928" s="321">
        <f t="shared" si="90"/>
        <v>2</v>
      </c>
      <c r="D2928" s="321" t="str">
        <f t="shared" si="91"/>
        <v>Residential Bellingen</v>
      </c>
      <c r="E2928" s="321" t="s">
        <v>25835</v>
      </c>
      <c r="F2928" s="319" t="s">
        <v>1397</v>
      </c>
      <c r="G2928" s="319" t="s">
        <v>6218</v>
      </c>
      <c r="H2928" s="319" t="s">
        <v>12679</v>
      </c>
      <c r="I2928" s="319" t="s">
        <v>12680</v>
      </c>
    </row>
    <row r="2929" spans="1:9" ht="75" x14ac:dyDescent="0.2">
      <c r="A2929" s="319" t="s">
        <v>12681</v>
      </c>
      <c r="B2929" s="319" t="s">
        <v>7558</v>
      </c>
      <c r="C2929" s="321">
        <f t="shared" si="90"/>
        <v>2</v>
      </c>
      <c r="D2929" s="321" t="str">
        <f t="shared" si="91"/>
        <v>Residential Bellingen</v>
      </c>
      <c r="E2929" s="321" t="s">
        <v>4460</v>
      </c>
      <c r="F2929" s="319" t="s">
        <v>1397</v>
      </c>
      <c r="G2929" s="319" t="s">
        <v>6218</v>
      </c>
      <c r="H2929" s="319" t="s">
        <v>12682</v>
      </c>
      <c r="I2929" s="319" t="s">
        <v>12683</v>
      </c>
    </row>
    <row r="2930" spans="1:9" ht="75" x14ac:dyDescent="0.2">
      <c r="A2930" s="319" t="s">
        <v>12684</v>
      </c>
      <c r="B2930" s="319" t="s">
        <v>7558</v>
      </c>
      <c r="C2930" s="321">
        <f t="shared" si="90"/>
        <v>2</v>
      </c>
      <c r="D2930" s="321" t="str">
        <f t="shared" si="91"/>
        <v>Residential Bellingen</v>
      </c>
      <c r="E2930" s="321" t="s">
        <v>25835</v>
      </c>
      <c r="F2930" s="319" t="s">
        <v>1397</v>
      </c>
      <c r="G2930" s="319" t="s">
        <v>6218</v>
      </c>
      <c r="H2930" s="319" t="s">
        <v>12685</v>
      </c>
      <c r="I2930" s="319" t="s">
        <v>12686</v>
      </c>
    </row>
    <row r="2931" spans="1:9" ht="75" x14ac:dyDescent="0.2">
      <c r="A2931" s="319" t="s">
        <v>12687</v>
      </c>
      <c r="B2931" s="319" t="s">
        <v>7558</v>
      </c>
      <c r="C2931" s="321">
        <f t="shared" si="90"/>
        <v>2</v>
      </c>
      <c r="D2931" s="321" t="str">
        <f t="shared" si="91"/>
        <v>Residential Bellingen</v>
      </c>
      <c r="E2931" s="321" t="s">
        <v>4460</v>
      </c>
      <c r="F2931" s="319" t="s">
        <v>1397</v>
      </c>
      <c r="G2931" s="319" t="s">
        <v>6218</v>
      </c>
      <c r="H2931" s="319" t="s">
        <v>12688</v>
      </c>
      <c r="I2931" s="319" t="s">
        <v>12689</v>
      </c>
    </row>
    <row r="2932" spans="1:9" ht="105" x14ac:dyDescent="0.2">
      <c r="A2932" s="319" t="s">
        <v>12690</v>
      </c>
      <c r="B2932" s="319" t="s">
        <v>7558</v>
      </c>
      <c r="C2932" s="321">
        <f t="shared" si="90"/>
        <v>2</v>
      </c>
      <c r="D2932" s="321" t="str">
        <f t="shared" si="91"/>
        <v>Residential Bellingen</v>
      </c>
      <c r="E2932" s="321" t="s">
        <v>25835</v>
      </c>
      <c r="F2932" s="319" t="s">
        <v>12691</v>
      </c>
      <c r="G2932" s="319" t="s">
        <v>12692</v>
      </c>
      <c r="H2932" s="319" t="s">
        <v>12693</v>
      </c>
      <c r="I2932" s="319" t="s">
        <v>12694</v>
      </c>
    </row>
    <row r="2933" spans="1:9" ht="105" x14ac:dyDescent="0.2">
      <c r="A2933" s="319" t="s">
        <v>12695</v>
      </c>
      <c r="B2933" s="319" t="s">
        <v>7558</v>
      </c>
      <c r="C2933" s="321">
        <f t="shared" si="90"/>
        <v>2</v>
      </c>
      <c r="D2933" s="321" t="str">
        <f t="shared" si="91"/>
        <v>Residential Bellingen</v>
      </c>
      <c r="E2933" s="321" t="s">
        <v>4460</v>
      </c>
      <c r="F2933" s="319" t="s">
        <v>1842</v>
      </c>
      <c r="G2933" s="319" t="s">
        <v>12696</v>
      </c>
      <c r="H2933" s="319" t="s">
        <v>12697</v>
      </c>
      <c r="I2933" s="319" t="s">
        <v>12698</v>
      </c>
    </row>
    <row r="2934" spans="1:9" ht="105" x14ac:dyDescent="0.2">
      <c r="A2934" s="319" t="s">
        <v>12699</v>
      </c>
      <c r="B2934" s="319" t="s">
        <v>7558</v>
      </c>
      <c r="C2934" s="321">
        <f t="shared" si="90"/>
        <v>2</v>
      </c>
      <c r="D2934" s="321" t="str">
        <f t="shared" si="91"/>
        <v>Residential Bellingen</v>
      </c>
      <c r="E2934" s="321" t="s">
        <v>25835</v>
      </c>
      <c r="F2934" s="319" t="s">
        <v>2288</v>
      </c>
      <c r="G2934" s="319" t="s">
        <v>12700</v>
      </c>
      <c r="H2934" s="319" t="s">
        <v>12701</v>
      </c>
      <c r="I2934" s="319" t="s">
        <v>12702</v>
      </c>
    </row>
    <row r="2935" spans="1:9" ht="90" x14ac:dyDescent="0.2">
      <c r="A2935" s="319" t="s">
        <v>12703</v>
      </c>
      <c r="B2935" s="319" t="s">
        <v>7558</v>
      </c>
      <c r="C2935" s="321">
        <f t="shared" si="90"/>
        <v>2</v>
      </c>
      <c r="D2935" s="321" t="str">
        <f t="shared" si="91"/>
        <v>Residential Bellingen</v>
      </c>
      <c r="E2935" s="321" t="s">
        <v>4460</v>
      </c>
      <c r="F2935" s="319" t="s">
        <v>943</v>
      </c>
      <c r="G2935" s="319" t="s">
        <v>3343</v>
      </c>
      <c r="H2935" s="319" t="s">
        <v>12704</v>
      </c>
      <c r="I2935" s="319" t="s">
        <v>12705</v>
      </c>
    </row>
    <row r="2936" spans="1:9" ht="75" x14ac:dyDescent="0.2">
      <c r="A2936" s="319" t="s">
        <v>12706</v>
      </c>
      <c r="B2936" s="319" t="s">
        <v>7558</v>
      </c>
      <c r="C2936" s="321">
        <f t="shared" si="90"/>
        <v>2</v>
      </c>
      <c r="D2936" s="321" t="str">
        <f t="shared" si="91"/>
        <v>Residential Bellingen</v>
      </c>
      <c r="E2936" s="321" t="s">
        <v>25835</v>
      </c>
      <c r="F2936" s="319" t="s">
        <v>12707</v>
      </c>
      <c r="G2936" s="319" t="s">
        <v>12708</v>
      </c>
      <c r="H2936" s="319" t="s">
        <v>12709</v>
      </c>
      <c r="I2936" s="319" t="s">
        <v>12710</v>
      </c>
    </row>
    <row r="2937" spans="1:9" ht="105" x14ac:dyDescent="0.2">
      <c r="A2937" s="319" t="s">
        <v>12711</v>
      </c>
      <c r="B2937" s="319" t="s">
        <v>7558</v>
      </c>
      <c r="C2937" s="321">
        <f t="shared" si="90"/>
        <v>2</v>
      </c>
      <c r="D2937" s="321" t="str">
        <f t="shared" si="91"/>
        <v>Residential Bellingen</v>
      </c>
      <c r="E2937" s="321" t="s">
        <v>4460</v>
      </c>
      <c r="F2937" s="319" t="s">
        <v>8647</v>
      </c>
      <c r="G2937" s="319" t="s">
        <v>12712</v>
      </c>
      <c r="H2937" s="319" t="s">
        <v>12713</v>
      </c>
      <c r="I2937" s="319" t="s">
        <v>12714</v>
      </c>
    </row>
    <row r="2938" spans="1:9" ht="75" x14ac:dyDescent="0.2">
      <c r="A2938" s="319" t="s">
        <v>12715</v>
      </c>
      <c r="B2938" s="319" t="s">
        <v>7558</v>
      </c>
      <c r="C2938" s="321">
        <f t="shared" si="90"/>
        <v>2</v>
      </c>
      <c r="D2938" s="321" t="str">
        <f t="shared" si="91"/>
        <v>Residential Bellingen</v>
      </c>
      <c r="E2938" s="321" t="s">
        <v>25835</v>
      </c>
      <c r="F2938" s="319" t="s">
        <v>1249</v>
      </c>
      <c r="G2938" s="319" t="s">
        <v>6475</v>
      </c>
      <c r="H2938" s="319" t="s">
        <v>12716</v>
      </c>
      <c r="I2938" s="319" t="s">
        <v>12717</v>
      </c>
    </row>
    <row r="2939" spans="1:9" ht="75" x14ac:dyDescent="0.2">
      <c r="A2939" s="319" t="s">
        <v>12718</v>
      </c>
      <c r="B2939" s="319" t="s">
        <v>7558</v>
      </c>
      <c r="C2939" s="321">
        <f t="shared" si="90"/>
        <v>2</v>
      </c>
      <c r="D2939" s="321" t="str">
        <f t="shared" si="91"/>
        <v>Residential Bellingen</v>
      </c>
      <c r="E2939" s="321" t="s">
        <v>4460</v>
      </c>
      <c r="F2939" s="319" t="s">
        <v>12719</v>
      </c>
      <c r="G2939" s="319" t="s">
        <v>12720</v>
      </c>
      <c r="H2939" s="319" t="s">
        <v>12721</v>
      </c>
      <c r="I2939" s="319" t="s">
        <v>12722</v>
      </c>
    </row>
    <row r="2940" spans="1:9" ht="105" x14ac:dyDescent="0.2">
      <c r="A2940" s="319" t="s">
        <v>12723</v>
      </c>
      <c r="B2940" s="319" t="s">
        <v>7558</v>
      </c>
      <c r="C2940" s="321">
        <f t="shared" si="90"/>
        <v>2</v>
      </c>
      <c r="D2940" s="321" t="str">
        <f t="shared" si="91"/>
        <v>Residential Bellingen</v>
      </c>
      <c r="E2940" s="321" t="s">
        <v>25835</v>
      </c>
      <c r="F2940" s="319" t="s">
        <v>12724</v>
      </c>
      <c r="G2940" s="319" t="s">
        <v>12725</v>
      </c>
      <c r="H2940" s="319" t="s">
        <v>12726</v>
      </c>
      <c r="I2940" s="319" t="s">
        <v>12727</v>
      </c>
    </row>
    <row r="2941" spans="1:9" ht="75" x14ac:dyDescent="0.2">
      <c r="A2941" s="319" t="s">
        <v>12728</v>
      </c>
      <c r="B2941" s="319" t="s">
        <v>7558</v>
      </c>
      <c r="C2941" s="321">
        <f t="shared" si="90"/>
        <v>2</v>
      </c>
      <c r="D2941" s="321" t="str">
        <f t="shared" si="91"/>
        <v>Residential Bellingen</v>
      </c>
      <c r="E2941" s="321" t="s">
        <v>4460</v>
      </c>
      <c r="F2941" s="319" t="s">
        <v>12729</v>
      </c>
      <c r="G2941" s="319" t="s">
        <v>12730</v>
      </c>
      <c r="H2941" s="319" t="s">
        <v>12731</v>
      </c>
      <c r="I2941" s="319" t="s">
        <v>12732</v>
      </c>
    </row>
    <row r="2942" spans="1:9" ht="90" x14ac:dyDescent="0.2">
      <c r="A2942" s="319" t="s">
        <v>12733</v>
      </c>
      <c r="B2942" s="319" t="s">
        <v>7558</v>
      </c>
      <c r="C2942" s="321">
        <f t="shared" si="90"/>
        <v>2</v>
      </c>
      <c r="D2942" s="321" t="str">
        <f t="shared" si="91"/>
        <v>Residential Bellingen</v>
      </c>
      <c r="E2942" s="321" t="s">
        <v>25835</v>
      </c>
      <c r="F2942" s="319" t="s">
        <v>9860</v>
      </c>
      <c r="G2942" s="319" t="s">
        <v>12653</v>
      </c>
      <c r="H2942" s="319" t="s">
        <v>12734</v>
      </c>
      <c r="I2942" s="319" t="s">
        <v>12735</v>
      </c>
    </row>
    <row r="2943" spans="1:9" ht="90" x14ac:dyDescent="0.2">
      <c r="A2943" s="319" t="s">
        <v>12736</v>
      </c>
      <c r="B2943" s="319" t="s">
        <v>7558</v>
      </c>
      <c r="C2943" s="321">
        <f t="shared" si="90"/>
        <v>2</v>
      </c>
      <c r="D2943" s="321" t="str">
        <f t="shared" si="91"/>
        <v>Residential Bellingen</v>
      </c>
      <c r="E2943" s="321" t="s">
        <v>4460</v>
      </c>
      <c r="F2943" s="319" t="s">
        <v>12737</v>
      </c>
      <c r="G2943" s="319" t="s">
        <v>12738</v>
      </c>
      <c r="H2943" s="319" t="s">
        <v>12739</v>
      </c>
      <c r="I2943" s="319" t="s">
        <v>12740</v>
      </c>
    </row>
    <row r="2944" spans="1:9" ht="90" x14ac:dyDescent="0.2">
      <c r="A2944" s="319" t="s">
        <v>12741</v>
      </c>
      <c r="B2944" s="319" t="s">
        <v>7558</v>
      </c>
      <c r="C2944" s="321">
        <f t="shared" si="90"/>
        <v>2</v>
      </c>
      <c r="D2944" s="321" t="str">
        <f t="shared" si="91"/>
        <v>Residential Bellingen</v>
      </c>
      <c r="E2944" s="321" t="s">
        <v>25835</v>
      </c>
      <c r="F2944" s="319" t="s">
        <v>8716</v>
      </c>
      <c r="G2944" s="319" t="s">
        <v>12742</v>
      </c>
      <c r="H2944" s="319" t="s">
        <v>12743</v>
      </c>
      <c r="I2944" s="319" t="s">
        <v>12744</v>
      </c>
    </row>
    <row r="2945" spans="1:9" ht="90" x14ac:dyDescent="0.2">
      <c r="A2945" s="319" t="s">
        <v>12745</v>
      </c>
      <c r="B2945" s="319" t="s">
        <v>7558</v>
      </c>
      <c r="C2945" s="321">
        <f t="shared" si="90"/>
        <v>2</v>
      </c>
      <c r="D2945" s="321" t="str">
        <f t="shared" si="91"/>
        <v>Residential Bellingen</v>
      </c>
      <c r="E2945" s="321" t="s">
        <v>4460</v>
      </c>
      <c r="F2945" s="319" t="s">
        <v>2911</v>
      </c>
      <c r="G2945" s="319" t="s">
        <v>12746</v>
      </c>
      <c r="H2945" s="319" t="s">
        <v>12747</v>
      </c>
      <c r="I2945" s="319" t="s">
        <v>12748</v>
      </c>
    </row>
    <row r="2946" spans="1:9" ht="90" x14ac:dyDescent="0.2">
      <c r="A2946" s="319" t="s">
        <v>12749</v>
      </c>
      <c r="B2946" s="319" t="s">
        <v>7558</v>
      </c>
      <c r="C2946" s="321">
        <f t="shared" ref="C2946:C3009" si="92">+VLOOKUP($A2946,Assess,2,FALSE)</f>
        <v>2</v>
      </c>
      <c r="D2946" s="321" t="str">
        <f t="shared" ref="D2946:D3009" si="93">+VLOOKUP($A2946,Assess,3,FALSE)</f>
        <v>Residential Bellingen</v>
      </c>
      <c r="E2946" s="321" t="s">
        <v>25835</v>
      </c>
      <c r="F2946" s="319" t="s">
        <v>12750</v>
      </c>
      <c r="G2946" s="319" t="s">
        <v>12751</v>
      </c>
      <c r="H2946" s="319" t="s">
        <v>12752</v>
      </c>
      <c r="I2946" s="319" t="s">
        <v>12753</v>
      </c>
    </row>
    <row r="2947" spans="1:9" ht="90" x14ac:dyDescent="0.2">
      <c r="A2947" s="319" t="s">
        <v>12754</v>
      </c>
      <c r="B2947" s="319" t="s">
        <v>7558</v>
      </c>
      <c r="C2947" s="321">
        <f t="shared" si="92"/>
        <v>2</v>
      </c>
      <c r="D2947" s="321" t="str">
        <f t="shared" si="93"/>
        <v>Residential Bellingen</v>
      </c>
      <c r="E2947" s="321" t="s">
        <v>4460</v>
      </c>
      <c r="F2947" s="319" t="s">
        <v>12755</v>
      </c>
      <c r="G2947" s="319" t="s">
        <v>12756</v>
      </c>
      <c r="H2947" s="319" t="s">
        <v>12757</v>
      </c>
      <c r="I2947" s="319" t="s">
        <v>12758</v>
      </c>
    </row>
    <row r="2948" spans="1:9" ht="90" x14ac:dyDescent="0.2">
      <c r="A2948" s="319" t="s">
        <v>12759</v>
      </c>
      <c r="B2948" s="319" t="s">
        <v>7558</v>
      </c>
      <c r="C2948" s="321">
        <f t="shared" si="92"/>
        <v>2</v>
      </c>
      <c r="D2948" s="321" t="str">
        <f t="shared" si="93"/>
        <v>Residential Bellingen</v>
      </c>
      <c r="E2948" s="321" t="s">
        <v>25835</v>
      </c>
      <c r="F2948" s="319" t="s">
        <v>2143</v>
      </c>
      <c r="G2948" s="319" t="s">
        <v>12760</v>
      </c>
      <c r="H2948" s="319" t="s">
        <v>12761</v>
      </c>
      <c r="I2948" s="319" t="s">
        <v>12762</v>
      </c>
    </row>
    <row r="2949" spans="1:9" ht="90" x14ac:dyDescent="0.2">
      <c r="A2949" s="319" t="s">
        <v>12763</v>
      </c>
      <c r="B2949" s="319" t="s">
        <v>7558</v>
      </c>
      <c r="C2949" s="321">
        <f t="shared" si="92"/>
        <v>2</v>
      </c>
      <c r="D2949" s="321" t="str">
        <f t="shared" si="93"/>
        <v>Residential Bellingen</v>
      </c>
      <c r="E2949" s="321" t="s">
        <v>4460</v>
      </c>
      <c r="F2949" s="319" t="s">
        <v>799</v>
      </c>
      <c r="G2949" s="319" t="s">
        <v>800</v>
      </c>
      <c r="H2949" s="319" t="s">
        <v>12764</v>
      </c>
      <c r="I2949" s="319" t="s">
        <v>12765</v>
      </c>
    </row>
    <row r="2950" spans="1:9" ht="75" x14ac:dyDescent="0.2">
      <c r="A2950" s="319" t="s">
        <v>12766</v>
      </c>
      <c r="B2950" s="319" t="s">
        <v>7558</v>
      </c>
      <c r="C2950" s="321">
        <f t="shared" si="92"/>
        <v>2</v>
      </c>
      <c r="D2950" s="321" t="str">
        <f t="shared" si="93"/>
        <v>Residential Bellingen</v>
      </c>
      <c r="E2950" s="321" t="s">
        <v>25835</v>
      </c>
      <c r="F2950" s="319" t="s">
        <v>181</v>
      </c>
      <c r="G2950" s="319" t="s">
        <v>12767</v>
      </c>
      <c r="H2950" s="319" t="s">
        <v>12768</v>
      </c>
      <c r="I2950" s="319" t="s">
        <v>12769</v>
      </c>
    </row>
    <row r="2951" spans="1:9" ht="90" x14ac:dyDescent="0.2">
      <c r="A2951" s="319" t="s">
        <v>12770</v>
      </c>
      <c r="B2951" s="319" t="s">
        <v>7558</v>
      </c>
      <c r="C2951" s="321">
        <f t="shared" si="92"/>
        <v>2</v>
      </c>
      <c r="D2951" s="321" t="str">
        <f t="shared" si="93"/>
        <v>Residential Bellingen</v>
      </c>
      <c r="E2951" s="321" t="s">
        <v>4460</v>
      </c>
      <c r="F2951" s="319" t="s">
        <v>3552</v>
      </c>
      <c r="G2951" s="319" t="s">
        <v>12771</v>
      </c>
      <c r="H2951" s="319" t="s">
        <v>12772</v>
      </c>
      <c r="I2951" s="319" t="s">
        <v>12773</v>
      </c>
    </row>
    <row r="2952" spans="1:9" ht="90" x14ac:dyDescent="0.2">
      <c r="A2952" s="319" t="s">
        <v>12774</v>
      </c>
      <c r="B2952" s="319" t="s">
        <v>7558</v>
      </c>
      <c r="C2952" s="321">
        <f t="shared" si="92"/>
        <v>2</v>
      </c>
      <c r="D2952" s="321" t="str">
        <f t="shared" si="93"/>
        <v>Residential Bellingen</v>
      </c>
      <c r="E2952" s="321" t="s">
        <v>25835</v>
      </c>
      <c r="F2952" s="319" t="s">
        <v>12775</v>
      </c>
      <c r="G2952" s="319" t="s">
        <v>12776</v>
      </c>
      <c r="H2952" s="319" t="s">
        <v>12777</v>
      </c>
      <c r="I2952" s="319" t="s">
        <v>12778</v>
      </c>
    </row>
    <row r="2953" spans="1:9" ht="90" x14ac:dyDescent="0.2">
      <c r="A2953" s="319" t="s">
        <v>12779</v>
      </c>
      <c r="B2953" s="319" t="s">
        <v>7558</v>
      </c>
      <c r="C2953" s="321">
        <f t="shared" si="92"/>
        <v>2</v>
      </c>
      <c r="D2953" s="321" t="str">
        <f t="shared" si="93"/>
        <v>Residential Bellingen</v>
      </c>
      <c r="E2953" s="321" t="s">
        <v>4460</v>
      </c>
      <c r="F2953" s="319" t="s">
        <v>12780</v>
      </c>
      <c r="G2953" s="319" t="s">
        <v>12781</v>
      </c>
      <c r="H2953" s="319" t="s">
        <v>12782</v>
      </c>
      <c r="I2953" s="319" t="s">
        <v>12783</v>
      </c>
    </row>
    <row r="2954" spans="1:9" ht="75" x14ac:dyDescent="0.2">
      <c r="A2954" s="319" t="s">
        <v>12784</v>
      </c>
      <c r="B2954" s="319" t="s">
        <v>7558</v>
      </c>
      <c r="C2954" s="321">
        <f t="shared" si="92"/>
        <v>2</v>
      </c>
      <c r="D2954" s="321" t="str">
        <f t="shared" si="93"/>
        <v>Residential Bellingen</v>
      </c>
      <c r="E2954" s="321" t="s">
        <v>25835</v>
      </c>
      <c r="F2954" s="319" t="s">
        <v>12785</v>
      </c>
      <c r="G2954" s="319" t="s">
        <v>12786</v>
      </c>
      <c r="H2954" s="319" t="s">
        <v>12787</v>
      </c>
      <c r="I2954" s="319" t="s">
        <v>12788</v>
      </c>
    </row>
    <row r="2955" spans="1:9" ht="75" x14ac:dyDescent="0.2">
      <c r="A2955" s="319" t="s">
        <v>12789</v>
      </c>
      <c r="B2955" s="319" t="s">
        <v>7558</v>
      </c>
      <c r="C2955" s="321">
        <f t="shared" si="92"/>
        <v>2</v>
      </c>
      <c r="D2955" s="321" t="str">
        <f t="shared" si="93"/>
        <v>Residential Bellingen</v>
      </c>
      <c r="E2955" s="321" t="s">
        <v>4460</v>
      </c>
      <c r="F2955" s="319" t="s">
        <v>12790</v>
      </c>
      <c r="G2955" s="319" t="s">
        <v>12791</v>
      </c>
      <c r="H2955" s="319" t="s">
        <v>12792</v>
      </c>
      <c r="I2955" s="319" t="s">
        <v>12793</v>
      </c>
    </row>
    <row r="2956" spans="1:9" ht="75" x14ac:dyDescent="0.2">
      <c r="A2956" s="319" t="s">
        <v>12794</v>
      </c>
      <c r="B2956" s="319" t="s">
        <v>7558</v>
      </c>
      <c r="C2956" s="321">
        <f t="shared" si="92"/>
        <v>2</v>
      </c>
      <c r="D2956" s="321" t="str">
        <f t="shared" si="93"/>
        <v>Residential Bellingen</v>
      </c>
      <c r="E2956" s="321" t="s">
        <v>25835</v>
      </c>
      <c r="F2956" s="319" t="s">
        <v>351</v>
      </c>
      <c r="G2956" s="319" t="s">
        <v>11745</v>
      </c>
      <c r="H2956" s="319" t="s">
        <v>12795</v>
      </c>
      <c r="I2956" s="319" t="s">
        <v>12796</v>
      </c>
    </row>
    <row r="2957" spans="1:9" ht="75" x14ac:dyDescent="0.2">
      <c r="A2957" s="319" t="s">
        <v>12797</v>
      </c>
      <c r="B2957" s="319" t="s">
        <v>7558</v>
      </c>
      <c r="C2957" s="321">
        <f t="shared" si="92"/>
        <v>2</v>
      </c>
      <c r="D2957" s="321" t="str">
        <f t="shared" si="93"/>
        <v>Residential Bellingen</v>
      </c>
      <c r="E2957" s="321" t="s">
        <v>4460</v>
      </c>
      <c r="F2957" s="319" t="s">
        <v>12798</v>
      </c>
      <c r="G2957" s="319" t="s">
        <v>12799</v>
      </c>
      <c r="H2957" s="319" t="s">
        <v>12800</v>
      </c>
      <c r="I2957" s="319" t="s">
        <v>12801</v>
      </c>
    </row>
    <row r="2958" spans="1:9" ht="75" x14ac:dyDescent="0.2">
      <c r="A2958" s="319" t="s">
        <v>12802</v>
      </c>
      <c r="B2958" s="319" t="s">
        <v>7558</v>
      </c>
      <c r="C2958" s="321">
        <f t="shared" si="92"/>
        <v>2</v>
      </c>
      <c r="D2958" s="321" t="str">
        <f t="shared" si="93"/>
        <v>Residential Bellingen</v>
      </c>
      <c r="E2958" s="321" t="s">
        <v>25835</v>
      </c>
      <c r="F2958" s="319" t="s">
        <v>10117</v>
      </c>
      <c r="G2958" s="319" t="s">
        <v>12803</v>
      </c>
      <c r="H2958" s="319" t="s">
        <v>12804</v>
      </c>
      <c r="I2958" s="319" t="s">
        <v>12805</v>
      </c>
    </row>
    <row r="2959" spans="1:9" ht="90" x14ac:dyDescent="0.2">
      <c r="A2959" s="319" t="s">
        <v>12806</v>
      </c>
      <c r="B2959" s="319" t="s">
        <v>7558</v>
      </c>
      <c r="C2959" s="321">
        <f t="shared" si="92"/>
        <v>2</v>
      </c>
      <c r="D2959" s="321" t="str">
        <f t="shared" si="93"/>
        <v>Residential Bellingen</v>
      </c>
      <c r="E2959" s="321" t="s">
        <v>4460</v>
      </c>
      <c r="F2959" s="319" t="s">
        <v>12807</v>
      </c>
      <c r="G2959" s="319" t="s">
        <v>12808</v>
      </c>
      <c r="H2959" s="319" t="s">
        <v>12809</v>
      </c>
      <c r="I2959" s="319" t="s">
        <v>12810</v>
      </c>
    </row>
    <row r="2960" spans="1:9" ht="90" x14ac:dyDescent="0.2">
      <c r="A2960" s="319" t="s">
        <v>12811</v>
      </c>
      <c r="B2960" s="319" t="s">
        <v>7558</v>
      </c>
      <c r="C2960" s="321">
        <f t="shared" si="92"/>
        <v>2</v>
      </c>
      <c r="D2960" s="321" t="str">
        <f t="shared" si="93"/>
        <v>Residential Bellingen</v>
      </c>
      <c r="E2960" s="321" t="s">
        <v>25835</v>
      </c>
      <c r="F2960" s="319" t="s">
        <v>12812</v>
      </c>
      <c r="G2960" s="319" t="s">
        <v>12813</v>
      </c>
      <c r="H2960" s="319" t="s">
        <v>12814</v>
      </c>
      <c r="I2960" s="319" t="s">
        <v>12815</v>
      </c>
    </row>
    <row r="2961" spans="1:9" ht="90" x14ac:dyDescent="0.2">
      <c r="A2961" s="319" t="s">
        <v>12816</v>
      </c>
      <c r="B2961" s="319" t="s">
        <v>7558</v>
      </c>
      <c r="C2961" s="321">
        <f t="shared" si="92"/>
        <v>2</v>
      </c>
      <c r="D2961" s="321" t="str">
        <f t="shared" si="93"/>
        <v>Residential Bellingen</v>
      </c>
      <c r="E2961" s="321" t="s">
        <v>4460</v>
      </c>
      <c r="F2961" s="319" t="s">
        <v>1870</v>
      </c>
      <c r="G2961" s="319" t="s">
        <v>12817</v>
      </c>
      <c r="H2961" s="319" t="s">
        <v>12818</v>
      </c>
      <c r="I2961" s="319" t="s">
        <v>12819</v>
      </c>
    </row>
    <row r="2962" spans="1:9" ht="90" x14ac:dyDescent="0.2">
      <c r="A2962" s="319" t="s">
        <v>12820</v>
      </c>
      <c r="B2962" s="319" t="s">
        <v>7558</v>
      </c>
      <c r="C2962" s="321">
        <f t="shared" si="92"/>
        <v>2</v>
      </c>
      <c r="D2962" s="321" t="str">
        <f t="shared" si="93"/>
        <v>Residential Bellingen</v>
      </c>
      <c r="E2962" s="321" t="s">
        <v>25835</v>
      </c>
      <c r="F2962" s="319" t="s">
        <v>12821</v>
      </c>
      <c r="G2962" s="319" t="s">
        <v>12822</v>
      </c>
      <c r="H2962" s="319" t="s">
        <v>12823</v>
      </c>
      <c r="I2962" s="319" t="s">
        <v>12824</v>
      </c>
    </row>
    <row r="2963" spans="1:9" ht="90" x14ac:dyDescent="0.2">
      <c r="A2963" s="319" t="s">
        <v>12825</v>
      </c>
      <c r="B2963" s="319" t="s">
        <v>7558</v>
      </c>
      <c r="C2963" s="321">
        <f t="shared" si="92"/>
        <v>2</v>
      </c>
      <c r="D2963" s="321" t="str">
        <f t="shared" si="93"/>
        <v>Residential Bellingen</v>
      </c>
      <c r="E2963" s="321" t="s">
        <v>4460</v>
      </c>
      <c r="F2963" s="319" t="s">
        <v>12826</v>
      </c>
      <c r="G2963" s="319" t="s">
        <v>11280</v>
      </c>
      <c r="H2963" s="319" t="s">
        <v>12827</v>
      </c>
      <c r="I2963" s="319" t="s">
        <v>12828</v>
      </c>
    </row>
    <row r="2964" spans="1:9" ht="90" x14ac:dyDescent="0.2">
      <c r="A2964" s="319" t="s">
        <v>12829</v>
      </c>
      <c r="B2964" s="319" t="s">
        <v>7558</v>
      </c>
      <c r="C2964" s="321">
        <f t="shared" si="92"/>
        <v>2</v>
      </c>
      <c r="D2964" s="321" t="str">
        <f t="shared" si="93"/>
        <v>Residential Bellingen</v>
      </c>
      <c r="E2964" s="321" t="s">
        <v>25835</v>
      </c>
      <c r="F2964" s="319" t="s">
        <v>12830</v>
      </c>
      <c r="G2964" s="319" t="s">
        <v>12831</v>
      </c>
      <c r="H2964" s="319" t="s">
        <v>12832</v>
      </c>
      <c r="I2964" s="319" t="s">
        <v>12833</v>
      </c>
    </row>
    <row r="2965" spans="1:9" ht="105" x14ac:dyDescent="0.2">
      <c r="A2965" s="319" t="s">
        <v>12834</v>
      </c>
      <c r="B2965" s="319" t="s">
        <v>7558</v>
      </c>
      <c r="C2965" s="321">
        <f t="shared" si="92"/>
        <v>2</v>
      </c>
      <c r="D2965" s="321" t="str">
        <f t="shared" si="93"/>
        <v>Residential Bellingen</v>
      </c>
      <c r="E2965" s="321" t="s">
        <v>4460</v>
      </c>
      <c r="F2965" s="319" t="s">
        <v>6173</v>
      </c>
      <c r="G2965" s="319" t="s">
        <v>12835</v>
      </c>
      <c r="H2965" s="319" t="s">
        <v>12836</v>
      </c>
      <c r="I2965" s="319" t="s">
        <v>12837</v>
      </c>
    </row>
    <row r="2966" spans="1:9" ht="90" x14ac:dyDescent="0.2">
      <c r="A2966" s="319" t="s">
        <v>12838</v>
      </c>
      <c r="B2966" s="319" t="s">
        <v>7558</v>
      </c>
      <c r="C2966" s="321">
        <f t="shared" si="92"/>
        <v>2</v>
      </c>
      <c r="D2966" s="321" t="str">
        <f t="shared" si="93"/>
        <v>Residential Bellingen</v>
      </c>
      <c r="E2966" s="321" t="s">
        <v>25835</v>
      </c>
      <c r="F2966" s="319" t="s">
        <v>12839</v>
      </c>
      <c r="G2966" s="319" t="s">
        <v>12840</v>
      </c>
      <c r="H2966" s="319" t="s">
        <v>12841</v>
      </c>
      <c r="I2966" s="319" t="s">
        <v>12842</v>
      </c>
    </row>
    <row r="2967" spans="1:9" ht="90" x14ac:dyDescent="0.2">
      <c r="A2967" s="319" t="s">
        <v>12843</v>
      </c>
      <c r="B2967" s="319" t="s">
        <v>7558</v>
      </c>
      <c r="C2967" s="321">
        <f t="shared" si="92"/>
        <v>2</v>
      </c>
      <c r="D2967" s="321" t="str">
        <f t="shared" si="93"/>
        <v>Residential Bellingen</v>
      </c>
      <c r="E2967" s="321" t="s">
        <v>4460</v>
      </c>
      <c r="F2967" s="319" t="s">
        <v>2376</v>
      </c>
      <c r="G2967" s="319" t="s">
        <v>12844</v>
      </c>
      <c r="H2967" s="319" t="s">
        <v>12845</v>
      </c>
      <c r="I2967" s="319" t="s">
        <v>12846</v>
      </c>
    </row>
    <row r="2968" spans="1:9" ht="90" x14ac:dyDescent="0.2">
      <c r="A2968" s="319" t="s">
        <v>12847</v>
      </c>
      <c r="B2968" s="319" t="s">
        <v>7558</v>
      </c>
      <c r="C2968" s="321">
        <f t="shared" si="92"/>
        <v>2</v>
      </c>
      <c r="D2968" s="321" t="str">
        <f t="shared" si="93"/>
        <v>Residential Bellingen</v>
      </c>
      <c r="E2968" s="321" t="s">
        <v>25835</v>
      </c>
      <c r="F2968" s="319" t="s">
        <v>508</v>
      </c>
      <c r="G2968" s="319" t="s">
        <v>1080</v>
      </c>
      <c r="H2968" s="319" t="s">
        <v>12848</v>
      </c>
      <c r="I2968" s="319" t="s">
        <v>12849</v>
      </c>
    </row>
    <row r="2969" spans="1:9" ht="90" x14ac:dyDescent="0.2">
      <c r="A2969" s="319" t="s">
        <v>12850</v>
      </c>
      <c r="B2969" s="319" t="s">
        <v>7558</v>
      </c>
      <c r="C2969" s="321">
        <f t="shared" si="92"/>
        <v>2</v>
      </c>
      <c r="D2969" s="321" t="str">
        <f t="shared" si="93"/>
        <v>Residential Bellingen</v>
      </c>
      <c r="E2969" s="321" t="s">
        <v>4460</v>
      </c>
      <c r="F2969" s="319" t="s">
        <v>12851</v>
      </c>
      <c r="G2969" s="319" t="s">
        <v>12852</v>
      </c>
      <c r="H2969" s="319" t="s">
        <v>12853</v>
      </c>
      <c r="I2969" s="319" t="s">
        <v>12854</v>
      </c>
    </row>
    <row r="2970" spans="1:9" ht="180" x14ac:dyDescent="0.25">
      <c r="A2970" s="319" t="s">
        <v>12855</v>
      </c>
      <c r="B2970" s="319" t="s">
        <v>7558</v>
      </c>
      <c r="C2970" s="321">
        <f t="shared" si="92"/>
        <v>2</v>
      </c>
      <c r="D2970" s="321" t="str">
        <f t="shared" si="93"/>
        <v>Residential Bellingen</v>
      </c>
      <c r="E2970" s="321" t="s">
        <v>25835</v>
      </c>
      <c r="F2970" s="317"/>
      <c r="G2970" s="319" t="s">
        <v>142</v>
      </c>
      <c r="H2970" s="319" t="s">
        <v>12856</v>
      </c>
      <c r="I2970" s="319" t="s">
        <v>12857</v>
      </c>
    </row>
    <row r="2971" spans="1:9" ht="75" x14ac:dyDescent="0.2">
      <c r="A2971" s="319" t="s">
        <v>12858</v>
      </c>
      <c r="B2971" s="319" t="s">
        <v>7558</v>
      </c>
      <c r="C2971" s="321">
        <f t="shared" si="92"/>
        <v>2</v>
      </c>
      <c r="D2971" s="321" t="str">
        <f t="shared" si="93"/>
        <v>Residential Bellingen</v>
      </c>
      <c r="E2971" s="321" t="s">
        <v>4460</v>
      </c>
      <c r="F2971" s="319" t="s">
        <v>12859</v>
      </c>
      <c r="G2971" s="319" t="s">
        <v>1080</v>
      </c>
      <c r="H2971" s="319" t="s">
        <v>12860</v>
      </c>
      <c r="I2971" s="319" t="s">
        <v>12861</v>
      </c>
    </row>
    <row r="2972" spans="1:9" ht="75" x14ac:dyDescent="0.2">
      <c r="A2972" s="319" t="s">
        <v>12862</v>
      </c>
      <c r="B2972" s="319" t="s">
        <v>7558</v>
      </c>
      <c r="C2972" s="321">
        <f t="shared" si="92"/>
        <v>2</v>
      </c>
      <c r="D2972" s="321" t="str">
        <f t="shared" si="93"/>
        <v>Residential Bellingen</v>
      </c>
      <c r="E2972" s="321" t="s">
        <v>25835</v>
      </c>
      <c r="F2972" s="319" t="s">
        <v>5472</v>
      </c>
      <c r="G2972" s="319" t="s">
        <v>3343</v>
      </c>
      <c r="H2972" s="319" t="s">
        <v>12863</v>
      </c>
      <c r="I2972" s="319" t="s">
        <v>12864</v>
      </c>
    </row>
    <row r="2973" spans="1:9" ht="90" x14ac:dyDescent="0.2">
      <c r="A2973" s="319" t="s">
        <v>12865</v>
      </c>
      <c r="B2973" s="319" t="s">
        <v>7558</v>
      </c>
      <c r="C2973" s="321">
        <f t="shared" si="92"/>
        <v>2</v>
      </c>
      <c r="D2973" s="321" t="str">
        <f t="shared" si="93"/>
        <v>Residential Bellingen</v>
      </c>
      <c r="E2973" s="321" t="s">
        <v>4460</v>
      </c>
      <c r="F2973" s="319" t="s">
        <v>12866</v>
      </c>
      <c r="G2973" s="319" t="s">
        <v>12867</v>
      </c>
      <c r="H2973" s="319" t="s">
        <v>12868</v>
      </c>
      <c r="I2973" s="319" t="s">
        <v>12869</v>
      </c>
    </row>
    <row r="2974" spans="1:9" ht="90" x14ac:dyDescent="0.2">
      <c r="A2974" s="319" t="s">
        <v>12870</v>
      </c>
      <c r="B2974" s="319" t="s">
        <v>7558</v>
      </c>
      <c r="C2974" s="321">
        <f t="shared" si="92"/>
        <v>2</v>
      </c>
      <c r="D2974" s="321" t="str">
        <f t="shared" si="93"/>
        <v>Residential Bellingen</v>
      </c>
      <c r="E2974" s="321" t="s">
        <v>25835</v>
      </c>
      <c r="F2974" s="319" t="s">
        <v>3495</v>
      </c>
      <c r="G2974" s="319" t="s">
        <v>3496</v>
      </c>
      <c r="H2974" s="319" t="s">
        <v>12871</v>
      </c>
      <c r="I2974" s="319" t="s">
        <v>12872</v>
      </c>
    </row>
    <row r="2975" spans="1:9" ht="90" x14ac:dyDescent="0.2">
      <c r="A2975" s="319" t="s">
        <v>12873</v>
      </c>
      <c r="B2975" s="319" t="s">
        <v>7558</v>
      </c>
      <c r="C2975" s="321">
        <f t="shared" si="92"/>
        <v>2</v>
      </c>
      <c r="D2975" s="321" t="str">
        <f t="shared" si="93"/>
        <v>Residential Bellingen</v>
      </c>
      <c r="E2975" s="321" t="s">
        <v>4460</v>
      </c>
      <c r="F2975" s="319" t="s">
        <v>3552</v>
      </c>
      <c r="G2975" s="319" t="s">
        <v>1729</v>
      </c>
      <c r="H2975" s="319" t="s">
        <v>12874</v>
      </c>
      <c r="I2975" s="319" t="s">
        <v>12875</v>
      </c>
    </row>
    <row r="2976" spans="1:9" ht="90" x14ac:dyDescent="0.2">
      <c r="A2976" s="319" t="s">
        <v>12876</v>
      </c>
      <c r="B2976" s="319" t="s">
        <v>7558</v>
      </c>
      <c r="C2976" s="321">
        <f t="shared" si="92"/>
        <v>2</v>
      </c>
      <c r="D2976" s="321" t="str">
        <f t="shared" si="93"/>
        <v>Residential Bellingen</v>
      </c>
      <c r="E2976" s="321" t="s">
        <v>25835</v>
      </c>
      <c r="F2976" s="319" t="s">
        <v>12877</v>
      </c>
      <c r="G2976" s="319" t="s">
        <v>12878</v>
      </c>
      <c r="H2976" s="319" t="s">
        <v>12879</v>
      </c>
      <c r="I2976" s="319" t="s">
        <v>12880</v>
      </c>
    </row>
    <row r="2977" spans="1:9" ht="90" x14ac:dyDescent="0.2">
      <c r="A2977" s="319" t="s">
        <v>12881</v>
      </c>
      <c r="B2977" s="319" t="s">
        <v>7558</v>
      </c>
      <c r="C2977" s="321">
        <f t="shared" si="92"/>
        <v>2</v>
      </c>
      <c r="D2977" s="321" t="str">
        <f t="shared" si="93"/>
        <v>Residential Bellingen</v>
      </c>
      <c r="E2977" s="321" t="s">
        <v>4460</v>
      </c>
      <c r="F2977" s="319" t="s">
        <v>12882</v>
      </c>
      <c r="G2977" s="319" t="s">
        <v>12883</v>
      </c>
      <c r="H2977" s="319" t="s">
        <v>12884</v>
      </c>
      <c r="I2977" s="319" t="s">
        <v>12885</v>
      </c>
    </row>
    <row r="2978" spans="1:9" ht="90" x14ac:dyDescent="0.2">
      <c r="A2978" s="319" t="s">
        <v>12886</v>
      </c>
      <c r="B2978" s="319" t="s">
        <v>7558</v>
      </c>
      <c r="C2978" s="321">
        <f t="shared" si="92"/>
        <v>2</v>
      </c>
      <c r="D2978" s="321" t="str">
        <f t="shared" si="93"/>
        <v>Residential Bellingen</v>
      </c>
      <c r="E2978" s="321" t="s">
        <v>25835</v>
      </c>
      <c r="F2978" s="319" t="s">
        <v>12887</v>
      </c>
      <c r="G2978" s="319" t="s">
        <v>12888</v>
      </c>
      <c r="H2978" s="319" t="s">
        <v>12889</v>
      </c>
      <c r="I2978" s="319" t="s">
        <v>12890</v>
      </c>
    </row>
    <row r="2979" spans="1:9" ht="90" x14ac:dyDescent="0.2">
      <c r="A2979" s="319" t="s">
        <v>12891</v>
      </c>
      <c r="B2979" s="319" t="s">
        <v>7558</v>
      </c>
      <c r="C2979" s="321">
        <f t="shared" si="92"/>
        <v>2</v>
      </c>
      <c r="D2979" s="321" t="str">
        <f t="shared" si="93"/>
        <v>Residential Bellingen</v>
      </c>
      <c r="E2979" s="321" t="s">
        <v>4460</v>
      </c>
      <c r="F2979" s="319" t="s">
        <v>12892</v>
      </c>
      <c r="G2979" s="319" t="s">
        <v>12893</v>
      </c>
      <c r="H2979" s="319" t="s">
        <v>12894</v>
      </c>
      <c r="I2979" s="319" t="s">
        <v>12895</v>
      </c>
    </row>
    <row r="2980" spans="1:9" ht="90" x14ac:dyDescent="0.2">
      <c r="A2980" s="319" t="s">
        <v>12896</v>
      </c>
      <c r="B2980" s="319" t="s">
        <v>7558</v>
      </c>
      <c r="C2980" s="321">
        <f t="shared" si="92"/>
        <v>2</v>
      </c>
      <c r="D2980" s="321" t="str">
        <f t="shared" si="93"/>
        <v>Residential Bellingen</v>
      </c>
      <c r="E2980" s="321" t="s">
        <v>25835</v>
      </c>
      <c r="F2980" s="319" t="s">
        <v>2704</v>
      </c>
      <c r="G2980" s="319" t="s">
        <v>1923</v>
      </c>
      <c r="H2980" s="319" t="s">
        <v>12897</v>
      </c>
      <c r="I2980" s="319" t="s">
        <v>12898</v>
      </c>
    </row>
    <row r="2981" spans="1:9" ht="75" x14ac:dyDescent="0.2">
      <c r="A2981" s="319" t="s">
        <v>12899</v>
      </c>
      <c r="B2981" s="319" t="s">
        <v>7558</v>
      </c>
      <c r="C2981" s="321">
        <f t="shared" si="92"/>
        <v>2</v>
      </c>
      <c r="D2981" s="321" t="str">
        <f t="shared" si="93"/>
        <v>Residential Bellingen</v>
      </c>
      <c r="E2981" s="321" t="s">
        <v>4460</v>
      </c>
      <c r="F2981" s="319" t="s">
        <v>12900</v>
      </c>
      <c r="G2981" s="319" t="s">
        <v>12901</v>
      </c>
      <c r="H2981" s="319" t="s">
        <v>12902</v>
      </c>
      <c r="I2981" s="319" t="s">
        <v>12903</v>
      </c>
    </row>
    <row r="2982" spans="1:9" ht="90" x14ac:dyDescent="0.25">
      <c r="A2982" s="319" t="s">
        <v>12904</v>
      </c>
      <c r="B2982" s="319" t="s">
        <v>7558</v>
      </c>
      <c r="C2982" s="321">
        <f t="shared" si="92"/>
        <v>2</v>
      </c>
      <c r="D2982" s="321" t="str">
        <f t="shared" si="93"/>
        <v>Residential Bellingen</v>
      </c>
      <c r="E2982" s="321" t="s">
        <v>25835</v>
      </c>
      <c r="F2982" s="317"/>
      <c r="G2982" s="319" t="s">
        <v>7678</v>
      </c>
      <c r="H2982" s="319" t="s">
        <v>12905</v>
      </c>
      <c r="I2982" s="319" t="s">
        <v>12906</v>
      </c>
    </row>
    <row r="2983" spans="1:9" ht="90" x14ac:dyDescent="0.2">
      <c r="A2983" s="319" t="s">
        <v>12907</v>
      </c>
      <c r="B2983" s="319" t="s">
        <v>7558</v>
      </c>
      <c r="C2983" s="321">
        <f t="shared" si="92"/>
        <v>2</v>
      </c>
      <c r="D2983" s="321" t="str">
        <f t="shared" si="93"/>
        <v>Residential Bellingen</v>
      </c>
      <c r="E2983" s="321" t="s">
        <v>4460</v>
      </c>
      <c r="F2983" s="319" t="s">
        <v>3485</v>
      </c>
      <c r="G2983" s="319" t="s">
        <v>12908</v>
      </c>
      <c r="H2983" s="319" t="s">
        <v>12909</v>
      </c>
      <c r="I2983" s="319" t="s">
        <v>12910</v>
      </c>
    </row>
    <row r="2984" spans="1:9" ht="90" x14ac:dyDescent="0.2">
      <c r="A2984" s="319" t="s">
        <v>12911</v>
      </c>
      <c r="B2984" s="319" t="s">
        <v>7558</v>
      </c>
      <c r="C2984" s="321">
        <f t="shared" si="92"/>
        <v>2</v>
      </c>
      <c r="D2984" s="321" t="str">
        <f t="shared" si="93"/>
        <v>Residential Bellingen</v>
      </c>
      <c r="E2984" s="321" t="s">
        <v>25835</v>
      </c>
      <c r="F2984" s="319" t="s">
        <v>2509</v>
      </c>
      <c r="G2984" s="319" t="s">
        <v>12912</v>
      </c>
      <c r="H2984" s="319" t="s">
        <v>12913</v>
      </c>
      <c r="I2984" s="319" t="s">
        <v>12914</v>
      </c>
    </row>
    <row r="2985" spans="1:9" ht="75" x14ac:dyDescent="0.2">
      <c r="A2985" s="319" t="s">
        <v>12915</v>
      </c>
      <c r="B2985" s="319" t="s">
        <v>7558</v>
      </c>
      <c r="C2985" s="321">
        <f t="shared" si="92"/>
        <v>2</v>
      </c>
      <c r="D2985" s="321" t="str">
        <f t="shared" si="93"/>
        <v>Residential Bellingen</v>
      </c>
      <c r="E2985" s="321" t="s">
        <v>4460</v>
      </c>
      <c r="F2985" s="319" t="s">
        <v>1249</v>
      </c>
      <c r="G2985" s="319" t="s">
        <v>12916</v>
      </c>
      <c r="H2985" s="319" t="s">
        <v>12917</v>
      </c>
      <c r="I2985" s="319" t="s">
        <v>12918</v>
      </c>
    </row>
    <row r="2986" spans="1:9" ht="90" x14ac:dyDescent="0.2">
      <c r="A2986" s="319" t="s">
        <v>12919</v>
      </c>
      <c r="B2986" s="319" t="s">
        <v>7558</v>
      </c>
      <c r="C2986" s="321">
        <f t="shared" si="92"/>
        <v>2</v>
      </c>
      <c r="D2986" s="321" t="str">
        <f t="shared" si="93"/>
        <v>Residential Bellingen</v>
      </c>
      <c r="E2986" s="321" t="s">
        <v>25835</v>
      </c>
      <c r="F2986" s="319" t="s">
        <v>1249</v>
      </c>
      <c r="G2986" s="319" t="s">
        <v>12916</v>
      </c>
      <c r="H2986" s="319" t="s">
        <v>12920</v>
      </c>
      <c r="I2986" s="319" t="s">
        <v>12921</v>
      </c>
    </row>
    <row r="2987" spans="1:9" ht="90" x14ac:dyDescent="0.25">
      <c r="A2987" s="319" t="s">
        <v>12922</v>
      </c>
      <c r="B2987" s="319" t="s">
        <v>7558</v>
      </c>
      <c r="C2987" s="321">
        <f t="shared" si="92"/>
        <v>2</v>
      </c>
      <c r="D2987" s="321" t="str">
        <f t="shared" si="93"/>
        <v>Residential Bellingen</v>
      </c>
      <c r="E2987" s="321" t="s">
        <v>4460</v>
      </c>
      <c r="F2987" s="317"/>
      <c r="G2987" s="319" t="s">
        <v>7756</v>
      </c>
      <c r="H2987" s="319" t="s">
        <v>12923</v>
      </c>
      <c r="I2987" s="319" t="s">
        <v>12924</v>
      </c>
    </row>
    <row r="2988" spans="1:9" ht="90" x14ac:dyDescent="0.25">
      <c r="A2988" s="319" t="s">
        <v>12925</v>
      </c>
      <c r="B2988" s="319" t="s">
        <v>7558</v>
      </c>
      <c r="C2988" s="321">
        <f t="shared" si="92"/>
        <v>2</v>
      </c>
      <c r="D2988" s="321" t="str">
        <f t="shared" si="93"/>
        <v>Residential Bellingen</v>
      </c>
      <c r="E2988" s="321" t="s">
        <v>25835</v>
      </c>
      <c r="F2988" s="317"/>
      <c r="G2988" s="319" t="s">
        <v>7756</v>
      </c>
      <c r="H2988" s="319" t="s">
        <v>12926</v>
      </c>
      <c r="I2988" s="319" t="s">
        <v>12924</v>
      </c>
    </row>
    <row r="2989" spans="1:9" ht="105" x14ac:dyDescent="0.25">
      <c r="A2989" s="319" t="s">
        <v>12927</v>
      </c>
      <c r="B2989" s="319" t="s">
        <v>7558</v>
      </c>
      <c r="C2989" s="321">
        <f t="shared" si="92"/>
        <v>2</v>
      </c>
      <c r="D2989" s="321" t="str">
        <f t="shared" si="93"/>
        <v>Residential Bellingen</v>
      </c>
      <c r="E2989" s="321" t="s">
        <v>4460</v>
      </c>
      <c r="F2989" s="317"/>
      <c r="G2989" s="319" t="s">
        <v>7756</v>
      </c>
      <c r="H2989" s="319" t="s">
        <v>12928</v>
      </c>
      <c r="I2989" s="319" t="s">
        <v>12924</v>
      </c>
    </row>
    <row r="2990" spans="1:9" ht="105" x14ac:dyDescent="0.25">
      <c r="A2990" s="319" t="s">
        <v>12929</v>
      </c>
      <c r="B2990" s="319" t="s">
        <v>7558</v>
      </c>
      <c r="C2990" s="321">
        <f t="shared" si="92"/>
        <v>2</v>
      </c>
      <c r="D2990" s="321" t="str">
        <f t="shared" si="93"/>
        <v>Residential Bellingen</v>
      </c>
      <c r="E2990" s="321" t="s">
        <v>25835</v>
      </c>
      <c r="F2990" s="317"/>
      <c r="G2990" s="319" t="s">
        <v>7756</v>
      </c>
      <c r="H2990" s="319" t="s">
        <v>12930</v>
      </c>
      <c r="I2990" s="319" t="s">
        <v>12924</v>
      </c>
    </row>
    <row r="2991" spans="1:9" ht="90" x14ac:dyDescent="0.2">
      <c r="A2991" s="319" t="s">
        <v>12931</v>
      </c>
      <c r="B2991" s="319" t="s">
        <v>7558</v>
      </c>
      <c r="C2991" s="321">
        <f t="shared" si="92"/>
        <v>2</v>
      </c>
      <c r="D2991" s="321" t="str">
        <f t="shared" si="93"/>
        <v>Residential Bellingen</v>
      </c>
      <c r="E2991" s="321" t="s">
        <v>4460</v>
      </c>
      <c r="F2991" s="319" t="s">
        <v>892</v>
      </c>
      <c r="G2991" s="319" t="s">
        <v>12932</v>
      </c>
      <c r="H2991" s="319" t="s">
        <v>12933</v>
      </c>
      <c r="I2991" s="319" t="s">
        <v>12934</v>
      </c>
    </row>
    <row r="2992" spans="1:9" ht="90" x14ac:dyDescent="0.2">
      <c r="A2992" s="319" t="s">
        <v>12935</v>
      </c>
      <c r="B2992" s="319" t="s">
        <v>7558</v>
      </c>
      <c r="C2992" s="321">
        <f t="shared" si="92"/>
        <v>2</v>
      </c>
      <c r="D2992" s="321" t="str">
        <f t="shared" si="93"/>
        <v>Residential Bellingen</v>
      </c>
      <c r="E2992" s="321" t="s">
        <v>25835</v>
      </c>
      <c r="F2992" s="319" t="s">
        <v>12936</v>
      </c>
      <c r="G2992" s="319" t="s">
        <v>12937</v>
      </c>
      <c r="H2992" s="319" t="s">
        <v>12938</v>
      </c>
      <c r="I2992" s="319" t="s">
        <v>12939</v>
      </c>
    </row>
    <row r="2993" spans="1:9" ht="90" x14ac:dyDescent="0.2">
      <c r="A2993" s="319" t="s">
        <v>12940</v>
      </c>
      <c r="B2993" s="319" t="s">
        <v>7558</v>
      </c>
      <c r="C2993" s="321">
        <f t="shared" si="92"/>
        <v>2</v>
      </c>
      <c r="D2993" s="321" t="str">
        <f t="shared" si="93"/>
        <v>Residential Bellingen</v>
      </c>
      <c r="E2993" s="321" t="s">
        <v>4460</v>
      </c>
      <c r="F2993" s="319" t="s">
        <v>2247</v>
      </c>
      <c r="G2993" s="319" t="s">
        <v>12941</v>
      </c>
      <c r="H2993" s="319" t="s">
        <v>12942</v>
      </c>
      <c r="I2993" s="319" t="s">
        <v>12943</v>
      </c>
    </row>
    <row r="2994" spans="1:9" ht="90" x14ac:dyDescent="0.2">
      <c r="A2994" s="319" t="s">
        <v>12944</v>
      </c>
      <c r="B2994" s="319" t="s">
        <v>7558</v>
      </c>
      <c r="C2994" s="321">
        <f t="shared" si="92"/>
        <v>2</v>
      </c>
      <c r="D2994" s="321" t="str">
        <f t="shared" si="93"/>
        <v>Residential Bellingen</v>
      </c>
      <c r="E2994" s="321" t="s">
        <v>25835</v>
      </c>
      <c r="F2994" s="319" t="s">
        <v>1763</v>
      </c>
      <c r="G2994" s="319" t="s">
        <v>12945</v>
      </c>
      <c r="H2994" s="319" t="s">
        <v>12946</v>
      </c>
      <c r="I2994" s="319" t="s">
        <v>12947</v>
      </c>
    </row>
    <row r="2995" spans="1:9" ht="75" x14ac:dyDescent="0.2">
      <c r="A2995" s="319" t="s">
        <v>12948</v>
      </c>
      <c r="B2995" s="319" t="s">
        <v>7558</v>
      </c>
      <c r="C2995" s="321">
        <f t="shared" si="92"/>
        <v>2</v>
      </c>
      <c r="D2995" s="321" t="str">
        <f t="shared" si="93"/>
        <v>Residential Bellingen</v>
      </c>
      <c r="E2995" s="321" t="s">
        <v>4460</v>
      </c>
      <c r="F2995" s="319" t="s">
        <v>586</v>
      </c>
      <c r="G2995" s="319" t="s">
        <v>12949</v>
      </c>
      <c r="H2995" s="319" t="s">
        <v>12950</v>
      </c>
      <c r="I2995" s="319" t="s">
        <v>12951</v>
      </c>
    </row>
    <row r="2996" spans="1:9" ht="75" x14ac:dyDescent="0.2">
      <c r="A2996" s="319" t="s">
        <v>12952</v>
      </c>
      <c r="B2996" s="319" t="s">
        <v>7558</v>
      </c>
      <c r="C2996" s="321">
        <f t="shared" si="92"/>
        <v>2</v>
      </c>
      <c r="D2996" s="321" t="str">
        <f t="shared" si="93"/>
        <v>Residential Bellingen</v>
      </c>
      <c r="E2996" s="321" t="s">
        <v>25835</v>
      </c>
      <c r="F2996" s="319" t="s">
        <v>4460</v>
      </c>
      <c r="G2996" s="319" t="s">
        <v>12953</v>
      </c>
      <c r="H2996" s="319" t="s">
        <v>12954</v>
      </c>
      <c r="I2996" s="319" t="s">
        <v>12955</v>
      </c>
    </row>
    <row r="2997" spans="1:9" ht="90" x14ac:dyDescent="0.2">
      <c r="A2997" s="319" t="s">
        <v>12956</v>
      </c>
      <c r="B2997" s="319" t="s">
        <v>7558</v>
      </c>
      <c r="C2997" s="321">
        <f t="shared" si="92"/>
        <v>2</v>
      </c>
      <c r="D2997" s="321" t="str">
        <f t="shared" si="93"/>
        <v>Residential Bellingen</v>
      </c>
      <c r="E2997" s="321" t="s">
        <v>4460</v>
      </c>
      <c r="F2997" s="319" t="s">
        <v>12957</v>
      </c>
      <c r="G2997" s="319" t="s">
        <v>2823</v>
      </c>
      <c r="H2997" s="319" t="s">
        <v>12958</v>
      </c>
      <c r="I2997" s="319" t="s">
        <v>12959</v>
      </c>
    </row>
    <row r="2998" spans="1:9" ht="90" x14ac:dyDescent="0.2">
      <c r="A2998" s="319" t="s">
        <v>12960</v>
      </c>
      <c r="B2998" s="319" t="s">
        <v>7558</v>
      </c>
      <c r="C2998" s="321">
        <f t="shared" si="92"/>
        <v>2</v>
      </c>
      <c r="D2998" s="321" t="str">
        <f t="shared" si="93"/>
        <v>Residential Bellingen</v>
      </c>
      <c r="E2998" s="321" t="s">
        <v>25835</v>
      </c>
      <c r="F2998" s="319" t="s">
        <v>12961</v>
      </c>
      <c r="G2998" s="319" t="s">
        <v>12962</v>
      </c>
      <c r="H2998" s="319" t="s">
        <v>12963</v>
      </c>
      <c r="I2998" s="319" t="s">
        <v>12964</v>
      </c>
    </row>
    <row r="2999" spans="1:9" ht="75" x14ac:dyDescent="0.2">
      <c r="A2999" s="319" t="s">
        <v>12965</v>
      </c>
      <c r="B2999" s="319" t="s">
        <v>7558</v>
      </c>
      <c r="C2999" s="321">
        <f t="shared" si="92"/>
        <v>2</v>
      </c>
      <c r="D2999" s="321" t="str">
        <f t="shared" si="93"/>
        <v>Residential Bellingen</v>
      </c>
      <c r="E2999" s="321" t="s">
        <v>4460</v>
      </c>
      <c r="F2999" s="319" t="s">
        <v>12966</v>
      </c>
      <c r="G2999" s="319" t="s">
        <v>12967</v>
      </c>
      <c r="H2999" s="319" t="s">
        <v>12968</v>
      </c>
      <c r="I2999" s="319" t="s">
        <v>12969</v>
      </c>
    </row>
    <row r="3000" spans="1:9" ht="90" x14ac:dyDescent="0.2">
      <c r="A3000" s="319" t="s">
        <v>12970</v>
      </c>
      <c r="B3000" s="319" t="s">
        <v>7558</v>
      </c>
      <c r="C3000" s="321">
        <f t="shared" si="92"/>
        <v>2</v>
      </c>
      <c r="D3000" s="321" t="str">
        <f t="shared" si="93"/>
        <v>Residential Bellingen</v>
      </c>
      <c r="E3000" s="321" t="s">
        <v>25835</v>
      </c>
      <c r="F3000" s="319" t="s">
        <v>821</v>
      </c>
      <c r="G3000" s="319" t="s">
        <v>2211</v>
      </c>
      <c r="H3000" s="319" t="s">
        <v>12971</v>
      </c>
      <c r="I3000" s="319" t="s">
        <v>12972</v>
      </c>
    </row>
    <row r="3001" spans="1:9" ht="90" x14ac:dyDescent="0.2">
      <c r="A3001" s="319" t="s">
        <v>12973</v>
      </c>
      <c r="B3001" s="319" t="s">
        <v>7558</v>
      </c>
      <c r="C3001" s="321">
        <f t="shared" si="92"/>
        <v>2</v>
      </c>
      <c r="D3001" s="321" t="str">
        <f t="shared" si="93"/>
        <v>Residential Bellingen</v>
      </c>
      <c r="E3001" s="321" t="s">
        <v>4460</v>
      </c>
      <c r="F3001" s="319" t="s">
        <v>9194</v>
      </c>
      <c r="G3001" s="319" t="s">
        <v>2903</v>
      </c>
      <c r="H3001" s="319" t="s">
        <v>12974</v>
      </c>
      <c r="I3001" s="319" t="s">
        <v>12975</v>
      </c>
    </row>
    <row r="3002" spans="1:9" ht="90" x14ac:dyDescent="0.2">
      <c r="A3002" s="319" t="s">
        <v>12976</v>
      </c>
      <c r="B3002" s="319" t="s">
        <v>7558</v>
      </c>
      <c r="C3002" s="321">
        <f t="shared" si="92"/>
        <v>2</v>
      </c>
      <c r="D3002" s="321" t="str">
        <f t="shared" si="93"/>
        <v>Residential Bellingen</v>
      </c>
      <c r="E3002" s="321" t="s">
        <v>25835</v>
      </c>
      <c r="F3002" s="319" t="s">
        <v>1763</v>
      </c>
      <c r="G3002" s="319" t="s">
        <v>12977</v>
      </c>
      <c r="H3002" s="319" t="s">
        <v>12978</v>
      </c>
      <c r="I3002" s="319" t="s">
        <v>12979</v>
      </c>
    </row>
    <row r="3003" spans="1:9" ht="90" x14ac:dyDescent="0.2">
      <c r="A3003" s="319" t="s">
        <v>12980</v>
      </c>
      <c r="B3003" s="319" t="s">
        <v>7558</v>
      </c>
      <c r="C3003" s="321">
        <f t="shared" si="92"/>
        <v>2</v>
      </c>
      <c r="D3003" s="321" t="str">
        <f t="shared" si="93"/>
        <v>Residential Bellingen</v>
      </c>
      <c r="E3003" s="321" t="s">
        <v>4460</v>
      </c>
      <c r="F3003" s="319" t="s">
        <v>12981</v>
      </c>
      <c r="G3003" s="319" t="s">
        <v>6651</v>
      </c>
      <c r="H3003" s="319" t="s">
        <v>12982</v>
      </c>
      <c r="I3003" s="319" t="s">
        <v>12983</v>
      </c>
    </row>
    <row r="3004" spans="1:9" ht="75" x14ac:dyDescent="0.2">
      <c r="A3004" s="319" t="s">
        <v>12984</v>
      </c>
      <c r="B3004" s="319" t="s">
        <v>7558</v>
      </c>
      <c r="C3004" s="321">
        <f t="shared" si="92"/>
        <v>2</v>
      </c>
      <c r="D3004" s="321" t="str">
        <f t="shared" si="93"/>
        <v>Residential Bellingen</v>
      </c>
      <c r="E3004" s="321" t="s">
        <v>25835</v>
      </c>
      <c r="F3004" s="319" t="s">
        <v>2668</v>
      </c>
      <c r="G3004" s="319" t="s">
        <v>12985</v>
      </c>
      <c r="H3004" s="319" t="s">
        <v>12986</v>
      </c>
      <c r="I3004" s="319" t="s">
        <v>12987</v>
      </c>
    </row>
    <row r="3005" spans="1:9" ht="90" x14ac:dyDescent="0.2">
      <c r="A3005" s="319" t="s">
        <v>12988</v>
      </c>
      <c r="B3005" s="319" t="s">
        <v>7558</v>
      </c>
      <c r="C3005" s="321">
        <f t="shared" si="92"/>
        <v>2</v>
      </c>
      <c r="D3005" s="321" t="str">
        <f t="shared" si="93"/>
        <v>Residential Bellingen</v>
      </c>
      <c r="E3005" s="321" t="s">
        <v>4460</v>
      </c>
      <c r="F3005" s="319" t="s">
        <v>12989</v>
      </c>
      <c r="G3005" s="319" t="s">
        <v>2898</v>
      </c>
      <c r="H3005" s="319" t="s">
        <v>12990</v>
      </c>
      <c r="I3005" s="319" t="s">
        <v>12991</v>
      </c>
    </row>
    <row r="3006" spans="1:9" ht="90" x14ac:dyDescent="0.2">
      <c r="A3006" s="319" t="s">
        <v>12992</v>
      </c>
      <c r="B3006" s="319" t="s">
        <v>7558</v>
      </c>
      <c r="C3006" s="321">
        <f t="shared" si="92"/>
        <v>2</v>
      </c>
      <c r="D3006" s="321" t="str">
        <f t="shared" si="93"/>
        <v>Residential Bellingen</v>
      </c>
      <c r="E3006" s="321" t="s">
        <v>25835</v>
      </c>
      <c r="F3006" s="319" t="s">
        <v>12993</v>
      </c>
      <c r="G3006" s="319" t="s">
        <v>12994</v>
      </c>
      <c r="H3006" s="319" t="s">
        <v>12995</v>
      </c>
      <c r="I3006" s="319" t="s">
        <v>12996</v>
      </c>
    </row>
    <row r="3007" spans="1:9" ht="90" x14ac:dyDescent="0.2">
      <c r="A3007" s="319" t="s">
        <v>12997</v>
      </c>
      <c r="B3007" s="319" t="s">
        <v>7558</v>
      </c>
      <c r="C3007" s="321">
        <f t="shared" si="92"/>
        <v>2</v>
      </c>
      <c r="D3007" s="321" t="str">
        <f t="shared" si="93"/>
        <v>Residential Bellingen</v>
      </c>
      <c r="E3007" s="321" t="s">
        <v>4460</v>
      </c>
      <c r="F3007" s="319" t="s">
        <v>821</v>
      </c>
      <c r="G3007" s="319" t="s">
        <v>4134</v>
      </c>
      <c r="H3007" s="319" t="s">
        <v>12998</v>
      </c>
      <c r="I3007" s="319" t="s">
        <v>12999</v>
      </c>
    </row>
    <row r="3008" spans="1:9" ht="90" x14ac:dyDescent="0.2">
      <c r="A3008" s="319" t="s">
        <v>13000</v>
      </c>
      <c r="B3008" s="319" t="s">
        <v>7558</v>
      </c>
      <c r="C3008" s="321">
        <f t="shared" si="92"/>
        <v>2</v>
      </c>
      <c r="D3008" s="321" t="str">
        <f t="shared" si="93"/>
        <v>Residential Bellingen</v>
      </c>
      <c r="E3008" s="321" t="s">
        <v>25835</v>
      </c>
      <c r="F3008" s="319" t="s">
        <v>543</v>
      </c>
      <c r="G3008" s="319" t="s">
        <v>13001</v>
      </c>
      <c r="H3008" s="319" t="s">
        <v>13002</v>
      </c>
      <c r="I3008" s="319" t="s">
        <v>13003</v>
      </c>
    </row>
    <row r="3009" spans="1:9" ht="90" x14ac:dyDescent="0.2">
      <c r="A3009" s="319" t="s">
        <v>13004</v>
      </c>
      <c r="B3009" s="319" t="s">
        <v>7558</v>
      </c>
      <c r="C3009" s="321">
        <f t="shared" si="92"/>
        <v>2</v>
      </c>
      <c r="D3009" s="321" t="str">
        <f t="shared" si="93"/>
        <v>Residential Bellingen</v>
      </c>
      <c r="E3009" s="321" t="s">
        <v>4460</v>
      </c>
      <c r="F3009" s="319" t="s">
        <v>13005</v>
      </c>
      <c r="G3009" s="319" t="s">
        <v>13006</v>
      </c>
      <c r="H3009" s="319" t="s">
        <v>13007</v>
      </c>
      <c r="I3009" s="319" t="s">
        <v>13008</v>
      </c>
    </row>
    <row r="3010" spans="1:9" ht="90" x14ac:dyDescent="0.2">
      <c r="A3010" s="319" t="s">
        <v>13009</v>
      </c>
      <c r="B3010" s="319" t="s">
        <v>7558</v>
      </c>
      <c r="C3010" s="321">
        <f t="shared" ref="C3010:C3073" si="94">+VLOOKUP($A3010,Assess,2,FALSE)</f>
        <v>2</v>
      </c>
      <c r="D3010" s="321" t="str">
        <f t="shared" ref="D3010:D3073" si="95">+VLOOKUP($A3010,Assess,3,FALSE)</f>
        <v>Residential Bellingen</v>
      </c>
      <c r="E3010" s="321" t="s">
        <v>25835</v>
      </c>
      <c r="F3010" s="319" t="s">
        <v>13010</v>
      </c>
      <c r="G3010" s="319" t="s">
        <v>5780</v>
      </c>
      <c r="H3010" s="319" t="s">
        <v>13011</v>
      </c>
      <c r="I3010" s="319" t="s">
        <v>13012</v>
      </c>
    </row>
    <row r="3011" spans="1:9" ht="75" x14ac:dyDescent="0.2">
      <c r="A3011" s="319" t="s">
        <v>13013</v>
      </c>
      <c r="B3011" s="319" t="s">
        <v>7558</v>
      </c>
      <c r="C3011" s="321">
        <f t="shared" si="94"/>
        <v>2</v>
      </c>
      <c r="D3011" s="321" t="str">
        <f t="shared" si="95"/>
        <v>Residential Bellingen</v>
      </c>
      <c r="E3011" s="321" t="s">
        <v>4460</v>
      </c>
      <c r="F3011" s="319" t="s">
        <v>2085</v>
      </c>
      <c r="G3011" s="319" t="s">
        <v>3677</v>
      </c>
      <c r="H3011" s="319" t="s">
        <v>13014</v>
      </c>
      <c r="I3011" s="319" t="s">
        <v>13015</v>
      </c>
    </row>
    <row r="3012" spans="1:9" ht="90" x14ac:dyDescent="0.2">
      <c r="A3012" s="319" t="s">
        <v>13016</v>
      </c>
      <c r="B3012" s="319" t="s">
        <v>7558</v>
      </c>
      <c r="C3012" s="321">
        <f t="shared" si="94"/>
        <v>2</v>
      </c>
      <c r="D3012" s="321" t="str">
        <f t="shared" si="95"/>
        <v>Residential Bellingen</v>
      </c>
      <c r="E3012" s="321" t="s">
        <v>25835</v>
      </c>
      <c r="F3012" s="319" t="s">
        <v>2085</v>
      </c>
      <c r="G3012" s="319" t="s">
        <v>3677</v>
      </c>
      <c r="H3012" s="319" t="s">
        <v>13017</v>
      </c>
      <c r="I3012" s="319" t="s">
        <v>13018</v>
      </c>
    </row>
    <row r="3013" spans="1:9" ht="105" x14ac:dyDescent="0.2">
      <c r="A3013" s="319" t="s">
        <v>13019</v>
      </c>
      <c r="B3013" s="319" t="s">
        <v>7558</v>
      </c>
      <c r="C3013" s="321">
        <f t="shared" si="94"/>
        <v>2</v>
      </c>
      <c r="D3013" s="321" t="str">
        <f t="shared" si="95"/>
        <v>Residential Bellingen</v>
      </c>
      <c r="E3013" s="321" t="s">
        <v>4460</v>
      </c>
      <c r="F3013" s="319" t="s">
        <v>4260</v>
      </c>
      <c r="G3013" s="319" t="s">
        <v>13020</v>
      </c>
      <c r="H3013" s="319" t="s">
        <v>13021</v>
      </c>
      <c r="I3013" s="319" t="s">
        <v>13022</v>
      </c>
    </row>
    <row r="3014" spans="1:9" ht="90" x14ac:dyDescent="0.2">
      <c r="A3014" s="319" t="s">
        <v>13023</v>
      </c>
      <c r="B3014" s="319" t="s">
        <v>7558</v>
      </c>
      <c r="C3014" s="321">
        <f t="shared" si="94"/>
        <v>2</v>
      </c>
      <c r="D3014" s="321" t="str">
        <f t="shared" si="95"/>
        <v>Residential Bellingen</v>
      </c>
      <c r="E3014" s="321" t="s">
        <v>25835</v>
      </c>
      <c r="F3014" s="319" t="s">
        <v>13024</v>
      </c>
      <c r="G3014" s="319" t="s">
        <v>13025</v>
      </c>
      <c r="H3014" s="319" t="s">
        <v>13026</v>
      </c>
      <c r="I3014" s="319" t="s">
        <v>13027</v>
      </c>
    </row>
    <row r="3015" spans="1:9" ht="90" x14ac:dyDescent="0.2">
      <c r="A3015" s="319" t="s">
        <v>13028</v>
      </c>
      <c r="B3015" s="319" t="s">
        <v>7558</v>
      </c>
      <c r="C3015" s="321">
        <f t="shared" si="94"/>
        <v>2</v>
      </c>
      <c r="D3015" s="321" t="str">
        <f t="shared" si="95"/>
        <v>Residential Bellingen</v>
      </c>
      <c r="E3015" s="321" t="s">
        <v>4460</v>
      </c>
      <c r="F3015" s="319" t="s">
        <v>5104</v>
      </c>
      <c r="G3015" s="319" t="s">
        <v>6480</v>
      </c>
      <c r="H3015" s="319" t="s">
        <v>13029</v>
      </c>
      <c r="I3015" s="319" t="s">
        <v>13030</v>
      </c>
    </row>
    <row r="3016" spans="1:9" ht="90" x14ac:dyDescent="0.2">
      <c r="A3016" s="319" t="s">
        <v>13031</v>
      </c>
      <c r="B3016" s="319" t="s">
        <v>7558</v>
      </c>
      <c r="C3016" s="321">
        <f t="shared" si="94"/>
        <v>2</v>
      </c>
      <c r="D3016" s="321" t="str">
        <f t="shared" si="95"/>
        <v>Residential Bellingen</v>
      </c>
      <c r="E3016" s="321" t="s">
        <v>25835</v>
      </c>
      <c r="F3016" s="319" t="s">
        <v>13032</v>
      </c>
      <c r="G3016" s="319" t="s">
        <v>13033</v>
      </c>
      <c r="H3016" s="319" t="s">
        <v>13034</v>
      </c>
      <c r="I3016" s="319" t="s">
        <v>13035</v>
      </c>
    </row>
    <row r="3017" spans="1:9" ht="90" x14ac:dyDescent="0.2">
      <c r="A3017" s="319" t="s">
        <v>13036</v>
      </c>
      <c r="B3017" s="319" t="s">
        <v>7558</v>
      </c>
      <c r="C3017" s="321">
        <f t="shared" si="94"/>
        <v>2</v>
      </c>
      <c r="D3017" s="321" t="str">
        <f t="shared" si="95"/>
        <v>Residential Bellingen</v>
      </c>
      <c r="E3017" s="321" t="s">
        <v>4460</v>
      </c>
      <c r="F3017" s="319" t="s">
        <v>13037</v>
      </c>
      <c r="G3017" s="319" t="s">
        <v>944</v>
      </c>
      <c r="H3017" s="319" t="s">
        <v>13038</v>
      </c>
      <c r="I3017" s="319" t="s">
        <v>13039</v>
      </c>
    </row>
    <row r="3018" spans="1:9" ht="90" x14ac:dyDescent="0.2">
      <c r="A3018" s="319" t="s">
        <v>13040</v>
      </c>
      <c r="B3018" s="319" t="s">
        <v>7558</v>
      </c>
      <c r="C3018" s="321">
        <f t="shared" si="94"/>
        <v>2</v>
      </c>
      <c r="D3018" s="321" t="str">
        <f t="shared" si="95"/>
        <v>Residential Bellingen</v>
      </c>
      <c r="E3018" s="321" t="s">
        <v>25835</v>
      </c>
      <c r="F3018" s="319" t="s">
        <v>380</v>
      </c>
      <c r="G3018" s="319" t="s">
        <v>13041</v>
      </c>
      <c r="H3018" s="319" t="s">
        <v>13042</v>
      </c>
      <c r="I3018" s="319" t="s">
        <v>13043</v>
      </c>
    </row>
    <row r="3019" spans="1:9" ht="90" x14ac:dyDescent="0.2">
      <c r="A3019" s="319" t="s">
        <v>13044</v>
      </c>
      <c r="B3019" s="319" t="s">
        <v>7558</v>
      </c>
      <c r="C3019" s="321">
        <f t="shared" si="94"/>
        <v>2</v>
      </c>
      <c r="D3019" s="321" t="str">
        <f t="shared" si="95"/>
        <v>Residential Bellingen</v>
      </c>
      <c r="E3019" s="321" t="s">
        <v>4460</v>
      </c>
      <c r="F3019" s="319" t="s">
        <v>13045</v>
      </c>
      <c r="G3019" s="319" t="s">
        <v>13046</v>
      </c>
      <c r="H3019" s="319" t="s">
        <v>13047</v>
      </c>
      <c r="I3019" s="319" t="s">
        <v>13048</v>
      </c>
    </row>
    <row r="3020" spans="1:9" ht="90" x14ac:dyDescent="0.25">
      <c r="A3020" s="319" t="s">
        <v>13049</v>
      </c>
      <c r="B3020" s="319" t="s">
        <v>7558</v>
      </c>
      <c r="C3020" s="321">
        <f t="shared" si="94"/>
        <v>2</v>
      </c>
      <c r="D3020" s="321" t="str">
        <f t="shared" si="95"/>
        <v>Residential Bellingen</v>
      </c>
      <c r="E3020" s="321" t="s">
        <v>25835</v>
      </c>
      <c r="F3020" s="317"/>
      <c r="G3020" s="319" t="s">
        <v>7678</v>
      </c>
      <c r="H3020" s="319" t="s">
        <v>13050</v>
      </c>
      <c r="I3020" s="319" t="s">
        <v>13051</v>
      </c>
    </row>
    <row r="3021" spans="1:9" ht="90" x14ac:dyDescent="0.25">
      <c r="A3021" s="319" t="s">
        <v>13052</v>
      </c>
      <c r="B3021" s="319" t="s">
        <v>7558</v>
      </c>
      <c r="C3021" s="321">
        <f t="shared" si="94"/>
        <v>2</v>
      </c>
      <c r="D3021" s="321" t="str">
        <f t="shared" si="95"/>
        <v>Residential Bellingen</v>
      </c>
      <c r="E3021" s="321" t="s">
        <v>4460</v>
      </c>
      <c r="F3021" s="317"/>
      <c r="G3021" s="319" t="s">
        <v>8708</v>
      </c>
      <c r="H3021" s="319" t="s">
        <v>13053</v>
      </c>
      <c r="I3021" s="319" t="s">
        <v>13054</v>
      </c>
    </row>
    <row r="3022" spans="1:9" ht="75" x14ac:dyDescent="0.2">
      <c r="A3022" s="319" t="s">
        <v>13055</v>
      </c>
      <c r="B3022" s="319" t="s">
        <v>7558</v>
      </c>
      <c r="C3022" s="321">
        <f t="shared" si="94"/>
        <v>2</v>
      </c>
      <c r="D3022" s="321" t="str">
        <f t="shared" si="95"/>
        <v>Residential Bellingen</v>
      </c>
      <c r="E3022" s="321" t="s">
        <v>25835</v>
      </c>
      <c r="F3022" s="319" t="s">
        <v>13056</v>
      </c>
      <c r="G3022" s="319" t="s">
        <v>13057</v>
      </c>
      <c r="H3022" s="319" t="s">
        <v>13058</v>
      </c>
      <c r="I3022" s="319" t="s">
        <v>13059</v>
      </c>
    </row>
    <row r="3023" spans="1:9" ht="75" x14ac:dyDescent="0.2">
      <c r="A3023" s="319" t="s">
        <v>13060</v>
      </c>
      <c r="B3023" s="319" t="s">
        <v>7558</v>
      </c>
      <c r="C3023" s="321">
        <f t="shared" si="94"/>
        <v>2</v>
      </c>
      <c r="D3023" s="321" t="str">
        <f t="shared" si="95"/>
        <v>Residential Bellingen</v>
      </c>
      <c r="E3023" s="321" t="s">
        <v>4460</v>
      </c>
      <c r="F3023" s="319" t="s">
        <v>13061</v>
      </c>
      <c r="G3023" s="319" t="s">
        <v>13062</v>
      </c>
      <c r="H3023" s="319" t="s">
        <v>13063</v>
      </c>
      <c r="I3023" s="319" t="s">
        <v>13064</v>
      </c>
    </row>
    <row r="3024" spans="1:9" ht="75" x14ac:dyDescent="0.2">
      <c r="A3024" s="319" t="s">
        <v>13065</v>
      </c>
      <c r="B3024" s="319" t="s">
        <v>7558</v>
      </c>
      <c r="C3024" s="321">
        <f t="shared" si="94"/>
        <v>2</v>
      </c>
      <c r="D3024" s="321" t="str">
        <f t="shared" si="95"/>
        <v>Residential Bellingen</v>
      </c>
      <c r="E3024" s="321" t="s">
        <v>25835</v>
      </c>
      <c r="F3024" s="319" t="s">
        <v>13066</v>
      </c>
      <c r="G3024" s="319" t="s">
        <v>13067</v>
      </c>
      <c r="H3024" s="319" t="s">
        <v>13068</v>
      </c>
      <c r="I3024" s="319" t="s">
        <v>13069</v>
      </c>
    </row>
    <row r="3025" spans="1:9" ht="90" x14ac:dyDescent="0.25">
      <c r="A3025" s="319" t="s">
        <v>13070</v>
      </c>
      <c r="B3025" s="319" t="s">
        <v>7558</v>
      </c>
      <c r="C3025" s="321">
        <f t="shared" si="94"/>
        <v>2</v>
      </c>
      <c r="D3025" s="321" t="str">
        <f t="shared" si="95"/>
        <v>Residential Bellingen</v>
      </c>
      <c r="E3025" s="321" t="s">
        <v>4460</v>
      </c>
      <c r="F3025" s="317"/>
      <c r="G3025" s="319" t="s">
        <v>13071</v>
      </c>
      <c r="H3025" s="319" t="s">
        <v>13072</v>
      </c>
      <c r="I3025" s="319" t="s">
        <v>13073</v>
      </c>
    </row>
    <row r="3026" spans="1:9" ht="90" x14ac:dyDescent="0.2">
      <c r="A3026" s="319" t="s">
        <v>13074</v>
      </c>
      <c r="B3026" s="319" t="s">
        <v>7558</v>
      </c>
      <c r="C3026" s="321">
        <f t="shared" si="94"/>
        <v>2</v>
      </c>
      <c r="D3026" s="321" t="str">
        <f t="shared" si="95"/>
        <v>Residential Bellingen</v>
      </c>
      <c r="E3026" s="321" t="s">
        <v>25835</v>
      </c>
      <c r="F3026" s="319" t="s">
        <v>13075</v>
      </c>
      <c r="G3026" s="319" t="s">
        <v>13076</v>
      </c>
      <c r="H3026" s="319" t="s">
        <v>13077</v>
      </c>
      <c r="I3026" s="319" t="s">
        <v>13078</v>
      </c>
    </row>
    <row r="3027" spans="1:9" ht="75" x14ac:dyDescent="0.2">
      <c r="A3027" s="319" t="s">
        <v>13079</v>
      </c>
      <c r="B3027" s="319" t="s">
        <v>7558</v>
      </c>
      <c r="C3027" s="321">
        <f t="shared" si="94"/>
        <v>2</v>
      </c>
      <c r="D3027" s="321" t="str">
        <f t="shared" si="95"/>
        <v>Residential Bellingen</v>
      </c>
      <c r="E3027" s="321" t="s">
        <v>4460</v>
      </c>
      <c r="F3027" s="319" t="s">
        <v>13080</v>
      </c>
      <c r="G3027" s="319" t="s">
        <v>6437</v>
      </c>
      <c r="H3027" s="319" t="s">
        <v>13081</v>
      </c>
      <c r="I3027" s="319" t="s">
        <v>13082</v>
      </c>
    </row>
    <row r="3028" spans="1:9" ht="90" x14ac:dyDescent="0.2">
      <c r="A3028" s="319" t="s">
        <v>13083</v>
      </c>
      <c r="B3028" s="319" t="s">
        <v>7558</v>
      </c>
      <c r="C3028" s="321">
        <f t="shared" si="94"/>
        <v>2</v>
      </c>
      <c r="D3028" s="321" t="str">
        <f t="shared" si="95"/>
        <v>Residential Bellingen</v>
      </c>
      <c r="E3028" s="321" t="s">
        <v>25835</v>
      </c>
      <c r="F3028" s="319" t="s">
        <v>9035</v>
      </c>
      <c r="G3028" s="319" t="s">
        <v>461</v>
      </c>
      <c r="H3028" s="319" t="s">
        <v>13084</v>
      </c>
      <c r="I3028" s="319" t="s">
        <v>13085</v>
      </c>
    </row>
    <row r="3029" spans="1:9" ht="90" x14ac:dyDescent="0.2">
      <c r="A3029" s="319" t="s">
        <v>13086</v>
      </c>
      <c r="B3029" s="319" t="s">
        <v>7558</v>
      </c>
      <c r="C3029" s="321">
        <f t="shared" si="94"/>
        <v>2</v>
      </c>
      <c r="D3029" s="321" t="str">
        <f t="shared" si="95"/>
        <v>Residential Bellingen</v>
      </c>
      <c r="E3029" s="321" t="s">
        <v>4460</v>
      </c>
      <c r="F3029" s="319" t="s">
        <v>13087</v>
      </c>
      <c r="G3029" s="319" t="s">
        <v>461</v>
      </c>
      <c r="H3029" s="319" t="s">
        <v>13088</v>
      </c>
      <c r="I3029" s="319" t="s">
        <v>13089</v>
      </c>
    </row>
    <row r="3030" spans="1:9" ht="90" x14ac:dyDescent="0.2">
      <c r="A3030" s="319" t="s">
        <v>13090</v>
      </c>
      <c r="B3030" s="319" t="s">
        <v>7558</v>
      </c>
      <c r="C3030" s="321">
        <f t="shared" si="94"/>
        <v>2</v>
      </c>
      <c r="D3030" s="321" t="str">
        <f t="shared" si="95"/>
        <v>Residential Bellingen</v>
      </c>
      <c r="E3030" s="321" t="s">
        <v>25835</v>
      </c>
      <c r="F3030" s="319" t="s">
        <v>460</v>
      </c>
      <c r="G3030" s="319" t="s">
        <v>461</v>
      </c>
      <c r="H3030" s="319" t="s">
        <v>13091</v>
      </c>
      <c r="I3030" s="319" t="s">
        <v>13092</v>
      </c>
    </row>
    <row r="3031" spans="1:9" ht="75" x14ac:dyDescent="0.2">
      <c r="A3031" s="319" t="s">
        <v>13093</v>
      </c>
      <c r="B3031" s="319" t="s">
        <v>7558</v>
      </c>
      <c r="C3031" s="321">
        <f t="shared" si="94"/>
        <v>2</v>
      </c>
      <c r="D3031" s="321" t="str">
        <f t="shared" si="95"/>
        <v>Residential Bellingen</v>
      </c>
      <c r="E3031" s="321" t="s">
        <v>4460</v>
      </c>
      <c r="F3031" s="319" t="s">
        <v>2584</v>
      </c>
      <c r="G3031" s="319" t="s">
        <v>13094</v>
      </c>
      <c r="H3031" s="319" t="s">
        <v>13095</v>
      </c>
      <c r="I3031" s="319" t="s">
        <v>13096</v>
      </c>
    </row>
    <row r="3032" spans="1:9" ht="90" x14ac:dyDescent="0.2">
      <c r="A3032" s="319" t="s">
        <v>13097</v>
      </c>
      <c r="B3032" s="319" t="s">
        <v>7558</v>
      </c>
      <c r="C3032" s="321">
        <f t="shared" si="94"/>
        <v>2</v>
      </c>
      <c r="D3032" s="321" t="str">
        <f t="shared" si="95"/>
        <v>Residential Bellingen</v>
      </c>
      <c r="E3032" s="321" t="s">
        <v>25835</v>
      </c>
      <c r="F3032" s="319" t="s">
        <v>2425</v>
      </c>
      <c r="G3032" s="319" t="s">
        <v>13098</v>
      </c>
      <c r="H3032" s="319" t="s">
        <v>13099</v>
      </c>
      <c r="I3032" s="319" t="s">
        <v>13100</v>
      </c>
    </row>
    <row r="3033" spans="1:9" ht="90" x14ac:dyDescent="0.25">
      <c r="A3033" s="319" t="s">
        <v>13101</v>
      </c>
      <c r="B3033" s="319" t="s">
        <v>7558</v>
      </c>
      <c r="C3033" s="321">
        <f t="shared" si="94"/>
        <v>2</v>
      </c>
      <c r="D3033" s="321" t="str">
        <f t="shared" si="95"/>
        <v>Residential Bellingen</v>
      </c>
      <c r="E3033" s="321" t="s">
        <v>4460</v>
      </c>
      <c r="F3033" s="317"/>
      <c r="G3033" s="319" t="s">
        <v>13102</v>
      </c>
      <c r="H3033" s="319" t="s">
        <v>13103</v>
      </c>
      <c r="I3033" s="319" t="s">
        <v>13104</v>
      </c>
    </row>
    <row r="3034" spans="1:9" ht="75" x14ac:dyDescent="0.2">
      <c r="A3034" s="319" t="s">
        <v>13105</v>
      </c>
      <c r="B3034" s="319" t="s">
        <v>7558</v>
      </c>
      <c r="C3034" s="321">
        <f t="shared" si="94"/>
        <v>2</v>
      </c>
      <c r="D3034" s="321" t="str">
        <f t="shared" si="95"/>
        <v>Residential Bellingen</v>
      </c>
      <c r="E3034" s="321" t="s">
        <v>25835</v>
      </c>
      <c r="F3034" s="319" t="s">
        <v>13106</v>
      </c>
      <c r="G3034" s="319" t="s">
        <v>13107</v>
      </c>
      <c r="H3034" s="319" t="s">
        <v>13108</v>
      </c>
      <c r="I3034" s="319" t="s">
        <v>13109</v>
      </c>
    </row>
    <row r="3035" spans="1:9" ht="90" x14ac:dyDescent="0.2">
      <c r="A3035" s="319" t="s">
        <v>13110</v>
      </c>
      <c r="B3035" s="319" t="s">
        <v>7558</v>
      </c>
      <c r="C3035" s="321">
        <f t="shared" si="94"/>
        <v>2</v>
      </c>
      <c r="D3035" s="321" t="str">
        <f t="shared" si="95"/>
        <v>Residential Bellingen</v>
      </c>
      <c r="E3035" s="321" t="s">
        <v>4460</v>
      </c>
      <c r="F3035" s="319" t="s">
        <v>548</v>
      </c>
      <c r="G3035" s="319" t="s">
        <v>10146</v>
      </c>
      <c r="H3035" s="319" t="s">
        <v>13111</v>
      </c>
      <c r="I3035" s="319" t="s">
        <v>13112</v>
      </c>
    </row>
    <row r="3036" spans="1:9" ht="90" x14ac:dyDescent="0.2">
      <c r="A3036" s="319" t="s">
        <v>13114</v>
      </c>
      <c r="B3036" s="319" t="s">
        <v>13113</v>
      </c>
      <c r="C3036" s="321">
        <f t="shared" si="94"/>
        <v>3</v>
      </c>
      <c r="D3036" s="321" t="str">
        <f t="shared" si="95"/>
        <v>Residential Dorrigo</v>
      </c>
      <c r="E3036" s="321" t="s">
        <v>25835</v>
      </c>
      <c r="F3036" s="319" t="s">
        <v>181</v>
      </c>
      <c r="G3036" s="319" t="s">
        <v>12376</v>
      </c>
      <c r="H3036" s="319" t="s">
        <v>13115</v>
      </c>
      <c r="I3036" s="319" t="s">
        <v>13116</v>
      </c>
    </row>
    <row r="3037" spans="1:9" ht="105" x14ac:dyDescent="0.2">
      <c r="A3037" s="319" t="s">
        <v>13117</v>
      </c>
      <c r="B3037" s="319" t="s">
        <v>13113</v>
      </c>
      <c r="C3037" s="321">
        <f t="shared" si="94"/>
        <v>3</v>
      </c>
      <c r="D3037" s="321" t="str">
        <f t="shared" si="95"/>
        <v>Residential Dorrigo</v>
      </c>
      <c r="E3037" s="321" t="s">
        <v>4460</v>
      </c>
      <c r="F3037" s="319" t="s">
        <v>13118</v>
      </c>
      <c r="G3037" s="319" t="s">
        <v>13119</v>
      </c>
      <c r="H3037" s="319" t="s">
        <v>13120</v>
      </c>
      <c r="I3037" s="319" t="s">
        <v>13121</v>
      </c>
    </row>
    <row r="3038" spans="1:9" ht="105" x14ac:dyDescent="0.2">
      <c r="A3038" s="319" t="s">
        <v>13122</v>
      </c>
      <c r="B3038" s="319" t="s">
        <v>13113</v>
      </c>
      <c r="C3038" s="321">
        <f t="shared" si="94"/>
        <v>3</v>
      </c>
      <c r="D3038" s="321" t="str">
        <f t="shared" si="95"/>
        <v>Residential Dorrigo</v>
      </c>
      <c r="E3038" s="321" t="s">
        <v>25835</v>
      </c>
      <c r="F3038" s="319" t="s">
        <v>13123</v>
      </c>
      <c r="G3038" s="319" t="s">
        <v>13124</v>
      </c>
      <c r="H3038" s="319" t="s">
        <v>13125</v>
      </c>
      <c r="I3038" s="319" t="s">
        <v>13126</v>
      </c>
    </row>
    <row r="3039" spans="1:9" ht="105" x14ac:dyDescent="0.2">
      <c r="A3039" s="319" t="s">
        <v>13127</v>
      </c>
      <c r="B3039" s="319" t="s">
        <v>13113</v>
      </c>
      <c r="C3039" s="321">
        <f t="shared" si="94"/>
        <v>3</v>
      </c>
      <c r="D3039" s="321" t="str">
        <f t="shared" si="95"/>
        <v>Residential Dorrigo</v>
      </c>
      <c r="E3039" s="321" t="s">
        <v>4460</v>
      </c>
      <c r="F3039" s="319" t="s">
        <v>1166</v>
      </c>
      <c r="G3039" s="319" t="s">
        <v>13128</v>
      </c>
      <c r="H3039" s="319" t="s">
        <v>13129</v>
      </c>
      <c r="I3039" s="319" t="s">
        <v>13130</v>
      </c>
    </row>
    <row r="3040" spans="1:9" ht="105" x14ac:dyDescent="0.2">
      <c r="A3040" s="319" t="s">
        <v>13131</v>
      </c>
      <c r="B3040" s="319" t="s">
        <v>13113</v>
      </c>
      <c r="C3040" s="321">
        <f t="shared" si="94"/>
        <v>3</v>
      </c>
      <c r="D3040" s="321" t="str">
        <f t="shared" si="95"/>
        <v>Residential Dorrigo</v>
      </c>
      <c r="E3040" s="321" t="s">
        <v>25835</v>
      </c>
      <c r="F3040" s="319" t="s">
        <v>1058</v>
      </c>
      <c r="G3040" s="319" t="s">
        <v>1293</v>
      </c>
      <c r="H3040" s="319" t="s">
        <v>13132</v>
      </c>
      <c r="I3040" s="319" t="s">
        <v>13133</v>
      </c>
    </row>
    <row r="3041" spans="1:9" ht="105" x14ac:dyDescent="0.2">
      <c r="A3041" s="319" t="s">
        <v>13134</v>
      </c>
      <c r="B3041" s="319" t="s">
        <v>13113</v>
      </c>
      <c r="C3041" s="321">
        <f t="shared" si="94"/>
        <v>3</v>
      </c>
      <c r="D3041" s="321" t="str">
        <f t="shared" si="95"/>
        <v>Residential Dorrigo</v>
      </c>
      <c r="E3041" s="321" t="s">
        <v>4460</v>
      </c>
      <c r="F3041" s="319" t="s">
        <v>13135</v>
      </c>
      <c r="G3041" s="319" t="s">
        <v>13136</v>
      </c>
      <c r="H3041" s="319" t="s">
        <v>13137</v>
      </c>
      <c r="I3041" s="319" t="s">
        <v>13138</v>
      </c>
    </row>
    <row r="3042" spans="1:9" ht="105" x14ac:dyDescent="0.2">
      <c r="A3042" s="319" t="s">
        <v>13139</v>
      </c>
      <c r="B3042" s="319" t="s">
        <v>13113</v>
      </c>
      <c r="C3042" s="321">
        <f t="shared" si="94"/>
        <v>3</v>
      </c>
      <c r="D3042" s="321" t="str">
        <f t="shared" si="95"/>
        <v>Residential Dorrigo</v>
      </c>
      <c r="E3042" s="321" t="s">
        <v>25835</v>
      </c>
      <c r="F3042" s="319" t="s">
        <v>13140</v>
      </c>
      <c r="G3042" s="319" t="s">
        <v>13141</v>
      </c>
      <c r="H3042" s="319" t="s">
        <v>13142</v>
      </c>
      <c r="I3042" s="319" t="s">
        <v>13143</v>
      </c>
    </row>
    <row r="3043" spans="1:9" ht="105" x14ac:dyDescent="0.2">
      <c r="A3043" s="319" t="s">
        <v>13144</v>
      </c>
      <c r="B3043" s="319" t="s">
        <v>13113</v>
      </c>
      <c r="C3043" s="321">
        <f t="shared" si="94"/>
        <v>3</v>
      </c>
      <c r="D3043" s="321" t="str">
        <f t="shared" si="95"/>
        <v>Residential Dorrigo</v>
      </c>
      <c r="E3043" s="321" t="s">
        <v>4460</v>
      </c>
      <c r="F3043" s="319" t="s">
        <v>2345</v>
      </c>
      <c r="G3043" s="319" t="s">
        <v>8189</v>
      </c>
      <c r="H3043" s="319" t="s">
        <v>13145</v>
      </c>
      <c r="I3043" s="319" t="s">
        <v>13146</v>
      </c>
    </row>
    <row r="3044" spans="1:9" ht="105" x14ac:dyDescent="0.2">
      <c r="A3044" s="319" t="s">
        <v>13147</v>
      </c>
      <c r="B3044" s="319" t="s">
        <v>13113</v>
      </c>
      <c r="C3044" s="321">
        <f t="shared" si="94"/>
        <v>3</v>
      </c>
      <c r="D3044" s="321" t="str">
        <f t="shared" si="95"/>
        <v>Residential Dorrigo</v>
      </c>
      <c r="E3044" s="321" t="s">
        <v>25835</v>
      </c>
      <c r="F3044" s="319" t="s">
        <v>13148</v>
      </c>
      <c r="G3044" s="319" t="s">
        <v>13149</v>
      </c>
      <c r="H3044" s="319" t="s">
        <v>13150</v>
      </c>
      <c r="I3044" s="319" t="s">
        <v>13151</v>
      </c>
    </row>
    <row r="3045" spans="1:9" ht="105" x14ac:dyDescent="0.2">
      <c r="A3045" s="319" t="s">
        <v>13152</v>
      </c>
      <c r="B3045" s="319" t="s">
        <v>13113</v>
      </c>
      <c r="C3045" s="321">
        <f t="shared" si="94"/>
        <v>3</v>
      </c>
      <c r="D3045" s="321" t="str">
        <f t="shared" si="95"/>
        <v>Residential Dorrigo</v>
      </c>
      <c r="E3045" s="321" t="s">
        <v>4460</v>
      </c>
      <c r="F3045" s="319" t="s">
        <v>13153</v>
      </c>
      <c r="G3045" s="319" t="s">
        <v>1471</v>
      </c>
      <c r="H3045" s="319" t="s">
        <v>13154</v>
      </c>
      <c r="I3045" s="319" t="s">
        <v>13155</v>
      </c>
    </row>
    <row r="3046" spans="1:9" ht="105" x14ac:dyDescent="0.2">
      <c r="A3046" s="319" t="s">
        <v>13156</v>
      </c>
      <c r="B3046" s="319" t="s">
        <v>13113</v>
      </c>
      <c r="C3046" s="321">
        <f t="shared" si="94"/>
        <v>3</v>
      </c>
      <c r="D3046" s="321" t="str">
        <f t="shared" si="95"/>
        <v>Residential Dorrigo</v>
      </c>
      <c r="E3046" s="321" t="s">
        <v>25835</v>
      </c>
      <c r="F3046" s="319" t="s">
        <v>13157</v>
      </c>
      <c r="G3046" s="319" t="s">
        <v>13158</v>
      </c>
      <c r="H3046" s="319" t="s">
        <v>13159</v>
      </c>
      <c r="I3046" s="319" t="s">
        <v>13160</v>
      </c>
    </row>
    <row r="3047" spans="1:9" ht="90" x14ac:dyDescent="0.2">
      <c r="A3047" s="319" t="s">
        <v>13161</v>
      </c>
      <c r="B3047" s="319" t="s">
        <v>13113</v>
      </c>
      <c r="C3047" s="321">
        <f t="shared" si="94"/>
        <v>3</v>
      </c>
      <c r="D3047" s="321" t="str">
        <f t="shared" si="95"/>
        <v>Residential Dorrigo</v>
      </c>
      <c r="E3047" s="321" t="s">
        <v>4460</v>
      </c>
      <c r="F3047" s="319" t="s">
        <v>13162</v>
      </c>
      <c r="G3047" s="319" t="s">
        <v>13163</v>
      </c>
      <c r="H3047" s="319" t="s">
        <v>13164</v>
      </c>
      <c r="I3047" s="319" t="s">
        <v>13165</v>
      </c>
    </row>
    <row r="3048" spans="1:9" ht="90" x14ac:dyDescent="0.2">
      <c r="A3048" s="319" t="s">
        <v>13166</v>
      </c>
      <c r="B3048" s="319" t="s">
        <v>13113</v>
      </c>
      <c r="C3048" s="321">
        <f t="shared" si="94"/>
        <v>3</v>
      </c>
      <c r="D3048" s="321" t="str">
        <f t="shared" si="95"/>
        <v>Residential Dorrigo</v>
      </c>
      <c r="E3048" s="321" t="s">
        <v>25835</v>
      </c>
      <c r="F3048" s="319" t="s">
        <v>13167</v>
      </c>
      <c r="G3048" s="319" t="s">
        <v>13168</v>
      </c>
      <c r="H3048" s="319" t="s">
        <v>13169</v>
      </c>
      <c r="I3048" s="319" t="s">
        <v>13170</v>
      </c>
    </row>
    <row r="3049" spans="1:9" ht="90" x14ac:dyDescent="0.2">
      <c r="A3049" s="319" t="s">
        <v>13171</v>
      </c>
      <c r="B3049" s="319" t="s">
        <v>13113</v>
      </c>
      <c r="C3049" s="321">
        <f t="shared" si="94"/>
        <v>3</v>
      </c>
      <c r="D3049" s="321" t="str">
        <f t="shared" si="95"/>
        <v>Residential Dorrigo</v>
      </c>
      <c r="E3049" s="321" t="s">
        <v>4460</v>
      </c>
      <c r="F3049" s="319" t="s">
        <v>5182</v>
      </c>
      <c r="G3049" s="319" t="s">
        <v>3461</v>
      </c>
      <c r="H3049" s="319" t="s">
        <v>13172</v>
      </c>
      <c r="I3049" s="319" t="s">
        <v>13173</v>
      </c>
    </row>
    <row r="3050" spans="1:9" ht="105" x14ac:dyDescent="0.2">
      <c r="A3050" s="319" t="s">
        <v>13174</v>
      </c>
      <c r="B3050" s="319" t="s">
        <v>13113</v>
      </c>
      <c r="C3050" s="321">
        <f t="shared" si="94"/>
        <v>3</v>
      </c>
      <c r="D3050" s="321" t="str">
        <f t="shared" si="95"/>
        <v>Residential Dorrigo</v>
      </c>
      <c r="E3050" s="321" t="s">
        <v>25835</v>
      </c>
      <c r="F3050" s="319" t="s">
        <v>13175</v>
      </c>
      <c r="G3050" s="319" t="s">
        <v>13176</v>
      </c>
      <c r="H3050" s="319" t="s">
        <v>13177</v>
      </c>
      <c r="I3050" s="319" t="s">
        <v>13178</v>
      </c>
    </row>
    <row r="3051" spans="1:9" ht="105" x14ac:dyDescent="0.2">
      <c r="A3051" s="319" t="s">
        <v>13179</v>
      </c>
      <c r="B3051" s="319" t="s">
        <v>13113</v>
      </c>
      <c r="C3051" s="321">
        <f t="shared" si="94"/>
        <v>3</v>
      </c>
      <c r="D3051" s="321" t="str">
        <f t="shared" si="95"/>
        <v>Residential Dorrigo</v>
      </c>
      <c r="E3051" s="321" t="s">
        <v>4460</v>
      </c>
      <c r="F3051" s="319" t="s">
        <v>13180</v>
      </c>
      <c r="G3051" s="319" t="s">
        <v>9879</v>
      </c>
      <c r="H3051" s="319" t="s">
        <v>13181</v>
      </c>
      <c r="I3051" s="319" t="s">
        <v>13182</v>
      </c>
    </row>
    <row r="3052" spans="1:9" ht="105" x14ac:dyDescent="0.2">
      <c r="A3052" s="319" t="s">
        <v>13183</v>
      </c>
      <c r="B3052" s="319" t="s">
        <v>13113</v>
      </c>
      <c r="C3052" s="321">
        <f t="shared" si="94"/>
        <v>3</v>
      </c>
      <c r="D3052" s="321" t="str">
        <f t="shared" si="95"/>
        <v>Residential Dorrigo</v>
      </c>
      <c r="E3052" s="321" t="s">
        <v>25835</v>
      </c>
      <c r="F3052" s="319" t="s">
        <v>2288</v>
      </c>
      <c r="G3052" s="319" t="s">
        <v>1457</v>
      </c>
      <c r="H3052" s="319" t="s">
        <v>13184</v>
      </c>
      <c r="I3052" s="319" t="s">
        <v>13185</v>
      </c>
    </row>
    <row r="3053" spans="1:9" ht="105" x14ac:dyDescent="0.2">
      <c r="A3053" s="319" t="s">
        <v>13186</v>
      </c>
      <c r="B3053" s="319" t="s">
        <v>13113</v>
      </c>
      <c r="C3053" s="321">
        <f t="shared" si="94"/>
        <v>3</v>
      </c>
      <c r="D3053" s="321" t="str">
        <f t="shared" si="95"/>
        <v>Residential Dorrigo</v>
      </c>
      <c r="E3053" s="321" t="s">
        <v>4460</v>
      </c>
      <c r="F3053" s="319" t="s">
        <v>13187</v>
      </c>
      <c r="G3053" s="319" t="s">
        <v>13188</v>
      </c>
      <c r="H3053" s="319" t="s">
        <v>13189</v>
      </c>
      <c r="I3053" s="319" t="s">
        <v>13190</v>
      </c>
    </row>
    <row r="3054" spans="1:9" ht="105" x14ac:dyDescent="0.2">
      <c r="A3054" s="319" t="s">
        <v>13191</v>
      </c>
      <c r="B3054" s="319" t="s">
        <v>13113</v>
      </c>
      <c r="C3054" s="321">
        <f t="shared" si="94"/>
        <v>3</v>
      </c>
      <c r="D3054" s="321" t="str">
        <f t="shared" si="95"/>
        <v>Residential Dorrigo</v>
      </c>
      <c r="E3054" s="321" t="s">
        <v>25835</v>
      </c>
      <c r="F3054" s="319" t="s">
        <v>12560</v>
      </c>
      <c r="G3054" s="319" t="s">
        <v>13192</v>
      </c>
      <c r="H3054" s="319" t="s">
        <v>13193</v>
      </c>
      <c r="I3054" s="319" t="s">
        <v>13194</v>
      </c>
    </row>
    <row r="3055" spans="1:9" ht="105" x14ac:dyDescent="0.2">
      <c r="A3055" s="319" t="s">
        <v>13195</v>
      </c>
      <c r="B3055" s="319" t="s">
        <v>13113</v>
      </c>
      <c r="C3055" s="321">
        <f t="shared" si="94"/>
        <v>3</v>
      </c>
      <c r="D3055" s="321" t="str">
        <f t="shared" si="95"/>
        <v>Residential Dorrigo</v>
      </c>
      <c r="E3055" s="321" t="s">
        <v>4460</v>
      </c>
      <c r="F3055" s="319" t="s">
        <v>13196</v>
      </c>
      <c r="G3055" s="319" t="s">
        <v>13197</v>
      </c>
      <c r="H3055" s="319" t="s">
        <v>13198</v>
      </c>
      <c r="I3055" s="319" t="s">
        <v>13199</v>
      </c>
    </row>
    <row r="3056" spans="1:9" ht="105" x14ac:dyDescent="0.2">
      <c r="A3056" s="319" t="s">
        <v>13200</v>
      </c>
      <c r="B3056" s="319" t="s">
        <v>13113</v>
      </c>
      <c r="C3056" s="321">
        <f t="shared" si="94"/>
        <v>3</v>
      </c>
      <c r="D3056" s="321" t="str">
        <f t="shared" si="95"/>
        <v>Residential Dorrigo</v>
      </c>
      <c r="E3056" s="321" t="s">
        <v>25835</v>
      </c>
      <c r="F3056" s="319" t="s">
        <v>13201</v>
      </c>
      <c r="G3056" s="319" t="s">
        <v>1943</v>
      </c>
      <c r="H3056" s="319" t="s">
        <v>13202</v>
      </c>
      <c r="I3056" s="319" t="s">
        <v>13203</v>
      </c>
    </row>
    <row r="3057" spans="1:9" ht="105" x14ac:dyDescent="0.2">
      <c r="A3057" s="319" t="s">
        <v>13204</v>
      </c>
      <c r="B3057" s="319" t="s">
        <v>13113</v>
      </c>
      <c r="C3057" s="321">
        <f t="shared" si="94"/>
        <v>3</v>
      </c>
      <c r="D3057" s="321" t="str">
        <f t="shared" si="95"/>
        <v>Residential Dorrigo</v>
      </c>
      <c r="E3057" s="321" t="s">
        <v>4460</v>
      </c>
      <c r="F3057" s="319" t="s">
        <v>13205</v>
      </c>
      <c r="G3057" s="319" t="s">
        <v>13206</v>
      </c>
      <c r="H3057" s="319" t="s">
        <v>13207</v>
      </c>
      <c r="I3057" s="319" t="s">
        <v>13208</v>
      </c>
    </row>
    <row r="3058" spans="1:9" ht="90" x14ac:dyDescent="0.2">
      <c r="A3058" s="319" t="s">
        <v>13209</v>
      </c>
      <c r="B3058" s="319" t="s">
        <v>13113</v>
      </c>
      <c r="C3058" s="321">
        <f t="shared" si="94"/>
        <v>3</v>
      </c>
      <c r="D3058" s="321" t="str">
        <f t="shared" si="95"/>
        <v>Residential Dorrigo</v>
      </c>
      <c r="E3058" s="321" t="s">
        <v>25835</v>
      </c>
      <c r="F3058" s="319" t="s">
        <v>892</v>
      </c>
      <c r="G3058" s="319" t="s">
        <v>5412</v>
      </c>
      <c r="H3058" s="319" t="s">
        <v>13210</v>
      </c>
      <c r="I3058" s="319" t="s">
        <v>13211</v>
      </c>
    </row>
    <row r="3059" spans="1:9" ht="75" x14ac:dyDescent="0.25">
      <c r="A3059" s="319" t="s">
        <v>13212</v>
      </c>
      <c r="B3059" s="319" t="s">
        <v>13113</v>
      </c>
      <c r="C3059" s="321">
        <f t="shared" si="94"/>
        <v>3</v>
      </c>
      <c r="D3059" s="321" t="str">
        <f t="shared" si="95"/>
        <v>Residential Dorrigo</v>
      </c>
      <c r="E3059" s="321" t="s">
        <v>4460</v>
      </c>
      <c r="F3059" s="317"/>
      <c r="G3059" s="319" t="s">
        <v>7756</v>
      </c>
      <c r="H3059" s="319" t="s">
        <v>13213</v>
      </c>
      <c r="I3059" s="319" t="s">
        <v>13214</v>
      </c>
    </row>
    <row r="3060" spans="1:9" ht="75" x14ac:dyDescent="0.2">
      <c r="A3060" s="319" t="s">
        <v>13215</v>
      </c>
      <c r="B3060" s="319" t="s">
        <v>13113</v>
      </c>
      <c r="C3060" s="321">
        <f t="shared" si="94"/>
        <v>3</v>
      </c>
      <c r="D3060" s="321" t="str">
        <f t="shared" si="95"/>
        <v>Residential Dorrigo</v>
      </c>
      <c r="E3060" s="321" t="s">
        <v>25835</v>
      </c>
      <c r="F3060" s="319" t="s">
        <v>3552</v>
      </c>
      <c r="G3060" s="319" t="s">
        <v>13216</v>
      </c>
      <c r="H3060" s="319" t="s">
        <v>13217</v>
      </c>
      <c r="I3060" s="319" t="s">
        <v>13218</v>
      </c>
    </row>
    <row r="3061" spans="1:9" ht="75" x14ac:dyDescent="0.2">
      <c r="A3061" s="319" t="s">
        <v>13219</v>
      </c>
      <c r="B3061" s="319" t="s">
        <v>13113</v>
      </c>
      <c r="C3061" s="321">
        <f t="shared" si="94"/>
        <v>3</v>
      </c>
      <c r="D3061" s="321" t="str">
        <f t="shared" si="95"/>
        <v>Residential Dorrigo</v>
      </c>
      <c r="E3061" s="321" t="s">
        <v>4460</v>
      </c>
      <c r="F3061" s="319" t="s">
        <v>1673</v>
      </c>
      <c r="G3061" s="319" t="s">
        <v>13220</v>
      </c>
      <c r="H3061" s="319" t="s">
        <v>13221</v>
      </c>
      <c r="I3061" s="319" t="s">
        <v>13222</v>
      </c>
    </row>
    <row r="3062" spans="1:9" ht="75" x14ac:dyDescent="0.2">
      <c r="A3062" s="319" t="s">
        <v>13223</v>
      </c>
      <c r="B3062" s="319" t="s">
        <v>13113</v>
      </c>
      <c r="C3062" s="321">
        <f t="shared" si="94"/>
        <v>3</v>
      </c>
      <c r="D3062" s="321" t="str">
        <f t="shared" si="95"/>
        <v>Residential Dorrigo</v>
      </c>
      <c r="E3062" s="321" t="s">
        <v>25835</v>
      </c>
      <c r="F3062" s="319" t="s">
        <v>13224</v>
      </c>
      <c r="G3062" s="319" t="s">
        <v>5366</v>
      </c>
      <c r="H3062" s="319" t="s">
        <v>13225</v>
      </c>
      <c r="I3062" s="319" t="s">
        <v>13226</v>
      </c>
    </row>
    <row r="3063" spans="1:9" ht="75" x14ac:dyDescent="0.2">
      <c r="A3063" s="319" t="s">
        <v>13227</v>
      </c>
      <c r="B3063" s="319" t="s">
        <v>13113</v>
      </c>
      <c r="C3063" s="321">
        <f t="shared" si="94"/>
        <v>3</v>
      </c>
      <c r="D3063" s="321" t="str">
        <f t="shared" si="95"/>
        <v>Residential Dorrigo</v>
      </c>
      <c r="E3063" s="321" t="s">
        <v>4460</v>
      </c>
      <c r="F3063" s="319" t="s">
        <v>13228</v>
      </c>
      <c r="G3063" s="319" t="s">
        <v>4508</v>
      </c>
      <c r="H3063" s="319" t="s">
        <v>13229</v>
      </c>
      <c r="I3063" s="319" t="s">
        <v>13230</v>
      </c>
    </row>
    <row r="3064" spans="1:9" ht="75" x14ac:dyDescent="0.2">
      <c r="A3064" s="319" t="s">
        <v>13231</v>
      </c>
      <c r="B3064" s="319" t="s">
        <v>13113</v>
      </c>
      <c r="C3064" s="321">
        <f t="shared" si="94"/>
        <v>3</v>
      </c>
      <c r="D3064" s="321" t="str">
        <f t="shared" si="95"/>
        <v>Residential Dorrigo</v>
      </c>
      <c r="E3064" s="321" t="s">
        <v>25835</v>
      </c>
      <c r="F3064" s="319" t="s">
        <v>1842</v>
      </c>
      <c r="G3064" s="319" t="s">
        <v>13232</v>
      </c>
      <c r="H3064" s="319" t="s">
        <v>13233</v>
      </c>
      <c r="I3064" s="319" t="s">
        <v>13234</v>
      </c>
    </row>
    <row r="3065" spans="1:9" ht="105" x14ac:dyDescent="0.2">
      <c r="A3065" s="319" t="s">
        <v>13235</v>
      </c>
      <c r="B3065" s="319" t="s">
        <v>13113</v>
      </c>
      <c r="C3065" s="321">
        <f t="shared" si="94"/>
        <v>3</v>
      </c>
      <c r="D3065" s="321" t="str">
        <f t="shared" si="95"/>
        <v>Residential Dorrigo</v>
      </c>
      <c r="E3065" s="321" t="s">
        <v>4460</v>
      </c>
      <c r="F3065" s="319" t="s">
        <v>8811</v>
      </c>
      <c r="G3065" s="319" t="s">
        <v>6965</v>
      </c>
      <c r="H3065" s="319" t="s">
        <v>13236</v>
      </c>
      <c r="I3065" s="319" t="s">
        <v>13237</v>
      </c>
    </row>
    <row r="3066" spans="1:9" ht="75" x14ac:dyDescent="0.2">
      <c r="A3066" s="319" t="s">
        <v>13238</v>
      </c>
      <c r="B3066" s="319" t="s">
        <v>13113</v>
      </c>
      <c r="C3066" s="321">
        <f t="shared" si="94"/>
        <v>3</v>
      </c>
      <c r="D3066" s="321" t="str">
        <f t="shared" si="95"/>
        <v>Residential Dorrigo</v>
      </c>
      <c r="E3066" s="321" t="s">
        <v>25835</v>
      </c>
      <c r="F3066" s="319" t="s">
        <v>13239</v>
      </c>
      <c r="G3066" s="319" t="s">
        <v>13240</v>
      </c>
      <c r="H3066" s="319" t="s">
        <v>13241</v>
      </c>
      <c r="I3066" s="319" t="s">
        <v>13242</v>
      </c>
    </row>
    <row r="3067" spans="1:9" ht="75" x14ac:dyDescent="0.2">
      <c r="A3067" s="319" t="s">
        <v>13243</v>
      </c>
      <c r="B3067" s="319" t="s">
        <v>13113</v>
      </c>
      <c r="C3067" s="321">
        <f t="shared" si="94"/>
        <v>3</v>
      </c>
      <c r="D3067" s="321" t="str">
        <f t="shared" si="95"/>
        <v>Residential Dorrigo</v>
      </c>
      <c r="E3067" s="321" t="s">
        <v>4460</v>
      </c>
      <c r="F3067" s="319" t="s">
        <v>3676</v>
      </c>
      <c r="G3067" s="319" t="s">
        <v>13244</v>
      </c>
      <c r="H3067" s="319" t="s">
        <v>13245</v>
      </c>
      <c r="I3067" s="319" t="s">
        <v>13246</v>
      </c>
    </row>
    <row r="3068" spans="1:9" ht="75" x14ac:dyDescent="0.2">
      <c r="A3068" s="319" t="s">
        <v>13247</v>
      </c>
      <c r="B3068" s="319" t="s">
        <v>13113</v>
      </c>
      <c r="C3068" s="321">
        <f t="shared" si="94"/>
        <v>3</v>
      </c>
      <c r="D3068" s="321" t="str">
        <f t="shared" si="95"/>
        <v>Residential Dorrigo</v>
      </c>
      <c r="E3068" s="321" t="s">
        <v>25835</v>
      </c>
      <c r="F3068" s="319" t="s">
        <v>1612</v>
      </c>
      <c r="G3068" s="319" t="s">
        <v>13248</v>
      </c>
      <c r="H3068" s="319" t="s">
        <v>13249</v>
      </c>
      <c r="I3068" s="319" t="s">
        <v>13250</v>
      </c>
    </row>
    <row r="3069" spans="1:9" ht="75" x14ac:dyDescent="0.2">
      <c r="A3069" s="319" t="s">
        <v>13251</v>
      </c>
      <c r="B3069" s="319" t="s">
        <v>13113</v>
      </c>
      <c r="C3069" s="321">
        <f t="shared" si="94"/>
        <v>3</v>
      </c>
      <c r="D3069" s="321" t="str">
        <f t="shared" si="95"/>
        <v>Residential Dorrigo</v>
      </c>
      <c r="E3069" s="321" t="s">
        <v>4460</v>
      </c>
      <c r="F3069" s="319" t="s">
        <v>5657</v>
      </c>
      <c r="G3069" s="319" t="s">
        <v>13252</v>
      </c>
      <c r="H3069" s="319" t="s">
        <v>13253</v>
      </c>
      <c r="I3069" s="319" t="s">
        <v>13254</v>
      </c>
    </row>
    <row r="3070" spans="1:9" ht="75" x14ac:dyDescent="0.25">
      <c r="A3070" s="319" t="s">
        <v>13255</v>
      </c>
      <c r="B3070" s="319" t="s">
        <v>13113</v>
      </c>
      <c r="C3070" s="321">
        <f t="shared" si="94"/>
        <v>3</v>
      </c>
      <c r="D3070" s="321" t="str">
        <f t="shared" si="95"/>
        <v>Residential Dorrigo</v>
      </c>
      <c r="E3070" s="321" t="s">
        <v>25835</v>
      </c>
      <c r="F3070" s="317"/>
      <c r="G3070" s="319" t="s">
        <v>13256</v>
      </c>
      <c r="H3070" s="319" t="s">
        <v>13257</v>
      </c>
      <c r="I3070" s="319" t="s">
        <v>13258</v>
      </c>
    </row>
    <row r="3071" spans="1:9" ht="90" x14ac:dyDescent="0.2">
      <c r="A3071" s="319" t="s">
        <v>13259</v>
      </c>
      <c r="B3071" s="319" t="s">
        <v>13113</v>
      </c>
      <c r="C3071" s="321">
        <f t="shared" si="94"/>
        <v>3</v>
      </c>
      <c r="D3071" s="321" t="str">
        <f t="shared" si="95"/>
        <v>Residential Dorrigo</v>
      </c>
      <c r="E3071" s="321" t="s">
        <v>4460</v>
      </c>
      <c r="F3071" s="319" t="s">
        <v>3671</v>
      </c>
      <c r="G3071" s="319" t="s">
        <v>3672</v>
      </c>
      <c r="H3071" s="319" t="s">
        <v>13260</v>
      </c>
      <c r="I3071" s="319" t="s">
        <v>13261</v>
      </c>
    </row>
    <row r="3072" spans="1:9" ht="90" x14ac:dyDescent="0.2">
      <c r="A3072" s="319" t="s">
        <v>13262</v>
      </c>
      <c r="B3072" s="319" t="s">
        <v>13113</v>
      </c>
      <c r="C3072" s="321">
        <f t="shared" si="94"/>
        <v>3</v>
      </c>
      <c r="D3072" s="321" t="str">
        <f t="shared" si="95"/>
        <v>Residential Dorrigo</v>
      </c>
      <c r="E3072" s="321" t="s">
        <v>25835</v>
      </c>
      <c r="F3072" s="319" t="s">
        <v>13263</v>
      </c>
      <c r="G3072" s="319" t="s">
        <v>13264</v>
      </c>
      <c r="H3072" s="319" t="s">
        <v>13265</v>
      </c>
      <c r="I3072" s="319" t="s">
        <v>13266</v>
      </c>
    </row>
    <row r="3073" spans="1:9" ht="225" x14ac:dyDescent="0.2">
      <c r="A3073" s="319" t="s">
        <v>13267</v>
      </c>
      <c r="B3073" s="319" t="s">
        <v>13113</v>
      </c>
      <c r="C3073" s="321">
        <f t="shared" si="94"/>
        <v>3</v>
      </c>
      <c r="D3073" s="321" t="str">
        <f t="shared" si="95"/>
        <v>Residential Dorrigo</v>
      </c>
      <c r="E3073" s="321" t="s">
        <v>4460</v>
      </c>
      <c r="F3073" s="319" t="s">
        <v>13268</v>
      </c>
      <c r="G3073" s="319" t="s">
        <v>13269</v>
      </c>
      <c r="H3073" s="319" t="s">
        <v>13270</v>
      </c>
      <c r="I3073" s="319" t="s">
        <v>13271</v>
      </c>
    </row>
    <row r="3074" spans="1:9" ht="75" x14ac:dyDescent="0.2">
      <c r="A3074" s="319" t="s">
        <v>13272</v>
      </c>
      <c r="B3074" s="319" t="s">
        <v>13113</v>
      </c>
      <c r="C3074" s="321">
        <f t="shared" ref="C3074:C3137" si="96">+VLOOKUP($A3074,Assess,2,FALSE)</f>
        <v>3</v>
      </c>
      <c r="D3074" s="321" t="str">
        <f t="shared" ref="D3074:D3137" si="97">+VLOOKUP($A3074,Assess,3,FALSE)</f>
        <v>Residential Dorrigo</v>
      </c>
      <c r="E3074" s="321" t="s">
        <v>25835</v>
      </c>
      <c r="F3074" s="319" t="s">
        <v>1058</v>
      </c>
      <c r="G3074" s="319" t="s">
        <v>12156</v>
      </c>
      <c r="H3074" s="319" t="s">
        <v>13273</v>
      </c>
      <c r="I3074" s="319" t="s">
        <v>13274</v>
      </c>
    </row>
    <row r="3075" spans="1:9" ht="75" x14ac:dyDescent="0.2">
      <c r="A3075" s="319" t="s">
        <v>13275</v>
      </c>
      <c r="B3075" s="319" t="s">
        <v>13113</v>
      </c>
      <c r="C3075" s="321">
        <f t="shared" si="96"/>
        <v>3</v>
      </c>
      <c r="D3075" s="321" t="str">
        <f t="shared" si="97"/>
        <v>Residential Dorrigo</v>
      </c>
      <c r="E3075" s="321" t="s">
        <v>4460</v>
      </c>
      <c r="F3075" s="319" t="s">
        <v>7469</v>
      </c>
      <c r="G3075" s="319" t="s">
        <v>13276</v>
      </c>
      <c r="H3075" s="319" t="s">
        <v>13277</v>
      </c>
      <c r="I3075" s="319" t="s">
        <v>13278</v>
      </c>
    </row>
    <row r="3076" spans="1:9" ht="75" x14ac:dyDescent="0.2">
      <c r="A3076" s="319" t="s">
        <v>13279</v>
      </c>
      <c r="B3076" s="319" t="s">
        <v>13113</v>
      </c>
      <c r="C3076" s="321">
        <f t="shared" si="96"/>
        <v>3</v>
      </c>
      <c r="D3076" s="321" t="str">
        <f t="shared" si="97"/>
        <v>Residential Dorrigo</v>
      </c>
      <c r="E3076" s="321" t="s">
        <v>25835</v>
      </c>
      <c r="F3076" s="319" t="s">
        <v>1397</v>
      </c>
      <c r="G3076" s="319" t="s">
        <v>13280</v>
      </c>
      <c r="H3076" s="319" t="s">
        <v>13281</v>
      </c>
      <c r="I3076" s="319" t="s">
        <v>13282</v>
      </c>
    </row>
    <row r="3077" spans="1:9" ht="75" x14ac:dyDescent="0.2">
      <c r="A3077" s="319" t="s">
        <v>13283</v>
      </c>
      <c r="B3077" s="319" t="s">
        <v>13113</v>
      </c>
      <c r="C3077" s="321">
        <f t="shared" si="96"/>
        <v>3</v>
      </c>
      <c r="D3077" s="321" t="str">
        <f t="shared" si="97"/>
        <v>Residential Dorrigo</v>
      </c>
      <c r="E3077" s="321" t="s">
        <v>4460</v>
      </c>
      <c r="F3077" s="319" t="s">
        <v>13284</v>
      </c>
      <c r="G3077" s="319" t="s">
        <v>13285</v>
      </c>
      <c r="H3077" s="319" t="s">
        <v>13286</v>
      </c>
      <c r="I3077" s="319" t="s">
        <v>13287</v>
      </c>
    </row>
    <row r="3078" spans="1:9" ht="75" x14ac:dyDescent="0.2">
      <c r="A3078" s="319" t="s">
        <v>13288</v>
      </c>
      <c r="B3078" s="319" t="s">
        <v>13113</v>
      </c>
      <c r="C3078" s="321">
        <f t="shared" si="96"/>
        <v>3</v>
      </c>
      <c r="D3078" s="321" t="str">
        <f t="shared" si="97"/>
        <v>Residential Dorrigo</v>
      </c>
      <c r="E3078" s="321" t="s">
        <v>25835</v>
      </c>
      <c r="F3078" s="319" t="s">
        <v>10802</v>
      </c>
      <c r="G3078" s="319" t="s">
        <v>13289</v>
      </c>
      <c r="H3078" s="319" t="s">
        <v>13290</v>
      </c>
      <c r="I3078" s="319" t="s">
        <v>13291</v>
      </c>
    </row>
    <row r="3079" spans="1:9" ht="75" x14ac:dyDescent="0.2">
      <c r="A3079" s="319" t="s">
        <v>13292</v>
      </c>
      <c r="B3079" s="319" t="s">
        <v>13113</v>
      </c>
      <c r="C3079" s="321">
        <f t="shared" si="96"/>
        <v>3</v>
      </c>
      <c r="D3079" s="321" t="str">
        <f t="shared" si="97"/>
        <v>Residential Dorrigo</v>
      </c>
      <c r="E3079" s="321" t="s">
        <v>4460</v>
      </c>
      <c r="F3079" s="319" t="s">
        <v>7528</v>
      </c>
      <c r="G3079" s="319" t="s">
        <v>7529</v>
      </c>
      <c r="H3079" s="319" t="s">
        <v>13293</v>
      </c>
      <c r="I3079" s="319" t="s">
        <v>13294</v>
      </c>
    </row>
    <row r="3080" spans="1:9" ht="75" x14ac:dyDescent="0.2">
      <c r="A3080" s="319" t="s">
        <v>13295</v>
      </c>
      <c r="B3080" s="319" t="s">
        <v>13113</v>
      </c>
      <c r="C3080" s="321">
        <f t="shared" si="96"/>
        <v>3</v>
      </c>
      <c r="D3080" s="321" t="str">
        <f t="shared" si="97"/>
        <v>Residential Dorrigo</v>
      </c>
      <c r="E3080" s="321" t="s">
        <v>25835</v>
      </c>
      <c r="F3080" s="319" t="s">
        <v>13296</v>
      </c>
      <c r="G3080" s="319" t="s">
        <v>13297</v>
      </c>
      <c r="H3080" s="319" t="s">
        <v>13298</v>
      </c>
      <c r="I3080" s="319" t="s">
        <v>13299</v>
      </c>
    </row>
    <row r="3081" spans="1:9" ht="75" x14ac:dyDescent="0.2">
      <c r="A3081" s="319" t="s">
        <v>13300</v>
      </c>
      <c r="B3081" s="319" t="s">
        <v>13113</v>
      </c>
      <c r="C3081" s="321">
        <f t="shared" si="96"/>
        <v>3</v>
      </c>
      <c r="D3081" s="321" t="str">
        <f t="shared" si="97"/>
        <v>Residential Dorrigo</v>
      </c>
      <c r="E3081" s="321" t="s">
        <v>4460</v>
      </c>
      <c r="F3081" s="319" t="s">
        <v>13301</v>
      </c>
      <c r="G3081" s="319" t="s">
        <v>13302</v>
      </c>
      <c r="H3081" s="319" t="s">
        <v>13303</v>
      </c>
      <c r="I3081" s="319" t="s">
        <v>13304</v>
      </c>
    </row>
    <row r="3082" spans="1:9" ht="75" x14ac:dyDescent="0.2">
      <c r="A3082" s="319" t="s">
        <v>13305</v>
      </c>
      <c r="B3082" s="319" t="s">
        <v>13113</v>
      </c>
      <c r="C3082" s="321">
        <f t="shared" si="96"/>
        <v>3</v>
      </c>
      <c r="D3082" s="321" t="str">
        <f t="shared" si="97"/>
        <v>Residential Dorrigo</v>
      </c>
      <c r="E3082" s="321" t="s">
        <v>25835</v>
      </c>
      <c r="F3082" s="319" t="s">
        <v>8811</v>
      </c>
      <c r="G3082" s="319" t="s">
        <v>6965</v>
      </c>
      <c r="H3082" s="319" t="s">
        <v>13306</v>
      </c>
      <c r="I3082" s="319" t="s">
        <v>13307</v>
      </c>
    </row>
    <row r="3083" spans="1:9" ht="75" x14ac:dyDescent="0.2">
      <c r="A3083" s="319" t="s">
        <v>13308</v>
      </c>
      <c r="B3083" s="319" t="s">
        <v>13113</v>
      </c>
      <c r="C3083" s="321">
        <f t="shared" si="96"/>
        <v>3</v>
      </c>
      <c r="D3083" s="321" t="str">
        <f t="shared" si="97"/>
        <v>Residential Dorrigo</v>
      </c>
      <c r="E3083" s="321" t="s">
        <v>4460</v>
      </c>
      <c r="F3083" s="319" t="s">
        <v>13309</v>
      </c>
      <c r="G3083" s="319" t="s">
        <v>13310</v>
      </c>
      <c r="H3083" s="319" t="s">
        <v>13311</v>
      </c>
      <c r="I3083" s="319" t="s">
        <v>13312</v>
      </c>
    </row>
    <row r="3084" spans="1:9" ht="75" x14ac:dyDescent="0.2">
      <c r="A3084" s="319" t="s">
        <v>13313</v>
      </c>
      <c r="B3084" s="319" t="s">
        <v>13113</v>
      </c>
      <c r="C3084" s="321">
        <f t="shared" si="96"/>
        <v>3</v>
      </c>
      <c r="D3084" s="321" t="str">
        <f t="shared" si="97"/>
        <v>Residential Dorrigo</v>
      </c>
      <c r="E3084" s="321" t="s">
        <v>25835</v>
      </c>
      <c r="F3084" s="319" t="s">
        <v>13314</v>
      </c>
      <c r="G3084" s="319" t="s">
        <v>13315</v>
      </c>
      <c r="H3084" s="319" t="s">
        <v>13316</v>
      </c>
      <c r="I3084" s="319" t="s">
        <v>13317</v>
      </c>
    </row>
    <row r="3085" spans="1:9" ht="75" x14ac:dyDescent="0.2">
      <c r="A3085" s="319" t="s">
        <v>13318</v>
      </c>
      <c r="B3085" s="319" t="s">
        <v>13113</v>
      </c>
      <c r="C3085" s="321">
        <f t="shared" si="96"/>
        <v>3</v>
      </c>
      <c r="D3085" s="321" t="str">
        <f t="shared" si="97"/>
        <v>Residential Dorrigo</v>
      </c>
      <c r="E3085" s="321" t="s">
        <v>4460</v>
      </c>
      <c r="F3085" s="319" t="s">
        <v>543</v>
      </c>
      <c r="G3085" s="319" t="s">
        <v>13319</v>
      </c>
      <c r="H3085" s="319" t="s">
        <v>13320</v>
      </c>
      <c r="I3085" s="319" t="s">
        <v>13321</v>
      </c>
    </row>
    <row r="3086" spans="1:9" ht="75" x14ac:dyDescent="0.2">
      <c r="A3086" s="319" t="s">
        <v>13322</v>
      </c>
      <c r="B3086" s="319" t="s">
        <v>13113</v>
      </c>
      <c r="C3086" s="321">
        <f t="shared" si="96"/>
        <v>3</v>
      </c>
      <c r="D3086" s="321" t="str">
        <f t="shared" si="97"/>
        <v>Residential Dorrigo</v>
      </c>
      <c r="E3086" s="321" t="s">
        <v>25835</v>
      </c>
      <c r="F3086" s="319" t="s">
        <v>2015</v>
      </c>
      <c r="G3086" s="319" t="s">
        <v>2016</v>
      </c>
      <c r="H3086" s="319" t="s">
        <v>13323</v>
      </c>
      <c r="I3086" s="319" t="s">
        <v>13324</v>
      </c>
    </row>
    <row r="3087" spans="1:9" ht="75" x14ac:dyDescent="0.2">
      <c r="A3087" s="319" t="s">
        <v>13325</v>
      </c>
      <c r="B3087" s="319" t="s">
        <v>13113</v>
      </c>
      <c r="C3087" s="321">
        <f t="shared" si="96"/>
        <v>3</v>
      </c>
      <c r="D3087" s="321" t="str">
        <f t="shared" si="97"/>
        <v>Residential Dorrigo</v>
      </c>
      <c r="E3087" s="321" t="s">
        <v>4460</v>
      </c>
      <c r="F3087" s="319" t="s">
        <v>13326</v>
      </c>
      <c r="G3087" s="319" t="s">
        <v>1105</v>
      </c>
      <c r="H3087" s="319" t="s">
        <v>13327</v>
      </c>
      <c r="I3087" s="319" t="s">
        <v>13328</v>
      </c>
    </row>
    <row r="3088" spans="1:9" ht="75" x14ac:dyDescent="0.2">
      <c r="A3088" s="319" t="s">
        <v>13329</v>
      </c>
      <c r="B3088" s="319" t="s">
        <v>13113</v>
      </c>
      <c r="C3088" s="321">
        <f t="shared" si="96"/>
        <v>3</v>
      </c>
      <c r="D3088" s="321" t="str">
        <f t="shared" si="97"/>
        <v>Residential Dorrigo</v>
      </c>
      <c r="E3088" s="321" t="s">
        <v>25835</v>
      </c>
      <c r="F3088" s="319" t="s">
        <v>8773</v>
      </c>
      <c r="G3088" s="319" t="s">
        <v>8774</v>
      </c>
      <c r="H3088" s="319" t="s">
        <v>13330</v>
      </c>
      <c r="I3088" s="319" t="s">
        <v>13331</v>
      </c>
    </row>
    <row r="3089" spans="1:9" ht="90" x14ac:dyDescent="0.2">
      <c r="A3089" s="319" t="s">
        <v>13332</v>
      </c>
      <c r="B3089" s="319" t="s">
        <v>13113</v>
      </c>
      <c r="C3089" s="321">
        <f t="shared" si="96"/>
        <v>3</v>
      </c>
      <c r="D3089" s="321" t="str">
        <f t="shared" si="97"/>
        <v>Residential Dorrigo</v>
      </c>
      <c r="E3089" s="321" t="s">
        <v>4460</v>
      </c>
      <c r="F3089" s="319" t="s">
        <v>12339</v>
      </c>
      <c r="G3089" s="319" t="s">
        <v>13333</v>
      </c>
      <c r="H3089" s="319" t="s">
        <v>13334</v>
      </c>
      <c r="I3089" s="319" t="s">
        <v>13335</v>
      </c>
    </row>
    <row r="3090" spans="1:9" ht="75" x14ac:dyDescent="0.2">
      <c r="A3090" s="319" t="s">
        <v>13336</v>
      </c>
      <c r="B3090" s="319" t="s">
        <v>13113</v>
      </c>
      <c r="C3090" s="321">
        <f t="shared" si="96"/>
        <v>3</v>
      </c>
      <c r="D3090" s="321" t="str">
        <f t="shared" si="97"/>
        <v>Residential Dorrigo</v>
      </c>
      <c r="E3090" s="321" t="s">
        <v>25835</v>
      </c>
      <c r="F3090" s="319" t="s">
        <v>13337</v>
      </c>
      <c r="G3090" s="319" t="s">
        <v>13338</v>
      </c>
      <c r="H3090" s="319" t="s">
        <v>13339</v>
      </c>
      <c r="I3090" s="319" t="s">
        <v>13340</v>
      </c>
    </row>
    <row r="3091" spans="1:9" ht="75" x14ac:dyDescent="0.2">
      <c r="A3091" s="319" t="s">
        <v>13341</v>
      </c>
      <c r="B3091" s="319" t="s">
        <v>13113</v>
      </c>
      <c r="C3091" s="321">
        <f t="shared" si="96"/>
        <v>3</v>
      </c>
      <c r="D3091" s="321" t="str">
        <f t="shared" si="97"/>
        <v>Residential Dorrigo</v>
      </c>
      <c r="E3091" s="321" t="s">
        <v>4460</v>
      </c>
      <c r="F3091" s="319" t="s">
        <v>13342</v>
      </c>
      <c r="G3091" s="319" t="s">
        <v>13343</v>
      </c>
      <c r="H3091" s="319" t="s">
        <v>13344</v>
      </c>
      <c r="I3091" s="319" t="s">
        <v>13345</v>
      </c>
    </row>
    <row r="3092" spans="1:9" ht="75" x14ac:dyDescent="0.2">
      <c r="A3092" s="319" t="s">
        <v>13346</v>
      </c>
      <c r="B3092" s="319" t="s">
        <v>13113</v>
      </c>
      <c r="C3092" s="321">
        <f t="shared" si="96"/>
        <v>3</v>
      </c>
      <c r="D3092" s="321" t="str">
        <f t="shared" si="97"/>
        <v>Residential Dorrigo</v>
      </c>
      <c r="E3092" s="321" t="s">
        <v>25835</v>
      </c>
      <c r="F3092" s="319" t="s">
        <v>7533</v>
      </c>
      <c r="G3092" s="319" t="s">
        <v>7534</v>
      </c>
      <c r="H3092" s="319" t="s">
        <v>13347</v>
      </c>
      <c r="I3092" s="319" t="s">
        <v>13348</v>
      </c>
    </row>
    <row r="3093" spans="1:9" ht="75" x14ac:dyDescent="0.2">
      <c r="A3093" s="319" t="s">
        <v>13349</v>
      </c>
      <c r="B3093" s="319" t="s">
        <v>13113</v>
      </c>
      <c r="C3093" s="321">
        <f t="shared" si="96"/>
        <v>3</v>
      </c>
      <c r="D3093" s="321" t="str">
        <f t="shared" si="97"/>
        <v>Residential Dorrigo</v>
      </c>
      <c r="E3093" s="321" t="s">
        <v>4460</v>
      </c>
      <c r="F3093" s="319" t="s">
        <v>13350</v>
      </c>
      <c r="G3093" s="319" t="s">
        <v>13351</v>
      </c>
      <c r="H3093" s="319" t="s">
        <v>13352</v>
      </c>
      <c r="I3093" s="319" t="s">
        <v>13353</v>
      </c>
    </row>
    <row r="3094" spans="1:9" ht="75" x14ac:dyDescent="0.2">
      <c r="A3094" s="319" t="s">
        <v>13354</v>
      </c>
      <c r="B3094" s="319" t="s">
        <v>13113</v>
      </c>
      <c r="C3094" s="321">
        <f t="shared" si="96"/>
        <v>3</v>
      </c>
      <c r="D3094" s="321" t="str">
        <f t="shared" si="97"/>
        <v>Residential Dorrigo</v>
      </c>
      <c r="E3094" s="321" t="s">
        <v>25835</v>
      </c>
      <c r="F3094" s="319" t="s">
        <v>6722</v>
      </c>
      <c r="G3094" s="319" t="s">
        <v>13355</v>
      </c>
      <c r="H3094" s="319" t="s">
        <v>13356</v>
      </c>
      <c r="I3094" s="319" t="s">
        <v>13357</v>
      </c>
    </row>
    <row r="3095" spans="1:9" ht="75" x14ac:dyDescent="0.2">
      <c r="A3095" s="319" t="s">
        <v>13358</v>
      </c>
      <c r="B3095" s="319" t="s">
        <v>13113</v>
      </c>
      <c r="C3095" s="321">
        <f t="shared" si="96"/>
        <v>3</v>
      </c>
      <c r="D3095" s="321" t="str">
        <f t="shared" si="97"/>
        <v>Residential Dorrigo</v>
      </c>
      <c r="E3095" s="321" t="s">
        <v>4460</v>
      </c>
      <c r="F3095" s="319" t="s">
        <v>13359</v>
      </c>
      <c r="G3095" s="319" t="s">
        <v>13360</v>
      </c>
      <c r="H3095" s="319" t="s">
        <v>13361</v>
      </c>
      <c r="I3095" s="319" t="s">
        <v>13362</v>
      </c>
    </row>
    <row r="3096" spans="1:9" ht="90" x14ac:dyDescent="0.25">
      <c r="A3096" s="319" t="s">
        <v>13363</v>
      </c>
      <c r="B3096" s="319" t="s">
        <v>13113</v>
      </c>
      <c r="C3096" s="321">
        <f t="shared" si="96"/>
        <v>3</v>
      </c>
      <c r="D3096" s="321" t="str">
        <f t="shared" si="97"/>
        <v>Residential Dorrigo</v>
      </c>
      <c r="E3096" s="321" t="s">
        <v>25835</v>
      </c>
      <c r="F3096" s="317"/>
      <c r="G3096" s="319" t="s">
        <v>1211</v>
      </c>
      <c r="H3096" s="319" t="s">
        <v>13364</v>
      </c>
      <c r="I3096" s="319" t="s">
        <v>1213</v>
      </c>
    </row>
    <row r="3097" spans="1:9" ht="90" x14ac:dyDescent="0.2">
      <c r="A3097" s="319" t="s">
        <v>13365</v>
      </c>
      <c r="B3097" s="319" t="s">
        <v>13113</v>
      </c>
      <c r="C3097" s="321">
        <f t="shared" si="96"/>
        <v>3</v>
      </c>
      <c r="D3097" s="321" t="str">
        <f t="shared" si="97"/>
        <v>Residential Dorrigo</v>
      </c>
      <c r="E3097" s="321" t="s">
        <v>4460</v>
      </c>
      <c r="F3097" s="319" t="s">
        <v>13366</v>
      </c>
      <c r="G3097" s="319" t="s">
        <v>13367</v>
      </c>
      <c r="H3097" s="319" t="s">
        <v>13368</v>
      </c>
      <c r="I3097" s="319" t="s">
        <v>13369</v>
      </c>
    </row>
    <row r="3098" spans="1:9" ht="90" x14ac:dyDescent="0.2">
      <c r="A3098" s="319" t="s">
        <v>13370</v>
      </c>
      <c r="B3098" s="319" t="s">
        <v>13113</v>
      </c>
      <c r="C3098" s="321">
        <f t="shared" si="96"/>
        <v>3</v>
      </c>
      <c r="D3098" s="321" t="str">
        <f t="shared" si="97"/>
        <v>Residential Dorrigo</v>
      </c>
      <c r="E3098" s="321" t="s">
        <v>25835</v>
      </c>
      <c r="F3098" s="319" t="s">
        <v>4380</v>
      </c>
      <c r="G3098" s="319" t="s">
        <v>1729</v>
      </c>
      <c r="H3098" s="319" t="s">
        <v>13371</v>
      </c>
      <c r="I3098" s="319" t="s">
        <v>13372</v>
      </c>
    </row>
    <row r="3099" spans="1:9" ht="90" x14ac:dyDescent="0.2">
      <c r="A3099" s="319" t="s">
        <v>13373</v>
      </c>
      <c r="B3099" s="319" t="s">
        <v>13113</v>
      </c>
      <c r="C3099" s="321">
        <f t="shared" si="96"/>
        <v>3</v>
      </c>
      <c r="D3099" s="321" t="str">
        <f t="shared" si="97"/>
        <v>Residential Dorrigo</v>
      </c>
      <c r="E3099" s="321" t="s">
        <v>4460</v>
      </c>
      <c r="F3099" s="319" t="s">
        <v>13374</v>
      </c>
      <c r="G3099" s="319" t="s">
        <v>11183</v>
      </c>
      <c r="H3099" s="319" t="s">
        <v>13375</v>
      </c>
      <c r="I3099" s="319" t="s">
        <v>13376</v>
      </c>
    </row>
    <row r="3100" spans="1:9" ht="90" x14ac:dyDescent="0.2">
      <c r="A3100" s="319" t="s">
        <v>13377</v>
      </c>
      <c r="B3100" s="319" t="s">
        <v>13113</v>
      </c>
      <c r="C3100" s="321">
        <f t="shared" si="96"/>
        <v>3</v>
      </c>
      <c r="D3100" s="321" t="str">
        <f t="shared" si="97"/>
        <v>Residential Dorrigo</v>
      </c>
      <c r="E3100" s="321" t="s">
        <v>25835</v>
      </c>
      <c r="F3100" s="319" t="s">
        <v>13378</v>
      </c>
      <c r="G3100" s="319" t="s">
        <v>13379</v>
      </c>
      <c r="H3100" s="319" t="s">
        <v>13380</v>
      </c>
      <c r="I3100" s="319" t="s">
        <v>13381</v>
      </c>
    </row>
    <row r="3101" spans="1:9" ht="90" x14ac:dyDescent="0.2">
      <c r="A3101" s="319" t="s">
        <v>13382</v>
      </c>
      <c r="B3101" s="319" t="s">
        <v>13113</v>
      </c>
      <c r="C3101" s="321">
        <f t="shared" si="96"/>
        <v>3</v>
      </c>
      <c r="D3101" s="321" t="str">
        <f t="shared" si="97"/>
        <v>Residential Dorrigo</v>
      </c>
      <c r="E3101" s="321" t="s">
        <v>4460</v>
      </c>
      <c r="F3101" s="319" t="s">
        <v>3445</v>
      </c>
      <c r="G3101" s="319" t="s">
        <v>3193</v>
      </c>
      <c r="H3101" s="319" t="s">
        <v>13383</v>
      </c>
      <c r="I3101" s="319" t="s">
        <v>13384</v>
      </c>
    </row>
    <row r="3102" spans="1:9" ht="90" x14ac:dyDescent="0.2">
      <c r="A3102" s="319" t="s">
        <v>13385</v>
      </c>
      <c r="B3102" s="319" t="s">
        <v>13113</v>
      </c>
      <c r="C3102" s="321">
        <f t="shared" si="96"/>
        <v>3</v>
      </c>
      <c r="D3102" s="321" t="str">
        <f t="shared" si="97"/>
        <v>Residential Dorrigo</v>
      </c>
      <c r="E3102" s="321" t="s">
        <v>25835</v>
      </c>
      <c r="F3102" s="319" t="s">
        <v>13386</v>
      </c>
      <c r="G3102" s="319" t="s">
        <v>13387</v>
      </c>
      <c r="H3102" s="319" t="s">
        <v>13388</v>
      </c>
      <c r="I3102" s="319" t="s">
        <v>13389</v>
      </c>
    </row>
    <row r="3103" spans="1:9" ht="90" x14ac:dyDescent="0.2">
      <c r="A3103" s="319" t="s">
        <v>13390</v>
      </c>
      <c r="B3103" s="319" t="s">
        <v>13113</v>
      </c>
      <c r="C3103" s="321">
        <f t="shared" si="96"/>
        <v>3</v>
      </c>
      <c r="D3103" s="321" t="str">
        <f t="shared" si="97"/>
        <v>Residential Dorrigo</v>
      </c>
      <c r="E3103" s="321" t="s">
        <v>4460</v>
      </c>
      <c r="F3103" s="319" t="s">
        <v>13391</v>
      </c>
      <c r="G3103" s="319" t="s">
        <v>13392</v>
      </c>
      <c r="H3103" s="319" t="s">
        <v>13393</v>
      </c>
      <c r="I3103" s="319" t="s">
        <v>13394</v>
      </c>
    </row>
    <row r="3104" spans="1:9" ht="90" x14ac:dyDescent="0.25">
      <c r="A3104" s="319" t="s">
        <v>13395</v>
      </c>
      <c r="B3104" s="319" t="s">
        <v>13113</v>
      </c>
      <c r="C3104" s="321">
        <f t="shared" si="96"/>
        <v>3</v>
      </c>
      <c r="D3104" s="321" t="str">
        <f t="shared" si="97"/>
        <v>Residential Dorrigo</v>
      </c>
      <c r="E3104" s="321" t="s">
        <v>25835</v>
      </c>
      <c r="F3104" s="317"/>
      <c r="G3104" s="319" t="s">
        <v>13396</v>
      </c>
      <c r="H3104" s="319" t="s">
        <v>13397</v>
      </c>
      <c r="I3104" s="319" t="s">
        <v>13398</v>
      </c>
    </row>
    <row r="3105" spans="1:9" ht="90" x14ac:dyDescent="0.2">
      <c r="A3105" s="319" t="s">
        <v>13399</v>
      </c>
      <c r="B3105" s="319" t="s">
        <v>13113</v>
      </c>
      <c r="C3105" s="321">
        <f t="shared" si="96"/>
        <v>3</v>
      </c>
      <c r="D3105" s="321" t="str">
        <f t="shared" si="97"/>
        <v>Residential Dorrigo</v>
      </c>
      <c r="E3105" s="321" t="s">
        <v>4460</v>
      </c>
      <c r="F3105" s="319" t="s">
        <v>1728</v>
      </c>
      <c r="G3105" s="319" t="s">
        <v>1729</v>
      </c>
      <c r="H3105" s="319" t="s">
        <v>13400</v>
      </c>
      <c r="I3105" s="319" t="s">
        <v>13401</v>
      </c>
    </row>
    <row r="3106" spans="1:9" ht="90" x14ac:dyDescent="0.2">
      <c r="A3106" s="319" t="s">
        <v>13402</v>
      </c>
      <c r="B3106" s="319" t="s">
        <v>13113</v>
      </c>
      <c r="C3106" s="321">
        <f t="shared" si="96"/>
        <v>3</v>
      </c>
      <c r="D3106" s="321" t="str">
        <f t="shared" si="97"/>
        <v>Residential Dorrigo</v>
      </c>
      <c r="E3106" s="321" t="s">
        <v>25835</v>
      </c>
      <c r="F3106" s="319" t="s">
        <v>1852</v>
      </c>
      <c r="G3106" s="319" t="s">
        <v>13403</v>
      </c>
      <c r="H3106" s="319" t="s">
        <v>13404</v>
      </c>
      <c r="I3106" s="319" t="s">
        <v>13405</v>
      </c>
    </row>
    <row r="3107" spans="1:9" ht="90" x14ac:dyDescent="0.2">
      <c r="A3107" s="319" t="s">
        <v>13406</v>
      </c>
      <c r="B3107" s="319" t="s">
        <v>13113</v>
      </c>
      <c r="C3107" s="321">
        <f t="shared" si="96"/>
        <v>3</v>
      </c>
      <c r="D3107" s="321" t="str">
        <f t="shared" si="97"/>
        <v>Residential Dorrigo</v>
      </c>
      <c r="E3107" s="321" t="s">
        <v>4460</v>
      </c>
      <c r="F3107" s="319" t="s">
        <v>3019</v>
      </c>
      <c r="G3107" s="319" t="s">
        <v>13407</v>
      </c>
      <c r="H3107" s="319" t="s">
        <v>13408</v>
      </c>
      <c r="I3107" s="319" t="s">
        <v>13409</v>
      </c>
    </row>
    <row r="3108" spans="1:9" ht="90" x14ac:dyDescent="0.2">
      <c r="A3108" s="319" t="s">
        <v>13410</v>
      </c>
      <c r="B3108" s="319" t="s">
        <v>13113</v>
      </c>
      <c r="C3108" s="321">
        <f t="shared" si="96"/>
        <v>3</v>
      </c>
      <c r="D3108" s="321" t="str">
        <f t="shared" si="97"/>
        <v>Residential Dorrigo</v>
      </c>
      <c r="E3108" s="321" t="s">
        <v>25835</v>
      </c>
      <c r="F3108" s="319" t="s">
        <v>13411</v>
      </c>
      <c r="G3108" s="319" t="s">
        <v>13412</v>
      </c>
      <c r="H3108" s="319" t="s">
        <v>13413</v>
      </c>
      <c r="I3108" s="319" t="s">
        <v>13414</v>
      </c>
    </row>
    <row r="3109" spans="1:9" ht="90" x14ac:dyDescent="0.2">
      <c r="A3109" s="319" t="s">
        <v>13415</v>
      </c>
      <c r="B3109" s="319" t="s">
        <v>13113</v>
      </c>
      <c r="C3109" s="321">
        <f t="shared" si="96"/>
        <v>3</v>
      </c>
      <c r="D3109" s="321" t="str">
        <f t="shared" si="97"/>
        <v>Residential Dorrigo</v>
      </c>
      <c r="E3109" s="321" t="s">
        <v>4460</v>
      </c>
      <c r="F3109" s="319" t="s">
        <v>628</v>
      </c>
      <c r="G3109" s="319" t="s">
        <v>13416</v>
      </c>
      <c r="H3109" s="319" t="s">
        <v>13417</v>
      </c>
      <c r="I3109" s="319" t="s">
        <v>13418</v>
      </c>
    </row>
    <row r="3110" spans="1:9" ht="90" x14ac:dyDescent="0.25">
      <c r="A3110" s="319" t="s">
        <v>13419</v>
      </c>
      <c r="B3110" s="319" t="s">
        <v>13113</v>
      </c>
      <c r="C3110" s="321">
        <f t="shared" si="96"/>
        <v>3</v>
      </c>
      <c r="D3110" s="321" t="str">
        <f t="shared" si="97"/>
        <v>Residential Dorrigo</v>
      </c>
      <c r="E3110" s="321" t="s">
        <v>25835</v>
      </c>
      <c r="F3110" s="317"/>
      <c r="G3110" s="319" t="s">
        <v>13420</v>
      </c>
      <c r="H3110" s="319" t="s">
        <v>13421</v>
      </c>
      <c r="I3110" s="319" t="s">
        <v>13422</v>
      </c>
    </row>
    <row r="3111" spans="1:9" ht="75" x14ac:dyDescent="0.2">
      <c r="A3111" s="319" t="s">
        <v>13423</v>
      </c>
      <c r="B3111" s="319" t="s">
        <v>13113</v>
      </c>
      <c r="C3111" s="321">
        <f t="shared" si="96"/>
        <v>3</v>
      </c>
      <c r="D3111" s="321" t="str">
        <f t="shared" si="97"/>
        <v>Residential Dorrigo</v>
      </c>
      <c r="E3111" s="321" t="s">
        <v>4460</v>
      </c>
      <c r="F3111" s="319" t="s">
        <v>13424</v>
      </c>
      <c r="G3111" s="319" t="s">
        <v>13425</v>
      </c>
      <c r="H3111" s="319" t="s">
        <v>13426</v>
      </c>
      <c r="I3111" s="319" t="s">
        <v>13427</v>
      </c>
    </row>
    <row r="3112" spans="1:9" ht="75" x14ac:dyDescent="0.2">
      <c r="A3112" s="319" t="s">
        <v>13428</v>
      </c>
      <c r="B3112" s="319" t="s">
        <v>13113</v>
      </c>
      <c r="C3112" s="321">
        <f t="shared" si="96"/>
        <v>3</v>
      </c>
      <c r="D3112" s="321" t="str">
        <f t="shared" si="97"/>
        <v>Residential Dorrigo</v>
      </c>
      <c r="E3112" s="321" t="s">
        <v>25835</v>
      </c>
      <c r="F3112" s="319" t="s">
        <v>13429</v>
      </c>
      <c r="G3112" s="319" t="s">
        <v>1457</v>
      </c>
      <c r="H3112" s="319" t="s">
        <v>13430</v>
      </c>
      <c r="I3112" s="319" t="s">
        <v>13431</v>
      </c>
    </row>
    <row r="3113" spans="1:9" ht="75" x14ac:dyDescent="0.2">
      <c r="A3113" s="319" t="s">
        <v>13432</v>
      </c>
      <c r="B3113" s="319" t="s">
        <v>13113</v>
      </c>
      <c r="C3113" s="321">
        <f t="shared" si="96"/>
        <v>3</v>
      </c>
      <c r="D3113" s="321" t="str">
        <f t="shared" si="97"/>
        <v>Residential Dorrigo</v>
      </c>
      <c r="E3113" s="321" t="s">
        <v>4460</v>
      </c>
      <c r="F3113" s="319" t="s">
        <v>13433</v>
      </c>
      <c r="G3113" s="319" t="s">
        <v>13434</v>
      </c>
      <c r="H3113" s="319" t="s">
        <v>13435</v>
      </c>
      <c r="I3113" s="319" t="s">
        <v>13436</v>
      </c>
    </row>
    <row r="3114" spans="1:9" ht="75" x14ac:dyDescent="0.2">
      <c r="A3114" s="319" t="s">
        <v>13437</v>
      </c>
      <c r="B3114" s="319" t="s">
        <v>13113</v>
      </c>
      <c r="C3114" s="321">
        <f t="shared" si="96"/>
        <v>3</v>
      </c>
      <c r="D3114" s="321" t="str">
        <f t="shared" si="97"/>
        <v>Residential Dorrigo</v>
      </c>
      <c r="E3114" s="321" t="s">
        <v>25835</v>
      </c>
      <c r="F3114" s="319" t="s">
        <v>3752</v>
      </c>
      <c r="G3114" s="319" t="s">
        <v>13438</v>
      </c>
      <c r="H3114" s="319" t="s">
        <v>13439</v>
      </c>
      <c r="I3114" s="319" t="s">
        <v>13440</v>
      </c>
    </row>
    <row r="3115" spans="1:9" ht="90" x14ac:dyDescent="0.2">
      <c r="A3115" s="319" t="s">
        <v>13441</v>
      </c>
      <c r="B3115" s="319" t="s">
        <v>13113</v>
      </c>
      <c r="C3115" s="321">
        <f t="shared" si="96"/>
        <v>3</v>
      </c>
      <c r="D3115" s="321" t="str">
        <f t="shared" si="97"/>
        <v>Residential Dorrigo</v>
      </c>
      <c r="E3115" s="321" t="s">
        <v>4460</v>
      </c>
      <c r="F3115" s="319" t="s">
        <v>6842</v>
      </c>
      <c r="G3115" s="319" t="s">
        <v>426</v>
      </c>
      <c r="H3115" s="319" t="s">
        <v>13442</v>
      </c>
      <c r="I3115" s="319" t="s">
        <v>13443</v>
      </c>
    </row>
    <row r="3116" spans="1:9" ht="105" x14ac:dyDescent="0.2">
      <c r="A3116" s="319" t="s">
        <v>13444</v>
      </c>
      <c r="B3116" s="319" t="s">
        <v>13113</v>
      </c>
      <c r="C3116" s="321">
        <f t="shared" si="96"/>
        <v>3</v>
      </c>
      <c r="D3116" s="321" t="str">
        <f t="shared" si="97"/>
        <v>Residential Dorrigo</v>
      </c>
      <c r="E3116" s="321" t="s">
        <v>25835</v>
      </c>
      <c r="F3116" s="319" t="s">
        <v>1292</v>
      </c>
      <c r="G3116" s="319" t="s">
        <v>13445</v>
      </c>
      <c r="H3116" s="319" t="s">
        <v>13446</v>
      </c>
      <c r="I3116" s="319" t="s">
        <v>13447</v>
      </c>
    </row>
    <row r="3117" spans="1:9" ht="90" x14ac:dyDescent="0.2">
      <c r="A3117" s="319" t="s">
        <v>13448</v>
      </c>
      <c r="B3117" s="319" t="s">
        <v>13113</v>
      </c>
      <c r="C3117" s="321">
        <f t="shared" si="96"/>
        <v>3</v>
      </c>
      <c r="D3117" s="321" t="str">
        <f t="shared" si="97"/>
        <v>Residential Dorrigo</v>
      </c>
      <c r="E3117" s="321" t="s">
        <v>4460</v>
      </c>
      <c r="F3117" s="319" t="s">
        <v>1397</v>
      </c>
      <c r="G3117" s="319" t="s">
        <v>13449</v>
      </c>
      <c r="H3117" s="319" t="s">
        <v>13450</v>
      </c>
      <c r="I3117" s="319" t="s">
        <v>13451</v>
      </c>
    </row>
    <row r="3118" spans="1:9" ht="90" x14ac:dyDescent="0.2">
      <c r="A3118" s="319" t="s">
        <v>13452</v>
      </c>
      <c r="B3118" s="319" t="s">
        <v>13113</v>
      </c>
      <c r="C3118" s="321">
        <f t="shared" si="96"/>
        <v>3</v>
      </c>
      <c r="D3118" s="321" t="str">
        <f t="shared" si="97"/>
        <v>Residential Dorrigo</v>
      </c>
      <c r="E3118" s="321" t="s">
        <v>25835</v>
      </c>
      <c r="F3118" s="319" t="s">
        <v>13453</v>
      </c>
      <c r="G3118" s="319" t="s">
        <v>13454</v>
      </c>
      <c r="H3118" s="319" t="s">
        <v>13455</v>
      </c>
      <c r="I3118" s="319" t="s">
        <v>13456</v>
      </c>
    </row>
    <row r="3119" spans="1:9" ht="75" x14ac:dyDescent="0.2">
      <c r="A3119" s="319" t="s">
        <v>13457</v>
      </c>
      <c r="B3119" s="319" t="s">
        <v>13113</v>
      </c>
      <c r="C3119" s="321">
        <f t="shared" si="96"/>
        <v>3</v>
      </c>
      <c r="D3119" s="321" t="str">
        <f t="shared" si="97"/>
        <v>Residential Dorrigo</v>
      </c>
      <c r="E3119" s="321" t="s">
        <v>4460</v>
      </c>
      <c r="F3119" s="319" t="s">
        <v>12652</v>
      </c>
      <c r="G3119" s="319" t="s">
        <v>13458</v>
      </c>
      <c r="H3119" s="319" t="s">
        <v>13459</v>
      </c>
      <c r="I3119" s="319" t="s">
        <v>13460</v>
      </c>
    </row>
    <row r="3120" spans="1:9" ht="90" x14ac:dyDescent="0.2">
      <c r="A3120" s="319" t="s">
        <v>13461</v>
      </c>
      <c r="B3120" s="319" t="s">
        <v>13113</v>
      </c>
      <c r="C3120" s="321">
        <f t="shared" si="96"/>
        <v>3</v>
      </c>
      <c r="D3120" s="321" t="str">
        <f t="shared" si="97"/>
        <v>Residential Dorrigo</v>
      </c>
      <c r="E3120" s="321" t="s">
        <v>25835</v>
      </c>
      <c r="F3120" s="319" t="s">
        <v>13462</v>
      </c>
      <c r="G3120" s="319" t="s">
        <v>13463</v>
      </c>
      <c r="H3120" s="319" t="s">
        <v>13464</v>
      </c>
      <c r="I3120" s="319" t="s">
        <v>13465</v>
      </c>
    </row>
    <row r="3121" spans="1:9" ht="90" x14ac:dyDescent="0.2">
      <c r="A3121" s="319" t="s">
        <v>13466</v>
      </c>
      <c r="B3121" s="319" t="s">
        <v>13113</v>
      </c>
      <c r="C3121" s="321">
        <f t="shared" si="96"/>
        <v>3</v>
      </c>
      <c r="D3121" s="321" t="str">
        <f t="shared" si="97"/>
        <v>Residential Dorrigo</v>
      </c>
      <c r="E3121" s="321" t="s">
        <v>4460</v>
      </c>
      <c r="F3121" s="319" t="s">
        <v>13467</v>
      </c>
      <c r="G3121" s="319" t="s">
        <v>13468</v>
      </c>
      <c r="H3121" s="319" t="s">
        <v>13469</v>
      </c>
      <c r="I3121" s="319" t="s">
        <v>13470</v>
      </c>
    </row>
    <row r="3122" spans="1:9" ht="90" x14ac:dyDescent="0.2">
      <c r="A3122" s="319" t="s">
        <v>13471</v>
      </c>
      <c r="B3122" s="319" t="s">
        <v>13113</v>
      </c>
      <c r="C3122" s="321">
        <f t="shared" si="96"/>
        <v>3</v>
      </c>
      <c r="D3122" s="321" t="str">
        <f t="shared" si="97"/>
        <v>Residential Dorrigo</v>
      </c>
      <c r="E3122" s="321" t="s">
        <v>25835</v>
      </c>
      <c r="F3122" s="319" t="s">
        <v>13472</v>
      </c>
      <c r="G3122" s="319" t="s">
        <v>6733</v>
      </c>
      <c r="H3122" s="319" t="s">
        <v>13473</v>
      </c>
      <c r="I3122" s="319" t="s">
        <v>13474</v>
      </c>
    </row>
    <row r="3123" spans="1:9" ht="90" x14ac:dyDescent="0.2">
      <c r="A3123" s="319" t="s">
        <v>13475</v>
      </c>
      <c r="B3123" s="319" t="s">
        <v>13113</v>
      </c>
      <c r="C3123" s="321">
        <f t="shared" si="96"/>
        <v>3</v>
      </c>
      <c r="D3123" s="321" t="str">
        <f t="shared" si="97"/>
        <v>Residential Dorrigo</v>
      </c>
      <c r="E3123" s="321" t="s">
        <v>4460</v>
      </c>
      <c r="F3123" s="319" t="s">
        <v>548</v>
      </c>
      <c r="G3123" s="319" t="s">
        <v>13476</v>
      </c>
      <c r="H3123" s="319" t="s">
        <v>13477</v>
      </c>
      <c r="I3123" s="319" t="s">
        <v>13478</v>
      </c>
    </row>
    <row r="3124" spans="1:9" ht="90" x14ac:dyDescent="0.2">
      <c r="A3124" s="319" t="s">
        <v>13479</v>
      </c>
      <c r="B3124" s="319" t="s">
        <v>13113</v>
      </c>
      <c r="C3124" s="321">
        <f t="shared" si="96"/>
        <v>3</v>
      </c>
      <c r="D3124" s="321" t="str">
        <f t="shared" si="97"/>
        <v>Residential Dorrigo</v>
      </c>
      <c r="E3124" s="321" t="s">
        <v>25835</v>
      </c>
      <c r="F3124" s="319" t="s">
        <v>13480</v>
      </c>
      <c r="G3124" s="319" t="s">
        <v>1876</v>
      </c>
      <c r="H3124" s="319" t="s">
        <v>13481</v>
      </c>
      <c r="I3124" s="319" t="s">
        <v>13482</v>
      </c>
    </row>
    <row r="3125" spans="1:9" ht="90" x14ac:dyDescent="0.2">
      <c r="A3125" s="319" t="s">
        <v>13483</v>
      </c>
      <c r="B3125" s="319" t="s">
        <v>13113</v>
      </c>
      <c r="C3125" s="321">
        <f t="shared" si="96"/>
        <v>3</v>
      </c>
      <c r="D3125" s="321" t="str">
        <f t="shared" si="97"/>
        <v>Residential Dorrigo</v>
      </c>
      <c r="E3125" s="321" t="s">
        <v>4460</v>
      </c>
      <c r="F3125" s="319" t="s">
        <v>1397</v>
      </c>
      <c r="G3125" s="319" t="s">
        <v>9611</v>
      </c>
      <c r="H3125" s="319" t="s">
        <v>13484</v>
      </c>
      <c r="I3125" s="319" t="s">
        <v>13485</v>
      </c>
    </row>
    <row r="3126" spans="1:9" ht="90" x14ac:dyDescent="0.2">
      <c r="A3126" s="319" t="s">
        <v>13486</v>
      </c>
      <c r="B3126" s="319" t="s">
        <v>13113</v>
      </c>
      <c r="C3126" s="321">
        <f t="shared" si="96"/>
        <v>3</v>
      </c>
      <c r="D3126" s="321" t="str">
        <f t="shared" si="97"/>
        <v>Residential Dorrigo</v>
      </c>
      <c r="E3126" s="321" t="s">
        <v>25835</v>
      </c>
      <c r="F3126" s="319" t="s">
        <v>8055</v>
      </c>
      <c r="G3126" s="319" t="s">
        <v>13487</v>
      </c>
      <c r="H3126" s="319" t="s">
        <v>13488</v>
      </c>
      <c r="I3126" s="319" t="s">
        <v>13489</v>
      </c>
    </row>
    <row r="3127" spans="1:9" ht="90" x14ac:dyDescent="0.2">
      <c r="A3127" s="319" t="s">
        <v>13490</v>
      </c>
      <c r="B3127" s="319" t="s">
        <v>13113</v>
      </c>
      <c r="C3127" s="321">
        <f t="shared" si="96"/>
        <v>3</v>
      </c>
      <c r="D3127" s="321" t="str">
        <f t="shared" si="97"/>
        <v>Residential Dorrigo</v>
      </c>
      <c r="E3127" s="321" t="s">
        <v>4460</v>
      </c>
      <c r="F3127" s="319" t="s">
        <v>13491</v>
      </c>
      <c r="G3127" s="319" t="s">
        <v>13492</v>
      </c>
      <c r="H3127" s="319" t="s">
        <v>13493</v>
      </c>
      <c r="I3127" s="319" t="s">
        <v>13494</v>
      </c>
    </row>
    <row r="3128" spans="1:9" ht="90" x14ac:dyDescent="0.2">
      <c r="A3128" s="319" t="s">
        <v>13495</v>
      </c>
      <c r="B3128" s="319" t="s">
        <v>13113</v>
      </c>
      <c r="C3128" s="321">
        <f t="shared" si="96"/>
        <v>3</v>
      </c>
      <c r="D3128" s="321" t="str">
        <f t="shared" si="97"/>
        <v>Residential Dorrigo</v>
      </c>
      <c r="E3128" s="321" t="s">
        <v>25835</v>
      </c>
      <c r="F3128" s="319" t="s">
        <v>13496</v>
      </c>
      <c r="G3128" s="319" t="s">
        <v>13497</v>
      </c>
      <c r="H3128" s="319" t="s">
        <v>13498</v>
      </c>
      <c r="I3128" s="319" t="s">
        <v>13499</v>
      </c>
    </row>
    <row r="3129" spans="1:9" ht="90" x14ac:dyDescent="0.2">
      <c r="A3129" s="319" t="s">
        <v>13500</v>
      </c>
      <c r="B3129" s="319" t="s">
        <v>13113</v>
      </c>
      <c r="C3129" s="321">
        <f t="shared" si="96"/>
        <v>3</v>
      </c>
      <c r="D3129" s="321" t="str">
        <f t="shared" si="97"/>
        <v>Residential Dorrigo</v>
      </c>
      <c r="E3129" s="321" t="s">
        <v>4460</v>
      </c>
      <c r="F3129" s="319" t="s">
        <v>10397</v>
      </c>
      <c r="G3129" s="319" t="s">
        <v>13501</v>
      </c>
      <c r="H3129" s="319" t="s">
        <v>13502</v>
      </c>
      <c r="I3129" s="319" t="s">
        <v>13503</v>
      </c>
    </row>
    <row r="3130" spans="1:9" ht="90" x14ac:dyDescent="0.2">
      <c r="A3130" s="319" t="s">
        <v>13504</v>
      </c>
      <c r="B3130" s="319" t="s">
        <v>13113</v>
      </c>
      <c r="C3130" s="321">
        <f t="shared" si="96"/>
        <v>3</v>
      </c>
      <c r="D3130" s="321" t="str">
        <f t="shared" si="97"/>
        <v>Residential Dorrigo</v>
      </c>
      <c r="E3130" s="321" t="s">
        <v>25835</v>
      </c>
      <c r="F3130" s="319" t="s">
        <v>351</v>
      </c>
      <c r="G3130" s="319" t="s">
        <v>13505</v>
      </c>
      <c r="H3130" s="319" t="s">
        <v>13506</v>
      </c>
      <c r="I3130" s="319" t="s">
        <v>13507</v>
      </c>
    </row>
    <row r="3131" spans="1:9" ht="90" x14ac:dyDescent="0.2">
      <c r="A3131" s="319" t="s">
        <v>13508</v>
      </c>
      <c r="B3131" s="319" t="s">
        <v>13113</v>
      </c>
      <c r="C3131" s="321">
        <f t="shared" si="96"/>
        <v>3</v>
      </c>
      <c r="D3131" s="321" t="str">
        <f t="shared" si="97"/>
        <v>Residential Dorrigo</v>
      </c>
      <c r="E3131" s="321" t="s">
        <v>4460</v>
      </c>
      <c r="F3131" s="319" t="s">
        <v>13509</v>
      </c>
      <c r="G3131" s="319" t="s">
        <v>7205</v>
      </c>
      <c r="H3131" s="319" t="s">
        <v>13510</v>
      </c>
      <c r="I3131" s="319" t="s">
        <v>13511</v>
      </c>
    </row>
    <row r="3132" spans="1:9" ht="90" x14ac:dyDescent="0.2">
      <c r="A3132" s="319" t="s">
        <v>13512</v>
      </c>
      <c r="B3132" s="319" t="s">
        <v>13113</v>
      </c>
      <c r="C3132" s="321">
        <f t="shared" si="96"/>
        <v>3</v>
      </c>
      <c r="D3132" s="321" t="str">
        <f t="shared" si="97"/>
        <v>Residential Dorrigo</v>
      </c>
      <c r="E3132" s="321" t="s">
        <v>25835</v>
      </c>
      <c r="F3132" s="319" t="s">
        <v>13513</v>
      </c>
      <c r="G3132" s="319" t="s">
        <v>13514</v>
      </c>
      <c r="H3132" s="319" t="s">
        <v>13515</v>
      </c>
      <c r="I3132" s="319" t="s">
        <v>13516</v>
      </c>
    </row>
    <row r="3133" spans="1:9" ht="90" x14ac:dyDescent="0.2">
      <c r="A3133" s="319" t="s">
        <v>13517</v>
      </c>
      <c r="B3133" s="319" t="s">
        <v>13113</v>
      </c>
      <c r="C3133" s="321">
        <f t="shared" si="96"/>
        <v>3</v>
      </c>
      <c r="D3133" s="321" t="str">
        <f t="shared" si="97"/>
        <v>Residential Dorrigo</v>
      </c>
      <c r="E3133" s="321" t="s">
        <v>4460</v>
      </c>
      <c r="F3133" s="319" t="s">
        <v>13429</v>
      </c>
      <c r="G3133" s="319" t="s">
        <v>13518</v>
      </c>
      <c r="H3133" s="319" t="s">
        <v>13519</v>
      </c>
      <c r="I3133" s="319" t="s">
        <v>13520</v>
      </c>
    </row>
    <row r="3134" spans="1:9" ht="90" x14ac:dyDescent="0.2">
      <c r="A3134" s="319" t="s">
        <v>13521</v>
      </c>
      <c r="B3134" s="319" t="s">
        <v>13113</v>
      </c>
      <c r="C3134" s="321">
        <f t="shared" si="96"/>
        <v>3</v>
      </c>
      <c r="D3134" s="321" t="str">
        <f t="shared" si="97"/>
        <v>Residential Dorrigo</v>
      </c>
      <c r="E3134" s="321" t="s">
        <v>25835</v>
      </c>
      <c r="F3134" s="319" t="s">
        <v>13522</v>
      </c>
      <c r="G3134" s="319" t="s">
        <v>2898</v>
      </c>
      <c r="H3134" s="319" t="s">
        <v>13523</v>
      </c>
      <c r="I3134" s="319" t="s">
        <v>13524</v>
      </c>
    </row>
    <row r="3135" spans="1:9" ht="90" x14ac:dyDescent="0.2">
      <c r="A3135" s="319" t="s">
        <v>13525</v>
      </c>
      <c r="B3135" s="319" t="s">
        <v>13113</v>
      </c>
      <c r="C3135" s="321">
        <f t="shared" si="96"/>
        <v>3</v>
      </c>
      <c r="D3135" s="321" t="str">
        <f t="shared" si="97"/>
        <v>Residential Dorrigo</v>
      </c>
      <c r="E3135" s="321" t="s">
        <v>4460</v>
      </c>
      <c r="F3135" s="319" t="s">
        <v>13526</v>
      </c>
      <c r="G3135" s="319" t="s">
        <v>13527</v>
      </c>
      <c r="H3135" s="319" t="s">
        <v>13528</v>
      </c>
      <c r="I3135" s="319" t="s">
        <v>13529</v>
      </c>
    </row>
    <row r="3136" spans="1:9" ht="210" x14ac:dyDescent="0.2">
      <c r="A3136" s="319" t="s">
        <v>13530</v>
      </c>
      <c r="B3136" s="319" t="s">
        <v>13113</v>
      </c>
      <c r="C3136" s="321">
        <f t="shared" si="96"/>
        <v>3</v>
      </c>
      <c r="D3136" s="321" t="str">
        <f t="shared" si="97"/>
        <v>Residential Dorrigo</v>
      </c>
      <c r="E3136" s="321" t="s">
        <v>25835</v>
      </c>
      <c r="F3136" s="319" t="s">
        <v>13531</v>
      </c>
      <c r="G3136" s="319" t="s">
        <v>13532</v>
      </c>
      <c r="H3136" s="319" t="s">
        <v>13533</v>
      </c>
      <c r="I3136" s="319" t="s">
        <v>13534</v>
      </c>
    </row>
    <row r="3137" spans="1:9" ht="75" x14ac:dyDescent="0.2">
      <c r="A3137" s="319" t="s">
        <v>13535</v>
      </c>
      <c r="B3137" s="319" t="s">
        <v>13113</v>
      </c>
      <c r="C3137" s="321">
        <f t="shared" si="96"/>
        <v>3</v>
      </c>
      <c r="D3137" s="321" t="str">
        <f t="shared" si="97"/>
        <v>Residential Dorrigo</v>
      </c>
      <c r="E3137" s="321" t="s">
        <v>4460</v>
      </c>
      <c r="F3137" s="319" t="s">
        <v>13536</v>
      </c>
      <c r="G3137" s="319" t="s">
        <v>4275</v>
      </c>
      <c r="H3137" s="319" t="s">
        <v>13537</v>
      </c>
      <c r="I3137" s="319" t="s">
        <v>13538</v>
      </c>
    </row>
    <row r="3138" spans="1:9" ht="75" x14ac:dyDescent="0.2">
      <c r="A3138" s="319" t="s">
        <v>13539</v>
      </c>
      <c r="B3138" s="319" t="s">
        <v>13113</v>
      </c>
      <c r="C3138" s="321">
        <f t="shared" ref="C3138:C3201" si="98">+VLOOKUP($A3138,Assess,2,FALSE)</f>
        <v>3</v>
      </c>
      <c r="D3138" s="321" t="str">
        <f t="shared" ref="D3138:D3201" si="99">+VLOOKUP($A3138,Assess,3,FALSE)</f>
        <v>Residential Dorrigo</v>
      </c>
      <c r="E3138" s="321" t="s">
        <v>25835</v>
      </c>
      <c r="F3138" s="319" t="s">
        <v>13540</v>
      </c>
      <c r="G3138" s="319" t="s">
        <v>13541</v>
      </c>
      <c r="H3138" s="319" t="s">
        <v>13542</v>
      </c>
      <c r="I3138" s="319" t="s">
        <v>13543</v>
      </c>
    </row>
    <row r="3139" spans="1:9" ht="75" x14ac:dyDescent="0.2">
      <c r="A3139" s="319" t="s">
        <v>13544</v>
      </c>
      <c r="B3139" s="319" t="s">
        <v>13113</v>
      </c>
      <c r="C3139" s="321">
        <f t="shared" si="98"/>
        <v>3</v>
      </c>
      <c r="D3139" s="321" t="str">
        <f t="shared" si="99"/>
        <v>Residential Dorrigo</v>
      </c>
      <c r="E3139" s="321" t="s">
        <v>4460</v>
      </c>
      <c r="F3139" s="319" t="s">
        <v>5012</v>
      </c>
      <c r="G3139" s="319" t="s">
        <v>13545</v>
      </c>
      <c r="H3139" s="319" t="s">
        <v>13546</v>
      </c>
      <c r="I3139" s="319" t="s">
        <v>13547</v>
      </c>
    </row>
    <row r="3140" spans="1:9" ht="75" x14ac:dyDescent="0.2">
      <c r="A3140" s="319" t="s">
        <v>13548</v>
      </c>
      <c r="B3140" s="319" t="s">
        <v>13113</v>
      </c>
      <c r="C3140" s="321">
        <f t="shared" si="98"/>
        <v>3</v>
      </c>
      <c r="D3140" s="321" t="str">
        <f t="shared" si="99"/>
        <v>Residential Dorrigo</v>
      </c>
      <c r="E3140" s="321" t="s">
        <v>25835</v>
      </c>
      <c r="F3140" s="319" t="s">
        <v>1842</v>
      </c>
      <c r="G3140" s="319" t="s">
        <v>2845</v>
      </c>
      <c r="H3140" s="319" t="s">
        <v>13549</v>
      </c>
      <c r="I3140" s="319" t="s">
        <v>13550</v>
      </c>
    </row>
    <row r="3141" spans="1:9" ht="75" x14ac:dyDescent="0.2">
      <c r="A3141" s="319" t="s">
        <v>13551</v>
      </c>
      <c r="B3141" s="319" t="s">
        <v>13113</v>
      </c>
      <c r="C3141" s="321">
        <f t="shared" si="98"/>
        <v>3</v>
      </c>
      <c r="D3141" s="321" t="str">
        <f t="shared" si="99"/>
        <v>Residential Dorrigo</v>
      </c>
      <c r="E3141" s="321" t="s">
        <v>4460</v>
      </c>
      <c r="F3141" s="319" t="s">
        <v>13552</v>
      </c>
      <c r="G3141" s="319" t="s">
        <v>13553</v>
      </c>
      <c r="H3141" s="319" t="s">
        <v>13554</v>
      </c>
      <c r="I3141" s="319" t="s">
        <v>13555</v>
      </c>
    </row>
    <row r="3142" spans="1:9" ht="75" x14ac:dyDescent="0.2">
      <c r="A3142" s="319" t="s">
        <v>13556</v>
      </c>
      <c r="B3142" s="319" t="s">
        <v>13113</v>
      </c>
      <c r="C3142" s="321">
        <f t="shared" si="98"/>
        <v>3</v>
      </c>
      <c r="D3142" s="321" t="str">
        <f t="shared" si="99"/>
        <v>Residential Dorrigo</v>
      </c>
      <c r="E3142" s="321" t="s">
        <v>25835</v>
      </c>
      <c r="F3142" s="319" t="s">
        <v>13557</v>
      </c>
      <c r="G3142" s="319" t="s">
        <v>13558</v>
      </c>
      <c r="H3142" s="319" t="s">
        <v>13559</v>
      </c>
      <c r="I3142" s="319" t="s">
        <v>13560</v>
      </c>
    </row>
    <row r="3143" spans="1:9" ht="75" x14ac:dyDescent="0.2">
      <c r="A3143" s="319" t="s">
        <v>13561</v>
      </c>
      <c r="B3143" s="319" t="s">
        <v>13113</v>
      </c>
      <c r="C3143" s="321">
        <f t="shared" si="98"/>
        <v>3</v>
      </c>
      <c r="D3143" s="321" t="str">
        <f t="shared" si="99"/>
        <v>Residential Dorrigo</v>
      </c>
      <c r="E3143" s="321" t="s">
        <v>4460</v>
      </c>
      <c r="F3143" s="319" t="s">
        <v>2085</v>
      </c>
      <c r="G3143" s="319" t="s">
        <v>8662</v>
      </c>
      <c r="H3143" s="319" t="s">
        <v>13562</v>
      </c>
      <c r="I3143" s="319" t="s">
        <v>13563</v>
      </c>
    </row>
    <row r="3144" spans="1:9" ht="75" x14ac:dyDescent="0.2">
      <c r="A3144" s="319" t="s">
        <v>13564</v>
      </c>
      <c r="B3144" s="319" t="s">
        <v>13113</v>
      </c>
      <c r="C3144" s="321">
        <f t="shared" si="98"/>
        <v>3</v>
      </c>
      <c r="D3144" s="321" t="str">
        <f t="shared" si="99"/>
        <v>Residential Dorrigo</v>
      </c>
      <c r="E3144" s="321" t="s">
        <v>25835</v>
      </c>
      <c r="F3144" s="319" t="s">
        <v>13565</v>
      </c>
      <c r="G3144" s="319" t="s">
        <v>3322</v>
      </c>
      <c r="H3144" s="319" t="s">
        <v>13566</v>
      </c>
      <c r="I3144" s="319" t="s">
        <v>13567</v>
      </c>
    </row>
    <row r="3145" spans="1:9" ht="75" x14ac:dyDescent="0.2">
      <c r="A3145" s="319" t="s">
        <v>13568</v>
      </c>
      <c r="B3145" s="319" t="s">
        <v>13113</v>
      </c>
      <c r="C3145" s="321">
        <f t="shared" si="98"/>
        <v>3</v>
      </c>
      <c r="D3145" s="321" t="str">
        <f t="shared" si="99"/>
        <v>Residential Dorrigo</v>
      </c>
      <c r="E3145" s="321" t="s">
        <v>4460</v>
      </c>
      <c r="F3145" s="319" t="s">
        <v>1842</v>
      </c>
      <c r="G3145" s="319" t="s">
        <v>13569</v>
      </c>
      <c r="H3145" s="319" t="s">
        <v>13570</v>
      </c>
      <c r="I3145" s="319" t="s">
        <v>13571</v>
      </c>
    </row>
    <row r="3146" spans="1:9" ht="75" x14ac:dyDescent="0.2">
      <c r="A3146" s="319" t="s">
        <v>13572</v>
      </c>
      <c r="B3146" s="319" t="s">
        <v>13113</v>
      </c>
      <c r="C3146" s="321">
        <f t="shared" si="98"/>
        <v>3</v>
      </c>
      <c r="D3146" s="321" t="str">
        <f t="shared" si="99"/>
        <v>Residential Dorrigo</v>
      </c>
      <c r="E3146" s="321" t="s">
        <v>25835</v>
      </c>
      <c r="F3146" s="319" t="s">
        <v>13573</v>
      </c>
      <c r="G3146" s="319" t="s">
        <v>13574</v>
      </c>
      <c r="H3146" s="319" t="s">
        <v>13575</v>
      </c>
      <c r="I3146" s="319" t="s">
        <v>13576</v>
      </c>
    </row>
    <row r="3147" spans="1:9" ht="75" x14ac:dyDescent="0.2">
      <c r="A3147" s="319" t="s">
        <v>13577</v>
      </c>
      <c r="B3147" s="319" t="s">
        <v>13113</v>
      </c>
      <c r="C3147" s="321">
        <f t="shared" si="98"/>
        <v>3</v>
      </c>
      <c r="D3147" s="321" t="str">
        <f t="shared" si="99"/>
        <v>Residential Dorrigo</v>
      </c>
      <c r="E3147" s="321" t="s">
        <v>4460</v>
      </c>
      <c r="F3147" s="319" t="s">
        <v>6115</v>
      </c>
      <c r="G3147" s="319" t="s">
        <v>10880</v>
      </c>
      <c r="H3147" s="319" t="s">
        <v>13578</v>
      </c>
      <c r="I3147" s="319" t="s">
        <v>13579</v>
      </c>
    </row>
    <row r="3148" spans="1:9" ht="75" x14ac:dyDescent="0.2">
      <c r="A3148" s="319" t="s">
        <v>13580</v>
      </c>
      <c r="B3148" s="319" t="s">
        <v>13113</v>
      </c>
      <c r="C3148" s="321">
        <f t="shared" si="98"/>
        <v>3</v>
      </c>
      <c r="D3148" s="321" t="str">
        <f t="shared" si="99"/>
        <v>Residential Dorrigo</v>
      </c>
      <c r="E3148" s="321" t="s">
        <v>25835</v>
      </c>
      <c r="F3148" s="319" t="s">
        <v>13581</v>
      </c>
      <c r="G3148" s="319" t="s">
        <v>13582</v>
      </c>
      <c r="H3148" s="319" t="s">
        <v>13583</v>
      </c>
      <c r="I3148" s="319" t="s">
        <v>13584</v>
      </c>
    </row>
    <row r="3149" spans="1:9" ht="75" x14ac:dyDescent="0.2">
      <c r="A3149" s="319" t="s">
        <v>13585</v>
      </c>
      <c r="B3149" s="319" t="s">
        <v>13113</v>
      </c>
      <c r="C3149" s="321">
        <f t="shared" si="98"/>
        <v>3</v>
      </c>
      <c r="D3149" s="321" t="str">
        <f t="shared" si="99"/>
        <v>Residential Dorrigo</v>
      </c>
      <c r="E3149" s="321" t="s">
        <v>4460</v>
      </c>
      <c r="F3149" s="319" t="s">
        <v>1763</v>
      </c>
      <c r="G3149" s="319" t="s">
        <v>13586</v>
      </c>
      <c r="H3149" s="319" t="s">
        <v>13587</v>
      </c>
      <c r="I3149" s="319" t="s">
        <v>13588</v>
      </c>
    </row>
    <row r="3150" spans="1:9" ht="75" x14ac:dyDescent="0.2">
      <c r="A3150" s="319" t="s">
        <v>13589</v>
      </c>
      <c r="B3150" s="319" t="s">
        <v>13113</v>
      </c>
      <c r="C3150" s="321">
        <f t="shared" si="98"/>
        <v>3</v>
      </c>
      <c r="D3150" s="321" t="str">
        <f t="shared" si="99"/>
        <v>Residential Dorrigo</v>
      </c>
      <c r="E3150" s="321" t="s">
        <v>25835</v>
      </c>
      <c r="F3150" s="319" t="s">
        <v>13590</v>
      </c>
      <c r="G3150" s="319" t="s">
        <v>2567</v>
      </c>
      <c r="H3150" s="319" t="s">
        <v>13591</v>
      </c>
      <c r="I3150" s="319" t="s">
        <v>13592</v>
      </c>
    </row>
    <row r="3151" spans="1:9" ht="75" x14ac:dyDescent="0.2">
      <c r="A3151" s="319" t="s">
        <v>13593</v>
      </c>
      <c r="B3151" s="319" t="s">
        <v>13113</v>
      </c>
      <c r="C3151" s="321">
        <f t="shared" si="98"/>
        <v>3</v>
      </c>
      <c r="D3151" s="321" t="str">
        <f t="shared" si="99"/>
        <v>Residential Dorrigo</v>
      </c>
      <c r="E3151" s="321" t="s">
        <v>4460</v>
      </c>
      <c r="F3151" s="319" t="s">
        <v>13594</v>
      </c>
      <c r="G3151" s="319" t="s">
        <v>13595</v>
      </c>
      <c r="H3151" s="319" t="s">
        <v>13596</v>
      </c>
      <c r="I3151" s="319" t="s">
        <v>13597</v>
      </c>
    </row>
    <row r="3152" spans="1:9" ht="105" x14ac:dyDescent="0.2">
      <c r="A3152" s="319" t="s">
        <v>13598</v>
      </c>
      <c r="B3152" s="319" t="s">
        <v>13113</v>
      </c>
      <c r="C3152" s="321">
        <f t="shared" si="98"/>
        <v>3</v>
      </c>
      <c r="D3152" s="321" t="str">
        <f t="shared" si="99"/>
        <v>Residential Dorrigo</v>
      </c>
      <c r="E3152" s="321" t="s">
        <v>25835</v>
      </c>
      <c r="F3152" s="319" t="s">
        <v>13599</v>
      </c>
      <c r="G3152" s="319" t="s">
        <v>13600</v>
      </c>
      <c r="H3152" s="319" t="s">
        <v>13601</v>
      </c>
      <c r="I3152" s="319" t="s">
        <v>13602</v>
      </c>
    </row>
    <row r="3153" spans="1:9" ht="75" x14ac:dyDescent="0.2">
      <c r="A3153" s="319" t="s">
        <v>13603</v>
      </c>
      <c r="B3153" s="319" t="s">
        <v>13113</v>
      </c>
      <c r="C3153" s="321">
        <f t="shared" si="98"/>
        <v>3</v>
      </c>
      <c r="D3153" s="321" t="str">
        <f t="shared" si="99"/>
        <v>Residential Dorrigo</v>
      </c>
      <c r="E3153" s="321" t="s">
        <v>4460</v>
      </c>
      <c r="F3153" s="319" t="s">
        <v>13604</v>
      </c>
      <c r="G3153" s="319" t="s">
        <v>3886</v>
      </c>
      <c r="H3153" s="319" t="s">
        <v>13605</v>
      </c>
      <c r="I3153" s="319" t="s">
        <v>13606</v>
      </c>
    </row>
    <row r="3154" spans="1:9" ht="75" x14ac:dyDescent="0.2">
      <c r="A3154" s="319" t="s">
        <v>13607</v>
      </c>
      <c r="B3154" s="319" t="s">
        <v>13113</v>
      </c>
      <c r="C3154" s="321">
        <f t="shared" si="98"/>
        <v>3</v>
      </c>
      <c r="D3154" s="321" t="str">
        <f t="shared" si="99"/>
        <v>Residential Dorrigo</v>
      </c>
      <c r="E3154" s="321" t="s">
        <v>25835</v>
      </c>
      <c r="F3154" s="319" t="s">
        <v>13608</v>
      </c>
      <c r="G3154" s="319" t="s">
        <v>13609</v>
      </c>
      <c r="H3154" s="319" t="s">
        <v>13610</v>
      </c>
      <c r="I3154" s="319" t="s">
        <v>13611</v>
      </c>
    </row>
    <row r="3155" spans="1:9" ht="75" x14ac:dyDescent="0.2">
      <c r="A3155" s="319" t="s">
        <v>13612</v>
      </c>
      <c r="B3155" s="319" t="s">
        <v>13113</v>
      </c>
      <c r="C3155" s="321">
        <f t="shared" si="98"/>
        <v>3</v>
      </c>
      <c r="D3155" s="321" t="str">
        <f t="shared" si="99"/>
        <v>Residential Dorrigo</v>
      </c>
      <c r="E3155" s="321" t="s">
        <v>4460</v>
      </c>
      <c r="F3155" s="319" t="s">
        <v>13613</v>
      </c>
      <c r="G3155" s="319" t="s">
        <v>13614</v>
      </c>
      <c r="H3155" s="319" t="s">
        <v>13615</v>
      </c>
      <c r="I3155" s="319" t="s">
        <v>13616</v>
      </c>
    </row>
    <row r="3156" spans="1:9" ht="75" x14ac:dyDescent="0.2">
      <c r="A3156" s="319" t="s">
        <v>13617</v>
      </c>
      <c r="B3156" s="319" t="s">
        <v>13113</v>
      </c>
      <c r="C3156" s="321">
        <f t="shared" si="98"/>
        <v>3</v>
      </c>
      <c r="D3156" s="321" t="str">
        <f t="shared" si="99"/>
        <v>Residential Dorrigo</v>
      </c>
      <c r="E3156" s="321" t="s">
        <v>25835</v>
      </c>
      <c r="F3156" s="319" t="s">
        <v>13618</v>
      </c>
      <c r="G3156" s="319" t="s">
        <v>13619</v>
      </c>
      <c r="H3156" s="319" t="s">
        <v>13620</v>
      </c>
      <c r="I3156" s="319" t="s">
        <v>13621</v>
      </c>
    </row>
    <row r="3157" spans="1:9" ht="75" x14ac:dyDescent="0.2">
      <c r="A3157" s="319" t="s">
        <v>13622</v>
      </c>
      <c r="B3157" s="319" t="s">
        <v>13113</v>
      </c>
      <c r="C3157" s="321">
        <f t="shared" si="98"/>
        <v>3</v>
      </c>
      <c r="D3157" s="321" t="str">
        <f t="shared" si="99"/>
        <v>Residential Dorrigo</v>
      </c>
      <c r="E3157" s="321" t="s">
        <v>4460</v>
      </c>
      <c r="F3157" s="319" t="s">
        <v>13623</v>
      </c>
      <c r="G3157" s="319" t="s">
        <v>13624</v>
      </c>
      <c r="H3157" s="319" t="s">
        <v>13625</v>
      </c>
      <c r="I3157" s="319" t="s">
        <v>13626</v>
      </c>
    </row>
    <row r="3158" spans="1:9" ht="75" x14ac:dyDescent="0.2">
      <c r="A3158" s="319" t="s">
        <v>13627</v>
      </c>
      <c r="B3158" s="319" t="s">
        <v>13113</v>
      </c>
      <c r="C3158" s="321">
        <f t="shared" si="98"/>
        <v>3</v>
      </c>
      <c r="D3158" s="321" t="str">
        <f t="shared" si="99"/>
        <v>Residential Dorrigo</v>
      </c>
      <c r="E3158" s="321" t="s">
        <v>25835</v>
      </c>
      <c r="F3158" s="319" t="s">
        <v>13628</v>
      </c>
      <c r="G3158" s="319" t="s">
        <v>13629</v>
      </c>
      <c r="H3158" s="319" t="s">
        <v>13630</v>
      </c>
      <c r="I3158" s="319" t="s">
        <v>13631</v>
      </c>
    </row>
    <row r="3159" spans="1:9" ht="90" x14ac:dyDescent="0.2">
      <c r="A3159" s="319" t="s">
        <v>13632</v>
      </c>
      <c r="B3159" s="319" t="s">
        <v>13113</v>
      </c>
      <c r="C3159" s="321">
        <f t="shared" si="98"/>
        <v>3</v>
      </c>
      <c r="D3159" s="321" t="str">
        <f t="shared" si="99"/>
        <v>Residential Dorrigo</v>
      </c>
      <c r="E3159" s="321" t="s">
        <v>4460</v>
      </c>
      <c r="F3159" s="319" t="s">
        <v>13633</v>
      </c>
      <c r="G3159" s="319" t="s">
        <v>13634</v>
      </c>
      <c r="H3159" s="319" t="s">
        <v>13635</v>
      </c>
      <c r="I3159" s="319" t="s">
        <v>13636</v>
      </c>
    </row>
    <row r="3160" spans="1:9" ht="150" x14ac:dyDescent="0.2">
      <c r="A3160" s="319" t="s">
        <v>13637</v>
      </c>
      <c r="B3160" s="319" t="s">
        <v>13113</v>
      </c>
      <c r="C3160" s="321">
        <f t="shared" si="98"/>
        <v>3</v>
      </c>
      <c r="D3160" s="321" t="str">
        <f t="shared" si="99"/>
        <v>Residential Dorrigo</v>
      </c>
      <c r="E3160" s="321" t="s">
        <v>25835</v>
      </c>
      <c r="F3160" s="319" t="s">
        <v>13638</v>
      </c>
      <c r="G3160" s="319" t="s">
        <v>2274</v>
      </c>
      <c r="H3160" s="319" t="s">
        <v>13639</v>
      </c>
      <c r="I3160" s="319" t="s">
        <v>13640</v>
      </c>
    </row>
    <row r="3161" spans="1:9" ht="90" x14ac:dyDescent="0.2">
      <c r="A3161" s="319" t="s">
        <v>13641</v>
      </c>
      <c r="B3161" s="319" t="s">
        <v>13113</v>
      </c>
      <c r="C3161" s="321">
        <f t="shared" si="98"/>
        <v>3</v>
      </c>
      <c r="D3161" s="321" t="str">
        <f t="shared" si="99"/>
        <v>Residential Dorrigo</v>
      </c>
      <c r="E3161" s="321" t="s">
        <v>4460</v>
      </c>
      <c r="F3161" s="319" t="s">
        <v>13642</v>
      </c>
      <c r="G3161" s="319" t="s">
        <v>13643</v>
      </c>
      <c r="H3161" s="319" t="s">
        <v>13644</v>
      </c>
      <c r="I3161" s="319" t="s">
        <v>13645</v>
      </c>
    </row>
    <row r="3162" spans="1:9" ht="90" x14ac:dyDescent="0.2">
      <c r="A3162" s="319" t="s">
        <v>13646</v>
      </c>
      <c r="B3162" s="319" t="s">
        <v>13113</v>
      </c>
      <c r="C3162" s="321">
        <f t="shared" si="98"/>
        <v>3</v>
      </c>
      <c r="D3162" s="321" t="str">
        <f t="shared" si="99"/>
        <v>Residential Dorrigo</v>
      </c>
      <c r="E3162" s="321" t="s">
        <v>25835</v>
      </c>
      <c r="F3162" s="319" t="s">
        <v>11209</v>
      </c>
      <c r="G3162" s="319" t="s">
        <v>7312</v>
      </c>
      <c r="H3162" s="319" t="s">
        <v>13647</v>
      </c>
      <c r="I3162" s="319" t="s">
        <v>13648</v>
      </c>
    </row>
    <row r="3163" spans="1:9" ht="90" x14ac:dyDescent="0.2">
      <c r="A3163" s="319" t="s">
        <v>13649</v>
      </c>
      <c r="B3163" s="319" t="s">
        <v>13113</v>
      </c>
      <c r="C3163" s="321">
        <f t="shared" si="98"/>
        <v>3</v>
      </c>
      <c r="D3163" s="321" t="str">
        <f t="shared" si="99"/>
        <v>Residential Dorrigo</v>
      </c>
      <c r="E3163" s="321" t="s">
        <v>4460</v>
      </c>
      <c r="F3163" s="319" t="s">
        <v>2704</v>
      </c>
      <c r="G3163" s="319" t="s">
        <v>6228</v>
      </c>
      <c r="H3163" s="319" t="s">
        <v>13650</v>
      </c>
      <c r="I3163" s="319" t="s">
        <v>13651</v>
      </c>
    </row>
    <row r="3164" spans="1:9" ht="90" x14ac:dyDescent="0.2">
      <c r="A3164" s="319" t="s">
        <v>13652</v>
      </c>
      <c r="B3164" s="319" t="s">
        <v>13113</v>
      </c>
      <c r="C3164" s="321">
        <f t="shared" si="98"/>
        <v>3</v>
      </c>
      <c r="D3164" s="321" t="str">
        <f t="shared" si="99"/>
        <v>Residential Dorrigo</v>
      </c>
      <c r="E3164" s="321" t="s">
        <v>25835</v>
      </c>
      <c r="F3164" s="319" t="s">
        <v>13653</v>
      </c>
      <c r="G3164" s="319" t="s">
        <v>3356</v>
      </c>
      <c r="H3164" s="319" t="s">
        <v>13654</v>
      </c>
      <c r="I3164" s="319" t="s">
        <v>13655</v>
      </c>
    </row>
    <row r="3165" spans="1:9" ht="90" x14ac:dyDescent="0.25">
      <c r="A3165" s="319" t="s">
        <v>13656</v>
      </c>
      <c r="B3165" s="319" t="s">
        <v>13113</v>
      </c>
      <c r="C3165" s="321">
        <f t="shared" si="98"/>
        <v>3</v>
      </c>
      <c r="D3165" s="321" t="str">
        <f t="shared" si="99"/>
        <v>Residential Dorrigo</v>
      </c>
      <c r="E3165" s="321" t="s">
        <v>4460</v>
      </c>
      <c r="F3165" s="317"/>
      <c r="G3165" s="319" t="s">
        <v>1635</v>
      </c>
      <c r="H3165" s="319" t="s">
        <v>13657</v>
      </c>
      <c r="I3165" s="319" t="s">
        <v>13658</v>
      </c>
    </row>
    <row r="3166" spans="1:9" ht="90" x14ac:dyDescent="0.2">
      <c r="A3166" s="319" t="s">
        <v>13659</v>
      </c>
      <c r="B3166" s="319" t="s">
        <v>13113</v>
      </c>
      <c r="C3166" s="321">
        <f t="shared" si="98"/>
        <v>3</v>
      </c>
      <c r="D3166" s="321" t="str">
        <f t="shared" si="99"/>
        <v>Residential Dorrigo</v>
      </c>
      <c r="E3166" s="321" t="s">
        <v>25835</v>
      </c>
      <c r="F3166" s="319" t="s">
        <v>483</v>
      </c>
      <c r="G3166" s="319" t="s">
        <v>13660</v>
      </c>
      <c r="H3166" s="319" t="s">
        <v>13661</v>
      </c>
      <c r="I3166" s="319" t="s">
        <v>13662</v>
      </c>
    </row>
    <row r="3167" spans="1:9" ht="90" x14ac:dyDescent="0.2">
      <c r="A3167" s="319" t="s">
        <v>13663</v>
      </c>
      <c r="B3167" s="319" t="s">
        <v>13113</v>
      </c>
      <c r="C3167" s="321">
        <f t="shared" si="98"/>
        <v>3</v>
      </c>
      <c r="D3167" s="321" t="str">
        <f t="shared" si="99"/>
        <v>Residential Dorrigo</v>
      </c>
      <c r="E3167" s="321" t="s">
        <v>4460</v>
      </c>
      <c r="F3167" s="319" t="s">
        <v>3615</v>
      </c>
      <c r="G3167" s="319" t="s">
        <v>2063</v>
      </c>
      <c r="H3167" s="319" t="s">
        <v>13664</v>
      </c>
      <c r="I3167" s="319" t="s">
        <v>13665</v>
      </c>
    </row>
    <row r="3168" spans="1:9" ht="90" x14ac:dyDescent="0.2">
      <c r="A3168" s="319" t="s">
        <v>13666</v>
      </c>
      <c r="B3168" s="319" t="s">
        <v>13113</v>
      </c>
      <c r="C3168" s="321">
        <f t="shared" si="98"/>
        <v>3</v>
      </c>
      <c r="D3168" s="321" t="str">
        <f t="shared" si="99"/>
        <v>Residential Dorrigo</v>
      </c>
      <c r="E3168" s="321" t="s">
        <v>25835</v>
      </c>
      <c r="F3168" s="319" t="s">
        <v>1174</v>
      </c>
      <c r="G3168" s="319" t="s">
        <v>13667</v>
      </c>
      <c r="H3168" s="319" t="s">
        <v>13668</v>
      </c>
      <c r="I3168" s="319" t="s">
        <v>13669</v>
      </c>
    </row>
    <row r="3169" spans="1:9" ht="90" x14ac:dyDescent="0.2">
      <c r="A3169" s="319" t="s">
        <v>13670</v>
      </c>
      <c r="B3169" s="319" t="s">
        <v>13113</v>
      </c>
      <c r="C3169" s="321">
        <f t="shared" si="98"/>
        <v>3</v>
      </c>
      <c r="D3169" s="321" t="str">
        <f t="shared" si="99"/>
        <v>Residential Dorrigo</v>
      </c>
      <c r="E3169" s="321" t="s">
        <v>4460</v>
      </c>
      <c r="F3169" s="319" t="s">
        <v>1813</v>
      </c>
      <c r="G3169" s="319" t="s">
        <v>12844</v>
      </c>
      <c r="H3169" s="319" t="s">
        <v>13671</v>
      </c>
      <c r="I3169" s="319" t="s">
        <v>13672</v>
      </c>
    </row>
    <row r="3170" spans="1:9" ht="90" x14ac:dyDescent="0.2">
      <c r="A3170" s="319" t="s">
        <v>13673</v>
      </c>
      <c r="B3170" s="319" t="s">
        <v>13113</v>
      </c>
      <c r="C3170" s="321">
        <f t="shared" si="98"/>
        <v>3</v>
      </c>
      <c r="D3170" s="321" t="str">
        <f t="shared" si="99"/>
        <v>Residential Dorrigo</v>
      </c>
      <c r="E3170" s="321" t="s">
        <v>25835</v>
      </c>
      <c r="F3170" s="319" t="s">
        <v>13674</v>
      </c>
      <c r="G3170" s="319" t="s">
        <v>13675</v>
      </c>
      <c r="H3170" s="319" t="s">
        <v>13676</v>
      </c>
      <c r="I3170" s="319" t="s">
        <v>13677</v>
      </c>
    </row>
    <row r="3171" spans="1:9" ht="90" x14ac:dyDescent="0.2">
      <c r="A3171" s="319" t="s">
        <v>13678</v>
      </c>
      <c r="B3171" s="319" t="s">
        <v>13113</v>
      </c>
      <c r="C3171" s="321">
        <f t="shared" si="98"/>
        <v>3</v>
      </c>
      <c r="D3171" s="321" t="str">
        <f t="shared" si="99"/>
        <v>Residential Dorrigo</v>
      </c>
      <c r="E3171" s="321" t="s">
        <v>4460</v>
      </c>
      <c r="F3171" s="319" t="s">
        <v>3311</v>
      </c>
      <c r="G3171" s="319" t="s">
        <v>13679</v>
      </c>
      <c r="H3171" s="319" t="s">
        <v>13680</v>
      </c>
      <c r="I3171" s="319" t="s">
        <v>13681</v>
      </c>
    </row>
    <row r="3172" spans="1:9" ht="90" x14ac:dyDescent="0.2">
      <c r="A3172" s="319" t="s">
        <v>13682</v>
      </c>
      <c r="B3172" s="319" t="s">
        <v>13113</v>
      </c>
      <c r="C3172" s="321">
        <f t="shared" si="98"/>
        <v>3</v>
      </c>
      <c r="D3172" s="321" t="str">
        <f t="shared" si="99"/>
        <v>Residential Dorrigo</v>
      </c>
      <c r="E3172" s="321" t="s">
        <v>25835</v>
      </c>
      <c r="F3172" s="319" t="s">
        <v>1852</v>
      </c>
      <c r="G3172" s="319" t="s">
        <v>13683</v>
      </c>
      <c r="H3172" s="319" t="s">
        <v>13684</v>
      </c>
      <c r="I3172" s="319" t="s">
        <v>13685</v>
      </c>
    </row>
    <row r="3173" spans="1:9" ht="90" x14ac:dyDescent="0.2">
      <c r="A3173" s="319" t="s">
        <v>13686</v>
      </c>
      <c r="B3173" s="319" t="s">
        <v>13113</v>
      </c>
      <c r="C3173" s="321">
        <f t="shared" si="98"/>
        <v>3</v>
      </c>
      <c r="D3173" s="321" t="str">
        <f t="shared" si="99"/>
        <v>Residential Dorrigo</v>
      </c>
      <c r="E3173" s="321" t="s">
        <v>4460</v>
      </c>
      <c r="F3173" s="319" t="s">
        <v>1372</v>
      </c>
      <c r="G3173" s="319" t="s">
        <v>1373</v>
      </c>
      <c r="H3173" s="319" t="s">
        <v>13687</v>
      </c>
      <c r="I3173" s="319" t="s">
        <v>13688</v>
      </c>
    </row>
    <row r="3174" spans="1:9" ht="90" x14ac:dyDescent="0.25">
      <c r="A3174" s="319" t="s">
        <v>13689</v>
      </c>
      <c r="B3174" s="319" t="s">
        <v>13113</v>
      </c>
      <c r="C3174" s="321">
        <f t="shared" si="98"/>
        <v>3</v>
      </c>
      <c r="D3174" s="321" t="str">
        <f t="shared" si="99"/>
        <v>Residential Dorrigo</v>
      </c>
      <c r="E3174" s="321" t="s">
        <v>25835</v>
      </c>
      <c r="F3174" s="317"/>
      <c r="G3174" s="319" t="s">
        <v>13690</v>
      </c>
      <c r="H3174" s="319" t="s">
        <v>13691</v>
      </c>
      <c r="I3174" s="319" t="s">
        <v>13692</v>
      </c>
    </row>
    <row r="3175" spans="1:9" ht="90" x14ac:dyDescent="0.2">
      <c r="A3175" s="319" t="s">
        <v>13693</v>
      </c>
      <c r="B3175" s="319" t="s">
        <v>13113</v>
      </c>
      <c r="C3175" s="321">
        <f t="shared" si="98"/>
        <v>3</v>
      </c>
      <c r="D3175" s="321" t="str">
        <f t="shared" si="99"/>
        <v>Residential Dorrigo</v>
      </c>
      <c r="E3175" s="321" t="s">
        <v>4460</v>
      </c>
      <c r="F3175" s="319" t="s">
        <v>414</v>
      </c>
      <c r="G3175" s="319" t="s">
        <v>13694</v>
      </c>
      <c r="H3175" s="319" t="s">
        <v>13695</v>
      </c>
      <c r="I3175" s="319" t="s">
        <v>13696</v>
      </c>
    </row>
    <row r="3176" spans="1:9" ht="90" x14ac:dyDescent="0.2">
      <c r="A3176" s="319" t="s">
        <v>13697</v>
      </c>
      <c r="B3176" s="319" t="s">
        <v>13113</v>
      </c>
      <c r="C3176" s="321">
        <f t="shared" si="98"/>
        <v>3</v>
      </c>
      <c r="D3176" s="321" t="str">
        <f t="shared" si="99"/>
        <v>Residential Dorrigo</v>
      </c>
      <c r="E3176" s="321" t="s">
        <v>25835</v>
      </c>
      <c r="F3176" s="319" t="s">
        <v>13698</v>
      </c>
      <c r="G3176" s="319" t="s">
        <v>11183</v>
      </c>
      <c r="H3176" s="319" t="s">
        <v>13699</v>
      </c>
      <c r="I3176" s="319" t="s">
        <v>13700</v>
      </c>
    </row>
    <row r="3177" spans="1:9" ht="90" x14ac:dyDescent="0.2">
      <c r="A3177" s="319" t="s">
        <v>13701</v>
      </c>
      <c r="B3177" s="319" t="s">
        <v>13113</v>
      </c>
      <c r="C3177" s="321">
        <f t="shared" si="98"/>
        <v>3</v>
      </c>
      <c r="D3177" s="321" t="str">
        <f t="shared" si="99"/>
        <v>Residential Dorrigo</v>
      </c>
      <c r="E3177" s="321" t="s">
        <v>4460</v>
      </c>
      <c r="F3177" s="319" t="s">
        <v>13702</v>
      </c>
      <c r="G3177" s="319" t="s">
        <v>13703</v>
      </c>
      <c r="H3177" s="319" t="s">
        <v>13704</v>
      </c>
      <c r="I3177" s="319" t="s">
        <v>13705</v>
      </c>
    </row>
    <row r="3178" spans="1:9" ht="90" x14ac:dyDescent="0.2">
      <c r="A3178" s="319" t="s">
        <v>13706</v>
      </c>
      <c r="B3178" s="319" t="s">
        <v>13113</v>
      </c>
      <c r="C3178" s="321">
        <f t="shared" si="98"/>
        <v>3</v>
      </c>
      <c r="D3178" s="321" t="str">
        <f t="shared" si="99"/>
        <v>Residential Dorrigo</v>
      </c>
      <c r="E3178" s="321" t="s">
        <v>25835</v>
      </c>
      <c r="F3178" s="319" t="s">
        <v>13707</v>
      </c>
      <c r="G3178" s="319" t="s">
        <v>11903</v>
      </c>
      <c r="H3178" s="319" t="s">
        <v>13708</v>
      </c>
      <c r="I3178" s="319" t="s">
        <v>13709</v>
      </c>
    </row>
    <row r="3179" spans="1:9" ht="90" x14ac:dyDescent="0.2">
      <c r="A3179" s="319" t="s">
        <v>13710</v>
      </c>
      <c r="B3179" s="319" t="s">
        <v>13113</v>
      </c>
      <c r="C3179" s="321">
        <f t="shared" si="98"/>
        <v>3</v>
      </c>
      <c r="D3179" s="321" t="str">
        <f t="shared" si="99"/>
        <v>Residential Dorrigo</v>
      </c>
      <c r="E3179" s="321" t="s">
        <v>4460</v>
      </c>
      <c r="F3179" s="319" t="s">
        <v>628</v>
      </c>
      <c r="G3179" s="319" t="s">
        <v>3222</v>
      </c>
      <c r="H3179" s="319" t="s">
        <v>13711</v>
      </c>
      <c r="I3179" s="319" t="s">
        <v>13712</v>
      </c>
    </row>
    <row r="3180" spans="1:9" ht="90" x14ac:dyDescent="0.2">
      <c r="A3180" s="319" t="s">
        <v>13713</v>
      </c>
      <c r="B3180" s="319" t="s">
        <v>13113</v>
      </c>
      <c r="C3180" s="321">
        <f t="shared" si="98"/>
        <v>3</v>
      </c>
      <c r="D3180" s="321" t="str">
        <f t="shared" si="99"/>
        <v>Residential Dorrigo</v>
      </c>
      <c r="E3180" s="321" t="s">
        <v>25835</v>
      </c>
      <c r="F3180" s="319" t="s">
        <v>1355</v>
      </c>
      <c r="G3180" s="319" t="s">
        <v>13714</v>
      </c>
      <c r="H3180" s="319" t="s">
        <v>13715</v>
      </c>
      <c r="I3180" s="319" t="s">
        <v>13716</v>
      </c>
    </row>
    <row r="3181" spans="1:9" ht="90" x14ac:dyDescent="0.2">
      <c r="A3181" s="319" t="s">
        <v>13717</v>
      </c>
      <c r="B3181" s="319" t="s">
        <v>13113</v>
      </c>
      <c r="C3181" s="321">
        <f t="shared" si="98"/>
        <v>3</v>
      </c>
      <c r="D3181" s="321" t="str">
        <f t="shared" si="99"/>
        <v>Residential Dorrigo</v>
      </c>
      <c r="E3181" s="321" t="s">
        <v>4460</v>
      </c>
      <c r="F3181" s="319" t="s">
        <v>1166</v>
      </c>
      <c r="G3181" s="319" t="s">
        <v>13718</v>
      </c>
      <c r="H3181" s="319" t="s">
        <v>13719</v>
      </c>
      <c r="I3181" s="319" t="s">
        <v>13720</v>
      </c>
    </row>
    <row r="3182" spans="1:9" ht="90" x14ac:dyDescent="0.2">
      <c r="A3182" s="319" t="s">
        <v>13721</v>
      </c>
      <c r="B3182" s="319" t="s">
        <v>13113</v>
      </c>
      <c r="C3182" s="321">
        <f t="shared" si="98"/>
        <v>3</v>
      </c>
      <c r="D3182" s="321" t="str">
        <f t="shared" si="99"/>
        <v>Residential Dorrigo</v>
      </c>
      <c r="E3182" s="321" t="s">
        <v>25835</v>
      </c>
      <c r="F3182" s="319" t="s">
        <v>9878</v>
      </c>
      <c r="G3182" s="319" t="s">
        <v>4275</v>
      </c>
      <c r="H3182" s="319" t="s">
        <v>13722</v>
      </c>
      <c r="I3182" s="319" t="s">
        <v>13723</v>
      </c>
    </row>
    <row r="3183" spans="1:9" ht="90" x14ac:dyDescent="0.2">
      <c r="A3183" s="319" t="s">
        <v>13724</v>
      </c>
      <c r="B3183" s="319" t="s">
        <v>13113</v>
      </c>
      <c r="C3183" s="321">
        <f t="shared" si="98"/>
        <v>3</v>
      </c>
      <c r="D3183" s="321" t="str">
        <f t="shared" si="99"/>
        <v>Residential Dorrigo</v>
      </c>
      <c r="E3183" s="321" t="s">
        <v>4460</v>
      </c>
      <c r="F3183" s="319" t="s">
        <v>2425</v>
      </c>
      <c r="G3183" s="319" t="s">
        <v>1903</v>
      </c>
      <c r="H3183" s="319" t="s">
        <v>13725</v>
      </c>
      <c r="I3183" s="319" t="s">
        <v>13726</v>
      </c>
    </row>
    <row r="3184" spans="1:9" ht="90" x14ac:dyDescent="0.2">
      <c r="A3184" s="319" t="s">
        <v>13727</v>
      </c>
      <c r="B3184" s="319" t="s">
        <v>13113</v>
      </c>
      <c r="C3184" s="321">
        <f t="shared" si="98"/>
        <v>3</v>
      </c>
      <c r="D3184" s="321" t="str">
        <f t="shared" si="99"/>
        <v>Residential Dorrigo</v>
      </c>
      <c r="E3184" s="321" t="s">
        <v>25835</v>
      </c>
      <c r="F3184" s="319" t="s">
        <v>13728</v>
      </c>
      <c r="G3184" s="319" t="s">
        <v>2400</v>
      </c>
      <c r="H3184" s="319" t="s">
        <v>13729</v>
      </c>
      <c r="I3184" s="319" t="s">
        <v>13730</v>
      </c>
    </row>
    <row r="3185" spans="1:9" ht="90" x14ac:dyDescent="0.2">
      <c r="A3185" s="319" t="s">
        <v>13731</v>
      </c>
      <c r="B3185" s="319" t="s">
        <v>13113</v>
      </c>
      <c r="C3185" s="321">
        <f t="shared" si="98"/>
        <v>3</v>
      </c>
      <c r="D3185" s="321" t="str">
        <f t="shared" si="99"/>
        <v>Residential Dorrigo</v>
      </c>
      <c r="E3185" s="321" t="s">
        <v>4460</v>
      </c>
      <c r="F3185" s="319" t="s">
        <v>13732</v>
      </c>
      <c r="G3185" s="319" t="s">
        <v>2898</v>
      </c>
      <c r="H3185" s="319" t="s">
        <v>13733</v>
      </c>
      <c r="I3185" s="319" t="s">
        <v>13734</v>
      </c>
    </row>
    <row r="3186" spans="1:9" ht="90" x14ac:dyDescent="0.2">
      <c r="A3186" s="319" t="s">
        <v>13735</v>
      </c>
      <c r="B3186" s="319" t="s">
        <v>13113</v>
      </c>
      <c r="C3186" s="321">
        <f t="shared" si="98"/>
        <v>3</v>
      </c>
      <c r="D3186" s="321" t="str">
        <f t="shared" si="99"/>
        <v>Residential Dorrigo</v>
      </c>
      <c r="E3186" s="321" t="s">
        <v>25835</v>
      </c>
      <c r="F3186" s="319" t="s">
        <v>6150</v>
      </c>
      <c r="G3186" s="319" t="s">
        <v>10222</v>
      </c>
      <c r="H3186" s="319" t="s">
        <v>13736</v>
      </c>
      <c r="I3186" s="319" t="s">
        <v>13737</v>
      </c>
    </row>
    <row r="3187" spans="1:9" ht="90" x14ac:dyDescent="0.2">
      <c r="A3187" s="319" t="s">
        <v>13738</v>
      </c>
      <c r="B3187" s="319" t="s">
        <v>13113</v>
      </c>
      <c r="C3187" s="321">
        <f t="shared" si="98"/>
        <v>3</v>
      </c>
      <c r="D3187" s="321" t="str">
        <f t="shared" si="99"/>
        <v>Residential Dorrigo</v>
      </c>
      <c r="E3187" s="321" t="s">
        <v>4460</v>
      </c>
      <c r="F3187" s="319" t="s">
        <v>512</v>
      </c>
      <c r="G3187" s="319" t="s">
        <v>1175</v>
      </c>
      <c r="H3187" s="319" t="s">
        <v>13739</v>
      </c>
      <c r="I3187" s="319" t="s">
        <v>13740</v>
      </c>
    </row>
    <row r="3188" spans="1:9" ht="90" x14ac:dyDescent="0.2">
      <c r="A3188" s="319" t="s">
        <v>13741</v>
      </c>
      <c r="B3188" s="319" t="s">
        <v>13113</v>
      </c>
      <c r="C3188" s="321">
        <f t="shared" si="98"/>
        <v>3</v>
      </c>
      <c r="D3188" s="321" t="str">
        <f t="shared" si="99"/>
        <v>Residential Dorrigo</v>
      </c>
      <c r="E3188" s="321" t="s">
        <v>25835</v>
      </c>
      <c r="F3188" s="319" t="s">
        <v>2288</v>
      </c>
      <c r="G3188" s="319" t="s">
        <v>13742</v>
      </c>
      <c r="H3188" s="319" t="s">
        <v>13743</v>
      </c>
      <c r="I3188" s="319" t="s">
        <v>13744</v>
      </c>
    </row>
    <row r="3189" spans="1:9" ht="90" x14ac:dyDescent="0.2">
      <c r="A3189" s="319" t="s">
        <v>13745</v>
      </c>
      <c r="B3189" s="319" t="s">
        <v>13113</v>
      </c>
      <c r="C3189" s="321">
        <f t="shared" si="98"/>
        <v>3</v>
      </c>
      <c r="D3189" s="321" t="str">
        <f t="shared" si="99"/>
        <v>Residential Dorrigo</v>
      </c>
      <c r="E3189" s="321" t="s">
        <v>4460</v>
      </c>
      <c r="F3189" s="319" t="s">
        <v>13746</v>
      </c>
      <c r="G3189" s="319" t="s">
        <v>13747</v>
      </c>
      <c r="H3189" s="319" t="s">
        <v>13748</v>
      </c>
      <c r="I3189" s="319" t="s">
        <v>13749</v>
      </c>
    </row>
    <row r="3190" spans="1:9" ht="90" x14ac:dyDescent="0.2">
      <c r="A3190" s="319" t="s">
        <v>13750</v>
      </c>
      <c r="B3190" s="319" t="s">
        <v>13113</v>
      </c>
      <c r="C3190" s="321">
        <f t="shared" si="98"/>
        <v>3</v>
      </c>
      <c r="D3190" s="321" t="str">
        <f t="shared" si="99"/>
        <v>Residential Dorrigo</v>
      </c>
      <c r="E3190" s="321" t="s">
        <v>25835</v>
      </c>
      <c r="F3190" s="319" t="s">
        <v>3752</v>
      </c>
      <c r="G3190" s="319" t="s">
        <v>13751</v>
      </c>
      <c r="H3190" s="319" t="s">
        <v>13752</v>
      </c>
      <c r="I3190" s="319" t="s">
        <v>13753</v>
      </c>
    </row>
    <row r="3191" spans="1:9" ht="90" x14ac:dyDescent="0.2">
      <c r="A3191" s="319" t="s">
        <v>13754</v>
      </c>
      <c r="B3191" s="319" t="s">
        <v>13113</v>
      </c>
      <c r="C3191" s="321">
        <f t="shared" si="98"/>
        <v>3</v>
      </c>
      <c r="D3191" s="321" t="str">
        <f t="shared" si="99"/>
        <v>Residential Dorrigo</v>
      </c>
      <c r="E3191" s="321" t="s">
        <v>4460</v>
      </c>
      <c r="F3191" s="319" t="s">
        <v>13755</v>
      </c>
      <c r="G3191" s="319" t="s">
        <v>1876</v>
      </c>
      <c r="H3191" s="319" t="s">
        <v>13756</v>
      </c>
      <c r="I3191" s="319" t="s">
        <v>13757</v>
      </c>
    </row>
    <row r="3192" spans="1:9" ht="90" x14ac:dyDescent="0.2">
      <c r="A3192" s="319" t="s">
        <v>13758</v>
      </c>
      <c r="B3192" s="319" t="s">
        <v>13113</v>
      </c>
      <c r="C3192" s="321">
        <f t="shared" si="98"/>
        <v>3</v>
      </c>
      <c r="D3192" s="321" t="str">
        <f t="shared" si="99"/>
        <v>Residential Dorrigo</v>
      </c>
      <c r="E3192" s="321" t="s">
        <v>25835</v>
      </c>
      <c r="F3192" s="319" t="s">
        <v>8690</v>
      </c>
      <c r="G3192" s="319" t="s">
        <v>13759</v>
      </c>
      <c r="H3192" s="319" t="s">
        <v>13760</v>
      </c>
      <c r="I3192" s="319" t="s">
        <v>13761</v>
      </c>
    </row>
    <row r="3193" spans="1:9" ht="90" x14ac:dyDescent="0.2">
      <c r="A3193" s="319" t="s">
        <v>13762</v>
      </c>
      <c r="B3193" s="319" t="s">
        <v>13113</v>
      </c>
      <c r="C3193" s="321">
        <f t="shared" si="98"/>
        <v>3</v>
      </c>
      <c r="D3193" s="321" t="str">
        <f t="shared" si="99"/>
        <v>Residential Dorrigo</v>
      </c>
      <c r="E3193" s="321" t="s">
        <v>4460</v>
      </c>
      <c r="F3193" s="319" t="s">
        <v>13763</v>
      </c>
      <c r="G3193" s="319" t="s">
        <v>13764</v>
      </c>
      <c r="H3193" s="319" t="s">
        <v>13765</v>
      </c>
      <c r="I3193" s="319" t="s">
        <v>13766</v>
      </c>
    </row>
    <row r="3194" spans="1:9" ht="90" x14ac:dyDescent="0.2">
      <c r="A3194" s="319" t="s">
        <v>13767</v>
      </c>
      <c r="B3194" s="319" t="s">
        <v>13113</v>
      </c>
      <c r="C3194" s="321">
        <f t="shared" si="98"/>
        <v>3</v>
      </c>
      <c r="D3194" s="321" t="str">
        <f t="shared" si="99"/>
        <v>Residential Dorrigo</v>
      </c>
      <c r="E3194" s="321" t="s">
        <v>25835</v>
      </c>
      <c r="F3194" s="319" t="s">
        <v>581</v>
      </c>
      <c r="G3194" s="319" t="s">
        <v>302</v>
      </c>
      <c r="H3194" s="319" t="s">
        <v>13768</v>
      </c>
      <c r="I3194" s="319" t="s">
        <v>13769</v>
      </c>
    </row>
    <row r="3195" spans="1:9" ht="90" x14ac:dyDescent="0.2">
      <c r="A3195" s="319" t="s">
        <v>13770</v>
      </c>
      <c r="B3195" s="319" t="s">
        <v>13113</v>
      </c>
      <c r="C3195" s="321">
        <f t="shared" si="98"/>
        <v>3</v>
      </c>
      <c r="D3195" s="321" t="str">
        <f t="shared" si="99"/>
        <v>Residential Dorrigo</v>
      </c>
      <c r="E3195" s="321" t="s">
        <v>4460</v>
      </c>
      <c r="F3195" s="319" t="s">
        <v>13771</v>
      </c>
      <c r="G3195" s="319" t="s">
        <v>13772</v>
      </c>
      <c r="H3195" s="319" t="s">
        <v>13773</v>
      </c>
      <c r="I3195" s="319" t="s">
        <v>13774</v>
      </c>
    </row>
    <row r="3196" spans="1:9" ht="90" x14ac:dyDescent="0.2">
      <c r="A3196" s="319" t="s">
        <v>13775</v>
      </c>
      <c r="B3196" s="319" t="s">
        <v>13113</v>
      </c>
      <c r="C3196" s="321">
        <f t="shared" si="98"/>
        <v>3</v>
      </c>
      <c r="D3196" s="321" t="str">
        <f t="shared" si="99"/>
        <v>Residential Dorrigo</v>
      </c>
      <c r="E3196" s="321" t="s">
        <v>25835</v>
      </c>
      <c r="F3196" s="319" t="s">
        <v>13776</v>
      </c>
      <c r="G3196" s="319" t="s">
        <v>13777</v>
      </c>
      <c r="H3196" s="319" t="s">
        <v>13778</v>
      </c>
      <c r="I3196" s="319" t="s">
        <v>13779</v>
      </c>
    </row>
    <row r="3197" spans="1:9" ht="90" x14ac:dyDescent="0.2">
      <c r="A3197" s="319" t="s">
        <v>13780</v>
      </c>
      <c r="B3197" s="319" t="s">
        <v>13113</v>
      </c>
      <c r="C3197" s="321">
        <f t="shared" si="98"/>
        <v>3</v>
      </c>
      <c r="D3197" s="321" t="str">
        <f t="shared" si="99"/>
        <v>Residential Dorrigo</v>
      </c>
      <c r="E3197" s="321" t="s">
        <v>4460</v>
      </c>
      <c r="F3197" s="319" t="s">
        <v>3959</v>
      </c>
      <c r="G3197" s="319" t="s">
        <v>13781</v>
      </c>
      <c r="H3197" s="319" t="s">
        <v>13782</v>
      </c>
      <c r="I3197" s="319" t="s">
        <v>13783</v>
      </c>
    </row>
    <row r="3198" spans="1:9" ht="90" x14ac:dyDescent="0.2">
      <c r="A3198" s="319" t="s">
        <v>13784</v>
      </c>
      <c r="B3198" s="319" t="s">
        <v>13113</v>
      </c>
      <c r="C3198" s="321">
        <f t="shared" si="98"/>
        <v>3</v>
      </c>
      <c r="D3198" s="321" t="str">
        <f t="shared" si="99"/>
        <v>Residential Dorrigo</v>
      </c>
      <c r="E3198" s="321" t="s">
        <v>25835</v>
      </c>
      <c r="F3198" s="319" t="s">
        <v>13785</v>
      </c>
      <c r="G3198" s="319" t="s">
        <v>12156</v>
      </c>
      <c r="H3198" s="319" t="s">
        <v>13786</v>
      </c>
      <c r="I3198" s="319" t="s">
        <v>13787</v>
      </c>
    </row>
    <row r="3199" spans="1:9" ht="90" x14ac:dyDescent="0.2">
      <c r="A3199" s="319" t="s">
        <v>13788</v>
      </c>
      <c r="B3199" s="319" t="s">
        <v>13113</v>
      </c>
      <c r="C3199" s="321">
        <f t="shared" si="98"/>
        <v>3</v>
      </c>
      <c r="D3199" s="321" t="str">
        <f t="shared" si="99"/>
        <v>Residential Dorrigo</v>
      </c>
      <c r="E3199" s="321" t="s">
        <v>4460</v>
      </c>
      <c r="F3199" s="319" t="s">
        <v>13789</v>
      </c>
      <c r="G3199" s="319" t="s">
        <v>13790</v>
      </c>
      <c r="H3199" s="319" t="s">
        <v>13791</v>
      </c>
      <c r="I3199" s="319" t="s">
        <v>13792</v>
      </c>
    </row>
    <row r="3200" spans="1:9" ht="90" x14ac:dyDescent="0.2">
      <c r="A3200" s="319" t="s">
        <v>13793</v>
      </c>
      <c r="B3200" s="319" t="s">
        <v>13113</v>
      </c>
      <c r="C3200" s="321">
        <f t="shared" si="98"/>
        <v>3</v>
      </c>
      <c r="D3200" s="321" t="str">
        <f t="shared" si="99"/>
        <v>Residential Dorrigo</v>
      </c>
      <c r="E3200" s="321" t="s">
        <v>25835</v>
      </c>
      <c r="F3200" s="319" t="s">
        <v>7345</v>
      </c>
      <c r="G3200" s="319" t="s">
        <v>13794</v>
      </c>
      <c r="H3200" s="319" t="s">
        <v>13795</v>
      </c>
      <c r="I3200" s="319" t="s">
        <v>13796</v>
      </c>
    </row>
    <row r="3201" spans="1:9" ht="90" x14ac:dyDescent="0.2">
      <c r="A3201" s="319" t="s">
        <v>13797</v>
      </c>
      <c r="B3201" s="319" t="s">
        <v>13113</v>
      </c>
      <c r="C3201" s="321">
        <f t="shared" si="98"/>
        <v>3</v>
      </c>
      <c r="D3201" s="321" t="str">
        <f t="shared" si="99"/>
        <v>Residential Dorrigo</v>
      </c>
      <c r="E3201" s="321" t="s">
        <v>4460</v>
      </c>
      <c r="F3201" s="319" t="s">
        <v>784</v>
      </c>
      <c r="G3201" s="319" t="s">
        <v>785</v>
      </c>
      <c r="H3201" s="319" t="s">
        <v>13798</v>
      </c>
      <c r="I3201" s="319" t="s">
        <v>13799</v>
      </c>
    </row>
    <row r="3202" spans="1:9" ht="90" x14ac:dyDescent="0.2">
      <c r="A3202" s="319" t="s">
        <v>13800</v>
      </c>
      <c r="B3202" s="319" t="s">
        <v>13113</v>
      </c>
      <c r="C3202" s="321">
        <f t="shared" ref="C3202:C3265" si="100">+VLOOKUP($A3202,Assess,2,FALSE)</f>
        <v>3</v>
      </c>
      <c r="D3202" s="321" t="str">
        <f t="shared" ref="D3202:D3265" si="101">+VLOOKUP($A3202,Assess,3,FALSE)</f>
        <v>Residential Dorrigo</v>
      </c>
      <c r="E3202" s="321" t="s">
        <v>25835</v>
      </c>
      <c r="F3202" s="319" t="s">
        <v>13801</v>
      </c>
      <c r="G3202" s="319" t="s">
        <v>893</v>
      </c>
      <c r="H3202" s="319" t="s">
        <v>13802</v>
      </c>
      <c r="I3202" s="319" t="s">
        <v>13803</v>
      </c>
    </row>
    <row r="3203" spans="1:9" ht="90" x14ac:dyDescent="0.2">
      <c r="A3203" s="319" t="s">
        <v>13804</v>
      </c>
      <c r="B3203" s="319" t="s">
        <v>13113</v>
      </c>
      <c r="C3203" s="321">
        <f t="shared" si="100"/>
        <v>3</v>
      </c>
      <c r="D3203" s="321" t="str">
        <f t="shared" si="101"/>
        <v>Residential Dorrigo</v>
      </c>
      <c r="E3203" s="321" t="s">
        <v>4460</v>
      </c>
      <c r="F3203" s="319" t="s">
        <v>1280</v>
      </c>
      <c r="G3203" s="319" t="s">
        <v>1281</v>
      </c>
      <c r="H3203" s="319" t="s">
        <v>13805</v>
      </c>
      <c r="I3203" s="319" t="s">
        <v>13806</v>
      </c>
    </row>
    <row r="3204" spans="1:9" ht="90" x14ac:dyDescent="0.2">
      <c r="A3204" s="319" t="s">
        <v>13807</v>
      </c>
      <c r="B3204" s="319" t="s">
        <v>13113</v>
      </c>
      <c r="C3204" s="321">
        <f t="shared" si="100"/>
        <v>3</v>
      </c>
      <c r="D3204" s="321" t="str">
        <f t="shared" si="101"/>
        <v>Residential Dorrigo</v>
      </c>
      <c r="E3204" s="321" t="s">
        <v>25835</v>
      </c>
      <c r="F3204" s="319" t="s">
        <v>13808</v>
      </c>
      <c r="G3204" s="319" t="s">
        <v>13809</v>
      </c>
      <c r="H3204" s="319" t="s">
        <v>13810</v>
      </c>
      <c r="I3204" s="319" t="s">
        <v>13811</v>
      </c>
    </row>
    <row r="3205" spans="1:9" ht="90" x14ac:dyDescent="0.2">
      <c r="A3205" s="319" t="s">
        <v>13812</v>
      </c>
      <c r="B3205" s="319" t="s">
        <v>13113</v>
      </c>
      <c r="C3205" s="321">
        <f t="shared" si="100"/>
        <v>3</v>
      </c>
      <c r="D3205" s="321" t="str">
        <f t="shared" si="101"/>
        <v>Residential Dorrigo</v>
      </c>
      <c r="E3205" s="321" t="s">
        <v>4460</v>
      </c>
      <c r="F3205" s="319" t="s">
        <v>3543</v>
      </c>
      <c r="G3205" s="319" t="s">
        <v>13813</v>
      </c>
      <c r="H3205" s="319" t="s">
        <v>13814</v>
      </c>
      <c r="I3205" s="319" t="s">
        <v>13815</v>
      </c>
    </row>
    <row r="3206" spans="1:9" ht="90" x14ac:dyDescent="0.2">
      <c r="A3206" s="319" t="s">
        <v>13816</v>
      </c>
      <c r="B3206" s="319" t="s">
        <v>13113</v>
      </c>
      <c r="C3206" s="321">
        <f t="shared" si="100"/>
        <v>3</v>
      </c>
      <c r="D3206" s="321" t="str">
        <f t="shared" si="101"/>
        <v>Residential Dorrigo</v>
      </c>
      <c r="E3206" s="321" t="s">
        <v>25835</v>
      </c>
      <c r="F3206" s="319" t="s">
        <v>380</v>
      </c>
      <c r="G3206" s="319" t="s">
        <v>9615</v>
      </c>
      <c r="H3206" s="319" t="s">
        <v>13817</v>
      </c>
      <c r="I3206" s="319" t="s">
        <v>13818</v>
      </c>
    </row>
    <row r="3207" spans="1:9" ht="90" x14ac:dyDescent="0.2">
      <c r="A3207" s="319" t="s">
        <v>13819</v>
      </c>
      <c r="B3207" s="319" t="s">
        <v>13113</v>
      </c>
      <c r="C3207" s="321">
        <f t="shared" si="100"/>
        <v>3</v>
      </c>
      <c r="D3207" s="321" t="str">
        <f t="shared" si="101"/>
        <v>Residential Dorrigo</v>
      </c>
      <c r="E3207" s="321" t="s">
        <v>4460</v>
      </c>
      <c r="F3207" s="319" t="s">
        <v>1728</v>
      </c>
      <c r="G3207" s="319" t="s">
        <v>13820</v>
      </c>
      <c r="H3207" s="319" t="s">
        <v>13821</v>
      </c>
      <c r="I3207" s="319" t="s">
        <v>13822</v>
      </c>
    </row>
    <row r="3208" spans="1:9" ht="90" x14ac:dyDescent="0.2">
      <c r="A3208" s="319" t="s">
        <v>13823</v>
      </c>
      <c r="B3208" s="319" t="s">
        <v>13113</v>
      </c>
      <c r="C3208" s="321">
        <f t="shared" si="100"/>
        <v>3</v>
      </c>
      <c r="D3208" s="321" t="str">
        <f t="shared" si="101"/>
        <v>Residential Dorrigo</v>
      </c>
      <c r="E3208" s="321" t="s">
        <v>25835</v>
      </c>
      <c r="F3208" s="319" t="s">
        <v>13755</v>
      </c>
      <c r="G3208" s="319" t="s">
        <v>1876</v>
      </c>
      <c r="H3208" s="319" t="s">
        <v>13824</v>
      </c>
      <c r="I3208" s="319" t="s">
        <v>13825</v>
      </c>
    </row>
    <row r="3209" spans="1:9" ht="90" x14ac:dyDescent="0.2">
      <c r="A3209" s="319" t="s">
        <v>13826</v>
      </c>
      <c r="B3209" s="319" t="s">
        <v>13113</v>
      </c>
      <c r="C3209" s="321">
        <f t="shared" si="100"/>
        <v>3</v>
      </c>
      <c r="D3209" s="321" t="str">
        <f t="shared" si="101"/>
        <v>Residential Dorrigo</v>
      </c>
      <c r="E3209" s="321" t="s">
        <v>4460</v>
      </c>
      <c r="F3209" s="319" t="s">
        <v>1382</v>
      </c>
      <c r="G3209" s="319" t="s">
        <v>13827</v>
      </c>
      <c r="H3209" s="319" t="s">
        <v>13828</v>
      </c>
      <c r="I3209" s="319" t="s">
        <v>13829</v>
      </c>
    </row>
    <row r="3210" spans="1:9" ht="90" x14ac:dyDescent="0.2">
      <c r="A3210" s="319" t="s">
        <v>13830</v>
      </c>
      <c r="B3210" s="319" t="s">
        <v>13113</v>
      </c>
      <c r="C3210" s="321">
        <f t="shared" si="100"/>
        <v>3</v>
      </c>
      <c r="D3210" s="321" t="str">
        <f t="shared" si="101"/>
        <v>Residential Dorrigo</v>
      </c>
      <c r="E3210" s="321" t="s">
        <v>25835</v>
      </c>
      <c r="F3210" s="319" t="s">
        <v>2247</v>
      </c>
      <c r="G3210" s="319" t="s">
        <v>1457</v>
      </c>
      <c r="H3210" s="319" t="s">
        <v>13831</v>
      </c>
      <c r="I3210" s="319" t="s">
        <v>13832</v>
      </c>
    </row>
    <row r="3211" spans="1:9" ht="90" x14ac:dyDescent="0.2">
      <c r="A3211" s="319" t="s">
        <v>13833</v>
      </c>
      <c r="B3211" s="319" t="s">
        <v>13113</v>
      </c>
      <c r="C3211" s="321">
        <f t="shared" si="100"/>
        <v>3</v>
      </c>
      <c r="D3211" s="321" t="str">
        <f t="shared" si="101"/>
        <v>Residential Dorrigo</v>
      </c>
      <c r="E3211" s="321" t="s">
        <v>4460</v>
      </c>
      <c r="F3211" s="319" t="s">
        <v>13834</v>
      </c>
      <c r="G3211" s="319" t="s">
        <v>13835</v>
      </c>
      <c r="H3211" s="319" t="s">
        <v>13836</v>
      </c>
      <c r="I3211" s="319" t="s">
        <v>13837</v>
      </c>
    </row>
    <row r="3212" spans="1:9" ht="90" x14ac:dyDescent="0.2">
      <c r="A3212" s="319" t="s">
        <v>13838</v>
      </c>
      <c r="B3212" s="319" t="s">
        <v>13113</v>
      </c>
      <c r="C3212" s="321">
        <f t="shared" si="100"/>
        <v>3</v>
      </c>
      <c r="D3212" s="321" t="str">
        <f t="shared" si="101"/>
        <v>Residential Dorrigo</v>
      </c>
      <c r="E3212" s="321" t="s">
        <v>25835</v>
      </c>
      <c r="F3212" s="319" t="s">
        <v>8495</v>
      </c>
      <c r="G3212" s="319" t="s">
        <v>13839</v>
      </c>
      <c r="H3212" s="319" t="s">
        <v>13840</v>
      </c>
      <c r="I3212" s="319" t="s">
        <v>13841</v>
      </c>
    </row>
    <row r="3213" spans="1:9" ht="90" x14ac:dyDescent="0.2">
      <c r="A3213" s="319" t="s">
        <v>13842</v>
      </c>
      <c r="B3213" s="319" t="s">
        <v>13113</v>
      </c>
      <c r="C3213" s="321">
        <f t="shared" si="100"/>
        <v>3</v>
      </c>
      <c r="D3213" s="321" t="str">
        <f t="shared" si="101"/>
        <v>Residential Dorrigo</v>
      </c>
      <c r="E3213" s="321" t="s">
        <v>4460</v>
      </c>
      <c r="F3213" s="319" t="s">
        <v>3552</v>
      </c>
      <c r="G3213" s="319" t="s">
        <v>13843</v>
      </c>
      <c r="H3213" s="319" t="s">
        <v>13844</v>
      </c>
      <c r="I3213" s="319" t="s">
        <v>13845</v>
      </c>
    </row>
    <row r="3214" spans="1:9" ht="90" x14ac:dyDescent="0.2">
      <c r="A3214" s="319" t="s">
        <v>13846</v>
      </c>
      <c r="B3214" s="319" t="s">
        <v>13113</v>
      </c>
      <c r="C3214" s="321">
        <f t="shared" si="100"/>
        <v>3</v>
      </c>
      <c r="D3214" s="321" t="str">
        <f t="shared" si="101"/>
        <v>Residential Dorrigo</v>
      </c>
      <c r="E3214" s="321" t="s">
        <v>25835</v>
      </c>
      <c r="F3214" s="319" t="s">
        <v>13847</v>
      </c>
      <c r="G3214" s="319" t="s">
        <v>13848</v>
      </c>
      <c r="H3214" s="319" t="s">
        <v>13849</v>
      </c>
      <c r="I3214" s="319" t="s">
        <v>13850</v>
      </c>
    </row>
    <row r="3215" spans="1:9" ht="90" x14ac:dyDescent="0.2">
      <c r="A3215" s="319" t="s">
        <v>13851</v>
      </c>
      <c r="B3215" s="319" t="s">
        <v>13113</v>
      </c>
      <c r="C3215" s="321">
        <f t="shared" si="100"/>
        <v>3</v>
      </c>
      <c r="D3215" s="321" t="str">
        <f t="shared" si="101"/>
        <v>Residential Dorrigo</v>
      </c>
      <c r="E3215" s="321" t="s">
        <v>4460</v>
      </c>
      <c r="F3215" s="319" t="s">
        <v>13852</v>
      </c>
      <c r="G3215" s="319" t="s">
        <v>13853</v>
      </c>
      <c r="H3215" s="319" t="s">
        <v>13854</v>
      </c>
      <c r="I3215" s="319" t="s">
        <v>13855</v>
      </c>
    </row>
    <row r="3216" spans="1:9" ht="90" x14ac:dyDescent="0.2">
      <c r="A3216" s="319" t="s">
        <v>13856</v>
      </c>
      <c r="B3216" s="319" t="s">
        <v>13113</v>
      </c>
      <c r="C3216" s="321">
        <f t="shared" si="100"/>
        <v>3</v>
      </c>
      <c r="D3216" s="321" t="str">
        <f t="shared" si="101"/>
        <v>Residential Dorrigo</v>
      </c>
      <c r="E3216" s="321" t="s">
        <v>25835</v>
      </c>
      <c r="F3216" s="319" t="s">
        <v>13857</v>
      </c>
      <c r="G3216" s="319" t="s">
        <v>6565</v>
      </c>
      <c r="H3216" s="319" t="s">
        <v>13858</v>
      </c>
      <c r="I3216" s="319" t="s">
        <v>13859</v>
      </c>
    </row>
    <row r="3217" spans="1:9" ht="75" x14ac:dyDescent="0.2">
      <c r="A3217" s="319" t="s">
        <v>13860</v>
      </c>
      <c r="B3217" s="319" t="s">
        <v>13113</v>
      </c>
      <c r="C3217" s="321">
        <f t="shared" si="100"/>
        <v>3</v>
      </c>
      <c r="D3217" s="321" t="str">
        <f t="shared" si="101"/>
        <v>Residential Dorrigo</v>
      </c>
      <c r="E3217" s="321" t="s">
        <v>4460</v>
      </c>
      <c r="F3217" s="319" t="s">
        <v>3014</v>
      </c>
      <c r="G3217" s="319" t="s">
        <v>922</v>
      </c>
      <c r="H3217" s="319" t="s">
        <v>13861</v>
      </c>
      <c r="I3217" s="319" t="s">
        <v>13862</v>
      </c>
    </row>
    <row r="3218" spans="1:9" ht="90" x14ac:dyDescent="0.2">
      <c r="A3218" s="319" t="s">
        <v>13863</v>
      </c>
      <c r="B3218" s="319" t="s">
        <v>13113</v>
      </c>
      <c r="C3218" s="321">
        <f t="shared" si="100"/>
        <v>3</v>
      </c>
      <c r="D3218" s="321" t="str">
        <f t="shared" si="101"/>
        <v>Residential Dorrigo</v>
      </c>
      <c r="E3218" s="321" t="s">
        <v>25835</v>
      </c>
      <c r="F3218" s="319" t="s">
        <v>623</v>
      </c>
      <c r="G3218" s="319" t="s">
        <v>13864</v>
      </c>
      <c r="H3218" s="319" t="s">
        <v>13865</v>
      </c>
      <c r="I3218" s="319" t="s">
        <v>13866</v>
      </c>
    </row>
    <row r="3219" spans="1:9" ht="90" x14ac:dyDescent="0.2">
      <c r="A3219" s="319" t="s">
        <v>13867</v>
      </c>
      <c r="B3219" s="319" t="s">
        <v>13113</v>
      </c>
      <c r="C3219" s="321">
        <f t="shared" si="100"/>
        <v>3</v>
      </c>
      <c r="D3219" s="321" t="str">
        <f t="shared" si="101"/>
        <v>Residential Dorrigo</v>
      </c>
      <c r="E3219" s="321" t="s">
        <v>4460</v>
      </c>
      <c r="F3219" s="319" t="s">
        <v>3714</v>
      </c>
      <c r="G3219" s="319" t="s">
        <v>13868</v>
      </c>
      <c r="H3219" s="319" t="s">
        <v>13869</v>
      </c>
      <c r="I3219" s="319" t="s">
        <v>13870</v>
      </c>
    </row>
    <row r="3220" spans="1:9" ht="90" x14ac:dyDescent="0.2">
      <c r="A3220" s="319" t="s">
        <v>13871</v>
      </c>
      <c r="B3220" s="319" t="s">
        <v>13113</v>
      </c>
      <c r="C3220" s="321">
        <f t="shared" si="100"/>
        <v>3</v>
      </c>
      <c r="D3220" s="321" t="str">
        <f t="shared" si="101"/>
        <v>Residential Dorrigo</v>
      </c>
      <c r="E3220" s="321" t="s">
        <v>25835</v>
      </c>
      <c r="F3220" s="319" t="s">
        <v>13872</v>
      </c>
      <c r="G3220" s="319" t="s">
        <v>13873</v>
      </c>
      <c r="H3220" s="319" t="s">
        <v>13874</v>
      </c>
      <c r="I3220" s="319" t="s">
        <v>13875</v>
      </c>
    </row>
    <row r="3221" spans="1:9" ht="90" x14ac:dyDescent="0.2">
      <c r="A3221" s="319" t="s">
        <v>13876</v>
      </c>
      <c r="B3221" s="319" t="s">
        <v>13113</v>
      </c>
      <c r="C3221" s="321">
        <f t="shared" si="100"/>
        <v>3</v>
      </c>
      <c r="D3221" s="321" t="str">
        <f t="shared" si="101"/>
        <v>Residential Dorrigo</v>
      </c>
      <c r="E3221" s="321" t="s">
        <v>4460</v>
      </c>
      <c r="F3221" s="319" t="s">
        <v>13872</v>
      </c>
      <c r="G3221" s="319" t="s">
        <v>13873</v>
      </c>
      <c r="H3221" s="319" t="s">
        <v>13877</v>
      </c>
      <c r="I3221" s="319" t="s">
        <v>13878</v>
      </c>
    </row>
    <row r="3222" spans="1:9" ht="90" x14ac:dyDescent="0.2">
      <c r="A3222" s="319" t="s">
        <v>13879</v>
      </c>
      <c r="B3222" s="319" t="s">
        <v>13113</v>
      </c>
      <c r="C3222" s="321">
        <f t="shared" si="100"/>
        <v>3</v>
      </c>
      <c r="D3222" s="321" t="str">
        <f t="shared" si="101"/>
        <v>Residential Dorrigo</v>
      </c>
      <c r="E3222" s="321" t="s">
        <v>25835</v>
      </c>
      <c r="F3222" s="319" t="s">
        <v>1397</v>
      </c>
      <c r="G3222" s="319" t="s">
        <v>13880</v>
      </c>
      <c r="H3222" s="319" t="s">
        <v>13881</v>
      </c>
      <c r="I3222" s="319" t="s">
        <v>13882</v>
      </c>
    </row>
    <row r="3223" spans="1:9" ht="90" x14ac:dyDescent="0.2">
      <c r="A3223" s="319" t="s">
        <v>13883</v>
      </c>
      <c r="B3223" s="319" t="s">
        <v>13113</v>
      </c>
      <c r="C3223" s="321">
        <f t="shared" si="100"/>
        <v>3</v>
      </c>
      <c r="D3223" s="321" t="str">
        <f t="shared" si="101"/>
        <v>Residential Dorrigo</v>
      </c>
      <c r="E3223" s="321" t="s">
        <v>4460</v>
      </c>
      <c r="F3223" s="319" t="s">
        <v>13884</v>
      </c>
      <c r="G3223" s="319" t="s">
        <v>13885</v>
      </c>
      <c r="H3223" s="319" t="s">
        <v>13886</v>
      </c>
      <c r="I3223" s="319" t="s">
        <v>13887</v>
      </c>
    </row>
    <row r="3224" spans="1:9" ht="90" x14ac:dyDescent="0.2">
      <c r="A3224" s="319" t="s">
        <v>13888</v>
      </c>
      <c r="B3224" s="319" t="s">
        <v>13113</v>
      </c>
      <c r="C3224" s="321">
        <f t="shared" si="100"/>
        <v>3</v>
      </c>
      <c r="D3224" s="321" t="str">
        <f t="shared" si="101"/>
        <v>Residential Dorrigo</v>
      </c>
      <c r="E3224" s="321" t="s">
        <v>25835</v>
      </c>
      <c r="F3224" s="319" t="s">
        <v>13889</v>
      </c>
      <c r="G3224" s="319" t="s">
        <v>13890</v>
      </c>
      <c r="H3224" s="319" t="s">
        <v>13891</v>
      </c>
      <c r="I3224" s="319" t="s">
        <v>13892</v>
      </c>
    </row>
    <row r="3225" spans="1:9" ht="90" x14ac:dyDescent="0.2">
      <c r="A3225" s="319" t="s">
        <v>13893</v>
      </c>
      <c r="B3225" s="319" t="s">
        <v>13113</v>
      </c>
      <c r="C3225" s="321">
        <f t="shared" si="100"/>
        <v>3</v>
      </c>
      <c r="D3225" s="321" t="str">
        <f t="shared" si="101"/>
        <v>Residential Dorrigo</v>
      </c>
      <c r="E3225" s="321" t="s">
        <v>4460</v>
      </c>
      <c r="F3225" s="319" t="s">
        <v>4907</v>
      </c>
      <c r="G3225" s="319" t="s">
        <v>1002</v>
      </c>
      <c r="H3225" s="319" t="s">
        <v>13894</v>
      </c>
      <c r="I3225" s="319" t="s">
        <v>13895</v>
      </c>
    </row>
    <row r="3226" spans="1:9" ht="90" x14ac:dyDescent="0.2">
      <c r="A3226" s="319" t="s">
        <v>13896</v>
      </c>
      <c r="B3226" s="319" t="s">
        <v>13113</v>
      </c>
      <c r="C3226" s="321">
        <f t="shared" si="100"/>
        <v>3</v>
      </c>
      <c r="D3226" s="321" t="str">
        <f t="shared" si="101"/>
        <v>Residential Dorrigo</v>
      </c>
      <c r="E3226" s="321" t="s">
        <v>25835</v>
      </c>
      <c r="F3226" s="319" t="s">
        <v>13897</v>
      </c>
      <c r="G3226" s="319" t="s">
        <v>13898</v>
      </c>
      <c r="H3226" s="319" t="s">
        <v>13899</v>
      </c>
      <c r="I3226" s="319" t="s">
        <v>13900</v>
      </c>
    </row>
    <row r="3227" spans="1:9" ht="90" x14ac:dyDescent="0.2">
      <c r="A3227" s="319" t="s">
        <v>13901</v>
      </c>
      <c r="B3227" s="319" t="s">
        <v>13113</v>
      </c>
      <c r="C3227" s="321">
        <f t="shared" si="100"/>
        <v>3</v>
      </c>
      <c r="D3227" s="321" t="str">
        <f t="shared" si="101"/>
        <v>Residential Dorrigo</v>
      </c>
      <c r="E3227" s="321" t="s">
        <v>4460</v>
      </c>
      <c r="F3227" s="319" t="s">
        <v>342</v>
      </c>
      <c r="G3227" s="319" t="s">
        <v>3584</v>
      </c>
      <c r="H3227" s="319" t="s">
        <v>13902</v>
      </c>
      <c r="I3227" s="319" t="s">
        <v>13903</v>
      </c>
    </row>
    <row r="3228" spans="1:9" ht="90" x14ac:dyDescent="0.2">
      <c r="A3228" s="319" t="s">
        <v>13904</v>
      </c>
      <c r="B3228" s="319" t="s">
        <v>13113</v>
      </c>
      <c r="C3228" s="321">
        <f t="shared" si="100"/>
        <v>3</v>
      </c>
      <c r="D3228" s="321" t="str">
        <f t="shared" si="101"/>
        <v>Residential Dorrigo</v>
      </c>
      <c r="E3228" s="321" t="s">
        <v>25835</v>
      </c>
      <c r="F3228" s="319" t="s">
        <v>181</v>
      </c>
      <c r="G3228" s="319" t="s">
        <v>8470</v>
      </c>
      <c r="H3228" s="319" t="s">
        <v>13905</v>
      </c>
      <c r="I3228" s="319" t="s">
        <v>13906</v>
      </c>
    </row>
    <row r="3229" spans="1:9" ht="90" x14ac:dyDescent="0.2">
      <c r="A3229" s="319" t="s">
        <v>13907</v>
      </c>
      <c r="B3229" s="319" t="s">
        <v>13113</v>
      </c>
      <c r="C3229" s="321">
        <f t="shared" si="100"/>
        <v>3</v>
      </c>
      <c r="D3229" s="321" t="str">
        <f t="shared" si="101"/>
        <v>Residential Dorrigo</v>
      </c>
      <c r="E3229" s="321" t="s">
        <v>4460</v>
      </c>
      <c r="F3229" s="319" t="s">
        <v>13908</v>
      </c>
      <c r="G3229" s="319" t="s">
        <v>13909</v>
      </c>
      <c r="H3229" s="319" t="s">
        <v>13910</v>
      </c>
      <c r="I3229" s="319" t="s">
        <v>13911</v>
      </c>
    </row>
    <row r="3230" spans="1:9" ht="75" x14ac:dyDescent="0.2">
      <c r="A3230" s="319" t="s">
        <v>13912</v>
      </c>
      <c r="B3230" s="319" t="s">
        <v>13113</v>
      </c>
      <c r="C3230" s="321">
        <f t="shared" si="100"/>
        <v>3</v>
      </c>
      <c r="D3230" s="321" t="str">
        <f t="shared" si="101"/>
        <v>Residential Dorrigo</v>
      </c>
      <c r="E3230" s="321" t="s">
        <v>25835</v>
      </c>
      <c r="F3230" s="319" t="s">
        <v>7469</v>
      </c>
      <c r="G3230" s="319" t="s">
        <v>3334</v>
      </c>
      <c r="H3230" s="319" t="s">
        <v>13913</v>
      </c>
      <c r="I3230" s="319" t="s">
        <v>13914</v>
      </c>
    </row>
    <row r="3231" spans="1:9" ht="90" x14ac:dyDescent="0.2">
      <c r="A3231" s="319" t="s">
        <v>13915</v>
      </c>
      <c r="B3231" s="319" t="s">
        <v>13113</v>
      </c>
      <c r="C3231" s="321">
        <f t="shared" si="100"/>
        <v>3</v>
      </c>
      <c r="D3231" s="321" t="str">
        <f t="shared" si="101"/>
        <v>Residential Dorrigo</v>
      </c>
      <c r="E3231" s="321" t="s">
        <v>4460</v>
      </c>
      <c r="F3231" s="319" t="s">
        <v>3714</v>
      </c>
      <c r="G3231" s="319" t="s">
        <v>13916</v>
      </c>
      <c r="H3231" s="319" t="s">
        <v>13917</v>
      </c>
      <c r="I3231" s="319" t="s">
        <v>13918</v>
      </c>
    </row>
    <row r="3232" spans="1:9" ht="90" x14ac:dyDescent="0.2">
      <c r="A3232" s="319" t="s">
        <v>13919</v>
      </c>
      <c r="B3232" s="319" t="s">
        <v>13113</v>
      </c>
      <c r="C3232" s="321">
        <f t="shared" si="100"/>
        <v>3</v>
      </c>
      <c r="D3232" s="321" t="str">
        <f t="shared" si="101"/>
        <v>Residential Dorrigo</v>
      </c>
      <c r="E3232" s="321" t="s">
        <v>25835</v>
      </c>
      <c r="F3232" s="319" t="s">
        <v>3394</v>
      </c>
      <c r="G3232" s="319" t="s">
        <v>3395</v>
      </c>
      <c r="H3232" s="319" t="s">
        <v>13920</v>
      </c>
      <c r="I3232" s="319" t="s">
        <v>13921</v>
      </c>
    </row>
    <row r="3233" spans="1:9" ht="90" x14ac:dyDescent="0.2">
      <c r="A3233" s="319" t="s">
        <v>13922</v>
      </c>
      <c r="B3233" s="319" t="s">
        <v>13113</v>
      </c>
      <c r="C3233" s="321">
        <f t="shared" si="100"/>
        <v>3</v>
      </c>
      <c r="D3233" s="321" t="str">
        <f t="shared" si="101"/>
        <v>Residential Dorrigo</v>
      </c>
      <c r="E3233" s="321" t="s">
        <v>4460</v>
      </c>
      <c r="F3233" s="319" t="s">
        <v>892</v>
      </c>
      <c r="G3233" s="319" t="s">
        <v>13923</v>
      </c>
      <c r="H3233" s="319" t="s">
        <v>13924</v>
      </c>
      <c r="I3233" s="319" t="s">
        <v>13925</v>
      </c>
    </row>
    <row r="3234" spans="1:9" ht="90" x14ac:dyDescent="0.2">
      <c r="A3234" s="319" t="s">
        <v>13926</v>
      </c>
      <c r="B3234" s="319" t="s">
        <v>13113</v>
      </c>
      <c r="C3234" s="321">
        <f t="shared" si="100"/>
        <v>3</v>
      </c>
      <c r="D3234" s="321" t="str">
        <f t="shared" si="101"/>
        <v>Residential Dorrigo</v>
      </c>
      <c r="E3234" s="321" t="s">
        <v>25835</v>
      </c>
      <c r="F3234" s="319" t="s">
        <v>301</v>
      </c>
      <c r="G3234" s="319" t="s">
        <v>8662</v>
      </c>
      <c r="H3234" s="319" t="s">
        <v>13927</v>
      </c>
      <c r="I3234" s="319" t="s">
        <v>13928</v>
      </c>
    </row>
    <row r="3235" spans="1:9" ht="90" x14ac:dyDescent="0.2">
      <c r="A3235" s="319" t="s">
        <v>13929</v>
      </c>
      <c r="B3235" s="319" t="s">
        <v>13113</v>
      </c>
      <c r="C3235" s="321">
        <f t="shared" si="100"/>
        <v>3</v>
      </c>
      <c r="D3235" s="321" t="str">
        <f t="shared" si="101"/>
        <v>Residential Dorrigo</v>
      </c>
      <c r="E3235" s="321" t="s">
        <v>4460</v>
      </c>
      <c r="F3235" s="319" t="s">
        <v>3255</v>
      </c>
      <c r="G3235" s="319" t="s">
        <v>9861</v>
      </c>
      <c r="H3235" s="319" t="s">
        <v>13930</v>
      </c>
      <c r="I3235" s="319" t="s">
        <v>13931</v>
      </c>
    </row>
    <row r="3236" spans="1:9" ht="90" x14ac:dyDescent="0.2">
      <c r="A3236" s="319" t="s">
        <v>13932</v>
      </c>
      <c r="B3236" s="319" t="s">
        <v>13113</v>
      </c>
      <c r="C3236" s="321">
        <f t="shared" si="100"/>
        <v>3</v>
      </c>
      <c r="D3236" s="321" t="str">
        <f t="shared" si="101"/>
        <v>Residential Dorrigo</v>
      </c>
      <c r="E3236" s="321" t="s">
        <v>25835</v>
      </c>
      <c r="F3236" s="319" t="s">
        <v>10122</v>
      </c>
      <c r="G3236" s="319" t="s">
        <v>13933</v>
      </c>
      <c r="H3236" s="319" t="s">
        <v>13934</v>
      </c>
      <c r="I3236" s="319" t="s">
        <v>13935</v>
      </c>
    </row>
    <row r="3237" spans="1:9" ht="90" x14ac:dyDescent="0.2">
      <c r="A3237" s="319" t="s">
        <v>13936</v>
      </c>
      <c r="B3237" s="319" t="s">
        <v>13113</v>
      </c>
      <c r="C3237" s="321">
        <f t="shared" si="100"/>
        <v>3</v>
      </c>
      <c r="D3237" s="321" t="str">
        <f t="shared" si="101"/>
        <v>Residential Dorrigo</v>
      </c>
      <c r="E3237" s="321" t="s">
        <v>4460</v>
      </c>
      <c r="F3237" s="319" t="s">
        <v>1842</v>
      </c>
      <c r="G3237" s="319" t="s">
        <v>13937</v>
      </c>
      <c r="H3237" s="319" t="s">
        <v>13938</v>
      </c>
      <c r="I3237" s="319" t="s">
        <v>13939</v>
      </c>
    </row>
    <row r="3238" spans="1:9" ht="90" x14ac:dyDescent="0.2">
      <c r="A3238" s="319" t="s">
        <v>13940</v>
      </c>
      <c r="B3238" s="319" t="s">
        <v>13113</v>
      </c>
      <c r="C3238" s="321">
        <f t="shared" si="100"/>
        <v>3</v>
      </c>
      <c r="D3238" s="321" t="str">
        <f t="shared" si="101"/>
        <v>Residential Dorrigo</v>
      </c>
      <c r="E3238" s="321" t="s">
        <v>25835</v>
      </c>
      <c r="F3238" s="319" t="s">
        <v>2877</v>
      </c>
      <c r="G3238" s="319" t="s">
        <v>13941</v>
      </c>
      <c r="H3238" s="319" t="s">
        <v>13942</v>
      </c>
      <c r="I3238" s="319" t="s">
        <v>13943</v>
      </c>
    </row>
    <row r="3239" spans="1:9" ht="90" x14ac:dyDescent="0.2">
      <c r="A3239" s="319" t="s">
        <v>13944</v>
      </c>
      <c r="B3239" s="319" t="s">
        <v>13113</v>
      </c>
      <c r="C3239" s="321">
        <f t="shared" si="100"/>
        <v>3</v>
      </c>
      <c r="D3239" s="321" t="str">
        <f t="shared" si="101"/>
        <v>Residential Dorrigo</v>
      </c>
      <c r="E3239" s="321" t="s">
        <v>4460</v>
      </c>
      <c r="F3239" s="319" t="s">
        <v>13945</v>
      </c>
      <c r="G3239" s="319" t="s">
        <v>10123</v>
      </c>
      <c r="H3239" s="319" t="s">
        <v>13946</v>
      </c>
      <c r="I3239" s="319" t="s">
        <v>13947</v>
      </c>
    </row>
    <row r="3240" spans="1:9" ht="90" x14ac:dyDescent="0.2">
      <c r="A3240" s="319" t="s">
        <v>13948</v>
      </c>
      <c r="B3240" s="319" t="s">
        <v>13113</v>
      </c>
      <c r="C3240" s="321">
        <f t="shared" si="100"/>
        <v>3</v>
      </c>
      <c r="D3240" s="321" t="str">
        <f t="shared" si="101"/>
        <v>Residential Dorrigo</v>
      </c>
      <c r="E3240" s="321" t="s">
        <v>25835</v>
      </c>
      <c r="F3240" s="319" t="s">
        <v>2681</v>
      </c>
      <c r="G3240" s="319" t="s">
        <v>13949</v>
      </c>
      <c r="H3240" s="319" t="s">
        <v>13950</v>
      </c>
      <c r="I3240" s="319" t="s">
        <v>13951</v>
      </c>
    </row>
    <row r="3241" spans="1:9" ht="90" x14ac:dyDescent="0.2">
      <c r="A3241" s="319" t="s">
        <v>13952</v>
      </c>
      <c r="B3241" s="319" t="s">
        <v>13113</v>
      </c>
      <c r="C3241" s="321">
        <f t="shared" si="100"/>
        <v>3</v>
      </c>
      <c r="D3241" s="321" t="str">
        <f t="shared" si="101"/>
        <v>Residential Dorrigo</v>
      </c>
      <c r="E3241" s="321" t="s">
        <v>4460</v>
      </c>
      <c r="F3241" s="319" t="s">
        <v>13953</v>
      </c>
      <c r="G3241" s="319" t="s">
        <v>13954</v>
      </c>
      <c r="H3241" s="319" t="s">
        <v>13955</v>
      </c>
      <c r="I3241" s="319" t="s">
        <v>13956</v>
      </c>
    </row>
    <row r="3242" spans="1:9" ht="90" x14ac:dyDescent="0.2">
      <c r="A3242" s="319" t="s">
        <v>13957</v>
      </c>
      <c r="B3242" s="319" t="s">
        <v>13113</v>
      </c>
      <c r="C3242" s="321">
        <f t="shared" si="100"/>
        <v>3</v>
      </c>
      <c r="D3242" s="321" t="str">
        <f t="shared" si="101"/>
        <v>Residential Dorrigo</v>
      </c>
      <c r="E3242" s="321" t="s">
        <v>25835</v>
      </c>
      <c r="F3242" s="319" t="s">
        <v>13958</v>
      </c>
      <c r="G3242" s="319" t="s">
        <v>13959</v>
      </c>
      <c r="H3242" s="319" t="s">
        <v>13960</v>
      </c>
      <c r="I3242" s="319" t="s">
        <v>13961</v>
      </c>
    </row>
    <row r="3243" spans="1:9" ht="90" x14ac:dyDescent="0.2">
      <c r="A3243" s="319" t="s">
        <v>13962</v>
      </c>
      <c r="B3243" s="319" t="s">
        <v>13113</v>
      </c>
      <c r="C3243" s="321">
        <f t="shared" si="100"/>
        <v>3</v>
      </c>
      <c r="D3243" s="321" t="str">
        <f t="shared" si="101"/>
        <v>Residential Dorrigo</v>
      </c>
      <c r="E3243" s="321" t="s">
        <v>4460</v>
      </c>
      <c r="F3243" s="319" t="s">
        <v>2148</v>
      </c>
      <c r="G3243" s="319" t="s">
        <v>13963</v>
      </c>
      <c r="H3243" s="319" t="s">
        <v>13964</v>
      </c>
      <c r="I3243" s="319" t="s">
        <v>13965</v>
      </c>
    </row>
    <row r="3244" spans="1:9" ht="90" x14ac:dyDescent="0.2">
      <c r="A3244" s="319" t="s">
        <v>13966</v>
      </c>
      <c r="B3244" s="319" t="s">
        <v>13113</v>
      </c>
      <c r="C3244" s="321">
        <f t="shared" si="100"/>
        <v>3</v>
      </c>
      <c r="D3244" s="321" t="str">
        <f t="shared" si="101"/>
        <v>Residential Dorrigo</v>
      </c>
      <c r="E3244" s="321" t="s">
        <v>25835</v>
      </c>
      <c r="F3244" s="319" t="s">
        <v>13967</v>
      </c>
      <c r="G3244" s="319" t="s">
        <v>13968</v>
      </c>
      <c r="H3244" s="319" t="s">
        <v>13969</v>
      </c>
      <c r="I3244" s="319" t="s">
        <v>13970</v>
      </c>
    </row>
    <row r="3245" spans="1:9" ht="90" x14ac:dyDescent="0.2">
      <c r="A3245" s="319" t="s">
        <v>13971</v>
      </c>
      <c r="B3245" s="319" t="s">
        <v>13113</v>
      </c>
      <c r="C3245" s="321">
        <f t="shared" si="100"/>
        <v>3</v>
      </c>
      <c r="D3245" s="321" t="str">
        <f t="shared" si="101"/>
        <v>Residential Dorrigo</v>
      </c>
      <c r="E3245" s="321" t="s">
        <v>4460</v>
      </c>
      <c r="F3245" s="319" t="s">
        <v>13972</v>
      </c>
      <c r="G3245" s="319" t="s">
        <v>13973</v>
      </c>
      <c r="H3245" s="319" t="s">
        <v>13974</v>
      </c>
      <c r="I3245" s="319" t="s">
        <v>13975</v>
      </c>
    </row>
    <row r="3246" spans="1:9" ht="75" x14ac:dyDescent="0.2">
      <c r="A3246" s="319" t="s">
        <v>13976</v>
      </c>
      <c r="B3246" s="319" t="s">
        <v>13113</v>
      </c>
      <c r="C3246" s="321">
        <f t="shared" si="100"/>
        <v>3</v>
      </c>
      <c r="D3246" s="321" t="str">
        <f t="shared" si="101"/>
        <v>Residential Dorrigo</v>
      </c>
      <c r="E3246" s="321" t="s">
        <v>25835</v>
      </c>
      <c r="F3246" s="319" t="s">
        <v>13977</v>
      </c>
      <c r="G3246" s="319" t="s">
        <v>13978</v>
      </c>
      <c r="H3246" s="319" t="s">
        <v>13979</v>
      </c>
      <c r="I3246" s="319" t="s">
        <v>13980</v>
      </c>
    </row>
    <row r="3247" spans="1:9" ht="75" x14ac:dyDescent="0.2">
      <c r="A3247" s="319" t="s">
        <v>13981</v>
      </c>
      <c r="B3247" s="319" t="s">
        <v>13113</v>
      </c>
      <c r="C3247" s="321">
        <f t="shared" si="100"/>
        <v>3</v>
      </c>
      <c r="D3247" s="321" t="str">
        <f t="shared" si="101"/>
        <v>Residential Dorrigo</v>
      </c>
      <c r="E3247" s="321" t="s">
        <v>4460</v>
      </c>
      <c r="F3247" s="319" t="s">
        <v>7435</v>
      </c>
      <c r="G3247" s="319" t="s">
        <v>13982</v>
      </c>
      <c r="H3247" s="319" t="s">
        <v>13983</v>
      </c>
      <c r="I3247" s="319" t="s">
        <v>13984</v>
      </c>
    </row>
    <row r="3248" spans="1:9" ht="75" x14ac:dyDescent="0.2">
      <c r="A3248" s="319" t="s">
        <v>13985</v>
      </c>
      <c r="B3248" s="319" t="s">
        <v>13113</v>
      </c>
      <c r="C3248" s="321">
        <f t="shared" si="100"/>
        <v>3</v>
      </c>
      <c r="D3248" s="321" t="str">
        <f t="shared" si="101"/>
        <v>Residential Dorrigo</v>
      </c>
      <c r="E3248" s="321" t="s">
        <v>25835</v>
      </c>
      <c r="F3248" s="319" t="s">
        <v>1763</v>
      </c>
      <c r="G3248" s="319" t="s">
        <v>13986</v>
      </c>
      <c r="H3248" s="319" t="s">
        <v>13987</v>
      </c>
      <c r="I3248" s="319" t="s">
        <v>13988</v>
      </c>
    </row>
    <row r="3249" spans="1:9" ht="75" x14ac:dyDescent="0.2">
      <c r="A3249" s="319" t="s">
        <v>13989</v>
      </c>
      <c r="B3249" s="319" t="s">
        <v>13113</v>
      </c>
      <c r="C3249" s="321">
        <f t="shared" si="100"/>
        <v>3</v>
      </c>
      <c r="D3249" s="321" t="str">
        <f t="shared" si="101"/>
        <v>Residential Dorrigo</v>
      </c>
      <c r="E3249" s="321" t="s">
        <v>4460</v>
      </c>
      <c r="F3249" s="319" t="s">
        <v>2744</v>
      </c>
      <c r="G3249" s="319" t="s">
        <v>2745</v>
      </c>
      <c r="H3249" s="319" t="s">
        <v>13990</v>
      </c>
      <c r="I3249" s="319" t="s">
        <v>13991</v>
      </c>
    </row>
    <row r="3250" spans="1:9" ht="75" x14ac:dyDescent="0.2">
      <c r="A3250" s="319" t="s">
        <v>13992</v>
      </c>
      <c r="B3250" s="319" t="s">
        <v>13113</v>
      </c>
      <c r="C3250" s="321">
        <f t="shared" si="100"/>
        <v>3</v>
      </c>
      <c r="D3250" s="321" t="str">
        <f t="shared" si="101"/>
        <v>Residential Dorrigo</v>
      </c>
      <c r="E3250" s="321" t="s">
        <v>25835</v>
      </c>
      <c r="F3250" s="319" t="s">
        <v>13993</v>
      </c>
      <c r="G3250" s="319" t="s">
        <v>13994</v>
      </c>
      <c r="H3250" s="319" t="s">
        <v>13995</v>
      </c>
      <c r="I3250" s="319" t="s">
        <v>13996</v>
      </c>
    </row>
    <row r="3251" spans="1:9" ht="90" x14ac:dyDescent="0.2">
      <c r="A3251" s="319" t="s">
        <v>13997</v>
      </c>
      <c r="B3251" s="319" t="s">
        <v>13113</v>
      </c>
      <c r="C3251" s="321">
        <f t="shared" si="100"/>
        <v>3</v>
      </c>
      <c r="D3251" s="321" t="str">
        <f t="shared" si="101"/>
        <v>Residential Dorrigo</v>
      </c>
      <c r="E3251" s="321" t="s">
        <v>4460</v>
      </c>
      <c r="F3251" s="319" t="s">
        <v>1249</v>
      </c>
      <c r="G3251" s="319" t="s">
        <v>13998</v>
      </c>
      <c r="H3251" s="319" t="s">
        <v>13999</v>
      </c>
      <c r="I3251" s="319" t="s">
        <v>14000</v>
      </c>
    </row>
    <row r="3252" spans="1:9" ht="90" x14ac:dyDescent="0.25">
      <c r="A3252" s="319" t="s">
        <v>14001</v>
      </c>
      <c r="B3252" s="319" t="s">
        <v>13113</v>
      </c>
      <c r="C3252" s="321">
        <f t="shared" si="100"/>
        <v>3</v>
      </c>
      <c r="D3252" s="321" t="str">
        <f t="shared" si="101"/>
        <v>Residential Dorrigo</v>
      </c>
      <c r="E3252" s="321" t="s">
        <v>25835</v>
      </c>
      <c r="F3252" s="317"/>
      <c r="G3252" s="319" t="s">
        <v>1635</v>
      </c>
      <c r="H3252" s="319" t="s">
        <v>14002</v>
      </c>
      <c r="I3252" s="319" t="s">
        <v>14003</v>
      </c>
    </row>
    <row r="3253" spans="1:9" ht="90" x14ac:dyDescent="0.2">
      <c r="A3253" s="319" t="s">
        <v>14004</v>
      </c>
      <c r="B3253" s="319" t="s">
        <v>13113</v>
      </c>
      <c r="C3253" s="321">
        <f t="shared" si="100"/>
        <v>3</v>
      </c>
      <c r="D3253" s="321" t="str">
        <f t="shared" si="101"/>
        <v>Residential Dorrigo</v>
      </c>
      <c r="E3253" s="321" t="s">
        <v>4460</v>
      </c>
      <c r="F3253" s="319" t="s">
        <v>14005</v>
      </c>
      <c r="G3253" s="319" t="s">
        <v>14006</v>
      </c>
      <c r="H3253" s="319" t="s">
        <v>14007</v>
      </c>
      <c r="I3253" s="319" t="s">
        <v>14008</v>
      </c>
    </row>
    <row r="3254" spans="1:9" ht="75" x14ac:dyDescent="0.2">
      <c r="A3254" s="319" t="s">
        <v>14009</v>
      </c>
      <c r="B3254" s="319" t="s">
        <v>13113</v>
      </c>
      <c r="C3254" s="321">
        <f t="shared" si="100"/>
        <v>3</v>
      </c>
      <c r="D3254" s="321" t="str">
        <f t="shared" si="101"/>
        <v>Residential Dorrigo</v>
      </c>
      <c r="E3254" s="321" t="s">
        <v>25835</v>
      </c>
      <c r="F3254" s="319" t="s">
        <v>14010</v>
      </c>
      <c r="G3254" s="319" t="s">
        <v>14011</v>
      </c>
      <c r="H3254" s="319" t="s">
        <v>14012</v>
      </c>
      <c r="I3254" s="319" t="s">
        <v>14013</v>
      </c>
    </row>
    <row r="3255" spans="1:9" ht="90" x14ac:dyDescent="0.2">
      <c r="A3255" s="319" t="s">
        <v>14014</v>
      </c>
      <c r="B3255" s="319" t="s">
        <v>13113</v>
      </c>
      <c r="C3255" s="321">
        <f t="shared" si="100"/>
        <v>3</v>
      </c>
      <c r="D3255" s="321" t="str">
        <f t="shared" si="101"/>
        <v>Residential Dorrigo</v>
      </c>
      <c r="E3255" s="321" t="s">
        <v>4460</v>
      </c>
      <c r="F3255" s="319" t="s">
        <v>14015</v>
      </c>
      <c r="G3255" s="319" t="s">
        <v>14016</v>
      </c>
      <c r="H3255" s="319" t="s">
        <v>14017</v>
      </c>
      <c r="I3255" s="319" t="s">
        <v>14018</v>
      </c>
    </row>
    <row r="3256" spans="1:9" ht="105" x14ac:dyDescent="0.2">
      <c r="A3256" s="319" t="s">
        <v>14019</v>
      </c>
      <c r="B3256" s="319" t="s">
        <v>13113</v>
      </c>
      <c r="C3256" s="321">
        <f t="shared" si="100"/>
        <v>3</v>
      </c>
      <c r="D3256" s="321" t="str">
        <f t="shared" si="101"/>
        <v>Residential Dorrigo</v>
      </c>
      <c r="E3256" s="321" t="s">
        <v>25835</v>
      </c>
      <c r="F3256" s="319" t="s">
        <v>14020</v>
      </c>
      <c r="G3256" s="319" t="s">
        <v>14021</v>
      </c>
      <c r="H3256" s="319" t="s">
        <v>14022</v>
      </c>
      <c r="I3256" s="319" t="s">
        <v>14023</v>
      </c>
    </row>
    <row r="3257" spans="1:9" ht="75" x14ac:dyDescent="0.2">
      <c r="A3257" s="319" t="s">
        <v>14024</v>
      </c>
      <c r="B3257" s="319" t="s">
        <v>13113</v>
      </c>
      <c r="C3257" s="321">
        <f t="shared" si="100"/>
        <v>3</v>
      </c>
      <c r="D3257" s="321" t="str">
        <f t="shared" si="101"/>
        <v>Residential Dorrigo</v>
      </c>
      <c r="E3257" s="321" t="s">
        <v>4460</v>
      </c>
      <c r="F3257" s="319" t="s">
        <v>13037</v>
      </c>
      <c r="G3257" s="319" t="s">
        <v>14025</v>
      </c>
      <c r="H3257" s="319" t="s">
        <v>14026</v>
      </c>
      <c r="I3257" s="319" t="s">
        <v>14027</v>
      </c>
    </row>
    <row r="3258" spans="1:9" ht="90" x14ac:dyDescent="0.2">
      <c r="A3258" s="319" t="s">
        <v>14028</v>
      </c>
      <c r="B3258" s="319" t="s">
        <v>13113</v>
      </c>
      <c r="C3258" s="321">
        <f t="shared" si="100"/>
        <v>3</v>
      </c>
      <c r="D3258" s="321" t="str">
        <f t="shared" si="101"/>
        <v>Residential Dorrigo</v>
      </c>
      <c r="E3258" s="321" t="s">
        <v>25835</v>
      </c>
      <c r="F3258" s="319" t="s">
        <v>14029</v>
      </c>
      <c r="G3258" s="319" t="s">
        <v>14030</v>
      </c>
      <c r="H3258" s="319" t="s">
        <v>14031</v>
      </c>
      <c r="I3258" s="319" t="s">
        <v>14032</v>
      </c>
    </row>
    <row r="3259" spans="1:9" ht="105" x14ac:dyDescent="0.2">
      <c r="A3259" s="319" t="s">
        <v>14033</v>
      </c>
      <c r="B3259" s="319" t="s">
        <v>13113</v>
      </c>
      <c r="C3259" s="321">
        <f t="shared" si="100"/>
        <v>3</v>
      </c>
      <c r="D3259" s="321" t="str">
        <f t="shared" si="101"/>
        <v>Residential Dorrigo</v>
      </c>
      <c r="E3259" s="321" t="s">
        <v>4460</v>
      </c>
      <c r="F3259" s="319" t="s">
        <v>14034</v>
      </c>
      <c r="G3259" s="319" t="s">
        <v>14035</v>
      </c>
      <c r="H3259" s="319" t="s">
        <v>14036</v>
      </c>
      <c r="I3259" s="319" t="s">
        <v>14037</v>
      </c>
    </row>
    <row r="3260" spans="1:9" ht="105" x14ac:dyDescent="0.2">
      <c r="A3260" s="319" t="s">
        <v>14038</v>
      </c>
      <c r="B3260" s="319" t="s">
        <v>13113</v>
      </c>
      <c r="C3260" s="321">
        <f t="shared" si="100"/>
        <v>3</v>
      </c>
      <c r="D3260" s="321" t="str">
        <f t="shared" si="101"/>
        <v>Residential Dorrigo</v>
      </c>
      <c r="E3260" s="321" t="s">
        <v>25835</v>
      </c>
      <c r="F3260" s="319" t="s">
        <v>14039</v>
      </c>
      <c r="G3260" s="319" t="s">
        <v>426</v>
      </c>
      <c r="H3260" s="319" t="s">
        <v>14040</v>
      </c>
      <c r="I3260" s="319" t="s">
        <v>14041</v>
      </c>
    </row>
    <row r="3261" spans="1:9" ht="105" x14ac:dyDescent="0.2">
      <c r="A3261" s="319" t="s">
        <v>14042</v>
      </c>
      <c r="B3261" s="319" t="s">
        <v>13113</v>
      </c>
      <c r="C3261" s="321">
        <f t="shared" si="100"/>
        <v>3</v>
      </c>
      <c r="D3261" s="321" t="str">
        <f t="shared" si="101"/>
        <v>Residential Dorrigo</v>
      </c>
      <c r="E3261" s="321" t="s">
        <v>4460</v>
      </c>
      <c r="F3261" s="319" t="s">
        <v>2814</v>
      </c>
      <c r="G3261" s="319" t="s">
        <v>14043</v>
      </c>
      <c r="H3261" s="319" t="s">
        <v>14044</v>
      </c>
      <c r="I3261" s="319" t="s">
        <v>14045</v>
      </c>
    </row>
    <row r="3262" spans="1:9" ht="90" x14ac:dyDescent="0.2">
      <c r="A3262" s="319" t="s">
        <v>14046</v>
      </c>
      <c r="B3262" s="319" t="s">
        <v>13113</v>
      </c>
      <c r="C3262" s="321">
        <f t="shared" si="100"/>
        <v>3</v>
      </c>
      <c r="D3262" s="321" t="str">
        <f t="shared" si="101"/>
        <v>Residential Dorrigo</v>
      </c>
      <c r="E3262" s="321" t="s">
        <v>25835</v>
      </c>
      <c r="F3262" s="319" t="s">
        <v>3676</v>
      </c>
      <c r="G3262" s="319" t="s">
        <v>13909</v>
      </c>
      <c r="H3262" s="319" t="s">
        <v>14047</v>
      </c>
      <c r="I3262" s="319" t="s">
        <v>14048</v>
      </c>
    </row>
    <row r="3263" spans="1:9" ht="90" x14ac:dyDescent="0.2">
      <c r="A3263" s="319" t="s">
        <v>14049</v>
      </c>
      <c r="B3263" s="319" t="s">
        <v>13113</v>
      </c>
      <c r="C3263" s="321">
        <f t="shared" si="100"/>
        <v>3</v>
      </c>
      <c r="D3263" s="321" t="str">
        <f t="shared" si="101"/>
        <v>Residential Dorrigo</v>
      </c>
      <c r="E3263" s="321" t="s">
        <v>4460</v>
      </c>
      <c r="F3263" s="319" t="s">
        <v>3676</v>
      </c>
      <c r="G3263" s="319" t="s">
        <v>1175</v>
      </c>
      <c r="H3263" s="319" t="s">
        <v>14050</v>
      </c>
      <c r="I3263" s="319" t="s">
        <v>14051</v>
      </c>
    </row>
    <row r="3264" spans="1:9" ht="75" x14ac:dyDescent="0.2">
      <c r="A3264" s="319" t="s">
        <v>14052</v>
      </c>
      <c r="B3264" s="319" t="s">
        <v>13113</v>
      </c>
      <c r="C3264" s="321">
        <f t="shared" si="100"/>
        <v>3</v>
      </c>
      <c r="D3264" s="321" t="str">
        <f t="shared" si="101"/>
        <v>Residential Dorrigo</v>
      </c>
      <c r="E3264" s="321" t="s">
        <v>25835</v>
      </c>
      <c r="F3264" s="319" t="s">
        <v>530</v>
      </c>
      <c r="G3264" s="319" t="s">
        <v>629</v>
      </c>
      <c r="H3264" s="319" t="s">
        <v>14053</v>
      </c>
      <c r="I3264" s="319" t="s">
        <v>14054</v>
      </c>
    </row>
    <row r="3265" spans="1:9" ht="90" x14ac:dyDescent="0.2">
      <c r="A3265" s="319" t="s">
        <v>14055</v>
      </c>
      <c r="B3265" s="319" t="s">
        <v>13113</v>
      </c>
      <c r="C3265" s="321">
        <f t="shared" si="100"/>
        <v>3</v>
      </c>
      <c r="D3265" s="321" t="str">
        <f t="shared" si="101"/>
        <v>Residential Dorrigo</v>
      </c>
      <c r="E3265" s="321" t="s">
        <v>4460</v>
      </c>
      <c r="F3265" s="319" t="s">
        <v>14056</v>
      </c>
      <c r="G3265" s="319" t="s">
        <v>1550</v>
      </c>
      <c r="H3265" s="319" t="s">
        <v>14057</v>
      </c>
      <c r="I3265" s="319" t="s">
        <v>14058</v>
      </c>
    </row>
    <row r="3266" spans="1:9" ht="90" x14ac:dyDescent="0.2">
      <c r="A3266" s="319" t="s">
        <v>14059</v>
      </c>
      <c r="B3266" s="319" t="s">
        <v>13113</v>
      </c>
      <c r="C3266" s="321">
        <f t="shared" ref="C3266:C3329" si="102">+VLOOKUP($A3266,Assess,2,FALSE)</f>
        <v>3</v>
      </c>
      <c r="D3266" s="321" t="str">
        <f t="shared" ref="D3266:D3329" si="103">+VLOOKUP($A3266,Assess,3,FALSE)</f>
        <v>Residential Dorrigo</v>
      </c>
      <c r="E3266" s="321" t="s">
        <v>25835</v>
      </c>
      <c r="F3266" s="319" t="s">
        <v>3624</v>
      </c>
      <c r="G3266" s="319" t="s">
        <v>4334</v>
      </c>
      <c r="H3266" s="319" t="s">
        <v>14060</v>
      </c>
      <c r="I3266" s="319" t="s">
        <v>14061</v>
      </c>
    </row>
    <row r="3267" spans="1:9" ht="90" x14ac:dyDescent="0.2">
      <c r="A3267" s="319" t="s">
        <v>14062</v>
      </c>
      <c r="B3267" s="319" t="s">
        <v>13113</v>
      </c>
      <c r="C3267" s="321">
        <f t="shared" si="102"/>
        <v>3</v>
      </c>
      <c r="D3267" s="321" t="str">
        <f t="shared" si="103"/>
        <v>Residential Dorrigo</v>
      </c>
      <c r="E3267" s="321" t="s">
        <v>4460</v>
      </c>
      <c r="F3267" s="319" t="s">
        <v>2425</v>
      </c>
      <c r="G3267" s="319" t="s">
        <v>1351</v>
      </c>
      <c r="H3267" s="319" t="s">
        <v>14063</v>
      </c>
      <c r="I3267" s="319" t="s">
        <v>14064</v>
      </c>
    </row>
    <row r="3268" spans="1:9" ht="90" x14ac:dyDescent="0.2">
      <c r="A3268" s="319" t="s">
        <v>14065</v>
      </c>
      <c r="B3268" s="319" t="s">
        <v>13113</v>
      </c>
      <c r="C3268" s="321">
        <f t="shared" si="102"/>
        <v>3</v>
      </c>
      <c r="D3268" s="321" t="str">
        <f t="shared" si="103"/>
        <v>Residential Dorrigo</v>
      </c>
      <c r="E3268" s="321" t="s">
        <v>25835</v>
      </c>
      <c r="F3268" s="319" t="s">
        <v>14066</v>
      </c>
      <c r="G3268" s="319" t="s">
        <v>14067</v>
      </c>
      <c r="H3268" s="319" t="s">
        <v>14068</v>
      </c>
      <c r="I3268" s="319" t="s">
        <v>14069</v>
      </c>
    </row>
    <row r="3269" spans="1:9" ht="105" x14ac:dyDescent="0.2">
      <c r="A3269" s="319" t="s">
        <v>14070</v>
      </c>
      <c r="B3269" s="319" t="s">
        <v>13113</v>
      </c>
      <c r="C3269" s="321">
        <f t="shared" si="102"/>
        <v>3</v>
      </c>
      <c r="D3269" s="321" t="str">
        <f t="shared" si="103"/>
        <v>Residential Dorrigo</v>
      </c>
      <c r="E3269" s="321" t="s">
        <v>4460</v>
      </c>
      <c r="F3269" s="319" t="s">
        <v>3714</v>
      </c>
      <c r="G3269" s="319" t="s">
        <v>13718</v>
      </c>
      <c r="H3269" s="319" t="s">
        <v>14071</v>
      </c>
      <c r="I3269" s="319" t="s">
        <v>14072</v>
      </c>
    </row>
    <row r="3270" spans="1:9" ht="105" x14ac:dyDescent="0.2">
      <c r="A3270" s="319" t="s">
        <v>14073</v>
      </c>
      <c r="B3270" s="319" t="s">
        <v>13113</v>
      </c>
      <c r="C3270" s="321">
        <f t="shared" si="102"/>
        <v>3</v>
      </c>
      <c r="D3270" s="321" t="str">
        <f t="shared" si="103"/>
        <v>Residential Dorrigo</v>
      </c>
      <c r="E3270" s="321" t="s">
        <v>25835</v>
      </c>
      <c r="F3270" s="319" t="s">
        <v>14074</v>
      </c>
      <c r="G3270" s="319" t="s">
        <v>14075</v>
      </c>
      <c r="H3270" s="319" t="s">
        <v>14076</v>
      </c>
      <c r="I3270" s="319" t="s">
        <v>14077</v>
      </c>
    </row>
    <row r="3271" spans="1:9" ht="105" x14ac:dyDescent="0.2">
      <c r="A3271" s="319" t="s">
        <v>14078</v>
      </c>
      <c r="B3271" s="319" t="s">
        <v>13113</v>
      </c>
      <c r="C3271" s="321">
        <f t="shared" si="102"/>
        <v>3</v>
      </c>
      <c r="D3271" s="321" t="str">
        <f t="shared" si="103"/>
        <v>Residential Dorrigo</v>
      </c>
      <c r="E3271" s="321" t="s">
        <v>4460</v>
      </c>
      <c r="F3271" s="319" t="s">
        <v>14079</v>
      </c>
      <c r="G3271" s="319" t="s">
        <v>6344</v>
      </c>
      <c r="H3271" s="319" t="s">
        <v>14080</v>
      </c>
      <c r="I3271" s="319" t="s">
        <v>14081</v>
      </c>
    </row>
    <row r="3272" spans="1:9" ht="90" x14ac:dyDescent="0.2">
      <c r="A3272" s="319" t="s">
        <v>14082</v>
      </c>
      <c r="B3272" s="319" t="s">
        <v>13113</v>
      </c>
      <c r="C3272" s="321">
        <f t="shared" si="102"/>
        <v>3</v>
      </c>
      <c r="D3272" s="321" t="str">
        <f t="shared" si="103"/>
        <v>Residential Dorrigo</v>
      </c>
      <c r="E3272" s="321" t="s">
        <v>25835</v>
      </c>
      <c r="F3272" s="319" t="s">
        <v>2376</v>
      </c>
      <c r="G3272" s="319" t="s">
        <v>3715</v>
      </c>
      <c r="H3272" s="319" t="s">
        <v>14083</v>
      </c>
      <c r="I3272" s="319" t="s">
        <v>14084</v>
      </c>
    </row>
    <row r="3273" spans="1:9" ht="105" x14ac:dyDescent="0.2">
      <c r="A3273" s="319" t="s">
        <v>14085</v>
      </c>
      <c r="B3273" s="319" t="s">
        <v>13113</v>
      </c>
      <c r="C3273" s="321">
        <f t="shared" si="102"/>
        <v>3</v>
      </c>
      <c r="D3273" s="321" t="str">
        <f t="shared" si="103"/>
        <v>Residential Dorrigo</v>
      </c>
      <c r="E3273" s="321" t="s">
        <v>4460</v>
      </c>
      <c r="F3273" s="319" t="s">
        <v>14086</v>
      </c>
      <c r="G3273" s="319" t="s">
        <v>14087</v>
      </c>
      <c r="H3273" s="319" t="s">
        <v>14088</v>
      </c>
      <c r="I3273" s="319" t="s">
        <v>14089</v>
      </c>
    </row>
    <row r="3274" spans="1:9" ht="90" x14ac:dyDescent="0.2">
      <c r="A3274" s="319" t="s">
        <v>14090</v>
      </c>
      <c r="B3274" s="319" t="s">
        <v>13113</v>
      </c>
      <c r="C3274" s="321">
        <f t="shared" si="102"/>
        <v>3</v>
      </c>
      <c r="D3274" s="321" t="str">
        <f t="shared" si="103"/>
        <v>Residential Dorrigo</v>
      </c>
      <c r="E3274" s="321" t="s">
        <v>25835</v>
      </c>
      <c r="F3274" s="319" t="s">
        <v>3543</v>
      </c>
      <c r="G3274" s="319" t="s">
        <v>14091</v>
      </c>
      <c r="H3274" s="319" t="s">
        <v>14092</v>
      </c>
      <c r="I3274" s="319" t="s">
        <v>14093</v>
      </c>
    </row>
    <row r="3275" spans="1:9" ht="90" x14ac:dyDescent="0.2">
      <c r="A3275" s="319" t="s">
        <v>14094</v>
      </c>
      <c r="B3275" s="319" t="s">
        <v>13113</v>
      </c>
      <c r="C3275" s="321">
        <f t="shared" si="102"/>
        <v>3</v>
      </c>
      <c r="D3275" s="321" t="str">
        <f t="shared" si="103"/>
        <v>Residential Dorrigo</v>
      </c>
      <c r="E3275" s="321" t="s">
        <v>4460</v>
      </c>
      <c r="F3275" s="319" t="s">
        <v>14095</v>
      </c>
      <c r="G3275" s="319" t="s">
        <v>14096</v>
      </c>
      <c r="H3275" s="319" t="s">
        <v>14097</v>
      </c>
      <c r="I3275" s="319" t="s">
        <v>14098</v>
      </c>
    </row>
    <row r="3276" spans="1:9" ht="90" x14ac:dyDescent="0.2">
      <c r="A3276" s="319" t="s">
        <v>14099</v>
      </c>
      <c r="B3276" s="319" t="s">
        <v>13113</v>
      </c>
      <c r="C3276" s="321">
        <f t="shared" si="102"/>
        <v>3</v>
      </c>
      <c r="D3276" s="321" t="str">
        <f t="shared" si="103"/>
        <v>Residential Dorrigo</v>
      </c>
      <c r="E3276" s="321" t="s">
        <v>25835</v>
      </c>
      <c r="F3276" s="319" t="s">
        <v>14100</v>
      </c>
      <c r="G3276" s="319" t="s">
        <v>14101</v>
      </c>
      <c r="H3276" s="319" t="s">
        <v>14102</v>
      </c>
      <c r="I3276" s="319" t="s">
        <v>14103</v>
      </c>
    </row>
    <row r="3277" spans="1:9" ht="90" x14ac:dyDescent="0.25">
      <c r="A3277" s="319" t="s">
        <v>14104</v>
      </c>
      <c r="B3277" s="319" t="s">
        <v>13113</v>
      </c>
      <c r="C3277" s="321">
        <f t="shared" si="102"/>
        <v>3</v>
      </c>
      <c r="D3277" s="321" t="str">
        <f t="shared" si="103"/>
        <v>Residential Dorrigo</v>
      </c>
      <c r="E3277" s="321" t="s">
        <v>4460</v>
      </c>
      <c r="F3277" s="317"/>
      <c r="G3277" s="319" t="s">
        <v>7756</v>
      </c>
      <c r="H3277" s="319" t="s">
        <v>14105</v>
      </c>
      <c r="I3277" s="319" t="s">
        <v>14106</v>
      </c>
    </row>
    <row r="3278" spans="1:9" ht="90" x14ac:dyDescent="0.25">
      <c r="A3278" s="319" t="s">
        <v>14107</v>
      </c>
      <c r="B3278" s="319" t="s">
        <v>13113</v>
      </c>
      <c r="C3278" s="321">
        <f t="shared" si="102"/>
        <v>3</v>
      </c>
      <c r="D3278" s="321" t="str">
        <f t="shared" si="103"/>
        <v>Residential Dorrigo</v>
      </c>
      <c r="E3278" s="321" t="s">
        <v>25835</v>
      </c>
      <c r="F3278" s="317"/>
      <c r="G3278" s="319" t="s">
        <v>7756</v>
      </c>
      <c r="H3278" s="319" t="s">
        <v>14108</v>
      </c>
      <c r="I3278" s="319" t="s">
        <v>14109</v>
      </c>
    </row>
    <row r="3279" spans="1:9" ht="90" x14ac:dyDescent="0.2">
      <c r="A3279" s="319" t="s">
        <v>14110</v>
      </c>
      <c r="B3279" s="319" t="s">
        <v>13113</v>
      </c>
      <c r="C3279" s="321">
        <f t="shared" si="102"/>
        <v>3</v>
      </c>
      <c r="D3279" s="321" t="str">
        <f t="shared" si="103"/>
        <v>Residential Dorrigo</v>
      </c>
      <c r="E3279" s="321" t="s">
        <v>4460</v>
      </c>
      <c r="F3279" s="319" t="s">
        <v>14111</v>
      </c>
      <c r="G3279" s="319" t="s">
        <v>14112</v>
      </c>
      <c r="H3279" s="319" t="s">
        <v>14113</v>
      </c>
      <c r="I3279" s="319" t="s">
        <v>14114</v>
      </c>
    </row>
    <row r="3280" spans="1:9" ht="90" x14ac:dyDescent="0.2">
      <c r="A3280" s="319" t="s">
        <v>14115</v>
      </c>
      <c r="B3280" s="319" t="s">
        <v>13113</v>
      </c>
      <c r="C3280" s="321">
        <f t="shared" si="102"/>
        <v>3</v>
      </c>
      <c r="D3280" s="321" t="str">
        <f t="shared" si="103"/>
        <v>Residential Dorrigo</v>
      </c>
      <c r="E3280" s="321" t="s">
        <v>25835</v>
      </c>
      <c r="F3280" s="319" t="s">
        <v>14116</v>
      </c>
      <c r="G3280" s="319" t="s">
        <v>14117</v>
      </c>
      <c r="H3280" s="319" t="s">
        <v>14118</v>
      </c>
      <c r="I3280" s="319" t="s">
        <v>14119</v>
      </c>
    </row>
    <row r="3281" spans="1:9" ht="90" x14ac:dyDescent="0.2">
      <c r="A3281" s="319" t="s">
        <v>14120</v>
      </c>
      <c r="B3281" s="319" t="s">
        <v>13113</v>
      </c>
      <c r="C3281" s="321">
        <f t="shared" si="102"/>
        <v>3</v>
      </c>
      <c r="D3281" s="321" t="str">
        <f t="shared" si="103"/>
        <v>Residential Dorrigo</v>
      </c>
      <c r="E3281" s="321" t="s">
        <v>4460</v>
      </c>
      <c r="F3281" s="319" t="s">
        <v>14121</v>
      </c>
      <c r="G3281" s="319" t="s">
        <v>14122</v>
      </c>
      <c r="H3281" s="319" t="s">
        <v>14123</v>
      </c>
      <c r="I3281" s="319" t="s">
        <v>14124</v>
      </c>
    </row>
    <row r="3282" spans="1:9" ht="90" x14ac:dyDescent="0.2">
      <c r="A3282" s="319" t="s">
        <v>14125</v>
      </c>
      <c r="B3282" s="319" t="s">
        <v>13113</v>
      </c>
      <c r="C3282" s="321">
        <f t="shared" si="102"/>
        <v>3</v>
      </c>
      <c r="D3282" s="321" t="str">
        <f t="shared" si="103"/>
        <v>Residential Dorrigo</v>
      </c>
      <c r="E3282" s="321" t="s">
        <v>25835</v>
      </c>
      <c r="F3282" s="319" t="s">
        <v>943</v>
      </c>
      <c r="G3282" s="319" t="s">
        <v>14126</v>
      </c>
      <c r="H3282" s="319" t="s">
        <v>14127</v>
      </c>
      <c r="I3282" s="319" t="s">
        <v>14128</v>
      </c>
    </row>
    <row r="3283" spans="1:9" ht="90" x14ac:dyDescent="0.2">
      <c r="A3283" s="319" t="s">
        <v>14129</v>
      </c>
      <c r="B3283" s="319" t="s">
        <v>13113</v>
      </c>
      <c r="C3283" s="321">
        <f t="shared" si="102"/>
        <v>3</v>
      </c>
      <c r="D3283" s="321" t="str">
        <f t="shared" si="103"/>
        <v>Residential Dorrigo</v>
      </c>
      <c r="E3283" s="321" t="s">
        <v>4460</v>
      </c>
      <c r="F3283" s="319" t="s">
        <v>14130</v>
      </c>
      <c r="G3283" s="319" t="s">
        <v>14131</v>
      </c>
      <c r="H3283" s="319" t="s">
        <v>14132</v>
      </c>
      <c r="I3283" s="319" t="s">
        <v>14133</v>
      </c>
    </row>
    <row r="3284" spans="1:9" ht="90" x14ac:dyDescent="0.2">
      <c r="A3284" s="319" t="s">
        <v>14134</v>
      </c>
      <c r="B3284" s="319" t="s">
        <v>13113</v>
      </c>
      <c r="C3284" s="321">
        <f t="shared" si="102"/>
        <v>3</v>
      </c>
      <c r="D3284" s="321" t="str">
        <f t="shared" si="103"/>
        <v>Residential Dorrigo</v>
      </c>
      <c r="E3284" s="321" t="s">
        <v>25835</v>
      </c>
      <c r="F3284" s="319" t="s">
        <v>14135</v>
      </c>
      <c r="G3284" s="319" t="s">
        <v>2947</v>
      </c>
      <c r="H3284" s="319" t="s">
        <v>14136</v>
      </c>
      <c r="I3284" s="319" t="s">
        <v>14137</v>
      </c>
    </row>
    <row r="3285" spans="1:9" ht="90" x14ac:dyDescent="0.2">
      <c r="A3285" s="319" t="s">
        <v>14138</v>
      </c>
      <c r="B3285" s="319" t="s">
        <v>13113</v>
      </c>
      <c r="C3285" s="321">
        <f t="shared" si="102"/>
        <v>3</v>
      </c>
      <c r="D3285" s="321" t="str">
        <f t="shared" si="103"/>
        <v>Residential Dorrigo</v>
      </c>
      <c r="E3285" s="321" t="s">
        <v>4460</v>
      </c>
      <c r="F3285" s="319" t="s">
        <v>821</v>
      </c>
      <c r="G3285" s="319" t="s">
        <v>10123</v>
      </c>
      <c r="H3285" s="319" t="s">
        <v>14139</v>
      </c>
      <c r="I3285" s="319" t="s">
        <v>14140</v>
      </c>
    </row>
    <row r="3286" spans="1:9" ht="90" x14ac:dyDescent="0.2">
      <c r="A3286" s="319" t="s">
        <v>14141</v>
      </c>
      <c r="B3286" s="319" t="s">
        <v>13113</v>
      </c>
      <c r="C3286" s="321">
        <f t="shared" si="102"/>
        <v>3</v>
      </c>
      <c r="D3286" s="321" t="str">
        <f t="shared" si="103"/>
        <v>Residential Dorrigo</v>
      </c>
      <c r="E3286" s="321" t="s">
        <v>25835</v>
      </c>
      <c r="F3286" s="319" t="s">
        <v>4089</v>
      </c>
      <c r="G3286" s="319" t="s">
        <v>14142</v>
      </c>
      <c r="H3286" s="319" t="s">
        <v>14143</v>
      </c>
      <c r="I3286" s="319" t="s">
        <v>14144</v>
      </c>
    </row>
    <row r="3287" spans="1:9" ht="90" x14ac:dyDescent="0.2">
      <c r="A3287" s="319" t="s">
        <v>14145</v>
      </c>
      <c r="B3287" s="319" t="s">
        <v>13113</v>
      </c>
      <c r="C3287" s="321">
        <f t="shared" si="102"/>
        <v>3</v>
      </c>
      <c r="D3287" s="321" t="str">
        <f t="shared" si="103"/>
        <v>Residential Dorrigo</v>
      </c>
      <c r="E3287" s="321" t="s">
        <v>4460</v>
      </c>
      <c r="F3287" s="319" t="s">
        <v>5793</v>
      </c>
      <c r="G3287" s="319" t="s">
        <v>14146</v>
      </c>
      <c r="H3287" s="319" t="s">
        <v>14147</v>
      </c>
      <c r="I3287" s="319" t="s">
        <v>14148</v>
      </c>
    </row>
    <row r="3288" spans="1:9" ht="75" x14ac:dyDescent="0.2">
      <c r="A3288" s="319" t="s">
        <v>14149</v>
      </c>
      <c r="B3288" s="319" t="s">
        <v>13113</v>
      </c>
      <c r="C3288" s="321">
        <f t="shared" si="102"/>
        <v>3</v>
      </c>
      <c r="D3288" s="321" t="str">
        <f t="shared" si="103"/>
        <v>Residential Dorrigo</v>
      </c>
      <c r="E3288" s="321" t="s">
        <v>25835</v>
      </c>
      <c r="F3288" s="319" t="s">
        <v>892</v>
      </c>
      <c r="G3288" s="319" t="s">
        <v>1457</v>
      </c>
      <c r="H3288" s="319" t="s">
        <v>14150</v>
      </c>
      <c r="I3288" s="319" t="s">
        <v>14151</v>
      </c>
    </row>
    <row r="3289" spans="1:9" ht="90" x14ac:dyDescent="0.2">
      <c r="A3289" s="319" t="s">
        <v>14152</v>
      </c>
      <c r="B3289" s="319" t="s">
        <v>13113</v>
      </c>
      <c r="C3289" s="321">
        <f t="shared" si="102"/>
        <v>3</v>
      </c>
      <c r="D3289" s="321" t="str">
        <f t="shared" si="103"/>
        <v>Residential Dorrigo</v>
      </c>
      <c r="E3289" s="321" t="s">
        <v>4460</v>
      </c>
      <c r="F3289" s="319" t="s">
        <v>14153</v>
      </c>
      <c r="G3289" s="319" t="s">
        <v>4903</v>
      </c>
      <c r="H3289" s="319" t="s">
        <v>14154</v>
      </c>
      <c r="I3289" s="319" t="s">
        <v>14155</v>
      </c>
    </row>
    <row r="3290" spans="1:9" ht="90" x14ac:dyDescent="0.25">
      <c r="A3290" s="319" t="s">
        <v>14156</v>
      </c>
      <c r="B3290" s="319" t="s">
        <v>13113</v>
      </c>
      <c r="C3290" s="321">
        <f t="shared" si="102"/>
        <v>3</v>
      </c>
      <c r="D3290" s="321" t="str">
        <f t="shared" si="103"/>
        <v>Residential Dorrigo</v>
      </c>
      <c r="E3290" s="321" t="s">
        <v>25835</v>
      </c>
      <c r="F3290" s="317"/>
      <c r="G3290" s="319" t="s">
        <v>14157</v>
      </c>
      <c r="H3290" s="319" t="s">
        <v>14158</v>
      </c>
      <c r="I3290" s="319" t="s">
        <v>14159</v>
      </c>
    </row>
    <row r="3291" spans="1:9" ht="90" x14ac:dyDescent="0.2">
      <c r="A3291" s="319" t="s">
        <v>14160</v>
      </c>
      <c r="B3291" s="319" t="s">
        <v>13113</v>
      </c>
      <c r="C3291" s="321">
        <f t="shared" si="102"/>
        <v>3</v>
      </c>
      <c r="D3291" s="321" t="str">
        <f t="shared" si="103"/>
        <v>Residential Dorrigo</v>
      </c>
      <c r="E3291" s="321" t="s">
        <v>4460</v>
      </c>
      <c r="F3291" s="319" t="s">
        <v>5388</v>
      </c>
      <c r="G3291" s="319" t="s">
        <v>13718</v>
      </c>
      <c r="H3291" s="319" t="s">
        <v>14161</v>
      </c>
      <c r="I3291" s="319" t="s">
        <v>14162</v>
      </c>
    </row>
    <row r="3292" spans="1:9" ht="90" x14ac:dyDescent="0.25">
      <c r="A3292" s="319" t="s">
        <v>14163</v>
      </c>
      <c r="B3292" s="319" t="s">
        <v>13113</v>
      </c>
      <c r="C3292" s="321">
        <f t="shared" si="102"/>
        <v>3</v>
      </c>
      <c r="D3292" s="321" t="str">
        <f t="shared" si="103"/>
        <v>Residential Dorrigo</v>
      </c>
      <c r="E3292" s="321" t="s">
        <v>25835</v>
      </c>
      <c r="F3292" s="317"/>
      <c r="G3292" s="319" t="s">
        <v>14164</v>
      </c>
      <c r="H3292" s="319" t="s">
        <v>14165</v>
      </c>
      <c r="I3292" s="319" t="s">
        <v>14166</v>
      </c>
    </row>
    <row r="3293" spans="1:9" ht="90" x14ac:dyDescent="0.2">
      <c r="A3293" s="319" t="s">
        <v>14167</v>
      </c>
      <c r="B3293" s="319" t="s">
        <v>13113</v>
      </c>
      <c r="C3293" s="321">
        <f t="shared" si="102"/>
        <v>3</v>
      </c>
      <c r="D3293" s="321" t="str">
        <f t="shared" si="103"/>
        <v>Residential Dorrigo</v>
      </c>
      <c r="E3293" s="321" t="s">
        <v>4460</v>
      </c>
      <c r="F3293" s="319" t="s">
        <v>14168</v>
      </c>
      <c r="G3293" s="319" t="s">
        <v>14169</v>
      </c>
      <c r="H3293" s="319" t="s">
        <v>14170</v>
      </c>
      <c r="I3293" s="319" t="s">
        <v>14171</v>
      </c>
    </row>
    <row r="3294" spans="1:9" ht="90" x14ac:dyDescent="0.2">
      <c r="A3294" s="319" t="s">
        <v>14172</v>
      </c>
      <c r="B3294" s="319" t="s">
        <v>13113</v>
      </c>
      <c r="C3294" s="321">
        <f t="shared" si="102"/>
        <v>3</v>
      </c>
      <c r="D3294" s="321" t="str">
        <f t="shared" si="103"/>
        <v>Residential Dorrigo</v>
      </c>
      <c r="E3294" s="321" t="s">
        <v>25835</v>
      </c>
      <c r="F3294" s="319" t="s">
        <v>14173</v>
      </c>
      <c r="G3294" s="319" t="s">
        <v>14174</v>
      </c>
      <c r="H3294" s="319" t="s">
        <v>14175</v>
      </c>
      <c r="I3294" s="319" t="s">
        <v>14176</v>
      </c>
    </row>
    <row r="3295" spans="1:9" ht="90" x14ac:dyDescent="0.2">
      <c r="A3295" s="319" t="s">
        <v>14177</v>
      </c>
      <c r="B3295" s="319" t="s">
        <v>13113</v>
      </c>
      <c r="C3295" s="321">
        <f t="shared" si="102"/>
        <v>3</v>
      </c>
      <c r="D3295" s="321" t="str">
        <f t="shared" si="103"/>
        <v>Residential Dorrigo</v>
      </c>
      <c r="E3295" s="321" t="s">
        <v>4460</v>
      </c>
      <c r="F3295" s="319" t="s">
        <v>11582</v>
      </c>
      <c r="G3295" s="319" t="s">
        <v>14178</v>
      </c>
      <c r="H3295" s="319" t="s">
        <v>14179</v>
      </c>
      <c r="I3295" s="319" t="s">
        <v>14180</v>
      </c>
    </row>
    <row r="3296" spans="1:9" ht="90" x14ac:dyDescent="0.2">
      <c r="A3296" s="319" t="s">
        <v>14181</v>
      </c>
      <c r="B3296" s="319" t="s">
        <v>13113</v>
      </c>
      <c r="C3296" s="321">
        <f t="shared" si="102"/>
        <v>3</v>
      </c>
      <c r="D3296" s="321" t="str">
        <f t="shared" si="103"/>
        <v>Residential Dorrigo</v>
      </c>
      <c r="E3296" s="321" t="s">
        <v>25835</v>
      </c>
      <c r="F3296" s="319" t="s">
        <v>7435</v>
      </c>
      <c r="G3296" s="319" t="s">
        <v>14182</v>
      </c>
      <c r="H3296" s="319" t="s">
        <v>14183</v>
      </c>
      <c r="I3296" s="319" t="s">
        <v>14184</v>
      </c>
    </row>
    <row r="3297" spans="1:9" ht="90" x14ac:dyDescent="0.2">
      <c r="A3297" s="319" t="s">
        <v>14185</v>
      </c>
      <c r="B3297" s="319" t="s">
        <v>13113</v>
      </c>
      <c r="C3297" s="321">
        <f t="shared" si="102"/>
        <v>3</v>
      </c>
      <c r="D3297" s="321" t="str">
        <f t="shared" si="103"/>
        <v>Residential Dorrigo</v>
      </c>
      <c r="E3297" s="321" t="s">
        <v>4460</v>
      </c>
      <c r="F3297" s="319" t="s">
        <v>14186</v>
      </c>
      <c r="G3297" s="319" t="s">
        <v>4395</v>
      </c>
      <c r="H3297" s="319" t="s">
        <v>14187</v>
      </c>
      <c r="I3297" s="319" t="s">
        <v>14188</v>
      </c>
    </row>
    <row r="3298" spans="1:9" ht="90" x14ac:dyDescent="0.2">
      <c r="A3298" s="319" t="s">
        <v>14189</v>
      </c>
      <c r="B3298" s="319" t="s">
        <v>13113</v>
      </c>
      <c r="C3298" s="321">
        <f t="shared" si="102"/>
        <v>3</v>
      </c>
      <c r="D3298" s="321" t="str">
        <f t="shared" si="103"/>
        <v>Residential Dorrigo</v>
      </c>
      <c r="E3298" s="321" t="s">
        <v>25835</v>
      </c>
      <c r="F3298" s="319" t="s">
        <v>8587</v>
      </c>
      <c r="G3298" s="319" t="s">
        <v>14190</v>
      </c>
      <c r="H3298" s="319" t="s">
        <v>14191</v>
      </c>
      <c r="I3298" s="319" t="s">
        <v>14192</v>
      </c>
    </row>
    <row r="3299" spans="1:9" ht="90" x14ac:dyDescent="0.2">
      <c r="A3299" s="319" t="s">
        <v>14193</v>
      </c>
      <c r="B3299" s="319" t="s">
        <v>13113</v>
      </c>
      <c r="C3299" s="321">
        <f t="shared" si="102"/>
        <v>3</v>
      </c>
      <c r="D3299" s="321" t="str">
        <f t="shared" si="103"/>
        <v>Residential Dorrigo</v>
      </c>
      <c r="E3299" s="321" t="s">
        <v>4460</v>
      </c>
      <c r="F3299" s="319" t="s">
        <v>14194</v>
      </c>
      <c r="G3299" s="319" t="s">
        <v>14195</v>
      </c>
      <c r="H3299" s="319" t="s">
        <v>14196</v>
      </c>
      <c r="I3299" s="319" t="s">
        <v>14197</v>
      </c>
    </row>
    <row r="3300" spans="1:9" ht="90" x14ac:dyDescent="0.25">
      <c r="A3300" s="319" t="s">
        <v>14198</v>
      </c>
      <c r="B3300" s="319" t="s">
        <v>13113</v>
      </c>
      <c r="C3300" s="321">
        <f t="shared" si="102"/>
        <v>3</v>
      </c>
      <c r="D3300" s="321" t="str">
        <f t="shared" si="103"/>
        <v>Residential Dorrigo</v>
      </c>
      <c r="E3300" s="321" t="s">
        <v>25835</v>
      </c>
      <c r="F3300" s="317"/>
      <c r="G3300" s="319" t="s">
        <v>7756</v>
      </c>
      <c r="H3300" s="319" t="s">
        <v>14199</v>
      </c>
      <c r="I3300" s="319" t="s">
        <v>14200</v>
      </c>
    </row>
    <row r="3301" spans="1:9" ht="90" x14ac:dyDescent="0.2">
      <c r="A3301" s="319" t="s">
        <v>14201</v>
      </c>
      <c r="B3301" s="319" t="s">
        <v>13113</v>
      </c>
      <c r="C3301" s="321">
        <f t="shared" si="102"/>
        <v>3</v>
      </c>
      <c r="D3301" s="321" t="str">
        <f t="shared" si="103"/>
        <v>Residential Dorrigo</v>
      </c>
      <c r="E3301" s="321" t="s">
        <v>4460</v>
      </c>
      <c r="F3301" s="319" t="s">
        <v>14202</v>
      </c>
      <c r="G3301" s="319" t="s">
        <v>14203</v>
      </c>
      <c r="H3301" s="319" t="s">
        <v>14204</v>
      </c>
      <c r="I3301" s="319" t="s">
        <v>14205</v>
      </c>
    </row>
    <row r="3302" spans="1:9" ht="90" x14ac:dyDescent="0.2">
      <c r="A3302" s="319" t="s">
        <v>14206</v>
      </c>
      <c r="B3302" s="319" t="s">
        <v>13113</v>
      </c>
      <c r="C3302" s="321">
        <f t="shared" si="102"/>
        <v>3</v>
      </c>
      <c r="D3302" s="321" t="str">
        <f t="shared" si="103"/>
        <v>Residential Dorrigo</v>
      </c>
      <c r="E3302" s="321" t="s">
        <v>25835</v>
      </c>
      <c r="F3302" s="319" t="s">
        <v>1763</v>
      </c>
      <c r="G3302" s="319" t="s">
        <v>11144</v>
      </c>
      <c r="H3302" s="319" t="s">
        <v>14207</v>
      </c>
      <c r="I3302" s="319" t="s">
        <v>14208</v>
      </c>
    </row>
    <row r="3303" spans="1:9" ht="90" x14ac:dyDescent="0.2">
      <c r="A3303" s="319" t="s">
        <v>14209</v>
      </c>
      <c r="B3303" s="319" t="s">
        <v>13113</v>
      </c>
      <c r="C3303" s="321">
        <f t="shared" si="102"/>
        <v>3</v>
      </c>
      <c r="D3303" s="321" t="str">
        <f t="shared" si="103"/>
        <v>Residential Dorrigo</v>
      </c>
      <c r="E3303" s="321" t="s">
        <v>4460</v>
      </c>
      <c r="F3303" s="319" t="s">
        <v>14210</v>
      </c>
      <c r="G3303" s="319" t="s">
        <v>14211</v>
      </c>
      <c r="H3303" s="319" t="s">
        <v>14212</v>
      </c>
      <c r="I3303" s="319" t="s">
        <v>14213</v>
      </c>
    </row>
    <row r="3304" spans="1:9" ht="105" x14ac:dyDescent="0.2">
      <c r="A3304" s="319" t="s">
        <v>14214</v>
      </c>
      <c r="B3304" s="319" t="s">
        <v>13113</v>
      </c>
      <c r="C3304" s="321">
        <f t="shared" si="102"/>
        <v>3</v>
      </c>
      <c r="D3304" s="321" t="str">
        <f t="shared" si="103"/>
        <v>Residential Dorrigo</v>
      </c>
      <c r="E3304" s="321" t="s">
        <v>25835</v>
      </c>
      <c r="F3304" s="319" t="s">
        <v>14215</v>
      </c>
      <c r="G3304" s="319" t="s">
        <v>14216</v>
      </c>
      <c r="H3304" s="319" t="s">
        <v>14217</v>
      </c>
      <c r="I3304" s="319" t="s">
        <v>14218</v>
      </c>
    </row>
    <row r="3305" spans="1:9" ht="90" x14ac:dyDescent="0.2">
      <c r="A3305" s="319" t="s">
        <v>14219</v>
      </c>
      <c r="B3305" s="319" t="s">
        <v>13113</v>
      </c>
      <c r="C3305" s="321">
        <f t="shared" si="102"/>
        <v>3</v>
      </c>
      <c r="D3305" s="321" t="str">
        <f t="shared" si="103"/>
        <v>Residential Dorrigo</v>
      </c>
      <c r="E3305" s="321" t="s">
        <v>4460</v>
      </c>
      <c r="F3305" s="319" t="s">
        <v>3394</v>
      </c>
      <c r="G3305" s="319" t="s">
        <v>3395</v>
      </c>
      <c r="H3305" s="319" t="s">
        <v>14220</v>
      </c>
      <c r="I3305" s="319" t="s">
        <v>14221</v>
      </c>
    </row>
    <row r="3306" spans="1:9" ht="90" x14ac:dyDescent="0.2">
      <c r="A3306" s="319" t="s">
        <v>14222</v>
      </c>
      <c r="B3306" s="319" t="s">
        <v>13113</v>
      </c>
      <c r="C3306" s="321">
        <f t="shared" si="102"/>
        <v>3</v>
      </c>
      <c r="D3306" s="321" t="str">
        <f t="shared" si="103"/>
        <v>Residential Dorrigo</v>
      </c>
      <c r="E3306" s="321" t="s">
        <v>25835</v>
      </c>
      <c r="F3306" s="319" t="s">
        <v>14223</v>
      </c>
      <c r="G3306" s="319" t="s">
        <v>14224</v>
      </c>
      <c r="H3306" s="319" t="s">
        <v>14225</v>
      </c>
      <c r="I3306" s="319" t="s">
        <v>14226</v>
      </c>
    </row>
    <row r="3307" spans="1:9" ht="90" x14ac:dyDescent="0.2">
      <c r="A3307" s="319" t="s">
        <v>14227</v>
      </c>
      <c r="B3307" s="319" t="s">
        <v>13113</v>
      </c>
      <c r="C3307" s="321">
        <f t="shared" si="102"/>
        <v>3</v>
      </c>
      <c r="D3307" s="321" t="str">
        <f t="shared" si="103"/>
        <v>Residential Dorrigo</v>
      </c>
      <c r="E3307" s="321" t="s">
        <v>4460</v>
      </c>
      <c r="F3307" s="319" t="s">
        <v>14228</v>
      </c>
      <c r="G3307" s="319" t="s">
        <v>14229</v>
      </c>
      <c r="H3307" s="319" t="s">
        <v>14230</v>
      </c>
      <c r="I3307" s="319" t="s">
        <v>14231</v>
      </c>
    </row>
    <row r="3308" spans="1:9" ht="90" x14ac:dyDescent="0.2">
      <c r="A3308" s="319" t="s">
        <v>14232</v>
      </c>
      <c r="B3308" s="319" t="s">
        <v>13113</v>
      </c>
      <c r="C3308" s="321">
        <f t="shared" si="102"/>
        <v>3</v>
      </c>
      <c r="D3308" s="321" t="str">
        <f t="shared" si="103"/>
        <v>Residential Dorrigo</v>
      </c>
      <c r="E3308" s="321" t="s">
        <v>25835</v>
      </c>
      <c r="F3308" s="319" t="s">
        <v>14233</v>
      </c>
      <c r="G3308" s="319" t="s">
        <v>14234</v>
      </c>
      <c r="H3308" s="319" t="s">
        <v>14235</v>
      </c>
      <c r="I3308" s="319" t="s">
        <v>14236</v>
      </c>
    </row>
    <row r="3309" spans="1:9" ht="90" x14ac:dyDescent="0.2">
      <c r="A3309" s="319" t="s">
        <v>14237</v>
      </c>
      <c r="B3309" s="319" t="s">
        <v>13113</v>
      </c>
      <c r="C3309" s="321">
        <f t="shared" si="102"/>
        <v>3</v>
      </c>
      <c r="D3309" s="321" t="str">
        <f t="shared" si="103"/>
        <v>Residential Dorrigo</v>
      </c>
      <c r="E3309" s="321" t="s">
        <v>4460</v>
      </c>
      <c r="F3309" s="319" t="s">
        <v>14238</v>
      </c>
      <c r="G3309" s="319" t="s">
        <v>14239</v>
      </c>
      <c r="H3309" s="319" t="s">
        <v>14240</v>
      </c>
      <c r="I3309" s="319" t="s">
        <v>14241</v>
      </c>
    </row>
    <row r="3310" spans="1:9" ht="90" x14ac:dyDescent="0.2">
      <c r="A3310" s="319" t="s">
        <v>14242</v>
      </c>
      <c r="B3310" s="319" t="s">
        <v>13113</v>
      </c>
      <c r="C3310" s="321">
        <f t="shared" si="102"/>
        <v>3</v>
      </c>
      <c r="D3310" s="321" t="str">
        <f t="shared" si="103"/>
        <v>Residential Dorrigo</v>
      </c>
      <c r="E3310" s="321" t="s">
        <v>25835</v>
      </c>
      <c r="F3310" s="319" t="s">
        <v>14243</v>
      </c>
      <c r="G3310" s="319" t="s">
        <v>2898</v>
      </c>
      <c r="H3310" s="319" t="s">
        <v>14244</v>
      </c>
      <c r="I3310" s="319" t="s">
        <v>14245</v>
      </c>
    </row>
    <row r="3311" spans="1:9" ht="90" x14ac:dyDescent="0.2">
      <c r="A3311" s="319" t="s">
        <v>14246</v>
      </c>
      <c r="B3311" s="319" t="s">
        <v>13113</v>
      </c>
      <c r="C3311" s="321">
        <f t="shared" si="102"/>
        <v>3</v>
      </c>
      <c r="D3311" s="321" t="str">
        <f t="shared" si="103"/>
        <v>Residential Dorrigo</v>
      </c>
      <c r="E3311" s="321" t="s">
        <v>4460</v>
      </c>
      <c r="F3311" s="319" t="s">
        <v>13462</v>
      </c>
      <c r="G3311" s="319" t="s">
        <v>13463</v>
      </c>
      <c r="H3311" s="319" t="s">
        <v>14247</v>
      </c>
      <c r="I3311" s="319" t="s">
        <v>14248</v>
      </c>
    </row>
    <row r="3312" spans="1:9" ht="90" x14ac:dyDescent="0.25">
      <c r="A3312" s="319" t="s">
        <v>14249</v>
      </c>
      <c r="B3312" s="319" t="s">
        <v>13113</v>
      </c>
      <c r="C3312" s="321">
        <f t="shared" si="102"/>
        <v>3</v>
      </c>
      <c r="D3312" s="321" t="str">
        <f t="shared" si="103"/>
        <v>Residential Dorrigo</v>
      </c>
      <c r="E3312" s="321" t="s">
        <v>25835</v>
      </c>
      <c r="F3312" s="317"/>
      <c r="G3312" s="319" t="s">
        <v>14250</v>
      </c>
      <c r="H3312" s="319" t="s">
        <v>14251</v>
      </c>
      <c r="I3312" s="319" t="s">
        <v>14252</v>
      </c>
    </row>
    <row r="3313" spans="1:9" ht="90" x14ac:dyDescent="0.2">
      <c r="A3313" s="319" t="s">
        <v>14253</v>
      </c>
      <c r="B3313" s="319" t="s">
        <v>13113</v>
      </c>
      <c r="C3313" s="321">
        <f t="shared" si="102"/>
        <v>3</v>
      </c>
      <c r="D3313" s="321" t="str">
        <f t="shared" si="103"/>
        <v>Residential Dorrigo</v>
      </c>
      <c r="E3313" s="321" t="s">
        <v>4460</v>
      </c>
      <c r="F3313" s="319" t="s">
        <v>14254</v>
      </c>
      <c r="G3313" s="319" t="s">
        <v>14255</v>
      </c>
      <c r="H3313" s="319" t="s">
        <v>14256</v>
      </c>
      <c r="I3313" s="319" t="s">
        <v>14257</v>
      </c>
    </row>
    <row r="3314" spans="1:9" ht="90" x14ac:dyDescent="0.2">
      <c r="A3314" s="319" t="s">
        <v>14258</v>
      </c>
      <c r="B3314" s="319" t="s">
        <v>13113</v>
      </c>
      <c r="C3314" s="321">
        <f t="shared" si="102"/>
        <v>3</v>
      </c>
      <c r="D3314" s="321" t="str">
        <f t="shared" si="103"/>
        <v>Residential Dorrigo</v>
      </c>
      <c r="E3314" s="321" t="s">
        <v>25835</v>
      </c>
      <c r="F3314" s="319" t="s">
        <v>14259</v>
      </c>
      <c r="G3314" s="319" t="s">
        <v>4275</v>
      </c>
      <c r="H3314" s="319" t="s">
        <v>14260</v>
      </c>
      <c r="I3314" s="319" t="s">
        <v>14261</v>
      </c>
    </row>
    <row r="3315" spans="1:9" ht="90" x14ac:dyDescent="0.2">
      <c r="A3315" s="319" t="s">
        <v>14262</v>
      </c>
      <c r="B3315" s="319" t="s">
        <v>13113</v>
      </c>
      <c r="C3315" s="321">
        <f t="shared" si="102"/>
        <v>3</v>
      </c>
      <c r="D3315" s="321" t="str">
        <f t="shared" si="103"/>
        <v>Residential Dorrigo</v>
      </c>
      <c r="E3315" s="321" t="s">
        <v>4460</v>
      </c>
      <c r="F3315" s="319" t="s">
        <v>2288</v>
      </c>
      <c r="G3315" s="319" t="s">
        <v>13252</v>
      </c>
      <c r="H3315" s="319" t="s">
        <v>14263</v>
      </c>
      <c r="I3315" s="319" t="s">
        <v>14264</v>
      </c>
    </row>
    <row r="3316" spans="1:9" ht="90" x14ac:dyDescent="0.2">
      <c r="A3316" s="319" t="s">
        <v>14265</v>
      </c>
      <c r="B3316" s="319" t="s">
        <v>13113</v>
      </c>
      <c r="C3316" s="321">
        <f t="shared" si="102"/>
        <v>3</v>
      </c>
      <c r="D3316" s="321" t="str">
        <f t="shared" si="103"/>
        <v>Residential Dorrigo</v>
      </c>
      <c r="E3316" s="321" t="s">
        <v>25835</v>
      </c>
      <c r="F3316" s="319" t="s">
        <v>14266</v>
      </c>
      <c r="G3316" s="319" t="s">
        <v>12484</v>
      </c>
      <c r="H3316" s="319" t="s">
        <v>14267</v>
      </c>
      <c r="I3316" s="319" t="s">
        <v>14268</v>
      </c>
    </row>
    <row r="3317" spans="1:9" ht="75" x14ac:dyDescent="0.2">
      <c r="A3317" s="319" t="s">
        <v>14269</v>
      </c>
      <c r="B3317" s="319" t="s">
        <v>13113</v>
      </c>
      <c r="C3317" s="321">
        <f t="shared" si="102"/>
        <v>3</v>
      </c>
      <c r="D3317" s="321" t="str">
        <f t="shared" si="103"/>
        <v>Residential Dorrigo</v>
      </c>
      <c r="E3317" s="321" t="s">
        <v>4460</v>
      </c>
      <c r="F3317" s="319" t="s">
        <v>14270</v>
      </c>
      <c r="G3317" s="319" t="s">
        <v>2638</v>
      </c>
      <c r="H3317" s="319" t="s">
        <v>14271</v>
      </c>
      <c r="I3317" s="319" t="s">
        <v>14272</v>
      </c>
    </row>
    <row r="3318" spans="1:9" ht="90" x14ac:dyDescent="0.2">
      <c r="A3318" s="319" t="s">
        <v>14273</v>
      </c>
      <c r="B3318" s="319" t="s">
        <v>13113</v>
      </c>
      <c r="C3318" s="321">
        <f t="shared" si="102"/>
        <v>3</v>
      </c>
      <c r="D3318" s="321" t="str">
        <f t="shared" si="103"/>
        <v>Residential Dorrigo</v>
      </c>
      <c r="E3318" s="321" t="s">
        <v>25835</v>
      </c>
      <c r="F3318" s="319" t="s">
        <v>380</v>
      </c>
      <c r="G3318" s="319" t="s">
        <v>11873</v>
      </c>
      <c r="H3318" s="319" t="s">
        <v>14274</v>
      </c>
      <c r="I3318" s="319" t="s">
        <v>14275</v>
      </c>
    </row>
    <row r="3319" spans="1:9" ht="75" x14ac:dyDescent="0.2">
      <c r="A3319" s="319" t="s">
        <v>14276</v>
      </c>
      <c r="B3319" s="319" t="s">
        <v>13113</v>
      </c>
      <c r="C3319" s="321">
        <f t="shared" si="102"/>
        <v>3</v>
      </c>
      <c r="D3319" s="321" t="str">
        <f t="shared" si="103"/>
        <v>Residential Dorrigo</v>
      </c>
      <c r="E3319" s="321" t="s">
        <v>4460</v>
      </c>
      <c r="F3319" s="319" t="s">
        <v>2916</v>
      </c>
      <c r="G3319" s="319" t="s">
        <v>11463</v>
      </c>
      <c r="H3319" s="319" t="s">
        <v>14277</v>
      </c>
      <c r="I3319" s="319" t="s">
        <v>14278</v>
      </c>
    </row>
    <row r="3320" spans="1:9" ht="90" x14ac:dyDescent="0.2">
      <c r="A3320" s="319" t="s">
        <v>14279</v>
      </c>
      <c r="B3320" s="319" t="s">
        <v>13113</v>
      </c>
      <c r="C3320" s="321">
        <f t="shared" si="102"/>
        <v>3</v>
      </c>
      <c r="D3320" s="321" t="str">
        <f t="shared" si="103"/>
        <v>Residential Dorrigo</v>
      </c>
      <c r="E3320" s="321" t="s">
        <v>25835</v>
      </c>
      <c r="F3320" s="319" t="s">
        <v>2509</v>
      </c>
      <c r="G3320" s="319" t="s">
        <v>1351</v>
      </c>
      <c r="H3320" s="319" t="s">
        <v>14280</v>
      </c>
      <c r="I3320" s="319" t="s">
        <v>14281</v>
      </c>
    </row>
    <row r="3321" spans="1:9" ht="90" x14ac:dyDescent="0.2">
      <c r="A3321" s="319" t="s">
        <v>14282</v>
      </c>
      <c r="B3321" s="319" t="s">
        <v>13113</v>
      </c>
      <c r="C3321" s="321">
        <f t="shared" si="102"/>
        <v>3</v>
      </c>
      <c r="D3321" s="321" t="str">
        <f t="shared" si="103"/>
        <v>Residential Dorrigo</v>
      </c>
      <c r="E3321" s="321" t="s">
        <v>4460</v>
      </c>
      <c r="F3321" s="319" t="s">
        <v>2621</v>
      </c>
      <c r="G3321" s="319" t="s">
        <v>2233</v>
      </c>
      <c r="H3321" s="319" t="s">
        <v>14283</v>
      </c>
      <c r="I3321" s="319" t="s">
        <v>14284</v>
      </c>
    </row>
    <row r="3322" spans="1:9" ht="90" x14ac:dyDescent="0.2">
      <c r="A3322" s="319" t="s">
        <v>14285</v>
      </c>
      <c r="B3322" s="319" t="s">
        <v>13113</v>
      </c>
      <c r="C3322" s="321">
        <f t="shared" si="102"/>
        <v>3</v>
      </c>
      <c r="D3322" s="321" t="str">
        <f t="shared" si="103"/>
        <v>Residential Dorrigo</v>
      </c>
      <c r="E3322" s="321" t="s">
        <v>25835</v>
      </c>
      <c r="F3322" s="319" t="s">
        <v>14286</v>
      </c>
      <c r="G3322" s="319" t="s">
        <v>13163</v>
      </c>
      <c r="H3322" s="319" t="s">
        <v>14287</v>
      </c>
      <c r="I3322" s="319" t="s">
        <v>14288</v>
      </c>
    </row>
    <row r="3323" spans="1:9" ht="90" x14ac:dyDescent="0.2">
      <c r="A3323" s="319" t="s">
        <v>14289</v>
      </c>
      <c r="B3323" s="319" t="s">
        <v>13113</v>
      </c>
      <c r="C3323" s="321">
        <f t="shared" si="102"/>
        <v>3</v>
      </c>
      <c r="D3323" s="321" t="str">
        <f t="shared" si="103"/>
        <v>Residential Dorrigo</v>
      </c>
      <c r="E3323" s="321" t="s">
        <v>4460</v>
      </c>
      <c r="F3323" s="319" t="s">
        <v>2916</v>
      </c>
      <c r="G3323" s="319" t="s">
        <v>2063</v>
      </c>
      <c r="H3323" s="319" t="s">
        <v>14290</v>
      </c>
      <c r="I3323" s="319" t="s">
        <v>14291</v>
      </c>
    </row>
    <row r="3324" spans="1:9" ht="90" x14ac:dyDescent="0.2">
      <c r="A3324" s="319" t="s">
        <v>14292</v>
      </c>
      <c r="B3324" s="319" t="s">
        <v>13113</v>
      </c>
      <c r="C3324" s="321">
        <f t="shared" si="102"/>
        <v>3</v>
      </c>
      <c r="D3324" s="321" t="str">
        <f t="shared" si="103"/>
        <v>Residential Dorrigo</v>
      </c>
      <c r="E3324" s="321" t="s">
        <v>25835</v>
      </c>
      <c r="F3324" s="319" t="s">
        <v>14293</v>
      </c>
      <c r="G3324" s="319" t="s">
        <v>14294</v>
      </c>
      <c r="H3324" s="319" t="s">
        <v>14295</v>
      </c>
      <c r="I3324" s="319" t="s">
        <v>14296</v>
      </c>
    </row>
    <row r="3325" spans="1:9" ht="90" x14ac:dyDescent="0.2">
      <c r="A3325" s="319" t="s">
        <v>14297</v>
      </c>
      <c r="B3325" s="319" t="s">
        <v>13113</v>
      </c>
      <c r="C3325" s="321">
        <f t="shared" si="102"/>
        <v>3</v>
      </c>
      <c r="D3325" s="321" t="str">
        <f t="shared" si="103"/>
        <v>Residential Dorrigo</v>
      </c>
      <c r="E3325" s="321" t="s">
        <v>4460</v>
      </c>
      <c r="F3325" s="319" t="s">
        <v>14298</v>
      </c>
      <c r="G3325" s="319" t="s">
        <v>14299</v>
      </c>
      <c r="H3325" s="319" t="s">
        <v>14300</v>
      </c>
      <c r="I3325" s="319" t="s">
        <v>14301</v>
      </c>
    </row>
    <row r="3326" spans="1:9" ht="90" x14ac:dyDescent="0.2">
      <c r="A3326" s="319" t="s">
        <v>14302</v>
      </c>
      <c r="B3326" s="319" t="s">
        <v>13113</v>
      </c>
      <c r="C3326" s="321" t="e">
        <f t="shared" si="102"/>
        <v>#N/A</v>
      </c>
      <c r="D3326" s="321" t="e">
        <f t="shared" si="103"/>
        <v>#N/A</v>
      </c>
      <c r="E3326" s="321" t="s">
        <v>25835</v>
      </c>
      <c r="F3326" s="319" t="s">
        <v>14303</v>
      </c>
      <c r="G3326" s="319" t="s">
        <v>14304</v>
      </c>
      <c r="H3326" s="319" t="s">
        <v>14305</v>
      </c>
      <c r="I3326" s="319" t="s">
        <v>14306</v>
      </c>
    </row>
    <row r="3327" spans="1:9" ht="90" x14ac:dyDescent="0.2">
      <c r="A3327" s="319" t="s">
        <v>14307</v>
      </c>
      <c r="B3327" s="319" t="s">
        <v>13113</v>
      </c>
      <c r="C3327" s="321">
        <f t="shared" si="102"/>
        <v>3</v>
      </c>
      <c r="D3327" s="321" t="str">
        <f t="shared" si="103"/>
        <v>Residential Dorrigo</v>
      </c>
      <c r="E3327" s="321" t="s">
        <v>4460</v>
      </c>
      <c r="F3327" s="319" t="s">
        <v>14308</v>
      </c>
      <c r="G3327" s="319" t="s">
        <v>14309</v>
      </c>
      <c r="H3327" s="319" t="s">
        <v>14310</v>
      </c>
      <c r="I3327" s="319" t="s">
        <v>14311</v>
      </c>
    </row>
    <row r="3328" spans="1:9" ht="90" x14ac:dyDescent="0.2">
      <c r="A3328" s="319" t="s">
        <v>14312</v>
      </c>
      <c r="B3328" s="319" t="s">
        <v>13113</v>
      </c>
      <c r="C3328" s="321">
        <f t="shared" si="102"/>
        <v>3</v>
      </c>
      <c r="D3328" s="321" t="str">
        <f t="shared" si="103"/>
        <v>Residential Dorrigo</v>
      </c>
      <c r="E3328" s="321" t="s">
        <v>25835</v>
      </c>
      <c r="F3328" s="319" t="s">
        <v>14313</v>
      </c>
      <c r="G3328" s="319" t="s">
        <v>10867</v>
      </c>
      <c r="H3328" s="319" t="s">
        <v>14314</v>
      </c>
      <c r="I3328" s="319" t="s">
        <v>14315</v>
      </c>
    </row>
    <row r="3329" spans="1:9" ht="90" x14ac:dyDescent="0.2">
      <c r="A3329" s="319" t="s">
        <v>14316</v>
      </c>
      <c r="B3329" s="319" t="s">
        <v>13113</v>
      </c>
      <c r="C3329" s="321">
        <f t="shared" si="102"/>
        <v>3</v>
      </c>
      <c r="D3329" s="321" t="str">
        <f t="shared" si="103"/>
        <v>Residential Dorrigo</v>
      </c>
      <c r="E3329" s="321" t="s">
        <v>4460</v>
      </c>
      <c r="F3329" s="319" t="s">
        <v>1194</v>
      </c>
      <c r="G3329" s="319" t="s">
        <v>10543</v>
      </c>
      <c r="H3329" s="319" t="s">
        <v>14317</v>
      </c>
      <c r="I3329" s="319" t="s">
        <v>14318</v>
      </c>
    </row>
    <row r="3330" spans="1:9" ht="90" x14ac:dyDescent="0.2">
      <c r="A3330" s="319" t="s">
        <v>14319</v>
      </c>
      <c r="B3330" s="319" t="s">
        <v>13113</v>
      </c>
      <c r="C3330" s="321">
        <f t="shared" ref="C3330:C3393" si="104">+VLOOKUP($A3330,Assess,2,FALSE)</f>
        <v>3</v>
      </c>
      <c r="D3330" s="321" t="str">
        <f t="shared" ref="D3330:D3393" si="105">+VLOOKUP($A3330,Assess,3,FALSE)</f>
        <v>Residential Dorrigo</v>
      </c>
      <c r="E3330" s="321" t="s">
        <v>25835</v>
      </c>
      <c r="F3330" s="319" t="s">
        <v>14320</v>
      </c>
      <c r="G3330" s="319" t="s">
        <v>14321</v>
      </c>
      <c r="H3330" s="319" t="s">
        <v>14322</v>
      </c>
      <c r="I3330" s="319" t="s">
        <v>14323</v>
      </c>
    </row>
    <row r="3331" spans="1:9" ht="90" x14ac:dyDescent="0.2">
      <c r="A3331" s="319" t="s">
        <v>14324</v>
      </c>
      <c r="B3331" s="319" t="s">
        <v>13113</v>
      </c>
      <c r="C3331" s="321">
        <f t="shared" si="104"/>
        <v>3</v>
      </c>
      <c r="D3331" s="321" t="str">
        <f t="shared" si="105"/>
        <v>Residential Dorrigo</v>
      </c>
      <c r="E3331" s="321" t="s">
        <v>4460</v>
      </c>
      <c r="F3331" s="319" t="s">
        <v>821</v>
      </c>
      <c r="G3331" s="319" t="s">
        <v>1462</v>
      </c>
      <c r="H3331" s="319" t="s">
        <v>14325</v>
      </c>
      <c r="I3331" s="319" t="s">
        <v>14326</v>
      </c>
    </row>
    <row r="3332" spans="1:9" ht="75" x14ac:dyDescent="0.2">
      <c r="A3332" s="319" t="s">
        <v>14327</v>
      </c>
      <c r="B3332" s="319" t="s">
        <v>13113</v>
      </c>
      <c r="C3332" s="321">
        <f t="shared" si="104"/>
        <v>3</v>
      </c>
      <c r="D3332" s="321" t="str">
        <f t="shared" si="105"/>
        <v>Residential Dorrigo</v>
      </c>
      <c r="E3332" s="321" t="s">
        <v>25835</v>
      </c>
      <c r="F3332" s="319" t="s">
        <v>14328</v>
      </c>
      <c r="G3332" s="319" t="s">
        <v>14329</v>
      </c>
      <c r="H3332" s="319" t="s">
        <v>1453</v>
      </c>
      <c r="I3332" s="319" t="s">
        <v>14330</v>
      </c>
    </row>
    <row r="3333" spans="1:9" ht="90" x14ac:dyDescent="0.2">
      <c r="A3333" s="319" t="s">
        <v>14331</v>
      </c>
      <c r="B3333" s="319" t="s">
        <v>13113</v>
      </c>
      <c r="C3333" s="321">
        <f t="shared" si="104"/>
        <v>3</v>
      </c>
      <c r="D3333" s="321" t="str">
        <f t="shared" si="105"/>
        <v>Residential Dorrigo</v>
      </c>
      <c r="E3333" s="321" t="s">
        <v>4460</v>
      </c>
      <c r="F3333" s="319" t="s">
        <v>14332</v>
      </c>
      <c r="G3333" s="319" t="s">
        <v>14333</v>
      </c>
      <c r="H3333" s="319" t="s">
        <v>14334</v>
      </c>
      <c r="I3333" s="319" t="s">
        <v>14335</v>
      </c>
    </row>
    <row r="3334" spans="1:9" ht="90" x14ac:dyDescent="0.2">
      <c r="A3334" s="319" t="s">
        <v>14336</v>
      </c>
      <c r="B3334" s="319" t="s">
        <v>13113</v>
      </c>
      <c r="C3334" s="321">
        <f t="shared" si="104"/>
        <v>3</v>
      </c>
      <c r="D3334" s="321" t="str">
        <f t="shared" si="105"/>
        <v>Residential Dorrigo</v>
      </c>
      <c r="E3334" s="321" t="s">
        <v>25835</v>
      </c>
      <c r="F3334" s="319" t="s">
        <v>14337</v>
      </c>
      <c r="G3334" s="319" t="s">
        <v>14338</v>
      </c>
      <c r="H3334" s="319" t="s">
        <v>14339</v>
      </c>
      <c r="I3334" s="319" t="s">
        <v>14340</v>
      </c>
    </row>
    <row r="3335" spans="1:9" ht="90" x14ac:dyDescent="0.2">
      <c r="A3335" s="319" t="s">
        <v>14341</v>
      </c>
      <c r="B3335" s="319" t="s">
        <v>13113</v>
      </c>
      <c r="C3335" s="321">
        <f t="shared" si="104"/>
        <v>3</v>
      </c>
      <c r="D3335" s="321" t="str">
        <f t="shared" si="105"/>
        <v>Residential Dorrigo</v>
      </c>
      <c r="E3335" s="321" t="s">
        <v>4460</v>
      </c>
      <c r="F3335" s="319" t="s">
        <v>892</v>
      </c>
      <c r="G3335" s="319" t="s">
        <v>582</v>
      </c>
      <c r="H3335" s="319" t="s">
        <v>14342</v>
      </c>
      <c r="I3335" s="319" t="s">
        <v>14343</v>
      </c>
    </row>
    <row r="3336" spans="1:9" ht="90" x14ac:dyDescent="0.2">
      <c r="A3336" s="319" t="s">
        <v>14344</v>
      </c>
      <c r="B3336" s="319" t="s">
        <v>13113</v>
      </c>
      <c r="C3336" s="321">
        <f t="shared" si="104"/>
        <v>3</v>
      </c>
      <c r="D3336" s="321" t="str">
        <f t="shared" si="105"/>
        <v>Residential Dorrigo</v>
      </c>
      <c r="E3336" s="321" t="s">
        <v>25835</v>
      </c>
      <c r="F3336" s="319" t="s">
        <v>380</v>
      </c>
      <c r="G3336" s="319" t="s">
        <v>14345</v>
      </c>
      <c r="H3336" s="319" t="s">
        <v>14346</v>
      </c>
      <c r="I3336" s="319" t="s">
        <v>14347</v>
      </c>
    </row>
    <row r="3337" spans="1:9" ht="90" x14ac:dyDescent="0.2">
      <c r="A3337" s="319" t="s">
        <v>14348</v>
      </c>
      <c r="B3337" s="319" t="s">
        <v>13113</v>
      </c>
      <c r="C3337" s="321">
        <f t="shared" si="104"/>
        <v>3</v>
      </c>
      <c r="D3337" s="321" t="str">
        <f t="shared" si="105"/>
        <v>Residential Dorrigo</v>
      </c>
      <c r="E3337" s="321" t="s">
        <v>4460</v>
      </c>
      <c r="F3337" s="319" t="s">
        <v>14349</v>
      </c>
      <c r="G3337" s="319" t="s">
        <v>14350</v>
      </c>
      <c r="H3337" s="319" t="s">
        <v>14351</v>
      </c>
      <c r="I3337" s="319" t="s">
        <v>14352</v>
      </c>
    </row>
    <row r="3338" spans="1:9" ht="90" x14ac:dyDescent="0.2">
      <c r="A3338" s="319" t="s">
        <v>14353</v>
      </c>
      <c r="B3338" s="319" t="s">
        <v>13113</v>
      </c>
      <c r="C3338" s="321">
        <f t="shared" si="104"/>
        <v>3</v>
      </c>
      <c r="D3338" s="321" t="str">
        <f t="shared" si="105"/>
        <v>Residential Dorrigo</v>
      </c>
      <c r="E3338" s="321" t="s">
        <v>25835</v>
      </c>
      <c r="F3338" s="319" t="s">
        <v>3552</v>
      </c>
      <c r="G3338" s="319" t="s">
        <v>14354</v>
      </c>
      <c r="H3338" s="319" t="s">
        <v>14355</v>
      </c>
      <c r="I3338" s="319" t="s">
        <v>14356</v>
      </c>
    </row>
    <row r="3339" spans="1:9" ht="90" x14ac:dyDescent="0.2">
      <c r="A3339" s="319" t="s">
        <v>14357</v>
      </c>
      <c r="B3339" s="319" t="s">
        <v>13113</v>
      </c>
      <c r="C3339" s="321">
        <f t="shared" si="104"/>
        <v>3</v>
      </c>
      <c r="D3339" s="321" t="str">
        <f t="shared" si="105"/>
        <v>Residential Dorrigo</v>
      </c>
      <c r="E3339" s="321" t="s">
        <v>4460</v>
      </c>
      <c r="F3339" s="319" t="s">
        <v>14358</v>
      </c>
      <c r="G3339" s="319" t="s">
        <v>14359</v>
      </c>
      <c r="H3339" s="319" t="s">
        <v>14360</v>
      </c>
      <c r="I3339" s="319" t="s">
        <v>14361</v>
      </c>
    </row>
    <row r="3340" spans="1:9" ht="90" x14ac:dyDescent="0.2">
      <c r="A3340" s="319" t="s">
        <v>14362</v>
      </c>
      <c r="B3340" s="319" t="s">
        <v>13113</v>
      </c>
      <c r="C3340" s="321">
        <f t="shared" si="104"/>
        <v>3</v>
      </c>
      <c r="D3340" s="321" t="str">
        <f t="shared" si="105"/>
        <v>Residential Dorrigo</v>
      </c>
      <c r="E3340" s="321" t="s">
        <v>25835</v>
      </c>
      <c r="F3340" s="319" t="s">
        <v>1382</v>
      </c>
      <c r="G3340" s="319" t="s">
        <v>14363</v>
      </c>
      <c r="H3340" s="319" t="s">
        <v>14364</v>
      </c>
      <c r="I3340" s="319" t="s">
        <v>14365</v>
      </c>
    </row>
    <row r="3341" spans="1:9" ht="90" x14ac:dyDescent="0.2">
      <c r="A3341" s="319" t="s">
        <v>14366</v>
      </c>
      <c r="B3341" s="319" t="s">
        <v>13113</v>
      </c>
      <c r="C3341" s="321">
        <f t="shared" si="104"/>
        <v>3</v>
      </c>
      <c r="D3341" s="321" t="str">
        <f t="shared" si="105"/>
        <v>Residential Dorrigo</v>
      </c>
      <c r="E3341" s="321" t="s">
        <v>4460</v>
      </c>
      <c r="F3341" s="319" t="s">
        <v>3643</v>
      </c>
      <c r="G3341" s="319" t="s">
        <v>14367</v>
      </c>
      <c r="H3341" s="319" t="s">
        <v>14368</v>
      </c>
      <c r="I3341" s="319" t="s">
        <v>14369</v>
      </c>
    </row>
    <row r="3342" spans="1:9" ht="90" x14ac:dyDescent="0.2">
      <c r="A3342" s="319" t="s">
        <v>14370</v>
      </c>
      <c r="B3342" s="319" t="s">
        <v>13113</v>
      </c>
      <c r="C3342" s="321">
        <f t="shared" si="104"/>
        <v>3</v>
      </c>
      <c r="D3342" s="321" t="str">
        <f t="shared" si="105"/>
        <v>Residential Dorrigo</v>
      </c>
      <c r="E3342" s="321" t="s">
        <v>25835</v>
      </c>
      <c r="F3342" s="319" t="s">
        <v>14371</v>
      </c>
      <c r="G3342" s="319" t="s">
        <v>14372</v>
      </c>
      <c r="H3342" s="319" t="s">
        <v>14373</v>
      </c>
      <c r="I3342" s="319" t="s">
        <v>14374</v>
      </c>
    </row>
    <row r="3343" spans="1:9" ht="90" x14ac:dyDescent="0.25">
      <c r="A3343" s="319" t="s">
        <v>14375</v>
      </c>
      <c r="B3343" s="319" t="s">
        <v>13113</v>
      </c>
      <c r="C3343" s="321">
        <f t="shared" si="104"/>
        <v>3</v>
      </c>
      <c r="D3343" s="321" t="str">
        <f t="shared" si="105"/>
        <v>Residential Dorrigo</v>
      </c>
      <c r="E3343" s="321" t="s">
        <v>4460</v>
      </c>
      <c r="F3343" s="317"/>
      <c r="G3343" s="319" t="s">
        <v>7756</v>
      </c>
      <c r="H3343" s="319" t="s">
        <v>14376</v>
      </c>
      <c r="I3343" s="319" t="s">
        <v>14377</v>
      </c>
    </row>
    <row r="3344" spans="1:9" ht="75" x14ac:dyDescent="0.25">
      <c r="A3344" s="319" t="s">
        <v>14378</v>
      </c>
      <c r="B3344" s="319" t="s">
        <v>13113</v>
      </c>
      <c r="C3344" s="321">
        <f t="shared" si="104"/>
        <v>3</v>
      </c>
      <c r="D3344" s="321" t="str">
        <f t="shared" si="105"/>
        <v>Residential Dorrigo</v>
      </c>
      <c r="E3344" s="321" t="s">
        <v>25835</v>
      </c>
      <c r="F3344" s="317"/>
      <c r="G3344" s="319" t="s">
        <v>7756</v>
      </c>
      <c r="H3344" s="319" t="s">
        <v>14379</v>
      </c>
      <c r="I3344" s="319" t="s">
        <v>14380</v>
      </c>
    </row>
    <row r="3345" spans="1:9" ht="90" x14ac:dyDescent="0.2">
      <c r="A3345" s="319" t="s">
        <v>14381</v>
      </c>
      <c r="B3345" s="319" t="s">
        <v>13113</v>
      </c>
      <c r="C3345" s="321">
        <f t="shared" si="104"/>
        <v>3</v>
      </c>
      <c r="D3345" s="321" t="str">
        <f t="shared" si="105"/>
        <v>Residential Dorrigo</v>
      </c>
      <c r="E3345" s="321" t="s">
        <v>4460</v>
      </c>
      <c r="F3345" s="319" t="s">
        <v>3850</v>
      </c>
      <c r="G3345" s="319" t="s">
        <v>1059</v>
      </c>
      <c r="H3345" s="319" t="s">
        <v>14382</v>
      </c>
      <c r="I3345" s="319" t="s">
        <v>14383</v>
      </c>
    </row>
    <row r="3346" spans="1:9" ht="90" x14ac:dyDescent="0.2">
      <c r="A3346" s="319" t="s">
        <v>14384</v>
      </c>
      <c r="B3346" s="319" t="s">
        <v>13113</v>
      </c>
      <c r="C3346" s="321">
        <f t="shared" si="104"/>
        <v>3</v>
      </c>
      <c r="D3346" s="321" t="str">
        <f t="shared" si="105"/>
        <v>Residential Dorrigo</v>
      </c>
      <c r="E3346" s="321" t="s">
        <v>25835</v>
      </c>
      <c r="F3346" s="319" t="s">
        <v>2681</v>
      </c>
      <c r="G3346" s="319" t="s">
        <v>1984</v>
      </c>
      <c r="H3346" s="319" t="s">
        <v>14385</v>
      </c>
      <c r="I3346" s="319" t="s">
        <v>14386</v>
      </c>
    </row>
    <row r="3347" spans="1:9" ht="75" x14ac:dyDescent="0.2">
      <c r="A3347" s="319" t="s">
        <v>14387</v>
      </c>
      <c r="B3347" s="319" t="s">
        <v>13113</v>
      </c>
      <c r="C3347" s="321">
        <f t="shared" si="104"/>
        <v>3</v>
      </c>
      <c r="D3347" s="321" t="str">
        <f t="shared" si="105"/>
        <v>Residential Dorrigo</v>
      </c>
      <c r="E3347" s="321" t="s">
        <v>4460</v>
      </c>
      <c r="F3347" s="319" t="s">
        <v>2552</v>
      </c>
      <c r="G3347" s="319" t="s">
        <v>14388</v>
      </c>
      <c r="H3347" s="319" t="s">
        <v>14389</v>
      </c>
      <c r="I3347" s="319" t="s">
        <v>14390</v>
      </c>
    </row>
    <row r="3348" spans="1:9" ht="75" x14ac:dyDescent="0.2">
      <c r="A3348" s="319" t="s">
        <v>14391</v>
      </c>
      <c r="B3348" s="319" t="s">
        <v>13113</v>
      </c>
      <c r="C3348" s="321">
        <f t="shared" si="104"/>
        <v>3</v>
      </c>
      <c r="D3348" s="321" t="str">
        <f t="shared" si="105"/>
        <v>Residential Dorrigo</v>
      </c>
      <c r="E3348" s="321" t="s">
        <v>25835</v>
      </c>
      <c r="F3348" s="319" t="s">
        <v>1166</v>
      </c>
      <c r="G3348" s="319" t="s">
        <v>3976</v>
      </c>
      <c r="H3348" s="319" t="s">
        <v>14392</v>
      </c>
      <c r="I3348" s="319" t="s">
        <v>14393</v>
      </c>
    </row>
    <row r="3349" spans="1:9" ht="90" x14ac:dyDescent="0.2">
      <c r="A3349" s="319" t="s">
        <v>14394</v>
      </c>
      <c r="B3349" s="319" t="s">
        <v>13113</v>
      </c>
      <c r="C3349" s="321">
        <f t="shared" si="104"/>
        <v>3</v>
      </c>
      <c r="D3349" s="321" t="str">
        <f t="shared" si="105"/>
        <v>Residential Dorrigo</v>
      </c>
      <c r="E3349" s="321" t="s">
        <v>4460</v>
      </c>
      <c r="F3349" s="319" t="s">
        <v>8074</v>
      </c>
      <c r="G3349" s="319" t="s">
        <v>14395</v>
      </c>
      <c r="H3349" s="319" t="s">
        <v>14396</v>
      </c>
      <c r="I3349" s="319" t="s">
        <v>14397</v>
      </c>
    </row>
    <row r="3350" spans="1:9" ht="90" x14ac:dyDescent="0.2">
      <c r="A3350" s="319" t="s">
        <v>14398</v>
      </c>
      <c r="B3350" s="319" t="s">
        <v>13113</v>
      </c>
      <c r="C3350" s="321">
        <f t="shared" si="104"/>
        <v>3</v>
      </c>
      <c r="D3350" s="321" t="str">
        <f t="shared" si="105"/>
        <v>Residential Dorrigo</v>
      </c>
      <c r="E3350" s="321" t="s">
        <v>25835</v>
      </c>
      <c r="F3350" s="319" t="s">
        <v>14399</v>
      </c>
      <c r="G3350" s="319" t="s">
        <v>14400</v>
      </c>
      <c r="H3350" s="319" t="s">
        <v>14401</v>
      </c>
      <c r="I3350" s="319" t="s">
        <v>14402</v>
      </c>
    </row>
    <row r="3351" spans="1:9" ht="90" x14ac:dyDescent="0.2">
      <c r="A3351" s="319" t="s">
        <v>14403</v>
      </c>
      <c r="B3351" s="319" t="s">
        <v>13113</v>
      </c>
      <c r="C3351" s="321">
        <f t="shared" si="104"/>
        <v>3</v>
      </c>
      <c r="D3351" s="321" t="str">
        <f t="shared" si="105"/>
        <v>Residential Dorrigo</v>
      </c>
      <c r="E3351" s="321" t="s">
        <v>4460</v>
      </c>
      <c r="F3351" s="319" t="s">
        <v>14404</v>
      </c>
      <c r="G3351" s="319" t="s">
        <v>2804</v>
      </c>
      <c r="H3351" s="319" t="s">
        <v>14405</v>
      </c>
      <c r="I3351" s="319" t="s">
        <v>14406</v>
      </c>
    </row>
    <row r="3352" spans="1:9" ht="90" x14ac:dyDescent="0.2">
      <c r="A3352" s="319" t="s">
        <v>14407</v>
      </c>
      <c r="B3352" s="319" t="s">
        <v>13113</v>
      </c>
      <c r="C3352" s="321">
        <f t="shared" si="104"/>
        <v>3</v>
      </c>
      <c r="D3352" s="321" t="str">
        <f t="shared" si="105"/>
        <v>Residential Dorrigo</v>
      </c>
      <c r="E3352" s="321" t="s">
        <v>25835</v>
      </c>
      <c r="F3352" s="319" t="s">
        <v>14408</v>
      </c>
      <c r="G3352" s="319" t="s">
        <v>14409</v>
      </c>
      <c r="H3352" s="319" t="s">
        <v>14410</v>
      </c>
      <c r="I3352" s="319" t="s">
        <v>14411</v>
      </c>
    </row>
    <row r="3353" spans="1:9" ht="90" x14ac:dyDescent="0.2">
      <c r="A3353" s="319" t="s">
        <v>14412</v>
      </c>
      <c r="B3353" s="319" t="s">
        <v>13113</v>
      </c>
      <c r="C3353" s="321">
        <f t="shared" si="104"/>
        <v>3</v>
      </c>
      <c r="D3353" s="321" t="str">
        <f t="shared" si="105"/>
        <v>Residential Dorrigo</v>
      </c>
      <c r="E3353" s="321" t="s">
        <v>4460</v>
      </c>
      <c r="F3353" s="319" t="s">
        <v>14413</v>
      </c>
      <c r="G3353" s="319" t="s">
        <v>4807</v>
      </c>
      <c r="H3353" s="319" t="s">
        <v>14414</v>
      </c>
      <c r="I3353" s="319" t="s">
        <v>14415</v>
      </c>
    </row>
    <row r="3354" spans="1:9" ht="90" x14ac:dyDescent="0.2">
      <c r="A3354" s="319" t="s">
        <v>14416</v>
      </c>
      <c r="B3354" s="319" t="s">
        <v>13113</v>
      </c>
      <c r="C3354" s="321">
        <f t="shared" si="104"/>
        <v>3</v>
      </c>
      <c r="D3354" s="321" t="str">
        <f t="shared" si="105"/>
        <v>Residential Dorrigo</v>
      </c>
      <c r="E3354" s="321" t="s">
        <v>25835</v>
      </c>
      <c r="F3354" s="319" t="s">
        <v>5388</v>
      </c>
      <c r="G3354" s="319" t="s">
        <v>1729</v>
      </c>
      <c r="H3354" s="319" t="s">
        <v>14417</v>
      </c>
      <c r="I3354" s="319" t="s">
        <v>14418</v>
      </c>
    </row>
    <row r="3355" spans="1:9" ht="90" x14ac:dyDescent="0.2">
      <c r="A3355" s="319" t="s">
        <v>14419</v>
      </c>
      <c r="B3355" s="319" t="s">
        <v>13113</v>
      </c>
      <c r="C3355" s="321">
        <f t="shared" si="104"/>
        <v>3</v>
      </c>
      <c r="D3355" s="321" t="str">
        <f t="shared" si="105"/>
        <v>Residential Dorrigo</v>
      </c>
      <c r="E3355" s="321" t="s">
        <v>4460</v>
      </c>
      <c r="F3355" s="319" t="s">
        <v>1166</v>
      </c>
      <c r="G3355" s="319" t="s">
        <v>2823</v>
      </c>
      <c r="H3355" s="319" t="s">
        <v>14420</v>
      </c>
      <c r="I3355" s="319" t="s">
        <v>14421</v>
      </c>
    </row>
    <row r="3356" spans="1:9" ht="90" x14ac:dyDescent="0.25">
      <c r="A3356" s="319" t="s">
        <v>14422</v>
      </c>
      <c r="B3356" s="319" t="s">
        <v>13113</v>
      </c>
      <c r="C3356" s="321">
        <f t="shared" si="104"/>
        <v>3</v>
      </c>
      <c r="D3356" s="321" t="str">
        <f t="shared" si="105"/>
        <v>Residential Dorrigo</v>
      </c>
      <c r="E3356" s="321" t="s">
        <v>25835</v>
      </c>
      <c r="F3356" s="317"/>
      <c r="G3356" s="319" t="s">
        <v>14423</v>
      </c>
      <c r="H3356" s="319" t="s">
        <v>14424</v>
      </c>
      <c r="I3356" s="319" t="s">
        <v>14425</v>
      </c>
    </row>
    <row r="3357" spans="1:9" ht="90" x14ac:dyDescent="0.2">
      <c r="A3357" s="319" t="s">
        <v>14426</v>
      </c>
      <c r="B3357" s="319" t="s">
        <v>13113</v>
      </c>
      <c r="C3357" s="321">
        <f t="shared" si="104"/>
        <v>3</v>
      </c>
      <c r="D3357" s="321" t="str">
        <f t="shared" si="105"/>
        <v>Residential Dorrigo</v>
      </c>
      <c r="E3357" s="321" t="s">
        <v>4460</v>
      </c>
      <c r="F3357" s="319" t="s">
        <v>14427</v>
      </c>
      <c r="G3357" s="319" t="s">
        <v>2016</v>
      </c>
      <c r="H3357" s="319" t="s">
        <v>14428</v>
      </c>
      <c r="I3357" s="319" t="s">
        <v>14429</v>
      </c>
    </row>
    <row r="3358" spans="1:9" ht="90" x14ac:dyDescent="0.2">
      <c r="A3358" s="319" t="s">
        <v>14430</v>
      </c>
      <c r="B3358" s="319" t="s">
        <v>13113</v>
      </c>
      <c r="C3358" s="321">
        <f t="shared" si="104"/>
        <v>3</v>
      </c>
      <c r="D3358" s="321" t="str">
        <f t="shared" si="105"/>
        <v>Residential Dorrigo</v>
      </c>
      <c r="E3358" s="321" t="s">
        <v>25835</v>
      </c>
      <c r="F3358" s="319" t="s">
        <v>1249</v>
      </c>
      <c r="G3358" s="319" t="s">
        <v>13487</v>
      </c>
      <c r="H3358" s="319" t="s">
        <v>14431</v>
      </c>
      <c r="I3358" s="319" t="s">
        <v>14432</v>
      </c>
    </row>
    <row r="3359" spans="1:9" ht="90" x14ac:dyDescent="0.2">
      <c r="A3359" s="319" t="s">
        <v>14433</v>
      </c>
      <c r="B3359" s="319" t="s">
        <v>13113</v>
      </c>
      <c r="C3359" s="321">
        <f t="shared" si="104"/>
        <v>3</v>
      </c>
      <c r="D3359" s="321" t="str">
        <f t="shared" si="105"/>
        <v>Residential Dorrigo</v>
      </c>
      <c r="E3359" s="321" t="s">
        <v>4460</v>
      </c>
      <c r="F3359" s="319" t="s">
        <v>8183</v>
      </c>
      <c r="G3359" s="319" t="s">
        <v>14434</v>
      </c>
      <c r="H3359" s="319" t="s">
        <v>14435</v>
      </c>
      <c r="I3359" s="319" t="s">
        <v>14436</v>
      </c>
    </row>
    <row r="3360" spans="1:9" ht="75" x14ac:dyDescent="0.2">
      <c r="A3360" s="319" t="s">
        <v>14437</v>
      </c>
      <c r="B3360" s="319" t="s">
        <v>13113</v>
      </c>
      <c r="C3360" s="321">
        <f t="shared" si="104"/>
        <v>3</v>
      </c>
      <c r="D3360" s="321" t="str">
        <f t="shared" si="105"/>
        <v>Residential Dorrigo</v>
      </c>
      <c r="E3360" s="321" t="s">
        <v>25835</v>
      </c>
      <c r="F3360" s="319" t="s">
        <v>14438</v>
      </c>
      <c r="G3360" s="319" t="s">
        <v>14439</v>
      </c>
      <c r="H3360" s="319" t="s">
        <v>14440</v>
      </c>
      <c r="I3360" s="319" t="s">
        <v>14441</v>
      </c>
    </row>
    <row r="3361" spans="1:9" ht="90" x14ac:dyDescent="0.2">
      <c r="A3361" s="319" t="s">
        <v>14442</v>
      </c>
      <c r="B3361" s="319" t="s">
        <v>13113</v>
      </c>
      <c r="C3361" s="321">
        <f t="shared" si="104"/>
        <v>3</v>
      </c>
      <c r="D3361" s="321" t="str">
        <f t="shared" si="105"/>
        <v>Residential Dorrigo</v>
      </c>
      <c r="E3361" s="321" t="s">
        <v>4460</v>
      </c>
      <c r="F3361" s="319" t="s">
        <v>14443</v>
      </c>
      <c r="G3361" s="319" t="s">
        <v>1314</v>
      </c>
      <c r="H3361" s="319" t="s">
        <v>14444</v>
      </c>
      <c r="I3361" s="319" t="s">
        <v>14445</v>
      </c>
    </row>
    <row r="3362" spans="1:9" ht="90" x14ac:dyDescent="0.2">
      <c r="A3362" s="319" t="s">
        <v>14446</v>
      </c>
      <c r="B3362" s="319" t="s">
        <v>13113</v>
      </c>
      <c r="C3362" s="321">
        <f t="shared" si="104"/>
        <v>3</v>
      </c>
      <c r="D3362" s="321" t="str">
        <f t="shared" si="105"/>
        <v>Residential Dorrigo</v>
      </c>
      <c r="E3362" s="321" t="s">
        <v>25835</v>
      </c>
      <c r="F3362" s="319" t="s">
        <v>4907</v>
      </c>
      <c r="G3362" s="319" t="s">
        <v>14447</v>
      </c>
      <c r="H3362" s="319" t="s">
        <v>14448</v>
      </c>
      <c r="I3362" s="319" t="s">
        <v>14449</v>
      </c>
    </row>
    <row r="3363" spans="1:9" ht="90" x14ac:dyDescent="0.25">
      <c r="A3363" s="319" t="s">
        <v>14450</v>
      </c>
      <c r="B3363" s="319" t="s">
        <v>13113</v>
      </c>
      <c r="C3363" s="321">
        <f t="shared" si="104"/>
        <v>3</v>
      </c>
      <c r="D3363" s="321" t="str">
        <f t="shared" si="105"/>
        <v>Residential Dorrigo</v>
      </c>
      <c r="E3363" s="321" t="s">
        <v>4460</v>
      </c>
      <c r="F3363" s="317"/>
      <c r="G3363" s="319" t="s">
        <v>14451</v>
      </c>
      <c r="H3363" s="319" t="s">
        <v>1453</v>
      </c>
      <c r="I3363" s="319" t="s">
        <v>14452</v>
      </c>
    </row>
    <row r="3364" spans="1:9" ht="90" x14ac:dyDescent="0.2">
      <c r="A3364" s="319" t="s">
        <v>14453</v>
      </c>
      <c r="B3364" s="319" t="s">
        <v>13113</v>
      </c>
      <c r="C3364" s="321">
        <f t="shared" si="104"/>
        <v>3</v>
      </c>
      <c r="D3364" s="321" t="str">
        <f t="shared" si="105"/>
        <v>Residential Dorrigo</v>
      </c>
      <c r="E3364" s="321" t="s">
        <v>25835</v>
      </c>
      <c r="F3364" s="319" t="s">
        <v>14454</v>
      </c>
      <c r="G3364" s="319" t="s">
        <v>10548</v>
      </c>
      <c r="H3364" s="319" t="s">
        <v>14455</v>
      </c>
      <c r="I3364" s="319" t="s">
        <v>14456</v>
      </c>
    </row>
    <row r="3365" spans="1:9" ht="75" x14ac:dyDescent="0.2">
      <c r="A3365" s="319" t="s">
        <v>14457</v>
      </c>
      <c r="B3365" s="319" t="s">
        <v>13113</v>
      </c>
      <c r="C3365" s="321">
        <f t="shared" si="104"/>
        <v>3</v>
      </c>
      <c r="D3365" s="321" t="str">
        <f t="shared" si="105"/>
        <v>Residential Dorrigo</v>
      </c>
      <c r="E3365" s="321" t="s">
        <v>4460</v>
      </c>
      <c r="F3365" s="319" t="s">
        <v>14458</v>
      </c>
      <c r="G3365" s="319" t="s">
        <v>14459</v>
      </c>
      <c r="H3365" s="319" t="s">
        <v>14460</v>
      </c>
      <c r="I3365" s="319" t="s">
        <v>14461</v>
      </c>
    </row>
    <row r="3366" spans="1:9" ht="75" x14ac:dyDescent="0.2">
      <c r="A3366" s="319" t="s">
        <v>14462</v>
      </c>
      <c r="B3366" s="319" t="s">
        <v>13113</v>
      </c>
      <c r="C3366" s="321">
        <f t="shared" si="104"/>
        <v>3</v>
      </c>
      <c r="D3366" s="321" t="str">
        <f t="shared" si="105"/>
        <v>Residential Dorrigo</v>
      </c>
      <c r="E3366" s="321" t="s">
        <v>25835</v>
      </c>
      <c r="F3366" s="319" t="s">
        <v>11302</v>
      </c>
      <c r="G3366" s="319" t="s">
        <v>13660</v>
      </c>
      <c r="H3366" s="319" t="s">
        <v>14463</v>
      </c>
      <c r="I3366" s="319" t="s">
        <v>14464</v>
      </c>
    </row>
    <row r="3367" spans="1:9" ht="90" x14ac:dyDescent="0.2">
      <c r="A3367" s="319" t="s">
        <v>14465</v>
      </c>
      <c r="B3367" s="319" t="s">
        <v>13113</v>
      </c>
      <c r="C3367" s="321">
        <f t="shared" si="104"/>
        <v>3</v>
      </c>
      <c r="D3367" s="321" t="str">
        <f t="shared" si="105"/>
        <v>Residential Dorrigo</v>
      </c>
      <c r="E3367" s="321" t="s">
        <v>4460</v>
      </c>
      <c r="F3367" s="319" t="s">
        <v>2611</v>
      </c>
      <c r="G3367" s="319" t="s">
        <v>7838</v>
      </c>
      <c r="H3367" s="319" t="s">
        <v>14466</v>
      </c>
      <c r="I3367" s="319" t="s">
        <v>14467</v>
      </c>
    </row>
    <row r="3368" spans="1:9" ht="90" x14ac:dyDescent="0.2">
      <c r="A3368" s="319" t="s">
        <v>14468</v>
      </c>
      <c r="B3368" s="319" t="s">
        <v>13113</v>
      </c>
      <c r="C3368" s="321">
        <f t="shared" si="104"/>
        <v>3</v>
      </c>
      <c r="D3368" s="321" t="str">
        <f t="shared" si="105"/>
        <v>Residential Dorrigo</v>
      </c>
      <c r="E3368" s="321" t="s">
        <v>25835</v>
      </c>
      <c r="F3368" s="319" t="s">
        <v>2288</v>
      </c>
      <c r="G3368" s="319" t="s">
        <v>14469</v>
      </c>
      <c r="H3368" s="319" t="s">
        <v>14470</v>
      </c>
      <c r="I3368" s="319" t="s">
        <v>14471</v>
      </c>
    </row>
    <row r="3369" spans="1:9" ht="90" x14ac:dyDescent="0.2">
      <c r="A3369" s="319" t="s">
        <v>14472</v>
      </c>
      <c r="B3369" s="319" t="s">
        <v>13113</v>
      </c>
      <c r="C3369" s="321">
        <f t="shared" si="104"/>
        <v>3</v>
      </c>
      <c r="D3369" s="321" t="str">
        <f t="shared" si="105"/>
        <v>Residential Dorrigo</v>
      </c>
      <c r="E3369" s="321" t="s">
        <v>4460</v>
      </c>
      <c r="F3369" s="319" t="s">
        <v>14473</v>
      </c>
      <c r="G3369" s="319" t="s">
        <v>6738</v>
      </c>
      <c r="H3369" s="319" t="s">
        <v>14474</v>
      </c>
      <c r="I3369" s="319" t="s">
        <v>14475</v>
      </c>
    </row>
    <row r="3370" spans="1:9" ht="75" x14ac:dyDescent="0.2">
      <c r="A3370" s="319" t="s">
        <v>14476</v>
      </c>
      <c r="B3370" s="319" t="s">
        <v>13113</v>
      </c>
      <c r="C3370" s="321">
        <f t="shared" si="104"/>
        <v>3</v>
      </c>
      <c r="D3370" s="321" t="str">
        <f t="shared" si="105"/>
        <v>Residential Dorrigo</v>
      </c>
      <c r="E3370" s="321" t="s">
        <v>25835</v>
      </c>
      <c r="F3370" s="319" t="s">
        <v>14477</v>
      </c>
      <c r="G3370" s="319" t="s">
        <v>14478</v>
      </c>
      <c r="H3370" s="319" t="s">
        <v>14479</v>
      </c>
      <c r="I3370" s="319" t="s">
        <v>14480</v>
      </c>
    </row>
    <row r="3371" spans="1:9" ht="75" x14ac:dyDescent="0.2">
      <c r="A3371" s="319" t="s">
        <v>14481</v>
      </c>
      <c r="B3371" s="319" t="s">
        <v>13113</v>
      </c>
      <c r="C3371" s="321">
        <f t="shared" si="104"/>
        <v>3</v>
      </c>
      <c r="D3371" s="321" t="str">
        <f t="shared" si="105"/>
        <v>Residential Dorrigo</v>
      </c>
      <c r="E3371" s="321" t="s">
        <v>4460</v>
      </c>
      <c r="F3371" s="319" t="s">
        <v>2096</v>
      </c>
      <c r="G3371" s="319" t="s">
        <v>14482</v>
      </c>
      <c r="H3371" s="319" t="s">
        <v>14483</v>
      </c>
      <c r="I3371" s="319" t="s">
        <v>14484</v>
      </c>
    </row>
    <row r="3372" spans="1:9" ht="75" x14ac:dyDescent="0.2">
      <c r="A3372" s="319" t="s">
        <v>14485</v>
      </c>
      <c r="B3372" s="319" t="s">
        <v>13113</v>
      </c>
      <c r="C3372" s="321">
        <f t="shared" si="104"/>
        <v>3</v>
      </c>
      <c r="D3372" s="321" t="str">
        <f t="shared" si="105"/>
        <v>Residential Dorrigo</v>
      </c>
      <c r="E3372" s="321" t="s">
        <v>25835</v>
      </c>
      <c r="F3372" s="319" t="s">
        <v>8811</v>
      </c>
      <c r="G3372" s="319" t="s">
        <v>6965</v>
      </c>
      <c r="H3372" s="319" t="s">
        <v>14486</v>
      </c>
      <c r="I3372" s="319" t="s">
        <v>14487</v>
      </c>
    </row>
    <row r="3373" spans="1:9" ht="90" x14ac:dyDescent="0.2">
      <c r="A3373" s="319" t="s">
        <v>14488</v>
      </c>
      <c r="B3373" s="319" t="s">
        <v>13113</v>
      </c>
      <c r="C3373" s="321">
        <f t="shared" si="104"/>
        <v>3</v>
      </c>
      <c r="D3373" s="321" t="str">
        <f t="shared" si="105"/>
        <v>Residential Dorrigo</v>
      </c>
      <c r="E3373" s="321" t="s">
        <v>4460</v>
      </c>
      <c r="F3373" s="319" t="s">
        <v>591</v>
      </c>
      <c r="G3373" s="319" t="s">
        <v>14489</v>
      </c>
      <c r="H3373" s="319" t="s">
        <v>14490</v>
      </c>
      <c r="I3373" s="319" t="s">
        <v>14491</v>
      </c>
    </row>
    <row r="3374" spans="1:9" ht="90" x14ac:dyDescent="0.2">
      <c r="A3374" s="319" t="s">
        <v>14492</v>
      </c>
      <c r="B3374" s="319" t="s">
        <v>13113</v>
      </c>
      <c r="C3374" s="321">
        <f t="shared" si="104"/>
        <v>3</v>
      </c>
      <c r="D3374" s="321" t="str">
        <f t="shared" si="105"/>
        <v>Residential Dorrigo</v>
      </c>
      <c r="E3374" s="321" t="s">
        <v>25835</v>
      </c>
      <c r="F3374" s="319" t="s">
        <v>14493</v>
      </c>
      <c r="G3374" s="319" t="s">
        <v>14494</v>
      </c>
      <c r="H3374" s="319" t="s">
        <v>14495</v>
      </c>
      <c r="I3374" s="319" t="s">
        <v>14496</v>
      </c>
    </row>
    <row r="3375" spans="1:9" ht="120" x14ac:dyDescent="0.25">
      <c r="A3375" s="319" t="s">
        <v>14497</v>
      </c>
      <c r="B3375" s="319" t="s">
        <v>13113</v>
      </c>
      <c r="C3375" s="321">
        <f t="shared" si="104"/>
        <v>3</v>
      </c>
      <c r="D3375" s="321" t="str">
        <f t="shared" si="105"/>
        <v>Residential Dorrigo</v>
      </c>
      <c r="E3375" s="321" t="s">
        <v>4460</v>
      </c>
      <c r="F3375" s="317"/>
      <c r="G3375" s="319" t="s">
        <v>14498</v>
      </c>
      <c r="H3375" s="319" t="s">
        <v>14499</v>
      </c>
      <c r="I3375" s="319" t="s">
        <v>14500</v>
      </c>
    </row>
    <row r="3376" spans="1:9" ht="90" x14ac:dyDescent="0.2">
      <c r="A3376" s="319" t="s">
        <v>14501</v>
      </c>
      <c r="B3376" s="319" t="s">
        <v>13113</v>
      </c>
      <c r="C3376" s="321">
        <f t="shared" si="104"/>
        <v>3</v>
      </c>
      <c r="D3376" s="321" t="str">
        <f t="shared" si="105"/>
        <v>Residential Dorrigo</v>
      </c>
      <c r="E3376" s="321" t="s">
        <v>25835</v>
      </c>
      <c r="F3376" s="319" t="s">
        <v>12462</v>
      </c>
      <c r="G3376" s="319" t="s">
        <v>14502</v>
      </c>
      <c r="H3376" s="319" t="s">
        <v>14503</v>
      </c>
      <c r="I3376" s="319" t="s">
        <v>14504</v>
      </c>
    </row>
    <row r="3377" spans="1:9" ht="90" x14ac:dyDescent="0.2">
      <c r="A3377" s="319" t="s">
        <v>14505</v>
      </c>
      <c r="B3377" s="319" t="s">
        <v>13113</v>
      </c>
      <c r="C3377" s="321">
        <f t="shared" si="104"/>
        <v>3</v>
      </c>
      <c r="D3377" s="321" t="str">
        <f t="shared" si="105"/>
        <v>Residential Dorrigo</v>
      </c>
      <c r="E3377" s="321" t="s">
        <v>4460</v>
      </c>
      <c r="F3377" s="319" t="s">
        <v>2096</v>
      </c>
      <c r="G3377" s="319" t="s">
        <v>3111</v>
      </c>
      <c r="H3377" s="319" t="s">
        <v>14506</v>
      </c>
      <c r="I3377" s="319" t="s">
        <v>14507</v>
      </c>
    </row>
    <row r="3378" spans="1:9" ht="90" x14ac:dyDescent="0.2">
      <c r="A3378" s="319" t="s">
        <v>14508</v>
      </c>
      <c r="B3378" s="319" t="s">
        <v>13113</v>
      </c>
      <c r="C3378" s="321">
        <f t="shared" si="104"/>
        <v>3</v>
      </c>
      <c r="D3378" s="321" t="str">
        <f t="shared" si="105"/>
        <v>Residential Dorrigo</v>
      </c>
      <c r="E3378" s="321" t="s">
        <v>25835</v>
      </c>
      <c r="F3378" s="319" t="s">
        <v>2288</v>
      </c>
      <c r="G3378" s="319" t="s">
        <v>14509</v>
      </c>
      <c r="H3378" s="319" t="s">
        <v>14510</v>
      </c>
      <c r="I3378" s="319" t="s">
        <v>14511</v>
      </c>
    </row>
    <row r="3379" spans="1:9" ht="90" x14ac:dyDescent="0.2">
      <c r="A3379" s="319" t="s">
        <v>14512</v>
      </c>
      <c r="B3379" s="319" t="s">
        <v>13113</v>
      </c>
      <c r="C3379" s="321">
        <f t="shared" si="104"/>
        <v>3</v>
      </c>
      <c r="D3379" s="321" t="str">
        <f t="shared" si="105"/>
        <v>Residential Dorrigo</v>
      </c>
      <c r="E3379" s="321" t="s">
        <v>4460</v>
      </c>
      <c r="F3379" s="319" t="s">
        <v>14513</v>
      </c>
      <c r="G3379" s="319" t="s">
        <v>14514</v>
      </c>
      <c r="H3379" s="319" t="s">
        <v>14515</v>
      </c>
      <c r="I3379" s="319" t="s">
        <v>14516</v>
      </c>
    </row>
    <row r="3380" spans="1:9" ht="90" x14ac:dyDescent="0.2">
      <c r="A3380" s="319" t="s">
        <v>14517</v>
      </c>
      <c r="B3380" s="319" t="s">
        <v>13113</v>
      </c>
      <c r="C3380" s="321">
        <f t="shared" si="104"/>
        <v>3</v>
      </c>
      <c r="D3380" s="321" t="str">
        <f t="shared" si="105"/>
        <v>Residential Dorrigo</v>
      </c>
      <c r="E3380" s="321" t="s">
        <v>25835</v>
      </c>
      <c r="F3380" s="319" t="s">
        <v>2704</v>
      </c>
      <c r="G3380" s="319" t="s">
        <v>14518</v>
      </c>
      <c r="H3380" s="319" t="s">
        <v>14519</v>
      </c>
      <c r="I3380" s="319" t="s">
        <v>14520</v>
      </c>
    </row>
    <row r="3381" spans="1:9" ht="90" x14ac:dyDescent="0.25">
      <c r="A3381" s="319" t="s">
        <v>14521</v>
      </c>
      <c r="B3381" s="319" t="s">
        <v>13113</v>
      </c>
      <c r="C3381" s="321">
        <f t="shared" si="104"/>
        <v>3</v>
      </c>
      <c r="D3381" s="321" t="str">
        <f t="shared" si="105"/>
        <v>Residential Dorrigo</v>
      </c>
      <c r="E3381" s="321" t="s">
        <v>4460</v>
      </c>
      <c r="F3381" s="317"/>
      <c r="G3381" s="319" t="s">
        <v>14522</v>
      </c>
      <c r="H3381" s="319" t="s">
        <v>14523</v>
      </c>
      <c r="I3381" s="319" t="s">
        <v>14524</v>
      </c>
    </row>
    <row r="3382" spans="1:9" ht="90" x14ac:dyDescent="0.2">
      <c r="A3382" s="319" t="s">
        <v>14525</v>
      </c>
      <c r="B3382" s="319" t="s">
        <v>13113</v>
      </c>
      <c r="C3382" s="321">
        <f t="shared" si="104"/>
        <v>3</v>
      </c>
      <c r="D3382" s="321" t="str">
        <f t="shared" si="105"/>
        <v>Residential Dorrigo</v>
      </c>
      <c r="E3382" s="321" t="s">
        <v>25835</v>
      </c>
      <c r="F3382" s="319" t="s">
        <v>14526</v>
      </c>
      <c r="G3382" s="319" t="s">
        <v>14527</v>
      </c>
      <c r="H3382" s="319" t="s">
        <v>14528</v>
      </c>
      <c r="I3382" s="319" t="s">
        <v>14529</v>
      </c>
    </row>
    <row r="3383" spans="1:9" ht="90" x14ac:dyDescent="0.2">
      <c r="A3383" s="319" t="s">
        <v>14530</v>
      </c>
      <c r="B3383" s="319" t="s">
        <v>13113</v>
      </c>
      <c r="C3383" s="321">
        <f t="shared" si="104"/>
        <v>3</v>
      </c>
      <c r="D3383" s="321" t="str">
        <f t="shared" si="105"/>
        <v>Residential Dorrigo</v>
      </c>
      <c r="E3383" s="321" t="s">
        <v>4460</v>
      </c>
      <c r="F3383" s="319" t="s">
        <v>3662</v>
      </c>
      <c r="G3383" s="319" t="s">
        <v>14531</v>
      </c>
      <c r="H3383" s="319" t="s">
        <v>14532</v>
      </c>
      <c r="I3383" s="319" t="s">
        <v>14533</v>
      </c>
    </row>
    <row r="3384" spans="1:9" ht="120" x14ac:dyDescent="0.2">
      <c r="A3384" s="319" t="s">
        <v>14534</v>
      </c>
      <c r="B3384" s="319" t="s">
        <v>13113</v>
      </c>
      <c r="C3384" s="321">
        <f t="shared" si="104"/>
        <v>3</v>
      </c>
      <c r="D3384" s="321" t="str">
        <f t="shared" si="105"/>
        <v>Residential Dorrigo</v>
      </c>
      <c r="E3384" s="321" t="s">
        <v>25835</v>
      </c>
      <c r="F3384" s="319" t="s">
        <v>2325</v>
      </c>
      <c r="G3384" s="319" t="s">
        <v>14535</v>
      </c>
      <c r="H3384" s="319" t="s">
        <v>14536</v>
      </c>
      <c r="I3384" s="319" t="s">
        <v>14537</v>
      </c>
    </row>
    <row r="3385" spans="1:9" ht="90" x14ac:dyDescent="0.2">
      <c r="A3385" s="319" t="s">
        <v>14538</v>
      </c>
      <c r="B3385" s="319" t="s">
        <v>13113</v>
      </c>
      <c r="C3385" s="321">
        <f t="shared" si="104"/>
        <v>3</v>
      </c>
      <c r="D3385" s="321" t="str">
        <f t="shared" si="105"/>
        <v>Residential Dorrigo</v>
      </c>
      <c r="E3385" s="321" t="s">
        <v>4460</v>
      </c>
      <c r="F3385" s="319" t="s">
        <v>14539</v>
      </c>
      <c r="G3385" s="319" t="s">
        <v>2612</v>
      </c>
      <c r="H3385" s="319" t="s">
        <v>14540</v>
      </c>
      <c r="I3385" s="319" t="s">
        <v>14541</v>
      </c>
    </row>
    <row r="3386" spans="1:9" ht="75" x14ac:dyDescent="0.2">
      <c r="A3386" s="319" t="s">
        <v>14542</v>
      </c>
      <c r="B3386" s="319" t="s">
        <v>13113</v>
      </c>
      <c r="C3386" s="321">
        <f t="shared" si="104"/>
        <v>3</v>
      </c>
      <c r="D3386" s="321" t="str">
        <f t="shared" si="105"/>
        <v>Residential Dorrigo</v>
      </c>
      <c r="E3386" s="321" t="s">
        <v>25835</v>
      </c>
      <c r="F3386" s="319" t="s">
        <v>1961</v>
      </c>
      <c r="G3386" s="319" t="s">
        <v>14543</v>
      </c>
      <c r="H3386" s="319" t="s">
        <v>14544</v>
      </c>
      <c r="I3386" s="319" t="s">
        <v>14545</v>
      </c>
    </row>
    <row r="3387" spans="1:9" ht="90" x14ac:dyDescent="0.2">
      <c r="A3387" s="319" t="s">
        <v>14546</v>
      </c>
      <c r="B3387" s="319" t="s">
        <v>13113</v>
      </c>
      <c r="C3387" s="321">
        <f t="shared" si="104"/>
        <v>3</v>
      </c>
      <c r="D3387" s="321" t="str">
        <f t="shared" si="105"/>
        <v>Residential Dorrigo</v>
      </c>
      <c r="E3387" s="321" t="s">
        <v>4460</v>
      </c>
      <c r="F3387" s="319" t="s">
        <v>14547</v>
      </c>
      <c r="G3387" s="319" t="s">
        <v>2932</v>
      </c>
      <c r="H3387" s="319" t="s">
        <v>14548</v>
      </c>
      <c r="I3387" s="319" t="s">
        <v>14549</v>
      </c>
    </row>
    <row r="3388" spans="1:9" ht="90" x14ac:dyDescent="0.2">
      <c r="A3388" s="319" t="s">
        <v>14550</v>
      </c>
      <c r="B3388" s="319" t="s">
        <v>13113</v>
      </c>
      <c r="C3388" s="321">
        <f t="shared" si="104"/>
        <v>3</v>
      </c>
      <c r="D3388" s="321" t="str">
        <f t="shared" si="105"/>
        <v>Residential Dorrigo</v>
      </c>
      <c r="E3388" s="321" t="s">
        <v>25835</v>
      </c>
      <c r="F3388" s="319" t="s">
        <v>892</v>
      </c>
      <c r="G3388" s="319" t="s">
        <v>3159</v>
      </c>
      <c r="H3388" s="319" t="s">
        <v>14551</v>
      </c>
      <c r="I3388" s="319" t="s">
        <v>14552</v>
      </c>
    </row>
    <row r="3389" spans="1:9" ht="75" x14ac:dyDescent="0.2">
      <c r="A3389" s="319" t="s">
        <v>14553</v>
      </c>
      <c r="B3389" s="319" t="s">
        <v>13113</v>
      </c>
      <c r="C3389" s="321">
        <f t="shared" si="104"/>
        <v>3</v>
      </c>
      <c r="D3389" s="321" t="str">
        <f t="shared" si="105"/>
        <v>Residential Dorrigo</v>
      </c>
      <c r="E3389" s="321" t="s">
        <v>4460</v>
      </c>
      <c r="F3389" s="319" t="s">
        <v>943</v>
      </c>
      <c r="G3389" s="319" t="s">
        <v>2299</v>
      </c>
      <c r="H3389" s="319" t="s">
        <v>14554</v>
      </c>
      <c r="I3389" s="319" t="s">
        <v>14555</v>
      </c>
    </row>
    <row r="3390" spans="1:9" ht="90" x14ac:dyDescent="0.2">
      <c r="A3390" s="319" t="s">
        <v>14556</v>
      </c>
      <c r="B3390" s="319" t="s">
        <v>13113</v>
      </c>
      <c r="C3390" s="321">
        <f t="shared" si="104"/>
        <v>3</v>
      </c>
      <c r="D3390" s="321" t="str">
        <f t="shared" si="105"/>
        <v>Residential Dorrigo</v>
      </c>
      <c r="E3390" s="321" t="s">
        <v>25835</v>
      </c>
      <c r="F3390" s="319" t="s">
        <v>9978</v>
      </c>
      <c r="G3390" s="319" t="s">
        <v>10925</v>
      </c>
      <c r="H3390" s="319" t="s">
        <v>14557</v>
      </c>
      <c r="I3390" s="319" t="s">
        <v>14558</v>
      </c>
    </row>
    <row r="3391" spans="1:9" ht="75" x14ac:dyDescent="0.2">
      <c r="A3391" s="319" t="s">
        <v>14559</v>
      </c>
      <c r="B3391" s="319" t="s">
        <v>13113</v>
      </c>
      <c r="C3391" s="321">
        <f t="shared" si="104"/>
        <v>3</v>
      </c>
      <c r="D3391" s="321" t="str">
        <f t="shared" si="105"/>
        <v>Residential Dorrigo</v>
      </c>
      <c r="E3391" s="321" t="s">
        <v>4460</v>
      </c>
      <c r="F3391" s="319" t="s">
        <v>14560</v>
      </c>
      <c r="G3391" s="319" t="s">
        <v>14561</v>
      </c>
      <c r="H3391" s="319" t="s">
        <v>14562</v>
      </c>
      <c r="I3391" s="319" t="s">
        <v>14563</v>
      </c>
    </row>
    <row r="3392" spans="1:9" ht="90" x14ac:dyDescent="0.2">
      <c r="A3392" s="319" t="s">
        <v>14564</v>
      </c>
      <c r="B3392" s="319" t="s">
        <v>13113</v>
      </c>
      <c r="C3392" s="321">
        <f t="shared" si="104"/>
        <v>3</v>
      </c>
      <c r="D3392" s="321" t="str">
        <f t="shared" si="105"/>
        <v>Residential Dorrigo</v>
      </c>
      <c r="E3392" s="321" t="s">
        <v>25835</v>
      </c>
      <c r="F3392" s="319" t="s">
        <v>14565</v>
      </c>
      <c r="G3392" s="319" t="s">
        <v>14566</v>
      </c>
      <c r="H3392" s="319" t="s">
        <v>14567</v>
      </c>
      <c r="I3392" s="319" t="s">
        <v>14568</v>
      </c>
    </row>
    <row r="3393" spans="1:9" ht="90" x14ac:dyDescent="0.2">
      <c r="A3393" s="319" t="s">
        <v>14569</v>
      </c>
      <c r="B3393" s="319" t="s">
        <v>13113</v>
      </c>
      <c r="C3393" s="321">
        <f t="shared" si="104"/>
        <v>3</v>
      </c>
      <c r="D3393" s="321" t="str">
        <f t="shared" si="105"/>
        <v>Residential Dorrigo</v>
      </c>
      <c r="E3393" s="321" t="s">
        <v>4460</v>
      </c>
      <c r="F3393" s="319" t="s">
        <v>1961</v>
      </c>
      <c r="G3393" s="319" t="s">
        <v>3976</v>
      </c>
      <c r="H3393" s="319" t="s">
        <v>14570</v>
      </c>
      <c r="I3393" s="319" t="s">
        <v>14571</v>
      </c>
    </row>
    <row r="3394" spans="1:9" ht="90" x14ac:dyDescent="0.2">
      <c r="A3394" s="319" t="s">
        <v>14572</v>
      </c>
      <c r="B3394" s="319" t="s">
        <v>13113</v>
      </c>
      <c r="C3394" s="321">
        <f t="shared" ref="C3394:C3457" si="106">+VLOOKUP($A3394,Assess,2,FALSE)</f>
        <v>3</v>
      </c>
      <c r="D3394" s="321" t="str">
        <f t="shared" ref="D3394:D3457" si="107">+VLOOKUP($A3394,Assess,3,FALSE)</f>
        <v>Residential Dorrigo</v>
      </c>
      <c r="E3394" s="321" t="s">
        <v>25835</v>
      </c>
      <c r="F3394" s="319" t="s">
        <v>256</v>
      </c>
      <c r="G3394" s="319" t="s">
        <v>14573</v>
      </c>
      <c r="H3394" s="319" t="s">
        <v>14574</v>
      </c>
      <c r="I3394" s="319" t="s">
        <v>14575</v>
      </c>
    </row>
    <row r="3395" spans="1:9" ht="90" x14ac:dyDescent="0.2">
      <c r="A3395" s="319" t="s">
        <v>14576</v>
      </c>
      <c r="B3395" s="319" t="s">
        <v>13113</v>
      </c>
      <c r="C3395" s="321">
        <f t="shared" si="106"/>
        <v>3</v>
      </c>
      <c r="D3395" s="321" t="str">
        <f t="shared" si="107"/>
        <v>Residential Dorrigo</v>
      </c>
      <c r="E3395" s="321" t="s">
        <v>4460</v>
      </c>
      <c r="F3395" s="319" t="s">
        <v>14577</v>
      </c>
      <c r="G3395" s="319" t="s">
        <v>14578</v>
      </c>
      <c r="H3395" s="319" t="s">
        <v>14579</v>
      </c>
      <c r="I3395" s="319" t="s">
        <v>14580</v>
      </c>
    </row>
    <row r="3396" spans="1:9" ht="90" x14ac:dyDescent="0.2">
      <c r="A3396" s="319" t="s">
        <v>14581</v>
      </c>
      <c r="B3396" s="319" t="s">
        <v>13113</v>
      </c>
      <c r="C3396" s="321">
        <f t="shared" si="106"/>
        <v>3</v>
      </c>
      <c r="D3396" s="321" t="str">
        <f t="shared" si="107"/>
        <v>Residential Dorrigo</v>
      </c>
      <c r="E3396" s="321" t="s">
        <v>25835</v>
      </c>
      <c r="F3396" s="319" t="s">
        <v>7894</v>
      </c>
      <c r="G3396" s="319" t="s">
        <v>1175</v>
      </c>
      <c r="H3396" s="319" t="s">
        <v>14582</v>
      </c>
      <c r="I3396" s="319" t="s">
        <v>14583</v>
      </c>
    </row>
    <row r="3397" spans="1:9" ht="90" x14ac:dyDescent="0.2">
      <c r="A3397" s="319" t="s">
        <v>14584</v>
      </c>
      <c r="B3397" s="319" t="s">
        <v>13113</v>
      </c>
      <c r="C3397" s="321">
        <f t="shared" si="106"/>
        <v>3</v>
      </c>
      <c r="D3397" s="321" t="str">
        <f t="shared" si="107"/>
        <v>Residential Dorrigo</v>
      </c>
      <c r="E3397" s="321" t="s">
        <v>4460</v>
      </c>
      <c r="F3397" s="319" t="s">
        <v>543</v>
      </c>
      <c r="G3397" s="319" t="s">
        <v>1293</v>
      </c>
      <c r="H3397" s="319" t="s">
        <v>14585</v>
      </c>
      <c r="I3397" s="319" t="s">
        <v>14586</v>
      </c>
    </row>
    <row r="3398" spans="1:9" ht="90" x14ac:dyDescent="0.2">
      <c r="A3398" s="319" t="s">
        <v>14587</v>
      </c>
      <c r="B3398" s="319" t="s">
        <v>13113</v>
      </c>
      <c r="C3398" s="321">
        <f t="shared" si="106"/>
        <v>3</v>
      </c>
      <c r="D3398" s="321" t="str">
        <f t="shared" si="107"/>
        <v>Residential Dorrigo</v>
      </c>
      <c r="E3398" s="321" t="s">
        <v>25835</v>
      </c>
      <c r="F3398" s="319" t="s">
        <v>8557</v>
      </c>
      <c r="G3398" s="319" t="s">
        <v>2652</v>
      </c>
      <c r="H3398" s="319" t="s">
        <v>14588</v>
      </c>
      <c r="I3398" s="319" t="s">
        <v>14589</v>
      </c>
    </row>
    <row r="3399" spans="1:9" ht="90" x14ac:dyDescent="0.2">
      <c r="A3399" s="319" t="s">
        <v>14590</v>
      </c>
      <c r="B3399" s="319" t="s">
        <v>13113</v>
      </c>
      <c r="C3399" s="321">
        <f t="shared" si="106"/>
        <v>3</v>
      </c>
      <c r="D3399" s="321" t="str">
        <f t="shared" si="107"/>
        <v>Residential Dorrigo</v>
      </c>
      <c r="E3399" s="321" t="s">
        <v>4460</v>
      </c>
      <c r="F3399" s="319" t="s">
        <v>14591</v>
      </c>
      <c r="G3399" s="319" t="s">
        <v>14592</v>
      </c>
      <c r="H3399" s="319" t="s">
        <v>14593</v>
      </c>
      <c r="I3399" s="319" t="s">
        <v>14594</v>
      </c>
    </row>
    <row r="3400" spans="1:9" ht="90" x14ac:dyDescent="0.2">
      <c r="A3400" s="319" t="s">
        <v>14595</v>
      </c>
      <c r="B3400" s="319" t="s">
        <v>13113</v>
      </c>
      <c r="C3400" s="321">
        <f t="shared" si="106"/>
        <v>3</v>
      </c>
      <c r="D3400" s="321" t="str">
        <f t="shared" si="107"/>
        <v>Residential Dorrigo</v>
      </c>
      <c r="E3400" s="321" t="s">
        <v>25835</v>
      </c>
      <c r="F3400" s="319" t="s">
        <v>4517</v>
      </c>
      <c r="G3400" s="319" t="s">
        <v>14596</v>
      </c>
      <c r="H3400" s="319" t="s">
        <v>14597</v>
      </c>
      <c r="I3400" s="319" t="s">
        <v>14598</v>
      </c>
    </row>
    <row r="3401" spans="1:9" ht="90" x14ac:dyDescent="0.2">
      <c r="A3401" s="319" t="s">
        <v>14599</v>
      </c>
      <c r="B3401" s="319" t="s">
        <v>13113</v>
      </c>
      <c r="C3401" s="321">
        <f t="shared" si="106"/>
        <v>3</v>
      </c>
      <c r="D3401" s="321" t="str">
        <f t="shared" si="107"/>
        <v>Residential Dorrigo</v>
      </c>
      <c r="E3401" s="321" t="s">
        <v>4460</v>
      </c>
      <c r="F3401" s="319" t="s">
        <v>10737</v>
      </c>
      <c r="G3401" s="319" t="s">
        <v>14600</v>
      </c>
      <c r="H3401" s="319" t="s">
        <v>14601</v>
      </c>
      <c r="I3401" s="319" t="s">
        <v>14602</v>
      </c>
    </row>
    <row r="3402" spans="1:9" ht="90" x14ac:dyDescent="0.2">
      <c r="A3402" s="319" t="s">
        <v>14603</v>
      </c>
      <c r="B3402" s="319" t="s">
        <v>13113</v>
      </c>
      <c r="C3402" s="321">
        <f t="shared" si="106"/>
        <v>3</v>
      </c>
      <c r="D3402" s="321" t="str">
        <f t="shared" si="107"/>
        <v>Residential Dorrigo</v>
      </c>
      <c r="E3402" s="321" t="s">
        <v>25835</v>
      </c>
      <c r="F3402" s="319" t="s">
        <v>543</v>
      </c>
      <c r="G3402" s="319" t="s">
        <v>7252</v>
      </c>
      <c r="H3402" s="319" t="s">
        <v>14604</v>
      </c>
      <c r="I3402" s="319" t="s">
        <v>14605</v>
      </c>
    </row>
    <row r="3403" spans="1:9" ht="90" x14ac:dyDescent="0.2">
      <c r="A3403" s="319" t="s">
        <v>14606</v>
      </c>
      <c r="B3403" s="319" t="s">
        <v>13113</v>
      </c>
      <c r="C3403" s="321">
        <f t="shared" si="106"/>
        <v>3</v>
      </c>
      <c r="D3403" s="321" t="str">
        <f t="shared" si="107"/>
        <v>Residential Dorrigo</v>
      </c>
      <c r="E3403" s="321" t="s">
        <v>4460</v>
      </c>
      <c r="F3403" s="319" t="s">
        <v>943</v>
      </c>
      <c r="G3403" s="319" t="s">
        <v>14607</v>
      </c>
      <c r="H3403" s="319" t="s">
        <v>14608</v>
      </c>
      <c r="I3403" s="319" t="s">
        <v>14609</v>
      </c>
    </row>
    <row r="3404" spans="1:9" ht="90" x14ac:dyDescent="0.2">
      <c r="A3404" s="319" t="s">
        <v>14610</v>
      </c>
      <c r="B3404" s="319" t="s">
        <v>13113</v>
      </c>
      <c r="C3404" s="321">
        <f t="shared" si="106"/>
        <v>3</v>
      </c>
      <c r="D3404" s="321" t="str">
        <f t="shared" si="107"/>
        <v>Residential Dorrigo</v>
      </c>
      <c r="E3404" s="321" t="s">
        <v>25835</v>
      </c>
      <c r="F3404" s="319" t="s">
        <v>14611</v>
      </c>
      <c r="G3404" s="319" t="s">
        <v>14612</v>
      </c>
      <c r="H3404" s="319" t="s">
        <v>14613</v>
      </c>
      <c r="I3404" s="319" t="s">
        <v>14614</v>
      </c>
    </row>
    <row r="3405" spans="1:9" ht="90" x14ac:dyDescent="0.2">
      <c r="A3405" s="319" t="s">
        <v>14615</v>
      </c>
      <c r="B3405" s="319" t="s">
        <v>13113</v>
      </c>
      <c r="C3405" s="321">
        <f t="shared" si="106"/>
        <v>3</v>
      </c>
      <c r="D3405" s="321" t="str">
        <f t="shared" si="107"/>
        <v>Residential Dorrigo</v>
      </c>
      <c r="E3405" s="321" t="s">
        <v>4460</v>
      </c>
      <c r="F3405" s="319" t="s">
        <v>8495</v>
      </c>
      <c r="G3405" s="319" t="s">
        <v>14616</v>
      </c>
      <c r="H3405" s="319" t="s">
        <v>14617</v>
      </c>
      <c r="I3405" s="319" t="s">
        <v>14618</v>
      </c>
    </row>
    <row r="3406" spans="1:9" ht="90" x14ac:dyDescent="0.2">
      <c r="A3406" s="319" t="s">
        <v>14619</v>
      </c>
      <c r="B3406" s="319" t="s">
        <v>13113</v>
      </c>
      <c r="C3406" s="321">
        <f t="shared" si="106"/>
        <v>3</v>
      </c>
      <c r="D3406" s="321" t="str">
        <f t="shared" si="107"/>
        <v>Residential Dorrigo</v>
      </c>
      <c r="E3406" s="321" t="s">
        <v>25835</v>
      </c>
      <c r="F3406" s="319" t="s">
        <v>14620</v>
      </c>
      <c r="G3406" s="319" t="s">
        <v>14621</v>
      </c>
      <c r="H3406" s="319" t="s">
        <v>14622</v>
      </c>
      <c r="I3406" s="319" t="s">
        <v>14623</v>
      </c>
    </row>
    <row r="3407" spans="1:9" ht="90" x14ac:dyDescent="0.2">
      <c r="A3407" s="319" t="s">
        <v>14624</v>
      </c>
      <c r="B3407" s="319" t="s">
        <v>13113</v>
      </c>
      <c r="C3407" s="321">
        <f t="shared" si="106"/>
        <v>3</v>
      </c>
      <c r="D3407" s="321" t="str">
        <f t="shared" si="107"/>
        <v>Residential Dorrigo</v>
      </c>
      <c r="E3407" s="321" t="s">
        <v>4460</v>
      </c>
      <c r="F3407" s="319" t="s">
        <v>14625</v>
      </c>
      <c r="G3407" s="319" t="s">
        <v>14626</v>
      </c>
      <c r="H3407" s="319" t="s">
        <v>14627</v>
      </c>
      <c r="I3407" s="319" t="s">
        <v>14628</v>
      </c>
    </row>
    <row r="3408" spans="1:9" ht="90" x14ac:dyDescent="0.2">
      <c r="A3408" s="319" t="s">
        <v>14629</v>
      </c>
      <c r="B3408" s="319" t="s">
        <v>13113</v>
      </c>
      <c r="C3408" s="321">
        <f t="shared" si="106"/>
        <v>3</v>
      </c>
      <c r="D3408" s="321" t="str">
        <f t="shared" si="107"/>
        <v>Residential Dorrigo</v>
      </c>
      <c r="E3408" s="321" t="s">
        <v>25835</v>
      </c>
      <c r="F3408" s="319" t="s">
        <v>3255</v>
      </c>
      <c r="G3408" s="319" t="s">
        <v>3976</v>
      </c>
      <c r="H3408" s="319" t="s">
        <v>14630</v>
      </c>
      <c r="I3408" s="319" t="s">
        <v>14631</v>
      </c>
    </row>
    <row r="3409" spans="1:9" ht="75" x14ac:dyDescent="0.2">
      <c r="A3409" s="319" t="s">
        <v>14632</v>
      </c>
      <c r="B3409" s="319" t="s">
        <v>13113</v>
      </c>
      <c r="C3409" s="321">
        <f t="shared" si="106"/>
        <v>3</v>
      </c>
      <c r="D3409" s="321" t="str">
        <f t="shared" si="107"/>
        <v>Residential Dorrigo</v>
      </c>
      <c r="E3409" s="321" t="s">
        <v>4460</v>
      </c>
      <c r="F3409" s="319" t="s">
        <v>9660</v>
      </c>
      <c r="G3409" s="319" t="s">
        <v>7747</v>
      </c>
      <c r="H3409" s="319" t="s">
        <v>14633</v>
      </c>
      <c r="I3409" s="319" t="s">
        <v>14634</v>
      </c>
    </row>
    <row r="3410" spans="1:9" ht="90" x14ac:dyDescent="0.2">
      <c r="A3410" s="319" t="s">
        <v>14635</v>
      </c>
      <c r="B3410" s="319" t="s">
        <v>13113</v>
      </c>
      <c r="C3410" s="321">
        <f t="shared" si="106"/>
        <v>3</v>
      </c>
      <c r="D3410" s="321" t="str">
        <f t="shared" si="107"/>
        <v>Residential Dorrigo</v>
      </c>
      <c r="E3410" s="321" t="s">
        <v>25835</v>
      </c>
      <c r="F3410" s="319" t="s">
        <v>342</v>
      </c>
      <c r="G3410" s="319" t="s">
        <v>5253</v>
      </c>
      <c r="H3410" s="319" t="s">
        <v>14636</v>
      </c>
      <c r="I3410" s="319" t="s">
        <v>14637</v>
      </c>
    </row>
    <row r="3411" spans="1:9" ht="75" x14ac:dyDescent="0.2">
      <c r="A3411" s="319" t="s">
        <v>14638</v>
      </c>
      <c r="B3411" s="319" t="s">
        <v>13113</v>
      </c>
      <c r="C3411" s="321">
        <f t="shared" si="106"/>
        <v>3</v>
      </c>
      <c r="D3411" s="321" t="str">
        <f t="shared" si="107"/>
        <v>Residential Dorrigo</v>
      </c>
      <c r="E3411" s="321" t="s">
        <v>4460</v>
      </c>
      <c r="F3411" s="319" t="s">
        <v>1331</v>
      </c>
      <c r="G3411" s="319" t="s">
        <v>1332</v>
      </c>
      <c r="H3411" s="319" t="s">
        <v>14639</v>
      </c>
      <c r="I3411" s="319" t="s">
        <v>14640</v>
      </c>
    </row>
    <row r="3412" spans="1:9" ht="75" x14ac:dyDescent="0.2">
      <c r="A3412" s="319" t="s">
        <v>14641</v>
      </c>
      <c r="B3412" s="319" t="s">
        <v>13113</v>
      </c>
      <c r="C3412" s="321">
        <f t="shared" si="106"/>
        <v>3</v>
      </c>
      <c r="D3412" s="321" t="str">
        <f t="shared" si="107"/>
        <v>Residential Dorrigo</v>
      </c>
      <c r="E3412" s="321" t="s">
        <v>25835</v>
      </c>
      <c r="F3412" s="319" t="s">
        <v>181</v>
      </c>
      <c r="G3412" s="319" t="s">
        <v>12049</v>
      </c>
      <c r="H3412" s="319" t="s">
        <v>14642</v>
      </c>
      <c r="I3412" s="319" t="s">
        <v>14643</v>
      </c>
    </row>
    <row r="3413" spans="1:9" ht="90" x14ac:dyDescent="0.2">
      <c r="A3413" s="319" t="s">
        <v>14644</v>
      </c>
      <c r="B3413" s="319" t="s">
        <v>13113</v>
      </c>
      <c r="C3413" s="321">
        <f t="shared" si="106"/>
        <v>3</v>
      </c>
      <c r="D3413" s="321" t="str">
        <f t="shared" si="107"/>
        <v>Residential Dorrigo</v>
      </c>
      <c r="E3413" s="321" t="s">
        <v>4460</v>
      </c>
      <c r="F3413" s="319" t="s">
        <v>14645</v>
      </c>
      <c r="G3413" s="319" t="s">
        <v>14646</v>
      </c>
      <c r="H3413" s="319" t="s">
        <v>14647</v>
      </c>
      <c r="I3413" s="319" t="s">
        <v>14648</v>
      </c>
    </row>
    <row r="3414" spans="1:9" ht="90" x14ac:dyDescent="0.2">
      <c r="A3414" s="319" t="s">
        <v>14649</v>
      </c>
      <c r="B3414" s="319" t="s">
        <v>13113</v>
      </c>
      <c r="C3414" s="321">
        <f t="shared" si="106"/>
        <v>3</v>
      </c>
      <c r="D3414" s="321" t="str">
        <f t="shared" si="107"/>
        <v>Residential Dorrigo</v>
      </c>
      <c r="E3414" s="321" t="s">
        <v>25835</v>
      </c>
      <c r="F3414" s="319" t="s">
        <v>13801</v>
      </c>
      <c r="G3414" s="319" t="s">
        <v>14650</v>
      </c>
      <c r="H3414" s="319" t="s">
        <v>14651</v>
      </c>
      <c r="I3414" s="319" t="s">
        <v>14652</v>
      </c>
    </row>
    <row r="3415" spans="1:9" ht="75" x14ac:dyDescent="0.2">
      <c r="A3415" s="319" t="s">
        <v>14653</v>
      </c>
      <c r="B3415" s="319" t="s">
        <v>13113</v>
      </c>
      <c r="C3415" s="321">
        <f t="shared" si="106"/>
        <v>3</v>
      </c>
      <c r="D3415" s="321" t="str">
        <f t="shared" si="107"/>
        <v>Residential Dorrigo</v>
      </c>
      <c r="E3415" s="321" t="s">
        <v>4460</v>
      </c>
      <c r="F3415" s="319" t="s">
        <v>14654</v>
      </c>
      <c r="G3415" s="319" t="s">
        <v>14655</v>
      </c>
      <c r="H3415" s="319" t="s">
        <v>14656</v>
      </c>
      <c r="I3415" s="319" t="s">
        <v>14657</v>
      </c>
    </row>
    <row r="3416" spans="1:9" ht="90" x14ac:dyDescent="0.2">
      <c r="A3416" s="319" t="s">
        <v>14658</v>
      </c>
      <c r="B3416" s="319" t="s">
        <v>13113</v>
      </c>
      <c r="C3416" s="321">
        <f t="shared" si="106"/>
        <v>3</v>
      </c>
      <c r="D3416" s="321" t="str">
        <f t="shared" si="107"/>
        <v>Residential Dorrigo</v>
      </c>
      <c r="E3416" s="321" t="s">
        <v>25835</v>
      </c>
      <c r="F3416" s="319" t="s">
        <v>14659</v>
      </c>
      <c r="G3416" s="319" t="s">
        <v>14660</v>
      </c>
      <c r="H3416" s="319" t="s">
        <v>14661</v>
      </c>
      <c r="I3416" s="319" t="s">
        <v>14662</v>
      </c>
    </row>
    <row r="3417" spans="1:9" ht="90" x14ac:dyDescent="0.2">
      <c r="A3417" s="319" t="s">
        <v>14663</v>
      </c>
      <c r="B3417" s="319" t="s">
        <v>13113</v>
      </c>
      <c r="C3417" s="321">
        <f t="shared" si="106"/>
        <v>3</v>
      </c>
      <c r="D3417" s="321" t="str">
        <f t="shared" si="107"/>
        <v>Residential Dorrigo</v>
      </c>
      <c r="E3417" s="321" t="s">
        <v>4460</v>
      </c>
      <c r="F3417" s="319" t="s">
        <v>6864</v>
      </c>
      <c r="G3417" s="319" t="s">
        <v>14664</v>
      </c>
      <c r="H3417" s="319" t="s">
        <v>14665</v>
      </c>
      <c r="I3417" s="319" t="s">
        <v>14666</v>
      </c>
    </row>
    <row r="3418" spans="1:9" ht="90" x14ac:dyDescent="0.25">
      <c r="A3418" s="319" t="s">
        <v>14667</v>
      </c>
      <c r="B3418" s="319" t="s">
        <v>13113</v>
      </c>
      <c r="C3418" s="321">
        <f t="shared" si="106"/>
        <v>3</v>
      </c>
      <c r="D3418" s="321" t="str">
        <f t="shared" si="107"/>
        <v>Residential Dorrigo</v>
      </c>
      <c r="E3418" s="321" t="s">
        <v>25835</v>
      </c>
      <c r="F3418" s="317"/>
      <c r="G3418" s="319" t="s">
        <v>14668</v>
      </c>
      <c r="H3418" s="319" t="s">
        <v>14669</v>
      </c>
      <c r="I3418" s="319" t="s">
        <v>14670</v>
      </c>
    </row>
    <row r="3419" spans="1:9" ht="90" x14ac:dyDescent="0.2">
      <c r="A3419" s="319" t="s">
        <v>14671</v>
      </c>
      <c r="B3419" s="319" t="s">
        <v>13113</v>
      </c>
      <c r="C3419" s="321">
        <f t="shared" si="106"/>
        <v>3</v>
      </c>
      <c r="D3419" s="321" t="str">
        <f t="shared" si="107"/>
        <v>Residential Dorrigo</v>
      </c>
      <c r="E3419" s="321" t="s">
        <v>4460</v>
      </c>
      <c r="F3419" s="319" t="s">
        <v>14672</v>
      </c>
      <c r="G3419" s="319" t="s">
        <v>14673</v>
      </c>
      <c r="H3419" s="319" t="s">
        <v>14674</v>
      </c>
      <c r="I3419" s="319" t="s">
        <v>14675</v>
      </c>
    </row>
    <row r="3420" spans="1:9" ht="90" x14ac:dyDescent="0.2">
      <c r="A3420" s="319" t="s">
        <v>14676</v>
      </c>
      <c r="B3420" s="319" t="s">
        <v>13113</v>
      </c>
      <c r="C3420" s="321">
        <f t="shared" si="106"/>
        <v>3</v>
      </c>
      <c r="D3420" s="321" t="str">
        <f t="shared" si="107"/>
        <v>Residential Dorrigo</v>
      </c>
      <c r="E3420" s="321" t="s">
        <v>25835</v>
      </c>
      <c r="F3420" s="319" t="s">
        <v>14677</v>
      </c>
      <c r="G3420" s="319" t="s">
        <v>14678</v>
      </c>
      <c r="H3420" s="319" t="s">
        <v>14679</v>
      </c>
      <c r="I3420" s="319" t="s">
        <v>14680</v>
      </c>
    </row>
    <row r="3421" spans="1:9" ht="180" x14ac:dyDescent="0.2">
      <c r="A3421" s="319" t="s">
        <v>14681</v>
      </c>
      <c r="B3421" s="319" t="s">
        <v>13113</v>
      </c>
      <c r="C3421" s="321">
        <f t="shared" si="106"/>
        <v>3</v>
      </c>
      <c r="D3421" s="321" t="str">
        <f t="shared" si="107"/>
        <v>Residential Dorrigo</v>
      </c>
      <c r="E3421" s="321" t="s">
        <v>4460</v>
      </c>
      <c r="F3421" s="319" t="s">
        <v>1104</v>
      </c>
      <c r="G3421" s="319" t="s">
        <v>1105</v>
      </c>
      <c r="H3421" s="319" t="s">
        <v>14682</v>
      </c>
      <c r="I3421" s="319" t="s">
        <v>14683</v>
      </c>
    </row>
    <row r="3422" spans="1:9" ht="90" x14ac:dyDescent="0.2">
      <c r="A3422" s="319" t="s">
        <v>14684</v>
      </c>
      <c r="B3422" s="319" t="s">
        <v>13113</v>
      </c>
      <c r="C3422" s="321">
        <f t="shared" si="106"/>
        <v>3</v>
      </c>
      <c r="D3422" s="321" t="str">
        <f t="shared" si="107"/>
        <v>Residential Dorrigo</v>
      </c>
      <c r="E3422" s="321" t="s">
        <v>25835</v>
      </c>
      <c r="F3422" s="319" t="s">
        <v>3381</v>
      </c>
      <c r="G3422" s="319" t="s">
        <v>14685</v>
      </c>
      <c r="H3422" s="319" t="s">
        <v>14686</v>
      </c>
      <c r="I3422" s="319" t="s">
        <v>14687</v>
      </c>
    </row>
    <row r="3423" spans="1:9" ht="90" x14ac:dyDescent="0.2">
      <c r="A3423" s="319" t="s">
        <v>14688</v>
      </c>
      <c r="B3423" s="319" t="s">
        <v>13113</v>
      </c>
      <c r="C3423" s="321">
        <f t="shared" si="106"/>
        <v>3</v>
      </c>
      <c r="D3423" s="321" t="str">
        <f t="shared" si="107"/>
        <v>Residential Dorrigo</v>
      </c>
      <c r="E3423" s="321" t="s">
        <v>4460</v>
      </c>
      <c r="F3423" s="319" t="s">
        <v>11302</v>
      </c>
      <c r="G3423" s="319" t="s">
        <v>14689</v>
      </c>
      <c r="H3423" s="319" t="s">
        <v>14690</v>
      </c>
      <c r="I3423" s="319" t="s">
        <v>14691</v>
      </c>
    </row>
    <row r="3424" spans="1:9" ht="90" x14ac:dyDescent="0.2">
      <c r="A3424" s="319" t="s">
        <v>14692</v>
      </c>
      <c r="B3424" s="319" t="s">
        <v>13113</v>
      </c>
      <c r="C3424" s="321">
        <f t="shared" si="106"/>
        <v>3</v>
      </c>
      <c r="D3424" s="321" t="str">
        <f t="shared" si="107"/>
        <v>Residential Dorrigo</v>
      </c>
      <c r="E3424" s="321" t="s">
        <v>25835</v>
      </c>
      <c r="F3424" s="319" t="s">
        <v>4460</v>
      </c>
      <c r="G3424" s="319" t="s">
        <v>14693</v>
      </c>
      <c r="H3424" s="319" t="s">
        <v>14694</v>
      </c>
      <c r="I3424" s="319" t="s">
        <v>14695</v>
      </c>
    </row>
    <row r="3425" spans="1:9" ht="90" x14ac:dyDescent="0.2">
      <c r="A3425" s="319" t="s">
        <v>14696</v>
      </c>
      <c r="B3425" s="319" t="s">
        <v>13113</v>
      </c>
      <c r="C3425" s="321">
        <f t="shared" si="106"/>
        <v>3</v>
      </c>
      <c r="D3425" s="321" t="str">
        <f t="shared" si="107"/>
        <v>Residential Dorrigo</v>
      </c>
      <c r="E3425" s="321" t="s">
        <v>4460</v>
      </c>
      <c r="F3425" s="319" t="s">
        <v>13167</v>
      </c>
      <c r="G3425" s="319" t="s">
        <v>13168</v>
      </c>
      <c r="H3425" s="319" t="s">
        <v>14697</v>
      </c>
      <c r="I3425" s="319" t="s">
        <v>14698</v>
      </c>
    </row>
    <row r="3426" spans="1:9" ht="75" x14ac:dyDescent="0.2">
      <c r="A3426" s="319" t="s">
        <v>14699</v>
      </c>
      <c r="B3426" s="319" t="s">
        <v>13113</v>
      </c>
      <c r="C3426" s="321">
        <f t="shared" si="106"/>
        <v>3</v>
      </c>
      <c r="D3426" s="321" t="str">
        <f t="shared" si="107"/>
        <v>Residential Dorrigo</v>
      </c>
      <c r="E3426" s="321" t="s">
        <v>25835</v>
      </c>
      <c r="F3426" s="319" t="s">
        <v>1058</v>
      </c>
      <c r="G3426" s="319" t="s">
        <v>9142</v>
      </c>
      <c r="H3426" s="319" t="s">
        <v>14700</v>
      </c>
      <c r="I3426" s="319" t="s">
        <v>14701</v>
      </c>
    </row>
    <row r="3427" spans="1:9" ht="90" x14ac:dyDescent="0.2">
      <c r="A3427" s="319" t="s">
        <v>14702</v>
      </c>
      <c r="B3427" s="319" t="s">
        <v>13113</v>
      </c>
      <c r="C3427" s="321">
        <f t="shared" si="106"/>
        <v>3</v>
      </c>
      <c r="D3427" s="321" t="str">
        <f t="shared" si="107"/>
        <v>Residential Dorrigo</v>
      </c>
      <c r="E3427" s="321" t="s">
        <v>4460</v>
      </c>
      <c r="F3427" s="319" t="s">
        <v>483</v>
      </c>
      <c r="G3427" s="319" t="s">
        <v>14703</v>
      </c>
      <c r="H3427" s="319" t="s">
        <v>14704</v>
      </c>
      <c r="I3427" s="319" t="s">
        <v>14705</v>
      </c>
    </row>
    <row r="3428" spans="1:9" ht="90" x14ac:dyDescent="0.2">
      <c r="A3428" s="319" t="s">
        <v>14706</v>
      </c>
      <c r="B3428" s="319" t="s">
        <v>13113</v>
      </c>
      <c r="C3428" s="321">
        <f t="shared" si="106"/>
        <v>3</v>
      </c>
      <c r="D3428" s="321" t="str">
        <f t="shared" si="107"/>
        <v>Residential Dorrigo</v>
      </c>
      <c r="E3428" s="321" t="s">
        <v>25835</v>
      </c>
      <c r="F3428" s="319" t="s">
        <v>14707</v>
      </c>
      <c r="G3428" s="319" t="s">
        <v>7820</v>
      </c>
      <c r="H3428" s="319" t="s">
        <v>14708</v>
      </c>
      <c r="I3428" s="319" t="s">
        <v>14709</v>
      </c>
    </row>
    <row r="3429" spans="1:9" ht="90" x14ac:dyDescent="0.2">
      <c r="A3429" s="319" t="s">
        <v>14710</v>
      </c>
      <c r="B3429" s="319" t="s">
        <v>13113</v>
      </c>
      <c r="C3429" s="321">
        <f t="shared" si="106"/>
        <v>3</v>
      </c>
      <c r="D3429" s="321" t="str">
        <f t="shared" si="107"/>
        <v>Residential Dorrigo</v>
      </c>
      <c r="E3429" s="321" t="s">
        <v>4460</v>
      </c>
      <c r="F3429" s="319" t="s">
        <v>14711</v>
      </c>
      <c r="G3429" s="319" t="s">
        <v>14712</v>
      </c>
      <c r="H3429" s="319" t="s">
        <v>14713</v>
      </c>
      <c r="I3429" s="319" t="s">
        <v>14714</v>
      </c>
    </row>
    <row r="3430" spans="1:9" ht="90" x14ac:dyDescent="0.2">
      <c r="A3430" s="319" t="s">
        <v>14715</v>
      </c>
      <c r="B3430" s="319" t="s">
        <v>13113</v>
      </c>
      <c r="C3430" s="321">
        <f t="shared" si="106"/>
        <v>3</v>
      </c>
      <c r="D3430" s="321" t="str">
        <f t="shared" si="107"/>
        <v>Residential Dorrigo</v>
      </c>
      <c r="E3430" s="321" t="s">
        <v>25835</v>
      </c>
      <c r="F3430" s="319" t="s">
        <v>14716</v>
      </c>
      <c r="G3430" s="319" t="s">
        <v>14717</v>
      </c>
      <c r="H3430" s="319" t="s">
        <v>14718</v>
      </c>
      <c r="I3430" s="319" t="s">
        <v>14719</v>
      </c>
    </row>
    <row r="3431" spans="1:9" ht="75" x14ac:dyDescent="0.2">
      <c r="A3431" s="319" t="s">
        <v>14720</v>
      </c>
      <c r="B3431" s="319" t="s">
        <v>13113</v>
      </c>
      <c r="C3431" s="321">
        <f t="shared" si="106"/>
        <v>3</v>
      </c>
      <c r="D3431" s="321" t="str">
        <f t="shared" si="107"/>
        <v>Residential Dorrigo</v>
      </c>
      <c r="E3431" s="321" t="s">
        <v>4460</v>
      </c>
      <c r="F3431" s="319" t="s">
        <v>14721</v>
      </c>
      <c r="G3431" s="319" t="s">
        <v>14722</v>
      </c>
      <c r="H3431" s="319" t="s">
        <v>14723</v>
      </c>
      <c r="I3431" s="319" t="s">
        <v>14724</v>
      </c>
    </row>
    <row r="3432" spans="1:9" ht="90" x14ac:dyDescent="0.2">
      <c r="A3432" s="319" t="s">
        <v>14725</v>
      </c>
      <c r="B3432" s="319" t="s">
        <v>13113</v>
      </c>
      <c r="C3432" s="321">
        <f t="shared" si="106"/>
        <v>3</v>
      </c>
      <c r="D3432" s="321" t="str">
        <f t="shared" si="107"/>
        <v>Residential Dorrigo</v>
      </c>
      <c r="E3432" s="321" t="s">
        <v>25835</v>
      </c>
      <c r="F3432" s="319" t="s">
        <v>2844</v>
      </c>
      <c r="G3432" s="319" t="s">
        <v>6634</v>
      </c>
      <c r="H3432" s="319" t="s">
        <v>14726</v>
      </c>
      <c r="I3432" s="319" t="s">
        <v>14727</v>
      </c>
    </row>
    <row r="3433" spans="1:9" ht="90" x14ac:dyDescent="0.2">
      <c r="A3433" s="319" t="s">
        <v>14728</v>
      </c>
      <c r="B3433" s="319" t="s">
        <v>13113</v>
      </c>
      <c r="C3433" s="321">
        <f t="shared" si="106"/>
        <v>3</v>
      </c>
      <c r="D3433" s="321" t="str">
        <f t="shared" si="107"/>
        <v>Residential Dorrigo</v>
      </c>
      <c r="E3433" s="321" t="s">
        <v>4460</v>
      </c>
      <c r="F3433" s="319" t="s">
        <v>548</v>
      </c>
      <c r="G3433" s="319" t="s">
        <v>14729</v>
      </c>
      <c r="H3433" s="319" t="s">
        <v>14730</v>
      </c>
      <c r="I3433" s="319" t="s">
        <v>14731</v>
      </c>
    </row>
    <row r="3434" spans="1:9" ht="90" x14ac:dyDescent="0.2">
      <c r="A3434" s="319" t="s">
        <v>14732</v>
      </c>
      <c r="B3434" s="319" t="s">
        <v>13113</v>
      </c>
      <c r="C3434" s="321">
        <f t="shared" si="106"/>
        <v>3</v>
      </c>
      <c r="D3434" s="321" t="str">
        <f t="shared" si="107"/>
        <v>Residential Dorrigo</v>
      </c>
      <c r="E3434" s="321" t="s">
        <v>25835</v>
      </c>
      <c r="F3434" s="319" t="s">
        <v>14733</v>
      </c>
      <c r="G3434" s="319" t="s">
        <v>14734</v>
      </c>
      <c r="H3434" s="319" t="s">
        <v>14735</v>
      </c>
      <c r="I3434" s="319" t="s">
        <v>14736</v>
      </c>
    </row>
    <row r="3435" spans="1:9" ht="90" x14ac:dyDescent="0.2">
      <c r="A3435" s="319" t="s">
        <v>14737</v>
      </c>
      <c r="B3435" s="319" t="s">
        <v>13113</v>
      </c>
      <c r="C3435" s="321">
        <f t="shared" si="106"/>
        <v>3</v>
      </c>
      <c r="D3435" s="321" t="str">
        <f t="shared" si="107"/>
        <v>Residential Dorrigo</v>
      </c>
      <c r="E3435" s="321" t="s">
        <v>4460</v>
      </c>
      <c r="F3435" s="319" t="s">
        <v>2247</v>
      </c>
      <c r="G3435" s="319" t="s">
        <v>14738</v>
      </c>
      <c r="H3435" s="319" t="s">
        <v>14739</v>
      </c>
      <c r="I3435" s="319" t="s">
        <v>14740</v>
      </c>
    </row>
    <row r="3436" spans="1:9" ht="90" x14ac:dyDescent="0.2">
      <c r="A3436" s="319" t="s">
        <v>14741</v>
      </c>
      <c r="B3436" s="319" t="s">
        <v>13113</v>
      </c>
      <c r="C3436" s="321">
        <f t="shared" si="106"/>
        <v>3</v>
      </c>
      <c r="D3436" s="321" t="str">
        <f t="shared" si="107"/>
        <v>Residential Dorrigo</v>
      </c>
      <c r="E3436" s="321" t="s">
        <v>25835</v>
      </c>
      <c r="F3436" s="319" t="s">
        <v>4403</v>
      </c>
      <c r="G3436" s="319" t="s">
        <v>14742</v>
      </c>
      <c r="H3436" s="319" t="s">
        <v>14743</v>
      </c>
      <c r="I3436" s="319" t="s">
        <v>14744</v>
      </c>
    </row>
    <row r="3437" spans="1:9" ht="90" x14ac:dyDescent="0.2">
      <c r="A3437" s="319" t="s">
        <v>14745</v>
      </c>
      <c r="B3437" s="319" t="s">
        <v>13113</v>
      </c>
      <c r="C3437" s="321">
        <f t="shared" si="106"/>
        <v>3</v>
      </c>
      <c r="D3437" s="321" t="str">
        <f t="shared" si="107"/>
        <v>Residential Dorrigo</v>
      </c>
      <c r="E3437" s="321" t="s">
        <v>4460</v>
      </c>
      <c r="F3437" s="319" t="s">
        <v>8329</v>
      </c>
      <c r="G3437" s="319" t="s">
        <v>14746</v>
      </c>
      <c r="H3437" s="319" t="s">
        <v>14747</v>
      </c>
      <c r="I3437" s="319" t="s">
        <v>14748</v>
      </c>
    </row>
    <row r="3438" spans="1:9" ht="90" x14ac:dyDescent="0.2">
      <c r="A3438" s="319" t="s">
        <v>14749</v>
      </c>
      <c r="B3438" s="319" t="s">
        <v>13113</v>
      </c>
      <c r="C3438" s="321">
        <f t="shared" si="106"/>
        <v>3</v>
      </c>
      <c r="D3438" s="321" t="str">
        <f t="shared" si="107"/>
        <v>Residential Dorrigo</v>
      </c>
      <c r="E3438" s="321" t="s">
        <v>25835</v>
      </c>
      <c r="F3438" s="319" t="s">
        <v>11944</v>
      </c>
      <c r="G3438" s="319" t="s">
        <v>3976</v>
      </c>
      <c r="H3438" s="319" t="s">
        <v>14750</v>
      </c>
      <c r="I3438" s="319" t="s">
        <v>14751</v>
      </c>
    </row>
    <row r="3439" spans="1:9" ht="90" x14ac:dyDescent="0.2">
      <c r="A3439" s="319" t="s">
        <v>14752</v>
      </c>
      <c r="B3439" s="319" t="s">
        <v>13113</v>
      </c>
      <c r="C3439" s="321">
        <f t="shared" si="106"/>
        <v>3</v>
      </c>
      <c r="D3439" s="321" t="str">
        <f t="shared" si="107"/>
        <v>Residential Dorrigo</v>
      </c>
      <c r="E3439" s="321" t="s">
        <v>4460</v>
      </c>
      <c r="F3439" s="319" t="s">
        <v>7596</v>
      </c>
      <c r="G3439" s="319" t="s">
        <v>8121</v>
      </c>
      <c r="H3439" s="319" t="s">
        <v>14753</v>
      </c>
      <c r="I3439" s="319" t="s">
        <v>14754</v>
      </c>
    </row>
    <row r="3440" spans="1:9" ht="90" x14ac:dyDescent="0.2">
      <c r="A3440" s="319" t="s">
        <v>14755</v>
      </c>
      <c r="B3440" s="319" t="s">
        <v>13113</v>
      </c>
      <c r="C3440" s="321">
        <f t="shared" si="106"/>
        <v>3</v>
      </c>
      <c r="D3440" s="321" t="str">
        <f t="shared" si="107"/>
        <v>Residential Dorrigo</v>
      </c>
      <c r="E3440" s="321" t="s">
        <v>25835</v>
      </c>
      <c r="F3440" s="319" t="s">
        <v>931</v>
      </c>
      <c r="G3440" s="319" t="s">
        <v>14756</v>
      </c>
      <c r="H3440" s="319" t="s">
        <v>14757</v>
      </c>
      <c r="I3440" s="319" t="s">
        <v>14758</v>
      </c>
    </row>
    <row r="3441" spans="1:9" ht="90" x14ac:dyDescent="0.2">
      <c r="A3441" s="319" t="s">
        <v>14759</v>
      </c>
      <c r="B3441" s="319" t="s">
        <v>13113</v>
      </c>
      <c r="C3441" s="321">
        <f t="shared" si="106"/>
        <v>3</v>
      </c>
      <c r="D3441" s="321" t="str">
        <f t="shared" si="107"/>
        <v>Residential Dorrigo</v>
      </c>
      <c r="E3441" s="321" t="s">
        <v>4460</v>
      </c>
      <c r="F3441" s="319" t="s">
        <v>14760</v>
      </c>
      <c r="G3441" s="319" t="s">
        <v>14761</v>
      </c>
      <c r="H3441" s="319" t="s">
        <v>14762</v>
      </c>
      <c r="I3441" s="319" t="s">
        <v>14763</v>
      </c>
    </row>
    <row r="3442" spans="1:9" ht="90" x14ac:dyDescent="0.2">
      <c r="A3442" s="319" t="s">
        <v>14764</v>
      </c>
      <c r="B3442" s="319" t="s">
        <v>13113</v>
      </c>
      <c r="C3442" s="321">
        <f t="shared" si="106"/>
        <v>3</v>
      </c>
      <c r="D3442" s="321" t="str">
        <f t="shared" si="107"/>
        <v>Residential Dorrigo</v>
      </c>
      <c r="E3442" s="321" t="s">
        <v>25835</v>
      </c>
      <c r="F3442" s="319" t="s">
        <v>14765</v>
      </c>
      <c r="G3442" s="319" t="s">
        <v>12359</v>
      </c>
      <c r="H3442" s="319" t="s">
        <v>14766</v>
      </c>
      <c r="I3442" s="319" t="s">
        <v>14767</v>
      </c>
    </row>
    <row r="3443" spans="1:9" ht="90" x14ac:dyDescent="0.2">
      <c r="A3443" s="319" t="s">
        <v>14768</v>
      </c>
      <c r="B3443" s="319" t="s">
        <v>13113</v>
      </c>
      <c r="C3443" s="321">
        <f t="shared" si="106"/>
        <v>3</v>
      </c>
      <c r="D3443" s="321" t="str">
        <f t="shared" si="107"/>
        <v>Residential Dorrigo</v>
      </c>
      <c r="E3443" s="321" t="s">
        <v>4460</v>
      </c>
      <c r="F3443" s="319" t="s">
        <v>5221</v>
      </c>
      <c r="G3443" s="319" t="s">
        <v>14769</v>
      </c>
      <c r="H3443" s="319" t="s">
        <v>14770</v>
      </c>
      <c r="I3443" s="319" t="s">
        <v>14771</v>
      </c>
    </row>
    <row r="3444" spans="1:9" ht="90" x14ac:dyDescent="0.2">
      <c r="A3444" s="319" t="s">
        <v>14772</v>
      </c>
      <c r="B3444" s="319" t="s">
        <v>13113</v>
      </c>
      <c r="C3444" s="321">
        <f t="shared" si="106"/>
        <v>3</v>
      </c>
      <c r="D3444" s="321" t="str">
        <f t="shared" si="107"/>
        <v>Residential Dorrigo</v>
      </c>
      <c r="E3444" s="321" t="s">
        <v>25835</v>
      </c>
      <c r="F3444" s="319" t="s">
        <v>9860</v>
      </c>
      <c r="G3444" s="319" t="s">
        <v>14773</v>
      </c>
      <c r="H3444" s="319" t="s">
        <v>14774</v>
      </c>
      <c r="I3444" s="319" t="s">
        <v>14775</v>
      </c>
    </row>
    <row r="3445" spans="1:9" ht="90" x14ac:dyDescent="0.2">
      <c r="A3445" s="319" t="s">
        <v>14776</v>
      </c>
      <c r="B3445" s="319" t="s">
        <v>13113</v>
      </c>
      <c r="C3445" s="321">
        <f t="shared" si="106"/>
        <v>3</v>
      </c>
      <c r="D3445" s="321" t="str">
        <f t="shared" si="107"/>
        <v>Residential Dorrigo</v>
      </c>
      <c r="E3445" s="321" t="s">
        <v>4460</v>
      </c>
      <c r="F3445" s="319" t="s">
        <v>14777</v>
      </c>
      <c r="G3445" s="319" t="s">
        <v>14778</v>
      </c>
      <c r="H3445" s="319" t="s">
        <v>14779</v>
      </c>
      <c r="I3445" s="319" t="s">
        <v>14780</v>
      </c>
    </row>
    <row r="3446" spans="1:9" ht="75" x14ac:dyDescent="0.2">
      <c r="A3446" s="319" t="s">
        <v>14781</v>
      </c>
      <c r="B3446" s="319" t="s">
        <v>13113</v>
      </c>
      <c r="C3446" s="321">
        <f t="shared" si="106"/>
        <v>3</v>
      </c>
      <c r="D3446" s="321" t="str">
        <f t="shared" si="107"/>
        <v>Residential Dorrigo</v>
      </c>
      <c r="E3446" s="321" t="s">
        <v>25835</v>
      </c>
      <c r="F3446" s="319" t="s">
        <v>4517</v>
      </c>
      <c r="G3446" s="319" t="s">
        <v>14782</v>
      </c>
      <c r="H3446" s="319" t="s">
        <v>14783</v>
      </c>
      <c r="I3446" s="319" t="s">
        <v>14784</v>
      </c>
    </row>
    <row r="3447" spans="1:9" ht="90" x14ac:dyDescent="0.2">
      <c r="A3447" s="319" t="s">
        <v>14785</v>
      </c>
      <c r="B3447" s="319" t="s">
        <v>13113</v>
      </c>
      <c r="C3447" s="321">
        <f t="shared" si="106"/>
        <v>3</v>
      </c>
      <c r="D3447" s="321" t="str">
        <f t="shared" si="107"/>
        <v>Residential Dorrigo</v>
      </c>
      <c r="E3447" s="321" t="s">
        <v>4460</v>
      </c>
      <c r="F3447" s="319" t="s">
        <v>14786</v>
      </c>
      <c r="G3447" s="319" t="s">
        <v>14787</v>
      </c>
      <c r="H3447" s="319" t="s">
        <v>14788</v>
      </c>
      <c r="I3447" s="319" t="s">
        <v>14789</v>
      </c>
    </row>
    <row r="3448" spans="1:9" ht="105" x14ac:dyDescent="0.2">
      <c r="A3448" s="319" t="s">
        <v>14790</v>
      </c>
      <c r="B3448" s="319" t="s">
        <v>13113</v>
      </c>
      <c r="C3448" s="321">
        <f t="shared" si="106"/>
        <v>3</v>
      </c>
      <c r="D3448" s="321" t="str">
        <f t="shared" si="107"/>
        <v>Residential Dorrigo</v>
      </c>
      <c r="E3448" s="321" t="s">
        <v>25835</v>
      </c>
      <c r="F3448" s="319" t="s">
        <v>2885</v>
      </c>
      <c r="G3448" s="319" t="s">
        <v>14791</v>
      </c>
      <c r="H3448" s="319" t="s">
        <v>14792</v>
      </c>
      <c r="I3448" s="319" t="s">
        <v>14793</v>
      </c>
    </row>
    <row r="3449" spans="1:9" ht="90" x14ac:dyDescent="0.2">
      <c r="A3449" s="319" t="s">
        <v>14794</v>
      </c>
      <c r="B3449" s="319" t="s">
        <v>13113</v>
      </c>
      <c r="C3449" s="321">
        <f t="shared" si="106"/>
        <v>3</v>
      </c>
      <c r="D3449" s="321" t="str">
        <f t="shared" si="107"/>
        <v>Residential Dorrigo</v>
      </c>
      <c r="E3449" s="321" t="s">
        <v>4460</v>
      </c>
      <c r="F3449" s="319" t="s">
        <v>14795</v>
      </c>
      <c r="G3449" s="319" t="s">
        <v>14796</v>
      </c>
      <c r="H3449" s="319" t="s">
        <v>14797</v>
      </c>
      <c r="I3449" s="319" t="s">
        <v>14798</v>
      </c>
    </row>
    <row r="3450" spans="1:9" ht="90" x14ac:dyDescent="0.2">
      <c r="A3450" s="319" t="s">
        <v>14799</v>
      </c>
      <c r="B3450" s="319" t="s">
        <v>13113</v>
      </c>
      <c r="C3450" s="321">
        <f t="shared" si="106"/>
        <v>3</v>
      </c>
      <c r="D3450" s="321" t="str">
        <f t="shared" si="107"/>
        <v>Residential Dorrigo</v>
      </c>
      <c r="E3450" s="321" t="s">
        <v>25835</v>
      </c>
      <c r="F3450" s="319" t="s">
        <v>13755</v>
      </c>
      <c r="G3450" s="319" t="s">
        <v>1876</v>
      </c>
      <c r="H3450" s="319" t="s">
        <v>14800</v>
      </c>
      <c r="I3450" s="319" t="s">
        <v>14801</v>
      </c>
    </row>
    <row r="3451" spans="1:9" ht="90" x14ac:dyDescent="0.2">
      <c r="A3451" s="319" t="s">
        <v>14802</v>
      </c>
      <c r="B3451" s="319" t="s">
        <v>13113</v>
      </c>
      <c r="C3451" s="321">
        <f t="shared" si="106"/>
        <v>3</v>
      </c>
      <c r="D3451" s="321" t="str">
        <f t="shared" si="107"/>
        <v>Residential Dorrigo</v>
      </c>
      <c r="E3451" s="321" t="s">
        <v>4460</v>
      </c>
      <c r="F3451" s="319" t="s">
        <v>8811</v>
      </c>
      <c r="G3451" s="319" t="s">
        <v>14803</v>
      </c>
      <c r="H3451" s="319" t="s">
        <v>14804</v>
      </c>
      <c r="I3451" s="319" t="s">
        <v>14805</v>
      </c>
    </row>
    <row r="3452" spans="1:9" ht="90" x14ac:dyDescent="0.2">
      <c r="A3452" s="319" t="s">
        <v>14806</v>
      </c>
      <c r="B3452" s="319" t="s">
        <v>13113</v>
      </c>
      <c r="C3452" s="321">
        <f t="shared" si="106"/>
        <v>3</v>
      </c>
      <c r="D3452" s="321" t="str">
        <f t="shared" si="107"/>
        <v>Residential Dorrigo</v>
      </c>
      <c r="E3452" s="321" t="s">
        <v>25835</v>
      </c>
      <c r="F3452" s="319" t="s">
        <v>2318</v>
      </c>
      <c r="G3452" s="319" t="s">
        <v>14807</v>
      </c>
      <c r="H3452" s="319" t="s">
        <v>14808</v>
      </c>
      <c r="I3452" s="319" t="s">
        <v>14809</v>
      </c>
    </row>
    <row r="3453" spans="1:9" ht="75" x14ac:dyDescent="0.2">
      <c r="A3453" s="319" t="s">
        <v>14810</v>
      </c>
      <c r="B3453" s="319" t="s">
        <v>13113</v>
      </c>
      <c r="C3453" s="321">
        <f t="shared" si="106"/>
        <v>3</v>
      </c>
      <c r="D3453" s="321" t="str">
        <f t="shared" si="107"/>
        <v>Residential Dorrigo</v>
      </c>
      <c r="E3453" s="321" t="s">
        <v>4460</v>
      </c>
      <c r="F3453" s="319" t="s">
        <v>14811</v>
      </c>
      <c r="G3453" s="319" t="s">
        <v>2338</v>
      </c>
      <c r="H3453" s="319" t="s">
        <v>14812</v>
      </c>
      <c r="I3453" s="319" t="s">
        <v>14813</v>
      </c>
    </row>
    <row r="3454" spans="1:9" ht="90" x14ac:dyDescent="0.2">
      <c r="A3454" s="319" t="s">
        <v>14814</v>
      </c>
      <c r="B3454" s="319" t="s">
        <v>13113</v>
      </c>
      <c r="C3454" s="321">
        <f t="shared" si="106"/>
        <v>3</v>
      </c>
      <c r="D3454" s="321" t="str">
        <f t="shared" si="107"/>
        <v>Residential Dorrigo</v>
      </c>
      <c r="E3454" s="321" t="s">
        <v>25835</v>
      </c>
      <c r="F3454" s="319" t="s">
        <v>14815</v>
      </c>
      <c r="G3454" s="319" t="s">
        <v>14816</v>
      </c>
      <c r="H3454" s="319" t="s">
        <v>14817</v>
      </c>
      <c r="I3454" s="319" t="s">
        <v>14818</v>
      </c>
    </row>
    <row r="3455" spans="1:9" ht="90" x14ac:dyDescent="0.2">
      <c r="A3455" s="319" t="s">
        <v>14819</v>
      </c>
      <c r="B3455" s="319" t="s">
        <v>13113</v>
      </c>
      <c r="C3455" s="321">
        <f t="shared" si="106"/>
        <v>3</v>
      </c>
      <c r="D3455" s="321" t="str">
        <f t="shared" si="107"/>
        <v>Residential Dorrigo</v>
      </c>
      <c r="E3455" s="321" t="s">
        <v>4460</v>
      </c>
      <c r="F3455" s="319" t="s">
        <v>14820</v>
      </c>
      <c r="G3455" s="319" t="s">
        <v>14821</v>
      </c>
      <c r="H3455" s="319" t="s">
        <v>14822</v>
      </c>
      <c r="I3455" s="319" t="s">
        <v>14823</v>
      </c>
    </row>
    <row r="3456" spans="1:9" ht="90" x14ac:dyDescent="0.2">
      <c r="A3456" s="319" t="s">
        <v>14824</v>
      </c>
      <c r="B3456" s="319" t="s">
        <v>13113</v>
      </c>
      <c r="C3456" s="321">
        <f t="shared" si="106"/>
        <v>3</v>
      </c>
      <c r="D3456" s="321" t="str">
        <f t="shared" si="107"/>
        <v>Residential Dorrigo</v>
      </c>
      <c r="E3456" s="321" t="s">
        <v>25835</v>
      </c>
      <c r="F3456" s="319" t="s">
        <v>380</v>
      </c>
      <c r="G3456" s="319" t="s">
        <v>6218</v>
      </c>
      <c r="H3456" s="319" t="s">
        <v>14825</v>
      </c>
      <c r="I3456" s="319" t="s">
        <v>14826</v>
      </c>
    </row>
    <row r="3457" spans="1:9" ht="90" x14ac:dyDescent="0.2">
      <c r="A3457" s="319" t="s">
        <v>14827</v>
      </c>
      <c r="B3457" s="319" t="s">
        <v>13113</v>
      </c>
      <c r="C3457" s="321">
        <f t="shared" si="106"/>
        <v>3</v>
      </c>
      <c r="D3457" s="321" t="str">
        <f t="shared" si="107"/>
        <v>Residential Dorrigo</v>
      </c>
      <c r="E3457" s="321" t="s">
        <v>4460</v>
      </c>
      <c r="F3457" s="319" t="s">
        <v>14828</v>
      </c>
      <c r="G3457" s="319" t="s">
        <v>1783</v>
      </c>
      <c r="H3457" s="319" t="s">
        <v>14829</v>
      </c>
      <c r="I3457" s="319" t="s">
        <v>14830</v>
      </c>
    </row>
    <row r="3458" spans="1:9" ht="90" x14ac:dyDescent="0.2">
      <c r="A3458" s="319" t="s">
        <v>14831</v>
      </c>
      <c r="B3458" s="319" t="s">
        <v>13113</v>
      </c>
      <c r="C3458" s="321">
        <f t="shared" ref="C3458:C3521" si="108">+VLOOKUP($A3458,Assess,2,FALSE)</f>
        <v>3</v>
      </c>
      <c r="D3458" s="321" t="str">
        <f t="shared" ref="D3458:D3521" si="109">+VLOOKUP($A3458,Assess,3,FALSE)</f>
        <v>Residential Dorrigo</v>
      </c>
      <c r="E3458" s="321" t="s">
        <v>25835</v>
      </c>
      <c r="F3458" s="319" t="s">
        <v>5012</v>
      </c>
      <c r="G3458" s="319" t="s">
        <v>14832</v>
      </c>
      <c r="H3458" s="319" t="s">
        <v>14833</v>
      </c>
      <c r="I3458" s="319" t="s">
        <v>14834</v>
      </c>
    </row>
    <row r="3459" spans="1:9" ht="90" x14ac:dyDescent="0.2">
      <c r="A3459" s="319" t="s">
        <v>14835</v>
      </c>
      <c r="B3459" s="319" t="s">
        <v>13113</v>
      </c>
      <c r="C3459" s="321">
        <f t="shared" si="108"/>
        <v>3</v>
      </c>
      <c r="D3459" s="321" t="str">
        <f t="shared" si="109"/>
        <v>Residential Dorrigo</v>
      </c>
      <c r="E3459" s="321" t="s">
        <v>4460</v>
      </c>
      <c r="F3459" s="319" t="s">
        <v>14836</v>
      </c>
      <c r="G3459" s="319" t="s">
        <v>14837</v>
      </c>
      <c r="H3459" s="319" t="s">
        <v>14838</v>
      </c>
      <c r="I3459" s="319" t="s">
        <v>14839</v>
      </c>
    </row>
    <row r="3460" spans="1:9" ht="90" x14ac:dyDescent="0.2">
      <c r="A3460" s="319" t="s">
        <v>14840</v>
      </c>
      <c r="B3460" s="319" t="s">
        <v>13113</v>
      </c>
      <c r="C3460" s="321">
        <f t="shared" si="108"/>
        <v>3</v>
      </c>
      <c r="D3460" s="321" t="str">
        <f t="shared" si="109"/>
        <v>Residential Dorrigo</v>
      </c>
      <c r="E3460" s="321" t="s">
        <v>25835</v>
      </c>
      <c r="F3460" s="319" t="s">
        <v>3429</v>
      </c>
      <c r="G3460" s="319" t="s">
        <v>14841</v>
      </c>
      <c r="H3460" s="319" t="s">
        <v>14842</v>
      </c>
      <c r="I3460" s="319" t="s">
        <v>14843</v>
      </c>
    </row>
    <row r="3461" spans="1:9" ht="90" x14ac:dyDescent="0.2">
      <c r="A3461" s="319" t="s">
        <v>14844</v>
      </c>
      <c r="B3461" s="319" t="s">
        <v>13113</v>
      </c>
      <c r="C3461" s="321">
        <f t="shared" si="108"/>
        <v>3</v>
      </c>
      <c r="D3461" s="321" t="str">
        <f t="shared" si="109"/>
        <v>Residential Dorrigo</v>
      </c>
      <c r="E3461" s="321" t="s">
        <v>4460</v>
      </c>
      <c r="F3461" s="319" t="s">
        <v>14845</v>
      </c>
      <c r="G3461" s="319" t="s">
        <v>14846</v>
      </c>
      <c r="H3461" s="319" t="s">
        <v>14847</v>
      </c>
      <c r="I3461" s="319" t="s">
        <v>14848</v>
      </c>
    </row>
    <row r="3462" spans="1:9" ht="90" x14ac:dyDescent="0.2">
      <c r="A3462" s="319" t="s">
        <v>14849</v>
      </c>
      <c r="B3462" s="319" t="s">
        <v>13113</v>
      </c>
      <c r="C3462" s="321">
        <f t="shared" si="108"/>
        <v>3</v>
      </c>
      <c r="D3462" s="321" t="str">
        <f t="shared" si="109"/>
        <v>Residential Dorrigo</v>
      </c>
      <c r="E3462" s="321" t="s">
        <v>25835</v>
      </c>
      <c r="F3462" s="319" t="s">
        <v>3381</v>
      </c>
      <c r="G3462" s="319" t="s">
        <v>14850</v>
      </c>
      <c r="H3462" s="319" t="s">
        <v>14851</v>
      </c>
      <c r="I3462" s="319" t="s">
        <v>14852</v>
      </c>
    </row>
    <row r="3463" spans="1:9" ht="90" x14ac:dyDescent="0.2">
      <c r="A3463" s="319" t="s">
        <v>14853</v>
      </c>
      <c r="B3463" s="319" t="s">
        <v>13113</v>
      </c>
      <c r="C3463" s="321">
        <f t="shared" si="108"/>
        <v>3</v>
      </c>
      <c r="D3463" s="321" t="str">
        <f t="shared" si="109"/>
        <v>Residential Dorrigo</v>
      </c>
      <c r="E3463" s="321" t="s">
        <v>4460</v>
      </c>
      <c r="F3463" s="319" t="s">
        <v>2371</v>
      </c>
      <c r="G3463" s="319" t="s">
        <v>629</v>
      </c>
      <c r="H3463" s="319" t="s">
        <v>14854</v>
      </c>
      <c r="I3463" s="319" t="s">
        <v>14855</v>
      </c>
    </row>
    <row r="3464" spans="1:9" ht="90" x14ac:dyDescent="0.2">
      <c r="A3464" s="319" t="s">
        <v>14856</v>
      </c>
      <c r="B3464" s="319" t="s">
        <v>13113</v>
      </c>
      <c r="C3464" s="321">
        <f t="shared" si="108"/>
        <v>3</v>
      </c>
      <c r="D3464" s="321" t="str">
        <f t="shared" si="109"/>
        <v>Residential Dorrigo</v>
      </c>
      <c r="E3464" s="321" t="s">
        <v>25835</v>
      </c>
      <c r="F3464" s="319" t="s">
        <v>2865</v>
      </c>
      <c r="G3464" s="319" t="s">
        <v>2866</v>
      </c>
      <c r="H3464" s="319" t="s">
        <v>14857</v>
      </c>
      <c r="I3464" s="319" t="s">
        <v>14858</v>
      </c>
    </row>
    <row r="3465" spans="1:9" ht="90" x14ac:dyDescent="0.2">
      <c r="A3465" s="319" t="s">
        <v>14859</v>
      </c>
      <c r="B3465" s="319" t="s">
        <v>13113</v>
      </c>
      <c r="C3465" s="321">
        <f t="shared" si="108"/>
        <v>3</v>
      </c>
      <c r="D3465" s="321" t="str">
        <f t="shared" si="109"/>
        <v>Residential Dorrigo</v>
      </c>
      <c r="E3465" s="321" t="s">
        <v>4460</v>
      </c>
      <c r="F3465" s="319" t="s">
        <v>3959</v>
      </c>
      <c r="G3465" s="319" t="s">
        <v>14860</v>
      </c>
      <c r="H3465" s="319" t="s">
        <v>14861</v>
      </c>
      <c r="I3465" s="319" t="s">
        <v>14862</v>
      </c>
    </row>
    <row r="3466" spans="1:9" ht="90" x14ac:dyDescent="0.2">
      <c r="A3466" s="319" t="s">
        <v>14863</v>
      </c>
      <c r="B3466" s="319" t="s">
        <v>13113</v>
      </c>
      <c r="C3466" s="321">
        <f t="shared" si="108"/>
        <v>3</v>
      </c>
      <c r="D3466" s="321" t="str">
        <f t="shared" si="109"/>
        <v>Residential Dorrigo</v>
      </c>
      <c r="E3466" s="321" t="s">
        <v>25835</v>
      </c>
      <c r="F3466" s="319" t="s">
        <v>14864</v>
      </c>
      <c r="G3466" s="319" t="s">
        <v>3193</v>
      </c>
      <c r="H3466" s="319" t="s">
        <v>14865</v>
      </c>
      <c r="I3466" s="319" t="s">
        <v>14866</v>
      </c>
    </row>
    <row r="3467" spans="1:9" ht="75" x14ac:dyDescent="0.2">
      <c r="A3467" s="319" t="s">
        <v>14867</v>
      </c>
      <c r="B3467" s="319" t="s">
        <v>13113</v>
      </c>
      <c r="C3467" s="321">
        <f t="shared" si="108"/>
        <v>3</v>
      </c>
      <c r="D3467" s="321" t="str">
        <f t="shared" si="109"/>
        <v>Residential Dorrigo</v>
      </c>
      <c r="E3467" s="321" t="s">
        <v>4460</v>
      </c>
      <c r="F3467" s="319" t="s">
        <v>6655</v>
      </c>
      <c r="G3467" s="319" t="s">
        <v>14868</v>
      </c>
      <c r="H3467" s="319" t="s">
        <v>14869</v>
      </c>
      <c r="I3467" s="319" t="s">
        <v>14870</v>
      </c>
    </row>
    <row r="3468" spans="1:9" ht="90" x14ac:dyDescent="0.2">
      <c r="A3468" s="319" t="s">
        <v>14871</v>
      </c>
      <c r="B3468" s="319" t="s">
        <v>13113</v>
      </c>
      <c r="C3468" s="321">
        <f t="shared" si="108"/>
        <v>3</v>
      </c>
      <c r="D3468" s="321" t="str">
        <f t="shared" si="109"/>
        <v>Residential Dorrigo</v>
      </c>
      <c r="E3468" s="321" t="s">
        <v>25835</v>
      </c>
      <c r="F3468" s="319" t="s">
        <v>10202</v>
      </c>
      <c r="G3468" s="319" t="s">
        <v>13718</v>
      </c>
      <c r="H3468" s="319" t="s">
        <v>14872</v>
      </c>
      <c r="I3468" s="319" t="s">
        <v>14873</v>
      </c>
    </row>
    <row r="3469" spans="1:9" ht="90" x14ac:dyDescent="0.2">
      <c r="A3469" s="319" t="s">
        <v>14874</v>
      </c>
      <c r="B3469" s="319" t="s">
        <v>13113</v>
      </c>
      <c r="C3469" s="321">
        <f t="shared" si="108"/>
        <v>3</v>
      </c>
      <c r="D3469" s="321" t="str">
        <f t="shared" si="109"/>
        <v>Residential Dorrigo</v>
      </c>
      <c r="E3469" s="321" t="s">
        <v>4460</v>
      </c>
      <c r="F3469" s="319" t="s">
        <v>14875</v>
      </c>
      <c r="G3469" s="319" t="s">
        <v>13643</v>
      </c>
      <c r="H3469" s="319" t="s">
        <v>14876</v>
      </c>
      <c r="I3469" s="319" t="s">
        <v>14877</v>
      </c>
    </row>
    <row r="3470" spans="1:9" ht="75" x14ac:dyDescent="0.2">
      <c r="A3470" s="319" t="s">
        <v>14878</v>
      </c>
      <c r="B3470" s="319" t="s">
        <v>13113</v>
      </c>
      <c r="C3470" s="321">
        <f t="shared" si="108"/>
        <v>3</v>
      </c>
      <c r="D3470" s="321" t="str">
        <f t="shared" si="109"/>
        <v>Residential Dorrigo</v>
      </c>
      <c r="E3470" s="321" t="s">
        <v>25835</v>
      </c>
      <c r="F3470" s="319" t="s">
        <v>4712</v>
      </c>
      <c r="G3470" s="319" t="s">
        <v>14879</v>
      </c>
      <c r="H3470" s="319" t="s">
        <v>14880</v>
      </c>
      <c r="I3470" s="319" t="s">
        <v>14881</v>
      </c>
    </row>
    <row r="3471" spans="1:9" ht="75" x14ac:dyDescent="0.2">
      <c r="A3471" s="319" t="s">
        <v>14882</v>
      </c>
      <c r="B3471" s="319" t="s">
        <v>13113</v>
      </c>
      <c r="C3471" s="321">
        <f t="shared" si="108"/>
        <v>3</v>
      </c>
      <c r="D3471" s="321" t="str">
        <f t="shared" si="109"/>
        <v>Residential Dorrigo</v>
      </c>
      <c r="E3471" s="321" t="s">
        <v>4460</v>
      </c>
      <c r="F3471" s="319" t="s">
        <v>14883</v>
      </c>
      <c r="G3471" s="319" t="s">
        <v>14884</v>
      </c>
      <c r="H3471" s="319" t="s">
        <v>14885</v>
      </c>
      <c r="I3471" s="319" t="s">
        <v>14886</v>
      </c>
    </row>
    <row r="3472" spans="1:9" ht="75" x14ac:dyDescent="0.2">
      <c r="A3472" s="319" t="s">
        <v>14887</v>
      </c>
      <c r="B3472" s="319" t="s">
        <v>13113</v>
      </c>
      <c r="C3472" s="321">
        <f t="shared" si="108"/>
        <v>3</v>
      </c>
      <c r="D3472" s="321" t="str">
        <f t="shared" si="109"/>
        <v>Residential Dorrigo</v>
      </c>
      <c r="E3472" s="321" t="s">
        <v>25835</v>
      </c>
      <c r="F3472" s="319" t="s">
        <v>1540</v>
      </c>
      <c r="G3472" s="319" t="s">
        <v>14146</v>
      </c>
      <c r="H3472" s="319" t="s">
        <v>14888</v>
      </c>
      <c r="I3472" s="319" t="s">
        <v>14889</v>
      </c>
    </row>
    <row r="3473" spans="1:9" ht="75" x14ac:dyDescent="0.2">
      <c r="A3473" s="319" t="s">
        <v>14890</v>
      </c>
      <c r="B3473" s="319" t="s">
        <v>13113</v>
      </c>
      <c r="C3473" s="321">
        <f t="shared" si="108"/>
        <v>3</v>
      </c>
      <c r="D3473" s="321" t="str">
        <f t="shared" si="109"/>
        <v>Residential Dorrigo</v>
      </c>
      <c r="E3473" s="321" t="s">
        <v>4460</v>
      </c>
      <c r="F3473" s="319" t="s">
        <v>7542</v>
      </c>
      <c r="G3473" s="319" t="s">
        <v>2898</v>
      </c>
      <c r="H3473" s="319" t="s">
        <v>14891</v>
      </c>
      <c r="I3473" s="319" t="s">
        <v>14892</v>
      </c>
    </row>
    <row r="3474" spans="1:9" ht="90" x14ac:dyDescent="0.2">
      <c r="A3474" s="319" t="s">
        <v>14893</v>
      </c>
      <c r="B3474" s="319" t="s">
        <v>13113</v>
      </c>
      <c r="C3474" s="321">
        <f t="shared" si="108"/>
        <v>3</v>
      </c>
      <c r="D3474" s="321" t="str">
        <f t="shared" si="109"/>
        <v>Residential Dorrigo</v>
      </c>
      <c r="E3474" s="321" t="s">
        <v>25835</v>
      </c>
      <c r="F3474" s="319" t="s">
        <v>380</v>
      </c>
      <c r="G3474" s="319" t="s">
        <v>9592</v>
      </c>
      <c r="H3474" s="319" t="s">
        <v>14894</v>
      </c>
      <c r="I3474" s="319" t="s">
        <v>14895</v>
      </c>
    </row>
    <row r="3475" spans="1:9" ht="75" x14ac:dyDescent="0.2">
      <c r="A3475" s="319" t="s">
        <v>14896</v>
      </c>
      <c r="B3475" s="319" t="s">
        <v>13113</v>
      </c>
      <c r="C3475" s="321">
        <f t="shared" si="108"/>
        <v>3</v>
      </c>
      <c r="D3475" s="321" t="str">
        <f t="shared" si="109"/>
        <v>Residential Dorrigo</v>
      </c>
      <c r="E3475" s="321" t="s">
        <v>4460</v>
      </c>
      <c r="F3475" s="319" t="s">
        <v>2264</v>
      </c>
      <c r="G3475" s="319" t="s">
        <v>2265</v>
      </c>
      <c r="H3475" s="319" t="s">
        <v>14897</v>
      </c>
      <c r="I3475" s="319" t="s">
        <v>14898</v>
      </c>
    </row>
    <row r="3476" spans="1:9" ht="90" x14ac:dyDescent="0.2">
      <c r="A3476" s="319" t="s">
        <v>14899</v>
      </c>
      <c r="B3476" s="319" t="s">
        <v>13113</v>
      </c>
      <c r="C3476" s="321">
        <f t="shared" si="108"/>
        <v>3</v>
      </c>
      <c r="D3476" s="321" t="str">
        <f t="shared" si="109"/>
        <v>Residential Dorrigo</v>
      </c>
      <c r="E3476" s="321" t="s">
        <v>25835</v>
      </c>
      <c r="F3476" s="319" t="s">
        <v>14900</v>
      </c>
      <c r="G3476" s="319" t="s">
        <v>14901</v>
      </c>
      <c r="H3476" s="319" t="s">
        <v>14902</v>
      </c>
      <c r="I3476" s="319" t="s">
        <v>14903</v>
      </c>
    </row>
    <row r="3477" spans="1:9" ht="120" x14ac:dyDescent="0.25">
      <c r="A3477" s="319" t="s">
        <v>14904</v>
      </c>
      <c r="B3477" s="319" t="s">
        <v>13113</v>
      </c>
      <c r="C3477" s="321">
        <f t="shared" si="108"/>
        <v>3</v>
      </c>
      <c r="D3477" s="321" t="str">
        <f t="shared" si="109"/>
        <v>Residential Dorrigo</v>
      </c>
      <c r="E3477" s="321" t="s">
        <v>4460</v>
      </c>
      <c r="F3477" s="317"/>
      <c r="G3477" s="319" t="s">
        <v>1407</v>
      </c>
      <c r="H3477" s="319" t="s">
        <v>14905</v>
      </c>
      <c r="I3477" s="319" t="s">
        <v>14906</v>
      </c>
    </row>
    <row r="3478" spans="1:9" ht="75" x14ac:dyDescent="0.2">
      <c r="A3478" s="319" t="s">
        <v>14907</v>
      </c>
      <c r="B3478" s="319" t="s">
        <v>13113</v>
      </c>
      <c r="C3478" s="321">
        <f t="shared" si="108"/>
        <v>3</v>
      </c>
      <c r="D3478" s="321" t="str">
        <f t="shared" si="109"/>
        <v>Residential Dorrigo</v>
      </c>
      <c r="E3478" s="321" t="s">
        <v>25835</v>
      </c>
      <c r="F3478" s="319" t="s">
        <v>3255</v>
      </c>
      <c r="G3478" s="319" t="s">
        <v>14908</v>
      </c>
      <c r="H3478" s="319" t="s">
        <v>14909</v>
      </c>
      <c r="I3478" s="319" t="s">
        <v>14910</v>
      </c>
    </row>
    <row r="3479" spans="1:9" ht="75" x14ac:dyDescent="0.2">
      <c r="A3479" s="319" t="s">
        <v>14911</v>
      </c>
      <c r="B3479" s="319" t="s">
        <v>13113</v>
      </c>
      <c r="C3479" s="321">
        <f t="shared" si="108"/>
        <v>3</v>
      </c>
      <c r="D3479" s="321" t="str">
        <f t="shared" si="109"/>
        <v>Residential Dorrigo</v>
      </c>
      <c r="E3479" s="321" t="s">
        <v>4460</v>
      </c>
      <c r="F3479" s="319" t="s">
        <v>3588</v>
      </c>
      <c r="G3479" s="319" t="s">
        <v>3589</v>
      </c>
      <c r="H3479" s="319" t="s">
        <v>14912</v>
      </c>
      <c r="I3479" s="319" t="s">
        <v>14913</v>
      </c>
    </row>
    <row r="3480" spans="1:9" ht="75" x14ac:dyDescent="0.2">
      <c r="A3480" s="319" t="s">
        <v>14914</v>
      </c>
      <c r="B3480" s="319" t="s">
        <v>13113</v>
      </c>
      <c r="C3480" s="321">
        <f t="shared" si="108"/>
        <v>3</v>
      </c>
      <c r="D3480" s="321" t="str">
        <f t="shared" si="109"/>
        <v>Residential Dorrigo</v>
      </c>
      <c r="E3480" s="321" t="s">
        <v>25835</v>
      </c>
      <c r="F3480" s="319" t="s">
        <v>14915</v>
      </c>
      <c r="G3480" s="319" t="s">
        <v>7820</v>
      </c>
      <c r="H3480" s="319" t="s">
        <v>14916</v>
      </c>
      <c r="I3480" s="319" t="s">
        <v>14917</v>
      </c>
    </row>
    <row r="3481" spans="1:9" ht="75" x14ac:dyDescent="0.2">
      <c r="A3481" s="319" t="s">
        <v>14918</v>
      </c>
      <c r="B3481" s="319" t="s">
        <v>13113</v>
      </c>
      <c r="C3481" s="321">
        <f t="shared" si="108"/>
        <v>3</v>
      </c>
      <c r="D3481" s="321" t="str">
        <f t="shared" si="109"/>
        <v>Residential Dorrigo</v>
      </c>
      <c r="E3481" s="321" t="s">
        <v>4460</v>
      </c>
      <c r="F3481" s="319" t="s">
        <v>14919</v>
      </c>
      <c r="G3481" s="319" t="s">
        <v>14920</v>
      </c>
      <c r="H3481" s="319" t="s">
        <v>14921</v>
      </c>
      <c r="I3481" s="319" t="s">
        <v>14922</v>
      </c>
    </row>
    <row r="3482" spans="1:9" ht="75" x14ac:dyDescent="0.2">
      <c r="A3482" s="319" t="s">
        <v>14923</v>
      </c>
      <c r="B3482" s="319" t="s">
        <v>13113</v>
      </c>
      <c r="C3482" s="321">
        <f t="shared" si="108"/>
        <v>3</v>
      </c>
      <c r="D3482" s="321" t="str">
        <f t="shared" si="109"/>
        <v>Residential Dorrigo</v>
      </c>
      <c r="E3482" s="321" t="s">
        <v>25835</v>
      </c>
      <c r="F3482" s="319" t="s">
        <v>6173</v>
      </c>
      <c r="G3482" s="319" t="s">
        <v>4199</v>
      </c>
      <c r="H3482" s="319" t="s">
        <v>14924</v>
      </c>
      <c r="I3482" s="319" t="s">
        <v>14925</v>
      </c>
    </row>
    <row r="3483" spans="1:9" ht="75" x14ac:dyDescent="0.2">
      <c r="A3483" s="319" t="s">
        <v>14926</v>
      </c>
      <c r="B3483" s="319" t="s">
        <v>13113</v>
      </c>
      <c r="C3483" s="321">
        <f t="shared" si="108"/>
        <v>3</v>
      </c>
      <c r="D3483" s="321" t="str">
        <f t="shared" si="109"/>
        <v>Residential Dorrigo</v>
      </c>
      <c r="E3483" s="321" t="s">
        <v>4460</v>
      </c>
      <c r="F3483" s="319" t="s">
        <v>2096</v>
      </c>
      <c r="G3483" s="319" t="s">
        <v>14927</v>
      </c>
      <c r="H3483" s="319" t="s">
        <v>14928</v>
      </c>
      <c r="I3483" s="319" t="s">
        <v>14929</v>
      </c>
    </row>
    <row r="3484" spans="1:9" ht="75" x14ac:dyDescent="0.2">
      <c r="A3484" s="319" t="s">
        <v>14930</v>
      </c>
      <c r="B3484" s="319" t="s">
        <v>13113</v>
      </c>
      <c r="C3484" s="321">
        <f t="shared" si="108"/>
        <v>3</v>
      </c>
      <c r="D3484" s="321" t="str">
        <f t="shared" si="109"/>
        <v>Residential Dorrigo</v>
      </c>
      <c r="E3484" s="321" t="s">
        <v>25835</v>
      </c>
      <c r="F3484" s="319" t="s">
        <v>508</v>
      </c>
      <c r="G3484" s="319" t="s">
        <v>14931</v>
      </c>
      <c r="H3484" s="319" t="s">
        <v>14932</v>
      </c>
      <c r="I3484" s="319" t="s">
        <v>14933</v>
      </c>
    </row>
    <row r="3485" spans="1:9" ht="75" x14ac:dyDescent="0.2">
      <c r="A3485" s="319" t="s">
        <v>14934</v>
      </c>
      <c r="B3485" s="319" t="s">
        <v>13113</v>
      </c>
      <c r="C3485" s="321">
        <f t="shared" si="108"/>
        <v>3</v>
      </c>
      <c r="D3485" s="321" t="str">
        <f t="shared" si="109"/>
        <v>Residential Dorrigo</v>
      </c>
      <c r="E3485" s="321" t="s">
        <v>4460</v>
      </c>
      <c r="F3485" s="319" t="s">
        <v>14935</v>
      </c>
      <c r="G3485" s="319" t="s">
        <v>14936</v>
      </c>
      <c r="H3485" s="319" t="s">
        <v>14937</v>
      </c>
      <c r="I3485" s="319" t="s">
        <v>14938</v>
      </c>
    </row>
    <row r="3486" spans="1:9" ht="75" x14ac:dyDescent="0.2">
      <c r="A3486" s="319" t="s">
        <v>14939</v>
      </c>
      <c r="B3486" s="319" t="s">
        <v>13113</v>
      </c>
      <c r="C3486" s="321">
        <f t="shared" si="108"/>
        <v>3</v>
      </c>
      <c r="D3486" s="321" t="str">
        <f t="shared" si="109"/>
        <v>Residential Dorrigo</v>
      </c>
      <c r="E3486" s="321" t="s">
        <v>25835</v>
      </c>
      <c r="F3486" s="319" t="s">
        <v>8606</v>
      </c>
      <c r="G3486" s="319" t="s">
        <v>9142</v>
      </c>
      <c r="H3486" s="319" t="s">
        <v>14940</v>
      </c>
      <c r="I3486" s="319" t="s">
        <v>14941</v>
      </c>
    </row>
    <row r="3487" spans="1:9" ht="75" x14ac:dyDescent="0.2">
      <c r="A3487" s="319" t="s">
        <v>14942</v>
      </c>
      <c r="B3487" s="319" t="s">
        <v>13113</v>
      </c>
      <c r="C3487" s="321">
        <f t="shared" si="108"/>
        <v>3</v>
      </c>
      <c r="D3487" s="321" t="str">
        <f t="shared" si="109"/>
        <v>Residential Dorrigo</v>
      </c>
      <c r="E3487" s="321" t="s">
        <v>4460</v>
      </c>
      <c r="F3487" s="319" t="s">
        <v>6527</v>
      </c>
      <c r="G3487" s="319" t="s">
        <v>1828</v>
      </c>
      <c r="H3487" s="319" t="s">
        <v>14943</v>
      </c>
      <c r="I3487" s="319" t="s">
        <v>14944</v>
      </c>
    </row>
    <row r="3488" spans="1:9" ht="75" x14ac:dyDescent="0.2">
      <c r="A3488" s="319" t="s">
        <v>14945</v>
      </c>
      <c r="B3488" s="319" t="s">
        <v>13113</v>
      </c>
      <c r="C3488" s="321">
        <f t="shared" si="108"/>
        <v>3</v>
      </c>
      <c r="D3488" s="321" t="str">
        <f t="shared" si="109"/>
        <v>Residential Dorrigo</v>
      </c>
      <c r="E3488" s="321" t="s">
        <v>25835</v>
      </c>
      <c r="F3488" s="319" t="s">
        <v>1505</v>
      </c>
      <c r="G3488" s="319" t="s">
        <v>13232</v>
      </c>
      <c r="H3488" s="319" t="s">
        <v>14946</v>
      </c>
      <c r="I3488" s="319" t="s">
        <v>14947</v>
      </c>
    </row>
    <row r="3489" spans="1:9" ht="225" x14ac:dyDescent="0.2">
      <c r="A3489" s="319" t="s">
        <v>14948</v>
      </c>
      <c r="B3489" s="319" t="s">
        <v>13113</v>
      </c>
      <c r="C3489" s="321">
        <f t="shared" si="108"/>
        <v>3</v>
      </c>
      <c r="D3489" s="321" t="str">
        <f t="shared" si="109"/>
        <v>Residential Dorrigo</v>
      </c>
      <c r="E3489" s="321" t="s">
        <v>4460</v>
      </c>
      <c r="F3489" s="319" t="s">
        <v>3980</v>
      </c>
      <c r="G3489" s="319" t="s">
        <v>14949</v>
      </c>
      <c r="H3489" s="319" t="s">
        <v>14950</v>
      </c>
      <c r="I3489" s="319" t="s">
        <v>14951</v>
      </c>
    </row>
    <row r="3490" spans="1:9" ht="75" x14ac:dyDescent="0.2">
      <c r="A3490" s="319" t="s">
        <v>14952</v>
      </c>
      <c r="B3490" s="319" t="s">
        <v>13113</v>
      </c>
      <c r="C3490" s="321">
        <f t="shared" si="108"/>
        <v>3</v>
      </c>
      <c r="D3490" s="321" t="str">
        <f t="shared" si="109"/>
        <v>Residential Dorrigo</v>
      </c>
      <c r="E3490" s="321" t="s">
        <v>25835</v>
      </c>
      <c r="F3490" s="319" t="s">
        <v>14707</v>
      </c>
      <c r="G3490" s="319" t="s">
        <v>7820</v>
      </c>
      <c r="H3490" s="319" t="s">
        <v>14953</v>
      </c>
      <c r="I3490" s="319" t="s">
        <v>14954</v>
      </c>
    </row>
    <row r="3491" spans="1:9" ht="75" x14ac:dyDescent="0.2">
      <c r="A3491" s="319" t="s">
        <v>14955</v>
      </c>
      <c r="B3491" s="319" t="s">
        <v>13113</v>
      </c>
      <c r="C3491" s="321">
        <f t="shared" si="108"/>
        <v>3</v>
      </c>
      <c r="D3491" s="321" t="str">
        <f t="shared" si="109"/>
        <v>Residential Dorrigo</v>
      </c>
      <c r="E3491" s="321" t="s">
        <v>4460</v>
      </c>
      <c r="F3491" s="319" t="s">
        <v>14956</v>
      </c>
      <c r="G3491" s="319" t="s">
        <v>3203</v>
      </c>
      <c r="H3491" s="319" t="s">
        <v>14957</v>
      </c>
      <c r="I3491" s="319" t="s">
        <v>14958</v>
      </c>
    </row>
    <row r="3492" spans="1:9" ht="75" x14ac:dyDescent="0.2">
      <c r="A3492" s="319" t="s">
        <v>14959</v>
      </c>
      <c r="B3492" s="319" t="s">
        <v>13113</v>
      </c>
      <c r="C3492" s="321">
        <f t="shared" si="108"/>
        <v>3</v>
      </c>
      <c r="D3492" s="321" t="str">
        <f t="shared" si="109"/>
        <v>Residential Dorrigo</v>
      </c>
      <c r="E3492" s="321" t="s">
        <v>25835</v>
      </c>
      <c r="F3492" s="319" t="s">
        <v>14960</v>
      </c>
      <c r="G3492" s="319" t="s">
        <v>14961</v>
      </c>
      <c r="H3492" s="319" t="s">
        <v>14962</v>
      </c>
      <c r="I3492" s="319" t="s">
        <v>14963</v>
      </c>
    </row>
    <row r="3493" spans="1:9" ht="75" x14ac:dyDescent="0.2">
      <c r="A3493" s="319" t="s">
        <v>14964</v>
      </c>
      <c r="B3493" s="319" t="s">
        <v>13113</v>
      </c>
      <c r="C3493" s="321">
        <f t="shared" si="108"/>
        <v>3</v>
      </c>
      <c r="D3493" s="321" t="str">
        <f t="shared" si="109"/>
        <v>Residential Dorrigo</v>
      </c>
      <c r="E3493" s="321" t="s">
        <v>4460</v>
      </c>
      <c r="F3493" s="319" t="s">
        <v>2704</v>
      </c>
      <c r="G3493" s="319" t="s">
        <v>14965</v>
      </c>
      <c r="H3493" s="319" t="s">
        <v>14966</v>
      </c>
      <c r="I3493" s="319" t="s">
        <v>14967</v>
      </c>
    </row>
    <row r="3494" spans="1:9" ht="75" x14ac:dyDescent="0.2">
      <c r="A3494" s="319" t="s">
        <v>14968</v>
      </c>
      <c r="B3494" s="319" t="s">
        <v>13113</v>
      </c>
      <c r="C3494" s="321">
        <f t="shared" si="108"/>
        <v>3</v>
      </c>
      <c r="D3494" s="321" t="str">
        <f t="shared" si="109"/>
        <v>Residential Dorrigo</v>
      </c>
      <c r="E3494" s="321" t="s">
        <v>25835</v>
      </c>
      <c r="F3494" s="319" t="s">
        <v>14969</v>
      </c>
      <c r="G3494" s="319" t="s">
        <v>14970</v>
      </c>
      <c r="H3494" s="319" t="s">
        <v>14971</v>
      </c>
      <c r="I3494" s="319" t="s">
        <v>14972</v>
      </c>
    </row>
    <row r="3495" spans="1:9" ht="75" x14ac:dyDescent="0.2">
      <c r="A3495" s="319" t="s">
        <v>14973</v>
      </c>
      <c r="B3495" s="319" t="s">
        <v>13113</v>
      </c>
      <c r="C3495" s="321">
        <f t="shared" si="108"/>
        <v>3</v>
      </c>
      <c r="D3495" s="321" t="str">
        <f t="shared" si="109"/>
        <v>Residential Dorrigo</v>
      </c>
      <c r="E3495" s="321" t="s">
        <v>4460</v>
      </c>
      <c r="F3495" s="319" t="s">
        <v>4260</v>
      </c>
      <c r="G3495" s="319" t="s">
        <v>14974</v>
      </c>
      <c r="H3495" s="319" t="s">
        <v>14975</v>
      </c>
      <c r="I3495" s="319" t="s">
        <v>14976</v>
      </c>
    </row>
    <row r="3496" spans="1:9" ht="75" x14ac:dyDescent="0.2">
      <c r="A3496" s="319" t="s">
        <v>14977</v>
      </c>
      <c r="B3496" s="319" t="s">
        <v>13113</v>
      </c>
      <c r="C3496" s="321">
        <f t="shared" si="108"/>
        <v>3</v>
      </c>
      <c r="D3496" s="321" t="str">
        <f t="shared" si="109"/>
        <v>Residential Dorrigo</v>
      </c>
      <c r="E3496" s="321" t="s">
        <v>25835</v>
      </c>
      <c r="F3496" s="319" t="s">
        <v>14978</v>
      </c>
      <c r="G3496" s="319" t="s">
        <v>14979</v>
      </c>
      <c r="H3496" s="319" t="s">
        <v>14980</v>
      </c>
      <c r="I3496" s="319" t="s">
        <v>14981</v>
      </c>
    </row>
    <row r="3497" spans="1:9" ht="90" x14ac:dyDescent="0.2">
      <c r="A3497" s="319" t="s">
        <v>14982</v>
      </c>
      <c r="B3497" s="319" t="s">
        <v>13113</v>
      </c>
      <c r="C3497" s="321">
        <f t="shared" si="108"/>
        <v>3</v>
      </c>
      <c r="D3497" s="321" t="str">
        <f t="shared" si="109"/>
        <v>Residential Dorrigo</v>
      </c>
      <c r="E3497" s="321" t="s">
        <v>4460</v>
      </c>
      <c r="F3497" s="319" t="s">
        <v>14983</v>
      </c>
      <c r="G3497" s="319" t="s">
        <v>14984</v>
      </c>
      <c r="H3497" s="319" t="s">
        <v>14985</v>
      </c>
      <c r="I3497" s="319" t="s">
        <v>14986</v>
      </c>
    </row>
    <row r="3498" spans="1:9" ht="75" x14ac:dyDescent="0.2">
      <c r="A3498" s="319" t="s">
        <v>14987</v>
      </c>
      <c r="B3498" s="319" t="s">
        <v>13113</v>
      </c>
      <c r="C3498" s="321">
        <f t="shared" si="108"/>
        <v>3</v>
      </c>
      <c r="D3498" s="321" t="str">
        <f t="shared" si="109"/>
        <v>Residential Dorrigo</v>
      </c>
      <c r="E3498" s="321" t="s">
        <v>25835</v>
      </c>
      <c r="F3498" s="319" t="s">
        <v>14988</v>
      </c>
      <c r="G3498" s="319" t="s">
        <v>14989</v>
      </c>
      <c r="H3498" s="319" t="s">
        <v>14990</v>
      </c>
      <c r="I3498" s="319" t="s">
        <v>14991</v>
      </c>
    </row>
    <row r="3499" spans="1:9" ht="90" x14ac:dyDescent="0.2">
      <c r="A3499" s="319" t="s">
        <v>14992</v>
      </c>
      <c r="B3499" s="319" t="s">
        <v>13113</v>
      </c>
      <c r="C3499" s="321">
        <f t="shared" si="108"/>
        <v>3</v>
      </c>
      <c r="D3499" s="321" t="str">
        <f t="shared" si="109"/>
        <v>Residential Dorrigo</v>
      </c>
      <c r="E3499" s="321" t="s">
        <v>4460</v>
      </c>
      <c r="F3499" s="319" t="s">
        <v>2075</v>
      </c>
      <c r="G3499" s="319" t="s">
        <v>2076</v>
      </c>
      <c r="H3499" s="319" t="s">
        <v>14993</v>
      </c>
      <c r="I3499" s="319" t="s">
        <v>14994</v>
      </c>
    </row>
    <row r="3500" spans="1:9" ht="75" x14ac:dyDescent="0.2">
      <c r="A3500" s="319" t="s">
        <v>14995</v>
      </c>
      <c r="B3500" s="319" t="s">
        <v>13113</v>
      </c>
      <c r="C3500" s="321">
        <f t="shared" si="108"/>
        <v>3</v>
      </c>
      <c r="D3500" s="321" t="str">
        <f t="shared" si="109"/>
        <v>Residential Dorrigo</v>
      </c>
      <c r="E3500" s="321" t="s">
        <v>25835</v>
      </c>
      <c r="F3500" s="319" t="s">
        <v>14996</v>
      </c>
      <c r="G3500" s="319" t="s">
        <v>9979</v>
      </c>
      <c r="H3500" s="319" t="s">
        <v>14997</v>
      </c>
      <c r="I3500" s="319" t="s">
        <v>14998</v>
      </c>
    </row>
    <row r="3501" spans="1:9" ht="90" x14ac:dyDescent="0.2">
      <c r="A3501" s="319" t="s">
        <v>14999</v>
      </c>
      <c r="B3501" s="319" t="s">
        <v>13113</v>
      </c>
      <c r="C3501" s="321">
        <f t="shared" si="108"/>
        <v>3</v>
      </c>
      <c r="D3501" s="321" t="str">
        <f t="shared" si="109"/>
        <v>Residential Dorrigo</v>
      </c>
      <c r="E3501" s="321" t="s">
        <v>4460</v>
      </c>
      <c r="F3501" s="319" t="s">
        <v>4118</v>
      </c>
      <c r="G3501" s="319" t="s">
        <v>7546</v>
      </c>
      <c r="H3501" s="319" t="s">
        <v>15000</v>
      </c>
      <c r="I3501" s="319" t="s">
        <v>15001</v>
      </c>
    </row>
    <row r="3502" spans="1:9" ht="75" x14ac:dyDescent="0.2">
      <c r="A3502" s="319" t="s">
        <v>15002</v>
      </c>
      <c r="B3502" s="319" t="s">
        <v>13113</v>
      </c>
      <c r="C3502" s="321">
        <f t="shared" si="108"/>
        <v>3</v>
      </c>
      <c r="D3502" s="321" t="str">
        <f t="shared" si="109"/>
        <v>Residential Dorrigo</v>
      </c>
      <c r="E3502" s="321" t="s">
        <v>25835</v>
      </c>
      <c r="F3502" s="319" t="s">
        <v>15003</v>
      </c>
      <c r="G3502" s="319" t="s">
        <v>15004</v>
      </c>
      <c r="H3502" s="319" t="s">
        <v>15005</v>
      </c>
      <c r="I3502" s="319" t="s">
        <v>15006</v>
      </c>
    </row>
    <row r="3503" spans="1:9" ht="75" x14ac:dyDescent="0.2">
      <c r="A3503" s="319" t="s">
        <v>15007</v>
      </c>
      <c r="B3503" s="319" t="s">
        <v>13113</v>
      </c>
      <c r="C3503" s="321">
        <f t="shared" si="108"/>
        <v>3</v>
      </c>
      <c r="D3503" s="321" t="str">
        <f t="shared" si="109"/>
        <v>Residential Dorrigo</v>
      </c>
      <c r="E3503" s="321" t="s">
        <v>4460</v>
      </c>
      <c r="F3503" s="319" t="s">
        <v>15008</v>
      </c>
      <c r="G3503" s="319" t="s">
        <v>15009</v>
      </c>
      <c r="H3503" s="319" t="s">
        <v>15010</v>
      </c>
      <c r="I3503" s="319" t="s">
        <v>15011</v>
      </c>
    </row>
    <row r="3504" spans="1:9" ht="75" x14ac:dyDescent="0.2">
      <c r="A3504" s="319" t="s">
        <v>15012</v>
      </c>
      <c r="B3504" s="319" t="s">
        <v>13113</v>
      </c>
      <c r="C3504" s="321">
        <f t="shared" si="108"/>
        <v>3</v>
      </c>
      <c r="D3504" s="321" t="str">
        <f t="shared" si="109"/>
        <v>Residential Dorrigo</v>
      </c>
      <c r="E3504" s="321" t="s">
        <v>25835</v>
      </c>
      <c r="F3504" s="319" t="s">
        <v>15013</v>
      </c>
      <c r="G3504" s="319" t="s">
        <v>15014</v>
      </c>
      <c r="H3504" s="319" t="s">
        <v>15015</v>
      </c>
      <c r="I3504" s="319" t="s">
        <v>15016</v>
      </c>
    </row>
    <row r="3505" spans="1:9" ht="90" x14ac:dyDescent="0.2">
      <c r="A3505" s="319" t="s">
        <v>15017</v>
      </c>
      <c r="B3505" s="319" t="s">
        <v>13113</v>
      </c>
      <c r="C3505" s="321">
        <f t="shared" si="108"/>
        <v>3</v>
      </c>
      <c r="D3505" s="321" t="str">
        <f t="shared" si="109"/>
        <v>Residential Dorrigo</v>
      </c>
      <c r="E3505" s="321" t="s">
        <v>4460</v>
      </c>
      <c r="F3505" s="319" t="s">
        <v>3922</v>
      </c>
      <c r="G3505" s="319" t="s">
        <v>8470</v>
      </c>
      <c r="H3505" s="319" t="s">
        <v>15018</v>
      </c>
      <c r="I3505" s="319" t="s">
        <v>15019</v>
      </c>
    </row>
    <row r="3506" spans="1:9" ht="75" x14ac:dyDescent="0.2">
      <c r="A3506" s="319" t="s">
        <v>15020</v>
      </c>
      <c r="B3506" s="319" t="s">
        <v>13113</v>
      </c>
      <c r="C3506" s="321">
        <f t="shared" si="108"/>
        <v>3</v>
      </c>
      <c r="D3506" s="321" t="str">
        <f t="shared" si="109"/>
        <v>Residential Dorrigo</v>
      </c>
      <c r="E3506" s="321" t="s">
        <v>25835</v>
      </c>
      <c r="F3506" s="319" t="s">
        <v>1902</v>
      </c>
      <c r="G3506" s="319" t="s">
        <v>12049</v>
      </c>
      <c r="H3506" s="319" t="s">
        <v>15021</v>
      </c>
      <c r="I3506" s="319" t="s">
        <v>15022</v>
      </c>
    </row>
    <row r="3507" spans="1:9" ht="90" x14ac:dyDescent="0.2">
      <c r="A3507" s="319" t="s">
        <v>15023</v>
      </c>
      <c r="B3507" s="319" t="s">
        <v>13113</v>
      </c>
      <c r="C3507" s="321">
        <f t="shared" si="108"/>
        <v>3</v>
      </c>
      <c r="D3507" s="321" t="str">
        <f t="shared" si="109"/>
        <v>Residential Dorrigo</v>
      </c>
      <c r="E3507" s="321" t="s">
        <v>4460</v>
      </c>
      <c r="F3507" s="319" t="s">
        <v>512</v>
      </c>
      <c r="G3507" s="319" t="s">
        <v>15024</v>
      </c>
      <c r="H3507" s="319" t="s">
        <v>15025</v>
      </c>
      <c r="I3507" s="319" t="s">
        <v>15026</v>
      </c>
    </row>
    <row r="3508" spans="1:9" ht="90" x14ac:dyDescent="0.2">
      <c r="A3508" s="319" t="s">
        <v>15027</v>
      </c>
      <c r="B3508" s="319" t="s">
        <v>13113</v>
      </c>
      <c r="C3508" s="321">
        <f t="shared" si="108"/>
        <v>3</v>
      </c>
      <c r="D3508" s="321" t="str">
        <f t="shared" si="109"/>
        <v>Residential Dorrigo</v>
      </c>
      <c r="E3508" s="321" t="s">
        <v>25835</v>
      </c>
      <c r="F3508" s="319" t="s">
        <v>3733</v>
      </c>
      <c r="G3508" s="319" t="s">
        <v>2823</v>
      </c>
      <c r="H3508" s="319" t="s">
        <v>15028</v>
      </c>
      <c r="I3508" s="319" t="s">
        <v>15029</v>
      </c>
    </row>
    <row r="3509" spans="1:9" ht="90" x14ac:dyDescent="0.2">
      <c r="A3509" s="319" t="s">
        <v>15030</v>
      </c>
      <c r="B3509" s="319" t="s">
        <v>13113</v>
      </c>
      <c r="C3509" s="321">
        <f t="shared" si="108"/>
        <v>3</v>
      </c>
      <c r="D3509" s="321" t="str">
        <f t="shared" si="109"/>
        <v>Residential Dorrigo</v>
      </c>
      <c r="E3509" s="321" t="s">
        <v>4460</v>
      </c>
      <c r="F3509" s="319" t="s">
        <v>14983</v>
      </c>
      <c r="G3509" s="319" t="s">
        <v>14984</v>
      </c>
      <c r="H3509" s="319" t="s">
        <v>15031</v>
      </c>
      <c r="I3509" s="319" t="s">
        <v>15032</v>
      </c>
    </row>
    <row r="3510" spans="1:9" ht="105" x14ac:dyDescent="0.2">
      <c r="A3510" s="319" t="s">
        <v>15033</v>
      </c>
      <c r="B3510" s="319" t="s">
        <v>13113</v>
      </c>
      <c r="C3510" s="321">
        <f t="shared" si="108"/>
        <v>3</v>
      </c>
      <c r="D3510" s="321" t="str">
        <f t="shared" si="109"/>
        <v>Residential Dorrigo</v>
      </c>
      <c r="E3510" s="321" t="s">
        <v>25835</v>
      </c>
      <c r="F3510" s="319" t="s">
        <v>15034</v>
      </c>
      <c r="G3510" s="319" t="s">
        <v>15035</v>
      </c>
      <c r="H3510" s="319" t="s">
        <v>15036</v>
      </c>
      <c r="I3510" s="319" t="s">
        <v>15037</v>
      </c>
    </row>
    <row r="3511" spans="1:9" ht="105" x14ac:dyDescent="0.2">
      <c r="A3511" s="319" t="s">
        <v>15038</v>
      </c>
      <c r="B3511" s="319" t="s">
        <v>13113</v>
      </c>
      <c r="C3511" s="321">
        <f t="shared" si="108"/>
        <v>3</v>
      </c>
      <c r="D3511" s="321" t="str">
        <f t="shared" si="109"/>
        <v>Residential Dorrigo</v>
      </c>
      <c r="E3511" s="321" t="s">
        <v>4460</v>
      </c>
      <c r="F3511" s="319" t="s">
        <v>15039</v>
      </c>
      <c r="G3511" s="319" t="s">
        <v>1105</v>
      </c>
      <c r="H3511" s="319" t="s">
        <v>15040</v>
      </c>
      <c r="I3511" s="319" t="s">
        <v>15041</v>
      </c>
    </row>
    <row r="3512" spans="1:9" ht="90" x14ac:dyDescent="0.25">
      <c r="A3512" s="319" t="s">
        <v>15042</v>
      </c>
      <c r="B3512" s="319" t="s">
        <v>13113</v>
      </c>
      <c r="C3512" s="321">
        <f t="shared" si="108"/>
        <v>3</v>
      </c>
      <c r="D3512" s="321" t="str">
        <f t="shared" si="109"/>
        <v>Residential Dorrigo</v>
      </c>
      <c r="E3512" s="321" t="s">
        <v>25835</v>
      </c>
      <c r="F3512" s="317"/>
      <c r="G3512" s="319" t="s">
        <v>15043</v>
      </c>
      <c r="H3512" s="319" t="s">
        <v>15044</v>
      </c>
      <c r="I3512" s="319" t="s">
        <v>15045</v>
      </c>
    </row>
    <row r="3513" spans="1:9" ht="90" x14ac:dyDescent="0.2">
      <c r="A3513" s="319" t="s">
        <v>15046</v>
      </c>
      <c r="B3513" s="319" t="s">
        <v>13113</v>
      </c>
      <c r="C3513" s="321">
        <f t="shared" si="108"/>
        <v>3</v>
      </c>
      <c r="D3513" s="321" t="str">
        <f t="shared" si="109"/>
        <v>Residential Dorrigo</v>
      </c>
      <c r="E3513" s="321" t="s">
        <v>4460</v>
      </c>
      <c r="F3513" s="319" t="s">
        <v>15047</v>
      </c>
      <c r="G3513" s="319" t="s">
        <v>15048</v>
      </c>
      <c r="H3513" s="319" t="s">
        <v>15049</v>
      </c>
      <c r="I3513" s="319" t="s">
        <v>15050</v>
      </c>
    </row>
    <row r="3514" spans="1:9" ht="90" x14ac:dyDescent="0.2">
      <c r="A3514" s="319" t="s">
        <v>15051</v>
      </c>
      <c r="B3514" s="319" t="s">
        <v>13113</v>
      </c>
      <c r="C3514" s="321">
        <f t="shared" si="108"/>
        <v>3</v>
      </c>
      <c r="D3514" s="321" t="str">
        <f t="shared" si="109"/>
        <v>Residential Dorrigo</v>
      </c>
      <c r="E3514" s="321" t="s">
        <v>25835</v>
      </c>
      <c r="F3514" s="319" t="s">
        <v>1280</v>
      </c>
      <c r="G3514" s="319" t="s">
        <v>1281</v>
      </c>
      <c r="H3514" s="319" t="s">
        <v>15052</v>
      </c>
      <c r="I3514" s="319" t="s">
        <v>15053</v>
      </c>
    </row>
    <row r="3515" spans="1:9" ht="90" x14ac:dyDescent="0.2">
      <c r="A3515" s="319" t="s">
        <v>15054</v>
      </c>
      <c r="B3515" s="319" t="s">
        <v>13113</v>
      </c>
      <c r="C3515" s="321">
        <f t="shared" si="108"/>
        <v>3</v>
      </c>
      <c r="D3515" s="321" t="str">
        <f t="shared" si="109"/>
        <v>Residential Dorrigo</v>
      </c>
      <c r="E3515" s="321" t="s">
        <v>4460</v>
      </c>
      <c r="F3515" s="319" t="s">
        <v>1673</v>
      </c>
      <c r="G3515" s="319" t="s">
        <v>9142</v>
      </c>
      <c r="H3515" s="319" t="s">
        <v>15055</v>
      </c>
      <c r="I3515" s="319" t="s">
        <v>15056</v>
      </c>
    </row>
    <row r="3516" spans="1:9" ht="90" x14ac:dyDescent="0.2">
      <c r="A3516" s="319" t="s">
        <v>15057</v>
      </c>
      <c r="B3516" s="319" t="s">
        <v>13113</v>
      </c>
      <c r="C3516" s="321">
        <f t="shared" si="108"/>
        <v>3</v>
      </c>
      <c r="D3516" s="321" t="str">
        <f t="shared" si="109"/>
        <v>Residential Dorrigo</v>
      </c>
      <c r="E3516" s="321" t="s">
        <v>25835</v>
      </c>
      <c r="F3516" s="319" t="s">
        <v>943</v>
      </c>
      <c r="G3516" s="319" t="s">
        <v>15058</v>
      </c>
      <c r="H3516" s="319" t="s">
        <v>15059</v>
      </c>
      <c r="I3516" s="319" t="s">
        <v>15060</v>
      </c>
    </row>
    <row r="3517" spans="1:9" ht="75" x14ac:dyDescent="0.2">
      <c r="A3517" s="319" t="s">
        <v>15061</v>
      </c>
      <c r="B3517" s="319" t="s">
        <v>13113</v>
      </c>
      <c r="C3517" s="321">
        <f t="shared" si="108"/>
        <v>3</v>
      </c>
      <c r="D3517" s="321" t="str">
        <f t="shared" si="109"/>
        <v>Residential Dorrigo</v>
      </c>
      <c r="E3517" s="321" t="s">
        <v>4460</v>
      </c>
      <c r="F3517" s="319" t="s">
        <v>15062</v>
      </c>
      <c r="G3517" s="319" t="s">
        <v>1471</v>
      </c>
      <c r="H3517" s="319" t="s">
        <v>15063</v>
      </c>
      <c r="I3517" s="319" t="s">
        <v>15064</v>
      </c>
    </row>
    <row r="3518" spans="1:9" ht="90" x14ac:dyDescent="0.2">
      <c r="A3518" s="319" t="s">
        <v>15065</v>
      </c>
      <c r="B3518" s="319" t="s">
        <v>13113</v>
      </c>
      <c r="C3518" s="321">
        <f t="shared" si="108"/>
        <v>3</v>
      </c>
      <c r="D3518" s="321" t="str">
        <f t="shared" si="109"/>
        <v>Residential Dorrigo</v>
      </c>
      <c r="E3518" s="321" t="s">
        <v>25835</v>
      </c>
      <c r="F3518" s="319" t="s">
        <v>15066</v>
      </c>
      <c r="G3518" s="319" t="s">
        <v>15067</v>
      </c>
      <c r="H3518" s="319" t="s">
        <v>15068</v>
      </c>
      <c r="I3518" s="319" t="s">
        <v>15069</v>
      </c>
    </row>
    <row r="3519" spans="1:9" ht="90" x14ac:dyDescent="0.2">
      <c r="A3519" s="319" t="s">
        <v>15070</v>
      </c>
      <c r="B3519" s="319" t="s">
        <v>13113</v>
      </c>
      <c r="C3519" s="321">
        <f t="shared" si="108"/>
        <v>3</v>
      </c>
      <c r="D3519" s="321" t="str">
        <f t="shared" si="109"/>
        <v>Residential Dorrigo</v>
      </c>
      <c r="E3519" s="321" t="s">
        <v>4460</v>
      </c>
      <c r="F3519" s="319" t="s">
        <v>15071</v>
      </c>
      <c r="G3519" s="319" t="s">
        <v>15072</v>
      </c>
      <c r="H3519" s="319" t="s">
        <v>15073</v>
      </c>
      <c r="I3519" s="319" t="s">
        <v>15074</v>
      </c>
    </row>
    <row r="3520" spans="1:9" ht="90" x14ac:dyDescent="0.2">
      <c r="A3520" s="319" t="s">
        <v>15075</v>
      </c>
      <c r="B3520" s="319" t="s">
        <v>13113</v>
      </c>
      <c r="C3520" s="321">
        <f t="shared" si="108"/>
        <v>3</v>
      </c>
      <c r="D3520" s="321" t="str">
        <f t="shared" si="109"/>
        <v>Residential Dorrigo</v>
      </c>
      <c r="E3520" s="321" t="s">
        <v>25835</v>
      </c>
      <c r="F3520" s="319" t="s">
        <v>15076</v>
      </c>
      <c r="G3520" s="319" t="s">
        <v>15077</v>
      </c>
      <c r="H3520" s="319" t="s">
        <v>15078</v>
      </c>
      <c r="I3520" s="319" t="s">
        <v>15079</v>
      </c>
    </row>
    <row r="3521" spans="1:9" ht="90" x14ac:dyDescent="0.2">
      <c r="A3521" s="319" t="s">
        <v>15080</v>
      </c>
      <c r="B3521" s="319" t="s">
        <v>13113</v>
      </c>
      <c r="C3521" s="321">
        <f t="shared" si="108"/>
        <v>3</v>
      </c>
      <c r="D3521" s="321" t="str">
        <f t="shared" si="109"/>
        <v>Residential Dorrigo</v>
      </c>
      <c r="E3521" s="321" t="s">
        <v>4460</v>
      </c>
      <c r="F3521" s="319" t="s">
        <v>15081</v>
      </c>
      <c r="G3521" s="319" t="s">
        <v>15082</v>
      </c>
      <c r="H3521" s="319" t="s">
        <v>15083</v>
      </c>
      <c r="I3521" s="319" t="s">
        <v>15084</v>
      </c>
    </row>
    <row r="3522" spans="1:9" ht="90" x14ac:dyDescent="0.2">
      <c r="A3522" s="319" t="s">
        <v>15085</v>
      </c>
      <c r="B3522" s="319" t="s">
        <v>13113</v>
      </c>
      <c r="C3522" s="321">
        <f t="shared" ref="C3522:C3585" si="110">+VLOOKUP($A3522,Assess,2,FALSE)</f>
        <v>3</v>
      </c>
      <c r="D3522" s="321" t="str">
        <f t="shared" ref="D3522:D3585" si="111">+VLOOKUP($A3522,Assess,3,FALSE)</f>
        <v>Residential Dorrigo</v>
      </c>
      <c r="E3522" s="321" t="s">
        <v>25835</v>
      </c>
      <c r="F3522" s="319" t="s">
        <v>10914</v>
      </c>
      <c r="G3522" s="319" t="s">
        <v>15086</v>
      </c>
      <c r="H3522" s="319" t="s">
        <v>15087</v>
      </c>
      <c r="I3522" s="319" t="s">
        <v>15088</v>
      </c>
    </row>
    <row r="3523" spans="1:9" ht="75" x14ac:dyDescent="0.2">
      <c r="A3523" s="319" t="s">
        <v>15089</v>
      </c>
      <c r="B3523" s="319" t="s">
        <v>13113</v>
      </c>
      <c r="C3523" s="321">
        <f t="shared" si="110"/>
        <v>3</v>
      </c>
      <c r="D3523" s="321" t="str">
        <f t="shared" si="111"/>
        <v>Residential Dorrigo</v>
      </c>
      <c r="E3523" s="321" t="s">
        <v>4460</v>
      </c>
      <c r="F3523" s="319" t="s">
        <v>1382</v>
      </c>
      <c r="G3523" s="319" t="s">
        <v>15090</v>
      </c>
      <c r="H3523" s="319" t="s">
        <v>15091</v>
      </c>
      <c r="I3523" s="319" t="s">
        <v>15092</v>
      </c>
    </row>
    <row r="3524" spans="1:9" ht="75" x14ac:dyDescent="0.25">
      <c r="A3524" s="319" t="s">
        <v>15093</v>
      </c>
      <c r="B3524" s="319" t="s">
        <v>13113</v>
      </c>
      <c r="C3524" s="321">
        <f t="shared" si="110"/>
        <v>3</v>
      </c>
      <c r="D3524" s="321" t="str">
        <f t="shared" si="111"/>
        <v>Residential Dorrigo</v>
      </c>
      <c r="E3524" s="321" t="s">
        <v>25835</v>
      </c>
      <c r="F3524" s="317"/>
      <c r="G3524" s="319" t="s">
        <v>15094</v>
      </c>
      <c r="H3524" s="319" t="s">
        <v>15095</v>
      </c>
      <c r="I3524" s="319" t="s">
        <v>15096</v>
      </c>
    </row>
    <row r="3525" spans="1:9" ht="75" x14ac:dyDescent="0.2">
      <c r="A3525" s="319" t="s">
        <v>15097</v>
      </c>
      <c r="B3525" s="319" t="s">
        <v>13113</v>
      </c>
      <c r="C3525" s="321">
        <f t="shared" si="110"/>
        <v>3</v>
      </c>
      <c r="D3525" s="321" t="str">
        <f t="shared" si="111"/>
        <v>Residential Dorrigo</v>
      </c>
      <c r="E3525" s="321" t="s">
        <v>4460</v>
      </c>
      <c r="F3525" s="319" t="s">
        <v>13378</v>
      </c>
      <c r="G3525" s="319" t="s">
        <v>13379</v>
      </c>
      <c r="H3525" s="319" t="s">
        <v>15098</v>
      </c>
      <c r="I3525" s="319" t="s">
        <v>15099</v>
      </c>
    </row>
    <row r="3526" spans="1:9" ht="75" x14ac:dyDescent="0.2">
      <c r="A3526" s="319" t="s">
        <v>15100</v>
      </c>
      <c r="B3526" s="319" t="s">
        <v>13113</v>
      </c>
      <c r="C3526" s="321">
        <f t="shared" si="110"/>
        <v>3</v>
      </c>
      <c r="D3526" s="321" t="str">
        <f t="shared" si="111"/>
        <v>Residential Dorrigo</v>
      </c>
      <c r="E3526" s="321" t="s">
        <v>25835</v>
      </c>
      <c r="F3526" s="319" t="s">
        <v>5573</v>
      </c>
      <c r="G3526" s="319" t="s">
        <v>3837</v>
      </c>
      <c r="H3526" s="319" t="s">
        <v>15101</v>
      </c>
      <c r="I3526" s="319" t="s">
        <v>15102</v>
      </c>
    </row>
    <row r="3527" spans="1:9" ht="75" x14ac:dyDescent="0.2">
      <c r="A3527" s="319" t="s">
        <v>15103</v>
      </c>
      <c r="B3527" s="319" t="s">
        <v>13113</v>
      </c>
      <c r="C3527" s="321">
        <f t="shared" si="110"/>
        <v>3</v>
      </c>
      <c r="D3527" s="321" t="str">
        <f t="shared" si="111"/>
        <v>Residential Dorrigo</v>
      </c>
      <c r="E3527" s="321" t="s">
        <v>4460</v>
      </c>
      <c r="F3527" s="319" t="s">
        <v>15104</v>
      </c>
      <c r="G3527" s="319" t="s">
        <v>4195</v>
      </c>
      <c r="H3527" s="319" t="s">
        <v>15105</v>
      </c>
      <c r="I3527" s="319" t="s">
        <v>15106</v>
      </c>
    </row>
    <row r="3528" spans="1:9" ht="75" x14ac:dyDescent="0.2">
      <c r="A3528" s="319" t="s">
        <v>15107</v>
      </c>
      <c r="B3528" s="319" t="s">
        <v>13113</v>
      </c>
      <c r="C3528" s="321">
        <f t="shared" si="110"/>
        <v>3</v>
      </c>
      <c r="D3528" s="321" t="str">
        <f t="shared" si="111"/>
        <v>Residential Dorrigo</v>
      </c>
      <c r="E3528" s="321" t="s">
        <v>25835</v>
      </c>
      <c r="F3528" s="319" t="s">
        <v>14645</v>
      </c>
      <c r="G3528" s="319" t="s">
        <v>14646</v>
      </c>
      <c r="H3528" s="319" t="s">
        <v>15108</v>
      </c>
      <c r="I3528" s="319" t="s">
        <v>15109</v>
      </c>
    </row>
    <row r="3529" spans="1:9" ht="75" x14ac:dyDescent="0.2">
      <c r="A3529" s="319" t="s">
        <v>15110</v>
      </c>
      <c r="B3529" s="319" t="s">
        <v>13113</v>
      </c>
      <c r="C3529" s="321">
        <f t="shared" si="110"/>
        <v>3</v>
      </c>
      <c r="D3529" s="321" t="str">
        <f t="shared" si="111"/>
        <v>Residential Dorrigo</v>
      </c>
      <c r="E3529" s="321" t="s">
        <v>4460</v>
      </c>
      <c r="F3529" s="319" t="s">
        <v>15111</v>
      </c>
      <c r="G3529" s="319" t="s">
        <v>15112</v>
      </c>
      <c r="H3529" s="319" t="s">
        <v>15113</v>
      </c>
      <c r="I3529" s="319" t="s">
        <v>15114</v>
      </c>
    </row>
    <row r="3530" spans="1:9" ht="75" x14ac:dyDescent="0.2">
      <c r="A3530" s="319" t="s">
        <v>15115</v>
      </c>
      <c r="B3530" s="319" t="s">
        <v>13113</v>
      </c>
      <c r="C3530" s="321">
        <f t="shared" si="110"/>
        <v>3</v>
      </c>
      <c r="D3530" s="321" t="str">
        <f t="shared" si="111"/>
        <v>Residential Dorrigo</v>
      </c>
      <c r="E3530" s="321" t="s">
        <v>25835</v>
      </c>
      <c r="F3530" s="319" t="s">
        <v>15116</v>
      </c>
      <c r="G3530" s="319" t="s">
        <v>15117</v>
      </c>
      <c r="H3530" s="319" t="s">
        <v>15118</v>
      </c>
      <c r="I3530" s="319" t="s">
        <v>15119</v>
      </c>
    </row>
    <row r="3531" spans="1:9" ht="75" x14ac:dyDescent="0.2">
      <c r="A3531" s="319" t="s">
        <v>15120</v>
      </c>
      <c r="B3531" s="319" t="s">
        <v>13113</v>
      </c>
      <c r="C3531" s="321">
        <f t="shared" si="110"/>
        <v>3</v>
      </c>
      <c r="D3531" s="321" t="str">
        <f t="shared" si="111"/>
        <v>Residential Dorrigo</v>
      </c>
      <c r="E3531" s="321" t="s">
        <v>4460</v>
      </c>
      <c r="F3531" s="319" t="s">
        <v>15121</v>
      </c>
      <c r="G3531" s="319" t="s">
        <v>15122</v>
      </c>
      <c r="H3531" s="319" t="s">
        <v>15123</v>
      </c>
      <c r="I3531" s="319" t="s">
        <v>15124</v>
      </c>
    </row>
    <row r="3532" spans="1:9" ht="75" x14ac:dyDescent="0.2">
      <c r="A3532" s="319" t="s">
        <v>15125</v>
      </c>
      <c r="B3532" s="319" t="s">
        <v>13113</v>
      </c>
      <c r="C3532" s="321">
        <f t="shared" si="110"/>
        <v>3</v>
      </c>
      <c r="D3532" s="321" t="str">
        <f t="shared" si="111"/>
        <v>Residential Dorrigo</v>
      </c>
      <c r="E3532" s="321" t="s">
        <v>25835</v>
      </c>
      <c r="F3532" s="319" t="s">
        <v>548</v>
      </c>
      <c r="G3532" s="319" t="s">
        <v>10146</v>
      </c>
      <c r="H3532" s="319" t="s">
        <v>15126</v>
      </c>
      <c r="I3532" s="319" t="s">
        <v>15127</v>
      </c>
    </row>
    <row r="3533" spans="1:9" ht="75" x14ac:dyDescent="0.2">
      <c r="A3533" s="319" t="s">
        <v>15128</v>
      </c>
      <c r="B3533" s="319" t="s">
        <v>13113</v>
      </c>
      <c r="C3533" s="321">
        <f t="shared" si="110"/>
        <v>3</v>
      </c>
      <c r="D3533" s="321" t="str">
        <f t="shared" si="111"/>
        <v>Residential Dorrigo</v>
      </c>
      <c r="E3533" s="321" t="s">
        <v>4460</v>
      </c>
      <c r="F3533" s="319" t="s">
        <v>15129</v>
      </c>
      <c r="G3533" s="319" t="s">
        <v>15130</v>
      </c>
      <c r="H3533" s="319" t="s">
        <v>15131</v>
      </c>
      <c r="I3533" s="319" t="s">
        <v>15132</v>
      </c>
    </row>
    <row r="3534" spans="1:9" ht="90" x14ac:dyDescent="0.2">
      <c r="A3534" s="319" t="s">
        <v>15133</v>
      </c>
      <c r="B3534" s="319" t="s">
        <v>13113</v>
      </c>
      <c r="C3534" s="321">
        <f t="shared" si="110"/>
        <v>3</v>
      </c>
      <c r="D3534" s="321" t="str">
        <f t="shared" si="111"/>
        <v>Residential Dorrigo</v>
      </c>
      <c r="E3534" s="321" t="s">
        <v>25835</v>
      </c>
      <c r="F3534" s="319" t="s">
        <v>15134</v>
      </c>
      <c r="G3534" s="319" t="s">
        <v>15135</v>
      </c>
      <c r="H3534" s="319" t="s">
        <v>15136</v>
      </c>
      <c r="I3534" s="319" t="s">
        <v>15137</v>
      </c>
    </row>
    <row r="3535" spans="1:9" ht="75" x14ac:dyDescent="0.2">
      <c r="A3535" s="319" t="s">
        <v>15138</v>
      </c>
      <c r="B3535" s="319" t="s">
        <v>13113</v>
      </c>
      <c r="C3535" s="321">
        <f t="shared" si="110"/>
        <v>3</v>
      </c>
      <c r="D3535" s="321" t="str">
        <f t="shared" si="111"/>
        <v>Residential Dorrigo</v>
      </c>
      <c r="E3535" s="321" t="s">
        <v>4460</v>
      </c>
      <c r="F3535" s="319" t="s">
        <v>4314</v>
      </c>
      <c r="G3535" s="319" t="s">
        <v>15139</v>
      </c>
      <c r="H3535" s="319" t="s">
        <v>15140</v>
      </c>
      <c r="I3535" s="319" t="s">
        <v>15141</v>
      </c>
    </row>
    <row r="3536" spans="1:9" ht="90" x14ac:dyDescent="0.2">
      <c r="A3536" s="319" t="s">
        <v>15142</v>
      </c>
      <c r="B3536" s="319" t="s">
        <v>13113</v>
      </c>
      <c r="C3536" s="321">
        <f t="shared" si="110"/>
        <v>3</v>
      </c>
      <c r="D3536" s="321" t="str">
        <f t="shared" si="111"/>
        <v>Residential Dorrigo</v>
      </c>
      <c r="E3536" s="321" t="s">
        <v>25835</v>
      </c>
      <c r="F3536" s="319" t="s">
        <v>15143</v>
      </c>
      <c r="G3536" s="319" t="s">
        <v>15144</v>
      </c>
      <c r="H3536" s="319" t="s">
        <v>15145</v>
      </c>
      <c r="I3536" s="319" t="s">
        <v>15146</v>
      </c>
    </row>
    <row r="3537" spans="1:9" ht="75" x14ac:dyDescent="0.2">
      <c r="A3537" s="319" t="s">
        <v>15147</v>
      </c>
      <c r="B3537" s="319" t="s">
        <v>13113</v>
      </c>
      <c r="C3537" s="321">
        <f t="shared" si="110"/>
        <v>3</v>
      </c>
      <c r="D3537" s="321" t="str">
        <f t="shared" si="111"/>
        <v>Residential Dorrigo</v>
      </c>
      <c r="E3537" s="321" t="s">
        <v>4460</v>
      </c>
      <c r="F3537" s="319" t="s">
        <v>15148</v>
      </c>
      <c r="G3537" s="319" t="s">
        <v>6233</v>
      </c>
      <c r="H3537" s="319" t="s">
        <v>15149</v>
      </c>
      <c r="I3537" s="319" t="s">
        <v>15150</v>
      </c>
    </row>
    <row r="3538" spans="1:9" ht="90" x14ac:dyDescent="0.2">
      <c r="A3538" s="319" t="s">
        <v>15151</v>
      </c>
      <c r="B3538" s="319" t="s">
        <v>13113</v>
      </c>
      <c r="C3538" s="321">
        <f t="shared" si="110"/>
        <v>3</v>
      </c>
      <c r="D3538" s="321" t="str">
        <f t="shared" si="111"/>
        <v>Residential Dorrigo</v>
      </c>
      <c r="E3538" s="321" t="s">
        <v>25835</v>
      </c>
      <c r="F3538" s="319" t="s">
        <v>15152</v>
      </c>
      <c r="G3538" s="319" t="s">
        <v>6427</v>
      </c>
      <c r="H3538" s="319" t="s">
        <v>15153</v>
      </c>
      <c r="I3538" s="319" t="s">
        <v>15154</v>
      </c>
    </row>
    <row r="3539" spans="1:9" ht="90" x14ac:dyDescent="0.2">
      <c r="A3539" s="319" t="s">
        <v>15155</v>
      </c>
      <c r="B3539" s="319" t="s">
        <v>13113</v>
      </c>
      <c r="C3539" s="321">
        <f t="shared" si="110"/>
        <v>3</v>
      </c>
      <c r="D3539" s="321" t="str">
        <f t="shared" si="111"/>
        <v>Residential Dorrigo</v>
      </c>
      <c r="E3539" s="321" t="s">
        <v>4460</v>
      </c>
      <c r="F3539" s="319" t="s">
        <v>13224</v>
      </c>
      <c r="G3539" s="319" t="s">
        <v>15156</v>
      </c>
      <c r="H3539" s="319" t="s">
        <v>15157</v>
      </c>
      <c r="I3539" s="319" t="s">
        <v>15158</v>
      </c>
    </row>
    <row r="3540" spans="1:9" ht="90" x14ac:dyDescent="0.2">
      <c r="A3540" s="319" t="s">
        <v>15159</v>
      </c>
      <c r="B3540" s="319" t="s">
        <v>13113</v>
      </c>
      <c r="C3540" s="321">
        <f t="shared" si="110"/>
        <v>3</v>
      </c>
      <c r="D3540" s="321" t="str">
        <f t="shared" si="111"/>
        <v>Residential Dorrigo</v>
      </c>
      <c r="E3540" s="321" t="s">
        <v>25835</v>
      </c>
      <c r="F3540" s="319" t="s">
        <v>15160</v>
      </c>
      <c r="G3540" s="319" t="s">
        <v>15161</v>
      </c>
      <c r="H3540" s="319" t="s">
        <v>15162</v>
      </c>
      <c r="I3540" s="319" t="s">
        <v>15163</v>
      </c>
    </row>
    <row r="3541" spans="1:9" ht="120" x14ac:dyDescent="0.2">
      <c r="A3541" s="319" t="s">
        <v>15164</v>
      </c>
      <c r="B3541" s="319" t="s">
        <v>13113</v>
      </c>
      <c r="C3541" s="321">
        <f t="shared" si="110"/>
        <v>3</v>
      </c>
      <c r="D3541" s="321" t="str">
        <f t="shared" si="111"/>
        <v>Residential Dorrigo</v>
      </c>
      <c r="E3541" s="321" t="s">
        <v>4460</v>
      </c>
      <c r="F3541" s="319" t="s">
        <v>15165</v>
      </c>
      <c r="G3541" s="319" t="s">
        <v>15166</v>
      </c>
      <c r="H3541" s="319" t="s">
        <v>15167</v>
      </c>
      <c r="I3541" s="319" t="s">
        <v>15168</v>
      </c>
    </row>
    <row r="3542" spans="1:9" ht="90" x14ac:dyDescent="0.2">
      <c r="A3542" s="319" t="s">
        <v>15169</v>
      </c>
      <c r="B3542" s="319" t="s">
        <v>13113</v>
      </c>
      <c r="C3542" s="321">
        <f t="shared" si="110"/>
        <v>3</v>
      </c>
      <c r="D3542" s="321" t="str">
        <f t="shared" si="111"/>
        <v>Residential Dorrigo</v>
      </c>
      <c r="E3542" s="321" t="s">
        <v>25835</v>
      </c>
      <c r="F3542" s="319" t="s">
        <v>15170</v>
      </c>
      <c r="G3542" s="319" t="s">
        <v>15171</v>
      </c>
      <c r="H3542" s="319" t="s">
        <v>15172</v>
      </c>
      <c r="I3542" s="319" t="s">
        <v>15173</v>
      </c>
    </row>
    <row r="3543" spans="1:9" ht="90" x14ac:dyDescent="0.2">
      <c r="A3543" s="319" t="s">
        <v>15174</v>
      </c>
      <c r="B3543" s="319" t="s">
        <v>13113</v>
      </c>
      <c r="C3543" s="321">
        <f t="shared" si="110"/>
        <v>3</v>
      </c>
      <c r="D3543" s="321" t="str">
        <f t="shared" si="111"/>
        <v>Residential Dorrigo</v>
      </c>
      <c r="E3543" s="321" t="s">
        <v>4460</v>
      </c>
      <c r="F3543" s="319" t="s">
        <v>15175</v>
      </c>
      <c r="G3543" s="319" t="s">
        <v>15176</v>
      </c>
      <c r="H3543" s="319" t="s">
        <v>15177</v>
      </c>
      <c r="I3543" s="319" t="s">
        <v>15178</v>
      </c>
    </row>
    <row r="3544" spans="1:9" ht="90" x14ac:dyDescent="0.2">
      <c r="A3544" s="319" t="s">
        <v>15179</v>
      </c>
      <c r="B3544" s="319" t="s">
        <v>13113</v>
      </c>
      <c r="C3544" s="321">
        <f t="shared" si="110"/>
        <v>3</v>
      </c>
      <c r="D3544" s="321" t="str">
        <f t="shared" si="111"/>
        <v>Residential Dorrigo</v>
      </c>
      <c r="E3544" s="321" t="s">
        <v>25835</v>
      </c>
      <c r="F3544" s="319" t="s">
        <v>2584</v>
      </c>
      <c r="G3544" s="319" t="s">
        <v>11089</v>
      </c>
      <c r="H3544" s="319" t="s">
        <v>15180</v>
      </c>
      <c r="I3544" s="319" t="s">
        <v>15181</v>
      </c>
    </row>
    <row r="3545" spans="1:9" ht="90" x14ac:dyDescent="0.2">
      <c r="A3545" s="319" t="s">
        <v>15182</v>
      </c>
      <c r="B3545" s="319" t="s">
        <v>13113</v>
      </c>
      <c r="C3545" s="321">
        <f t="shared" si="110"/>
        <v>3</v>
      </c>
      <c r="D3545" s="321" t="str">
        <f t="shared" si="111"/>
        <v>Residential Dorrigo</v>
      </c>
      <c r="E3545" s="321" t="s">
        <v>4460</v>
      </c>
      <c r="F3545" s="319" t="s">
        <v>15183</v>
      </c>
      <c r="G3545" s="319" t="s">
        <v>15184</v>
      </c>
      <c r="H3545" s="319" t="s">
        <v>15185</v>
      </c>
      <c r="I3545" s="319" t="s">
        <v>15186</v>
      </c>
    </row>
    <row r="3546" spans="1:9" ht="90" x14ac:dyDescent="0.2">
      <c r="A3546" s="319" t="s">
        <v>15187</v>
      </c>
      <c r="B3546" s="319" t="s">
        <v>13113</v>
      </c>
      <c r="C3546" s="321">
        <f t="shared" si="110"/>
        <v>3</v>
      </c>
      <c r="D3546" s="321" t="str">
        <f t="shared" si="111"/>
        <v>Residential Dorrigo</v>
      </c>
      <c r="E3546" s="321" t="s">
        <v>25835</v>
      </c>
      <c r="F3546" s="319" t="s">
        <v>15188</v>
      </c>
      <c r="G3546" s="319" t="s">
        <v>15189</v>
      </c>
      <c r="H3546" s="319" t="s">
        <v>15190</v>
      </c>
      <c r="I3546" s="319" t="s">
        <v>15191</v>
      </c>
    </row>
    <row r="3547" spans="1:9" ht="90" x14ac:dyDescent="0.2">
      <c r="A3547" s="319" t="s">
        <v>15192</v>
      </c>
      <c r="B3547" s="319" t="s">
        <v>13113</v>
      </c>
      <c r="C3547" s="321">
        <f t="shared" si="110"/>
        <v>3</v>
      </c>
      <c r="D3547" s="321" t="str">
        <f t="shared" si="111"/>
        <v>Residential Dorrigo</v>
      </c>
      <c r="E3547" s="321" t="s">
        <v>4460</v>
      </c>
      <c r="F3547" s="319" t="s">
        <v>15193</v>
      </c>
      <c r="G3547" s="319" t="s">
        <v>7820</v>
      </c>
      <c r="H3547" s="319" t="s">
        <v>15194</v>
      </c>
      <c r="I3547" s="319" t="s">
        <v>15195</v>
      </c>
    </row>
    <row r="3548" spans="1:9" ht="90" x14ac:dyDescent="0.2">
      <c r="A3548" s="319" t="s">
        <v>15196</v>
      </c>
      <c r="B3548" s="319" t="s">
        <v>13113</v>
      </c>
      <c r="C3548" s="321">
        <f t="shared" si="110"/>
        <v>3</v>
      </c>
      <c r="D3548" s="321" t="str">
        <f t="shared" si="111"/>
        <v>Residential Dorrigo</v>
      </c>
      <c r="E3548" s="321" t="s">
        <v>25835</v>
      </c>
      <c r="F3548" s="319" t="s">
        <v>13801</v>
      </c>
      <c r="G3548" s="319" t="s">
        <v>7838</v>
      </c>
      <c r="H3548" s="319" t="s">
        <v>15197</v>
      </c>
      <c r="I3548" s="319" t="s">
        <v>15198</v>
      </c>
    </row>
    <row r="3549" spans="1:9" ht="90" x14ac:dyDescent="0.2">
      <c r="A3549" s="319" t="s">
        <v>15199</v>
      </c>
      <c r="B3549" s="319" t="s">
        <v>13113</v>
      </c>
      <c r="C3549" s="321">
        <f t="shared" si="110"/>
        <v>3</v>
      </c>
      <c r="D3549" s="321" t="str">
        <f t="shared" si="111"/>
        <v>Residential Dorrigo</v>
      </c>
      <c r="E3549" s="321" t="s">
        <v>4460</v>
      </c>
      <c r="F3549" s="319" t="s">
        <v>2509</v>
      </c>
      <c r="G3549" s="319" t="s">
        <v>5357</v>
      </c>
      <c r="H3549" s="319" t="s">
        <v>15200</v>
      </c>
      <c r="I3549" s="319" t="s">
        <v>15201</v>
      </c>
    </row>
    <row r="3550" spans="1:9" ht="75" x14ac:dyDescent="0.2">
      <c r="A3550" s="319" t="s">
        <v>15202</v>
      </c>
      <c r="B3550" s="319" t="s">
        <v>13113</v>
      </c>
      <c r="C3550" s="321">
        <f t="shared" si="110"/>
        <v>3</v>
      </c>
      <c r="D3550" s="321" t="str">
        <f t="shared" si="111"/>
        <v>Residential Dorrigo</v>
      </c>
      <c r="E3550" s="321" t="s">
        <v>25835</v>
      </c>
      <c r="F3550" s="319" t="s">
        <v>14116</v>
      </c>
      <c r="G3550" s="319" t="s">
        <v>14117</v>
      </c>
      <c r="H3550" s="319" t="s">
        <v>15203</v>
      </c>
      <c r="I3550" s="319" t="s">
        <v>15204</v>
      </c>
    </row>
    <row r="3551" spans="1:9" ht="105" x14ac:dyDescent="0.2">
      <c r="A3551" s="319" t="s">
        <v>15205</v>
      </c>
      <c r="B3551" s="319" t="s">
        <v>13113</v>
      </c>
      <c r="C3551" s="321">
        <f t="shared" si="110"/>
        <v>3</v>
      </c>
      <c r="D3551" s="321" t="str">
        <f t="shared" si="111"/>
        <v>Residential Dorrigo</v>
      </c>
      <c r="E3551" s="321" t="s">
        <v>4460</v>
      </c>
      <c r="F3551" s="319" t="s">
        <v>15206</v>
      </c>
      <c r="G3551" s="319" t="s">
        <v>15207</v>
      </c>
      <c r="H3551" s="319" t="s">
        <v>15208</v>
      </c>
      <c r="I3551" s="319" t="s">
        <v>15209</v>
      </c>
    </row>
    <row r="3552" spans="1:9" ht="105" x14ac:dyDescent="0.2">
      <c r="A3552" s="319" t="s">
        <v>15210</v>
      </c>
      <c r="B3552" s="319" t="s">
        <v>13113</v>
      </c>
      <c r="C3552" s="321">
        <f t="shared" si="110"/>
        <v>3</v>
      </c>
      <c r="D3552" s="321" t="str">
        <f t="shared" si="111"/>
        <v>Residential Dorrigo</v>
      </c>
      <c r="E3552" s="321" t="s">
        <v>25835</v>
      </c>
      <c r="F3552" s="319" t="s">
        <v>15211</v>
      </c>
      <c r="G3552" s="319" t="s">
        <v>15212</v>
      </c>
      <c r="H3552" s="319" t="s">
        <v>15213</v>
      </c>
      <c r="I3552" s="319" t="s">
        <v>15214</v>
      </c>
    </row>
    <row r="3553" spans="1:9" ht="105" x14ac:dyDescent="0.2">
      <c r="A3553" s="319" t="s">
        <v>15215</v>
      </c>
      <c r="B3553" s="319" t="s">
        <v>13113</v>
      </c>
      <c r="C3553" s="321">
        <f t="shared" si="110"/>
        <v>3</v>
      </c>
      <c r="D3553" s="321" t="str">
        <f t="shared" si="111"/>
        <v>Residential Dorrigo</v>
      </c>
      <c r="E3553" s="321" t="s">
        <v>4460</v>
      </c>
      <c r="F3553" s="319" t="s">
        <v>3019</v>
      </c>
      <c r="G3553" s="319" t="s">
        <v>2717</v>
      </c>
      <c r="H3553" s="319" t="s">
        <v>15216</v>
      </c>
      <c r="I3553" s="319" t="s">
        <v>15217</v>
      </c>
    </row>
    <row r="3554" spans="1:9" ht="105" x14ac:dyDescent="0.2">
      <c r="A3554" s="319" t="s">
        <v>15218</v>
      </c>
      <c r="B3554" s="319" t="s">
        <v>13113</v>
      </c>
      <c r="C3554" s="321">
        <f t="shared" si="110"/>
        <v>3</v>
      </c>
      <c r="D3554" s="321" t="str">
        <f t="shared" si="111"/>
        <v>Residential Dorrigo</v>
      </c>
      <c r="E3554" s="321" t="s">
        <v>25835</v>
      </c>
      <c r="F3554" s="319" t="s">
        <v>15219</v>
      </c>
      <c r="G3554" s="319" t="s">
        <v>15220</v>
      </c>
      <c r="H3554" s="319" t="s">
        <v>15221</v>
      </c>
      <c r="I3554" s="319" t="s">
        <v>15222</v>
      </c>
    </row>
    <row r="3555" spans="1:9" ht="90" x14ac:dyDescent="0.2">
      <c r="A3555" s="319" t="s">
        <v>15223</v>
      </c>
      <c r="B3555" s="319" t="s">
        <v>13113</v>
      </c>
      <c r="C3555" s="321">
        <f t="shared" si="110"/>
        <v>3</v>
      </c>
      <c r="D3555" s="321" t="str">
        <f t="shared" si="111"/>
        <v>Residential Dorrigo</v>
      </c>
      <c r="E3555" s="321" t="s">
        <v>4460</v>
      </c>
      <c r="F3555" s="319" t="s">
        <v>2376</v>
      </c>
      <c r="G3555" s="319" t="s">
        <v>5422</v>
      </c>
      <c r="H3555" s="319" t="s">
        <v>15224</v>
      </c>
      <c r="I3555" s="319" t="s">
        <v>15225</v>
      </c>
    </row>
    <row r="3556" spans="1:9" ht="90" x14ac:dyDescent="0.2">
      <c r="A3556" s="319" t="s">
        <v>15226</v>
      </c>
      <c r="B3556" s="319" t="s">
        <v>13113</v>
      </c>
      <c r="C3556" s="321">
        <f t="shared" si="110"/>
        <v>3</v>
      </c>
      <c r="D3556" s="321" t="str">
        <f t="shared" si="111"/>
        <v>Residential Dorrigo</v>
      </c>
      <c r="E3556" s="321" t="s">
        <v>25835</v>
      </c>
      <c r="F3556" s="319" t="s">
        <v>1280</v>
      </c>
      <c r="G3556" s="319" t="s">
        <v>1281</v>
      </c>
      <c r="H3556" s="319" t="s">
        <v>15227</v>
      </c>
      <c r="I3556" s="319" t="s">
        <v>15228</v>
      </c>
    </row>
    <row r="3557" spans="1:9" ht="90" x14ac:dyDescent="0.2">
      <c r="A3557" s="319" t="s">
        <v>15229</v>
      </c>
      <c r="B3557" s="319" t="s">
        <v>13113</v>
      </c>
      <c r="C3557" s="321">
        <f t="shared" si="110"/>
        <v>3</v>
      </c>
      <c r="D3557" s="321" t="str">
        <f t="shared" si="111"/>
        <v>Residential Dorrigo</v>
      </c>
      <c r="E3557" s="321" t="s">
        <v>4460</v>
      </c>
      <c r="F3557" s="319" t="s">
        <v>14539</v>
      </c>
      <c r="G3557" s="319" t="s">
        <v>6178</v>
      </c>
      <c r="H3557" s="319" t="s">
        <v>15230</v>
      </c>
      <c r="I3557" s="319" t="s">
        <v>15231</v>
      </c>
    </row>
    <row r="3558" spans="1:9" ht="90" x14ac:dyDescent="0.2">
      <c r="A3558" s="319" t="s">
        <v>15232</v>
      </c>
      <c r="B3558" s="319" t="s">
        <v>13113</v>
      </c>
      <c r="C3558" s="321">
        <f t="shared" si="110"/>
        <v>3</v>
      </c>
      <c r="D3558" s="321" t="str">
        <f t="shared" si="111"/>
        <v>Residential Dorrigo</v>
      </c>
      <c r="E3558" s="321" t="s">
        <v>25835</v>
      </c>
      <c r="F3558" s="319" t="s">
        <v>628</v>
      </c>
      <c r="G3558" s="319" t="s">
        <v>15233</v>
      </c>
      <c r="H3558" s="319" t="s">
        <v>15234</v>
      </c>
      <c r="I3558" s="319" t="s">
        <v>15235</v>
      </c>
    </row>
    <row r="3559" spans="1:9" ht="90" x14ac:dyDescent="0.2">
      <c r="A3559" s="319" t="s">
        <v>15236</v>
      </c>
      <c r="B3559" s="319" t="s">
        <v>13113</v>
      </c>
      <c r="C3559" s="321">
        <f t="shared" si="110"/>
        <v>3</v>
      </c>
      <c r="D3559" s="321" t="str">
        <f t="shared" si="111"/>
        <v>Residential Dorrigo</v>
      </c>
      <c r="E3559" s="321" t="s">
        <v>4460</v>
      </c>
      <c r="F3559" s="319" t="s">
        <v>3027</v>
      </c>
      <c r="G3559" s="319" t="s">
        <v>15237</v>
      </c>
      <c r="H3559" s="319" t="s">
        <v>15238</v>
      </c>
      <c r="I3559" s="319" t="s">
        <v>15239</v>
      </c>
    </row>
    <row r="3560" spans="1:9" ht="90" x14ac:dyDescent="0.2">
      <c r="A3560" s="319" t="s">
        <v>15240</v>
      </c>
      <c r="B3560" s="319" t="s">
        <v>13113</v>
      </c>
      <c r="C3560" s="321">
        <f t="shared" si="110"/>
        <v>3</v>
      </c>
      <c r="D3560" s="321" t="str">
        <f t="shared" si="111"/>
        <v>Residential Dorrigo</v>
      </c>
      <c r="E3560" s="321" t="s">
        <v>25835</v>
      </c>
      <c r="F3560" s="319" t="s">
        <v>15241</v>
      </c>
      <c r="G3560" s="319" t="s">
        <v>15242</v>
      </c>
      <c r="H3560" s="319" t="s">
        <v>15243</v>
      </c>
      <c r="I3560" s="319" t="s">
        <v>15244</v>
      </c>
    </row>
    <row r="3561" spans="1:9" ht="90" x14ac:dyDescent="0.2">
      <c r="A3561" s="319" t="s">
        <v>15245</v>
      </c>
      <c r="B3561" s="319" t="s">
        <v>13113</v>
      </c>
      <c r="C3561" s="321">
        <f t="shared" si="110"/>
        <v>3</v>
      </c>
      <c r="D3561" s="321" t="str">
        <f t="shared" si="111"/>
        <v>Residential Dorrigo</v>
      </c>
      <c r="E3561" s="321" t="s">
        <v>4460</v>
      </c>
      <c r="F3561" s="319" t="s">
        <v>172</v>
      </c>
      <c r="G3561" s="319" t="s">
        <v>7252</v>
      </c>
      <c r="H3561" s="319" t="s">
        <v>15246</v>
      </c>
      <c r="I3561" s="319" t="s">
        <v>15247</v>
      </c>
    </row>
    <row r="3562" spans="1:9" ht="120" x14ac:dyDescent="0.2">
      <c r="A3562" s="319" t="s">
        <v>15248</v>
      </c>
      <c r="B3562" s="319" t="s">
        <v>13113</v>
      </c>
      <c r="C3562" s="321">
        <f t="shared" si="110"/>
        <v>3</v>
      </c>
      <c r="D3562" s="321" t="str">
        <f t="shared" si="111"/>
        <v>Residential Dorrigo</v>
      </c>
      <c r="E3562" s="321" t="s">
        <v>25835</v>
      </c>
      <c r="F3562" s="319" t="s">
        <v>15249</v>
      </c>
      <c r="G3562" s="319" t="s">
        <v>15250</v>
      </c>
      <c r="H3562" s="319" t="s">
        <v>15251</v>
      </c>
      <c r="I3562" s="319" t="s">
        <v>15252</v>
      </c>
    </row>
    <row r="3563" spans="1:9" ht="90" x14ac:dyDescent="0.2">
      <c r="A3563" s="319" t="s">
        <v>15253</v>
      </c>
      <c r="B3563" s="319" t="s">
        <v>13113</v>
      </c>
      <c r="C3563" s="321">
        <f t="shared" si="110"/>
        <v>3</v>
      </c>
      <c r="D3563" s="321" t="str">
        <f t="shared" si="111"/>
        <v>Residential Dorrigo</v>
      </c>
      <c r="E3563" s="321" t="s">
        <v>4460</v>
      </c>
      <c r="F3563" s="319" t="s">
        <v>13993</v>
      </c>
      <c r="G3563" s="319" t="s">
        <v>13994</v>
      </c>
      <c r="H3563" s="319" t="s">
        <v>15254</v>
      </c>
      <c r="I3563" s="319" t="s">
        <v>15255</v>
      </c>
    </row>
    <row r="3564" spans="1:9" ht="75" x14ac:dyDescent="0.2">
      <c r="A3564" s="319" t="s">
        <v>15256</v>
      </c>
      <c r="B3564" s="319" t="s">
        <v>13113</v>
      </c>
      <c r="C3564" s="321">
        <f t="shared" si="110"/>
        <v>3</v>
      </c>
      <c r="D3564" s="321" t="str">
        <f t="shared" si="111"/>
        <v>Residential Dorrigo</v>
      </c>
      <c r="E3564" s="321" t="s">
        <v>25835</v>
      </c>
      <c r="F3564" s="319" t="s">
        <v>15257</v>
      </c>
      <c r="G3564" s="319" t="s">
        <v>15258</v>
      </c>
      <c r="H3564" s="319" t="s">
        <v>15259</v>
      </c>
      <c r="I3564" s="319" t="s">
        <v>15260</v>
      </c>
    </row>
    <row r="3565" spans="1:9" ht="75" x14ac:dyDescent="0.2">
      <c r="A3565" s="319" t="s">
        <v>15261</v>
      </c>
      <c r="B3565" s="319" t="s">
        <v>13113</v>
      </c>
      <c r="C3565" s="321">
        <f t="shared" si="110"/>
        <v>3</v>
      </c>
      <c r="D3565" s="321" t="str">
        <f t="shared" si="111"/>
        <v>Residential Dorrigo</v>
      </c>
      <c r="E3565" s="321" t="s">
        <v>4460</v>
      </c>
      <c r="F3565" s="319" t="s">
        <v>3014</v>
      </c>
      <c r="G3565" s="319" t="s">
        <v>15262</v>
      </c>
      <c r="H3565" s="319" t="s">
        <v>15263</v>
      </c>
      <c r="I3565" s="319" t="s">
        <v>15264</v>
      </c>
    </row>
    <row r="3566" spans="1:9" ht="75" x14ac:dyDescent="0.2">
      <c r="A3566" s="319" t="s">
        <v>15265</v>
      </c>
      <c r="B3566" s="319" t="s">
        <v>13113</v>
      </c>
      <c r="C3566" s="321">
        <f t="shared" si="110"/>
        <v>3</v>
      </c>
      <c r="D3566" s="321" t="str">
        <f t="shared" si="111"/>
        <v>Residential Dorrigo</v>
      </c>
      <c r="E3566" s="321" t="s">
        <v>25835</v>
      </c>
      <c r="F3566" s="319" t="s">
        <v>15266</v>
      </c>
      <c r="G3566" s="319" t="s">
        <v>15267</v>
      </c>
      <c r="H3566" s="319" t="s">
        <v>15268</v>
      </c>
      <c r="I3566" s="319" t="s">
        <v>15269</v>
      </c>
    </row>
    <row r="3567" spans="1:9" ht="75" x14ac:dyDescent="0.2">
      <c r="A3567" s="319" t="s">
        <v>15270</v>
      </c>
      <c r="B3567" s="319" t="s">
        <v>13113</v>
      </c>
      <c r="C3567" s="321">
        <f t="shared" si="110"/>
        <v>3</v>
      </c>
      <c r="D3567" s="321" t="str">
        <f t="shared" si="111"/>
        <v>Residential Dorrigo</v>
      </c>
      <c r="E3567" s="321" t="s">
        <v>4460</v>
      </c>
      <c r="F3567" s="319" t="s">
        <v>15271</v>
      </c>
      <c r="G3567" s="319" t="s">
        <v>9142</v>
      </c>
      <c r="H3567" s="319" t="s">
        <v>15272</v>
      </c>
      <c r="I3567" s="319" t="s">
        <v>15273</v>
      </c>
    </row>
    <row r="3568" spans="1:9" ht="75" x14ac:dyDescent="0.2">
      <c r="A3568" s="319" t="s">
        <v>15274</v>
      </c>
      <c r="B3568" s="319" t="s">
        <v>13113</v>
      </c>
      <c r="C3568" s="321">
        <f t="shared" si="110"/>
        <v>3</v>
      </c>
      <c r="D3568" s="321" t="str">
        <f t="shared" si="111"/>
        <v>Residential Dorrigo</v>
      </c>
      <c r="E3568" s="321" t="s">
        <v>25835</v>
      </c>
      <c r="F3568" s="319" t="s">
        <v>15275</v>
      </c>
      <c r="G3568" s="319" t="s">
        <v>15276</v>
      </c>
      <c r="H3568" s="319" t="s">
        <v>15277</v>
      </c>
      <c r="I3568" s="319" t="s">
        <v>15278</v>
      </c>
    </row>
    <row r="3569" spans="1:9" ht="75" x14ac:dyDescent="0.2">
      <c r="A3569" s="319" t="s">
        <v>15279</v>
      </c>
      <c r="B3569" s="319" t="s">
        <v>13113</v>
      </c>
      <c r="C3569" s="321">
        <f t="shared" si="110"/>
        <v>3</v>
      </c>
      <c r="D3569" s="321" t="str">
        <f t="shared" si="111"/>
        <v>Residential Dorrigo</v>
      </c>
      <c r="E3569" s="321" t="s">
        <v>4460</v>
      </c>
      <c r="F3569" s="319" t="s">
        <v>3500</v>
      </c>
      <c r="G3569" s="319" t="s">
        <v>15280</v>
      </c>
      <c r="H3569" s="319" t="s">
        <v>15281</v>
      </c>
      <c r="I3569" s="319" t="s">
        <v>15282</v>
      </c>
    </row>
    <row r="3570" spans="1:9" ht="75" x14ac:dyDescent="0.25">
      <c r="A3570" s="319" t="s">
        <v>15283</v>
      </c>
      <c r="B3570" s="319" t="s">
        <v>13113</v>
      </c>
      <c r="C3570" s="321">
        <f t="shared" si="110"/>
        <v>3</v>
      </c>
      <c r="D3570" s="321" t="str">
        <f t="shared" si="111"/>
        <v>Residential Dorrigo</v>
      </c>
      <c r="E3570" s="321" t="s">
        <v>25835</v>
      </c>
      <c r="F3570" s="317"/>
      <c r="G3570" s="319" t="s">
        <v>15284</v>
      </c>
      <c r="H3570" s="319" t="s">
        <v>15285</v>
      </c>
      <c r="I3570" s="319" t="s">
        <v>15286</v>
      </c>
    </row>
    <row r="3571" spans="1:9" ht="75" x14ac:dyDescent="0.2">
      <c r="A3571" s="319" t="s">
        <v>15287</v>
      </c>
      <c r="B3571" s="319" t="s">
        <v>13113</v>
      </c>
      <c r="C3571" s="321">
        <f t="shared" si="110"/>
        <v>3</v>
      </c>
      <c r="D3571" s="321" t="str">
        <f t="shared" si="111"/>
        <v>Residential Dorrigo</v>
      </c>
      <c r="E3571" s="321" t="s">
        <v>4460</v>
      </c>
      <c r="F3571" s="319" t="s">
        <v>15288</v>
      </c>
      <c r="G3571" s="319" t="s">
        <v>7036</v>
      </c>
      <c r="H3571" s="319" t="s">
        <v>15289</v>
      </c>
      <c r="I3571" s="319" t="s">
        <v>15290</v>
      </c>
    </row>
    <row r="3572" spans="1:9" ht="75" x14ac:dyDescent="0.2">
      <c r="A3572" s="319" t="s">
        <v>15291</v>
      </c>
      <c r="B3572" s="319" t="s">
        <v>13113</v>
      </c>
      <c r="C3572" s="321">
        <f t="shared" si="110"/>
        <v>3</v>
      </c>
      <c r="D3572" s="321" t="str">
        <f t="shared" si="111"/>
        <v>Residential Dorrigo</v>
      </c>
      <c r="E3572" s="321" t="s">
        <v>25835</v>
      </c>
      <c r="F3572" s="319" t="s">
        <v>5104</v>
      </c>
      <c r="G3572" s="319" t="s">
        <v>15292</v>
      </c>
      <c r="H3572" s="319" t="s">
        <v>15293</v>
      </c>
      <c r="I3572" s="319" t="s">
        <v>15294</v>
      </c>
    </row>
    <row r="3573" spans="1:9" ht="75" x14ac:dyDescent="0.2">
      <c r="A3573" s="319" t="s">
        <v>15295</v>
      </c>
      <c r="B3573" s="319" t="s">
        <v>13113</v>
      </c>
      <c r="C3573" s="321">
        <f t="shared" si="110"/>
        <v>3</v>
      </c>
      <c r="D3573" s="321" t="str">
        <f t="shared" si="111"/>
        <v>Residential Dorrigo</v>
      </c>
      <c r="E3573" s="321" t="s">
        <v>4460</v>
      </c>
      <c r="F3573" s="319" t="s">
        <v>8587</v>
      </c>
      <c r="G3573" s="319" t="s">
        <v>15296</v>
      </c>
      <c r="H3573" s="319" t="s">
        <v>15297</v>
      </c>
      <c r="I3573" s="319" t="s">
        <v>15298</v>
      </c>
    </row>
    <row r="3574" spans="1:9" ht="75" x14ac:dyDescent="0.2">
      <c r="A3574" s="319" t="s">
        <v>15299</v>
      </c>
      <c r="B3574" s="319" t="s">
        <v>13113</v>
      </c>
      <c r="C3574" s="321">
        <f t="shared" si="110"/>
        <v>3</v>
      </c>
      <c r="D3574" s="321" t="str">
        <f t="shared" si="111"/>
        <v>Residential Dorrigo</v>
      </c>
      <c r="E3574" s="321" t="s">
        <v>25835</v>
      </c>
      <c r="F3574" s="319" t="s">
        <v>15300</v>
      </c>
      <c r="G3574" s="319" t="s">
        <v>15301</v>
      </c>
      <c r="H3574" s="319" t="s">
        <v>15302</v>
      </c>
      <c r="I3574" s="319" t="s">
        <v>15303</v>
      </c>
    </row>
    <row r="3575" spans="1:9" ht="75" x14ac:dyDescent="0.2">
      <c r="A3575" s="319" t="s">
        <v>15304</v>
      </c>
      <c r="B3575" s="319" t="s">
        <v>13113</v>
      </c>
      <c r="C3575" s="321">
        <f t="shared" si="110"/>
        <v>3</v>
      </c>
      <c r="D3575" s="321" t="str">
        <f t="shared" si="111"/>
        <v>Residential Dorrigo</v>
      </c>
      <c r="E3575" s="321" t="s">
        <v>4460</v>
      </c>
      <c r="F3575" s="319" t="s">
        <v>2055</v>
      </c>
      <c r="G3575" s="319" t="s">
        <v>15305</v>
      </c>
      <c r="H3575" s="319" t="s">
        <v>15306</v>
      </c>
      <c r="I3575" s="319" t="s">
        <v>15307</v>
      </c>
    </row>
    <row r="3576" spans="1:9" ht="75" x14ac:dyDescent="0.2">
      <c r="A3576" s="319" t="s">
        <v>15308</v>
      </c>
      <c r="B3576" s="319" t="s">
        <v>13113</v>
      </c>
      <c r="C3576" s="321">
        <f t="shared" si="110"/>
        <v>3</v>
      </c>
      <c r="D3576" s="321" t="str">
        <f t="shared" si="111"/>
        <v>Residential Dorrigo</v>
      </c>
      <c r="E3576" s="321" t="s">
        <v>25835</v>
      </c>
      <c r="F3576" s="319" t="s">
        <v>483</v>
      </c>
      <c r="G3576" s="319" t="s">
        <v>15309</v>
      </c>
      <c r="H3576" s="319" t="s">
        <v>15310</v>
      </c>
      <c r="I3576" s="319" t="s">
        <v>15311</v>
      </c>
    </row>
    <row r="3577" spans="1:9" ht="75" x14ac:dyDescent="0.25">
      <c r="A3577" s="319" t="s">
        <v>15312</v>
      </c>
      <c r="B3577" s="319" t="s">
        <v>13113</v>
      </c>
      <c r="C3577" s="321">
        <f t="shared" si="110"/>
        <v>3</v>
      </c>
      <c r="D3577" s="321" t="str">
        <f t="shared" si="111"/>
        <v>Residential Dorrigo</v>
      </c>
      <c r="E3577" s="321" t="s">
        <v>4460</v>
      </c>
      <c r="F3577" s="317"/>
      <c r="G3577" s="319" t="s">
        <v>7756</v>
      </c>
      <c r="H3577" s="319" t="s">
        <v>15313</v>
      </c>
      <c r="I3577" s="319" t="s">
        <v>15314</v>
      </c>
    </row>
    <row r="3578" spans="1:9" ht="75" x14ac:dyDescent="0.2">
      <c r="A3578" s="319" t="s">
        <v>15315</v>
      </c>
      <c r="B3578" s="319" t="s">
        <v>13113</v>
      </c>
      <c r="C3578" s="321">
        <f t="shared" si="110"/>
        <v>3</v>
      </c>
      <c r="D3578" s="321" t="str">
        <f t="shared" si="111"/>
        <v>Residential Dorrigo</v>
      </c>
      <c r="E3578" s="321" t="s">
        <v>25835</v>
      </c>
      <c r="F3578" s="319" t="s">
        <v>15316</v>
      </c>
      <c r="G3578" s="319" t="s">
        <v>3976</v>
      </c>
      <c r="H3578" s="319" t="s">
        <v>15317</v>
      </c>
      <c r="I3578" s="319" t="s">
        <v>15318</v>
      </c>
    </row>
    <row r="3579" spans="1:9" ht="105" x14ac:dyDescent="0.2">
      <c r="A3579" s="319" t="s">
        <v>15319</v>
      </c>
      <c r="B3579" s="319" t="s">
        <v>13113</v>
      </c>
      <c r="C3579" s="321">
        <f t="shared" si="110"/>
        <v>3</v>
      </c>
      <c r="D3579" s="321" t="str">
        <f t="shared" si="111"/>
        <v>Residential Dorrigo</v>
      </c>
      <c r="E3579" s="321" t="s">
        <v>4460</v>
      </c>
      <c r="F3579" s="319" t="s">
        <v>15320</v>
      </c>
      <c r="G3579" s="319" t="s">
        <v>15321</v>
      </c>
      <c r="H3579" s="319" t="s">
        <v>15322</v>
      </c>
      <c r="I3579" s="319" t="s">
        <v>15323</v>
      </c>
    </row>
    <row r="3580" spans="1:9" ht="105" x14ac:dyDescent="0.2">
      <c r="A3580" s="319" t="s">
        <v>15324</v>
      </c>
      <c r="B3580" s="319" t="s">
        <v>13113</v>
      </c>
      <c r="C3580" s="321">
        <f t="shared" si="110"/>
        <v>3</v>
      </c>
      <c r="D3580" s="321" t="str">
        <f t="shared" si="111"/>
        <v>Residential Dorrigo</v>
      </c>
      <c r="E3580" s="321" t="s">
        <v>25835</v>
      </c>
      <c r="F3580" s="319" t="s">
        <v>15325</v>
      </c>
      <c r="G3580" s="319" t="s">
        <v>15326</v>
      </c>
      <c r="H3580" s="319" t="s">
        <v>15327</v>
      </c>
      <c r="I3580" s="319" t="s">
        <v>15328</v>
      </c>
    </row>
    <row r="3581" spans="1:9" ht="105" x14ac:dyDescent="0.2">
      <c r="A3581" s="319" t="s">
        <v>15329</v>
      </c>
      <c r="B3581" s="319" t="s">
        <v>13113</v>
      </c>
      <c r="C3581" s="321">
        <f t="shared" si="110"/>
        <v>3</v>
      </c>
      <c r="D3581" s="321" t="str">
        <f t="shared" si="111"/>
        <v>Residential Dorrigo</v>
      </c>
      <c r="E3581" s="321" t="s">
        <v>4460</v>
      </c>
      <c r="F3581" s="319" t="s">
        <v>1422</v>
      </c>
      <c r="G3581" s="319" t="s">
        <v>1423</v>
      </c>
      <c r="H3581" s="319" t="s">
        <v>15330</v>
      </c>
      <c r="I3581" s="319" t="s">
        <v>15331</v>
      </c>
    </row>
    <row r="3582" spans="1:9" ht="105" x14ac:dyDescent="0.2">
      <c r="A3582" s="319" t="s">
        <v>15332</v>
      </c>
      <c r="B3582" s="319" t="s">
        <v>13113</v>
      </c>
      <c r="C3582" s="321">
        <f t="shared" si="110"/>
        <v>3</v>
      </c>
      <c r="D3582" s="321" t="str">
        <f t="shared" si="111"/>
        <v>Residential Dorrigo</v>
      </c>
      <c r="E3582" s="321" t="s">
        <v>25835</v>
      </c>
      <c r="F3582" s="319" t="s">
        <v>1422</v>
      </c>
      <c r="G3582" s="319" t="s">
        <v>1423</v>
      </c>
      <c r="H3582" s="319" t="s">
        <v>15333</v>
      </c>
      <c r="I3582" s="319" t="s">
        <v>15334</v>
      </c>
    </row>
    <row r="3583" spans="1:9" ht="105" x14ac:dyDescent="0.2">
      <c r="A3583" s="319" t="s">
        <v>15335</v>
      </c>
      <c r="B3583" s="319" t="s">
        <v>13113</v>
      </c>
      <c r="C3583" s="321">
        <f t="shared" si="110"/>
        <v>3</v>
      </c>
      <c r="D3583" s="321" t="str">
        <f t="shared" si="111"/>
        <v>Residential Dorrigo</v>
      </c>
      <c r="E3583" s="321" t="s">
        <v>4460</v>
      </c>
      <c r="F3583" s="319" t="s">
        <v>15336</v>
      </c>
      <c r="G3583" s="319" t="s">
        <v>15337</v>
      </c>
      <c r="H3583" s="319" t="s">
        <v>15338</v>
      </c>
      <c r="I3583" s="319" t="s">
        <v>15339</v>
      </c>
    </row>
    <row r="3584" spans="1:9" ht="90" x14ac:dyDescent="0.2">
      <c r="A3584" s="319" t="s">
        <v>15341</v>
      </c>
      <c r="B3584" s="319" t="s">
        <v>15340</v>
      </c>
      <c r="C3584" s="321">
        <f t="shared" si="110"/>
        <v>4</v>
      </c>
      <c r="D3584" s="321" t="str">
        <f t="shared" si="111"/>
        <v>Residential Mylestom</v>
      </c>
      <c r="E3584" s="321" t="s">
        <v>25835</v>
      </c>
      <c r="F3584" s="319" t="s">
        <v>892</v>
      </c>
      <c r="G3584" s="319" t="s">
        <v>15342</v>
      </c>
      <c r="H3584" s="319" t="s">
        <v>15343</v>
      </c>
      <c r="I3584" s="319" t="s">
        <v>15344</v>
      </c>
    </row>
    <row r="3585" spans="1:9" ht="90" x14ac:dyDescent="0.2">
      <c r="A3585" s="319" t="s">
        <v>15345</v>
      </c>
      <c r="B3585" s="319" t="s">
        <v>15340</v>
      </c>
      <c r="C3585" s="321">
        <f t="shared" si="110"/>
        <v>4</v>
      </c>
      <c r="D3585" s="321" t="str">
        <f t="shared" si="111"/>
        <v>Residential Mylestom</v>
      </c>
      <c r="E3585" s="321" t="s">
        <v>4460</v>
      </c>
      <c r="F3585" s="319" t="s">
        <v>15346</v>
      </c>
      <c r="G3585" s="319" t="s">
        <v>15347</v>
      </c>
      <c r="H3585" s="319" t="s">
        <v>15348</v>
      </c>
      <c r="I3585" s="319" t="s">
        <v>15349</v>
      </c>
    </row>
    <row r="3586" spans="1:9" ht="90" x14ac:dyDescent="0.2">
      <c r="A3586" s="319" t="s">
        <v>15350</v>
      </c>
      <c r="B3586" s="319" t="s">
        <v>15340</v>
      </c>
      <c r="C3586" s="321">
        <f t="shared" ref="C3586:C3649" si="112">+VLOOKUP($A3586,Assess,2,FALSE)</f>
        <v>4</v>
      </c>
      <c r="D3586" s="321" t="str">
        <f t="shared" ref="D3586:D3649" si="113">+VLOOKUP($A3586,Assess,3,FALSE)</f>
        <v>Residential Mylestom</v>
      </c>
      <c r="E3586" s="321" t="s">
        <v>25835</v>
      </c>
      <c r="F3586" s="319" t="s">
        <v>15351</v>
      </c>
      <c r="G3586" s="319" t="s">
        <v>1838</v>
      </c>
      <c r="H3586" s="319" t="s">
        <v>15352</v>
      </c>
      <c r="I3586" s="319" t="s">
        <v>15353</v>
      </c>
    </row>
    <row r="3587" spans="1:9" ht="90" x14ac:dyDescent="0.2">
      <c r="A3587" s="319" t="s">
        <v>15354</v>
      </c>
      <c r="B3587" s="319" t="s">
        <v>15340</v>
      </c>
      <c r="C3587" s="321">
        <f t="shared" si="112"/>
        <v>4</v>
      </c>
      <c r="D3587" s="321" t="str">
        <f t="shared" si="113"/>
        <v>Residential Mylestom</v>
      </c>
      <c r="E3587" s="321" t="s">
        <v>4460</v>
      </c>
      <c r="F3587" s="319" t="s">
        <v>7894</v>
      </c>
      <c r="G3587" s="319" t="s">
        <v>10776</v>
      </c>
      <c r="H3587" s="319" t="s">
        <v>15355</v>
      </c>
      <c r="I3587" s="319" t="s">
        <v>15356</v>
      </c>
    </row>
    <row r="3588" spans="1:9" ht="90" x14ac:dyDescent="0.2">
      <c r="A3588" s="319" t="s">
        <v>15357</v>
      </c>
      <c r="B3588" s="319" t="s">
        <v>15340</v>
      </c>
      <c r="C3588" s="321">
        <f t="shared" si="112"/>
        <v>4</v>
      </c>
      <c r="D3588" s="321" t="str">
        <f t="shared" si="113"/>
        <v>Residential Mylestom</v>
      </c>
      <c r="E3588" s="321" t="s">
        <v>25835</v>
      </c>
      <c r="F3588" s="319" t="s">
        <v>15358</v>
      </c>
      <c r="G3588" s="319" t="s">
        <v>426</v>
      </c>
      <c r="H3588" s="319" t="s">
        <v>15359</v>
      </c>
      <c r="I3588" s="319" t="s">
        <v>15360</v>
      </c>
    </row>
    <row r="3589" spans="1:9" ht="75" x14ac:dyDescent="0.2">
      <c r="A3589" s="319" t="s">
        <v>15361</v>
      </c>
      <c r="B3589" s="319" t="s">
        <v>15340</v>
      </c>
      <c r="C3589" s="321">
        <f t="shared" si="112"/>
        <v>4</v>
      </c>
      <c r="D3589" s="321" t="str">
        <f t="shared" si="113"/>
        <v>Residential Mylestom</v>
      </c>
      <c r="E3589" s="321" t="s">
        <v>4460</v>
      </c>
      <c r="F3589" s="319" t="s">
        <v>926</v>
      </c>
      <c r="G3589" s="319" t="s">
        <v>6781</v>
      </c>
      <c r="H3589" s="319" t="s">
        <v>15362</v>
      </c>
      <c r="I3589" s="319" t="s">
        <v>15363</v>
      </c>
    </row>
    <row r="3590" spans="1:9" ht="75" x14ac:dyDescent="0.2">
      <c r="A3590" s="319" t="s">
        <v>15364</v>
      </c>
      <c r="B3590" s="319" t="s">
        <v>15340</v>
      </c>
      <c r="C3590" s="321">
        <f t="shared" si="112"/>
        <v>4</v>
      </c>
      <c r="D3590" s="321" t="str">
        <f t="shared" si="113"/>
        <v>Residential Mylestom</v>
      </c>
      <c r="E3590" s="321" t="s">
        <v>25835</v>
      </c>
      <c r="F3590" s="319" t="s">
        <v>15365</v>
      </c>
      <c r="G3590" s="319" t="s">
        <v>15366</v>
      </c>
      <c r="H3590" s="319" t="s">
        <v>15367</v>
      </c>
      <c r="I3590" s="319" t="s">
        <v>15368</v>
      </c>
    </row>
    <row r="3591" spans="1:9" ht="75" x14ac:dyDescent="0.2">
      <c r="A3591" s="319" t="s">
        <v>15369</v>
      </c>
      <c r="B3591" s="319" t="s">
        <v>15340</v>
      </c>
      <c r="C3591" s="321">
        <f t="shared" si="112"/>
        <v>4</v>
      </c>
      <c r="D3591" s="321" t="str">
        <f t="shared" si="113"/>
        <v>Residential Mylestom</v>
      </c>
      <c r="E3591" s="321" t="s">
        <v>4460</v>
      </c>
      <c r="F3591" s="319" t="s">
        <v>15370</v>
      </c>
      <c r="G3591" s="319" t="s">
        <v>15371</v>
      </c>
      <c r="H3591" s="319" t="s">
        <v>15372</v>
      </c>
      <c r="I3591" s="319" t="s">
        <v>15373</v>
      </c>
    </row>
    <row r="3592" spans="1:9" ht="75" x14ac:dyDescent="0.2">
      <c r="A3592" s="319" t="s">
        <v>15374</v>
      </c>
      <c r="B3592" s="319" t="s">
        <v>15340</v>
      </c>
      <c r="C3592" s="321">
        <f t="shared" si="112"/>
        <v>4</v>
      </c>
      <c r="D3592" s="321" t="str">
        <f t="shared" si="113"/>
        <v>Residential Mylestom</v>
      </c>
      <c r="E3592" s="321" t="s">
        <v>25835</v>
      </c>
      <c r="F3592" s="319" t="s">
        <v>15375</v>
      </c>
      <c r="G3592" s="319" t="s">
        <v>15376</v>
      </c>
      <c r="H3592" s="319" t="s">
        <v>15377</v>
      </c>
      <c r="I3592" s="319" t="s">
        <v>15378</v>
      </c>
    </row>
    <row r="3593" spans="1:9" ht="75" x14ac:dyDescent="0.2">
      <c r="A3593" s="319" t="s">
        <v>15379</v>
      </c>
      <c r="B3593" s="319" t="s">
        <v>15340</v>
      </c>
      <c r="C3593" s="321">
        <f t="shared" si="112"/>
        <v>4</v>
      </c>
      <c r="D3593" s="321" t="str">
        <f t="shared" si="113"/>
        <v>Residential Mylestom</v>
      </c>
      <c r="E3593" s="321" t="s">
        <v>4460</v>
      </c>
      <c r="F3593" s="319" t="s">
        <v>15380</v>
      </c>
      <c r="G3593" s="319" t="s">
        <v>15381</v>
      </c>
      <c r="H3593" s="319" t="s">
        <v>15382</v>
      </c>
      <c r="I3593" s="319" t="s">
        <v>15383</v>
      </c>
    </row>
    <row r="3594" spans="1:9" ht="75" x14ac:dyDescent="0.2">
      <c r="A3594" s="319" t="s">
        <v>15384</v>
      </c>
      <c r="B3594" s="319" t="s">
        <v>15340</v>
      </c>
      <c r="C3594" s="321">
        <f t="shared" si="112"/>
        <v>4</v>
      </c>
      <c r="D3594" s="321" t="str">
        <f t="shared" si="113"/>
        <v>Residential Mylestom</v>
      </c>
      <c r="E3594" s="321" t="s">
        <v>25835</v>
      </c>
      <c r="F3594" s="319" t="s">
        <v>15385</v>
      </c>
      <c r="G3594" s="319" t="s">
        <v>1898</v>
      </c>
      <c r="H3594" s="319" t="s">
        <v>15386</v>
      </c>
      <c r="I3594" s="319" t="s">
        <v>15387</v>
      </c>
    </row>
    <row r="3595" spans="1:9" ht="75" x14ac:dyDescent="0.2">
      <c r="A3595" s="319" t="s">
        <v>15388</v>
      </c>
      <c r="B3595" s="319" t="s">
        <v>15340</v>
      </c>
      <c r="C3595" s="321">
        <f t="shared" si="112"/>
        <v>4</v>
      </c>
      <c r="D3595" s="321" t="str">
        <f t="shared" si="113"/>
        <v>Residential Mylestom</v>
      </c>
      <c r="E3595" s="321" t="s">
        <v>4460</v>
      </c>
      <c r="F3595" s="319" t="s">
        <v>1763</v>
      </c>
      <c r="G3595" s="319" t="s">
        <v>15389</v>
      </c>
      <c r="H3595" s="319" t="s">
        <v>15390</v>
      </c>
      <c r="I3595" s="319" t="s">
        <v>15391</v>
      </c>
    </row>
    <row r="3596" spans="1:9" ht="75" x14ac:dyDescent="0.2">
      <c r="A3596" s="319" t="s">
        <v>15392</v>
      </c>
      <c r="B3596" s="319" t="s">
        <v>15340</v>
      </c>
      <c r="C3596" s="321">
        <f t="shared" si="112"/>
        <v>4</v>
      </c>
      <c r="D3596" s="321" t="str">
        <f t="shared" si="113"/>
        <v>Residential Mylestom</v>
      </c>
      <c r="E3596" s="321" t="s">
        <v>25835</v>
      </c>
      <c r="F3596" s="319" t="s">
        <v>3255</v>
      </c>
      <c r="G3596" s="319" t="s">
        <v>1457</v>
      </c>
      <c r="H3596" s="319" t="s">
        <v>15393</v>
      </c>
      <c r="I3596" s="319" t="s">
        <v>15394</v>
      </c>
    </row>
    <row r="3597" spans="1:9" ht="75" x14ac:dyDescent="0.2">
      <c r="A3597" s="319" t="s">
        <v>15395</v>
      </c>
      <c r="B3597" s="319" t="s">
        <v>15340</v>
      </c>
      <c r="C3597" s="321">
        <f t="shared" si="112"/>
        <v>4</v>
      </c>
      <c r="D3597" s="321" t="str">
        <f t="shared" si="113"/>
        <v>Residential Mylestom</v>
      </c>
      <c r="E3597" s="321" t="s">
        <v>4460</v>
      </c>
      <c r="F3597" s="319" t="s">
        <v>15396</v>
      </c>
      <c r="G3597" s="319" t="s">
        <v>15397</v>
      </c>
      <c r="H3597" s="319" t="s">
        <v>15398</v>
      </c>
      <c r="I3597" s="319" t="s">
        <v>15399</v>
      </c>
    </row>
    <row r="3598" spans="1:9" ht="90" x14ac:dyDescent="0.2">
      <c r="A3598" s="319" t="s">
        <v>15400</v>
      </c>
      <c r="B3598" s="319" t="s">
        <v>15340</v>
      </c>
      <c r="C3598" s="321">
        <f t="shared" si="112"/>
        <v>4</v>
      </c>
      <c r="D3598" s="321" t="str">
        <f t="shared" si="113"/>
        <v>Residential Mylestom</v>
      </c>
      <c r="E3598" s="321" t="s">
        <v>25835</v>
      </c>
      <c r="F3598" s="319" t="s">
        <v>4754</v>
      </c>
      <c r="G3598" s="319" t="s">
        <v>4447</v>
      </c>
      <c r="H3598" s="319" t="s">
        <v>15401</v>
      </c>
      <c r="I3598" s="319" t="s">
        <v>15402</v>
      </c>
    </row>
    <row r="3599" spans="1:9" ht="90" x14ac:dyDescent="0.2">
      <c r="A3599" s="319" t="s">
        <v>15403</v>
      </c>
      <c r="B3599" s="319" t="s">
        <v>15340</v>
      </c>
      <c r="C3599" s="321">
        <f t="shared" si="112"/>
        <v>4</v>
      </c>
      <c r="D3599" s="321" t="str">
        <f t="shared" si="113"/>
        <v>Residential Mylestom</v>
      </c>
      <c r="E3599" s="321" t="s">
        <v>4460</v>
      </c>
      <c r="F3599" s="319" t="s">
        <v>15404</v>
      </c>
      <c r="G3599" s="319" t="s">
        <v>15405</v>
      </c>
      <c r="H3599" s="319" t="s">
        <v>15406</v>
      </c>
      <c r="I3599" s="319" t="s">
        <v>15407</v>
      </c>
    </row>
    <row r="3600" spans="1:9" ht="75" x14ac:dyDescent="0.2">
      <c r="A3600" s="319" t="s">
        <v>15408</v>
      </c>
      <c r="B3600" s="319" t="s">
        <v>15340</v>
      </c>
      <c r="C3600" s="321">
        <f t="shared" si="112"/>
        <v>4</v>
      </c>
      <c r="D3600" s="321" t="str">
        <f t="shared" si="113"/>
        <v>Residential Mylestom</v>
      </c>
      <c r="E3600" s="321" t="s">
        <v>25835</v>
      </c>
      <c r="F3600" s="319" t="s">
        <v>12826</v>
      </c>
      <c r="G3600" s="319" t="s">
        <v>15409</v>
      </c>
      <c r="H3600" s="319" t="s">
        <v>15410</v>
      </c>
      <c r="I3600" s="319" t="s">
        <v>15411</v>
      </c>
    </row>
    <row r="3601" spans="1:9" ht="75" x14ac:dyDescent="0.2">
      <c r="A3601" s="319" t="s">
        <v>15412</v>
      </c>
      <c r="B3601" s="319" t="s">
        <v>15340</v>
      </c>
      <c r="C3601" s="321">
        <f t="shared" si="112"/>
        <v>4</v>
      </c>
      <c r="D3601" s="321" t="str">
        <f t="shared" si="113"/>
        <v>Residential Mylestom</v>
      </c>
      <c r="E3601" s="321" t="s">
        <v>4460</v>
      </c>
      <c r="F3601" s="319" t="s">
        <v>15413</v>
      </c>
      <c r="G3601" s="319" t="s">
        <v>15414</v>
      </c>
      <c r="H3601" s="319" t="s">
        <v>15415</v>
      </c>
      <c r="I3601" s="319" t="s">
        <v>15416</v>
      </c>
    </row>
    <row r="3602" spans="1:9" ht="75" x14ac:dyDescent="0.2">
      <c r="A3602" s="319" t="s">
        <v>15417</v>
      </c>
      <c r="B3602" s="319" t="s">
        <v>15340</v>
      </c>
      <c r="C3602" s="321">
        <f t="shared" si="112"/>
        <v>4</v>
      </c>
      <c r="D3602" s="321" t="str">
        <f t="shared" si="113"/>
        <v>Residential Mylestom</v>
      </c>
      <c r="E3602" s="321" t="s">
        <v>25835</v>
      </c>
      <c r="F3602" s="319" t="s">
        <v>13045</v>
      </c>
      <c r="G3602" s="319" t="s">
        <v>15418</v>
      </c>
      <c r="H3602" s="319" t="s">
        <v>15419</v>
      </c>
      <c r="I3602" s="319" t="s">
        <v>15420</v>
      </c>
    </row>
    <row r="3603" spans="1:9" ht="75" x14ac:dyDescent="0.2">
      <c r="A3603" s="319" t="s">
        <v>15421</v>
      </c>
      <c r="B3603" s="319" t="s">
        <v>15340</v>
      </c>
      <c r="C3603" s="321">
        <f t="shared" si="112"/>
        <v>4</v>
      </c>
      <c r="D3603" s="321" t="str">
        <f t="shared" si="113"/>
        <v>Residential Mylestom</v>
      </c>
      <c r="E3603" s="321" t="s">
        <v>4460</v>
      </c>
      <c r="F3603" s="319" t="s">
        <v>3014</v>
      </c>
      <c r="G3603" s="319" t="s">
        <v>15422</v>
      </c>
      <c r="H3603" s="319" t="s">
        <v>15423</v>
      </c>
      <c r="I3603" s="319" t="s">
        <v>15424</v>
      </c>
    </row>
    <row r="3604" spans="1:9" ht="75" x14ac:dyDescent="0.2">
      <c r="A3604" s="319" t="s">
        <v>15425</v>
      </c>
      <c r="B3604" s="319" t="s">
        <v>15340</v>
      </c>
      <c r="C3604" s="321">
        <f t="shared" si="112"/>
        <v>4</v>
      </c>
      <c r="D3604" s="321" t="str">
        <f t="shared" si="113"/>
        <v>Residential Mylestom</v>
      </c>
      <c r="E3604" s="321" t="s">
        <v>25835</v>
      </c>
      <c r="F3604" s="319" t="s">
        <v>926</v>
      </c>
      <c r="G3604" s="319" t="s">
        <v>4334</v>
      </c>
      <c r="H3604" s="319" t="s">
        <v>15426</v>
      </c>
      <c r="I3604" s="319" t="s">
        <v>15427</v>
      </c>
    </row>
    <row r="3605" spans="1:9" ht="75" x14ac:dyDescent="0.2">
      <c r="A3605" s="319" t="s">
        <v>15428</v>
      </c>
      <c r="B3605" s="319" t="s">
        <v>15340</v>
      </c>
      <c r="C3605" s="321">
        <f t="shared" si="112"/>
        <v>4</v>
      </c>
      <c r="D3605" s="321" t="str">
        <f t="shared" si="113"/>
        <v>Residential Mylestom</v>
      </c>
      <c r="E3605" s="321" t="s">
        <v>4460</v>
      </c>
      <c r="F3605" s="319" t="s">
        <v>15429</v>
      </c>
      <c r="G3605" s="319" t="s">
        <v>15430</v>
      </c>
      <c r="H3605" s="319" t="s">
        <v>15431</v>
      </c>
      <c r="I3605" s="319" t="s">
        <v>15432</v>
      </c>
    </row>
    <row r="3606" spans="1:9" ht="75" x14ac:dyDescent="0.2">
      <c r="A3606" s="319" t="s">
        <v>15433</v>
      </c>
      <c r="B3606" s="319" t="s">
        <v>15340</v>
      </c>
      <c r="C3606" s="321">
        <f t="shared" si="112"/>
        <v>4</v>
      </c>
      <c r="D3606" s="321" t="str">
        <f t="shared" si="113"/>
        <v>Residential Mylestom</v>
      </c>
      <c r="E3606" s="321" t="s">
        <v>25835</v>
      </c>
      <c r="F3606" s="319" t="s">
        <v>7320</v>
      </c>
      <c r="G3606" s="319" t="s">
        <v>15434</v>
      </c>
      <c r="H3606" s="319" t="s">
        <v>15435</v>
      </c>
      <c r="I3606" s="319" t="s">
        <v>15436</v>
      </c>
    </row>
    <row r="3607" spans="1:9" ht="75" x14ac:dyDescent="0.2">
      <c r="A3607" s="319" t="s">
        <v>15437</v>
      </c>
      <c r="B3607" s="319" t="s">
        <v>15340</v>
      </c>
      <c r="C3607" s="321">
        <f t="shared" si="112"/>
        <v>4</v>
      </c>
      <c r="D3607" s="321" t="str">
        <f t="shared" si="113"/>
        <v>Residential Mylestom</v>
      </c>
      <c r="E3607" s="321" t="s">
        <v>4460</v>
      </c>
      <c r="F3607" s="319" t="s">
        <v>3850</v>
      </c>
      <c r="G3607" s="319" t="s">
        <v>1871</v>
      </c>
      <c r="H3607" s="319" t="s">
        <v>15438</v>
      </c>
      <c r="I3607" s="319" t="s">
        <v>15439</v>
      </c>
    </row>
    <row r="3608" spans="1:9" ht="75" x14ac:dyDescent="0.2">
      <c r="A3608" s="319" t="s">
        <v>15440</v>
      </c>
      <c r="B3608" s="319" t="s">
        <v>15340</v>
      </c>
      <c r="C3608" s="321">
        <f t="shared" si="112"/>
        <v>4</v>
      </c>
      <c r="D3608" s="321" t="str">
        <f t="shared" si="113"/>
        <v>Residential Mylestom</v>
      </c>
      <c r="E3608" s="321" t="s">
        <v>25835</v>
      </c>
      <c r="F3608" s="319" t="s">
        <v>301</v>
      </c>
      <c r="G3608" s="319" t="s">
        <v>3648</v>
      </c>
      <c r="H3608" s="319" t="s">
        <v>15441</v>
      </c>
      <c r="I3608" s="319" t="s">
        <v>15442</v>
      </c>
    </row>
    <row r="3609" spans="1:9" ht="75" x14ac:dyDescent="0.2">
      <c r="A3609" s="319" t="s">
        <v>15443</v>
      </c>
      <c r="B3609" s="319" t="s">
        <v>15340</v>
      </c>
      <c r="C3609" s="321">
        <f t="shared" si="112"/>
        <v>4</v>
      </c>
      <c r="D3609" s="321" t="str">
        <f t="shared" si="113"/>
        <v>Residential Mylestom</v>
      </c>
      <c r="E3609" s="321" t="s">
        <v>4460</v>
      </c>
      <c r="F3609" s="319" t="s">
        <v>15444</v>
      </c>
      <c r="G3609" s="319" t="s">
        <v>15445</v>
      </c>
      <c r="H3609" s="319" t="s">
        <v>15446</v>
      </c>
      <c r="I3609" s="319" t="s">
        <v>15447</v>
      </c>
    </row>
    <row r="3610" spans="1:9" ht="75" x14ac:dyDescent="0.2">
      <c r="A3610" s="319" t="s">
        <v>15448</v>
      </c>
      <c r="B3610" s="319" t="s">
        <v>15340</v>
      </c>
      <c r="C3610" s="321">
        <f t="shared" si="112"/>
        <v>4</v>
      </c>
      <c r="D3610" s="321" t="str">
        <f t="shared" si="113"/>
        <v>Residential Mylestom</v>
      </c>
      <c r="E3610" s="321" t="s">
        <v>25835</v>
      </c>
      <c r="F3610" s="319" t="s">
        <v>15449</v>
      </c>
      <c r="G3610" s="319" t="s">
        <v>15450</v>
      </c>
      <c r="H3610" s="319" t="s">
        <v>15451</v>
      </c>
      <c r="I3610" s="319" t="s">
        <v>15452</v>
      </c>
    </row>
    <row r="3611" spans="1:9" ht="75" x14ac:dyDescent="0.2">
      <c r="A3611" s="319" t="s">
        <v>15453</v>
      </c>
      <c r="B3611" s="319" t="s">
        <v>15340</v>
      </c>
      <c r="C3611" s="321">
        <f t="shared" si="112"/>
        <v>4</v>
      </c>
      <c r="D3611" s="321" t="str">
        <f t="shared" si="113"/>
        <v>Residential Mylestom</v>
      </c>
      <c r="E3611" s="321" t="s">
        <v>4460</v>
      </c>
      <c r="F3611" s="319" t="s">
        <v>1397</v>
      </c>
      <c r="G3611" s="319" t="s">
        <v>15454</v>
      </c>
      <c r="H3611" s="319" t="s">
        <v>15455</v>
      </c>
      <c r="I3611" s="319" t="s">
        <v>15456</v>
      </c>
    </row>
    <row r="3612" spans="1:9" ht="75" x14ac:dyDescent="0.2">
      <c r="A3612" s="319" t="s">
        <v>15457</v>
      </c>
      <c r="B3612" s="319" t="s">
        <v>15340</v>
      </c>
      <c r="C3612" s="321">
        <f t="shared" si="112"/>
        <v>4</v>
      </c>
      <c r="D3612" s="321" t="str">
        <f t="shared" si="113"/>
        <v>Residential Mylestom</v>
      </c>
      <c r="E3612" s="321" t="s">
        <v>25835</v>
      </c>
      <c r="F3612" s="319" t="s">
        <v>926</v>
      </c>
      <c r="G3612" s="319" t="s">
        <v>15458</v>
      </c>
      <c r="H3612" s="319" t="s">
        <v>15459</v>
      </c>
      <c r="I3612" s="319" t="s">
        <v>15460</v>
      </c>
    </row>
    <row r="3613" spans="1:9" ht="75" x14ac:dyDescent="0.2">
      <c r="A3613" s="319" t="s">
        <v>15461</v>
      </c>
      <c r="B3613" s="319" t="s">
        <v>15340</v>
      </c>
      <c r="C3613" s="321">
        <f t="shared" si="112"/>
        <v>4</v>
      </c>
      <c r="D3613" s="321" t="str">
        <f t="shared" si="113"/>
        <v>Residential Mylestom</v>
      </c>
      <c r="E3613" s="321" t="s">
        <v>4460</v>
      </c>
      <c r="F3613" s="319" t="s">
        <v>15462</v>
      </c>
      <c r="G3613" s="319" t="s">
        <v>15463</v>
      </c>
      <c r="H3613" s="319" t="s">
        <v>15464</v>
      </c>
      <c r="I3613" s="319" t="s">
        <v>15465</v>
      </c>
    </row>
    <row r="3614" spans="1:9" ht="75" x14ac:dyDescent="0.2">
      <c r="A3614" s="319" t="s">
        <v>15466</v>
      </c>
      <c r="B3614" s="319" t="s">
        <v>15340</v>
      </c>
      <c r="C3614" s="321">
        <f t="shared" si="112"/>
        <v>4</v>
      </c>
      <c r="D3614" s="321" t="str">
        <f t="shared" si="113"/>
        <v>Residential Mylestom</v>
      </c>
      <c r="E3614" s="321" t="s">
        <v>25835</v>
      </c>
      <c r="F3614" s="319" t="s">
        <v>15467</v>
      </c>
      <c r="G3614" s="319" t="s">
        <v>15468</v>
      </c>
      <c r="H3614" s="319" t="s">
        <v>15469</v>
      </c>
      <c r="I3614" s="319" t="s">
        <v>15470</v>
      </c>
    </row>
    <row r="3615" spans="1:9" ht="75" x14ac:dyDescent="0.2">
      <c r="A3615" s="319" t="s">
        <v>15471</v>
      </c>
      <c r="B3615" s="319" t="s">
        <v>15340</v>
      </c>
      <c r="C3615" s="321">
        <f t="shared" si="112"/>
        <v>4</v>
      </c>
      <c r="D3615" s="321" t="str">
        <f t="shared" si="113"/>
        <v>Residential Mylestom</v>
      </c>
      <c r="E3615" s="321" t="s">
        <v>4460</v>
      </c>
      <c r="F3615" s="319" t="s">
        <v>15472</v>
      </c>
      <c r="G3615" s="319" t="s">
        <v>4879</v>
      </c>
      <c r="H3615" s="319" t="s">
        <v>15473</v>
      </c>
      <c r="I3615" s="319" t="s">
        <v>15474</v>
      </c>
    </row>
    <row r="3616" spans="1:9" ht="75" x14ac:dyDescent="0.2">
      <c r="A3616" s="319" t="s">
        <v>15475</v>
      </c>
      <c r="B3616" s="319" t="s">
        <v>15340</v>
      </c>
      <c r="C3616" s="321">
        <f t="shared" si="112"/>
        <v>4</v>
      </c>
      <c r="D3616" s="321" t="str">
        <f t="shared" si="113"/>
        <v>Residential Mylestom</v>
      </c>
      <c r="E3616" s="321" t="s">
        <v>25835</v>
      </c>
      <c r="F3616" s="319" t="s">
        <v>15476</v>
      </c>
      <c r="G3616" s="319" t="s">
        <v>15477</v>
      </c>
      <c r="H3616" s="319" t="s">
        <v>15478</v>
      </c>
      <c r="I3616" s="319" t="s">
        <v>15479</v>
      </c>
    </row>
    <row r="3617" spans="1:9" ht="75" x14ac:dyDescent="0.2">
      <c r="A3617" s="319" t="s">
        <v>15480</v>
      </c>
      <c r="B3617" s="319" t="s">
        <v>15340</v>
      </c>
      <c r="C3617" s="321">
        <f t="shared" si="112"/>
        <v>4</v>
      </c>
      <c r="D3617" s="321" t="str">
        <f t="shared" si="113"/>
        <v>Residential Mylestom</v>
      </c>
      <c r="E3617" s="321" t="s">
        <v>4460</v>
      </c>
      <c r="F3617" s="319" t="s">
        <v>15481</v>
      </c>
      <c r="G3617" s="319" t="s">
        <v>15482</v>
      </c>
      <c r="H3617" s="319" t="s">
        <v>15483</v>
      </c>
      <c r="I3617" s="319" t="s">
        <v>15484</v>
      </c>
    </row>
    <row r="3618" spans="1:9" ht="75" x14ac:dyDescent="0.2">
      <c r="A3618" s="319" t="s">
        <v>15485</v>
      </c>
      <c r="B3618" s="319" t="s">
        <v>15340</v>
      </c>
      <c r="C3618" s="321">
        <f t="shared" si="112"/>
        <v>4</v>
      </c>
      <c r="D3618" s="321" t="str">
        <f t="shared" si="113"/>
        <v>Residential Mylestom</v>
      </c>
      <c r="E3618" s="321" t="s">
        <v>25835</v>
      </c>
      <c r="F3618" s="319" t="s">
        <v>2906</v>
      </c>
      <c r="G3618" s="319" t="s">
        <v>6218</v>
      </c>
      <c r="H3618" s="319" t="s">
        <v>15486</v>
      </c>
      <c r="I3618" s="319" t="s">
        <v>15487</v>
      </c>
    </row>
    <row r="3619" spans="1:9" ht="75" x14ac:dyDescent="0.2">
      <c r="A3619" s="319" t="s">
        <v>15488</v>
      </c>
      <c r="B3619" s="319" t="s">
        <v>15340</v>
      </c>
      <c r="C3619" s="321">
        <f t="shared" si="112"/>
        <v>4</v>
      </c>
      <c r="D3619" s="321" t="str">
        <f t="shared" si="113"/>
        <v>Residential Mylestom</v>
      </c>
      <c r="E3619" s="321" t="s">
        <v>4460</v>
      </c>
      <c r="F3619" s="319" t="s">
        <v>15489</v>
      </c>
      <c r="G3619" s="319" t="s">
        <v>338</v>
      </c>
      <c r="H3619" s="319" t="s">
        <v>15490</v>
      </c>
      <c r="I3619" s="319" t="s">
        <v>15491</v>
      </c>
    </row>
    <row r="3620" spans="1:9" ht="75" x14ac:dyDescent="0.2">
      <c r="A3620" s="319" t="s">
        <v>15492</v>
      </c>
      <c r="B3620" s="319" t="s">
        <v>15340</v>
      </c>
      <c r="C3620" s="321">
        <f t="shared" si="112"/>
        <v>4</v>
      </c>
      <c r="D3620" s="321" t="str">
        <f t="shared" si="113"/>
        <v>Residential Mylestom</v>
      </c>
      <c r="E3620" s="321" t="s">
        <v>25835</v>
      </c>
      <c r="F3620" s="319" t="s">
        <v>943</v>
      </c>
      <c r="G3620" s="319" t="s">
        <v>15493</v>
      </c>
      <c r="H3620" s="319" t="s">
        <v>15494</v>
      </c>
      <c r="I3620" s="319" t="s">
        <v>15495</v>
      </c>
    </row>
    <row r="3621" spans="1:9" ht="75" x14ac:dyDescent="0.2">
      <c r="A3621" s="319" t="s">
        <v>15496</v>
      </c>
      <c r="B3621" s="319" t="s">
        <v>15340</v>
      </c>
      <c r="C3621" s="321">
        <f t="shared" si="112"/>
        <v>4</v>
      </c>
      <c r="D3621" s="321" t="str">
        <f t="shared" si="113"/>
        <v>Residential Mylestom</v>
      </c>
      <c r="E3621" s="321" t="s">
        <v>4460</v>
      </c>
      <c r="F3621" s="319" t="s">
        <v>15497</v>
      </c>
      <c r="G3621" s="319" t="s">
        <v>15498</v>
      </c>
      <c r="H3621" s="319" t="s">
        <v>15499</v>
      </c>
      <c r="I3621" s="319" t="s">
        <v>15500</v>
      </c>
    </row>
    <row r="3622" spans="1:9" ht="75" x14ac:dyDescent="0.2">
      <c r="A3622" s="319" t="s">
        <v>15501</v>
      </c>
      <c r="B3622" s="319" t="s">
        <v>15340</v>
      </c>
      <c r="C3622" s="321">
        <f t="shared" si="112"/>
        <v>4</v>
      </c>
      <c r="D3622" s="321" t="str">
        <f t="shared" si="113"/>
        <v>Residential Mylestom</v>
      </c>
      <c r="E3622" s="321" t="s">
        <v>25835</v>
      </c>
      <c r="F3622" s="319" t="s">
        <v>7801</v>
      </c>
      <c r="G3622" s="319" t="s">
        <v>15292</v>
      </c>
      <c r="H3622" s="319" t="s">
        <v>15502</v>
      </c>
      <c r="I3622" s="319" t="s">
        <v>15503</v>
      </c>
    </row>
    <row r="3623" spans="1:9" ht="75" x14ac:dyDescent="0.2">
      <c r="A3623" s="319" t="s">
        <v>15504</v>
      </c>
      <c r="B3623" s="319" t="s">
        <v>15340</v>
      </c>
      <c r="C3623" s="321">
        <f t="shared" si="112"/>
        <v>4</v>
      </c>
      <c r="D3623" s="321" t="str">
        <f t="shared" si="113"/>
        <v>Residential Mylestom</v>
      </c>
      <c r="E3623" s="321" t="s">
        <v>4460</v>
      </c>
      <c r="F3623" s="319" t="s">
        <v>5578</v>
      </c>
      <c r="G3623" s="319" t="s">
        <v>1550</v>
      </c>
      <c r="H3623" s="319" t="s">
        <v>15505</v>
      </c>
      <c r="I3623" s="319" t="s">
        <v>15506</v>
      </c>
    </row>
    <row r="3624" spans="1:9" ht="75" x14ac:dyDescent="0.25">
      <c r="A3624" s="319" t="s">
        <v>15507</v>
      </c>
      <c r="B3624" s="319" t="s">
        <v>15340</v>
      </c>
      <c r="C3624" s="321">
        <f t="shared" si="112"/>
        <v>4</v>
      </c>
      <c r="D3624" s="321" t="str">
        <f t="shared" si="113"/>
        <v>Residential Mylestom</v>
      </c>
      <c r="E3624" s="321" t="s">
        <v>25835</v>
      </c>
      <c r="F3624" s="317"/>
      <c r="G3624" s="319" t="s">
        <v>15508</v>
      </c>
      <c r="H3624" s="319" t="s">
        <v>15509</v>
      </c>
      <c r="I3624" s="319" t="s">
        <v>15510</v>
      </c>
    </row>
    <row r="3625" spans="1:9" ht="75" x14ac:dyDescent="0.2">
      <c r="A3625" s="319" t="s">
        <v>15511</v>
      </c>
      <c r="B3625" s="319" t="s">
        <v>15340</v>
      </c>
      <c r="C3625" s="321">
        <f t="shared" si="112"/>
        <v>4</v>
      </c>
      <c r="D3625" s="321" t="str">
        <f t="shared" si="113"/>
        <v>Residential Mylestom</v>
      </c>
      <c r="E3625" s="321" t="s">
        <v>4460</v>
      </c>
      <c r="F3625" s="319" t="s">
        <v>821</v>
      </c>
      <c r="G3625" s="319" t="s">
        <v>15512</v>
      </c>
      <c r="H3625" s="319" t="s">
        <v>15513</v>
      </c>
      <c r="I3625" s="319" t="s">
        <v>15514</v>
      </c>
    </row>
    <row r="3626" spans="1:9" ht="90" x14ac:dyDescent="0.2">
      <c r="A3626" s="319" t="s">
        <v>15515</v>
      </c>
      <c r="B3626" s="319" t="s">
        <v>15340</v>
      </c>
      <c r="C3626" s="321">
        <f t="shared" si="112"/>
        <v>4</v>
      </c>
      <c r="D3626" s="321" t="str">
        <f t="shared" si="113"/>
        <v>Residential Mylestom</v>
      </c>
      <c r="E3626" s="321" t="s">
        <v>25835</v>
      </c>
      <c r="F3626" s="319" t="s">
        <v>1750</v>
      </c>
      <c r="G3626" s="319" t="s">
        <v>893</v>
      </c>
      <c r="H3626" s="319" t="s">
        <v>15516</v>
      </c>
      <c r="I3626" s="319" t="s">
        <v>15517</v>
      </c>
    </row>
    <row r="3627" spans="1:9" ht="90" x14ac:dyDescent="0.2">
      <c r="A3627" s="319" t="s">
        <v>15518</v>
      </c>
      <c r="B3627" s="319" t="s">
        <v>15340</v>
      </c>
      <c r="C3627" s="321">
        <f t="shared" si="112"/>
        <v>4</v>
      </c>
      <c r="D3627" s="321" t="str">
        <f t="shared" si="113"/>
        <v>Residential Mylestom</v>
      </c>
      <c r="E3627" s="321" t="s">
        <v>4460</v>
      </c>
      <c r="F3627" s="319" t="s">
        <v>3676</v>
      </c>
      <c r="G3627" s="319" t="s">
        <v>922</v>
      </c>
      <c r="H3627" s="319" t="s">
        <v>15519</v>
      </c>
      <c r="I3627" s="319" t="s">
        <v>15520</v>
      </c>
    </row>
    <row r="3628" spans="1:9" ht="90" x14ac:dyDescent="0.2">
      <c r="A3628" s="319" t="s">
        <v>15521</v>
      </c>
      <c r="B3628" s="319" t="s">
        <v>15340</v>
      </c>
      <c r="C3628" s="321">
        <f t="shared" si="112"/>
        <v>4</v>
      </c>
      <c r="D3628" s="321" t="str">
        <f t="shared" si="113"/>
        <v>Residential Mylestom</v>
      </c>
      <c r="E3628" s="321" t="s">
        <v>25835</v>
      </c>
      <c r="F3628" s="319" t="s">
        <v>3752</v>
      </c>
      <c r="G3628" s="319" t="s">
        <v>15522</v>
      </c>
      <c r="H3628" s="319" t="s">
        <v>15523</v>
      </c>
      <c r="I3628" s="319" t="s">
        <v>15524</v>
      </c>
    </row>
    <row r="3629" spans="1:9" ht="90" x14ac:dyDescent="0.2">
      <c r="A3629" s="319" t="s">
        <v>15525</v>
      </c>
      <c r="B3629" s="319" t="s">
        <v>15340</v>
      </c>
      <c r="C3629" s="321">
        <f t="shared" si="112"/>
        <v>4</v>
      </c>
      <c r="D3629" s="321" t="str">
        <f t="shared" si="113"/>
        <v>Residential Mylestom</v>
      </c>
      <c r="E3629" s="321" t="s">
        <v>4460</v>
      </c>
      <c r="F3629" s="319" t="s">
        <v>15526</v>
      </c>
      <c r="G3629" s="319" t="s">
        <v>1948</v>
      </c>
      <c r="H3629" s="319" t="s">
        <v>15527</v>
      </c>
      <c r="I3629" s="319" t="s">
        <v>15528</v>
      </c>
    </row>
    <row r="3630" spans="1:9" ht="90" x14ac:dyDescent="0.2">
      <c r="A3630" s="319" t="s">
        <v>15529</v>
      </c>
      <c r="B3630" s="319" t="s">
        <v>15340</v>
      </c>
      <c r="C3630" s="321">
        <f t="shared" si="112"/>
        <v>4</v>
      </c>
      <c r="D3630" s="321" t="str">
        <f t="shared" si="113"/>
        <v>Residential Mylestom</v>
      </c>
      <c r="E3630" s="321" t="s">
        <v>25835</v>
      </c>
      <c r="F3630" s="319" t="s">
        <v>4460</v>
      </c>
      <c r="G3630" s="319" t="s">
        <v>5907</v>
      </c>
      <c r="H3630" s="319" t="s">
        <v>15530</v>
      </c>
      <c r="I3630" s="319" t="s">
        <v>15531</v>
      </c>
    </row>
    <row r="3631" spans="1:9" ht="90" x14ac:dyDescent="0.2">
      <c r="A3631" s="319" t="s">
        <v>15532</v>
      </c>
      <c r="B3631" s="319" t="s">
        <v>15340</v>
      </c>
      <c r="C3631" s="321">
        <f t="shared" si="112"/>
        <v>4</v>
      </c>
      <c r="D3631" s="321" t="str">
        <f t="shared" si="113"/>
        <v>Residential Mylestom</v>
      </c>
      <c r="E3631" s="321" t="s">
        <v>4460</v>
      </c>
      <c r="F3631" s="319" t="s">
        <v>15533</v>
      </c>
      <c r="G3631" s="319" t="s">
        <v>15534</v>
      </c>
      <c r="H3631" s="319" t="s">
        <v>15535</v>
      </c>
      <c r="I3631" s="319" t="s">
        <v>15536</v>
      </c>
    </row>
    <row r="3632" spans="1:9" ht="90" x14ac:dyDescent="0.2">
      <c r="A3632" s="319" t="s">
        <v>15537</v>
      </c>
      <c r="B3632" s="319" t="s">
        <v>15340</v>
      </c>
      <c r="C3632" s="321">
        <f t="shared" si="112"/>
        <v>4</v>
      </c>
      <c r="D3632" s="321" t="str">
        <f t="shared" si="113"/>
        <v>Residential Mylestom</v>
      </c>
      <c r="E3632" s="321" t="s">
        <v>25835</v>
      </c>
      <c r="F3632" s="319" t="s">
        <v>2906</v>
      </c>
      <c r="G3632" s="319" t="s">
        <v>15538</v>
      </c>
      <c r="H3632" s="319" t="s">
        <v>15539</v>
      </c>
      <c r="I3632" s="319" t="s">
        <v>15540</v>
      </c>
    </row>
    <row r="3633" spans="1:9" ht="90" x14ac:dyDescent="0.2">
      <c r="A3633" s="319" t="s">
        <v>15541</v>
      </c>
      <c r="B3633" s="319" t="s">
        <v>15340</v>
      </c>
      <c r="C3633" s="321">
        <f t="shared" si="112"/>
        <v>4</v>
      </c>
      <c r="D3633" s="321" t="str">
        <f t="shared" si="113"/>
        <v>Residential Mylestom</v>
      </c>
      <c r="E3633" s="321" t="s">
        <v>4460</v>
      </c>
      <c r="F3633" s="319" t="s">
        <v>15542</v>
      </c>
      <c r="G3633" s="319" t="s">
        <v>1002</v>
      </c>
      <c r="H3633" s="319" t="s">
        <v>15543</v>
      </c>
      <c r="I3633" s="319" t="s">
        <v>15544</v>
      </c>
    </row>
    <row r="3634" spans="1:9" ht="90" x14ac:dyDescent="0.2">
      <c r="A3634" s="319" t="s">
        <v>15545</v>
      </c>
      <c r="B3634" s="319" t="s">
        <v>15340</v>
      </c>
      <c r="C3634" s="321">
        <f t="shared" si="112"/>
        <v>4</v>
      </c>
      <c r="D3634" s="321" t="str">
        <f t="shared" si="113"/>
        <v>Residential Mylestom</v>
      </c>
      <c r="E3634" s="321" t="s">
        <v>25835</v>
      </c>
      <c r="F3634" s="319" t="s">
        <v>5074</v>
      </c>
      <c r="G3634" s="319" t="s">
        <v>5075</v>
      </c>
      <c r="H3634" s="319" t="s">
        <v>15546</v>
      </c>
      <c r="I3634" s="319" t="s">
        <v>15547</v>
      </c>
    </row>
    <row r="3635" spans="1:9" ht="90" x14ac:dyDescent="0.2">
      <c r="A3635" s="319" t="s">
        <v>15548</v>
      </c>
      <c r="B3635" s="319" t="s">
        <v>15340</v>
      </c>
      <c r="C3635" s="321">
        <f t="shared" si="112"/>
        <v>4</v>
      </c>
      <c r="D3635" s="321" t="str">
        <f t="shared" si="113"/>
        <v>Residential Mylestom</v>
      </c>
      <c r="E3635" s="321" t="s">
        <v>4460</v>
      </c>
      <c r="F3635" s="319" t="s">
        <v>15549</v>
      </c>
      <c r="G3635" s="319" t="s">
        <v>15550</v>
      </c>
      <c r="H3635" s="319" t="s">
        <v>15551</v>
      </c>
      <c r="I3635" s="319" t="s">
        <v>15552</v>
      </c>
    </row>
    <row r="3636" spans="1:9" ht="90" x14ac:dyDescent="0.2">
      <c r="A3636" s="319" t="s">
        <v>15553</v>
      </c>
      <c r="B3636" s="319" t="s">
        <v>15340</v>
      </c>
      <c r="C3636" s="321">
        <f t="shared" si="112"/>
        <v>4</v>
      </c>
      <c r="D3636" s="321" t="str">
        <f t="shared" si="113"/>
        <v>Residential Mylestom</v>
      </c>
      <c r="E3636" s="321" t="s">
        <v>25835</v>
      </c>
      <c r="F3636" s="319" t="s">
        <v>15554</v>
      </c>
      <c r="G3636" s="319" t="s">
        <v>15555</v>
      </c>
      <c r="H3636" s="319" t="s">
        <v>15556</v>
      </c>
      <c r="I3636" s="319" t="s">
        <v>15557</v>
      </c>
    </row>
    <row r="3637" spans="1:9" ht="90" x14ac:dyDescent="0.2">
      <c r="A3637" s="319" t="s">
        <v>15558</v>
      </c>
      <c r="B3637" s="319" t="s">
        <v>15340</v>
      </c>
      <c r="C3637" s="321">
        <f t="shared" si="112"/>
        <v>4</v>
      </c>
      <c r="D3637" s="321" t="str">
        <f t="shared" si="113"/>
        <v>Residential Mylestom</v>
      </c>
      <c r="E3637" s="321" t="s">
        <v>4460</v>
      </c>
      <c r="F3637" s="319" t="s">
        <v>2906</v>
      </c>
      <c r="G3637" s="319" t="s">
        <v>15559</v>
      </c>
      <c r="H3637" s="319" t="s">
        <v>15560</v>
      </c>
      <c r="I3637" s="319" t="s">
        <v>15561</v>
      </c>
    </row>
    <row r="3638" spans="1:9" ht="90" x14ac:dyDescent="0.2">
      <c r="A3638" s="319" t="s">
        <v>15562</v>
      </c>
      <c r="B3638" s="319" t="s">
        <v>15340</v>
      </c>
      <c r="C3638" s="321">
        <f t="shared" si="112"/>
        <v>4</v>
      </c>
      <c r="D3638" s="321" t="str">
        <f t="shared" si="113"/>
        <v>Residential Mylestom</v>
      </c>
      <c r="E3638" s="321" t="s">
        <v>25835</v>
      </c>
      <c r="F3638" s="319" t="s">
        <v>5882</v>
      </c>
      <c r="G3638" s="319" t="s">
        <v>5883</v>
      </c>
      <c r="H3638" s="319" t="s">
        <v>15563</v>
      </c>
      <c r="I3638" s="319" t="s">
        <v>15564</v>
      </c>
    </row>
    <row r="3639" spans="1:9" ht="90" x14ac:dyDescent="0.2">
      <c r="A3639" s="319" t="s">
        <v>15565</v>
      </c>
      <c r="B3639" s="319" t="s">
        <v>15340</v>
      </c>
      <c r="C3639" s="321">
        <f t="shared" si="112"/>
        <v>4</v>
      </c>
      <c r="D3639" s="321" t="str">
        <f t="shared" si="113"/>
        <v>Residential Mylestom</v>
      </c>
      <c r="E3639" s="321" t="s">
        <v>4460</v>
      </c>
      <c r="F3639" s="319" t="s">
        <v>7801</v>
      </c>
      <c r="G3639" s="319" t="s">
        <v>15566</v>
      </c>
      <c r="H3639" s="319" t="s">
        <v>15567</v>
      </c>
      <c r="I3639" s="319" t="s">
        <v>15568</v>
      </c>
    </row>
    <row r="3640" spans="1:9" ht="90" x14ac:dyDescent="0.2">
      <c r="A3640" s="319" t="s">
        <v>15569</v>
      </c>
      <c r="B3640" s="319" t="s">
        <v>15340</v>
      </c>
      <c r="C3640" s="321">
        <f t="shared" si="112"/>
        <v>4</v>
      </c>
      <c r="D3640" s="321" t="str">
        <f t="shared" si="113"/>
        <v>Residential Mylestom</v>
      </c>
      <c r="E3640" s="321" t="s">
        <v>25835</v>
      </c>
      <c r="F3640" s="319" t="s">
        <v>15570</v>
      </c>
      <c r="G3640" s="319" t="s">
        <v>6369</v>
      </c>
      <c r="H3640" s="319" t="s">
        <v>15571</v>
      </c>
      <c r="I3640" s="319" t="s">
        <v>15572</v>
      </c>
    </row>
    <row r="3641" spans="1:9" ht="90" x14ac:dyDescent="0.2">
      <c r="A3641" s="319" t="s">
        <v>15573</v>
      </c>
      <c r="B3641" s="319" t="s">
        <v>15340</v>
      </c>
      <c r="C3641" s="321">
        <f t="shared" si="112"/>
        <v>4</v>
      </c>
      <c r="D3641" s="321" t="str">
        <f t="shared" si="113"/>
        <v>Residential Mylestom</v>
      </c>
      <c r="E3641" s="321" t="s">
        <v>4460</v>
      </c>
      <c r="F3641" s="319" t="s">
        <v>1382</v>
      </c>
      <c r="G3641" s="319" t="s">
        <v>15574</v>
      </c>
      <c r="H3641" s="319" t="s">
        <v>15575</v>
      </c>
      <c r="I3641" s="319" t="s">
        <v>15576</v>
      </c>
    </row>
    <row r="3642" spans="1:9" ht="90" x14ac:dyDescent="0.2">
      <c r="A3642" s="319" t="s">
        <v>15577</v>
      </c>
      <c r="B3642" s="319" t="s">
        <v>15340</v>
      </c>
      <c r="C3642" s="321">
        <f t="shared" si="112"/>
        <v>4</v>
      </c>
      <c r="D3642" s="321" t="str">
        <f t="shared" si="113"/>
        <v>Residential Mylestom</v>
      </c>
      <c r="E3642" s="321" t="s">
        <v>25835</v>
      </c>
      <c r="F3642" s="319" t="s">
        <v>10117</v>
      </c>
      <c r="G3642" s="319" t="s">
        <v>15578</v>
      </c>
      <c r="H3642" s="319" t="s">
        <v>15579</v>
      </c>
      <c r="I3642" s="319" t="s">
        <v>15580</v>
      </c>
    </row>
    <row r="3643" spans="1:9" ht="90" x14ac:dyDescent="0.2">
      <c r="A3643" s="319" t="s">
        <v>15581</v>
      </c>
      <c r="B3643" s="319" t="s">
        <v>15340</v>
      </c>
      <c r="C3643" s="321">
        <f t="shared" si="112"/>
        <v>4</v>
      </c>
      <c r="D3643" s="321" t="str">
        <f t="shared" si="113"/>
        <v>Residential Mylestom</v>
      </c>
      <c r="E3643" s="321" t="s">
        <v>4460</v>
      </c>
      <c r="F3643" s="319" t="s">
        <v>15582</v>
      </c>
      <c r="G3643" s="319" t="s">
        <v>9652</v>
      </c>
      <c r="H3643" s="319" t="s">
        <v>15583</v>
      </c>
      <c r="I3643" s="319" t="s">
        <v>15584</v>
      </c>
    </row>
    <row r="3644" spans="1:9" ht="90" x14ac:dyDescent="0.2">
      <c r="A3644" s="319" t="s">
        <v>15585</v>
      </c>
      <c r="B3644" s="319" t="s">
        <v>15340</v>
      </c>
      <c r="C3644" s="321">
        <f t="shared" si="112"/>
        <v>4</v>
      </c>
      <c r="D3644" s="321" t="str">
        <f t="shared" si="113"/>
        <v>Residential Mylestom</v>
      </c>
      <c r="E3644" s="321" t="s">
        <v>25835</v>
      </c>
      <c r="F3644" s="319" t="s">
        <v>8716</v>
      </c>
      <c r="G3644" s="319" t="s">
        <v>15586</v>
      </c>
      <c r="H3644" s="319" t="s">
        <v>15587</v>
      </c>
      <c r="I3644" s="319" t="s">
        <v>15588</v>
      </c>
    </row>
    <row r="3645" spans="1:9" ht="90" x14ac:dyDescent="0.2">
      <c r="A3645" s="319" t="s">
        <v>15589</v>
      </c>
      <c r="B3645" s="319" t="s">
        <v>15340</v>
      </c>
      <c r="C3645" s="321">
        <f t="shared" si="112"/>
        <v>4</v>
      </c>
      <c r="D3645" s="321" t="str">
        <f t="shared" si="113"/>
        <v>Residential Mylestom</v>
      </c>
      <c r="E3645" s="321" t="s">
        <v>4460</v>
      </c>
      <c r="F3645" s="319" t="s">
        <v>15590</v>
      </c>
      <c r="G3645" s="319" t="s">
        <v>15591</v>
      </c>
      <c r="H3645" s="319" t="s">
        <v>15592</v>
      </c>
      <c r="I3645" s="319" t="s">
        <v>15593</v>
      </c>
    </row>
    <row r="3646" spans="1:9" ht="90" x14ac:dyDescent="0.2">
      <c r="A3646" s="319" t="s">
        <v>15594</v>
      </c>
      <c r="B3646" s="319" t="s">
        <v>15340</v>
      </c>
      <c r="C3646" s="321">
        <f t="shared" si="112"/>
        <v>4</v>
      </c>
      <c r="D3646" s="321" t="str">
        <f t="shared" si="113"/>
        <v>Residential Mylestom</v>
      </c>
      <c r="E3646" s="321" t="s">
        <v>25835</v>
      </c>
      <c r="F3646" s="319" t="s">
        <v>15595</v>
      </c>
      <c r="G3646" s="319" t="s">
        <v>15004</v>
      </c>
      <c r="H3646" s="319" t="s">
        <v>15596</v>
      </c>
      <c r="I3646" s="319" t="s">
        <v>15597</v>
      </c>
    </row>
    <row r="3647" spans="1:9" ht="90" x14ac:dyDescent="0.2">
      <c r="A3647" s="319" t="s">
        <v>15598</v>
      </c>
      <c r="B3647" s="319" t="s">
        <v>15340</v>
      </c>
      <c r="C3647" s="321">
        <f t="shared" si="112"/>
        <v>4</v>
      </c>
      <c r="D3647" s="321" t="str">
        <f t="shared" si="113"/>
        <v>Residential Mylestom</v>
      </c>
      <c r="E3647" s="321" t="s">
        <v>4460</v>
      </c>
      <c r="F3647" s="319" t="s">
        <v>15599</v>
      </c>
      <c r="G3647" s="319" t="s">
        <v>7619</v>
      </c>
      <c r="H3647" s="319" t="s">
        <v>15600</v>
      </c>
      <c r="I3647" s="319" t="s">
        <v>15601</v>
      </c>
    </row>
    <row r="3648" spans="1:9" ht="90" x14ac:dyDescent="0.2">
      <c r="A3648" s="319" t="s">
        <v>15602</v>
      </c>
      <c r="B3648" s="319" t="s">
        <v>15340</v>
      </c>
      <c r="C3648" s="321">
        <f t="shared" si="112"/>
        <v>4</v>
      </c>
      <c r="D3648" s="321" t="str">
        <f t="shared" si="113"/>
        <v>Residential Mylestom</v>
      </c>
      <c r="E3648" s="321" t="s">
        <v>25835</v>
      </c>
      <c r="F3648" s="319" t="s">
        <v>3019</v>
      </c>
      <c r="G3648" s="319" t="s">
        <v>908</v>
      </c>
      <c r="H3648" s="319" t="s">
        <v>15603</v>
      </c>
      <c r="I3648" s="319" t="s">
        <v>15604</v>
      </c>
    </row>
    <row r="3649" spans="1:9" ht="90" x14ac:dyDescent="0.2">
      <c r="A3649" s="319" t="s">
        <v>15605</v>
      </c>
      <c r="B3649" s="319" t="s">
        <v>15340</v>
      </c>
      <c r="C3649" s="321">
        <f t="shared" si="112"/>
        <v>4</v>
      </c>
      <c r="D3649" s="321" t="str">
        <f t="shared" si="113"/>
        <v>Residential Mylestom</v>
      </c>
      <c r="E3649" s="321" t="s">
        <v>4460</v>
      </c>
      <c r="F3649" s="319" t="s">
        <v>1397</v>
      </c>
      <c r="G3649" s="319" t="s">
        <v>908</v>
      </c>
      <c r="H3649" s="319" t="s">
        <v>15606</v>
      </c>
      <c r="I3649" s="319" t="s">
        <v>15607</v>
      </c>
    </row>
    <row r="3650" spans="1:9" ht="90" x14ac:dyDescent="0.2">
      <c r="A3650" s="319" t="s">
        <v>15608</v>
      </c>
      <c r="B3650" s="319" t="s">
        <v>15340</v>
      </c>
      <c r="C3650" s="321">
        <f t="shared" ref="C3650:C3713" si="114">+VLOOKUP($A3650,Assess,2,FALSE)</f>
        <v>4</v>
      </c>
      <c r="D3650" s="321" t="str">
        <f t="shared" ref="D3650:D3713" si="115">+VLOOKUP($A3650,Assess,3,FALSE)</f>
        <v>Residential Mylestom</v>
      </c>
      <c r="E3650" s="321" t="s">
        <v>25835</v>
      </c>
      <c r="F3650" s="319" t="s">
        <v>15609</v>
      </c>
      <c r="G3650" s="319" t="s">
        <v>15610</v>
      </c>
      <c r="H3650" s="319" t="s">
        <v>15611</v>
      </c>
      <c r="I3650" s="319" t="s">
        <v>15612</v>
      </c>
    </row>
    <row r="3651" spans="1:9" ht="90" x14ac:dyDescent="0.2">
      <c r="A3651" s="319" t="s">
        <v>15613</v>
      </c>
      <c r="B3651" s="319" t="s">
        <v>15340</v>
      </c>
      <c r="C3651" s="321">
        <f t="shared" si="114"/>
        <v>4</v>
      </c>
      <c r="D3651" s="321" t="str">
        <f t="shared" si="115"/>
        <v>Residential Mylestom</v>
      </c>
      <c r="E3651" s="321" t="s">
        <v>4460</v>
      </c>
      <c r="F3651" s="319" t="s">
        <v>508</v>
      </c>
      <c r="G3651" s="319" t="s">
        <v>15614</v>
      </c>
      <c r="H3651" s="319" t="s">
        <v>15615</v>
      </c>
      <c r="I3651" s="319" t="s">
        <v>15616</v>
      </c>
    </row>
    <row r="3652" spans="1:9" ht="90" x14ac:dyDescent="0.2">
      <c r="A3652" s="319" t="s">
        <v>15617</v>
      </c>
      <c r="B3652" s="319" t="s">
        <v>15340</v>
      </c>
      <c r="C3652" s="321">
        <f t="shared" si="114"/>
        <v>4</v>
      </c>
      <c r="D3652" s="321" t="str">
        <f t="shared" si="115"/>
        <v>Residential Mylestom</v>
      </c>
      <c r="E3652" s="321" t="s">
        <v>25835</v>
      </c>
      <c r="F3652" s="319" t="s">
        <v>15380</v>
      </c>
      <c r="G3652" s="319" t="s">
        <v>15618</v>
      </c>
      <c r="H3652" s="319" t="s">
        <v>15619</v>
      </c>
      <c r="I3652" s="319" t="s">
        <v>15620</v>
      </c>
    </row>
    <row r="3653" spans="1:9" ht="75" x14ac:dyDescent="0.2">
      <c r="A3653" s="319" t="s">
        <v>15621</v>
      </c>
      <c r="B3653" s="319" t="s">
        <v>15340</v>
      </c>
      <c r="C3653" s="321">
        <f t="shared" si="114"/>
        <v>4</v>
      </c>
      <c r="D3653" s="321" t="str">
        <f t="shared" si="115"/>
        <v>Residential Mylestom</v>
      </c>
      <c r="E3653" s="321" t="s">
        <v>4460</v>
      </c>
      <c r="F3653" s="319" t="s">
        <v>15622</v>
      </c>
      <c r="G3653" s="319" t="s">
        <v>15623</v>
      </c>
      <c r="H3653" s="319" t="s">
        <v>15624</v>
      </c>
      <c r="I3653" s="319" t="s">
        <v>15625</v>
      </c>
    </row>
    <row r="3654" spans="1:9" ht="90" x14ac:dyDescent="0.2">
      <c r="A3654" s="319" t="s">
        <v>15626</v>
      </c>
      <c r="B3654" s="319" t="s">
        <v>15340</v>
      </c>
      <c r="C3654" s="321">
        <f t="shared" si="114"/>
        <v>4</v>
      </c>
      <c r="D3654" s="321" t="str">
        <f t="shared" si="115"/>
        <v>Residential Mylestom</v>
      </c>
      <c r="E3654" s="321" t="s">
        <v>25835</v>
      </c>
      <c r="F3654" s="319" t="s">
        <v>15627</v>
      </c>
      <c r="G3654" s="319" t="s">
        <v>15628</v>
      </c>
      <c r="H3654" s="319" t="s">
        <v>15629</v>
      </c>
      <c r="I3654" s="319" t="s">
        <v>15630</v>
      </c>
    </row>
    <row r="3655" spans="1:9" ht="90" x14ac:dyDescent="0.2">
      <c r="A3655" s="319" t="s">
        <v>15631</v>
      </c>
      <c r="B3655" s="319" t="s">
        <v>15340</v>
      </c>
      <c r="C3655" s="321">
        <f t="shared" si="114"/>
        <v>4</v>
      </c>
      <c r="D3655" s="321" t="str">
        <f t="shared" si="115"/>
        <v>Residential Mylestom</v>
      </c>
      <c r="E3655" s="321" t="s">
        <v>4460</v>
      </c>
      <c r="F3655" s="319" t="s">
        <v>15632</v>
      </c>
      <c r="G3655" s="319" t="s">
        <v>15633</v>
      </c>
      <c r="H3655" s="319" t="s">
        <v>15634</v>
      </c>
      <c r="I3655" s="319" t="s">
        <v>15635</v>
      </c>
    </row>
    <row r="3656" spans="1:9" ht="90" x14ac:dyDescent="0.2">
      <c r="A3656" s="319" t="s">
        <v>15636</v>
      </c>
      <c r="B3656" s="319" t="s">
        <v>15340</v>
      </c>
      <c r="C3656" s="321">
        <f t="shared" si="114"/>
        <v>4</v>
      </c>
      <c r="D3656" s="321" t="str">
        <f t="shared" si="115"/>
        <v>Residential Mylestom</v>
      </c>
      <c r="E3656" s="321" t="s">
        <v>25835</v>
      </c>
      <c r="F3656" s="319" t="s">
        <v>1842</v>
      </c>
      <c r="G3656" s="319" t="s">
        <v>15637</v>
      </c>
      <c r="H3656" s="319" t="s">
        <v>15638</v>
      </c>
      <c r="I3656" s="319" t="s">
        <v>15639</v>
      </c>
    </row>
    <row r="3657" spans="1:9" ht="90" x14ac:dyDescent="0.2">
      <c r="A3657" s="319" t="s">
        <v>15640</v>
      </c>
      <c r="B3657" s="319" t="s">
        <v>15340</v>
      </c>
      <c r="C3657" s="321">
        <f t="shared" si="114"/>
        <v>4</v>
      </c>
      <c r="D3657" s="321" t="str">
        <f t="shared" si="115"/>
        <v>Residential Mylestom</v>
      </c>
      <c r="E3657" s="321" t="s">
        <v>4460</v>
      </c>
      <c r="F3657" s="319" t="s">
        <v>15641</v>
      </c>
      <c r="G3657" s="319" t="s">
        <v>1876</v>
      </c>
      <c r="H3657" s="319" t="s">
        <v>15642</v>
      </c>
      <c r="I3657" s="319" t="s">
        <v>15643</v>
      </c>
    </row>
    <row r="3658" spans="1:9" ht="90" x14ac:dyDescent="0.2">
      <c r="A3658" s="319" t="s">
        <v>15644</v>
      </c>
      <c r="B3658" s="319" t="s">
        <v>15340</v>
      </c>
      <c r="C3658" s="321">
        <f t="shared" si="114"/>
        <v>4</v>
      </c>
      <c r="D3658" s="321" t="str">
        <f t="shared" si="115"/>
        <v>Residential Mylestom</v>
      </c>
      <c r="E3658" s="321" t="s">
        <v>25835</v>
      </c>
      <c r="F3658" s="319" t="s">
        <v>13801</v>
      </c>
      <c r="G3658" s="319" t="s">
        <v>3677</v>
      </c>
      <c r="H3658" s="319" t="s">
        <v>15645</v>
      </c>
      <c r="I3658" s="319" t="s">
        <v>15646</v>
      </c>
    </row>
    <row r="3659" spans="1:9" ht="90" x14ac:dyDescent="0.2">
      <c r="A3659" s="319" t="s">
        <v>15647</v>
      </c>
      <c r="B3659" s="319" t="s">
        <v>15340</v>
      </c>
      <c r="C3659" s="321">
        <f t="shared" si="114"/>
        <v>4</v>
      </c>
      <c r="D3659" s="321" t="str">
        <f t="shared" si="115"/>
        <v>Residential Mylestom</v>
      </c>
      <c r="E3659" s="321" t="s">
        <v>4460</v>
      </c>
      <c r="F3659" s="319" t="s">
        <v>1355</v>
      </c>
      <c r="G3659" s="319" t="s">
        <v>15648</v>
      </c>
      <c r="H3659" s="319" t="s">
        <v>15649</v>
      </c>
      <c r="I3659" s="319" t="s">
        <v>15650</v>
      </c>
    </row>
    <row r="3660" spans="1:9" ht="90" x14ac:dyDescent="0.2">
      <c r="A3660" s="319" t="s">
        <v>15651</v>
      </c>
      <c r="B3660" s="319" t="s">
        <v>15340</v>
      </c>
      <c r="C3660" s="321">
        <f t="shared" si="114"/>
        <v>4</v>
      </c>
      <c r="D3660" s="321" t="str">
        <f t="shared" si="115"/>
        <v>Residential Mylestom</v>
      </c>
      <c r="E3660" s="321" t="s">
        <v>25835</v>
      </c>
      <c r="F3660" s="319" t="s">
        <v>15652</v>
      </c>
      <c r="G3660" s="319" t="s">
        <v>15653</v>
      </c>
      <c r="H3660" s="319" t="s">
        <v>15654</v>
      </c>
      <c r="I3660" s="319" t="s">
        <v>15655</v>
      </c>
    </row>
    <row r="3661" spans="1:9" ht="90" x14ac:dyDescent="0.2">
      <c r="A3661" s="319" t="s">
        <v>15656</v>
      </c>
      <c r="B3661" s="319" t="s">
        <v>15340</v>
      </c>
      <c r="C3661" s="321">
        <f t="shared" si="114"/>
        <v>4</v>
      </c>
      <c r="D3661" s="321" t="str">
        <f t="shared" si="115"/>
        <v>Residential Mylestom</v>
      </c>
      <c r="E3661" s="321" t="s">
        <v>4460</v>
      </c>
      <c r="F3661" s="319" t="s">
        <v>15657</v>
      </c>
      <c r="G3661" s="319" t="s">
        <v>15658</v>
      </c>
      <c r="H3661" s="319" t="s">
        <v>15659</v>
      </c>
      <c r="I3661" s="319" t="s">
        <v>15660</v>
      </c>
    </row>
    <row r="3662" spans="1:9" ht="90" x14ac:dyDescent="0.2">
      <c r="A3662" s="319" t="s">
        <v>15661</v>
      </c>
      <c r="B3662" s="319" t="s">
        <v>15340</v>
      </c>
      <c r="C3662" s="321">
        <f t="shared" si="114"/>
        <v>4</v>
      </c>
      <c r="D3662" s="321" t="str">
        <f t="shared" si="115"/>
        <v>Residential Mylestom</v>
      </c>
      <c r="E3662" s="321" t="s">
        <v>25835</v>
      </c>
      <c r="F3662" s="319" t="s">
        <v>1720</v>
      </c>
      <c r="G3662" s="319" t="s">
        <v>15662</v>
      </c>
      <c r="H3662" s="319" t="s">
        <v>15663</v>
      </c>
      <c r="I3662" s="319" t="s">
        <v>15664</v>
      </c>
    </row>
    <row r="3663" spans="1:9" ht="90" x14ac:dyDescent="0.2">
      <c r="A3663" s="319" t="s">
        <v>15665</v>
      </c>
      <c r="B3663" s="319" t="s">
        <v>15340</v>
      </c>
      <c r="C3663" s="321">
        <f t="shared" si="114"/>
        <v>4</v>
      </c>
      <c r="D3663" s="321" t="str">
        <f t="shared" si="115"/>
        <v>Residential Mylestom</v>
      </c>
      <c r="E3663" s="321" t="s">
        <v>4460</v>
      </c>
      <c r="F3663" s="319" t="s">
        <v>3714</v>
      </c>
      <c r="G3663" s="319" t="s">
        <v>15666</v>
      </c>
      <c r="H3663" s="319" t="s">
        <v>15667</v>
      </c>
      <c r="I3663" s="319" t="s">
        <v>15668</v>
      </c>
    </row>
    <row r="3664" spans="1:9" ht="105" x14ac:dyDescent="0.2">
      <c r="A3664" s="319" t="s">
        <v>15669</v>
      </c>
      <c r="B3664" s="319" t="s">
        <v>15340</v>
      </c>
      <c r="C3664" s="321">
        <f t="shared" si="114"/>
        <v>4</v>
      </c>
      <c r="D3664" s="321" t="str">
        <f t="shared" si="115"/>
        <v>Residential Mylestom</v>
      </c>
      <c r="E3664" s="321" t="s">
        <v>25835</v>
      </c>
      <c r="F3664" s="319" t="s">
        <v>943</v>
      </c>
      <c r="G3664" s="319" t="s">
        <v>8209</v>
      </c>
      <c r="H3664" s="319" t="s">
        <v>15670</v>
      </c>
      <c r="I3664" s="319" t="s">
        <v>15671</v>
      </c>
    </row>
    <row r="3665" spans="1:9" ht="105" x14ac:dyDescent="0.2">
      <c r="A3665" s="319" t="s">
        <v>15672</v>
      </c>
      <c r="B3665" s="319" t="s">
        <v>15340</v>
      </c>
      <c r="C3665" s="321">
        <f t="shared" si="114"/>
        <v>4</v>
      </c>
      <c r="D3665" s="321" t="str">
        <f t="shared" si="115"/>
        <v>Residential Mylestom</v>
      </c>
      <c r="E3665" s="321" t="s">
        <v>4460</v>
      </c>
      <c r="F3665" s="319" t="s">
        <v>15673</v>
      </c>
      <c r="G3665" s="319" t="s">
        <v>15674</v>
      </c>
      <c r="H3665" s="319" t="s">
        <v>15675</v>
      </c>
      <c r="I3665" s="319" t="s">
        <v>15676</v>
      </c>
    </row>
    <row r="3666" spans="1:9" ht="105" x14ac:dyDescent="0.2">
      <c r="A3666" s="319" t="s">
        <v>15677</v>
      </c>
      <c r="B3666" s="319" t="s">
        <v>15340</v>
      </c>
      <c r="C3666" s="321">
        <f t="shared" si="114"/>
        <v>4</v>
      </c>
      <c r="D3666" s="321" t="str">
        <f t="shared" si="115"/>
        <v>Residential Mylestom</v>
      </c>
      <c r="E3666" s="321" t="s">
        <v>25835</v>
      </c>
      <c r="F3666" s="319" t="s">
        <v>15678</v>
      </c>
      <c r="G3666" s="319" t="s">
        <v>15679</v>
      </c>
      <c r="H3666" s="319" t="s">
        <v>15680</v>
      </c>
      <c r="I3666" s="319" t="s">
        <v>15681</v>
      </c>
    </row>
    <row r="3667" spans="1:9" ht="105" x14ac:dyDescent="0.2">
      <c r="A3667" s="319" t="s">
        <v>15682</v>
      </c>
      <c r="B3667" s="319" t="s">
        <v>15340</v>
      </c>
      <c r="C3667" s="321">
        <f t="shared" si="114"/>
        <v>4</v>
      </c>
      <c r="D3667" s="321" t="str">
        <f t="shared" si="115"/>
        <v>Residential Mylestom</v>
      </c>
      <c r="E3667" s="321" t="s">
        <v>4460</v>
      </c>
      <c r="F3667" s="319" t="s">
        <v>15683</v>
      </c>
      <c r="G3667" s="319" t="s">
        <v>15684</v>
      </c>
      <c r="H3667" s="319" t="s">
        <v>15685</v>
      </c>
      <c r="I3667" s="319" t="s">
        <v>15686</v>
      </c>
    </row>
    <row r="3668" spans="1:9" ht="105" x14ac:dyDescent="0.2">
      <c r="A3668" s="319" t="s">
        <v>15687</v>
      </c>
      <c r="B3668" s="319" t="s">
        <v>15340</v>
      </c>
      <c r="C3668" s="321">
        <f t="shared" si="114"/>
        <v>4</v>
      </c>
      <c r="D3668" s="321" t="str">
        <f t="shared" si="115"/>
        <v>Residential Mylestom</v>
      </c>
      <c r="E3668" s="321" t="s">
        <v>25835</v>
      </c>
      <c r="F3668" s="319" t="s">
        <v>4907</v>
      </c>
      <c r="G3668" s="319" t="s">
        <v>6565</v>
      </c>
      <c r="H3668" s="319" t="s">
        <v>15688</v>
      </c>
      <c r="I3668" s="319" t="s">
        <v>15689</v>
      </c>
    </row>
    <row r="3669" spans="1:9" ht="105" x14ac:dyDescent="0.2">
      <c r="A3669" s="319" t="s">
        <v>15690</v>
      </c>
      <c r="B3669" s="319" t="s">
        <v>15340</v>
      </c>
      <c r="C3669" s="321">
        <f t="shared" si="114"/>
        <v>4</v>
      </c>
      <c r="D3669" s="321" t="str">
        <f t="shared" si="115"/>
        <v>Residential Mylestom</v>
      </c>
      <c r="E3669" s="321" t="s">
        <v>4460</v>
      </c>
      <c r="F3669" s="319" t="s">
        <v>15691</v>
      </c>
      <c r="G3669" s="319" t="s">
        <v>15692</v>
      </c>
      <c r="H3669" s="319" t="s">
        <v>15693</v>
      </c>
      <c r="I3669" s="319" t="s">
        <v>15694</v>
      </c>
    </row>
    <row r="3670" spans="1:9" ht="105" x14ac:dyDescent="0.2">
      <c r="A3670" s="319" t="s">
        <v>15695</v>
      </c>
      <c r="B3670" s="319" t="s">
        <v>15340</v>
      </c>
      <c r="C3670" s="321">
        <f t="shared" si="114"/>
        <v>4</v>
      </c>
      <c r="D3670" s="321" t="str">
        <f t="shared" si="115"/>
        <v>Residential Mylestom</v>
      </c>
      <c r="E3670" s="321" t="s">
        <v>25835</v>
      </c>
      <c r="F3670" s="319" t="s">
        <v>1166</v>
      </c>
      <c r="G3670" s="319" t="s">
        <v>15696</v>
      </c>
      <c r="H3670" s="319" t="s">
        <v>15697</v>
      </c>
      <c r="I3670" s="319" t="s">
        <v>15698</v>
      </c>
    </row>
    <row r="3671" spans="1:9" ht="105" x14ac:dyDescent="0.2">
      <c r="A3671" s="319" t="s">
        <v>15699</v>
      </c>
      <c r="B3671" s="319" t="s">
        <v>15340</v>
      </c>
      <c r="C3671" s="321">
        <f t="shared" si="114"/>
        <v>4</v>
      </c>
      <c r="D3671" s="321" t="str">
        <f t="shared" si="115"/>
        <v>Residential Mylestom</v>
      </c>
      <c r="E3671" s="321" t="s">
        <v>4460</v>
      </c>
      <c r="F3671" s="319" t="s">
        <v>15700</v>
      </c>
      <c r="G3671" s="319" t="s">
        <v>15701</v>
      </c>
      <c r="H3671" s="319" t="s">
        <v>15702</v>
      </c>
      <c r="I3671" s="319" t="s">
        <v>15703</v>
      </c>
    </row>
    <row r="3672" spans="1:9" ht="105" x14ac:dyDescent="0.2">
      <c r="A3672" s="319" t="s">
        <v>15704</v>
      </c>
      <c r="B3672" s="319" t="s">
        <v>15340</v>
      </c>
      <c r="C3672" s="321">
        <f t="shared" si="114"/>
        <v>4</v>
      </c>
      <c r="D3672" s="321" t="str">
        <f t="shared" si="115"/>
        <v>Residential Mylestom</v>
      </c>
      <c r="E3672" s="321" t="s">
        <v>25835</v>
      </c>
      <c r="F3672" s="319" t="s">
        <v>15705</v>
      </c>
      <c r="G3672" s="319" t="s">
        <v>2016</v>
      </c>
      <c r="H3672" s="319" t="s">
        <v>15706</v>
      </c>
      <c r="I3672" s="319" t="s">
        <v>15707</v>
      </c>
    </row>
    <row r="3673" spans="1:9" ht="105" x14ac:dyDescent="0.2">
      <c r="A3673" s="319" t="s">
        <v>15708</v>
      </c>
      <c r="B3673" s="319" t="s">
        <v>15340</v>
      </c>
      <c r="C3673" s="321">
        <f t="shared" si="114"/>
        <v>4</v>
      </c>
      <c r="D3673" s="321" t="str">
        <f t="shared" si="115"/>
        <v>Residential Mylestom</v>
      </c>
      <c r="E3673" s="321" t="s">
        <v>4460</v>
      </c>
      <c r="F3673" s="319" t="s">
        <v>15709</v>
      </c>
      <c r="G3673" s="319" t="s">
        <v>15710</v>
      </c>
      <c r="H3673" s="319" t="s">
        <v>15711</v>
      </c>
      <c r="I3673" s="319" t="s">
        <v>15712</v>
      </c>
    </row>
    <row r="3674" spans="1:9" ht="105" x14ac:dyDescent="0.2">
      <c r="A3674" s="319" t="s">
        <v>15713</v>
      </c>
      <c r="B3674" s="319" t="s">
        <v>15340</v>
      </c>
      <c r="C3674" s="321">
        <f t="shared" si="114"/>
        <v>4</v>
      </c>
      <c r="D3674" s="321" t="str">
        <f t="shared" si="115"/>
        <v>Residential Mylestom</v>
      </c>
      <c r="E3674" s="321" t="s">
        <v>25835</v>
      </c>
      <c r="F3674" s="319" t="s">
        <v>15714</v>
      </c>
      <c r="G3674" s="319" t="s">
        <v>1943</v>
      </c>
      <c r="H3674" s="319" t="s">
        <v>15715</v>
      </c>
      <c r="I3674" s="319" t="s">
        <v>15716</v>
      </c>
    </row>
    <row r="3675" spans="1:9" ht="105" x14ac:dyDescent="0.2">
      <c r="A3675" s="319" t="s">
        <v>15717</v>
      </c>
      <c r="B3675" s="319" t="s">
        <v>15340</v>
      </c>
      <c r="C3675" s="321">
        <f t="shared" si="114"/>
        <v>4</v>
      </c>
      <c r="D3675" s="321" t="str">
        <f t="shared" si="115"/>
        <v>Residential Mylestom</v>
      </c>
      <c r="E3675" s="321" t="s">
        <v>4460</v>
      </c>
      <c r="F3675" s="319" t="s">
        <v>15718</v>
      </c>
      <c r="G3675" s="319" t="s">
        <v>15719</v>
      </c>
      <c r="H3675" s="319" t="s">
        <v>15720</v>
      </c>
      <c r="I3675" s="319" t="s">
        <v>15721</v>
      </c>
    </row>
    <row r="3676" spans="1:9" ht="90" x14ac:dyDescent="0.2">
      <c r="A3676" s="319" t="s">
        <v>15722</v>
      </c>
      <c r="B3676" s="319" t="s">
        <v>15340</v>
      </c>
      <c r="C3676" s="321">
        <f t="shared" si="114"/>
        <v>4</v>
      </c>
      <c r="D3676" s="321" t="str">
        <f t="shared" si="115"/>
        <v>Residential Mylestom</v>
      </c>
      <c r="E3676" s="321" t="s">
        <v>25835</v>
      </c>
      <c r="F3676" s="319" t="s">
        <v>15723</v>
      </c>
      <c r="G3676" s="319" t="s">
        <v>15724</v>
      </c>
      <c r="H3676" s="319" t="s">
        <v>15725</v>
      </c>
      <c r="I3676" s="319" t="s">
        <v>15726</v>
      </c>
    </row>
    <row r="3677" spans="1:9" ht="90" x14ac:dyDescent="0.2">
      <c r="A3677" s="319" t="s">
        <v>15727</v>
      </c>
      <c r="B3677" s="319" t="s">
        <v>15340</v>
      </c>
      <c r="C3677" s="321">
        <f t="shared" si="114"/>
        <v>4</v>
      </c>
      <c r="D3677" s="321" t="str">
        <f t="shared" si="115"/>
        <v>Residential Mylestom</v>
      </c>
      <c r="E3677" s="321" t="s">
        <v>4460</v>
      </c>
      <c r="F3677" s="319" t="s">
        <v>5206</v>
      </c>
      <c r="G3677" s="319" t="s">
        <v>15728</v>
      </c>
      <c r="H3677" s="319" t="s">
        <v>15729</v>
      </c>
      <c r="I3677" s="319" t="s">
        <v>15730</v>
      </c>
    </row>
    <row r="3678" spans="1:9" ht="90" x14ac:dyDescent="0.2">
      <c r="A3678" s="319" t="s">
        <v>15731</v>
      </c>
      <c r="B3678" s="319" t="s">
        <v>15340</v>
      </c>
      <c r="C3678" s="321">
        <f t="shared" si="114"/>
        <v>4</v>
      </c>
      <c r="D3678" s="321" t="str">
        <f t="shared" si="115"/>
        <v>Residential Mylestom</v>
      </c>
      <c r="E3678" s="321" t="s">
        <v>25835</v>
      </c>
      <c r="F3678" s="319" t="s">
        <v>2303</v>
      </c>
      <c r="G3678" s="319" t="s">
        <v>15732</v>
      </c>
      <c r="H3678" s="319" t="s">
        <v>15733</v>
      </c>
      <c r="I3678" s="319" t="s">
        <v>15734</v>
      </c>
    </row>
    <row r="3679" spans="1:9" ht="90" x14ac:dyDescent="0.2">
      <c r="A3679" s="319" t="s">
        <v>15735</v>
      </c>
      <c r="B3679" s="319" t="s">
        <v>15340</v>
      </c>
      <c r="C3679" s="321">
        <f t="shared" si="114"/>
        <v>4</v>
      </c>
      <c r="D3679" s="321" t="str">
        <f t="shared" si="115"/>
        <v>Residential Mylestom</v>
      </c>
      <c r="E3679" s="321" t="s">
        <v>4460</v>
      </c>
      <c r="F3679" s="319" t="s">
        <v>943</v>
      </c>
      <c r="G3679" s="319" t="s">
        <v>15736</v>
      </c>
      <c r="H3679" s="319" t="s">
        <v>15737</v>
      </c>
      <c r="I3679" s="319" t="s">
        <v>15738</v>
      </c>
    </row>
    <row r="3680" spans="1:9" ht="90" x14ac:dyDescent="0.2">
      <c r="A3680" s="319" t="s">
        <v>15739</v>
      </c>
      <c r="B3680" s="319" t="s">
        <v>15340</v>
      </c>
      <c r="C3680" s="321">
        <f t="shared" si="114"/>
        <v>4</v>
      </c>
      <c r="D3680" s="321" t="str">
        <f t="shared" si="115"/>
        <v>Residential Mylestom</v>
      </c>
      <c r="E3680" s="321" t="s">
        <v>25835</v>
      </c>
      <c r="F3680" s="319" t="s">
        <v>11582</v>
      </c>
      <c r="G3680" s="319" t="s">
        <v>15740</v>
      </c>
      <c r="H3680" s="319" t="s">
        <v>15741</v>
      </c>
      <c r="I3680" s="319" t="s">
        <v>15742</v>
      </c>
    </row>
    <row r="3681" spans="1:9" ht="90" x14ac:dyDescent="0.2">
      <c r="A3681" s="319" t="s">
        <v>15743</v>
      </c>
      <c r="B3681" s="319" t="s">
        <v>15340</v>
      </c>
      <c r="C3681" s="321">
        <f t="shared" si="114"/>
        <v>4</v>
      </c>
      <c r="D3681" s="321" t="str">
        <f t="shared" si="115"/>
        <v>Residential Mylestom</v>
      </c>
      <c r="E3681" s="321" t="s">
        <v>4460</v>
      </c>
      <c r="F3681" s="319" t="s">
        <v>7894</v>
      </c>
      <c r="G3681" s="319" t="s">
        <v>10620</v>
      </c>
      <c r="H3681" s="319" t="s">
        <v>15744</v>
      </c>
      <c r="I3681" s="319" t="s">
        <v>15745</v>
      </c>
    </row>
    <row r="3682" spans="1:9" ht="90" x14ac:dyDescent="0.2">
      <c r="A3682" s="319" t="s">
        <v>15746</v>
      </c>
      <c r="B3682" s="319" t="s">
        <v>15340</v>
      </c>
      <c r="C3682" s="321">
        <f t="shared" si="114"/>
        <v>4</v>
      </c>
      <c r="D3682" s="321" t="str">
        <f t="shared" si="115"/>
        <v>Residential Mylestom</v>
      </c>
      <c r="E3682" s="321" t="s">
        <v>25835</v>
      </c>
      <c r="F3682" s="319" t="s">
        <v>2288</v>
      </c>
      <c r="G3682" s="319" t="s">
        <v>15574</v>
      </c>
      <c r="H3682" s="319" t="s">
        <v>15747</v>
      </c>
      <c r="I3682" s="319" t="s">
        <v>15748</v>
      </c>
    </row>
    <row r="3683" spans="1:9" ht="90" x14ac:dyDescent="0.2">
      <c r="A3683" s="319" t="s">
        <v>15749</v>
      </c>
      <c r="B3683" s="319" t="s">
        <v>15340</v>
      </c>
      <c r="C3683" s="321">
        <f t="shared" si="114"/>
        <v>4</v>
      </c>
      <c r="D3683" s="321" t="str">
        <f t="shared" si="115"/>
        <v>Residential Mylestom</v>
      </c>
      <c r="E3683" s="321" t="s">
        <v>4460</v>
      </c>
      <c r="F3683" s="319" t="s">
        <v>15750</v>
      </c>
      <c r="G3683" s="319" t="s">
        <v>15751</v>
      </c>
      <c r="H3683" s="319" t="s">
        <v>15752</v>
      </c>
      <c r="I3683" s="319" t="s">
        <v>15753</v>
      </c>
    </row>
    <row r="3684" spans="1:9" ht="120" x14ac:dyDescent="0.2">
      <c r="A3684" s="319" t="s">
        <v>15754</v>
      </c>
      <c r="B3684" s="319" t="s">
        <v>15340</v>
      </c>
      <c r="C3684" s="321">
        <f t="shared" si="114"/>
        <v>4</v>
      </c>
      <c r="D3684" s="321" t="str">
        <f t="shared" si="115"/>
        <v>Residential Mylestom</v>
      </c>
      <c r="E3684" s="321" t="s">
        <v>25835</v>
      </c>
      <c r="F3684" s="319" t="s">
        <v>1612</v>
      </c>
      <c r="G3684" s="319" t="s">
        <v>15755</v>
      </c>
      <c r="H3684" s="319" t="s">
        <v>15756</v>
      </c>
      <c r="I3684" s="319" t="s">
        <v>15757</v>
      </c>
    </row>
    <row r="3685" spans="1:9" ht="90" x14ac:dyDescent="0.2">
      <c r="A3685" s="319" t="s">
        <v>15758</v>
      </c>
      <c r="B3685" s="319" t="s">
        <v>15340</v>
      </c>
      <c r="C3685" s="321">
        <f t="shared" si="114"/>
        <v>4</v>
      </c>
      <c r="D3685" s="321" t="str">
        <f t="shared" si="115"/>
        <v>Residential Mylestom</v>
      </c>
      <c r="E3685" s="321" t="s">
        <v>4460</v>
      </c>
      <c r="F3685" s="319" t="s">
        <v>12339</v>
      </c>
      <c r="G3685" s="319" t="s">
        <v>15759</v>
      </c>
      <c r="H3685" s="319" t="s">
        <v>15760</v>
      </c>
      <c r="I3685" s="319" t="s">
        <v>15761</v>
      </c>
    </row>
    <row r="3686" spans="1:9" ht="90" x14ac:dyDescent="0.25">
      <c r="A3686" s="319" t="s">
        <v>15762</v>
      </c>
      <c r="B3686" s="319" t="s">
        <v>15340</v>
      </c>
      <c r="C3686" s="321">
        <f t="shared" si="114"/>
        <v>4</v>
      </c>
      <c r="D3686" s="321" t="str">
        <f t="shared" si="115"/>
        <v>Residential Mylestom</v>
      </c>
      <c r="E3686" s="321" t="s">
        <v>25835</v>
      </c>
      <c r="F3686" s="317"/>
      <c r="G3686" s="319" t="s">
        <v>15763</v>
      </c>
      <c r="H3686" s="319" t="s">
        <v>15764</v>
      </c>
      <c r="I3686" s="319" t="s">
        <v>15765</v>
      </c>
    </row>
    <row r="3687" spans="1:9" ht="90" x14ac:dyDescent="0.2">
      <c r="A3687" s="319" t="s">
        <v>15766</v>
      </c>
      <c r="B3687" s="319" t="s">
        <v>15340</v>
      </c>
      <c r="C3687" s="321">
        <f t="shared" si="114"/>
        <v>4</v>
      </c>
      <c r="D3687" s="321" t="str">
        <f t="shared" si="115"/>
        <v>Residential Mylestom</v>
      </c>
      <c r="E3687" s="321" t="s">
        <v>4460</v>
      </c>
      <c r="F3687" s="319" t="s">
        <v>586</v>
      </c>
      <c r="G3687" s="319" t="s">
        <v>5266</v>
      </c>
      <c r="H3687" s="319" t="s">
        <v>15767</v>
      </c>
      <c r="I3687" s="319" t="s">
        <v>15768</v>
      </c>
    </row>
    <row r="3688" spans="1:9" ht="90" x14ac:dyDescent="0.2">
      <c r="A3688" s="319" t="s">
        <v>15769</v>
      </c>
      <c r="B3688" s="319" t="s">
        <v>15340</v>
      </c>
      <c r="C3688" s="321">
        <f t="shared" si="114"/>
        <v>4</v>
      </c>
      <c r="D3688" s="321" t="str">
        <f t="shared" si="115"/>
        <v>Residential Mylestom</v>
      </c>
      <c r="E3688" s="321" t="s">
        <v>25835</v>
      </c>
      <c r="F3688" s="319" t="s">
        <v>4850</v>
      </c>
      <c r="G3688" s="319" t="s">
        <v>5266</v>
      </c>
      <c r="H3688" s="319" t="s">
        <v>15770</v>
      </c>
      <c r="I3688" s="319" t="s">
        <v>15771</v>
      </c>
    </row>
    <row r="3689" spans="1:9" ht="90" x14ac:dyDescent="0.2">
      <c r="A3689" s="319" t="s">
        <v>15772</v>
      </c>
      <c r="B3689" s="319" t="s">
        <v>15340</v>
      </c>
      <c r="C3689" s="321">
        <f t="shared" si="114"/>
        <v>4</v>
      </c>
      <c r="D3689" s="321" t="str">
        <f t="shared" si="115"/>
        <v>Residential Mylestom</v>
      </c>
      <c r="E3689" s="321" t="s">
        <v>4460</v>
      </c>
      <c r="F3689" s="319" t="s">
        <v>15773</v>
      </c>
      <c r="G3689" s="319" t="s">
        <v>15176</v>
      </c>
      <c r="H3689" s="319" t="s">
        <v>15774</v>
      </c>
      <c r="I3689" s="319" t="s">
        <v>15775</v>
      </c>
    </row>
    <row r="3690" spans="1:9" ht="90" x14ac:dyDescent="0.2">
      <c r="A3690" s="319" t="s">
        <v>15776</v>
      </c>
      <c r="B3690" s="319" t="s">
        <v>15340</v>
      </c>
      <c r="C3690" s="321">
        <f t="shared" si="114"/>
        <v>4</v>
      </c>
      <c r="D3690" s="321" t="str">
        <f t="shared" si="115"/>
        <v>Residential Mylestom</v>
      </c>
      <c r="E3690" s="321" t="s">
        <v>25835</v>
      </c>
      <c r="F3690" s="319" t="s">
        <v>14677</v>
      </c>
      <c r="G3690" s="319" t="s">
        <v>1332</v>
      </c>
      <c r="H3690" s="319" t="s">
        <v>15777</v>
      </c>
      <c r="I3690" s="319" t="s">
        <v>15778</v>
      </c>
    </row>
    <row r="3691" spans="1:9" ht="90" x14ac:dyDescent="0.2">
      <c r="A3691" s="319" t="s">
        <v>15779</v>
      </c>
      <c r="B3691" s="319" t="s">
        <v>15340</v>
      </c>
      <c r="C3691" s="321">
        <f t="shared" si="114"/>
        <v>4</v>
      </c>
      <c r="D3691" s="321" t="str">
        <f t="shared" si="115"/>
        <v>Residential Mylestom</v>
      </c>
      <c r="E3691" s="321" t="s">
        <v>4460</v>
      </c>
      <c r="F3691" s="319" t="s">
        <v>5104</v>
      </c>
      <c r="G3691" s="319" t="s">
        <v>15780</v>
      </c>
      <c r="H3691" s="319" t="s">
        <v>15781</v>
      </c>
      <c r="I3691" s="319" t="s">
        <v>15782</v>
      </c>
    </row>
    <row r="3692" spans="1:9" ht="90" x14ac:dyDescent="0.2">
      <c r="A3692" s="319" t="s">
        <v>15783</v>
      </c>
      <c r="B3692" s="319" t="s">
        <v>15340</v>
      </c>
      <c r="C3692" s="321">
        <f t="shared" si="114"/>
        <v>4</v>
      </c>
      <c r="D3692" s="321" t="str">
        <f t="shared" si="115"/>
        <v>Residential Mylestom</v>
      </c>
      <c r="E3692" s="321" t="s">
        <v>25835</v>
      </c>
      <c r="F3692" s="319" t="s">
        <v>2728</v>
      </c>
      <c r="G3692" s="319" t="s">
        <v>4522</v>
      </c>
      <c r="H3692" s="319" t="s">
        <v>15784</v>
      </c>
      <c r="I3692" s="319" t="s">
        <v>15785</v>
      </c>
    </row>
    <row r="3693" spans="1:9" ht="90" x14ac:dyDescent="0.2">
      <c r="A3693" s="319" t="s">
        <v>15786</v>
      </c>
      <c r="B3693" s="319" t="s">
        <v>15340</v>
      </c>
      <c r="C3693" s="321">
        <f t="shared" si="114"/>
        <v>4</v>
      </c>
      <c r="D3693" s="321" t="str">
        <f t="shared" si="115"/>
        <v>Residential Mylestom</v>
      </c>
      <c r="E3693" s="321" t="s">
        <v>4460</v>
      </c>
      <c r="F3693" s="319" t="s">
        <v>3714</v>
      </c>
      <c r="G3693" s="319" t="s">
        <v>15787</v>
      </c>
      <c r="H3693" s="319" t="s">
        <v>15788</v>
      </c>
      <c r="I3693" s="319" t="s">
        <v>15789</v>
      </c>
    </row>
    <row r="3694" spans="1:9" ht="90" x14ac:dyDescent="0.2">
      <c r="A3694" s="319" t="s">
        <v>15790</v>
      </c>
      <c r="B3694" s="319" t="s">
        <v>15340</v>
      </c>
      <c r="C3694" s="321">
        <f t="shared" si="114"/>
        <v>4</v>
      </c>
      <c r="D3694" s="321" t="str">
        <f t="shared" si="115"/>
        <v>Residential Mylestom</v>
      </c>
      <c r="E3694" s="321" t="s">
        <v>25835</v>
      </c>
      <c r="F3694" s="319" t="s">
        <v>15791</v>
      </c>
      <c r="G3694" s="319" t="s">
        <v>13163</v>
      </c>
      <c r="H3694" s="319" t="s">
        <v>15792</v>
      </c>
      <c r="I3694" s="319" t="s">
        <v>15793</v>
      </c>
    </row>
    <row r="3695" spans="1:9" ht="75" x14ac:dyDescent="0.2">
      <c r="A3695" s="319" t="s">
        <v>15794</v>
      </c>
      <c r="B3695" s="319" t="s">
        <v>15340</v>
      </c>
      <c r="C3695" s="321">
        <f t="shared" si="114"/>
        <v>4</v>
      </c>
      <c r="D3695" s="321" t="str">
        <f t="shared" si="115"/>
        <v>Residential Mylestom</v>
      </c>
      <c r="E3695" s="321" t="s">
        <v>4460</v>
      </c>
      <c r="F3695" s="319" t="s">
        <v>15795</v>
      </c>
      <c r="G3695" s="319" t="s">
        <v>15796</v>
      </c>
      <c r="H3695" s="319" t="s">
        <v>15797</v>
      </c>
      <c r="I3695" s="319" t="s">
        <v>15798</v>
      </c>
    </row>
    <row r="3696" spans="1:9" ht="75" x14ac:dyDescent="0.2">
      <c r="A3696" s="319" t="s">
        <v>15799</v>
      </c>
      <c r="B3696" s="319" t="s">
        <v>15340</v>
      </c>
      <c r="C3696" s="321">
        <f t="shared" si="114"/>
        <v>4</v>
      </c>
      <c r="D3696" s="321" t="str">
        <f t="shared" si="115"/>
        <v>Residential Mylestom</v>
      </c>
      <c r="E3696" s="321" t="s">
        <v>25835</v>
      </c>
      <c r="F3696" s="319" t="s">
        <v>2611</v>
      </c>
      <c r="G3696" s="319" t="s">
        <v>2612</v>
      </c>
      <c r="H3696" s="319" t="s">
        <v>15800</v>
      </c>
      <c r="I3696" s="319" t="s">
        <v>15801</v>
      </c>
    </row>
    <row r="3697" spans="1:9" ht="75" x14ac:dyDescent="0.2">
      <c r="A3697" s="319" t="s">
        <v>15802</v>
      </c>
      <c r="B3697" s="319" t="s">
        <v>15340</v>
      </c>
      <c r="C3697" s="321">
        <f t="shared" si="114"/>
        <v>4</v>
      </c>
      <c r="D3697" s="321" t="str">
        <f t="shared" si="115"/>
        <v>Residential Mylestom</v>
      </c>
      <c r="E3697" s="321" t="s">
        <v>4460</v>
      </c>
      <c r="F3697" s="319" t="s">
        <v>15803</v>
      </c>
      <c r="G3697" s="319" t="s">
        <v>15804</v>
      </c>
      <c r="H3697" s="319" t="s">
        <v>15805</v>
      </c>
      <c r="I3697" s="319" t="s">
        <v>15806</v>
      </c>
    </row>
    <row r="3698" spans="1:9" ht="75" x14ac:dyDescent="0.2">
      <c r="A3698" s="319" t="s">
        <v>15807</v>
      </c>
      <c r="B3698" s="319" t="s">
        <v>15340</v>
      </c>
      <c r="C3698" s="321">
        <f t="shared" si="114"/>
        <v>4</v>
      </c>
      <c r="D3698" s="321" t="str">
        <f t="shared" si="115"/>
        <v>Residential Mylestom</v>
      </c>
      <c r="E3698" s="321" t="s">
        <v>25835</v>
      </c>
      <c r="F3698" s="319" t="s">
        <v>15808</v>
      </c>
      <c r="G3698" s="319" t="s">
        <v>15809</v>
      </c>
      <c r="H3698" s="319" t="s">
        <v>15810</v>
      </c>
      <c r="I3698" s="319" t="s">
        <v>15811</v>
      </c>
    </row>
    <row r="3699" spans="1:9" ht="75" x14ac:dyDescent="0.2">
      <c r="A3699" s="319" t="s">
        <v>15812</v>
      </c>
      <c r="B3699" s="319" t="s">
        <v>15340</v>
      </c>
      <c r="C3699" s="321">
        <f t="shared" si="114"/>
        <v>4</v>
      </c>
      <c r="D3699" s="321" t="str">
        <f t="shared" si="115"/>
        <v>Residential Mylestom</v>
      </c>
      <c r="E3699" s="321" t="s">
        <v>4460</v>
      </c>
      <c r="F3699" s="319" t="s">
        <v>9044</v>
      </c>
      <c r="G3699" s="319" t="s">
        <v>15813</v>
      </c>
      <c r="H3699" s="319" t="s">
        <v>15814</v>
      </c>
      <c r="I3699" s="319" t="s">
        <v>15815</v>
      </c>
    </row>
    <row r="3700" spans="1:9" ht="75" x14ac:dyDescent="0.2">
      <c r="A3700" s="319" t="s">
        <v>15816</v>
      </c>
      <c r="B3700" s="319" t="s">
        <v>15340</v>
      </c>
      <c r="C3700" s="321">
        <f t="shared" si="114"/>
        <v>4</v>
      </c>
      <c r="D3700" s="321" t="str">
        <f t="shared" si="115"/>
        <v>Residential Mylestom</v>
      </c>
      <c r="E3700" s="321" t="s">
        <v>25835</v>
      </c>
      <c r="F3700" s="319" t="s">
        <v>15817</v>
      </c>
      <c r="G3700" s="319" t="s">
        <v>15818</v>
      </c>
      <c r="H3700" s="319" t="s">
        <v>15819</v>
      </c>
      <c r="I3700" s="319" t="s">
        <v>15820</v>
      </c>
    </row>
    <row r="3701" spans="1:9" ht="75" x14ac:dyDescent="0.2">
      <c r="A3701" s="319" t="s">
        <v>15821</v>
      </c>
      <c r="B3701" s="319" t="s">
        <v>15340</v>
      </c>
      <c r="C3701" s="321">
        <f t="shared" si="114"/>
        <v>4</v>
      </c>
      <c r="D3701" s="321" t="str">
        <f t="shared" si="115"/>
        <v>Residential Mylestom</v>
      </c>
      <c r="E3701" s="321" t="s">
        <v>4460</v>
      </c>
      <c r="F3701" s="319" t="s">
        <v>15822</v>
      </c>
      <c r="G3701" s="319" t="s">
        <v>15823</v>
      </c>
      <c r="H3701" s="319" t="s">
        <v>15824</v>
      </c>
      <c r="I3701" s="319" t="s">
        <v>15825</v>
      </c>
    </row>
    <row r="3702" spans="1:9" ht="75" x14ac:dyDescent="0.2">
      <c r="A3702" s="319" t="s">
        <v>15826</v>
      </c>
      <c r="B3702" s="319" t="s">
        <v>15340</v>
      </c>
      <c r="C3702" s="321">
        <f t="shared" si="114"/>
        <v>4</v>
      </c>
      <c r="D3702" s="321" t="str">
        <f t="shared" si="115"/>
        <v>Residential Mylestom</v>
      </c>
      <c r="E3702" s="321" t="s">
        <v>25835</v>
      </c>
      <c r="F3702" s="319" t="s">
        <v>10117</v>
      </c>
      <c r="G3702" s="319" t="s">
        <v>9465</v>
      </c>
      <c r="H3702" s="319" t="s">
        <v>15827</v>
      </c>
      <c r="I3702" s="319" t="s">
        <v>15828</v>
      </c>
    </row>
    <row r="3703" spans="1:9" ht="75" x14ac:dyDescent="0.2">
      <c r="A3703" s="319" t="s">
        <v>15829</v>
      </c>
      <c r="B3703" s="319" t="s">
        <v>15340</v>
      </c>
      <c r="C3703" s="321">
        <f t="shared" si="114"/>
        <v>4</v>
      </c>
      <c r="D3703" s="321" t="str">
        <f t="shared" si="115"/>
        <v>Residential Mylestom</v>
      </c>
      <c r="E3703" s="321" t="s">
        <v>4460</v>
      </c>
      <c r="F3703" s="319" t="s">
        <v>15830</v>
      </c>
      <c r="G3703" s="319" t="s">
        <v>15831</v>
      </c>
      <c r="H3703" s="319" t="s">
        <v>15832</v>
      </c>
      <c r="I3703" s="319" t="s">
        <v>15833</v>
      </c>
    </row>
    <row r="3704" spans="1:9" ht="75" x14ac:dyDescent="0.2">
      <c r="A3704" s="319" t="s">
        <v>15834</v>
      </c>
      <c r="B3704" s="319" t="s">
        <v>15340</v>
      </c>
      <c r="C3704" s="321">
        <f t="shared" si="114"/>
        <v>4</v>
      </c>
      <c r="D3704" s="321" t="str">
        <f t="shared" si="115"/>
        <v>Residential Mylestom</v>
      </c>
      <c r="E3704" s="321" t="s">
        <v>25835</v>
      </c>
      <c r="F3704" s="319" t="s">
        <v>15835</v>
      </c>
      <c r="G3704" s="319" t="s">
        <v>15836</v>
      </c>
      <c r="H3704" s="319" t="s">
        <v>15837</v>
      </c>
      <c r="I3704" s="319" t="s">
        <v>15838</v>
      </c>
    </row>
    <row r="3705" spans="1:9" ht="75" x14ac:dyDescent="0.2">
      <c r="A3705" s="319" t="s">
        <v>15839</v>
      </c>
      <c r="B3705" s="319" t="s">
        <v>15340</v>
      </c>
      <c r="C3705" s="321">
        <f t="shared" si="114"/>
        <v>4</v>
      </c>
      <c r="D3705" s="321" t="str">
        <f t="shared" si="115"/>
        <v>Residential Mylestom</v>
      </c>
      <c r="E3705" s="321" t="s">
        <v>4460</v>
      </c>
      <c r="F3705" s="319" t="s">
        <v>483</v>
      </c>
      <c r="G3705" s="319" t="s">
        <v>893</v>
      </c>
      <c r="H3705" s="319" t="s">
        <v>15840</v>
      </c>
      <c r="I3705" s="319" t="s">
        <v>15841</v>
      </c>
    </row>
    <row r="3706" spans="1:9" ht="75" x14ac:dyDescent="0.2">
      <c r="A3706" s="319" t="s">
        <v>15842</v>
      </c>
      <c r="B3706" s="319" t="s">
        <v>15340</v>
      </c>
      <c r="C3706" s="321">
        <f t="shared" si="114"/>
        <v>4</v>
      </c>
      <c r="D3706" s="321" t="str">
        <f t="shared" si="115"/>
        <v>Residential Mylestom</v>
      </c>
      <c r="E3706" s="321" t="s">
        <v>25835</v>
      </c>
      <c r="F3706" s="319" t="s">
        <v>15843</v>
      </c>
      <c r="G3706" s="319" t="s">
        <v>15844</v>
      </c>
      <c r="H3706" s="319" t="s">
        <v>15845</v>
      </c>
      <c r="I3706" s="319" t="s">
        <v>15846</v>
      </c>
    </row>
    <row r="3707" spans="1:9" ht="75" x14ac:dyDescent="0.2">
      <c r="A3707" s="319" t="s">
        <v>15847</v>
      </c>
      <c r="B3707" s="319" t="s">
        <v>15340</v>
      </c>
      <c r="C3707" s="321">
        <f t="shared" si="114"/>
        <v>4</v>
      </c>
      <c r="D3707" s="321" t="str">
        <f t="shared" si="115"/>
        <v>Residential Mylestom</v>
      </c>
      <c r="E3707" s="321" t="s">
        <v>4460</v>
      </c>
      <c r="F3707" s="319" t="s">
        <v>12339</v>
      </c>
      <c r="G3707" s="319" t="s">
        <v>12444</v>
      </c>
      <c r="H3707" s="319" t="s">
        <v>15848</v>
      </c>
      <c r="I3707" s="319" t="s">
        <v>15849</v>
      </c>
    </row>
    <row r="3708" spans="1:9" ht="75" x14ac:dyDescent="0.2">
      <c r="A3708" s="319" t="s">
        <v>15850</v>
      </c>
      <c r="B3708" s="319" t="s">
        <v>15340</v>
      </c>
      <c r="C3708" s="321">
        <f t="shared" si="114"/>
        <v>4</v>
      </c>
      <c r="D3708" s="321" t="str">
        <f t="shared" si="115"/>
        <v>Residential Mylestom</v>
      </c>
      <c r="E3708" s="321" t="s">
        <v>25835</v>
      </c>
      <c r="F3708" s="319" t="s">
        <v>15851</v>
      </c>
      <c r="G3708" s="319" t="s">
        <v>15852</v>
      </c>
      <c r="H3708" s="319" t="s">
        <v>15853</v>
      </c>
      <c r="I3708" s="319" t="s">
        <v>15854</v>
      </c>
    </row>
    <row r="3709" spans="1:9" ht="90" x14ac:dyDescent="0.2">
      <c r="A3709" s="319" t="s">
        <v>15855</v>
      </c>
      <c r="B3709" s="319" t="s">
        <v>15340</v>
      </c>
      <c r="C3709" s="321">
        <f t="shared" si="114"/>
        <v>4</v>
      </c>
      <c r="D3709" s="321" t="str">
        <f t="shared" si="115"/>
        <v>Residential Mylestom</v>
      </c>
      <c r="E3709" s="321" t="s">
        <v>4460</v>
      </c>
      <c r="F3709" s="319" t="s">
        <v>181</v>
      </c>
      <c r="G3709" s="319" t="s">
        <v>11205</v>
      </c>
      <c r="H3709" s="319" t="s">
        <v>15856</v>
      </c>
      <c r="I3709" s="319" t="s">
        <v>15857</v>
      </c>
    </row>
    <row r="3710" spans="1:9" ht="90" x14ac:dyDescent="0.2">
      <c r="A3710" s="319" t="s">
        <v>15858</v>
      </c>
      <c r="B3710" s="319" t="s">
        <v>15340</v>
      </c>
      <c r="C3710" s="321">
        <f t="shared" si="114"/>
        <v>4</v>
      </c>
      <c r="D3710" s="321" t="str">
        <f t="shared" si="115"/>
        <v>Residential Mylestom</v>
      </c>
      <c r="E3710" s="321" t="s">
        <v>25835</v>
      </c>
      <c r="F3710" s="319" t="s">
        <v>2814</v>
      </c>
      <c r="G3710" s="319" t="s">
        <v>15859</v>
      </c>
      <c r="H3710" s="319" t="s">
        <v>15860</v>
      </c>
      <c r="I3710" s="319" t="s">
        <v>15861</v>
      </c>
    </row>
    <row r="3711" spans="1:9" ht="90" x14ac:dyDescent="0.2">
      <c r="A3711" s="319" t="s">
        <v>15862</v>
      </c>
      <c r="B3711" s="319" t="s">
        <v>15340</v>
      </c>
      <c r="C3711" s="321">
        <f t="shared" si="114"/>
        <v>4</v>
      </c>
      <c r="D3711" s="321" t="str">
        <f t="shared" si="115"/>
        <v>Residential Mylestom</v>
      </c>
      <c r="E3711" s="321" t="s">
        <v>4460</v>
      </c>
      <c r="F3711" s="319" t="s">
        <v>1355</v>
      </c>
      <c r="G3711" s="319" t="s">
        <v>15863</v>
      </c>
      <c r="H3711" s="319" t="s">
        <v>15864</v>
      </c>
      <c r="I3711" s="319" t="s">
        <v>15865</v>
      </c>
    </row>
    <row r="3712" spans="1:9" ht="90" x14ac:dyDescent="0.2">
      <c r="A3712" s="319" t="s">
        <v>15866</v>
      </c>
      <c r="B3712" s="319" t="s">
        <v>15340</v>
      </c>
      <c r="C3712" s="321">
        <f t="shared" si="114"/>
        <v>4</v>
      </c>
      <c r="D3712" s="321" t="str">
        <f t="shared" si="115"/>
        <v>Residential Mylestom</v>
      </c>
      <c r="E3712" s="321" t="s">
        <v>25835</v>
      </c>
      <c r="F3712" s="319" t="s">
        <v>12076</v>
      </c>
      <c r="G3712" s="319" t="s">
        <v>15867</v>
      </c>
      <c r="H3712" s="319" t="s">
        <v>15868</v>
      </c>
      <c r="I3712" s="319" t="s">
        <v>15869</v>
      </c>
    </row>
    <row r="3713" spans="1:9" ht="90" x14ac:dyDescent="0.2">
      <c r="A3713" s="319" t="s">
        <v>15870</v>
      </c>
      <c r="B3713" s="319" t="s">
        <v>15340</v>
      </c>
      <c r="C3713" s="321">
        <f t="shared" si="114"/>
        <v>4</v>
      </c>
      <c r="D3713" s="321" t="str">
        <f t="shared" si="115"/>
        <v>Residential Mylestom</v>
      </c>
      <c r="E3713" s="321" t="s">
        <v>4460</v>
      </c>
      <c r="F3713" s="319" t="s">
        <v>15871</v>
      </c>
      <c r="G3713" s="319" t="s">
        <v>15872</v>
      </c>
      <c r="H3713" s="319" t="s">
        <v>15873</v>
      </c>
      <c r="I3713" s="319" t="s">
        <v>15874</v>
      </c>
    </row>
    <row r="3714" spans="1:9" ht="90" x14ac:dyDescent="0.2">
      <c r="A3714" s="319" t="s">
        <v>15875</v>
      </c>
      <c r="B3714" s="319" t="s">
        <v>15340</v>
      </c>
      <c r="C3714" s="321">
        <f t="shared" ref="C3714:C3777" si="116">+VLOOKUP($A3714,Assess,2,FALSE)</f>
        <v>4</v>
      </c>
      <c r="D3714" s="321" t="str">
        <f t="shared" ref="D3714:D3777" si="117">+VLOOKUP($A3714,Assess,3,FALSE)</f>
        <v>Residential Mylestom</v>
      </c>
      <c r="E3714" s="321" t="s">
        <v>25835</v>
      </c>
      <c r="F3714" s="319" t="s">
        <v>460</v>
      </c>
      <c r="G3714" s="319" t="s">
        <v>461</v>
      </c>
      <c r="H3714" s="319" t="s">
        <v>15876</v>
      </c>
      <c r="I3714" s="319" t="s">
        <v>15877</v>
      </c>
    </row>
    <row r="3715" spans="1:9" ht="75" x14ac:dyDescent="0.2">
      <c r="A3715" s="319" t="s">
        <v>15878</v>
      </c>
      <c r="B3715" s="319" t="s">
        <v>15340</v>
      </c>
      <c r="C3715" s="321">
        <f t="shared" si="116"/>
        <v>4</v>
      </c>
      <c r="D3715" s="321" t="str">
        <f t="shared" si="117"/>
        <v>Residential Mylestom</v>
      </c>
      <c r="E3715" s="321" t="s">
        <v>4460</v>
      </c>
      <c r="F3715" s="319" t="s">
        <v>1016</v>
      </c>
      <c r="G3715" s="319" t="s">
        <v>629</v>
      </c>
      <c r="H3715" s="319" t="s">
        <v>15879</v>
      </c>
      <c r="I3715" s="319" t="s">
        <v>15880</v>
      </c>
    </row>
    <row r="3716" spans="1:9" ht="75" x14ac:dyDescent="0.2">
      <c r="A3716" s="319" t="s">
        <v>15881</v>
      </c>
      <c r="B3716" s="319" t="s">
        <v>15340</v>
      </c>
      <c r="C3716" s="321">
        <f t="shared" si="116"/>
        <v>4</v>
      </c>
      <c r="D3716" s="321" t="str">
        <f t="shared" si="117"/>
        <v>Residential Mylestom</v>
      </c>
      <c r="E3716" s="321" t="s">
        <v>25835</v>
      </c>
      <c r="F3716" s="319" t="s">
        <v>3311</v>
      </c>
      <c r="G3716" s="319" t="s">
        <v>3373</v>
      </c>
      <c r="H3716" s="319" t="s">
        <v>15882</v>
      </c>
      <c r="I3716" s="319" t="s">
        <v>15883</v>
      </c>
    </row>
    <row r="3717" spans="1:9" ht="75" x14ac:dyDescent="0.2">
      <c r="A3717" s="319" t="s">
        <v>15884</v>
      </c>
      <c r="B3717" s="319" t="s">
        <v>15340</v>
      </c>
      <c r="C3717" s="321">
        <f t="shared" si="116"/>
        <v>4</v>
      </c>
      <c r="D3717" s="321" t="str">
        <f t="shared" si="117"/>
        <v>Residential Mylestom</v>
      </c>
      <c r="E3717" s="321" t="s">
        <v>4460</v>
      </c>
      <c r="F3717" s="319" t="s">
        <v>15885</v>
      </c>
      <c r="G3717" s="319" t="s">
        <v>15574</v>
      </c>
      <c r="H3717" s="319" t="s">
        <v>15886</v>
      </c>
      <c r="I3717" s="319" t="s">
        <v>15887</v>
      </c>
    </row>
    <row r="3718" spans="1:9" ht="75" x14ac:dyDescent="0.2">
      <c r="A3718" s="319" t="s">
        <v>15888</v>
      </c>
      <c r="B3718" s="319" t="s">
        <v>15340</v>
      </c>
      <c r="C3718" s="321">
        <f t="shared" si="116"/>
        <v>4</v>
      </c>
      <c r="D3718" s="321" t="str">
        <f t="shared" si="117"/>
        <v>Residential Mylestom</v>
      </c>
      <c r="E3718" s="321" t="s">
        <v>25835</v>
      </c>
      <c r="F3718" s="319" t="s">
        <v>351</v>
      </c>
      <c r="G3718" s="319" t="s">
        <v>2456</v>
      </c>
      <c r="H3718" s="319" t="s">
        <v>15889</v>
      </c>
      <c r="I3718" s="319" t="s">
        <v>15890</v>
      </c>
    </row>
    <row r="3719" spans="1:9" ht="75" x14ac:dyDescent="0.2">
      <c r="A3719" s="319" t="s">
        <v>15891</v>
      </c>
      <c r="B3719" s="319" t="s">
        <v>15340</v>
      </c>
      <c r="C3719" s="321">
        <f t="shared" si="116"/>
        <v>4</v>
      </c>
      <c r="D3719" s="321" t="str">
        <f t="shared" si="117"/>
        <v>Residential Mylestom</v>
      </c>
      <c r="E3719" s="321" t="s">
        <v>4460</v>
      </c>
      <c r="F3719" s="319" t="s">
        <v>15892</v>
      </c>
      <c r="G3719" s="319" t="s">
        <v>15893</v>
      </c>
      <c r="H3719" s="319" t="s">
        <v>15894</v>
      </c>
      <c r="I3719" s="319" t="s">
        <v>15895</v>
      </c>
    </row>
    <row r="3720" spans="1:9" ht="75" x14ac:dyDescent="0.2">
      <c r="A3720" s="319" t="s">
        <v>15896</v>
      </c>
      <c r="B3720" s="319" t="s">
        <v>15340</v>
      </c>
      <c r="C3720" s="321">
        <f t="shared" si="116"/>
        <v>4</v>
      </c>
      <c r="D3720" s="321" t="str">
        <f t="shared" si="117"/>
        <v>Residential Mylestom</v>
      </c>
      <c r="E3720" s="321" t="s">
        <v>25835</v>
      </c>
      <c r="F3720" s="319" t="s">
        <v>15897</v>
      </c>
      <c r="G3720" s="319" t="s">
        <v>1948</v>
      </c>
      <c r="H3720" s="319" t="s">
        <v>15898</v>
      </c>
      <c r="I3720" s="319" t="s">
        <v>15899</v>
      </c>
    </row>
    <row r="3721" spans="1:9" ht="90" x14ac:dyDescent="0.2">
      <c r="A3721" s="319" t="s">
        <v>15900</v>
      </c>
      <c r="B3721" s="319" t="s">
        <v>15340</v>
      </c>
      <c r="C3721" s="321">
        <f t="shared" si="116"/>
        <v>4</v>
      </c>
      <c r="D3721" s="321" t="str">
        <f t="shared" si="117"/>
        <v>Residential Mylestom</v>
      </c>
      <c r="E3721" s="321" t="s">
        <v>4460</v>
      </c>
      <c r="F3721" s="319" t="s">
        <v>15901</v>
      </c>
      <c r="G3721" s="319" t="s">
        <v>15902</v>
      </c>
      <c r="H3721" s="319" t="s">
        <v>15903</v>
      </c>
      <c r="I3721" s="319" t="s">
        <v>15904</v>
      </c>
    </row>
    <row r="3722" spans="1:9" ht="75" x14ac:dyDescent="0.2">
      <c r="A3722" s="319" t="s">
        <v>15905</v>
      </c>
      <c r="B3722" s="319" t="s">
        <v>15340</v>
      </c>
      <c r="C3722" s="321">
        <f t="shared" si="116"/>
        <v>4</v>
      </c>
      <c r="D3722" s="321" t="str">
        <f t="shared" si="117"/>
        <v>Residential Mylestom</v>
      </c>
      <c r="E3722" s="321" t="s">
        <v>25835</v>
      </c>
      <c r="F3722" s="319" t="s">
        <v>15906</v>
      </c>
      <c r="G3722" s="319" t="s">
        <v>15907</v>
      </c>
      <c r="H3722" s="319" t="s">
        <v>15908</v>
      </c>
      <c r="I3722" s="319" t="s">
        <v>15909</v>
      </c>
    </row>
    <row r="3723" spans="1:9" ht="75" x14ac:dyDescent="0.2">
      <c r="A3723" s="319" t="s">
        <v>15910</v>
      </c>
      <c r="B3723" s="319" t="s">
        <v>15340</v>
      </c>
      <c r="C3723" s="321">
        <f t="shared" si="116"/>
        <v>4</v>
      </c>
      <c r="D3723" s="321" t="str">
        <f t="shared" si="117"/>
        <v>Residential Mylestom</v>
      </c>
      <c r="E3723" s="321" t="s">
        <v>4460</v>
      </c>
      <c r="F3723" s="319" t="s">
        <v>15817</v>
      </c>
      <c r="G3723" s="319" t="s">
        <v>15818</v>
      </c>
      <c r="H3723" s="319" t="s">
        <v>15911</v>
      </c>
      <c r="I3723" s="319" t="s">
        <v>15912</v>
      </c>
    </row>
    <row r="3724" spans="1:9" ht="105" x14ac:dyDescent="0.2">
      <c r="A3724" s="319" t="s">
        <v>15913</v>
      </c>
      <c r="B3724" s="319" t="s">
        <v>15340</v>
      </c>
      <c r="C3724" s="321">
        <f t="shared" si="116"/>
        <v>4</v>
      </c>
      <c r="D3724" s="321" t="str">
        <f t="shared" si="117"/>
        <v>Residential Mylestom</v>
      </c>
      <c r="E3724" s="321" t="s">
        <v>25835</v>
      </c>
      <c r="F3724" s="319" t="s">
        <v>15914</v>
      </c>
      <c r="G3724" s="319" t="s">
        <v>15915</v>
      </c>
      <c r="H3724" s="319" t="s">
        <v>15916</v>
      </c>
      <c r="I3724" s="319" t="s">
        <v>15917</v>
      </c>
    </row>
    <row r="3725" spans="1:9" ht="105" x14ac:dyDescent="0.2">
      <c r="A3725" s="319" t="s">
        <v>15918</v>
      </c>
      <c r="B3725" s="319" t="s">
        <v>15340</v>
      </c>
      <c r="C3725" s="321">
        <f t="shared" si="116"/>
        <v>4</v>
      </c>
      <c r="D3725" s="321" t="str">
        <f t="shared" si="117"/>
        <v>Residential Mylestom</v>
      </c>
      <c r="E3725" s="321" t="s">
        <v>4460</v>
      </c>
      <c r="F3725" s="319" t="s">
        <v>15919</v>
      </c>
      <c r="G3725" s="319" t="s">
        <v>15920</v>
      </c>
      <c r="H3725" s="319" t="s">
        <v>15921</v>
      </c>
      <c r="I3725" s="319" t="s">
        <v>15922</v>
      </c>
    </row>
    <row r="3726" spans="1:9" ht="105" x14ac:dyDescent="0.2">
      <c r="A3726" s="319" t="s">
        <v>15923</v>
      </c>
      <c r="B3726" s="319" t="s">
        <v>15340</v>
      </c>
      <c r="C3726" s="321">
        <f t="shared" si="116"/>
        <v>4</v>
      </c>
      <c r="D3726" s="321" t="str">
        <f t="shared" si="117"/>
        <v>Residential Mylestom</v>
      </c>
      <c r="E3726" s="321" t="s">
        <v>25835</v>
      </c>
      <c r="F3726" s="319" t="s">
        <v>1961</v>
      </c>
      <c r="G3726" s="319" t="s">
        <v>15924</v>
      </c>
      <c r="H3726" s="319" t="s">
        <v>15925</v>
      </c>
      <c r="I3726" s="319" t="s">
        <v>15926</v>
      </c>
    </row>
    <row r="3727" spans="1:9" ht="105" x14ac:dyDescent="0.2">
      <c r="A3727" s="319" t="s">
        <v>15927</v>
      </c>
      <c r="B3727" s="319" t="s">
        <v>15340</v>
      </c>
      <c r="C3727" s="321">
        <f t="shared" si="116"/>
        <v>4</v>
      </c>
      <c r="D3727" s="321" t="str">
        <f t="shared" si="117"/>
        <v>Residential Mylestom</v>
      </c>
      <c r="E3727" s="321" t="s">
        <v>4460</v>
      </c>
      <c r="F3727" s="319" t="s">
        <v>9660</v>
      </c>
      <c r="G3727" s="319" t="s">
        <v>1002</v>
      </c>
      <c r="H3727" s="319" t="s">
        <v>15928</v>
      </c>
      <c r="I3727" s="319" t="s">
        <v>15929</v>
      </c>
    </row>
    <row r="3728" spans="1:9" ht="105" x14ac:dyDescent="0.2">
      <c r="A3728" s="319" t="s">
        <v>15930</v>
      </c>
      <c r="B3728" s="319" t="s">
        <v>15340</v>
      </c>
      <c r="C3728" s="321">
        <f t="shared" si="116"/>
        <v>4</v>
      </c>
      <c r="D3728" s="321" t="str">
        <f t="shared" si="117"/>
        <v>Residential Mylestom</v>
      </c>
      <c r="E3728" s="321" t="s">
        <v>25835</v>
      </c>
      <c r="F3728" s="319" t="s">
        <v>2247</v>
      </c>
      <c r="G3728" s="319" t="s">
        <v>6214</v>
      </c>
      <c r="H3728" s="319" t="s">
        <v>15931</v>
      </c>
      <c r="I3728" s="319" t="s">
        <v>15932</v>
      </c>
    </row>
    <row r="3729" spans="1:9" ht="105" x14ac:dyDescent="0.2">
      <c r="A3729" s="319" t="s">
        <v>15933</v>
      </c>
      <c r="B3729" s="319" t="s">
        <v>15340</v>
      </c>
      <c r="C3729" s="321">
        <f t="shared" si="116"/>
        <v>4</v>
      </c>
      <c r="D3729" s="321" t="str">
        <f t="shared" si="117"/>
        <v>Residential Mylestom</v>
      </c>
      <c r="E3729" s="321" t="s">
        <v>4460</v>
      </c>
      <c r="F3729" s="319" t="s">
        <v>15934</v>
      </c>
      <c r="G3729" s="319" t="s">
        <v>15935</v>
      </c>
      <c r="H3729" s="319" t="s">
        <v>15936</v>
      </c>
      <c r="I3729" s="319" t="s">
        <v>15937</v>
      </c>
    </row>
    <row r="3730" spans="1:9" ht="105" x14ac:dyDescent="0.2">
      <c r="A3730" s="319" t="s">
        <v>15938</v>
      </c>
      <c r="B3730" s="319" t="s">
        <v>15340</v>
      </c>
      <c r="C3730" s="321">
        <f t="shared" si="116"/>
        <v>4</v>
      </c>
      <c r="D3730" s="321" t="str">
        <f t="shared" si="117"/>
        <v>Residential Mylestom</v>
      </c>
      <c r="E3730" s="321" t="s">
        <v>25835</v>
      </c>
      <c r="F3730" s="319" t="s">
        <v>1125</v>
      </c>
      <c r="G3730" s="319" t="s">
        <v>1462</v>
      </c>
      <c r="H3730" s="319" t="s">
        <v>15939</v>
      </c>
      <c r="I3730" s="319" t="s">
        <v>15940</v>
      </c>
    </row>
    <row r="3731" spans="1:9" ht="105" x14ac:dyDescent="0.2">
      <c r="A3731" s="319" t="s">
        <v>15941</v>
      </c>
      <c r="B3731" s="319" t="s">
        <v>15340</v>
      </c>
      <c r="C3731" s="321">
        <f t="shared" si="116"/>
        <v>4</v>
      </c>
      <c r="D3731" s="321" t="str">
        <f t="shared" si="117"/>
        <v>Residential Mylestom</v>
      </c>
      <c r="E3731" s="321" t="s">
        <v>4460</v>
      </c>
      <c r="F3731" s="319" t="s">
        <v>9495</v>
      </c>
      <c r="G3731" s="319" t="s">
        <v>9496</v>
      </c>
      <c r="H3731" s="319" t="s">
        <v>15942</v>
      </c>
      <c r="I3731" s="319" t="s">
        <v>15943</v>
      </c>
    </row>
    <row r="3732" spans="1:9" ht="105" x14ac:dyDescent="0.2">
      <c r="A3732" s="319" t="s">
        <v>15944</v>
      </c>
      <c r="B3732" s="319" t="s">
        <v>15340</v>
      </c>
      <c r="C3732" s="321">
        <f t="shared" si="116"/>
        <v>4</v>
      </c>
      <c r="D3732" s="321" t="str">
        <f t="shared" si="117"/>
        <v>Residential Mylestom</v>
      </c>
      <c r="E3732" s="321" t="s">
        <v>25835</v>
      </c>
      <c r="F3732" s="319" t="s">
        <v>821</v>
      </c>
      <c r="G3732" s="319" t="s">
        <v>15945</v>
      </c>
      <c r="H3732" s="319" t="s">
        <v>15946</v>
      </c>
      <c r="I3732" s="319" t="s">
        <v>15947</v>
      </c>
    </row>
    <row r="3733" spans="1:9" ht="105" x14ac:dyDescent="0.2">
      <c r="A3733" s="319" t="s">
        <v>15948</v>
      </c>
      <c r="B3733" s="319" t="s">
        <v>15340</v>
      </c>
      <c r="C3733" s="321">
        <f t="shared" si="116"/>
        <v>4</v>
      </c>
      <c r="D3733" s="321" t="str">
        <f t="shared" si="117"/>
        <v>Residential Mylestom</v>
      </c>
      <c r="E3733" s="321" t="s">
        <v>4460</v>
      </c>
      <c r="F3733" s="319" t="s">
        <v>15949</v>
      </c>
      <c r="G3733" s="319" t="s">
        <v>15950</v>
      </c>
      <c r="H3733" s="319" t="s">
        <v>15951</v>
      </c>
      <c r="I3733" s="319" t="s">
        <v>15952</v>
      </c>
    </row>
    <row r="3734" spans="1:9" ht="105" x14ac:dyDescent="0.2">
      <c r="A3734" s="319" t="s">
        <v>15953</v>
      </c>
      <c r="B3734" s="319" t="s">
        <v>15340</v>
      </c>
      <c r="C3734" s="321">
        <f t="shared" si="116"/>
        <v>4</v>
      </c>
      <c r="D3734" s="321" t="str">
        <f t="shared" si="117"/>
        <v>Residential Mylestom</v>
      </c>
      <c r="E3734" s="321" t="s">
        <v>25835</v>
      </c>
      <c r="F3734" s="319" t="s">
        <v>483</v>
      </c>
      <c r="G3734" s="319" t="s">
        <v>15954</v>
      </c>
      <c r="H3734" s="319" t="s">
        <v>15955</v>
      </c>
      <c r="I3734" s="319" t="s">
        <v>15956</v>
      </c>
    </row>
    <row r="3735" spans="1:9" ht="105" x14ac:dyDescent="0.2">
      <c r="A3735" s="319" t="s">
        <v>15957</v>
      </c>
      <c r="B3735" s="319" t="s">
        <v>15340</v>
      </c>
      <c r="C3735" s="321">
        <f t="shared" si="116"/>
        <v>4</v>
      </c>
      <c r="D3735" s="321" t="str">
        <f t="shared" si="117"/>
        <v>Residential Mylestom</v>
      </c>
      <c r="E3735" s="321" t="s">
        <v>4460</v>
      </c>
      <c r="F3735" s="319" t="s">
        <v>15958</v>
      </c>
      <c r="G3735" s="319" t="s">
        <v>972</v>
      </c>
      <c r="H3735" s="319" t="s">
        <v>15959</v>
      </c>
      <c r="I3735" s="319" t="s">
        <v>15960</v>
      </c>
    </row>
    <row r="3736" spans="1:9" ht="105" x14ac:dyDescent="0.2">
      <c r="A3736" s="319" t="s">
        <v>15961</v>
      </c>
      <c r="B3736" s="319" t="s">
        <v>15340</v>
      </c>
      <c r="C3736" s="321">
        <f t="shared" si="116"/>
        <v>4</v>
      </c>
      <c r="D3736" s="321" t="str">
        <f t="shared" si="117"/>
        <v>Residential Mylestom</v>
      </c>
      <c r="E3736" s="321" t="s">
        <v>25835</v>
      </c>
      <c r="F3736" s="319" t="s">
        <v>15962</v>
      </c>
      <c r="G3736" s="319" t="s">
        <v>15144</v>
      </c>
      <c r="H3736" s="319" t="s">
        <v>15963</v>
      </c>
      <c r="I3736" s="319" t="s">
        <v>15964</v>
      </c>
    </row>
    <row r="3737" spans="1:9" ht="105" x14ac:dyDescent="0.2">
      <c r="A3737" s="319" t="s">
        <v>15965</v>
      </c>
      <c r="B3737" s="319" t="s">
        <v>15340</v>
      </c>
      <c r="C3737" s="321">
        <f t="shared" si="116"/>
        <v>4</v>
      </c>
      <c r="D3737" s="321" t="str">
        <f t="shared" si="117"/>
        <v>Residential Mylestom</v>
      </c>
      <c r="E3737" s="321" t="s">
        <v>4460</v>
      </c>
      <c r="F3737" s="319" t="s">
        <v>15966</v>
      </c>
      <c r="G3737" s="319" t="s">
        <v>2364</v>
      </c>
      <c r="H3737" s="319" t="s">
        <v>15967</v>
      </c>
      <c r="I3737" s="319" t="s">
        <v>15968</v>
      </c>
    </row>
    <row r="3738" spans="1:9" ht="90" x14ac:dyDescent="0.2">
      <c r="A3738" s="319" t="s">
        <v>15969</v>
      </c>
      <c r="B3738" s="319" t="s">
        <v>15340</v>
      </c>
      <c r="C3738" s="321">
        <f t="shared" si="116"/>
        <v>4</v>
      </c>
      <c r="D3738" s="321" t="str">
        <f t="shared" si="117"/>
        <v>Residential Mylestom</v>
      </c>
      <c r="E3738" s="321" t="s">
        <v>25835</v>
      </c>
      <c r="F3738" s="319" t="s">
        <v>15970</v>
      </c>
      <c r="G3738" s="319" t="s">
        <v>15971</v>
      </c>
      <c r="H3738" s="319" t="s">
        <v>15972</v>
      </c>
      <c r="I3738" s="319" t="s">
        <v>15973</v>
      </c>
    </row>
    <row r="3739" spans="1:9" ht="90" x14ac:dyDescent="0.2">
      <c r="A3739" s="319" t="s">
        <v>15974</v>
      </c>
      <c r="B3739" s="319" t="s">
        <v>15340</v>
      </c>
      <c r="C3739" s="321">
        <f t="shared" si="116"/>
        <v>4</v>
      </c>
      <c r="D3739" s="321" t="str">
        <f t="shared" si="117"/>
        <v>Residential Mylestom</v>
      </c>
      <c r="E3739" s="321" t="s">
        <v>4460</v>
      </c>
      <c r="F3739" s="319" t="s">
        <v>9870</v>
      </c>
      <c r="G3739" s="319" t="s">
        <v>4399</v>
      </c>
      <c r="H3739" s="319" t="s">
        <v>15975</v>
      </c>
      <c r="I3739" s="319" t="s">
        <v>15976</v>
      </c>
    </row>
    <row r="3740" spans="1:9" ht="90" x14ac:dyDescent="0.2">
      <c r="A3740" s="319" t="s">
        <v>15977</v>
      </c>
      <c r="B3740" s="319" t="s">
        <v>15340</v>
      </c>
      <c r="C3740" s="321">
        <f t="shared" si="116"/>
        <v>4</v>
      </c>
      <c r="D3740" s="321" t="str">
        <f t="shared" si="117"/>
        <v>Residential Mylestom</v>
      </c>
      <c r="E3740" s="321" t="s">
        <v>25835</v>
      </c>
      <c r="F3740" s="319" t="s">
        <v>15316</v>
      </c>
      <c r="G3740" s="319" t="s">
        <v>15978</v>
      </c>
      <c r="H3740" s="319" t="s">
        <v>15979</v>
      </c>
      <c r="I3740" s="319" t="s">
        <v>15980</v>
      </c>
    </row>
    <row r="3741" spans="1:9" ht="90" x14ac:dyDescent="0.2">
      <c r="A3741" s="319" t="s">
        <v>15981</v>
      </c>
      <c r="B3741" s="319" t="s">
        <v>15340</v>
      </c>
      <c r="C3741" s="321">
        <f t="shared" si="116"/>
        <v>4</v>
      </c>
      <c r="D3741" s="321" t="str">
        <f t="shared" si="117"/>
        <v>Residential Mylestom</v>
      </c>
      <c r="E3741" s="321" t="s">
        <v>4460</v>
      </c>
      <c r="F3741" s="319" t="s">
        <v>15982</v>
      </c>
      <c r="G3741" s="319" t="s">
        <v>15983</v>
      </c>
      <c r="H3741" s="319" t="s">
        <v>15984</v>
      </c>
      <c r="I3741" s="319" t="s">
        <v>15985</v>
      </c>
    </row>
    <row r="3742" spans="1:9" ht="90" x14ac:dyDescent="0.2">
      <c r="A3742" s="319" t="s">
        <v>15986</v>
      </c>
      <c r="B3742" s="319" t="s">
        <v>15340</v>
      </c>
      <c r="C3742" s="321">
        <f t="shared" si="116"/>
        <v>4</v>
      </c>
      <c r="D3742" s="321" t="str">
        <f t="shared" si="117"/>
        <v>Residential Mylestom</v>
      </c>
      <c r="E3742" s="321" t="s">
        <v>25835</v>
      </c>
      <c r="F3742" s="319" t="s">
        <v>15987</v>
      </c>
      <c r="G3742" s="319" t="s">
        <v>10867</v>
      </c>
      <c r="H3742" s="319" t="s">
        <v>15988</v>
      </c>
      <c r="I3742" s="319" t="s">
        <v>15989</v>
      </c>
    </row>
    <row r="3743" spans="1:9" ht="90" x14ac:dyDescent="0.2">
      <c r="A3743" s="319" t="s">
        <v>15990</v>
      </c>
      <c r="B3743" s="319" t="s">
        <v>15340</v>
      </c>
      <c r="C3743" s="321">
        <f t="shared" si="116"/>
        <v>4</v>
      </c>
      <c r="D3743" s="321" t="str">
        <f t="shared" si="117"/>
        <v>Residential Mylestom</v>
      </c>
      <c r="E3743" s="321" t="s">
        <v>4460</v>
      </c>
      <c r="F3743" s="319" t="s">
        <v>7320</v>
      </c>
      <c r="G3743" s="319" t="s">
        <v>15434</v>
      </c>
      <c r="H3743" s="319" t="s">
        <v>15991</v>
      </c>
      <c r="I3743" s="319" t="s">
        <v>15992</v>
      </c>
    </row>
    <row r="3744" spans="1:9" ht="75" x14ac:dyDescent="0.2">
      <c r="A3744" s="319" t="s">
        <v>15993</v>
      </c>
      <c r="B3744" s="319" t="s">
        <v>15340</v>
      </c>
      <c r="C3744" s="321">
        <f t="shared" si="116"/>
        <v>4</v>
      </c>
      <c r="D3744" s="321" t="str">
        <f t="shared" si="117"/>
        <v>Residential Mylestom</v>
      </c>
      <c r="E3744" s="321" t="s">
        <v>25835</v>
      </c>
      <c r="F3744" s="319" t="s">
        <v>15994</v>
      </c>
      <c r="G3744" s="319" t="s">
        <v>5574</v>
      </c>
      <c r="H3744" s="319" t="s">
        <v>15995</v>
      </c>
      <c r="I3744" s="319" t="s">
        <v>15996</v>
      </c>
    </row>
    <row r="3745" spans="1:9" ht="75" x14ac:dyDescent="0.2">
      <c r="A3745" s="319" t="s">
        <v>15997</v>
      </c>
      <c r="B3745" s="319" t="s">
        <v>15340</v>
      </c>
      <c r="C3745" s="321">
        <f t="shared" si="116"/>
        <v>4</v>
      </c>
      <c r="D3745" s="321" t="str">
        <f t="shared" si="117"/>
        <v>Residential Mylestom</v>
      </c>
      <c r="E3745" s="321" t="s">
        <v>4460</v>
      </c>
      <c r="F3745" s="319" t="s">
        <v>15998</v>
      </c>
      <c r="G3745" s="319" t="s">
        <v>15999</v>
      </c>
      <c r="H3745" s="319" t="s">
        <v>16000</v>
      </c>
      <c r="I3745" s="319" t="s">
        <v>16001</v>
      </c>
    </row>
    <row r="3746" spans="1:9" ht="75" x14ac:dyDescent="0.2">
      <c r="A3746" s="319" t="s">
        <v>16002</v>
      </c>
      <c r="B3746" s="319" t="s">
        <v>15340</v>
      </c>
      <c r="C3746" s="321">
        <f t="shared" si="116"/>
        <v>4</v>
      </c>
      <c r="D3746" s="321" t="str">
        <f t="shared" si="117"/>
        <v>Residential Mylestom</v>
      </c>
      <c r="E3746" s="321" t="s">
        <v>25835</v>
      </c>
      <c r="F3746" s="319" t="s">
        <v>1058</v>
      </c>
      <c r="G3746" s="319" t="s">
        <v>2845</v>
      </c>
      <c r="H3746" s="319" t="s">
        <v>16003</v>
      </c>
      <c r="I3746" s="319" t="s">
        <v>16004</v>
      </c>
    </row>
    <row r="3747" spans="1:9" ht="75" x14ac:dyDescent="0.2">
      <c r="A3747" s="319" t="s">
        <v>16005</v>
      </c>
      <c r="B3747" s="319" t="s">
        <v>15340</v>
      </c>
      <c r="C3747" s="321">
        <f t="shared" si="116"/>
        <v>4</v>
      </c>
      <c r="D3747" s="321" t="str">
        <f t="shared" si="117"/>
        <v>Residential Mylestom</v>
      </c>
      <c r="E3747" s="321" t="s">
        <v>4460</v>
      </c>
      <c r="F3747" s="319" t="s">
        <v>1720</v>
      </c>
      <c r="G3747" s="319" t="s">
        <v>16006</v>
      </c>
      <c r="H3747" s="319" t="s">
        <v>16007</v>
      </c>
      <c r="I3747" s="319" t="s">
        <v>16008</v>
      </c>
    </row>
    <row r="3748" spans="1:9" ht="75" x14ac:dyDescent="0.2">
      <c r="A3748" s="319" t="s">
        <v>16009</v>
      </c>
      <c r="B3748" s="319" t="s">
        <v>15340</v>
      </c>
      <c r="C3748" s="321">
        <f t="shared" si="116"/>
        <v>4</v>
      </c>
      <c r="D3748" s="321" t="str">
        <f t="shared" si="117"/>
        <v>Residential Mylestom</v>
      </c>
      <c r="E3748" s="321" t="s">
        <v>25835</v>
      </c>
      <c r="F3748" s="319" t="s">
        <v>1852</v>
      </c>
      <c r="G3748" s="319" t="s">
        <v>14146</v>
      </c>
      <c r="H3748" s="319" t="s">
        <v>16010</v>
      </c>
      <c r="I3748" s="319" t="s">
        <v>16011</v>
      </c>
    </row>
    <row r="3749" spans="1:9" ht="75" x14ac:dyDescent="0.2">
      <c r="A3749" s="319" t="s">
        <v>16012</v>
      </c>
      <c r="B3749" s="319" t="s">
        <v>15340</v>
      </c>
      <c r="C3749" s="321">
        <f t="shared" si="116"/>
        <v>4</v>
      </c>
      <c r="D3749" s="321" t="str">
        <f t="shared" si="117"/>
        <v>Residential Mylestom</v>
      </c>
      <c r="E3749" s="321" t="s">
        <v>4460</v>
      </c>
      <c r="F3749" s="319" t="s">
        <v>351</v>
      </c>
      <c r="G3749" s="319" t="s">
        <v>11745</v>
      </c>
      <c r="H3749" s="319" t="s">
        <v>16013</v>
      </c>
      <c r="I3749" s="319" t="s">
        <v>16014</v>
      </c>
    </row>
    <row r="3750" spans="1:9" ht="75" x14ac:dyDescent="0.2">
      <c r="A3750" s="319" t="s">
        <v>16015</v>
      </c>
      <c r="B3750" s="319" t="s">
        <v>15340</v>
      </c>
      <c r="C3750" s="321">
        <f t="shared" si="116"/>
        <v>4</v>
      </c>
      <c r="D3750" s="321" t="str">
        <f t="shared" si="117"/>
        <v>Residential Mylestom</v>
      </c>
      <c r="E3750" s="321" t="s">
        <v>25835</v>
      </c>
      <c r="F3750" s="319" t="s">
        <v>2288</v>
      </c>
      <c r="G3750" s="319" t="s">
        <v>15574</v>
      </c>
      <c r="H3750" s="319" t="s">
        <v>16016</v>
      </c>
      <c r="I3750" s="319" t="s">
        <v>16017</v>
      </c>
    </row>
    <row r="3751" spans="1:9" ht="90" x14ac:dyDescent="0.2">
      <c r="A3751" s="319" t="s">
        <v>16018</v>
      </c>
      <c r="B3751" s="319" t="s">
        <v>15340</v>
      </c>
      <c r="C3751" s="321">
        <f t="shared" si="116"/>
        <v>4</v>
      </c>
      <c r="D3751" s="321" t="str">
        <f t="shared" si="117"/>
        <v>Residential Mylestom</v>
      </c>
      <c r="E3751" s="321" t="s">
        <v>4460</v>
      </c>
      <c r="F3751" s="319" t="s">
        <v>16019</v>
      </c>
      <c r="G3751" s="319" t="s">
        <v>16020</v>
      </c>
      <c r="H3751" s="319" t="s">
        <v>16021</v>
      </c>
      <c r="I3751" s="319" t="s">
        <v>16022</v>
      </c>
    </row>
    <row r="3752" spans="1:9" ht="90" x14ac:dyDescent="0.2">
      <c r="A3752" s="319" t="s">
        <v>16023</v>
      </c>
      <c r="B3752" s="319" t="s">
        <v>15340</v>
      </c>
      <c r="C3752" s="321">
        <f t="shared" si="116"/>
        <v>4</v>
      </c>
      <c r="D3752" s="321" t="str">
        <f t="shared" si="117"/>
        <v>Residential Mylestom</v>
      </c>
      <c r="E3752" s="321" t="s">
        <v>25835</v>
      </c>
      <c r="F3752" s="319" t="s">
        <v>16024</v>
      </c>
      <c r="G3752" s="319" t="s">
        <v>16025</v>
      </c>
      <c r="H3752" s="319" t="s">
        <v>16026</v>
      </c>
      <c r="I3752" s="319" t="s">
        <v>16027</v>
      </c>
    </row>
    <row r="3753" spans="1:9" ht="90" x14ac:dyDescent="0.2">
      <c r="A3753" s="319" t="s">
        <v>16028</v>
      </c>
      <c r="B3753" s="319" t="s">
        <v>15340</v>
      </c>
      <c r="C3753" s="321">
        <f t="shared" si="116"/>
        <v>4</v>
      </c>
      <c r="D3753" s="321" t="str">
        <f t="shared" si="117"/>
        <v>Residential Mylestom</v>
      </c>
      <c r="E3753" s="321" t="s">
        <v>4460</v>
      </c>
      <c r="F3753" s="319" t="s">
        <v>16029</v>
      </c>
      <c r="G3753" s="319" t="s">
        <v>16030</v>
      </c>
      <c r="H3753" s="319" t="s">
        <v>16031</v>
      </c>
      <c r="I3753" s="319" t="s">
        <v>16032</v>
      </c>
    </row>
    <row r="3754" spans="1:9" ht="90" x14ac:dyDescent="0.2">
      <c r="A3754" s="319" t="s">
        <v>16033</v>
      </c>
      <c r="B3754" s="319" t="s">
        <v>15340</v>
      </c>
      <c r="C3754" s="321">
        <f t="shared" si="116"/>
        <v>4</v>
      </c>
      <c r="D3754" s="321" t="str">
        <f t="shared" si="117"/>
        <v>Residential Mylestom</v>
      </c>
      <c r="E3754" s="321" t="s">
        <v>25835</v>
      </c>
      <c r="F3754" s="319" t="s">
        <v>543</v>
      </c>
      <c r="G3754" s="319" t="s">
        <v>1002</v>
      </c>
      <c r="H3754" s="319" t="s">
        <v>16034</v>
      </c>
      <c r="I3754" s="319" t="s">
        <v>16035</v>
      </c>
    </row>
    <row r="3755" spans="1:9" ht="90" x14ac:dyDescent="0.2">
      <c r="A3755" s="319" t="s">
        <v>16036</v>
      </c>
      <c r="B3755" s="319" t="s">
        <v>15340</v>
      </c>
      <c r="C3755" s="321">
        <f t="shared" si="116"/>
        <v>4</v>
      </c>
      <c r="D3755" s="321" t="str">
        <f t="shared" si="117"/>
        <v>Residential Mylestom</v>
      </c>
      <c r="E3755" s="321" t="s">
        <v>4460</v>
      </c>
      <c r="F3755" s="319" t="s">
        <v>12120</v>
      </c>
      <c r="G3755" s="319" t="s">
        <v>1351</v>
      </c>
      <c r="H3755" s="319" t="s">
        <v>16037</v>
      </c>
      <c r="I3755" s="319" t="s">
        <v>16038</v>
      </c>
    </row>
    <row r="3756" spans="1:9" ht="90" x14ac:dyDescent="0.25">
      <c r="A3756" s="319" t="s">
        <v>16039</v>
      </c>
      <c r="B3756" s="319" t="s">
        <v>15340</v>
      </c>
      <c r="C3756" s="321">
        <f t="shared" si="116"/>
        <v>4</v>
      </c>
      <c r="D3756" s="321" t="str">
        <f t="shared" si="117"/>
        <v>Residential Mylestom</v>
      </c>
      <c r="E3756" s="321" t="s">
        <v>25835</v>
      </c>
      <c r="F3756" s="317"/>
      <c r="G3756" s="319" t="s">
        <v>16040</v>
      </c>
      <c r="H3756" s="319" t="s">
        <v>16041</v>
      </c>
      <c r="I3756" s="319" t="s">
        <v>16042</v>
      </c>
    </row>
    <row r="3757" spans="1:9" ht="90" x14ac:dyDescent="0.2">
      <c r="A3757" s="319" t="s">
        <v>16043</v>
      </c>
      <c r="B3757" s="319" t="s">
        <v>15340</v>
      </c>
      <c r="C3757" s="321">
        <f t="shared" si="116"/>
        <v>4</v>
      </c>
      <c r="D3757" s="321" t="str">
        <f t="shared" si="117"/>
        <v>Residential Mylestom</v>
      </c>
      <c r="E3757" s="321" t="s">
        <v>4460</v>
      </c>
      <c r="F3757" s="319" t="s">
        <v>16044</v>
      </c>
      <c r="G3757" s="319" t="s">
        <v>16045</v>
      </c>
      <c r="H3757" s="319" t="s">
        <v>16046</v>
      </c>
      <c r="I3757" s="319" t="s">
        <v>16047</v>
      </c>
    </row>
    <row r="3758" spans="1:9" ht="75" x14ac:dyDescent="0.2">
      <c r="A3758" s="319" t="s">
        <v>16048</v>
      </c>
      <c r="B3758" s="319" t="s">
        <v>15340</v>
      </c>
      <c r="C3758" s="321">
        <f t="shared" si="116"/>
        <v>4</v>
      </c>
      <c r="D3758" s="321" t="str">
        <f t="shared" si="117"/>
        <v>Residential Mylestom</v>
      </c>
      <c r="E3758" s="321" t="s">
        <v>25835</v>
      </c>
      <c r="F3758" s="319" t="s">
        <v>16049</v>
      </c>
      <c r="G3758" s="319" t="s">
        <v>16050</v>
      </c>
      <c r="H3758" s="319" t="s">
        <v>16051</v>
      </c>
      <c r="I3758" s="319" t="s">
        <v>16052</v>
      </c>
    </row>
    <row r="3759" spans="1:9" ht="90" x14ac:dyDescent="0.2">
      <c r="A3759" s="319" t="s">
        <v>16053</v>
      </c>
      <c r="B3759" s="319" t="s">
        <v>15340</v>
      </c>
      <c r="C3759" s="321">
        <f t="shared" si="116"/>
        <v>4</v>
      </c>
      <c r="D3759" s="321" t="str">
        <f t="shared" si="117"/>
        <v>Residential Mylestom</v>
      </c>
      <c r="E3759" s="321" t="s">
        <v>4460</v>
      </c>
      <c r="F3759" s="319" t="s">
        <v>16054</v>
      </c>
      <c r="G3759" s="319" t="s">
        <v>16055</v>
      </c>
      <c r="H3759" s="319" t="s">
        <v>16056</v>
      </c>
      <c r="I3759" s="319" t="s">
        <v>16057</v>
      </c>
    </row>
    <row r="3760" spans="1:9" ht="90" x14ac:dyDescent="0.2">
      <c r="A3760" s="319" t="s">
        <v>16058</v>
      </c>
      <c r="B3760" s="319" t="s">
        <v>15340</v>
      </c>
      <c r="C3760" s="321">
        <f t="shared" si="116"/>
        <v>4</v>
      </c>
      <c r="D3760" s="321" t="str">
        <f t="shared" si="117"/>
        <v>Residential Mylestom</v>
      </c>
      <c r="E3760" s="321" t="s">
        <v>25835</v>
      </c>
      <c r="F3760" s="319" t="s">
        <v>16059</v>
      </c>
      <c r="G3760" s="319" t="s">
        <v>16060</v>
      </c>
      <c r="H3760" s="319" t="s">
        <v>16061</v>
      </c>
      <c r="I3760" s="319" t="s">
        <v>16062</v>
      </c>
    </row>
    <row r="3761" spans="1:9" ht="135" x14ac:dyDescent="0.2">
      <c r="A3761" s="319" t="s">
        <v>16064</v>
      </c>
      <c r="B3761" s="319" t="s">
        <v>16063</v>
      </c>
      <c r="C3761" s="321">
        <f t="shared" si="116"/>
        <v>5</v>
      </c>
      <c r="D3761" s="321" t="str">
        <f t="shared" si="117"/>
        <v>Residential Rural</v>
      </c>
      <c r="E3761" s="321" t="s">
        <v>4460</v>
      </c>
      <c r="F3761" s="319" t="s">
        <v>4907</v>
      </c>
      <c r="G3761" s="319" t="s">
        <v>1871</v>
      </c>
      <c r="H3761" s="319" t="s">
        <v>16065</v>
      </c>
      <c r="I3761" s="319" t="s">
        <v>16066</v>
      </c>
    </row>
    <row r="3762" spans="1:9" ht="105" x14ac:dyDescent="0.2">
      <c r="A3762" s="319" t="s">
        <v>16067</v>
      </c>
      <c r="B3762" s="319" t="s">
        <v>16063</v>
      </c>
      <c r="C3762" s="321">
        <f t="shared" si="116"/>
        <v>5</v>
      </c>
      <c r="D3762" s="321" t="str">
        <f t="shared" si="117"/>
        <v>Residential Rural</v>
      </c>
      <c r="E3762" s="321" t="s">
        <v>25835</v>
      </c>
      <c r="F3762" s="319" t="s">
        <v>1166</v>
      </c>
      <c r="G3762" s="319" t="s">
        <v>9549</v>
      </c>
      <c r="H3762" s="319" t="s">
        <v>16068</v>
      </c>
      <c r="I3762" s="319" t="s">
        <v>16069</v>
      </c>
    </row>
    <row r="3763" spans="1:9" ht="105" x14ac:dyDescent="0.2">
      <c r="A3763" s="319" t="s">
        <v>16070</v>
      </c>
      <c r="B3763" s="319" t="s">
        <v>16063</v>
      </c>
      <c r="C3763" s="321">
        <f t="shared" si="116"/>
        <v>5</v>
      </c>
      <c r="D3763" s="321" t="str">
        <f t="shared" si="117"/>
        <v>Residential Rural</v>
      </c>
      <c r="E3763" s="321" t="s">
        <v>4460</v>
      </c>
      <c r="F3763" s="319" t="s">
        <v>16071</v>
      </c>
      <c r="G3763" s="319" t="s">
        <v>16072</v>
      </c>
      <c r="H3763" s="319" t="s">
        <v>16073</v>
      </c>
      <c r="I3763" s="319" t="s">
        <v>16074</v>
      </c>
    </row>
    <row r="3764" spans="1:9" ht="105" x14ac:dyDescent="0.2">
      <c r="A3764" s="319" t="s">
        <v>16075</v>
      </c>
      <c r="B3764" s="319" t="s">
        <v>16063</v>
      </c>
      <c r="C3764" s="321">
        <f t="shared" si="116"/>
        <v>5</v>
      </c>
      <c r="D3764" s="321" t="str">
        <f t="shared" si="117"/>
        <v>Residential Rural</v>
      </c>
      <c r="E3764" s="321" t="s">
        <v>25835</v>
      </c>
      <c r="F3764" s="319" t="s">
        <v>16076</v>
      </c>
      <c r="G3764" s="319" t="s">
        <v>3441</v>
      </c>
      <c r="H3764" s="319" t="s">
        <v>16077</v>
      </c>
      <c r="I3764" s="319" t="s">
        <v>16078</v>
      </c>
    </row>
    <row r="3765" spans="1:9" ht="105" x14ac:dyDescent="0.2">
      <c r="A3765" s="319" t="s">
        <v>16079</v>
      </c>
      <c r="B3765" s="319" t="s">
        <v>16063</v>
      </c>
      <c r="C3765" s="321">
        <f t="shared" si="116"/>
        <v>5</v>
      </c>
      <c r="D3765" s="321" t="str">
        <f t="shared" si="117"/>
        <v>Residential Rural</v>
      </c>
      <c r="E3765" s="321" t="s">
        <v>4460</v>
      </c>
      <c r="F3765" s="319" t="s">
        <v>16080</v>
      </c>
      <c r="G3765" s="319" t="s">
        <v>16081</v>
      </c>
      <c r="H3765" s="319" t="s">
        <v>16082</v>
      </c>
      <c r="I3765" s="319" t="s">
        <v>16083</v>
      </c>
    </row>
    <row r="3766" spans="1:9" ht="105" x14ac:dyDescent="0.2">
      <c r="A3766" s="319" t="s">
        <v>16084</v>
      </c>
      <c r="B3766" s="319" t="s">
        <v>16063</v>
      </c>
      <c r="C3766" s="321">
        <f t="shared" si="116"/>
        <v>5</v>
      </c>
      <c r="D3766" s="321" t="str">
        <f t="shared" si="117"/>
        <v>Residential Rural</v>
      </c>
      <c r="E3766" s="321" t="s">
        <v>25835</v>
      </c>
      <c r="F3766" s="319" t="s">
        <v>1166</v>
      </c>
      <c r="G3766" s="319" t="s">
        <v>16085</v>
      </c>
      <c r="H3766" s="319" t="s">
        <v>16086</v>
      </c>
      <c r="I3766" s="319" t="s">
        <v>16087</v>
      </c>
    </row>
    <row r="3767" spans="1:9" ht="90" x14ac:dyDescent="0.2">
      <c r="A3767" s="319" t="s">
        <v>16088</v>
      </c>
      <c r="B3767" s="319" t="s">
        <v>16063</v>
      </c>
      <c r="C3767" s="321">
        <f t="shared" si="116"/>
        <v>5</v>
      </c>
      <c r="D3767" s="321" t="str">
        <f t="shared" si="117"/>
        <v>Residential Rural</v>
      </c>
      <c r="E3767" s="321" t="s">
        <v>4460</v>
      </c>
      <c r="F3767" s="319" t="s">
        <v>16089</v>
      </c>
      <c r="G3767" s="319" t="s">
        <v>15422</v>
      </c>
      <c r="H3767" s="319" t="s">
        <v>16090</v>
      </c>
      <c r="I3767" s="319" t="s">
        <v>16091</v>
      </c>
    </row>
    <row r="3768" spans="1:9" ht="105" x14ac:dyDescent="0.2">
      <c r="A3768" s="319" t="s">
        <v>16092</v>
      </c>
      <c r="B3768" s="319" t="s">
        <v>16063</v>
      </c>
      <c r="C3768" s="321">
        <f t="shared" si="116"/>
        <v>5</v>
      </c>
      <c r="D3768" s="321" t="str">
        <f t="shared" si="117"/>
        <v>Residential Rural</v>
      </c>
      <c r="E3768" s="321" t="s">
        <v>25835</v>
      </c>
      <c r="F3768" s="319" t="s">
        <v>4460</v>
      </c>
      <c r="G3768" s="319" t="s">
        <v>16093</v>
      </c>
      <c r="H3768" s="319" t="s">
        <v>16094</v>
      </c>
      <c r="I3768" s="319" t="s">
        <v>16095</v>
      </c>
    </row>
    <row r="3769" spans="1:9" ht="150" x14ac:dyDescent="0.2">
      <c r="A3769" s="319" t="s">
        <v>16096</v>
      </c>
      <c r="B3769" s="319" t="s">
        <v>16063</v>
      </c>
      <c r="C3769" s="321">
        <f t="shared" si="116"/>
        <v>5</v>
      </c>
      <c r="D3769" s="321" t="str">
        <f t="shared" si="117"/>
        <v>Residential Rural</v>
      </c>
      <c r="E3769" s="321" t="s">
        <v>4460</v>
      </c>
      <c r="F3769" s="319" t="s">
        <v>16097</v>
      </c>
      <c r="G3769" s="319" t="s">
        <v>16098</v>
      </c>
      <c r="H3769" s="319" t="s">
        <v>16099</v>
      </c>
      <c r="I3769" s="319" t="s">
        <v>16100</v>
      </c>
    </row>
    <row r="3770" spans="1:9" ht="105" x14ac:dyDescent="0.2">
      <c r="A3770" s="319" t="s">
        <v>16101</v>
      </c>
      <c r="B3770" s="319" t="s">
        <v>16063</v>
      </c>
      <c r="C3770" s="321">
        <f t="shared" si="116"/>
        <v>5</v>
      </c>
      <c r="D3770" s="321" t="str">
        <f t="shared" si="117"/>
        <v>Residential Rural</v>
      </c>
      <c r="E3770" s="321" t="s">
        <v>25835</v>
      </c>
      <c r="F3770" s="319" t="s">
        <v>16102</v>
      </c>
      <c r="G3770" s="319" t="s">
        <v>2449</v>
      </c>
      <c r="H3770" s="319" t="s">
        <v>16103</v>
      </c>
      <c r="I3770" s="319" t="s">
        <v>16104</v>
      </c>
    </row>
    <row r="3771" spans="1:9" ht="105" x14ac:dyDescent="0.2">
      <c r="A3771" s="319" t="s">
        <v>16105</v>
      </c>
      <c r="B3771" s="319" t="s">
        <v>16063</v>
      </c>
      <c r="C3771" s="321">
        <f t="shared" si="116"/>
        <v>5</v>
      </c>
      <c r="D3771" s="321" t="str">
        <f t="shared" si="117"/>
        <v>Residential Rural</v>
      </c>
      <c r="E3771" s="321" t="s">
        <v>4460</v>
      </c>
      <c r="F3771" s="319" t="s">
        <v>16106</v>
      </c>
      <c r="G3771" s="319" t="s">
        <v>16107</v>
      </c>
      <c r="H3771" s="319" t="s">
        <v>16108</v>
      </c>
      <c r="I3771" s="319" t="s">
        <v>16109</v>
      </c>
    </row>
    <row r="3772" spans="1:9" ht="105" x14ac:dyDescent="0.2">
      <c r="A3772" s="319" t="s">
        <v>16110</v>
      </c>
      <c r="B3772" s="319" t="s">
        <v>16063</v>
      </c>
      <c r="C3772" s="321">
        <f t="shared" si="116"/>
        <v>5</v>
      </c>
      <c r="D3772" s="321" t="str">
        <f t="shared" si="117"/>
        <v>Residential Rural</v>
      </c>
      <c r="E3772" s="321" t="s">
        <v>25835</v>
      </c>
      <c r="F3772" s="319" t="s">
        <v>2916</v>
      </c>
      <c r="G3772" s="319" t="s">
        <v>16111</v>
      </c>
      <c r="H3772" s="319" t="s">
        <v>16112</v>
      </c>
      <c r="I3772" s="319" t="s">
        <v>16113</v>
      </c>
    </row>
    <row r="3773" spans="1:9" ht="90" x14ac:dyDescent="0.2">
      <c r="A3773" s="319" t="s">
        <v>16114</v>
      </c>
      <c r="B3773" s="319" t="s">
        <v>16063</v>
      </c>
      <c r="C3773" s="321">
        <f t="shared" si="116"/>
        <v>5</v>
      </c>
      <c r="D3773" s="321" t="str">
        <f t="shared" si="117"/>
        <v>Residential Rural</v>
      </c>
      <c r="E3773" s="321" t="s">
        <v>4460</v>
      </c>
      <c r="F3773" s="319" t="s">
        <v>4460</v>
      </c>
      <c r="G3773" s="319" t="s">
        <v>16115</v>
      </c>
      <c r="H3773" s="319" t="s">
        <v>16116</v>
      </c>
      <c r="I3773" s="319" t="s">
        <v>16117</v>
      </c>
    </row>
    <row r="3774" spans="1:9" ht="105" x14ac:dyDescent="0.2">
      <c r="A3774" s="319" t="s">
        <v>16118</v>
      </c>
      <c r="B3774" s="319" t="s">
        <v>16063</v>
      </c>
      <c r="C3774" s="321">
        <f t="shared" si="116"/>
        <v>5</v>
      </c>
      <c r="D3774" s="321" t="str">
        <f t="shared" si="117"/>
        <v>Residential Rural</v>
      </c>
      <c r="E3774" s="321" t="s">
        <v>25835</v>
      </c>
      <c r="F3774" s="319" t="s">
        <v>16119</v>
      </c>
      <c r="G3774" s="319" t="s">
        <v>16120</v>
      </c>
      <c r="H3774" s="319" t="s">
        <v>16121</v>
      </c>
      <c r="I3774" s="319" t="s">
        <v>16122</v>
      </c>
    </row>
    <row r="3775" spans="1:9" ht="105" x14ac:dyDescent="0.2">
      <c r="A3775" s="319" t="s">
        <v>16123</v>
      </c>
      <c r="B3775" s="319" t="s">
        <v>16063</v>
      </c>
      <c r="C3775" s="321">
        <f t="shared" si="116"/>
        <v>5</v>
      </c>
      <c r="D3775" s="321" t="str">
        <f t="shared" si="117"/>
        <v>Residential Rural</v>
      </c>
      <c r="E3775" s="321" t="s">
        <v>4460</v>
      </c>
      <c r="F3775" s="319" t="s">
        <v>16124</v>
      </c>
      <c r="G3775" s="319" t="s">
        <v>16125</v>
      </c>
      <c r="H3775" s="319" t="s">
        <v>16126</v>
      </c>
      <c r="I3775" s="319" t="s">
        <v>16127</v>
      </c>
    </row>
    <row r="3776" spans="1:9" ht="105" x14ac:dyDescent="0.2">
      <c r="A3776" s="319" t="s">
        <v>16128</v>
      </c>
      <c r="B3776" s="319" t="s">
        <v>16063</v>
      </c>
      <c r="C3776" s="321">
        <f t="shared" si="116"/>
        <v>5</v>
      </c>
      <c r="D3776" s="321" t="str">
        <f t="shared" si="117"/>
        <v>Residential Rural</v>
      </c>
      <c r="E3776" s="321" t="s">
        <v>25835</v>
      </c>
      <c r="F3776" s="319" t="s">
        <v>16129</v>
      </c>
      <c r="G3776" s="319" t="s">
        <v>16130</v>
      </c>
      <c r="H3776" s="319" t="s">
        <v>16131</v>
      </c>
      <c r="I3776" s="319" t="s">
        <v>16132</v>
      </c>
    </row>
    <row r="3777" spans="1:9" ht="105" x14ac:dyDescent="0.2">
      <c r="A3777" s="319" t="s">
        <v>16133</v>
      </c>
      <c r="B3777" s="319" t="s">
        <v>16063</v>
      </c>
      <c r="C3777" s="321">
        <f t="shared" si="116"/>
        <v>5</v>
      </c>
      <c r="D3777" s="321" t="str">
        <f t="shared" si="117"/>
        <v>Residential Rural</v>
      </c>
      <c r="E3777" s="321" t="s">
        <v>4460</v>
      </c>
      <c r="F3777" s="319" t="s">
        <v>16134</v>
      </c>
      <c r="G3777" s="319" t="s">
        <v>16135</v>
      </c>
      <c r="H3777" s="319" t="s">
        <v>16136</v>
      </c>
      <c r="I3777" s="319" t="s">
        <v>16137</v>
      </c>
    </row>
    <row r="3778" spans="1:9" ht="105" x14ac:dyDescent="0.2">
      <c r="A3778" s="319" t="s">
        <v>16138</v>
      </c>
      <c r="B3778" s="319" t="s">
        <v>16063</v>
      </c>
      <c r="C3778" s="321">
        <f t="shared" ref="C3778:C3841" si="118">+VLOOKUP($A3778,Assess,2,FALSE)</f>
        <v>5</v>
      </c>
      <c r="D3778" s="321" t="str">
        <f t="shared" ref="D3778:D3841" si="119">+VLOOKUP($A3778,Assess,3,FALSE)</f>
        <v>Residential Rural</v>
      </c>
      <c r="E3778" s="321" t="s">
        <v>25835</v>
      </c>
      <c r="F3778" s="319" t="s">
        <v>9660</v>
      </c>
      <c r="G3778" s="319" t="s">
        <v>16139</v>
      </c>
      <c r="H3778" s="319" t="s">
        <v>16140</v>
      </c>
      <c r="I3778" s="319" t="s">
        <v>16141</v>
      </c>
    </row>
    <row r="3779" spans="1:9" ht="105" x14ac:dyDescent="0.2">
      <c r="A3779" s="319" t="s">
        <v>16142</v>
      </c>
      <c r="B3779" s="319" t="s">
        <v>16063</v>
      </c>
      <c r="C3779" s="321">
        <f t="shared" si="118"/>
        <v>5</v>
      </c>
      <c r="D3779" s="321" t="str">
        <f t="shared" si="119"/>
        <v>Residential Rural</v>
      </c>
      <c r="E3779" s="321" t="s">
        <v>4460</v>
      </c>
      <c r="F3779" s="319" t="s">
        <v>508</v>
      </c>
      <c r="G3779" s="319" t="s">
        <v>16143</v>
      </c>
      <c r="H3779" s="319" t="s">
        <v>16144</v>
      </c>
      <c r="I3779" s="319" t="s">
        <v>16145</v>
      </c>
    </row>
    <row r="3780" spans="1:9" ht="120" x14ac:dyDescent="0.2">
      <c r="A3780" s="319" t="s">
        <v>16146</v>
      </c>
      <c r="B3780" s="319" t="s">
        <v>16063</v>
      </c>
      <c r="C3780" s="321">
        <f t="shared" si="118"/>
        <v>5</v>
      </c>
      <c r="D3780" s="321" t="str">
        <f t="shared" si="119"/>
        <v>Residential Rural</v>
      </c>
      <c r="E3780" s="321" t="s">
        <v>25835</v>
      </c>
      <c r="F3780" s="319" t="s">
        <v>16147</v>
      </c>
      <c r="G3780" s="319" t="s">
        <v>16148</v>
      </c>
      <c r="H3780" s="319" t="s">
        <v>16149</v>
      </c>
      <c r="I3780" s="319" t="s">
        <v>16150</v>
      </c>
    </row>
    <row r="3781" spans="1:9" ht="120" x14ac:dyDescent="0.2">
      <c r="A3781" s="319" t="s">
        <v>16151</v>
      </c>
      <c r="B3781" s="319" t="s">
        <v>16063</v>
      </c>
      <c r="C3781" s="321">
        <f t="shared" si="118"/>
        <v>5</v>
      </c>
      <c r="D3781" s="321" t="str">
        <f t="shared" si="119"/>
        <v>Residential Rural</v>
      </c>
      <c r="E3781" s="321" t="s">
        <v>4460</v>
      </c>
      <c r="F3781" s="319" t="s">
        <v>3019</v>
      </c>
      <c r="G3781" s="319" t="s">
        <v>16152</v>
      </c>
      <c r="H3781" s="319" t="s">
        <v>16153</v>
      </c>
      <c r="I3781" s="319" t="s">
        <v>16154</v>
      </c>
    </row>
    <row r="3782" spans="1:9" ht="120" x14ac:dyDescent="0.2">
      <c r="A3782" s="319" t="s">
        <v>16155</v>
      </c>
      <c r="B3782" s="319" t="s">
        <v>16063</v>
      </c>
      <c r="C3782" s="321">
        <f t="shared" si="118"/>
        <v>5</v>
      </c>
      <c r="D3782" s="321" t="str">
        <f t="shared" si="119"/>
        <v>Residential Rural</v>
      </c>
      <c r="E3782" s="321" t="s">
        <v>25835</v>
      </c>
      <c r="F3782" s="319" t="s">
        <v>16156</v>
      </c>
      <c r="G3782" s="319" t="s">
        <v>16157</v>
      </c>
      <c r="H3782" s="319" t="s">
        <v>16158</v>
      </c>
      <c r="I3782" s="319" t="s">
        <v>16159</v>
      </c>
    </row>
    <row r="3783" spans="1:9" ht="120" x14ac:dyDescent="0.2">
      <c r="A3783" s="319" t="s">
        <v>16160</v>
      </c>
      <c r="B3783" s="319" t="s">
        <v>16063</v>
      </c>
      <c r="C3783" s="321">
        <f t="shared" si="118"/>
        <v>5</v>
      </c>
      <c r="D3783" s="321" t="str">
        <f t="shared" si="119"/>
        <v>Residential Rural</v>
      </c>
      <c r="E3783" s="321" t="s">
        <v>4460</v>
      </c>
      <c r="F3783" s="319" t="s">
        <v>16161</v>
      </c>
      <c r="G3783" s="319" t="s">
        <v>16162</v>
      </c>
      <c r="H3783" s="319" t="s">
        <v>16163</v>
      </c>
      <c r="I3783" s="319" t="s">
        <v>16164</v>
      </c>
    </row>
    <row r="3784" spans="1:9" ht="90" x14ac:dyDescent="0.2">
      <c r="A3784" s="319" t="s">
        <v>16165</v>
      </c>
      <c r="B3784" s="319" t="s">
        <v>16063</v>
      </c>
      <c r="C3784" s="321">
        <f t="shared" si="118"/>
        <v>5</v>
      </c>
      <c r="D3784" s="321" t="str">
        <f t="shared" si="119"/>
        <v>Residential Rural</v>
      </c>
      <c r="E3784" s="321" t="s">
        <v>25835</v>
      </c>
      <c r="F3784" s="319" t="s">
        <v>16166</v>
      </c>
      <c r="G3784" s="319" t="s">
        <v>1332</v>
      </c>
      <c r="H3784" s="319" t="s">
        <v>16167</v>
      </c>
      <c r="I3784" s="319" t="s">
        <v>16168</v>
      </c>
    </row>
    <row r="3785" spans="1:9" ht="90" x14ac:dyDescent="0.2">
      <c r="A3785" s="319" t="s">
        <v>16169</v>
      </c>
      <c r="B3785" s="319" t="s">
        <v>16063</v>
      </c>
      <c r="C3785" s="321">
        <f t="shared" si="118"/>
        <v>5</v>
      </c>
      <c r="D3785" s="321" t="str">
        <f t="shared" si="119"/>
        <v>Residential Rural</v>
      </c>
      <c r="E3785" s="321" t="s">
        <v>4460</v>
      </c>
      <c r="F3785" s="319" t="s">
        <v>14625</v>
      </c>
      <c r="G3785" s="319" t="s">
        <v>14626</v>
      </c>
      <c r="H3785" s="319" t="s">
        <v>16170</v>
      </c>
      <c r="I3785" s="319" t="s">
        <v>16171</v>
      </c>
    </row>
    <row r="3786" spans="1:9" ht="105" x14ac:dyDescent="0.2">
      <c r="A3786" s="319" t="s">
        <v>16172</v>
      </c>
      <c r="B3786" s="319" t="s">
        <v>16063</v>
      </c>
      <c r="C3786" s="321">
        <f t="shared" si="118"/>
        <v>5</v>
      </c>
      <c r="D3786" s="321" t="str">
        <f t="shared" si="119"/>
        <v>Residential Rural</v>
      </c>
      <c r="E3786" s="321" t="s">
        <v>25835</v>
      </c>
      <c r="F3786" s="319" t="s">
        <v>10202</v>
      </c>
      <c r="G3786" s="319" t="s">
        <v>16173</v>
      </c>
      <c r="H3786" s="319" t="s">
        <v>16174</v>
      </c>
      <c r="I3786" s="319" t="s">
        <v>16175</v>
      </c>
    </row>
    <row r="3787" spans="1:9" ht="105" x14ac:dyDescent="0.2">
      <c r="A3787" s="319" t="s">
        <v>16176</v>
      </c>
      <c r="B3787" s="319" t="s">
        <v>16063</v>
      </c>
      <c r="C3787" s="321">
        <f t="shared" si="118"/>
        <v>5</v>
      </c>
      <c r="D3787" s="321" t="str">
        <f t="shared" si="119"/>
        <v>Residential Rural</v>
      </c>
      <c r="E3787" s="321" t="s">
        <v>4460</v>
      </c>
      <c r="F3787" s="319" t="s">
        <v>5793</v>
      </c>
      <c r="G3787" s="319" t="s">
        <v>2823</v>
      </c>
      <c r="H3787" s="319" t="s">
        <v>16177</v>
      </c>
      <c r="I3787" s="319" t="s">
        <v>16178</v>
      </c>
    </row>
    <row r="3788" spans="1:9" ht="105" x14ac:dyDescent="0.2">
      <c r="A3788" s="319" t="s">
        <v>16179</v>
      </c>
      <c r="B3788" s="319" t="s">
        <v>16063</v>
      </c>
      <c r="C3788" s="321">
        <f t="shared" si="118"/>
        <v>5</v>
      </c>
      <c r="D3788" s="321" t="str">
        <f t="shared" si="119"/>
        <v>Residential Rural</v>
      </c>
      <c r="E3788" s="321" t="s">
        <v>25835</v>
      </c>
      <c r="F3788" s="319" t="s">
        <v>2288</v>
      </c>
      <c r="G3788" s="319" t="s">
        <v>16180</v>
      </c>
      <c r="H3788" s="319" t="s">
        <v>16181</v>
      </c>
      <c r="I3788" s="319" t="s">
        <v>16182</v>
      </c>
    </row>
    <row r="3789" spans="1:9" ht="105" x14ac:dyDescent="0.2">
      <c r="A3789" s="319" t="s">
        <v>16183</v>
      </c>
      <c r="B3789" s="319" t="s">
        <v>16063</v>
      </c>
      <c r="C3789" s="321">
        <f t="shared" si="118"/>
        <v>5</v>
      </c>
      <c r="D3789" s="321" t="str">
        <f t="shared" si="119"/>
        <v>Residential Rural</v>
      </c>
      <c r="E3789" s="321" t="s">
        <v>4460</v>
      </c>
      <c r="F3789" s="319" t="s">
        <v>16184</v>
      </c>
      <c r="G3789" s="319" t="s">
        <v>16185</v>
      </c>
      <c r="H3789" s="319" t="s">
        <v>16186</v>
      </c>
      <c r="I3789" s="319" t="s">
        <v>16187</v>
      </c>
    </row>
    <row r="3790" spans="1:9" ht="105" x14ac:dyDescent="0.2">
      <c r="A3790" s="319" t="s">
        <v>16188</v>
      </c>
      <c r="B3790" s="319" t="s">
        <v>16063</v>
      </c>
      <c r="C3790" s="321">
        <f t="shared" si="118"/>
        <v>5</v>
      </c>
      <c r="D3790" s="321" t="str">
        <f t="shared" si="119"/>
        <v>Residential Rural</v>
      </c>
      <c r="E3790" s="321" t="s">
        <v>25835</v>
      </c>
      <c r="F3790" s="319" t="s">
        <v>3255</v>
      </c>
      <c r="G3790" s="319" t="s">
        <v>7085</v>
      </c>
      <c r="H3790" s="319" t="s">
        <v>16189</v>
      </c>
      <c r="I3790" s="319" t="s">
        <v>16190</v>
      </c>
    </row>
    <row r="3791" spans="1:9" ht="105" x14ac:dyDescent="0.2">
      <c r="A3791" s="319" t="s">
        <v>16191</v>
      </c>
      <c r="B3791" s="319" t="s">
        <v>16063</v>
      </c>
      <c r="C3791" s="321">
        <f t="shared" si="118"/>
        <v>5</v>
      </c>
      <c r="D3791" s="321" t="str">
        <f t="shared" si="119"/>
        <v>Residential Rural</v>
      </c>
      <c r="E3791" s="321" t="s">
        <v>4460</v>
      </c>
      <c r="F3791" s="319" t="s">
        <v>13350</v>
      </c>
      <c r="G3791" s="319" t="s">
        <v>14395</v>
      </c>
      <c r="H3791" s="319" t="s">
        <v>16192</v>
      </c>
      <c r="I3791" s="319" t="s">
        <v>16193</v>
      </c>
    </row>
    <row r="3792" spans="1:9" ht="135" x14ac:dyDescent="0.2">
      <c r="A3792" s="319" t="s">
        <v>16194</v>
      </c>
      <c r="B3792" s="319" t="s">
        <v>16063</v>
      </c>
      <c r="C3792" s="321">
        <f t="shared" si="118"/>
        <v>5</v>
      </c>
      <c r="D3792" s="321" t="str">
        <f t="shared" si="119"/>
        <v>Residential Rural</v>
      </c>
      <c r="E3792" s="321" t="s">
        <v>25835</v>
      </c>
      <c r="F3792" s="319" t="s">
        <v>1827</v>
      </c>
      <c r="G3792" s="319" t="s">
        <v>1828</v>
      </c>
      <c r="H3792" s="319" t="s">
        <v>16195</v>
      </c>
      <c r="I3792" s="319" t="s">
        <v>16196</v>
      </c>
    </row>
    <row r="3793" spans="1:9" ht="135" x14ac:dyDescent="0.2">
      <c r="A3793" s="319" t="s">
        <v>16197</v>
      </c>
      <c r="B3793" s="319" t="s">
        <v>16063</v>
      </c>
      <c r="C3793" s="321">
        <f t="shared" si="118"/>
        <v>5</v>
      </c>
      <c r="D3793" s="321" t="str">
        <f t="shared" si="119"/>
        <v>Residential Rural</v>
      </c>
      <c r="E3793" s="321" t="s">
        <v>4460</v>
      </c>
      <c r="F3793" s="319" t="s">
        <v>16198</v>
      </c>
      <c r="G3793" s="319" t="s">
        <v>16199</v>
      </c>
      <c r="H3793" s="319" t="s">
        <v>16200</v>
      </c>
      <c r="I3793" s="319" t="s">
        <v>16201</v>
      </c>
    </row>
    <row r="3794" spans="1:9" ht="135" x14ac:dyDescent="0.2">
      <c r="A3794" s="319" t="s">
        <v>16202</v>
      </c>
      <c r="B3794" s="319" t="s">
        <v>16063</v>
      </c>
      <c r="C3794" s="321">
        <f t="shared" si="118"/>
        <v>5</v>
      </c>
      <c r="D3794" s="321" t="str">
        <f t="shared" si="119"/>
        <v>Residential Rural</v>
      </c>
      <c r="E3794" s="321" t="s">
        <v>25835</v>
      </c>
      <c r="F3794" s="319" t="s">
        <v>16203</v>
      </c>
      <c r="G3794" s="319" t="s">
        <v>16204</v>
      </c>
      <c r="H3794" s="319" t="s">
        <v>16205</v>
      </c>
      <c r="I3794" s="319" t="s">
        <v>16206</v>
      </c>
    </row>
    <row r="3795" spans="1:9" ht="90" x14ac:dyDescent="0.2">
      <c r="A3795" s="319" t="s">
        <v>16207</v>
      </c>
      <c r="B3795" s="319" t="s">
        <v>16063</v>
      </c>
      <c r="C3795" s="321">
        <f t="shared" si="118"/>
        <v>5</v>
      </c>
      <c r="D3795" s="321" t="str">
        <f t="shared" si="119"/>
        <v>Residential Rural</v>
      </c>
      <c r="E3795" s="321" t="s">
        <v>4460</v>
      </c>
      <c r="F3795" s="319" t="s">
        <v>2371</v>
      </c>
      <c r="G3795" s="319" t="s">
        <v>16208</v>
      </c>
      <c r="H3795" s="319" t="s">
        <v>16209</v>
      </c>
      <c r="I3795" s="319" t="s">
        <v>16210</v>
      </c>
    </row>
    <row r="3796" spans="1:9" ht="105" x14ac:dyDescent="0.2">
      <c r="A3796" s="319" t="s">
        <v>16211</v>
      </c>
      <c r="B3796" s="319" t="s">
        <v>16063</v>
      </c>
      <c r="C3796" s="321">
        <f t="shared" si="118"/>
        <v>5</v>
      </c>
      <c r="D3796" s="321" t="str">
        <f t="shared" si="119"/>
        <v>Residential Rural</v>
      </c>
      <c r="E3796" s="321" t="s">
        <v>25835</v>
      </c>
      <c r="F3796" s="319" t="s">
        <v>1998</v>
      </c>
      <c r="G3796" s="319" t="s">
        <v>1999</v>
      </c>
      <c r="H3796" s="319" t="s">
        <v>16212</v>
      </c>
      <c r="I3796" s="319" t="s">
        <v>16213</v>
      </c>
    </row>
    <row r="3797" spans="1:9" ht="105" x14ac:dyDescent="0.2">
      <c r="A3797" s="319" t="s">
        <v>16214</v>
      </c>
      <c r="B3797" s="319" t="s">
        <v>16063</v>
      </c>
      <c r="C3797" s="321">
        <f t="shared" si="118"/>
        <v>5</v>
      </c>
      <c r="D3797" s="321" t="str">
        <f t="shared" si="119"/>
        <v>Residential Rural</v>
      </c>
      <c r="E3797" s="321" t="s">
        <v>4460</v>
      </c>
      <c r="F3797" s="319" t="s">
        <v>16215</v>
      </c>
      <c r="G3797" s="319" t="s">
        <v>10401</v>
      </c>
      <c r="H3797" s="319" t="s">
        <v>16216</v>
      </c>
      <c r="I3797" s="319" t="s">
        <v>16217</v>
      </c>
    </row>
    <row r="3798" spans="1:9" ht="105" x14ac:dyDescent="0.2">
      <c r="A3798" s="319" t="s">
        <v>16218</v>
      </c>
      <c r="B3798" s="319" t="s">
        <v>16063</v>
      </c>
      <c r="C3798" s="321">
        <f t="shared" si="118"/>
        <v>5</v>
      </c>
      <c r="D3798" s="321" t="str">
        <f t="shared" si="119"/>
        <v>Residential Rural</v>
      </c>
      <c r="E3798" s="321" t="s">
        <v>25835</v>
      </c>
      <c r="F3798" s="319" t="s">
        <v>16219</v>
      </c>
      <c r="G3798" s="319" t="s">
        <v>16220</v>
      </c>
      <c r="H3798" s="319" t="s">
        <v>16221</v>
      </c>
      <c r="I3798" s="319" t="s">
        <v>16222</v>
      </c>
    </row>
    <row r="3799" spans="1:9" ht="90" x14ac:dyDescent="0.2">
      <c r="A3799" s="319" t="s">
        <v>16223</v>
      </c>
      <c r="B3799" s="319" t="s">
        <v>16063</v>
      </c>
      <c r="C3799" s="321">
        <f t="shared" si="118"/>
        <v>5</v>
      </c>
      <c r="D3799" s="321" t="str">
        <f t="shared" si="119"/>
        <v>Residential Rural</v>
      </c>
      <c r="E3799" s="321" t="s">
        <v>4460</v>
      </c>
      <c r="F3799" s="319" t="s">
        <v>16224</v>
      </c>
      <c r="G3799" s="319" t="s">
        <v>16225</v>
      </c>
      <c r="H3799" s="319" t="s">
        <v>16226</v>
      </c>
      <c r="I3799" s="319" t="s">
        <v>16227</v>
      </c>
    </row>
    <row r="3800" spans="1:9" ht="90" x14ac:dyDescent="0.2">
      <c r="A3800" s="319" t="s">
        <v>16228</v>
      </c>
      <c r="B3800" s="319" t="s">
        <v>16063</v>
      </c>
      <c r="C3800" s="321">
        <f t="shared" si="118"/>
        <v>5</v>
      </c>
      <c r="D3800" s="321" t="str">
        <f t="shared" si="119"/>
        <v>Residential Rural</v>
      </c>
      <c r="E3800" s="321" t="s">
        <v>25835</v>
      </c>
      <c r="F3800" s="319" t="s">
        <v>16229</v>
      </c>
      <c r="G3800" s="319" t="s">
        <v>16230</v>
      </c>
      <c r="H3800" s="319" t="s">
        <v>16231</v>
      </c>
      <c r="I3800" s="319" t="s">
        <v>16232</v>
      </c>
    </row>
    <row r="3801" spans="1:9" ht="90" x14ac:dyDescent="0.2">
      <c r="A3801" s="319" t="s">
        <v>16233</v>
      </c>
      <c r="B3801" s="319" t="s">
        <v>16063</v>
      </c>
      <c r="C3801" s="321">
        <f t="shared" si="118"/>
        <v>5</v>
      </c>
      <c r="D3801" s="321" t="str">
        <f t="shared" si="119"/>
        <v>Residential Rural</v>
      </c>
      <c r="E3801" s="321" t="s">
        <v>4460</v>
      </c>
      <c r="F3801" s="319" t="s">
        <v>16234</v>
      </c>
      <c r="G3801" s="319" t="s">
        <v>16235</v>
      </c>
      <c r="H3801" s="319" t="s">
        <v>16236</v>
      </c>
      <c r="I3801" s="319" t="s">
        <v>16237</v>
      </c>
    </row>
    <row r="3802" spans="1:9" ht="90" x14ac:dyDescent="0.2">
      <c r="A3802" s="319" t="s">
        <v>16238</v>
      </c>
      <c r="B3802" s="319" t="s">
        <v>16063</v>
      </c>
      <c r="C3802" s="321">
        <f t="shared" si="118"/>
        <v>5</v>
      </c>
      <c r="D3802" s="321" t="str">
        <f t="shared" si="119"/>
        <v>Residential Rural</v>
      </c>
      <c r="E3802" s="321" t="s">
        <v>25835</v>
      </c>
      <c r="F3802" s="319" t="s">
        <v>16239</v>
      </c>
      <c r="G3802" s="319" t="s">
        <v>16240</v>
      </c>
      <c r="H3802" s="319" t="s">
        <v>16241</v>
      </c>
      <c r="I3802" s="319" t="s">
        <v>16242</v>
      </c>
    </row>
    <row r="3803" spans="1:9" ht="90" x14ac:dyDescent="0.2">
      <c r="A3803" s="319" t="s">
        <v>16243</v>
      </c>
      <c r="B3803" s="319" t="s">
        <v>16063</v>
      </c>
      <c r="C3803" s="321">
        <f t="shared" si="118"/>
        <v>5</v>
      </c>
      <c r="D3803" s="321" t="str">
        <f t="shared" si="119"/>
        <v>Residential Rural</v>
      </c>
      <c r="E3803" s="321" t="s">
        <v>4460</v>
      </c>
      <c r="F3803" s="319" t="s">
        <v>16244</v>
      </c>
      <c r="G3803" s="319" t="s">
        <v>16245</v>
      </c>
      <c r="H3803" s="319" t="s">
        <v>16246</v>
      </c>
      <c r="I3803" s="319" t="s">
        <v>16247</v>
      </c>
    </row>
    <row r="3804" spans="1:9" ht="90" x14ac:dyDescent="0.2">
      <c r="A3804" s="319" t="s">
        <v>16248</v>
      </c>
      <c r="B3804" s="319" t="s">
        <v>16063</v>
      </c>
      <c r="C3804" s="321">
        <f t="shared" si="118"/>
        <v>5</v>
      </c>
      <c r="D3804" s="321" t="str">
        <f t="shared" si="119"/>
        <v>Residential Rural</v>
      </c>
      <c r="E3804" s="321" t="s">
        <v>25835</v>
      </c>
      <c r="F3804" s="319" t="s">
        <v>2148</v>
      </c>
      <c r="G3804" s="319" t="s">
        <v>16249</v>
      </c>
      <c r="H3804" s="319" t="s">
        <v>16250</v>
      </c>
      <c r="I3804" s="319" t="s">
        <v>16251</v>
      </c>
    </row>
    <row r="3805" spans="1:9" ht="135" x14ac:dyDescent="0.2">
      <c r="A3805" s="319" t="s">
        <v>16252</v>
      </c>
      <c r="B3805" s="319" t="s">
        <v>16063</v>
      </c>
      <c r="C3805" s="321">
        <f t="shared" si="118"/>
        <v>5</v>
      </c>
      <c r="D3805" s="321" t="str">
        <f t="shared" si="119"/>
        <v>Residential Rural</v>
      </c>
      <c r="E3805" s="321" t="s">
        <v>4460</v>
      </c>
      <c r="F3805" s="319" t="s">
        <v>3752</v>
      </c>
      <c r="G3805" s="319" t="s">
        <v>8662</v>
      </c>
      <c r="H3805" s="319" t="s">
        <v>16253</v>
      </c>
      <c r="I3805" s="319" t="s">
        <v>16254</v>
      </c>
    </row>
    <row r="3806" spans="1:9" ht="90" x14ac:dyDescent="0.2">
      <c r="A3806" s="319" t="s">
        <v>16255</v>
      </c>
      <c r="B3806" s="319" t="s">
        <v>16063</v>
      </c>
      <c r="C3806" s="321">
        <f t="shared" si="118"/>
        <v>5</v>
      </c>
      <c r="D3806" s="321" t="str">
        <f t="shared" si="119"/>
        <v>Residential Rural</v>
      </c>
      <c r="E3806" s="321" t="s">
        <v>25835</v>
      </c>
      <c r="F3806" s="319" t="s">
        <v>543</v>
      </c>
      <c r="G3806" s="319" t="s">
        <v>16256</v>
      </c>
      <c r="H3806" s="319" t="s">
        <v>16257</v>
      </c>
      <c r="I3806" s="319" t="s">
        <v>16258</v>
      </c>
    </row>
    <row r="3807" spans="1:9" ht="90" x14ac:dyDescent="0.2">
      <c r="A3807" s="319" t="s">
        <v>16259</v>
      </c>
      <c r="B3807" s="319" t="s">
        <v>16063</v>
      </c>
      <c r="C3807" s="321">
        <f t="shared" si="118"/>
        <v>5</v>
      </c>
      <c r="D3807" s="321" t="str">
        <f t="shared" si="119"/>
        <v>Residential Rural</v>
      </c>
      <c r="E3807" s="321" t="s">
        <v>4460</v>
      </c>
      <c r="F3807" s="319" t="s">
        <v>3714</v>
      </c>
      <c r="G3807" s="319" t="s">
        <v>16260</v>
      </c>
      <c r="H3807" s="319" t="s">
        <v>16261</v>
      </c>
      <c r="I3807" s="319" t="s">
        <v>16262</v>
      </c>
    </row>
    <row r="3808" spans="1:9" ht="90" x14ac:dyDescent="0.2">
      <c r="A3808" s="319" t="s">
        <v>16263</v>
      </c>
      <c r="B3808" s="319" t="s">
        <v>16063</v>
      </c>
      <c r="C3808" s="321">
        <f t="shared" si="118"/>
        <v>5</v>
      </c>
      <c r="D3808" s="321" t="str">
        <f t="shared" si="119"/>
        <v>Residential Rural</v>
      </c>
      <c r="E3808" s="321" t="s">
        <v>25835</v>
      </c>
      <c r="F3808" s="319" t="s">
        <v>16264</v>
      </c>
      <c r="G3808" s="319" t="s">
        <v>5227</v>
      </c>
      <c r="H3808" s="319" t="s">
        <v>16265</v>
      </c>
      <c r="I3808" s="319" t="s">
        <v>16266</v>
      </c>
    </row>
    <row r="3809" spans="1:9" ht="105" x14ac:dyDescent="0.2">
      <c r="A3809" s="319" t="s">
        <v>16267</v>
      </c>
      <c r="B3809" s="319" t="s">
        <v>16063</v>
      </c>
      <c r="C3809" s="321">
        <f t="shared" si="118"/>
        <v>5</v>
      </c>
      <c r="D3809" s="321" t="str">
        <f t="shared" si="119"/>
        <v>Residential Rural</v>
      </c>
      <c r="E3809" s="321" t="s">
        <v>4460</v>
      </c>
      <c r="F3809" s="319" t="s">
        <v>16268</v>
      </c>
      <c r="G3809" s="319" t="s">
        <v>16269</v>
      </c>
      <c r="H3809" s="319" t="s">
        <v>16270</v>
      </c>
      <c r="I3809" s="319" t="s">
        <v>16271</v>
      </c>
    </row>
    <row r="3810" spans="1:9" ht="105" x14ac:dyDescent="0.2">
      <c r="A3810" s="319" t="s">
        <v>16272</v>
      </c>
      <c r="B3810" s="319" t="s">
        <v>16063</v>
      </c>
      <c r="C3810" s="321">
        <f t="shared" si="118"/>
        <v>5</v>
      </c>
      <c r="D3810" s="321" t="str">
        <f t="shared" si="119"/>
        <v>Residential Rural</v>
      </c>
      <c r="E3810" s="321" t="s">
        <v>25835</v>
      </c>
      <c r="F3810" s="319" t="s">
        <v>6054</v>
      </c>
      <c r="G3810" s="319" t="s">
        <v>16273</v>
      </c>
      <c r="H3810" s="319" t="s">
        <v>16274</v>
      </c>
      <c r="I3810" s="319" t="s">
        <v>16275</v>
      </c>
    </row>
    <row r="3811" spans="1:9" ht="105" x14ac:dyDescent="0.2">
      <c r="A3811" s="319" t="s">
        <v>16276</v>
      </c>
      <c r="B3811" s="319" t="s">
        <v>16063</v>
      </c>
      <c r="C3811" s="321">
        <f t="shared" si="118"/>
        <v>5</v>
      </c>
      <c r="D3811" s="321" t="str">
        <f t="shared" si="119"/>
        <v>Residential Rural</v>
      </c>
      <c r="E3811" s="321" t="s">
        <v>4460</v>
      </c>
      <c r="F3811" s="319" t="s">
        <v>6984</v>
      </c>
      <c r="G3811" s="319" t="s">
        <v>16277</v>
      </c>
      <c r="H3811" s="319" t="s">
        <v>16278</v>
      </c>
      <c r="I3811" s="319" t="s">
        <v>16279</v>
      </c>
    </row>
    <row r="3812" spans="1:9" ht="90" x14ac:dyDescent="0.2">
      <c r="A3812" s="319" t="s">
        <v>16280</v>
      </c>
      <c r="B3812" s="319" t="s">
        <v>16063</v>
      </c>
      <c r="C3812" s="321">
        <f t="shared" si="118"/>
        <v>5</v>
      </c>
      <c r="D3812" s="321" t="str">
        <f t="shared" si="119"/>
        <v>Residential Rural</v>
      </c>
      <c r="E3812" s="321" t="s">
        <v>25835</v>
      </c>
      <c r="F3812" s="319" t="s">
        <v>16281</v>
      </c>
      <c r="G3812" s="319" t="s">
        <v>16282</v>
      </c>
      <c r="H3812" s="319" t="s">
        <v>16283</v>
      </c>
      <c r="I3812" s="319" t="s">
        <v>16284</v>
      </c>
    </row>
    <row r="3813" spans="1:9" ht="90" x14ac:dyDescent="0.2">
      <c r="A3813" s="319" t="s">
        <v>16285</v>
      </c>
      <c r="B3813" s="319" t="s">
        <v>16063</v>
      </c>
      <c r="C3813" s="321">
        <f t="shared" si="118"/>
        <v>5</v>
      </c>
      <c r="D3813" s="321" t="str">
        <f t="shared" si="119"/>
        <v>Residential Rural</v>
      </c>
      <c r="E3813" s="321" t="s">
        <v>4460</v>
      </c>
      <c r="F3813" s="319" t="s">
        <v>623</v>
      </c>
      <c r="G3813" s="319" t="s">
        <v>16286</v>
      </c>
      <c r="H3813" s="319" t="s">
        <v>16287</v>
      </c>
      <c r="I3813" s="319" t="s">
        <v>16288</v>
      </c>
    </row>
    <row r="3814" spans="1:9" ht="90" x14ac:dyDescent="0.2">
      <c r="A3814" s="319" t="s">
        <v>16289</v>
      </c>
      <c r="B3814" s="319" t="s">
        <v>16063</v>
      </c>
      <c r="C3814" s="321">
        <f t="shared" si="118"/>
        <v>5</v>
      </c>
      <c r="D3814" s="321" t="str">
        <f t="shared" si="119"/>
        <v>Residential Rural</v>
      </c>
      <c r="E3814" s="321" t="s">
        <v>25835</v>
      </c>
      <c r="F3814" s="319" t="s">
        <v>16290</v>
      </c>
      <c r="G3814" s="319" t="s">
        <v>16291</v>
      </c>
      <c r="H3814" s="319" t="s">
        <v>16292</v>
      </c>
      <c r="I3814" s="319" t="s">
        <v>16293</v>
      </c>
    </row>
    <row r="3815" spans="1:9" ht="90" x14ac:dyDescent="0.2">
      <c r="A3815" s="319" t="s">
        <v>16294</v>
      </c>
      <c r="B3815" s="319" t="s">
        <v>16063</v>
      </c>
      <c r="C3815" s="321">
        <f t="shared" si="118"/>
        <v>5</v>
      </c>
      <c r="D3815" s="321" t="str">
        <f t="shared" si="119"/>
        <v>Residential Rural</v>
      </c>
      <c r="E3815" s="321" t="s">
        <v>4460</v>
      </c>
      <c r="F3815" s="319" t="s">
        <v>16295</v>
      </c>
      <c r="G3815" s="319" t="s">
        <v>6369</v>
      </c>
      <c r="H3815" s="319" t="s">
        <v>16296</v>
      </c>
      <c r="I3815" s="319" t="s">
        <v>16297</v>
      </c>
    </row>
    <row r="3816" spans="1:9" ht="105" x14ac:dyDescent="0.2">
      <c r="A3816" s="319" t="s">
        <v>16298</v>
      </c>
      <c r="B3816" s="319" t="s">
        <v>16063</v>
      </c>
      <c r="C3816" s="321">
        <f t="shared" si="118"/>
        <v>5</v>
      </c>
      <c r="D3816" s="321" t="str">
        <f t="shared" si="119"/>
        <v>Residential Rural</v>
      </c>
      <c r="E3816" s="321" t="s">
        <v>25835</v>
      </c>
      <c r="F3816" s="319" t="s">
        <v>4138</v>
      </c>
      <c r="G3816" s="319" t="s">
        <v>16299</v>
      </c>
      <c r="H3816" s="319" t="s">
        <v>16300</v>
      </c>
      <c r="I3816" s="319" t="s">
        <v>16301</v>
      </c>
    </row>
    <row r="3817" spans="1:9" ht="90" x14ac:dyDescent="0.2">
      <c r="A3817" s="319" t="s">
        <v>16302</v>
      </c>
      <c r="B3817" s="319" t="s">
        <v>16063</v>
      </c>
      <c r="C3817" s="321">
        <f t="shared" si="118"/>
        <v>5</v>
      </c>
      <c r="D3817" s="321" t="str">
        <f t="shared" si="119"/>
        <v>Residential Rural</v>
      </c>
      <c r="E3817" s="321" t="s">
        <v>4460</v>
      </c>
      <c r="F3817" s="319" t="s">
        <v>16303</v>
      </c>
      <c r="G3817" s="319" t="s">
        <v>16304</v>
      </c>
      <c r="H3817" s="319" t="s">
        <v>16305</v>
      </c>
      <c r="I3817" s="319" t="s">
        <v>16306</v>
      </c>
    </row>
    <row r="3818" spans="1:9" ht="90" x14ac:dyDescent="0.2">
      <c r="A3818" s="319" t="s">
        <v>16307</v>
      </c>
      <c r="B3818" s="319" t="s">
        <v>16063</v>
      </c>
      <c r="C3818" s="321">
        <f t="shared" si="118"/>
        <v>5</v>
      </c>
      <c r="D3818" s="321" t="str">
        <f t="shared" si="119"/>
        <v>Residential Rural</v>
      </c>
      <c r="E3818" s="321" t="s">
        <v>25835</v>
      </c>
      <c r="F3818" s="319" t="s">
        <v>16308</v>
      </c>
      <c r="G3818" s="319" t="s">
        <v>16309</v>
      </c>
      <c r="H3818" s="319" t="s">
        <v>16310</v>
      </c>
      <c r="I3818" s="319" t="s">
        <v>16311</v>
      </c>
    </row>
    <row r="3819" spans="1:9" ht="90" x14ac:dyDescent="0.2">
      <c r="A3819" s="319" t="s">
        <v>16312</v>
      </c>
      <c r="B3819" s="319" t="s">
        <v>16063</v>
      </c>
      <c r="C3819" s="321">
        <f t="shared" si="118"/>
        <v>5</v>
      </c>
      <c r="D3819" s="321" t="str">
        <f t="shared" si="119"/>
        <v>Residential Rural</v>
      </c>
      <c r="E3819" s="321" t="s">
        <v>4460</v>
      </c>
      <c r="F3819" s="319" t="s">
        <v>1961</v>
      </c>
      <c r="G3819" s="319" t="s">
        <v>5165</v>
      </c>
      <c r="H3819" s="319" t="s">
        <v>16313</v>
      </c>
      <c r="I3819" s="319" t="s">
        <v>16314</v>
      </c>
    </row>
    <row r="3820" spans="1:9" ht="105" x14ac:dyDescent="0.2">
      <c r="A3820" s="319" t="s">
        <v>16315</v>
      </c>
      <c r="B3820" s="319" t="s">
        <v>16063</v>
      </c>
      <c r="C3820" s="321">
        <f t="shared" si="118"/>
        <v>5</v>
      </c>
      <c r="D3820" s="321" t="str">
        <f t="shared" si="119"/>
        <v>Residential Rural</v>
      </c>
      <c r="E3820" s="321" t="s">
        <v>25835</v>
      </c>
      <c r="F3820" s="319" t="s">
        <v>16316</v>
      </c>
      <c r="G3820" s="319" t="s">
        <v>16317</v>
      </c>
      <c r="H3820" s="319" t="s">
        <v>16318</v>
      </c>
      <c r="I3820" s="319" t="s">
        <v>16319</v>
      </c>
    </row>
    <row r="3821" spans="1:9" ht="90" x14ac:dyDescent="0.2">
      <c r="A3821" s="319" t="s">
        <v>16320</v>
      </c>
      <c r="B3821" s="319" t="s">
        <v>16063</v>
      </c>
      <c r="C3821" s="321">
        <f t="shared" si="118"/>
        <v>5</v>
      </c>
      <c r="D3821" s="321" t="str">
        <f t="shared" si="119"/>
        <v>Residential Rural</v>
      </c>
      <c r="E3821" s="321" t="s">
        <v>4460</v>
      </c>
      <c r="F3821" s="319" t="s">
        <v>548</v>
      </c>
      <c r="G3821" s="319" t="s">
        <v>16321</v>
      </c>
      <c r="H3821" s="319" t="s">
        <v>16322</v>
      </c>
      <c r="I3821" s="319" t="s">
        <v>16323</v>
      </c>
    </row>
    <row r="3822" spans="1:9" ht="90" x14ac:dyDescent="0.2">
      <c r="A3822" s="319" t="s">
        <v>16324</v>
      </c>
      <c r="B3822" s="319" t="s">
        <v>16063</v>
      </c>
      <c r="C3822" s="321">
        <f t="shared" si="118"/>
        <v>5</v>
      </c>
      <c r="D3822" s="321" t="str">
        <f t="shared" si="119"/>
        <v>Residential Rural</v>
      </c>
      <c r="E3822" s="321" t="s">
        <v>25835</v>
      </c>
      <c r="F3822" s="319" t="s">
        <v>4655</v>
      </c>
      <c r="G3822" s="319" t="s">
        <v>16325</v>
      </c>
      <c r="H3822" s="319" t="s">
        <v>16326</v>
      </c>
      <c r="I3822" s="319" t="s">
        <v>16327</v>
      </c>
    </row>
    <row r="3823" spans="1:9" ht="105" x14ac:dyDescent="0.2">
      <c r="A3823" s="319" t="s">
        <v>16328</v>
      </c>
      <c r="B3823" s="319" t="s">
        <v>16063</v>
      </c>
      <c r="C3823" s="321">
        <f t="shared" si="118"/>
        <v>5</v>
      </c>
      <c r="D3823" s="321" t="str">
        <f t="shared" si="119"/>
        <v>Residential Rural</v>
      </c>
      <c r="E3823" s="321" t="s">
        <v>4460</v>
      </c>
      <c r="F3823" s="319" t="s">
        <v>16329</v>
      </c>
      <c r="G3823" s="319" t="s">
        <v>16330</v>
      </c>
      <c r="H3823" s="319" t="s">
        <v>16331</v>
      </c>
      <c r="I3823" s="319" t="s">
        <v>16332</v>
      </c>
    </row>
    <row r="3824" spans="1:9" ht="90" x14ac:dyDescent="0.2">
      <c r="A3824" s="319" t="s">
        <v>16333</v>
      </c>
      <c r="B3824" s="319" t="s">
        <v>16063</v>
      </c>
      <c r="C3824" s="321">
        <f t="shared" si="118"/>
        <v>5</v>
      </c>
      <c r="D3824" s="321" t="str">
        <f t="shared" si="119"/>
        <v>Residential Rural</v>
      </c>
      <c r="E3824" s="321" t="s">
        <v>25835</v>
      </c>
      <c r="F3824" s="319" t="s">
        <v>16334</v>
      </c>
      <c r="G3824" s="319" t="s">
        <v>16335</v>
      </c>
      <c r="H3824" s="319" t="s">
        <v>16336</v>
      </c>
      <c r="I3824" s="319" t="s">
        <v>16337</v>
      </c>
    </row>
    <row r="3825" spans="1:9" ht="90" x14ac:dyDescent="0.2">
      <c r="A3825" s="319" t="s">
        <v>16338</v>
      </c>
      <c r="B3825" s="319" t="s">
        <v>16063</v>
      </c>
      <c r="C3825" s="321">
        <f t="shared" si="118"/>
        <v>5</v>
      </c>
      <c r="D3825" s="321" t="str">
        <f t="shared" si="119"/>
        <v>Residential Rural</v>
      </c>
      <c r="E3825" s="321" t="s">
        <v>4460</v>
      </c>
      <c r="F3825" s="319" t="s">
        <v>3552</v>
      </c>
      <c r="G3825" s="319" t="s">
        <v>2853</v>
      </c>
      <c r="H3825" s="319" t="s">
        <v>16339</v>
      </c>
      <c r="I3825" s="319" t="s">
        <v>16340</v>
      </c>
    </row>
    <row r="3826" spans="1:9" ht="90" x14ac:dyDescent="0.2">
      <c r="A3826" s="319" t="s">
        <v>16341</v>
      </c>
      <c r="B3826" s="319" t="s">
        <v>16063</v>
      </c>
      <c r="C3826" s="321">
        <f t="shared" si="118"/>
        <v>5</v>
      </c>
      <c r="D3826" s="321" t="str">
        <f t="shared" si="119"/>
        <v>Residential Rural</v>
      </c>
      <c r="E3826" s="321" t="s">
        <v>25835</v>
      </c>
      <c r="F3826" s="319" t="s">
        <v>16342</v>
      </c>
      <c r="G3826" s="319" t="s">
        <v>16343</v>
      </c>
      <c r="H3826" s="319" t="s">
        <v>16344</v>
      </c>
      <c r="I3826" s="319" t="s">
        <v>16345</v>
      </c>
    </row>
    <row r="3827" spans="1:9" ht="90" x14ac:dyDescent="0.2">
      <c r="A3827" s="319" t="s">
        <v>16346</v>
      </c>
      <c r="B3827" s="319" t="s">
        <v>16063</v>
      </c>
      <c r="C3827" s="321">
        <f t="shared" si="118"/>
        <v>5</v>
      </c>
      <c r="D3827" s="321" t="str">
        <f t="shared" si="119"/>
        <v>Residential Rural</v>
      </c>
      <c r="E3827" s="321" t="s">
        <v>4460</v>
      </c>
      <c r="F3827" s="319" t="s">
        <v>3980</v>
      </c>
      <c r="G3827" s="319" t="s">
        <v>16347</v>
      </c>
      <c r="H3827" s="319" t="s">
        <v>16348</v>
      </c>
      <c r="I3827" s="319" t="s">
        <v>16349</v>
      </c>
    </row>
    <row r="3828" spans="1:9" ht="105" x14ac:dyDescent="0.2">
      <c r="A3828" s="319" t="s">
        <v>16350</v>
      </c>
      <c r="B3828" s="319" t="s">
        <v>16063</v>
      </c>
      <c r="C3828" s="321">
        <f t="shared" si="118"/>
        <v>5</v>
      </c>
      <c r="D3828" s="321" t="str">
        <f t="shared" si="119"/>
        <v>Residential Rural</v>
      </c>
      <c r="E3828" s="321" t="s">
        <v>25835</v>
      </c>
      <c r="F3828" s="319" t="s">
        <v>16351</v>
      </c>
      <c r="G3828" s="319" t="s">
        <v>16352</v>
      </c>
      <c r="H3828" s="319" t="s">
        <v>16353</v>
      </c>
      <c r="I3828" s="319" t="s">
        <v>16354</v>
      </c>
    </row>
    <row r="3829" spans="1:9" ht="105" x14ac:dyDescent="0.2">
      <c r="A3829" s="319" t="s">
        <v>16355</v>
      </c>
      <c r="B3829" s="319" t="s">
        <v>16063</v>
      </c>
      <c r="C3829" s="321">
        <f t="shared" si="118"/>
        <v>5</v>
      </c>
      <c r="D3829" s="321" t="str">
        <f t="shared" si="119"/>
        <v>Residential Rural</v>
      </c>
      <c r="E3829" s="321" t="s">
        <v>4460</v>
      </c>
      <c r="F3829" s="319" t="s">
        <v>16356</v>
      </c>
      <c r="G3829" s="319" t="s">
        <v>10014</v>
      </c>
      <c r="H3829" s="319" t="s">
        <v>16357</v>
      </c>
      <c r="I3829" s="319" t="s">
        <v>16358</v>
      </c>
    </row>
    <row r="3830" spans="1:9" ht="105" x14ac:dyDescent="0.2">
      <c r="A3830" s="319" t="s">
        <v>16359</v>
      </c>
      <c r="B3830" s="319" t="s">
        <v>16063</v>
      </c>
      <c r="C3830" s="321">
        <f t="shared" si="118"/>
        <v>5</v>
      </c>
      <c r="D3830" s="321" t="str">
        <f t="shared" si="119"/>
        <v>Residential Rural</v>
      </c>
      <c r="E3830" s="321" t="s">
        <v>25835</v>
      </c>
      <c r="F3830" s="319" t="s">
        <v>16360</v>
      </c>
      <c r="G3830" s="319" t="s">
        <v>16361</v>
      </c>
      <c r="H3830" s="319" t="s">
        <v>16362</v>
      </c>
      <c r="I3830" s="319" t="s">
        <v>16363</v>
      </c>
    </row>
    <row r="3831" spans="1:9" ht="105" x14ac:dyDescent="0.2">
      <c r="A3831" s="319" t="s">
        <v>16364</v>
      </c>
      <c r="B3831" s="319" t="s">
        <v>16063</v>
      </c>
      <c r="C3831" s="321">
        <f t="shared" si="118"/>
        <v>5</v>
      </c>
      <c r="D3831" s="321" t="str">
        <f t="shared" si="119"/>
        <v>Residential Rural</v>
      </c>
      <c r="E3831" s="321" t="s">
        <v>4460</v>
      </c>
      <c r="F3831" s="319" t="s">
        <v>16365</v>
      </c>
      <c r="G3831" s="319" t="s">
        <v>16204</v>
      </c>
      <c r="H3831" s="319" t="s">
        <v>16366</v>
      </c>
      <c r="I3831" s="319" t="s">
        <v>16367</v>
      </c>
    </row>
    <row r="3832" spans="1:9" ht="90" x14ac:dyDescent="0.2">
      <c r="A3832" s="319" t="s">
        <v>16368</v>
      </c>
      <c r="B3832" s="319" t="s">
        <v>16063</v>
      </c>
      <c r="C3832" s="321">
        <f t="shared" si="118"/>
        <v>5</v>
      </c>
      <c r="D3832" s="321" t="str">
        <f t="shared" si="119"/>
        <v>Residential Rural</v>
      </c>
      <c r="E3832" s="321" t="s">
        <v>25835</v>
      </c>
      <c r="F3832" s="319" t="s">
        <v>16369</v>
      </c>
      <c r="G3832" s="319" t="s">
        <v>16370</v>
      </c>
      <c r="H3832" s="319" t="s">
        <v>16371</v>
      </c>
      <c r="I3832" s="319" t="s">
        <v>16372</v>
      </c>
    </row>
    <row r="3833" spans="1:9" ht="105" x14ac:dyDescent="0.2">
      <c r="A3833" s="319" t="s">
        <v>16373</v>
      </c>
      <c r="B3833" s="319" t="s">
        <v>16063</v>
      </c>
      <c r="C3833" s="321">
        <f t="shared" si="118"/>
        <v>5</v>
      </c>
      <c r="D3833" s="321" t="str">
        <f t="shared" si="119"/>
        <v>Residential Rural</v>
      </c>
      <c r="E3833" s="321" t="s">
        <v>4460</v>
      </c>
      <c r="F3833" s="319" t="s">
        <v>16374</v>
      </c>
      <c r="G3833" s="319" t="s">
        <v>16375</v>
      </c>
      <c r="H3833" s="319" t="s">
        <v>16376</v>
      </c>
      <c r="I3833" s="319" t="s">
        <v>16377</v>
      </c>
    </row>
    <row r="3834" spans="1:9" ht="105" x14ac:dyDescent="0.2">
      <c r="A3834" s="319" t="s">
        <v>16378</v>
      </c>
      <c r="B3834" s="319" t="s">
        <v>16063</v>
      </c>
      <c r="C3834" s="321">
        <f t="shared" si="118"/>
        <v>5</v>
      </c>
      <c r="D3834" s="321" t="str">
        <f t="shared" si="119"/>
        <v>Residential Rural</v>
      </c>
      <c r="E3834" s="321" t="s">
        <v>25835</v>
      </c>
      <c r="F3834" s="319" t="s">
        <v>16379</v>
      </c>
      <c r="G3834" s="319" t="s">
        <v>16380</v>
      </c>
      <c r="H3834" s="319" t="s">
        <v>16381</v>
      </c>
      <c r="I3834" s="319" t="s">
        <v>16382</v>
      </c>
    </row>
    <row r="3835" spans="1:9" ht="90" x14ac:dyDescent="0.2">
      <c r="A3835" s="319" t="s">
        <v>16383</v>
      </c>
      <c r="B3835" s="319" t="s">
        <v>16063</v>
      </c>
      <c r="C3835" s="321">
        <f t="shared" si="118"/>
        <v>5</v>
      </c>
      <c r="D3835" s="321" t="str">
        <f t="shared" si="119"/>
        <v>Residential Rural</v>
      </c>
      <c r="E3835" s="321" t="s">
        <v>4460</v>
      </c>
      <c r="F3835" s="319" t="s">
        <v>16384</v>
      </c>
      <c r="G3835" s="319" t="s">
        <v>16385</v>
      </c>
      <c r="H3835" s="319" t="s">
        <v>16386</v>
      </c>
      <c r="I3835" s="319" t="s">
        <v>16387</v>
      </c>
    </row>
    <row r="3836" spans="1:9" ht="90" x14ac:dyDescent="0.2">
      <c r="A3836" s="319" t="s">
        <v>16388</v>
      </c>
      <c r="B3836" s="319" t="s">
        <v>16063</v>
      </c>
      <c r="C3836" s="321">
        <f t="shared" si="118"/>
        <v>5</v>
      </c>
      <c r="D3836" s="321" t="str">
        <f t="shared" si="119"/>
        <v>Residential Rural</v>
      </c>
      <c r="E3836" s="321" t="s">
        <v>25835</v>
      </c>
      <c r="F3836" s="319" t="s">
        <v>1397</v>
      </c>
      <c r="G3836" s="319" t="s">
        <v>16389</v>
      </c>
      <c r="H3836" s="319" t="s">
        <v>16390</v>
      </c>
      <c r="I3836" s="319" t="s">
        <v>16391</v>
      </c>
    </row>
    <row r="3837" spans="1:9" ht="105" x14ac:dyDescent="0.2">
      <c r="A3837" s="319" t="s">
        <v>16392</v>
      </c>
      <c r="B3837" s="319" t="s">
        <v>16063</v>
      </c>
      <c r="C3837" s="321">
        <f t="shared" si="118"/>
        <v>5</v>
      </c>
      <c r="D3837" s="321" t="str">
        <f t="shared" si="119"/>
        <v>Residential Rural</v>
      </c>
      <c r="E3837" s="321" t="s">
        <v>4460</v>
      </c>
      <c r="F3837" s="319" t="s">
        <v>16393</v>
      </c>
      <c r="G3837" s="319" t="s">
        <v>16394</v>
      </c>
      <c r="H3837" s="319" t="s">
        <v>16395</v>
      </c>
      <c r="I3837" s="319" t="s">
        <v>16396</v>
      </c>
    </row>
    <row r="3838" spans="1:9" ht="90" x14ac:dyDescent="0.2">
      <c r="A3838" s="319" t="s">
        <v>16397</v>
      </c>
      <c r="B3838" s="319" t="s">
        <v>16063</v>
      </c>
      <c r="C3838" s="321">
        <f t="shared" si="118"/>
        <v>5</v>
      </c>
      <c r="D3838" s="321" t="str">
        <f t="shared" si="119"/>
        <v>Residential Rural</v>
      </c>
      <c r="E3838" s="321" t="s">
        <v>25835</v>
      </c>
      <c r="F3838" s="319" t="s">
        <v>16398</v>
      </c>
      <c r="G3838" s="319" t="s">
        <v>16399</v>
      </c>
      <c r="H3838" s="319" t="s">
        <v>16400</v>
      </c>
      <c r="I3838" s="319" t="s">
        <v>16401</v>
      </c>
    </row>
    <row r="3839" spans="1:9" ht="90" x14ac:dyDescent="0.2">
      <c r="A3839" s="319" t="s">
        <v>16402</v>
      </c>
      <c r="B3839" s="319" t="s">
        <v>16063</v>
      </c>
      <c r="C3839" s="321">
        <f t="shared" si="118"/>
        <v>5</v>
      </c>
      <c r="D3839" s="321" t="str">
        <f t="shared" si="119"/>
        <v>Residential Rural</v>
      </c>
      <c r="E3839" s="321" t="s">
        <v>4460</v>
      </c>
      <c r="F3839" s="319" t="s">
        <v>16166</v>
      </c>
      <c r="G3839" s="319" t="s">
        <v>16403</v>
      </c>
      <c r="H3839" s="319" t="s">
        <v>16404</v>
      </c>
      <c r="I3839" s="319" t="s">
        <v>16405</v>
      </c>
    </row>
    <row r="3840" spans="1:9" ht="90" x14ac:dyDescent="0.2">
      <c r="A3840" s="319" t="s">
        <v>16406</v>
      </c>
      <c r="B3840" s="319" t="s">
        <v>16063</v>
      </c>
      <c r="C3840" s="321">
        <f t="shared" si="118"/>
        <v>5</v>
      </c>
      <c r="D3840" s="321" t="str">
        <f t="shared" si="119"/>
        <v>Residential Rural</v>
      </c>
      <c r="E3840" s="321" t="s">
        <v>25835</v>
      </c>
      <c r="F3840" s="319" t="s">
        <v>16407</v>
      </c>
      <c r="G3840" s="319" t="s">
        <v>16408</v>
      </c>
      <c r="H3840" s="319" t="s">
        <v>16409</v>
      </c>
      <c r="I3840" s="319" t="s">
        <v>16410</v>
      </c>
    </row>
    <row r="3841" spans="1:9" ht="90" x14ac:dyDescent="0.2">
      <c r="A3841" s="319" t="s">
        <v>16411</v>
      </c>
      <c r="B3841" s="319" t="s">
        <v>16063</v>
      </c>
      <c r="C3841" s="321">
        <f t="shared" si="118"/>
        <v>5</v>
      </c>
      <c r="D3841" s="321" t="str">
        <f t="shared" si="119"/>
        <v>Residential Rural</v>
      </c>
      <c r="E3841" s="321" t="s">
        <v>4460</v>
      </c>
      <c r="F3841" s="319" t="s">
        <v>4460</v>
      </c>
      <c r="G3841" s="319" t="s">
        <v>16412</v>
      </c>
      <c r="H3841" s="319" t="s">
        <v>16413</v>
      </c>
      <c r="I3841" s="319" t="s">
        <v>16414</v>
      </c>
    </row>
    <row r="3842" spans="1:9" ht="90" x14ac:dyDescent="0.2">
      <c r="A3842" s="319" t="s">
        <v>16415</v>
      </c>
      <c r="B3842" s="319" t="s">
        <v>16063</v>
      </c>
      <c r="C3842" s="321">
        <f t="shared" ref="C3842:C3905" si="120">+VLOOKUP($A3842,Assess,2,FALSE)</f>
        <v>5</v>
      </c>
      <c r="D3842" s="321" t="str">
        <f t="shared" ref="D3842:D3905" si="121">+VLOOKUP($A3842,Assess,3,FALSE)</f>
        <v>Residential Rural</v>
      </c>
      <c r="E3842" s="321" t="s">
        <v>25835</v>
      </c>
      <c r="F3842" s="319" t="s">
        <v>16416</v>
      </c>
      <c r="G3842" s="319" t="s">
        <v>16417</v>
      </c>
      <c r="H3842" s="319" t="s">
        <v>16418</v>
      </c>
      <c r="I3842" s="319" t="s">
        <v>16419</v>
      </c>
    </row>
    <row r="3843" spans="1:9" ht="90" x14ac:dyDescent="0.2">
      <c r="A3843" s="319" t="s">
        <v>16420</v>
      </c>
      <c r="B3843" s="319" t="s">
        <v>16063</v>
      </c>
      <c r="C3843" s="321">
        <f t="shared" si="120"/>
        <v>5</v>
      </c>
      <c r="D3843" s="321" t="str">
        <f t="shared" si="121"/>
        <v>Residential Rural</v>
      </c>
      <c r="E3843" s="321" t="s">
        <v>4460</v>
      </c>
      <c r="F3843" s="319" t="s">
        <v>2911</v>
      </c>
      <c r="G3843" s="319" t="s">
        <v>16421</v>
      </c>
      <c r="H3843" s="319" t="s">
        <v>16422</v>
      </c>
      <c r="I3843" s="319" t="s">
        <v>16423</v>
      </c>
    </row>
    <row r="3844" spans="1:9" ht="120" x14ac:dyDescent="0.2">
      <c r="A3844" s="319" t="s">
        <v>16424</v>
      </c>
      <c r="B3844" s="319" t="s">
        <v>16063</v>
      </c>
      <c r="C3844" s="321">
        <f t="shared" si="120"/>
        <v>5</v>
      </c>
      <c r="D3844" s="321" t="str">
        <f t="shared" si="121"/>
        <v>Residential Rural</v>
      </c>
      <c r="E3844" s="321" t="s">
        <v>25835</v>
      </c>
      <c r="F3844" s="319" t="s">
        <v>5012</v>
      </c>
      <c r="G3844" s="319" t="s">
        <v>16425</v>
      </c>
      <c r="H3844" s="319" t="s">
        <v>16426</v>
      </c>
      <c r="I3844" s="319" t="s">
        <v>16427</v>
      </c>
    </row>
    <row r="3845" spans="1:9" ht="90" x14ac:dyDescent="0.2">
      <c r="A3845" s="319" t="s">
        <v>16428</v>
      </c>
      <c r="B3845" s="319" t="s">
        <v>16063</v>
      </c>
      <c r="C3845" s="321">
        <f t="shared" si="120"/>
        <v>5</v>
      </c>
      <c r="D3845" s="321" t="str">
        <f t="shared" si="121"/>
        <v>Residential Rural</v>
      </c>
      <c r="E3845" s="321" t="s">
        <v>4460</v>
      </c>
      <c r="F3845" s="319" t="s">
        <v>2165</v>
      </c>
      <c r="G3845" s="319" t="s">
        <v>2166</v>
      </c>
      <c r="H3845" s="319" t="s">
        <v>16429</v>
      </c>
      <c r="I3845" s="319" t="s">
        <v>16430</v>
      </c>
    </row>
    <row r="3846" spans="1:9" ht="120" x14ac:dyDescent="0.2">
      <c r="A3846" s="319" t="s">
        <v>16431</v>
      </c>
      <c r="B3846" s="319" t="s">
        <v>16063</v>
      </c>
      <c r="C3846" s="321">
        <f t="shared" si="120"/>
        <v>5</v>
      </c>
      <c r="D3846" s="321" t="str">
        <f t="shared" si="121"/>
        <v>Residential Rural</v>
      </c>
      <c r="E3846" s="321" t="s">
        <v>25835</v>
      </c>
      <c r="F3846" s="319" t="s">
        <v>16432</v>
      </c>
      <c r="G3846" s="319" t="s">
        <v>16433</v>
      </c>
      <c r="H3846" s="319" t="s">
        <v>16434</v>
      </c>
      <c r="I3846" s="319" t="s">
        <v>16435</v>
      </c>
    </row>
    <row r="3847" spans="1:9" ht="120" x14ac:dyDescent="0.2">
      <c r="A3847" s="319" t="s">
        <v>16436</v>
      </c>
      <c r="B3847" s="319" t="s">
        <v>16063</v>
      </c>
      <c r="C3847" s="321">
        <f t="shared" si="120"/>
        <v>5</v>
      </c>
      <c r="D3847" s="321" t="str">
        <f t="shared" si="121"/>
        <v>Residential Rural</v>
      </c>
      <c r="E3847" s="321" t="s">
        <v>4460</v>
      </c>
      <c r="F3847" s="319" t="s">
        <v>2584</v>
      </c>
      <c r="G3847" s="319" t="s">
        <v>16437</v>
      </c>
      <c r="H3847" s="319" t="s">
        <v>16438</v>
      </c>
      <c r="I3847" s="319" t="s">
        <v>16439</v>
      </c>
    </row>
    <row r="3848" spans="1:9" ht="105" x14ac:dyDescent="0.2">
      <c r="A3848" s="319" t="s">
        <v>16440</v>
      </c>
      <c r="B3848" s="319" t="s">
        <v>16063</v>
      </c>
      <c r="C3848" s="321">
        <f t="shared" si="120"/>
        <v>5</v>
      </c>
      <c r="D3848" s="321" t="str">
        <f t="shared" si="121"/>
        <v>Residential Rural</v>
      </c>
      <c r="E3848" s="321" t="s">
        <v>25835</v>
      </c>
      <c r="F3848" s="319" t="s">
        <v>3714</v>
      </c>
      <c r="G3848" s="319" t="s">
        <v>16441</v>
      </c>
      <c r="H3848" s="319" t="s">
        <v>16442</v>
      </c>
      <c r="I3848" s="319" t="s">
        <v>16443</v>
      </c>
    </row>
    <row r="3849" spans="1:9" ht="90" x14ac:dyDescent="0.2">
      <c r="A3849" s="319" t="s">
        <v>16444</v>
      </c>
      <c r="B3849" s="319" t="s">
        <v>16063</v>
      </c>
      <c r="C3849" s="321">
        <f t="shared" si="120"/>
        <v>5</v>
      </c>
      <c r="D3849" s="321" t="str">
        <f t="shared" si="121"/>
        <v>Residential Rural</v>
      </c>
      <c r="E3849" s="321" t="s">
        <v>4460</v>
      </c>
      <c r="F3849" s="319" t="s">
        <v>3527</v>
      </c>
      <c r="G3849" s="319" t="s">
        <v>16445</v>
      </c>
      <c r="H3849" s="319" t="s">
        <v>16446</v>
      </c>
      <c r="I3849" s="319" t="s">
        <v>16447</v>
      </c>
    </row>
    <row r="3850" spans="1:9" ht="90" x14ac:dyDescent="0.2">
      <c r="A3850" s="319" t="s">
        <v>16448</v>
      </c>
      <c r="B3850" s="319" t="s">
        <v>16063</v>
      </c>
      <c r="C3850" s="321">
        <f t="shared" si="120"/>
        <v>5</v>
      </c>
      <c r="D3850" s="321" t="str">
        <f t="shared" si="121"/>
        <v>Residential Rural</v>
      </c>
      <c r="E3850" s="321" t="s">
        <v>25835</v>
      </c>
      <c r="F3850" s="319" t="s">
        <v>3527</v>
      </c>
      <c r="G3850" s="319" t="s">
        <v>16445</v>
      </c>
      <c r="H3850" s="319" t="s">
        <v>16449</v>
      </c>
      <c r="I3850" s="319" t="s">
        <v>16450</v>
      </c>
    </row>
    <row r="3851" spans="1:9" ht="90" x14ac:dyDescent="0.2">
      <c r="A3851" s="319" t="s">
        <v>16451</v>
      </c>
      <c r="B3851" s="319" t="s">
        <v>16063</v>
      </c>
      <c r="C3851" s="321">
        <f t="shared" si="120"/>
        <v>5</v>
      </c>
      <c r="D3851" s="321" t="str">
        <f t="shared" si="121"/>
        <v>Residential Rural</v>
      </c>
      <c r="E3851" s="321" t="s">
        <v>4460</v>
      </c>
      <c r="F3851" s="319" t="s">
        <v>16452</v>
      </c>
      <c r="G3851" s="319" t="s">
        <v>10946</v>
      </c>
      <c r="H3851" s="319" t="s">
        <v>16453</v>
      </c>
      <c r="I3851" s="319" t="s">
        <v>16454</v>
      </c>
    </row>
    <row r="3852" spans="1:9" ht="90" x14ac:dyDescent="0.2">
      <c r="A3852" s="319" t="s">
        <v>16455</v>
      </c>
      <c r="B3852" s="319" t="s">
        <v>16063</v>
      </c>
      <c r="C3852" s="321">
        <f t="shared" si="120"/>
        <v>5</v>
      </c>
      <c r="D3852" s="321" t="str">
        <f t="shared" si="121"/>
        <v>Residential Rural</v>
      </c>
      <c r="E3852" s="321" t="s">
        <v>25835</v>
      </c>
      <c r="F3852" s="319" t="s">
        <v>16456</v>
      </c>
      <c r="G3852" s="319" t="s">
        <v>3441</v>
      </c>
      <c r="H3852" s="319" t="s">
        <v>16457</v>
      </c>
      <c r="I3852" s="319" t="s">
        <v>16458</v>
      </c>
    </row>
    <row r="3853" spans="1:9" ht="105" x14ac:dyDescent="0.2">
      <c r="A3853" s="319" t="s">
        <v>16459</v>
      </c>
      <c r="B3853" s="319" t="s">
        <v>16063</v>
      </c>
      <c r="C3853" s="321">
        <f t="shared" si="120"/>
        <v>5</v>
      </c>
      <c r="D3853" s="321" t="str">
        <f t="shared" si="121"/>
        <v>Residential Rural</v>
      </c>
      <c r="E3853" s="321" t="s">
        <v>4460</v>
      </c>
      <c r="F3853" s="319" t="s">
        <v>1728</v>
      </c>
      <c r="G3853" s="319" t="s">
        <v>7829</v>
      </c>
      <c r="H3853" s="319" t="s">
        <v>16460</v>
      </c>
      <c r="I3853" s="319" t="s">
        <v>16461</v>
      </c>
    </row>
    <row r="3854" spans="1:9" ht="105" x14ac:dyDescent="0.2">
      <c r="A3854" s="319" t="s">
        <v>16462</v>
      </c>
      <c r="B3854" s="319" t="s">
        <v>16063</v>
      </c>
      <c r="C3854" s="321">
        <f t="shared" si="120"/>
        <v>5</v>
      </c>
      <c r="D3854" s="321" t="str">
        <f t="shared" si="121"/>
        <v>Residential Rural</v>
      </c>
      <c r="E3854" s="321" t="s">
        <v>25835</v>
      </c>
      <c r="F3854" s="319" t="s">
        <v>16463</v>
      </c>
      <c r="G3854" s="319" t="s">
        <v>2016</v>
      </c>
      <c r="H3854" s="319" t="s">
        <v>16464</v>
      </c>
      <c r="I3854" s="319" t="s">
        <v>16465</v>
      </c>
    </row>
    <row r="3855" spans="1:9" ht="105" x14ac:dyDescent="0.2">
      <c r="A3855" s="319" t="s">
        <v>16466</v>
      </c>
      <c r="B3855" s="319" t="s">
        <v>16063</v>
      </c>
      <c r="C3855" s="321">
        <f t="shared" si="120"/>
        <v>5</v>
      </c>
      <c r="D3855" s="321" t="str">
        <f t="shared" si="121"/>
        <v>Residential Rural</v>
      </c>
      <c r="E3855" s="321" t="s">
        <v>4460</v>
      </c>
      <c r="F3855" s="319" t="s">
        <v>16467</v>
      </c>
      <c r="G3855" s="319" t="s">
        <v>16468</v>
      </c>
      <c r="H3855" s="319" t="s">
        <v>16469</v>
      </c>
      <c r="I3855" s="319" t="s">
        <v>16470</v>
      </c>
    </row>
    <row r="3856" spans="1:9" ht="105" x14ac:dyDescent="0.2">
      <c r="A3856" s="319" t="s">
        <v>16471</v>
      </c>
      <c r="B3856" s="319" t="s">
        <v>16063</v>
      </c>
      <c r="C3856" s="321">
        <f t="shared" si="120"/>
        <v>5</v>
      </c>
      <c r="D3856" s="321" t="str">
        <f t="shared" si="121"/>
        <v>Residential Rural</v>
      </c>
      <c r="E3856" s="321" t="s">
        <v>25835</v>
      </c>
      <c r="F3856" s="319" t="s">
        <v>6115</v>
      </c>
      <c r="G3856" s="319" t="s">
        <v>16472</v>
      </c>
      <c r="H3856" s="319" t="s">
        <v>16473</v>
      </c>
      <c r="I3856" s="319" t="s">
        <v>16474</v>
      </c>
    </row>
    <row r="3857" spans="1:9" ht="105" x14ac:dyDescent="0.2">
      <c r="A3857" s="319" t="s">
        <v>16475</v>
      </c>
      <c r="B3857" s="319" t="s">
        <v>16063</v>
      </c>
      <c r="C3857" s="321">
        <f t="shared" si="120"/>
        <v>5</v>
      </c>
      <c r="D3857" s="321" t="str">
        <f t="shared" si="121"/>
        <v>Residential Rural</v>
      </c>
      <c r="E3857" s="321" t="s">
        <v>4460</v>
      </c>
      <c r="F3857" s="319" t="s">
        <v>16476</v>
      </c>
      <c r="G3857" s="319" t="s">
        <v>15014</v>
      </c>
      <c r="H3857" s="319" t="s">
        <v>16477</v>
      </c>
      <c r="I3857" s="319" t="s">
        <v>16478</v>
      </c>
    </row>
    <row r="3858" spans="1:9" ht="90" x14ac:dyDescent="0.2">
      <c r="A3858" s="319" t="s">
        <v>16479</v>
      </c>
      <c r="B3858" s="319" t="s">
        <v>16063</v>
      </c>
      <c r="C3858" s="321">
        <f t="shared" si="120"/>
        <v>5</v>
      </c>
      <c r="D3858" s="321" t="str">
        <f t="shared" si="121"/>
        <v>Residential Rural</v>
      </c>
      <c r="E3858" s="321" t="s">
        <v>25835</v>
      </c>
      <c r="F3858" s="319" t="s">
        <v>16480</v>
      </c>
      <c r="G3858" s="319" t="s">
        <v>16481</v>
      </c>
      <c r="H3858" s="319" t="s">
        <v>16482</v>
      </c>
      <c r="I3858" s="319" t="s">
        <v>16483</v>
      </c>
    </row>
    <row r="3859" spans="1:9" ht="105" x14ac:dyDescent="0.2">
      <c r="A3859" s="319" t="s">
        <v>16484</v>
      </c>
      <c r="B3859" s="319" t="s">
        <v>16063</v>
      </c>
      <c r="C3859" s="321">
        <f t="shared" si="120"/>
        <v>5</v>
      </c>
      <c r="D3859" s="321" t="str">
        <f t="shared" si="121"/>
        <v>Residential Rural</v>
      </c>
      <c r="E3859" s="321" t="s">
        <v>4460</v>
      </c>
      <c r="F3859" s="319" t="s">
        <v>16485</v>
      </c>
      <c r="G3859" s="319" t="s">
        <v>16486</v>
      </c>
      <c r="H3859" s="319" t="s">
        <v>16487</v>
      </c>
      <c r="I3859" s="319" t="s">
        <v>16488</v>
      </c>
    </row>
    <row r="3860" spans="1:9" ht="105" x14ac:dyDescent="0.2">
      <c r="A3860" s="319" t="s">
        <v>16489</v>
      </c>
      <c r="B3860" s="319" t="s">
        <v>16063</v>
      </c>
      <c r="C3860" s="321">
        <f t="shared" si="120"/>
        <v>5</v>
      </c>
      <c r="D3860" s="321" t="str">
        <f t="shared" si="121"/>
        <v>Residential Rural</v>
      </c>
      <c r="E3860" s="321" t="s">
        <v>25835</v>
      </c>
      <c r="F3860" s="319" t="s">
        <v>16490</v>
      </c>
      <c r="G3860" s="319" t="s">
        <v>8169</v>
      </c>
      <c r="H3860" s="319" t="s">
        <v>16491</v>
      </c>
      <c r="I3860" s="319" t="s">
        <v>16492</v>
      </c>
    </row>
    <row r="3861" spans="1:9" ht="90" x14ac:dyDescent="0.2">
      <c r="A3861" s="319" t="s">
        <v>16493</v>
      </c>
      <c r="B3861" s="319" t="s">
        <v>16063</v>
      </c>
      <c r="C3861" s="321">
        <f t="shared" si="120"/>
        <v>5</v>
      </c>
      <c r="D3861" s="321" t="str">
        <f t="shared" si="121"/>
        <v>Residential Rural</v>
      </c>
      <c r="E3861" s="321" t="s">
        <v>4460</v>
      </c>
      <c r="F3861" s="319" t="s">
        <v>16494</v>
      </c>
      <c r="G3861" s="319" t="s">
        <v>16495</v>
      </c>
      <c r="H3861" s="319" t="s">
        <v>16496</v>
      </c>
      <c r="I3861" s="319" t="s">
        <v>16497</v>
      </c>
    </row>
    <row r="3862" spans="1:9" ht="90" x14ac:dyDescent="0.2">
      <c r="A3862" s="319" t="s">
        <v>16498</v>
      </c>
      <c r="B3862" s="319" t="s">
        <v>16063</v>
      </c>
      <c r="C3862" s="321">
        <f t="shared" si="120"/>
        <v>5</v>
      </c>
      <c r="D3862" s="321" t="str">
        <f t="shared" si="121"/>
        <v>Residential Rural</v>
      </c>
      <c r="E3862" s="321" t="s">
        <v>25835</v>
      </c>
      <c r="F3862" s="319" t="s">
        <v>16499</v>
      </c>
      <c r="G3862" s="319" t="s">
        <v>14016</v>
      </c>
      <c r="H3862" s="319" t="s">
        <v>16500</v>
      </c>
      <c r="I3862" s="319" t="s">
        <v>16501</v>
      </c>
    </row>
    <row r="3863" spans="1:9" ht="90" x14ac:dyDescent="0.2">
      <c r="A3863" s="319" t="s">
        <v>16502</v>
      </c>
      <c r="B3863" s="319" t="s">
        <v>16063</v>
      </c>
      <c r="C3863" s="321">
        <f t="shared" si="120"/>
        <v>5</v>
      </c>
      <c r="D3863" s="321" t="str">
        <f t="shared" si="121"/>
        <v>Residential Rural</v>
      </c>
      <c r="E3863" s="321" t="s">
        <v>4460</v>
      </c>
      <c r="F3863" s="319" t="s">
        <v>16503</v>
      </c>
      <c r="G3863" s="319" t="s">
        <v>16504</v>
      </c>
      <c r="H3863" s="319" t="s">
        <v>16505</v>
      </c>
      <c r="I3863" s="319" t="s">
        <v>16506</v>
      </c>
    </row>
    <row r="3864" spans="1:9" ht="135" x14ac:dyDescent="0.2">
      <c r="A3864" s="319" t="s">
        <v>16507</v>
      </c>
      <c r="B3864" s="319" t="s">
        <v>16063</v>
      </c>
      <c r="C3864" s="321">
        <f t="shared" si="120"/>
        <v>5</v>
      </c>
      <c r="D3864" s="321" t="str">
        <f t="shared" si="121"/>
        <v>Residential Rural</v>
      </c>
      <c r="E3864" s="321" t="s">
        <v>25835</v>
      </c>
      <c r="F3864" s="319" t="s">
        <v>2376</v>
      </c>
      <c r="G3864" s="319" t="s">
        <v>13667</v>
      </c>
      <c r="H3864" s="319" t="s">
        <v>16508</v>
      </c>
      <c r="I3864" s="319" t="s">
        <v>16509</v>
      </c>
    </row>
    <row r="3865" spans="1:9" ht="90" x14ac:dyDescent="0.2">
      <c r="A3865" s="319" t="s">
        <v>16510</v>
      </c>
      <c r="B3865" s="319" t="s">
        <v>16063</v>
      </c>
      <c r="C3865" s="321">
        <f t="shared" si="120"/>
        <v>5</v>
      </c>
      <c r="D3865" s="321" t="str">
        <f t="shared" si="121"/>
        <v>Residential Rural</v>
      </c>
      <c r="E3865" s="321" t="s">
        <v>4460</v>
      </c>
      <c r="F3865" s="319" t="s">
        <v>16511</v>
      </c>
      <c r="G3865" s="319" t="s">
        <v>16512</v>
      </c>
      <c r="H3865" s="319" t="s">
        <v>16513</v>
      </c>
      <c r="I3865" s="319" t="s">
        <v>16514</v>
      </c>
    </row>
    <row r="3866" spans="1:9" ht="90" x14ac:dyDescent="0.2">
      <c r="A3866" s="319" t="s">
        <v>16515</v>
      </c>
      <c r="B3866" s="319" t="s">
        <v>16063</v>
      </c>
      <c r="C3866" s="321">
        <f t="shared" si="120"/>
        <v>5</v>
      </c>
      <c r="D3866" s="321" t="str">
        <f t="shared" si="121"/>
        <v>Residential Rural</v>
      </c>
      <c r="E3866" s="321" t="s">
        <v>25835</v>
      </c>
      <c r="F3866" s="319" t="s">
        <v>6701</v>
      </c>
      <c r="G3866" s="319" t="s">
        <v>6702</v>
      </c>
      <c r="H3866" s="319" t="s">
        <v>16516</v>
      </c>
      <c r="I3866" s="319" t="s">
        <v>16517</v>
      </c>
    </row>
    <row r="3867" spans="1:9" ht="90" x14ac:dyDescent="0.2">
      <c r="A3867" s="319" t="s">
        <v>16518</v>
      </c>
      <c r="B3867" s="319" t="s">
        <v>16063</v>
      </c>
      <c r="C3867" s="321">
        <f t="shared" si="120"/>
        <v>5</v>
      </c>
      <c r="D3867" s="321" t="str">
        <f t="shared" si="121"/>
        <v>Residential Rural</v>
      </c>
      <c r="E3867" s="321" t="s">
        <v>4460</v>
      </c>
      <c r="F3867" s="319" t="s">
        <v>5206</v>
      </c>
      <c r="G3867" s="319" t="s">
        <v>16519</v>
      </c>
      <c r="H3867" s="319" t="s">
        <v>16520</v>
      </c>
      <c r="I3867" s="319" t="s">
        <v>16521</v>
      </c>
    </row>
    <row r="3868" spans="1:9" ht="90" x14ac:dyDescent="0.2">
      <c r="A3868" s="319" t="s">
        <v>16522</v>
      </c>
      <c r="B3868" s="319" t="s">
        <v>16063</v>
      </c>
      <c r="C3868" s="321">
        <f t="shared" si="120"/>
        <v>5</v>
      </c>
      <c r="D3868" s="321" t="str">
        <f t="shared" si="121"/>
        <v>Residential Rural</v>
      </c>
      <c r="E3868" s="321" t="s">
        <v>25835</v>
      </c>
      <c r="F3868" s="319" t="s">
        <v>16523</v>
      </c>
      <c r="G3868" s="319" t="s">
        <v>16524</v>
      </c>
      <c r="H3868" s="319" t="s">
        <v>16525</v>
      </c>
      <c r="I3868" s="319" t="s">
        <v>16526</v>
      </c>
    </row>
    <row r="3869" spans="1:9" ht="90" x14ac:dyDescent="0.2">
      <c r="A3869" s="319" t="s">
        <v>16527</v>
      </c>
      <c r="B3869" s="319" t="s">
        <v>16063</v>
      </c>
      <c r="C3869" s="321">
        <f t="shared" si="120"/>
        <v>5</v>
      </c>
      <c r="D3869" s="321" t="str">
        <f t="shared" si="121"/>
        <v>Residential Rural</v>
      </c>
      <c r="E3869" s="321" t="s">
        <v>4460</v>
      </c>
      <c r="F3869" s="319" t="s">
        <v>16528</v>
      </c>
      <c r="G3869" s="319" t="s">
        <v>2669</v>
      </c>
      <c r="H3869" s="319" t="s">
        <v>16529</v>
      </c>
      <c r="I3869" s="319" t="s">
        <v>16530</v>
      </c>
    </row>
    <row r="3870" spans="1:9" ht="90" x14ac:dyDescent="0.2">
      <c r="A3870" s="319" t="s">
        <v>16531</v>
      </c>
      <c r="B3870" s="319" t="s">
        <v>16063</v>
      </c>
      <c r="C3870" s="321">
        <f t="shared" si="120"/>
        <v>5</v>
      </c>
      <c r="D3870" s="321" t="str">
        <f t="shared" si="121"/>
        <v>Residential Rural</v>
      </c>
      <c r="E3870" s="321" t="s">
        <v>25835</v>
      </c>
      <c r="F3870" s="319" t="s">
        <v>16532</v>
      </c>
      <c r="G3870" s="319" t="s">
        <v>16533</v>
      </c>
      <c r="H3870" s="319" t="s">
        <v>16534</v>
      </c>
      <c r="I3870" s="319" t="s">
        <v>16535</v>
      </c>
    </row>
    <row r="3871" spans="1:9" ht="90" x14ac:dyDescent="0.2">
      <c r="A3871" s="319" t="s">
        <v>16536</v>
      </c>
      <c r="B3871" s="319" t="s">
        <v>16063</v>
      </c>
      <c r="C3871" s="321">
        <f t="shared" si="120"/>
        <v>5</v>
      </c>
      <c r="D3871" s="321" t="str">
        <f t="shared" si="121"/>
        <v>Residential Rural</v>
      </c>
      <c r="E3871" s="321" t="s">
        <v>4460</v>
      </c>
      <c r="F3871" s="319" t="s">
        <v>4517</v>
      </c>
      <c r="G3871" s="319" t="s">
        <v>2947</v>
      </c>
      <c r="H3871" s="319" t="s">
        <v>16537</v>
      </c>
      <c r="I3871" s="319" t="s">
        <v>16538</v>
      </c>
    </row>
    <row r="3872" spans="1:9" ht="90" x14ac:dyDescent="0.2">
      <c r="A3872" s="319" t="s">
        <v>16539</v>
      </c>
      <c r="B3872" s="319" t="s">
        <v>16063</v>
      </c>
      <c r="C3872" s="321">
        <f t="shared" si="120"/>
        <v>5</v>
      </c>
      <c r="D3872" s="321" t="str">
        <f t="shared" si="121"/>
        <v>Residential Rural</v>
      </c>
      <c r="E3872" s="321" t="s">
        <v>25835</v>
      </c>
      <c r="F3872" s="319" t="s">
        <v>16540</v>
      </c>
      <c r="G3872" s="319" t="s">
        <v>16541</v>
      </c>
      <c r="H3872" s="319" t="s">
        <v>16542</v>
      </c>
      <c r="I3872" s="319" t="s">
        <v>16543</v>
      </c>
    </row>
    <row r="3873" spans="1:9" ht="90" x14ac:dyDescent="0.2">
      <c r="A3873" s="319" t="s">
        <v>16544</v>
      </c>
      <c r="B3873" s="319" t="s">
        <v>16063</v>
      </c>
      <c r="C3873" s="321">
        <f t="shared" si="120"/>
        <v>5</v>
      </c>
      <c r="D3873" s="321" t="str">
        <f t="shared" si="121"/>
        <v>Residential Rural</v>
      </c>
      <c r="E3873" s="321" t="s">
        <v>4460</v>
      </c>
      <c r="F3873" s="319" t="s">
        <v>508</v>
      </c>
      <c r="G3873" s="319" t="s">
        <v>16545</v>
      </c>
      <c r="H3873" s="319" t="s">
        <v>16546</v>
      </c>
      <c r="I3873" s="319" t="s">
        <v>16547</v>
      </c>
    </row>
    <row r="3874" spans="1:9" ht="105" x14ac:dyDescent="0.2">
      <c r="A3874" s="319" t="s">
        <v>16548</v>
      </c>
      <c r="B3874" s="319" t="s">
        <v>16063</v>
      </c>
      <c r="C3874" s="321">
        <f t="shared" si="120"/>
        <v>5</v>
      </c>
      <c r="D3874" s="321" t="str">
        <f t="shared" si="121"/>
        <v>Residential Rural</v>
      </c>
      <c r="E3874" s="321" t="s">
        <v>25835</v>
      </c>
      <c r="F3874" s="319" t="s">
        <v>16549</v>
      </c>
      <c r="G3874" s="319" t="s">
        <v>1105</v>
      </c>
      <c r="H3874" s="319" t="s">
        <v>16550</v>
      </c>
      <c r="I3874" s="319" t="s">
        <v>16551</v>
      </c>
    </row>
    <row r="3875" spans="1:9" ht="105" x14ac:dyDescent="0.2">
      <c r="A3875" s="319" t="s">
        <v>16552</v>
      </c>
      <c r="B3875" s="319" t="s">
        <v>16063</v>
      </c>
      <c r="C3875" s="321">
        <f t="shared" si="120"/>
        <v>5</v>
      </c>
      <c r="D3875" s="321" t="str">
        <f t="shared" si="121"/>
        <v>Residential Rural</v>
      </c>
      <c r="E3875" s="321" t="s">
        <v>4460</v>
      </c>
      <c r="F3875" s="319" t="s">
        <v>16553</v>
      </c>
      <c r="G3875" s="319" t="s">
        <v>2224</v>
      </c>
      <c r="H3875" s="319" t="s">
        <v>16554</v>
      </c>
      <c r="I3875" s="319" t="s">
        <v>16555</v>
      </c>
    </row>
    <row r="3876" spans="1:9" ht="105" x14ac:dyDescent="0.2">
      <c r="A3876" s="319" t="s">
        <v>16556</v>
      </c>
      <c r="B3876" s="319" t="s">
        <v>16063</v>
      </c>
      <c r="C3876" s="321">
        <f t="shared" si="120"/>
        <v>5</v>
      </c>
      <c r="D3876" s="321" t="str">
        <f t="shared" si="121"/>
        <v>Residential Rural</v>
      </c>
      <c r="E3876" s="321" t="s">
        <v>25835</v>
      </c>
      <c r="F3876" s="319" t="s">
        <v>1720</v>
      </c>
      <c r="G3876" s="319" t="s">
        <v>3486</v>
      </c>
      <c r="H3876" s="319" t="s">
        <v>16557</v>
      </c>
      <c r="I3876" s="319" t="s">
        <v>16558</v>
      </c>
    </row>
    <row r="3877" spans="1:9" ht="90" x14ac:dyDescent="0.2">
      <c r="A3877" s="319" t="s">
        <v>16559</v>
      </c>
      <c r="B3877" s="319" t="s">
        <v>16063</v>
      </c>
      <c r="C3877" s="321">
        <f t="shared" si="120"/>
        <v>5</v>
      </c>
      <c r="D3877" s="321" t="str">
        <f t="shared" si="121"/>
        <v>Residential Rural</v>
      </c>
      <c r="E3877" s="321" t="s">
        <v>4460</v>
      </c>
      <c r="F3877" s="319" t="s">
        <v>835</v>
      </c>
      <c r="G3877" s="319" t="s">
        <v>16560</v>
      </c>
      <c r="H3877" s="319" t="s">
        <v>16561</v>
      </c>
      <c r="I3877" s="319" t="s">
        <v>16562</v>
      </c>
    </row>
    <row r="3878" spans="1:9" ht="90" x14ac:dyDescent="0.2">
      <c r="A3878" s="319" t="s">
        <v>16563</v>
      </c>
      <c r="B3878" s="319" t="s">
        <v>16063</v>
      </c>
      <c r="C3878" s="321">
        <f t="shared" si="120"/>
        <v>5</v>
      </c>
      <c r="D3878" s="321" t="str">
        <f t="shared" si="121"/>
        <v>Residential Rural</v>
      </c>
      <c r="E3878" s="321" t="s">
        <v>25835</v>
      </c>
      <c r="F3878" s="319" t="s">
        <v>15885</v>
      </c>
      <c r="G3878" s="319" t="s">
        <v>16564</v>
      </c>
      <c r="H3878" s="319" t="s">
        <v>16565</v>
      </c>
      <c r="I3878" s="319" t="s">
        <v>16566</v>
      </c>
    </row>
    <row r="3879" spans="1:9" ht="90" x14ac:dyDescent="0.2">
      <c r="A3879" s="319" t="s">
        <v>16567</v>
      </c>
      <c r="B3879" s="319" t="s">
        <v>16063</v>
      </c>
      <c r="C3879" s="321">
        <f t="shared" si="120"/>
        <v>5</v>
      </c>
      <c r="D3879" s="321" t="str">
        <f t="shared" si="121"/>
        <v>Residential Rural</v>
      </c>
      <c r="E3879" s="321" t="s">
        <v>4460</v>
      </c>
      <c r="F3879" s="319" t="s">
        <v>6928</v>
      </c>
      <c r="G3879" s="319" t="s">
        <v>16568</v>
      </c>
      <c r="H3879" s="319" t="s">
        <v>16569</v>
      </c>
      <c r="I3879" s="319" t="s">
        <v>16570</v>
      </c>
    </row>
    <row r="3880" spans="1:9" ht="105" x14ac:dyDescent="0.2">
      <c r="A3880" s="319" t="s">
        <v>16571</v>
      </c>
      <c r="B3880" s="319" t="s">
        <v>16063</v>
      </c>
      <c r="C3880" s="321">
        <f t="shared" si="120"/>
        <v>5</v>
      </c>
      <c r="D3880" s="321" t="str">
        <f t="shared" si="121"/>
        <v>Residential Rural</v>
      </c>
      <c r="E3880" s="321" t="s">
        <v>25835</v>
      </c>
      <c r="F3880" s="319" t="s">
        <v>351</v>
      </c>
      <c r="G3880" s="319" t="s">
        <v>16572</v>
      </c>
      <c r="H3880" s="319" t="s">
        <v>16573</v>
      </c>
      <c r="I3880" s="319" t="s">
        <v>16574</v>
      </c>
    </row>
    <row r="3881" spans="1:9" ht="105" x14ac:dyDescent="0.2">
      <c r="A3881" s="319" t="s">
        <v>16575</v>
      </c>
      <c r="B3881" s="319" t="s">
        <v>16063</v>
      </c>
      <c r="C3881" s="321">
        <f t="shared" si="120"/>
        <v>5</v>
      </c>
      <c r="D3881" s="321" t="str">
        <f t="shared" si="121"/>
        <v>Residential Rural</v>
      </c>
      <c r="E3881" s="321" t="s">
        <v>4460</v>
      </c>
      <c r="F3881" s="319" t="s">
        <v>2096</v>
      </c>
      <c r="G3881" s="319" t="s">
        <v>944</v>
      </c>
      <c r="H3881" s="319" t="s">
        <v>16576</v>
      </c>
      <c r="I3881" s="319" t="s">
        <v>16577</v>
      </c>
    </row>
    <row r="3882" spans="1:9" ht="90" x14ac:dyDescent="0.2">
      <c r="A3882" s="319" t="s">
        <v>16578</v>
      </c>
      <c r="B3882" s="319" t="s">
        <v>16063</v>
      </c>
      <c r="C3882" s="321">
        <f t="shared" si="120"/>
        <v>5</v>
      </c>
      <c r="D3882" s="321" t="str">
        <f t="shared" si="121"/>
        <v>Residential Rural</v>
      </c>
      <c r="E3882" s="321" t="s">
        <v>25835</v>
      </c>
      <c r="F3882" s="319" t="s">
        <v>3485</v>
      </c>
      <c r="G3882" s="319" t="s">
        <v>16579</v>
      </c>
      <c r="H3882" s="319" t="s">
        <v>16580</v>
      </c>
      <c r="I3882" s="319" t="s">
        <v>16581</v>
      </c>
    </row>
    <row r="3883" spans="1:9" ht="90" x14ac:dyDescent="0.2">
      <c r="A3883" s="319" t="s">
        <v>16582</v>
      </c>
      <c r="B3883" s="319" t="s">
        <v>16063</v>
      </c>
      <c r="C3883" s="321">
        <f t="shared" si="120"/>
        <v>5</v>
      </c>
      <c r="D3883" s="321" t="str">
        <f t="shared" si="121"/>
        <v>Residential Rural</v>
      </c>
      <c r="E3883" s="321" t="s">
        <v>4460</v>
      </c>
      <c r="F3883" s="319" t="s">
        <v>2425</v>
      </c>
      <c r="G3883" s="319" t="s">
        <v>2932</v>
      </c>
      <c r="H3883" s="319" t="s">
        <v>16583</v>
      </c>
      <c r="I3883" s="319" t="s">
        <v>16584</v>
      </c>
    </row>
    <row r="3884" spans="1:9" ht="120" x14ac:dyDescent="0.2">
      <c r="A3884" s="319" t="s">
        <v>16585</v>
      </c>
      <c r="B3884" s="319" t="s">
        <v>16063</v>
      </c>
      <c r="C3884" s="321">
        <f t="shared" si="120"/>
        <v>5</v>
      </c>
      <c r="D3884" s="321" t="str">
        <f t="shared" si="121"/>
        <v>Residential Rural</v>
      </c>
      <c r="E3884" s="321" t="s">
        <v>25835</v>
      </c>
      <c r="F3884" s="319" t="s">
        <v>892</v>
      </c>
      <c r="G3884" s="319" t="s">
        <v>16586</v>
      </c>
      <c r="H3884" s="319" t="s">
        <v>16587</v>
      </c>
      <c r="I3884" s="319" t="s">
        <v>16588</v>
      </c>
    </row>
    <row r="3885" spans="1:9" ht="90" x14ac:dyDescent="0.2">
      <c r="A3885" s="319" t="s">
        <v>16589</v>
      </c>
      <c r="B3885" s="319" t="s">
        <v>16063</v>
      </c>
      <c r="C3885" s="321">
        <f t="shared" si="120"/>
        <v>5</v>
      </c>
      <c r="D3885" s="321" t="str">
        <f t="shared" si="121"/>
        <v>Residential Rural</v>
      </c>
      <c r="E3885" s="321" t="s">
        <v>4460</v>
      </c>
      <c r="F3885" s="319" t="s">
        <v>16590</v>
      </c>
      <c r="G3885" s="319" t="s">
        <v>16591</v>
      </c>
      <c r="H3885" s="319" t="s">
        <v>16592</v>
      </c>
      <c r="I3885" s="319" t="s">
        <v>16593</v>
      </c>
    </row>
    <row r="3886" spans="1:9" ht="90" x14ac:dyDescent="0.2">
      <c r="A3886" s="319" t="s">
        <v>16594</v>
      </c>
      <c r="B3886" s="319" t="s">
        <v>16063</v>
      </c>
      <c r="C3886" s="321">
        <f t="shared" si="120"/>
        <v>5</v>
      </c>
      <c r="D3886" s="321" t="str">
        <f t="shared" si="121"/>
        <v>Residential Rural</v>
      </c>
      <c r="E3886" s="321" t="s">
        <v>25835</v>
      </c>
      <c r="F3886" s="319" t="s">
        <v>16215</v>
      </c>
      <c r="G3886" s="319" t="s">
        <v>5165</v>
      </c>
      <c r="H3886" s="319" t="s">
        <v>16595</v>
      </c>
      <c r="I3886" s="319" t="s">
        <v>16596</v>
      </c>
    </row>
    <row r="3887" spans="1:9" ht="90" x14ac:dyDescent="0.2">
      <c r="A3887" s="319" t="s">
        <v>16597</v>
      </c>
      <c r="B3887" s="319" t="s">
        <v>16063</v>
      </c>
      <c r="C3887" s="321">
        <f t="shared" si="120"/>
        <v>5</v>
      </c>
      <c r="D3887" s="321" t="str">
        <f t="shared" si="121"/>
        <v>Residential Rural</v>
      </c>
      <c r="E3887" s="321" t="s">
        <v>4460</v>
      </c>
      <c r="F3887" s="319" t="s">
        <v>6701</v>
      </c>
      <c r="G3887" s="319" t="s">
        <v>6702</v>
      </c>
      <c r="H3887" s="319" t="s">
        <v>16598</v>
      </c>
      <c r="I3887" s="319" t="s">
        <v>16599</v>
      </c>
    </row>
    <row r="3888" spans="1:9" ht="90" x14ac:dyDescent="0.2">
      <c r="A3888" s="319" t="s">
        <v>16600</v>
      </c>
      <c r="B3888" s="319" t="s">
        <v>16063</v>
      </c>
      <c r="C3888" s="321">
        <f t="shared" si="120"/>
        <v>5</v>
      </c>
      <c r="D3888" s="321" t="str">
        <f t="shared" si="121"/>
        <v>Residential Rural</v>
      </c>
      <c r="E3888" s="321" t="s">
        <v>25835</v>
      </c>
      <c r="F3888" s="319" t="s">
        <v>2376</v>
      </c>
      <c r="G3888" s="319" t="s">
        <v>8129</v>
      </c>
      <c r="H3888" s="319" t="s">
        <v>16601</v>
      </c>
      <c r="I3888" s="319" t="s">
        <v>16602</v>
      </c>
    </row>
    <row r="3889" spans="1:9" ht="90" x14ac:dyDescent="0.2">
      <c r="A3889" s="319" t="s">
        <v>16603</v>
      </c>
      <c r="B3889" s="319" t="s">
        <v>16063</v>
      </c>
      <c r="C3889" s="321">
        <f t="shared" si="120"/>
        <v>5</v>
      </c>
      <c r="D3889" s="321" t="str">
        <f t="shared" si="121"/>
        <v>Residential Rural</v>
      </c>
      <c r="E3889" s="321" t="s">
        <v>4460</v>
      </c>
      <c r="F3889" s="319" t="s">
        <v>16604</v>
      </c>
      <c r="G3889" s="319" t="s">
        <v>16605</v>
      </c>
      <c r="H3889" s="319" t="s">
        <v>16606</v>
      </c>
      <c r="I3889" s="319" t="s">
        <v>16607</v>
      </c>
    </row>
    <row r="3890" spans="1:9" ht="105" x14ac:dyDescent="0.2">
      <c r="A3890" s="319" t="s">
        <v>16608</v>
      </c>
      <c r="B3890" s="319" t="s">
        <v>16063</v>
      </c>
      <c r="C3890" s="321">
        <f t="shared" si="120"/>
        <v>5</v>
      </c>
      <c r="D3890" s="321" t="str">
        <f t="shared" si="121"/>
        <v>Residential Rural</v>
      </c>
      <c r="E3890" s="321" t="s">
        <v>25835</v>
      </c>
      <c r="F3890" s="319" t="s">
        <v>14135</v>
      </c>
      <c r="G3890" s="319" t="s">
        <v>16609</v>
      </c>
      <c r="H3890" s="319" t="s">
        <v>16610</v>
      </c>
      <c r="I3890" s="319" t="s">
        <v>16611</v>
      </c>
    </row>
    <row r="3891" spans="1:9" ht="105" x14ac:dyDescent="0.2">
      <c r="A3891" s="319" t="s">
        <v>16612</v>
      </c>
      <c r="B3891" s="319" t="s">
        <v>16063</v>
      </c>
      <c r="C3891" s="321">
        <f t="shared" si="120"/>
        <v>5</v>
      </c>
      <c r="D3891" s="321" t="str">
        <f t="shared" si="121"/>
        <v>Residential Rural</v>
      </c>
      <c r="E3891" s="321" t="s">
        <v>4460</v>
      </c>
      <c r="F3891" s="319" t="s">
        <v>16044</v>
      </c>
      <c r="G3891" s="319" t="s">
        <v>16613</v>
      </c>
      <c r="H3891" s="319" t="s">
        <v>16614</v>
      </c>
      <c r="I3891" s="319" t="s">
        <v>16615</v>
      </c>
    </row>
    <row r="3892" spans="1:9" ht="105" x14ac:dyDescent="0.2">
      <c r="A3892" s="319" t="s">
        <v>16616</v>
      </c>
      <c r="B3892" s="319" t="s">
        <v>16063</v>
      </c>
      <c r="C3892" s="321">
        <f t="shared" si="120"/>
        <v>5</v>
      </c>
      <c r="D3892" s="321" t="str">
        <f t="shared" si="121"/>
        <v>Residential Rural</v>
      </c>
      <c r="E3892" s="321" t="s">
        <v>25835</v>
      </c>
      <c r="F3892" s="319" t="s">
        <v>1685</v>
      </c>
      <c r="G3892" s="319" t="s">
        <v>1167</v>
      </c>
      <c r="H3892" s="319" t="s">
        <v>16617</v>
      </c>
      <c r="I3892" s="319" t="s">
        <v>16618</v>
      </c>
    </row>
    <row r="3893" spans="1:9" ht="240" x14ac:dyDescent="0.2">
      <c r="A3893" s="319" t="s">
        <v>16619</v>
      </c>
      <c r="B3893" s="319" t="s">
        <v>16063</v>
      </c>
      <c r="C3893" s="321">
        <f t="shared" si="120"/>
        <v>5</v>
      </c>
      <c r="D3893" s="321" t="str">
        <f t="shared" si="121"/>
        <v>Residential Rural</v>
      </c>
      <c r="E3893" s="321" t="s">
        <v>4460</v>
      </c>
      <c r="F3893" s="319" t="s">
        <v>16620</v>
      </c>
      <c r="G3893" s="319" t="s">
        <v>16621</v>
      </c>
      <c r="H3893" s="319" t="s">
        <v>16622</v>
      </c>
      <c r="I3893" s="319" t="s">
        <v>16623</v>
      </c>
    </row>
    <row r="3894" spans="1:9" ht="105" x14ac:dyDescent="0.2">
      <c r="A3894" s="319" t="s">
        <v>16624</v>
      </c>
      <c r="B3894" s="319" t="s">
        <v>16063</v>
      </c>
      <c r="C3894" s="321">
        <f t="shared" si="120"/>
        <v>5</v>
      </c>
      <c r="D3894" s="321" t="str">
        <f t="shared" si="121"/>
        <v>Residential Rural</v>
      </c>
      <c r="E3894" s="321" t="s">
        <v>25835</v>
      </c>
      <c r="F3894" s="319" t="s">
        <v>16625</v>
      </c>
      <c r="G3894" s="319" t="s">
        <v>16626</v>
      </c>
      <c r="H3894" s="319" t="s">
        <v>16627</v>
      </c>
      <c r="I3894" s="319" t="s">
        <v>16628</v>
      </c>
    </row>
    <row r="3895" spans="1:9" ht="105" x14ac:dyDescent="0.2">
      <c r="A3895" s="319" t="s">
        <v>16629</v>
      </c>
      <c r="B3895" s="319" t="s">
        <v>16063</v>
      </c>
      <c r="C3895" s="321">
        <f t="shared" si="120"/>
        <v>5</v>
      </c>
      <c r="D3895" s="321" t="str">
        <f t="shared" si="121"/>
        <v>Residential Rural</v>
      </c>
      <c r="E3895" s="321" t="s">
        <v>4460</v>
      </c>
      <c r="F3895" s="319" t="s">
        <v>1842</v>
      </c>
      <c r="G3895" s="319" t="s">
        <v>9120</v>
      </c>
      <c r="H3895" s="319" t="s">
        <v>16630</v>
      </c>
      <c r="I3895" s="319" t="s">
        <v>16631</v>
      </c>
    </row>
    <row r="3896" spans="1:9" ht="90" x14ac:dyDescent="0.2">
      <c r="A3896" s="319" t="s">
        <v>16632</v>
      </c>
      <c r="B3896" s="319" t="s">
        <v>16063</v>
      </c>
      <c r="C3896" s="321">
        <f t="shared" si="120"/>
        <v>5</v>
      </c>
      <c r="D3896" s="321" t="str">
        <f t="shared" si="121"/>
        <v>Residential Rural</v>
      </c>
      <c r="E3896" s="321" t="s">
        <v>25835</v>
      </c>
      <c r="F3896" s="319" t="s">
        <v>16633</v>
      </c>
      <c r="G3896" s="319" t="s">
        <v>2016</v>
      </c>
      <c r="H3896" s="319" t="s">
        <v>16634</v>
      </c>
      <c r="I3896" s="319" t="s">
        <v>16635</v>
      </c>
    </row>
    <row r="3897" spans="1:9" ht="90" x14ac:dyDescent="0.2">
      <c r="A3897" s="319" t="s">
        <v>16636</v>
      </c>
      <c r="B3897" s="319" t="s">
        <v>16063</v>
      </c>
      <c r="C3897" s="321">
        <f t="shared" si="120"/>
        <v>5</v>
      </c>
      <c r="D3897" s="321" t="str">
        <f t="shared" si="121"/>
        <v>Residential Rural</v>
      </c>
      <c r="E3897" s="321" t="s">
        <v>4460</v>
      </c>
      <c r="F3897" s="319" t="s">
        <v>16637</v>
      </c>
      <c r="G3897" s="319" t="s">
        <v>16638</v>
      </c>
      <c r="H3897" s="319" t="s">
        <v>16639</v>
      </c>
      <c r="I3897" s="319" t="s">
        <v>16640</v>
      </c>
    </row>
    <row r="3898" spans="1:9" ht="90" x14ac:dyDescent="0.2">
      <c r="A3898" s="319" t="s">
        <v>16641</v>
      </c>
      <c r="B3898" s="319" t="s">
        <v>16063</v>
      </c>
      <c r="C3898" s="321">
        <f t="shared" si="120"/>
        <v>5</v>
      </c>
      <c r="D3898" s="321" t="str">
        <f t="shared" si="121"/>
        <v>Residential Rural</v>
      </c>
      <c r="E3898" s="321" t="s">
        <v>25835</v>
      </c>
      <c r="F3898" s="319" t="s">
        <v>16642</v>
      </c>
      <c r="G3898" s="319" t="s">
        <v>16643</v>
      </c>
      <c r="H3898" s="319" t="s">
        <v>16644</v>
      </c>
      <c r="I3898" s="319" t="s">
        <v>16645</v>
      </c>
    </row>
    <row r="3899" spans="1:9" ht="90" x14ac:dyDescent="0.2">
      <c r="A3899" s="319" t="s">
        <v>16646</v>
      </c>
      <c r="B3899" s="319" t="s">
        <v>16063</v>
      </c>
      <c r="C3899" s="321">
        <f t="shared" si="120"/>
        <v>5</v>
      </c>
      <c r="D3899" s="321" t="str">
        <f t="shared" si="121"/>
        <v>Residential Rural</v>
      </c>
      <c r="E3899" s="321" t="s">
        <v>4460</v>
      </c>
      <c r="F3899" s="319" t="s">
        <v>1902</v>
      </c>
      <c r="G3899" s="319" t="s">
        <v>12049</v>
      </c>
      <c r="H3899" s="319" t="s">
        <v>16647</v>
      </c>
      <c r="I3899" s="319" t="s">
        <v>16648</v>
      </c>
    </row>
    <row r="3900" spans="1:9" ht="90" x14ac:dyDescent="0.2">
      <c r="A3900" s="319" t="s">
        <v>16649</v>
      </c>
      <c r="B3900" s="319" t="s">
        <v>16063</v>
      </c>
      <c r="C3900" s="321">
        <f t="shared" si="120"/>
        <v>5</v>
      </c>
      <c r="D3900" s="321" t="str">
        <f t="shared" si="121"/>
        <v>Residential Rural</v>
      </c>
      <c r="E3900" s="321" t="s">
        <v>25835</v>
      </c>
      <c r="F3900" s="319" t="s">
        <v>3908</v>
      </c>
      <c r="G3900" s="319" t="s">
        <v>16650</v>
      </c>
      <c r="H3900" s="319" t="s">
        <v>16651</v>
      </c>
      <c r="I3900" s="319" t="s">
        <v>16652</v>
      </c>
    </row>
    <row r="3901" spans="1:9" ht="90" x14ac:dyDescent="0.2">
      <c r="A3901" s="319" t="s">
        <v>16653</v>
      </c>
      <c r="B3901" s="319" t="s">
        <v>16063</v>
      </c>
      <c r="C3901" s="321">
        <f t="shared" si="120"/>
        <v>5</v>
      </c>
      <c r="D3901" s="321" t="str">
        <f t="shared" si="121"/>
        <v>Residential Rural</v>
      </c>
      <c r="E3901" s="321" t="s">
        <v>4460</v>
      </c>
      <c r="F3901" s="319" t="s">
        <v>2143</v>
      </c>
      <c r="G3901" s="319" t="s">
        <v>10552</v>
      </c>
      <c r="H3901" s="319" t="s">
        <v>16654</v>
      </c>
      <c r="I3901" s="319" t="s">
        <v>16655</v>
      </c>
    </row>
    <row r="3902" spans="1:9" ht="90" x14ac:dyDescent="0.2">
      <c r="A3902" s="319" t="s">
        <v>16656</v>
      </c>
      <c r="B3902" s="319" t="s">
        <v>16063</v>
      </c>
      <c r="C3902" s="321">
        <f t="shared" si="120"/>
        <v>5</v>
      </c>
      <c r="D3902" s="321" t="str">
        <f t="shared" si="121"/>
        <v>Residential Rural</v>
      </c>
      <c r="E3902" s="321" t="s">
        <v>25835</v>
      </c>
      <c r="F3902" s="319" t="s">
        <v>2003</v>
      </c>
      <c r="G3902" s="319" t="s">
        <v>1105</v>
      </c>
      <c r="H3902" s="319" t="s">
        <v>16657</v>
      </c>
      <c r="I3902" s="319" t="s">
        <v>16658</v>
      </c>
    </row>
    <row r="3903" spans="1:9" ht="120" x14ac:dyDescent="0.25">
      <c r="A3903" s="319" t="s">
        <v>16659</v>
      </c>
      <c r="B3903" s="319" t="s">
        <v>16063</v>
      </c>
      <c r="C3903" s="321">
        <f t="shared" si="120"/>
        <v>5</v>
      </c>
      <c r="D3903" s="321" t="str">
        <f t="shared" si="121"/>
        <v>Residential Rural</v>
      </c>
      <c r="E3903" s="321" t="s">
        <v>4460</v>
      </c>
      <c r="F3903" s="317"/>
      <c r="G3903" s="319" t="s">
        <v>16660</v>
      </c>
      <c r="H3903" s="319" t="s">
        <v>16661</v>
      </c>
      <c r="I3903" s="319" t="s">
        <v>16662</v>
      </c>
    </row>
    <row r="3904" spans="1:9" ht="105" x14ac:dyDescent="0.2">
      <c r="A3904" s="319" t="s">
        <v>16663</v>
      </c>
      <c r="B3904" s="319" t="s">
        <v>16063</v>
      </c>
      <c r="C3904" s="321">
        <f t="shared" si="120"/>
        <v>5</v>
      </c>
      <c r="D3904" s="321" t="str">
        <f t="shared" si="121"/>
        <v>Residential Rural</v>
      </c>
      <c r="E3904" s="321" t="s">
        <v>25835</v>
      </c>
      <c r="F3904" s="319" t="s">
        <v>5573</v>
      </c>
      <c r="G3904" s="319" t="s">
        <v>16664</v>
      </c>
      <c r="H3904" s="319" t="s">
        <v>16665</v>
      </c>
      <c r="I3904" s="319" t="s">
        <v>16666</v>
      </c>
    </row>
    <row r="3905" spans="1:9" ht="105" x14ac:dyDescent="0.2">
      <c r="A3905" s="319" t="s">
        <v>16667</v>
      </c>
      <c r="B3905" s="319" t="s">
        <v>16063</v>
      </c>
      <c r="C3905" s="321">
        <f t="shared" si="120"/>
        <v>5</v>
      </c>
      <c r="D3905" s="321" t="str">
        <f t="shared" si="121"/>
        <v>Residential Rural</v>
      </c>
      <c r="E3905" s="321" t="s">
        <v>4460</v>
      </c>
      <c r="F3905" s="319" t="s">
        <v>16668</v>
      </c>
      <c r="G3905" s="319" t="s">
        <v>16669</v>
      </c>
      <c r="H3905" s="319" t="s">
        <v>16670</v>
      </c>
      <c r="I3905" s="319" t="s">
        <v>16671</v>
      </c>
    </row>
    <row r="3906" spans="1:9" ht="105" x14ac:dyDescent="0.2">
      <c r="A3906" s="319" t="s">
        <v>16672</v>
      </c>
      <c r="B3906" s="319" t="s">
        <v>16063</v>
      </c>
      <c r="C3906" s="321">
        <f t="shared" ref="C3906:C3969" si="122">+VLOOKUP($A3906,Assess,2,FALSE)</f>
        <v>5</v>
      </c>
      <c r="D3906" s="321" t="str">
        <f t="shared" ref="D3906:D3969" si="123">+VLOOKUP($A3906,Assess,3,FALSE)</f>
        <v>Residential Rural</v>
      </c>
      <c r="E3906" s="321" t="s">
        <v>25835</v>
      </c>
      <c r="F3906" s="319" t="s">
        <v>15554</v>
      </c>
      <c r="G3906" s="319" t="s">
        <v>16673</v>
      </c>
      <c r="H3906" s="319" t="s">
        <v>16674</v>
      </c>
      <c r="I3906" s="319" t="s">
        <v>16675</v>
      </c>
    </row>
    <row r="3907" spans="1:9" ht="105" x14ac:dyDescent="0.2">
      <c r="A3907" s="319" t="s">
        <v>16676</v>
      </c>
      <c r="B3907" s="319" t="s">
        <v>16063</v>
      </c>
      <c r="C3907" s="321">
        <f t="shared" si="122"/>
        <v>5</v>
      </c>
      <c r="D3907" s="321" t="str">
        <f t="shared" si="123"/>
        <v>Residential Rural</v>
      </c>
      <c r="E3907" s="321" t="s">
        <v>4460</v>
      </c>
      <c r="F3907" s="319" t="s">
        <v>16677</v>
      </c>
      <c r="G3907" s="319" t="s">
        <v>16678</v>
      </c>
      <c r="H3907" s="319" t="s">
        <v>16679</v>
      </c>
      <c r="I3907" s="319" t="s">
        <v>16680</v>
      </c>
    </row>
    <row r="3908" spans="1:9" ht="409.5" x14ac:dyDescent="0.2">
      <c r="A3908" s="319" t="s">
        <v>16681</v>
      </c>
      <c r="B3908" s="319" t="s">
        <v>16063</v>
      </c>
      <c r="C3908" s="321">
        <f t="shared" si="122"/>
        <v>5</v>
      </c>
      <c r="D3908" s="321" t="str">
        <f t="shared" si="123"/>
        <v>Residential Rural</v>
      </c>
      <c r="E3908" s="321" t="s">
        <v>25835</v>
      </c>
      <c r="F3908" s="319" t="s">
        <v>16682</v>
      </c>
      <c r="G3908" s="319" t="s">
        <v>3685</v>
      </c>
      <c r="H3908" s="319" t="s">
        <v>16683</v>
      </c>
      <c r="I3908" s="319" t="s">
        <v>16684</v>
      </c>
    </row>
    <row r="3909" spans="1:9" ht="120" x14ac:dyDescent="0.2">
      <c r="A3909" s="319" t="s">
        <v>16685</v>
      </c>
      <c r="B3909" s="319" t="s">
        <v>16063</v>
      </c>
      <c r="C3909" s="321">
        <f t="shared" si="122"/>
        <v>5</v>
      </c>
      <c r="D3909" s="321" t="str">
        <f t="shared" si="123"/>
        <v>Residential Rural</v>
      </c>
      <c r="E3909" s="321" t="s">
        <v>4460</v>
      </c>
      <c r="F3909" s="319" t="s">
        <v>16686</v>
      </c>
      <c r="G3909" s="319" t="s">
        <v>4195</v>
      </c>
      <c r="H3909" s="319" t="s">
        <v>16687</v>
      </c>
      <c r="I3909" s="319" t="s">
        <v>16688</v>
      </c>
    </row>
    <row r="3910" spans="1:9" ht="120" x14ac:dyDescent="0.2">
      <c r="A3910" s="319" t="s">
        <v>16689</v>
      </c>
      <c r="B3910" s="319" t="s">
        <v>16063</v>
      </c>
      <c r="C3910" s="321">
        <f t="shared" si="122"/>
        <v>5</v>
      </c>
      <c r="D3910" s="321" t="str">
        <f t="shared" si="123"/>
        <v>Residential Rural</v>
      </c>
      <c r="E3910" s="321" t="s">
        <v>25835</v>
      </c>
      <c r="F3910" s="319" t="s">
        <v>12859</v>
      </c>
      <c r="G3910" s="319" t="s">
        <v>16690</v>
      </c>
      <c r="H3910" s="319" t="s">
        <v>16691</v>
      </c>
      <c r="I3910" s="319" t="s">
        <v>16692</v>
      </c>
    </row>
    <row r="3911" spans="1:9" ht="120" x14ac:dyDescent="0.2">
      <c r="A3911" s="319" t="s">
        <v>16693</v>
      </c>
      <c r="B3911" s="319" t="s">
        <v>16063</v>
      </c>
      <c r="C3911" s="321">
        <f t="shared" si="122"/>
        <v>5</v>
      </c>
      <c r="D3911" s="321" t="str">
        <f t="shared" si="123"/>
        <v>Residential Rural</v>
      </c>
      <c r="E3911" s="321" t="s">
        <v>4460</v>
      </c>
      <c r="F3911" s="319" t="s">
        <v>2050</v>
      </c>
      <c r="G3911" s="319" t="s">
        <v>2051</v>
      </c>
      <c r="H3911" s="319" t="s">
        <v>16694</v>
      </c>
      <c r="I3911" s="319" t="s">
        <v>16695</v>
      </c>
    </row>
    <row r="3912" spans="1:9" ht="120" x14ac:dyDescent="0.2">
      <c r="A3912" s="319" t="s">
        <v>16696</v>
      </c>
      <c r="B3912" s="319" t="s">
        <v>16063</v>
      </c>
      <c r="C3912" s="321">
        <f t="shared" si="122"/>
        <v>5</v>
      </c>
      <c r="D3912" s="321" t="str">
        <f t="shared" si="123"/>
        <v>Residential Rural</v>
      </c>
      <c r="E3912" s="321" t="s">
        <v>25835</v>
      </c>
      <c r="F3912" s="319" t="s">
        <v>16697</v>
      </c>
      <c r="G3912" s="319" t="s">
        <v>16698</v>
      </c>
      <c r="H3912" s="319" t="s">
        <v>16699</v>
      </c>
      <c r="I3912" s="319" t="s">
        <v>16700</v>
      </c>
    </row>
    <row r="3913" spans="1:9" ht="120" x14ac:dyDescent="0.2">
      <c r="A3913" s="319" t="s">
        <v>16701</v>
      </c>
      <c r="B3913" s="319" t="s">
        <v>16063</v>
      </c>
      <c r="C3913" s="321">
        <f t="shared" si="122"/>
        <v>5</v>
      </c>
      <c r="D3913" s="321" t="str">
        <f t="shared" si="123"/>
        <v>Residential Rural</v>
      </c>
      <c r="E3913" s="321" t="s">
        <v>4460</v>
      </c>
      <c r="F3913" s="319" t="s">
        <v>5657</v>
      </c>
      <c r="G3913" s="319" t="s">
        <v>16702</v>
      </c>
      <c r="H3913" s="319" t="s">
        <v>16703</v>
      </c>
      <c r="I3913" s="319" t="s">
        <v>16704</v>
      </c>
    </row>
    <row r="3914" spans="1:9" ht="120" x14ac:dyDescent="0.2">
      <c r="A3914" s="319" t="s">
        <v>16705</v>
      </c>
      <c r="B3914" s="319" t="s">
        <v>16063</v>
      </c>
      <c r="C3914" s="321">
        <f t="shared" si="122"/>
        <v>5</v>
      </c>
      <c r="D3914" s="321" t="str">
        <f t="shared" si="123"/>
        <v>Residential Rural</v>
      </c>
      <c r="E3914" s="321" t="s">
        <v>25835</v>
      </c>
      <c r="F3914" s="319" t="s">
        <v>16706</v>
      </c>
      <c r="G3914" s="319" t="s">
        <v>367</v>
      </c>
      <c r="H3914" s="319" t="s">
        <v>16707</v>
      </c>
      <c r="I3914" s="319" t="s">
        <v>16708</v>
      </c>
    </row>
    <row r="3915" spans="1:9" ht="105" x14ac:dyDescent="0.2">
      <c r="A3915" s="319" t="s">
        <v>16709</v>
      </c>
      <c r="B3915" s="319" t="s">
        <v>16063</v>
      </c>
      <c r="C3915" s="321">
        <f t="shared" si="122"/>
        <v>5</v>
      </c>
      <c r="D3915" s="321" t="str">
        <f t="shared" si="123"/>
        <v>Residential Rural</v>
      </c>
      <c r="E3915" s="321" t="s">
        <v>4460</v>
      </c>
      <c r="F3915" s="319" t="s">
        <v>7345</v>
      </c>
      <c r="G3915" s="319" t="s">
        <v>13794</v>
      </c>
      <c r="H3915" s="319" t="s">
        <v>16710</v>
      </c>
      <c r="I3915" s="319" t="s">
        <v>16711</v>
      </c>
    </row>
    <row r="3916" spans="1:9" ht="90" x14ac:dyDescent="0.2">
      <c r="A3916" s="319" t="s">
        <v>16712</v>
      </c>
      <c r="B3916" s="319" t="s">
        <v>16063</v>
      </c>
      <c r="C3916" s="321">
        <f t="shared" si="122"/>
        <v>5</v>
      </c>
      <c r="D3916" s="321" t="str">
        <f t="shared" si="123"/>
        <v>Residential Rural</v>
      </c>
      <c r="E3916" s="321" t="s">
        <v>25835</v>
      </c>
      <c r="F3916" s="319" t="s">
        <v>799</v>
      </c>
      <c r="G3916" s="319" t="s">
        <v>16713</v>
      </c>
      <c r="H3916" s="319" t="s">
        <v>16714</v>
      </c>
      <c r="I3916" s="319" t="s">
        <v>16715</v>
      </c>
    </row>
    <row r="3917" spans="1:9" ht="90" x14ac:dyDescent="0.2">
      <c r="A3917" s="319" t="s">
        <v>16716</v>
      </c>
      <c r="B3917" s="319" t="s">
        <v>16063</v>
      </c>
      <c r="C3917" s="321">
        <f t="shared" si="122"/>
        <v>5</v>
      </c>
      <c r="D3917" s="321" t="str">
        <f t="shared" si="123"/>
        <v>Residential Rural</v>
      </c>
      <c r="E3917" s="321" t="s">
        <v>4460</v>
      </c>
      <c r="F3917" s="319" t="s">
        <v>16717</v>
      </c>
      <c r="G3917" s="319" t="s">
        <v>14174</v>
      </c>
      <c r="H3917" s="319" t="s">
        <v>16718</v>
      </c>
      <c r="I3917" s="319" t="s">
        <v>16719</v>
      </c>
    </row>
    <row r="3918" spans="1:9" ht="105" x14ac:dyDescent="0.2">
      <c r="A3918" s="319" t="s">
        <v>16720</v>
      </c>
      <c r="B3918" s="319" t="s">
        <v>16063</v>
      </c>
      <c r="C3918" s="321">
        <f t="shared" si="122"/>
        <v>5</v>
      </c>
      <c r="D3918" s="321" t="str">
        <f t="shared" si="123"/>
        <v>Residential Rural</v>
      </c>
      <c r="E3918" s="321" t="s">
        <v>25835</v>
      </c>
      <c r="F3918" s="319" t="s">
        <v>9129</v>
      </c>
      <c r="G3918" s="319" t="s">
        <v>9130</v>
      </c>
      <c r="H3918" s="319" t="s">
        <v>16721</v>
      </c>
      <c r="I3918" s="319" t="s">
        <v>16722</v>
      </c>
    </row>
    <row r="3919" spans="1:9" ht="90" x14ac:dyDescent="0.2">
      <c r="A3919" s="319" t="s">
        <v>16723</v>
      </c>
      <c r="B3919" s="319" t="s">
        <v>16063</v>
      </c>
      <c r="C3919" s="321">
        <f t="shared" si="122"/>
        <v>5</v>
      </c>
      <c r="D3919" s="321" t="str">
        <f t="shared" si="123"/>
        <v>Residential Rural</v>
      </c>
      <c r="E3919" s="321" t="s">
        <v>4460</v>
      </c>
      <c r="F3919" s="319" t="s">
        <v>16724</v>
      </c>
      <c r="G3919" s="319" t="s">
        <v>12463</v>
      </c>
      <c r="H3919" s="319" t="s">
        <v>16725</v>
      </c>
      <c r="I3919" s="319" t="s">
        <v>16726</v>
      </c>
    </row>
    <row r="3920" spans="1:9" ht="135" x14ac:dyDescent="0.2">
      <c r="A3920" s="319" t="s">
        <v>16727</v>
      </c>
      <c r="B3920" s="319" t="s">
        <v>16063</v>
      </c>
      <c r="C3920" s="321">
        <f t="shared" si="122"/>
        <v>5</v>
      </c>
      <c r="D3920" s="321" t="str">
        <f t="shared" si="123"/>
        <v>Residential Rural</v>
      </c>
      <c r="E3920" s="321" t="s">
        <v>25835</v>
      </c>
      <c r="F3920" s="319" t="s">
        <v>11260</v>
      </c>
      <c r="G3920" s="319" t="s">
        <v>1871</v>
      </c>
      <c r="H3920" s="319" t="s">
        <v>16728</v>
      </c>
      <c r="I3920" s="319" t="s">
        <v>16729</v>
      </c>
    </row>
    <row r="3921" spans="1:9" ht="90" x14ac:dyDescent="0.2">
      <c r="A3921" s="319" t="s">
        <v>16730</v>
      </c>
      <c r="B3921" s="319" t="s">
        <v>16063</v>
      </c>
      <c r="C3921" s="321">
        <f t="shared" si="122"/>
        <v>5</v>
      </c>
      <c r="D3921" s="321" t="str">
        <f t="shared" si="123"/>
        <v>Residential Rural</v>
      </c>
      <c r="E3921" s="321" t="s">
        <v>4460</v>
      </c>
      <c r="F3921" s="319" t="s">
        <v>2540</v>
      </c>
      <c r="G3921" s="319" t="s">
        <v>16731</v>
      </c>
      <c r="H3921" s="319" t="s">
        <v>16732</v>
      </c>
      <c r="I3921" s="319" t="s">
        <v>16733</v>
      </c>
    </row>
    <row r="3922" spans="1:9" ht="165" x14ac:dyDescent="0.2">
      <c r="A3922" s="319" t="s">
        <v>16734</v>
      </c>
      <c r="B3922" s="319" t="s">
        <v>16063</v>
      </c>
      <c r="C3922" s="321">
        <f t="shared" si="122"/>
        <v>5</v>
      </c>
      <c r="D3922" s="321" t="str">
        <f t="shared" si="123"/>
        <v>Residential Rural</v>
      </c>
      <c r="E3922" s="321" t="s">
        <v>25835</v>
      </c>
      <c r="F3922" s="319" t="s">
        <v>2288</v>
      </c>
      <c r="G3922" s="319" t="s">
        <v>16735</v>
      </c>
      <c r="H3922" s="319" t="s">
        <v>16736</v>
      </c>
      <c r="I3922" s="319" t="s">
        <v>16737</v>
      </c>
    </row>
    <row r="3923" spans="1:9" ht="90" x14ac:dyDescent="0.2">
      <c r="A3923" s="319" t="s">
        <v>16738</v>
      </c>
      <c r="B3923" s="319" t="s">
        <v>16063</v>
      </c>
      <c r="C3923" s="321">
        <f t="shared" si="122"/>
        <v>5</v>
      </c>
      <c r="D3923" s="321" t="str">
        <f t="shared" si="123"/>
        <v>Residential Rural</v>
      </c>
      <c r="E3923" s="321" t="s">
        <v>4460</v>
      </c>
      <c r="F3923" s="319" t="s">
        <v>16739</v>
      </c>
      <c r="G3923" s="319" t="s">
        <v>16740</v>
      </c>
      <c r="H3923" s="319" t="s">
        <v>16741</v>
      </c>
      <c r="I3923" s="319" t="s">
        <v>16742</v>
      </c>
    </row>
    <row r="3924" spans="1:9" ht="105" x14ac:dyDescent="0.2">
      <c r="A3924" s="319" t="s">
        <v>16743</v>
      </c>
      <c r="B3924" s="319" t="s">
        <v>16063</v>
      </c>
      <c r="C3924" s="321">
        <f t="shared" si="122"/>
        <v>5</v>
      </c>
      <c r="D3924" s="321" t="str">
        <f t="shared" si="123"/>
        <v>Residential Rural</v>
      </c>
      <c r="E3924" s="321" t="s">
        <v>25835</v>
      </c>
      <c r="F3924" s="319" t="s">
        <v>16744</v>
      </c>
      <c r="G3924" s="319" t="s">
        <v>15945</v>
      </c>
      <c r="H3924" s="319" t="s">
        <v>16745</v>
      </c>
      <c r="I3924" s="319" t="s">
        <v>16746</v>
      </c>
    </row>
    <row r="3925" spans="1:9" ht="105" x14ac:dyDescent="0.25">
      <c r="A3925" s="319" t="s">
        <v>16747</v>
      </c>
      <c r="B3925" s="319" t="s">
        <v>16063</v>
      </c>
      <c r="C3925" s="321">
        <f t="shared" si="122"/>
        <v>5</v>
      </c>
      <c r="D3925" s="321" t="str">
        <f t="shared" si="123"/>
        <v>Residential Rural</v>
      </c>
      <c r="E3925" s="321" t="s">
        <v>4460</v>
      </c>
      <c r="F3925" s="317"/>
      <c r="G3925" s="319" t="s">
        <v>3045</v>
      </c>
      <c r="H3925" s="319" t="s">
        <v>16748</v>
      </c>
      <c r="I3925" s="319" t="s">
        <v>16749</v>
      </c>
    </row>
    <row r="3926" spans="1:9" ht="105" x14ac:dyDescent="0.2">
      <c r="A3926" s="319" t="s">
        <v>16750</v>
      </c>
      <c r="B3926" s="319" t="s">
        <v>16063</v>
      </c>
      <c r="C3926" s="321">
        <f t="shared" si="122"/>
        <v>5</v>
      </c>
      <c r="D3926" s="321" t="str">
        <f t="shared" si="123"/>
        <v>Residential Rural</v>
      </c>
      <c r="E3926" s="321" t="s">
        <v>25835</v>
      </c>
      <c r="F3926" s="319" t="s">
        <v>6328</v>
      </c>
      <c r="G3926" s="319" t="s">
        <v>9619</v>
      </c>
      <c r="H3926" s="319" t="s">
        <v>16751</v>
      </c>
      <c r="I3926" s="319" t="s">
        <v>16752</v>
      </c>
    </row>
    <row r="3927" spans="1:9" ht="105" x14ac:dyDescent="0.2">
      <c r="A3927" s="319" t="s">
        <v>16753</v>
      </c>
      <c r="B3927" s="319" t="s">
        <v>16063</v>
      </c>
      <c r="C3927" s="321">
        <f t="shared" si="122"/>
        <v>5</v>
      </c>
      <c r="D3927" s="321" t="str">
        <f t="shared" si="123"/>
        <v>Residential Rural</v>
      </c>
      <c r="E3927" s="321" t="s">
        <v>4460</v>
      </c>
      <c r="F3927" s="319" t="s">
        <v>16754</v>
      </c>
      <c r="G3927" s="319" t="s">
        <v>1938</v>
      </c>
      <c r="H3927" s="319" t="s">
        <v>16755</v>
      </c>
      <c r="I3927" s="319" t="s">
        <v>16756</v>
      </c>
    </row>
    <row r="3928" spans="1:9" ht="105" x14ac:dyDescent="0.2">
      <c r="A3928" s="319" t="s">
        <v>16757</v>
      </c>
      <c r="B3928" s="319" t="s">
        <v>16063</v>
      </c>
      <c r="C3928" s="321">
        <f t="shared" si="122"/>
        <v>5</v>
      </c>
      <c r="D3928" s="321" t="str">
        <f t="shared" si="123"/>
        <v>Residential Rural</v>
      </c>
      <c r="E3928" s="321" t="s">
        <v>25835</v>
      </c>
      <c r="F3928" s="319" t="s">
        <v>530</v>
      </c>
      <c r="G3928" s="319" t="s">
        <v>893</v>
      </c>
      <c r="H3928" s="319" t="s">
        <v>16758</v>
      </c>
      <c r="I3928" s="319" t="s">
        <v>16759</v>
      </c>
    </row>
    <row r="3929" spans="1:9" ht="90" x14ac:dyDescent="0.2">
      <c r="A3929" s="319" t="s">
        <v>16760</v>
      </c>
      <c r="B3929" s="319" t="s">
        <v>16063</v>
      </c>
      <c r="C3929" s="321">
        <f t="shared" si="122"/>
        <v>5</v>
      </c>
      <c r="D3929" s="321" t="str">
        <f t="shared" si="123"/>
        <v>Residential Rural</v>
      </c>
      <c r="E3929" s="321" t="s">
        <v>4460</v>
      </c>
      <c r="F3929" s="319" t="s">
        <v>1016</v>
      </c>
      <c r="G3929" s="319" t="s">
        <v>13449</v>
      </c>
      <c r="H3929" s="319" t="s">
        <v>16761</v>
      </c>
      <c r="I3929" s="319" t="s">
        <v>16762</v>
      </c>
    </row>
    <row r="3930" spans="1:9" ht="105" x14ac:dyDescent="0.2">
      <c r="A3930" s="319" t="s">
        <v>16763</v>
      </c>
      <c r="B3930" s="319" t="s">
        <v>16063</v>
      </c>
      <c r="C3930" s="321">
        <f t="shared" si="122"/>
        <v>5</v>
      </c>
      <c r="D3930" s="321" t="str">
        <f t="shared" si="123"/>
        <v>Residential Rural</v>
      </c>
      <c r="E3930" s="321" t="s">
        <v>25835</v>
      </c>
      <c r="F3930" s="319" t="s">
        <v>16764</v>
      </c>
      <c r="G3930" s="319" t="s">
        <v>16765</v>
      </c>
      <c r="H3930" s="319" t="s">
        <v>16766</v>
      </c>
      <c r="I3930" s="319" t="s">
        <v>16767</v>
      </c>
    </row>
    <row r="3931" spans="1:9" ht="105" x14ac:dyDescent="0.2">
      <c r="A3931" s="319" t="s">
        <v>16768</v>
      </c>
      <c r="B3931" s="319" t="s">
        <v>16063</v>
      </c>
      <c r="C3931" s="321">
        <f t="shared" si="122"/>
        <v>5</v>
      </c>
      <c r="D3931" s="321" t="str">
        <f t="shared" si="123"/>
        <v>Residential Rural</v>
      </c>
      <c r="E3931" s="321" t="s">
        <v>4460</v>
      </c>
      <c r="F3931" s="319" t="s">
        <v>16769</v>
      </c>
      <c r="G3931" s="319" t="s">
        <v>16770</v>
      </c>
      <c r="H3931" s="319" t="s">
        <v>16771</v>
      </c>
      <c r="I3931" s="319" t="s">
        <v>16772</v>
      </c>
    </row>
    <row r="3932" spans="1:9" ht="105" x14ac:dyDescent="0.2">
      <c r="A3932" s="319" t="s">
        <v>16773</v>
      </c>
      <c r="B3932" s="319" t="s">
        <v>16063</v>
      </c>
      <c r="C3932" s="321">
        <f t="shared" si="122"/>
        <v>5</v>
      </c>
      <c r="D3932" s="321" t="str">
        <f t="shared" si="123"/>
        <v>Residential Rural</v>
      </c>
      <c r="E3932" s="321" t="s">
        <v>25835</v>
      </c>
      <c r="F3932" s="319" t="s">
        <v>6701</v>
      </c>
      <c r="G3932" s="319" t="s">
        <v>16774</v>
      </c>
      <c r="H3932" s="319" t="s">
        <v>16775</v>
      </c>
      <c r="I3932" s="319" t="s">
        <v>16776</v>
      </c>
    </row>
    <row r="3933" spans="1:9" ht="90" x14ac:dyDescent="0.25">
      <c r="A3933" s="319" t="s">
        <v>16777</v>
      </c>
      <c r="B3933" s="319" t="s">
        <v>16063</v>
      </c>
      <c r="C3933" s="321">
        <f t="shared" si="122"/>
        <v>5</v>
      </c>
      <c r="D3933" s="321" t="str">
        <f t="shared" si="123"/>
        <v>Residential Rural</v>
      </c>
      <c r="E3933" s="321" t="s">
        <v>4460</v>
      </c>
      <c r="F3933" s="317"/>
      <c r="G3933" s="319" t="s">
        <v>3981</v>
      </c>
      <c r="H3933" s="319" t="s">
        <v>16778</v>
      </c>
      <c r="I3933" s="319" t="s">
        <v>16779</v>
      </c>
    </row>
    <row r="3934" spans="1:9" ht="105" x14ac:dyDescent="0.2">
      <c r="A3934" s="319" t="s">
        <v>16780</v>
      </c>
      <c r="B3934" s="319" t="s">
        <v>16063</v>
      </c>
      <c r="C3934" s="321">
        <f t="shared" si="122"/>
        <v>5</v>
      </c>
      <c r="D3934" s="321" t="str">
        <f t="shared" si="123"/>
        <v>Residential Rural</v>
      </c>
      <c r="E3934" s="321" t="s">
        <v>25835</v>
      </c>
      <c r="F3934" s="319" t="s">
        <v>16781</v>
      </c>
      <c r="G3934" s="319" t="s">
        <v>16782</v>
      </c>
      <c r="H3934" s="319" t="s">
        <v>16783</v>
      </c>
      <c r="I3934" s="319" t="s">
        <v>16784</v>
      </c>
    </row>
    <row r="3935" spans="1:9" ht="105" x14ac:dyDescent="0.2">
      <c r="A3935" s="319" t="s">
        <v>16785</v>
      </c>
      <c r="B3935" s="319" t="s">
        <v>16063</v>
      </c>
      <c r="C3935" s="321">
        <f t="shared" si="122"/>
        <v>5</v>
      </c>
      <c r="D3935" s="321" t="str">
        <f t="shared" si="123"/>
        <v>Residential Rural</v>
      </c>
      <c r="E3935" s="321" t="s">
        <v>4460</v>
      </c>
      <c r="F3935" s="319" t="s">
        <v>16786</v>
      </c>
      <c r="G3935" s="319" t="s">
        <v>16787</v>
      </c>
      <c r="H3935" s="319" t="s">
        <v>16788</v>
      </c>
      <c r="I3935" s="319" t="s">
        <v>16789</v>
      </c>
    </row>
    <row r="3936" spans="1:9" ht="105" x14ac:dyDescent="0.2">
      <c r="A3936" s="319" t="s">
        <v>16790</v>
      </c>
      <c r="B3936" s="319" t="s">
        <v>16063</v>
      </c>
      <c r="C3936" s="321">
        <f t="shared" si="122"/>
        <v>5</v>
      </c>
      <c r="D3936" s="321" t="str">
        <f t="shared" si="123"/>
        <v>Residential Rural</v>
      </c>
      <c r="E3936" s="321" t="s">
        <v>25835</v>
      </c>
      <c r="F3936" s="319" t="s">
        <v>16791</v>
      </c>
      <c r="G3936" s="319" t="s">
        <v>16792</v>
      </c>
      <c r="H3936" s="319" t="s">
        <v>16793</v>
      </c>
      <c r="I3936" s="319" t="s">
        <v>16794</v>
      </c>
    </row>
    <row r="3937" spans="1:9" ht="105" x14ac:dyDescent="0.2">
      <c r="A3937" s="319" t="s">
        <v>16795</v>
      </c>
      <c r="B3937" s="319" t="s">
        <v>16063</v>
      </c>
      <c r="C3937" s="321">
        <f t="shared" si="122"/>
        <v>5</v>
      </c>
      <c r="D3937" s="321" t="str">
        <f t="shared" si="123"/>
        <v>Residential Rural</v>
      </c>
      <c r="E3937" s="321" t="s">
        <v>4460</v>
      </c>
      <c r="F3937" s="319" t="s">
        <v>16796</v>
      </c>
      <c r="G3937" s="319" t="s">
        <v>16797</v>
      </c>
      <c r="H3937" s="319" t="s">
        <v>16798</v>
      </c>
      <c r="I3937" s="319" t="s">
        <v>16799</v>
      </c>
    </row>
    <row r="3938" spans="1:9" ht="120" x14ac:dyDescent="0.2">
      <c r="A3938" s="319" t="s">
        <v>16800</v>
      </c>
      <c r="B3938" s="319" t="s">
        <v>16063</v>
      </c>
      <c r="C3938" s="321">
        <f t="shared" si="122"/>
        <v>5</v>
      </c>
      <c r="D3938" s="321" t="str">
        <f t="shared" si="123"/>
        <v>Residential Rural</v>
      </c>
      <c r="E3938" s="321" t="s">
        <v>25835</v>
      </c>
      <c r="F3938" s="319" t="s">
        <v>16801</v>
      </c>
      <c r="G3938" s="319" t="s">
        <v>16802</v>
      </c>
      <c r="H3938" s="319" t="s">
        <v>16803</v>
      </c>
      <c r="I3938" s="319" t="s">
        <v>16804</v>
      </c>
    </row>
    <row r="3939" spans="1:9" ht="105" x14ac:dyDescent="0.2">
      <c r="A3939" s="319" t="s">
        <v>16805</v>
      </c>
      <c r="B3939" s="319" t="s">
        <v>16063</v>
      </c>
      <c r="C3939" s="321">
        <f t="shared" si="122"/>
        <v>5</v>
      </c>
      <c r="D3939" s="321" t="str">
        <f t="shared" si="123"/>
        <v>Residential Rural</v>
      </c>
      <c r="E3939" s="321" t="s">
        <v>4460</v>
      </c>
      <c r="F3939" s="319" t="s">
        <v>16806</v>
      </c>
      <c r="G3939" s="319" t="s">
        <v>3762</v>
      </c>
      <c r="H3939" s="319" t="s">
        <v>16807</v>
      </c>
      <c r="I3939" s="319" t="s">
        <v>16808</v>
      </c>
    </row>
    <row r="3940" spans="1:9" ht="105" x14ac:dyDescent="0.2">
      <c r="A3940" s="319" t="s">
        <v>16809</v>
      </c>
      <c r="B3940" s="319" t="s">
        <v>16063</v>
      </c>
      <c r="C3940" s="321">
        <f t="shared" si="122"/>
        <v>5</v>
      </c>
      <c r="D3940" s="321" t="str">
        <f t="shared" si="123"/>
        <v>Residential Rural</v>
      </c>
      <c r="E3940" s="321" t="s">
        <v>25835</v>
      </c>
      <c r="F3940" s="319" t="s">
        <v>16810</v>
      </c>
      <c r="G3940" s="319" t="s">
        <v>16811</v>
      </c>
      <c r="H3940" s="319" t="s">
        <v>16812</v>
      </c>
      <c r="I3940" s="319" t="s">
        <v>16813</v>
      </c>
    </row>
    <row r="3941" spans="1:9" ht="105" x14ac:dyDescent="0.2">
      <c r="A3941" s="319" t="s">
        <v>16814</v>
      </c>
      <c r="B3941" s="319" t="s">
        <v>16063</v>
      </c>
      <c r="C3941" s="321">
        <f t="shared" si="122"/>
        <v>5</v>
      </c>
      <c r="D3941" s="321" t="str">
        <f t="shared" si="123"/>
        <v>Residential Rural</v>
      </c>
      <c r="E3941" s="321" t="s">
        <v>4460</v>
      </c>
      <c r="F3941" s="319" t="s">
        <v>16815</v>
      </c>
      <c r="G3941" s="319" t="s">
        <v>11344</v>
      </c>
      <c r="H3941" s="319" t="s">
        <v>16816</v>
      </c>
      <c r="I3941" s="319" t="s">
        <v>16817</v>
      </c>
    </row>
    <row r="3942" spans="1:9" ht="120" x14ac:dyDescent="0.2">
      <c r="A3942" s="319" t="s">
        <v>16818</v>
      </c>
      <c r="B3942" s="319" t="s">
        <v>16063</v>
      </c>
      <c r="C3942" s="321">
        <f t="shared" si="122"/>
        <v>5</v>
      </c>
      <c r="D3942" s="321" t="str">
        <f t="shared" si="123"/>
        <v>Residential Rural</v>
      </c>
      <c r="E3942" s="321" t="s">
        <v>25835</v>
      </c>
      <c r="F3942" s="319" t="s">
        <v>16819</v>
      </c>
      <c r="G3942" s="319" t="s">
        <v>10322</v>
      </c>
      <c r="H3942" s="319" t="s">
        <v>16820</v>
      </c>
      <c r="I3942" s="319" t="s">
        <v>16821</v>
      </c>
    </row>
    <row r="3943" spans="1:9" ht="105" x14ac:dyDescent="0.2">
      <c r="A3943" s="319" t="s">
        <v>16822</v>
      </c>
      <c r="B3943" s="319" t="s">
        <v>16063</v>
      </c>
      <c r="C3943" s="321">
        <f t="shared" si="122"/>
        <v>5</v>
      </c>
      <c r="D3943" s="321" t="str">
        <f t="shared" si="123"/>
        <v>Residential Rural</v>
      </c>
      <c r="E3943" s="321" t="s">
        <v>4460</v>
      </c>
      <c r="F3943" s="319" t="s">
        <v>821</v>
      </c>
      <c r="G3943" s="319" t="s">
        <v>16823</v>
      </c>
      <c r="H3943" s="319" t="s">
        <v>16824</v>
      </c>
      <c r="I3943" s="319" t="s">
        <v>16825</v>
      </c>
    </row>
    <row r="3944" spans="1:9" ht="120" x14ac:dyDescent="0.2">
      <c r="A3944" s="319" t="s">
        <v>16826</v>
      </c>
      <c r="B3944" s="319" t="s">
        <v>16063</v>
      </c>
      <c r="C3944" s="321">
        <f t="shared" si="122"/>
        <v>5</v>
      </c>
      <c r="D3944" s="321" t="str">
        <f t="shared" si="123"/>
        <v>Residential Rural</v>
      </c>
      <c r="E3944" s="321" t="s">
        <v>25835</v>
      </c>
      <c r="F3944" s="319" t="s">
        <v>16827</v>
      </c>
      <c r="G3944" s="319" t="s">
        <v>16828</v>
      </c>
      <c r="H3944" s="319" t="s">
        <v>16829</v>
      </c>
      <c r="I3944" s="319" t="s">
        <v>16830</v>
      </c>
    </row>
    <row r="3945" spans="1:9" ht="105" x14ac:dyDescent="0.2">
      <c r="A3945" s="319" t="s">
        <v>16831</v>
      </c>
      <c r="B3945" s="319" t="s">
        <v>16063</v>
      </c>
      <c r="C3945" s="321">
        <f t="shared" si="122"/>
        <v>5</v>
      </c>
      <c r="D3945" s="321" t="str">
        <f t="shared" si="123"/>
        <v>Residential Rural</v>
      </c>
      <c r="E3945" s="321" t="s">
        <v>4460</v>
      </c>
      <c r="F3945" s="319" t="s">
        <v>16832</v>
      </c>
      <c r="G3945" s="319" t="s">
        <v>16833</v>
      </c>
      <c r="H3945" s="319" t="s">
        <v>16834</v>
      </c>
      <c r="I3945" s="319" t="s">
        <v>16835</v>
      </c>
    </row>
    <row r="3946" spans="1:9" ht="90" x14ac:dyDescent="0.2">
      <c r="A3946" s="319" t="s">
        <v>16836</v>
      </c>
      <c r="B3946" s="319" t="s">
        <v>16063</v>
      </c>
      <c r="C3946" s="321">
        <f t="shared" si="122"/>
        <v>5</v>
      </c>
      <c r="D3946" s="321" t="str">
        <f t="shared" si="123"/>
        <v>Residential Rural</v>
      </c>
      <c r="E3946" s="321" t="s">
        <v>25835</v>
      </c>
      <c r="F3946" s="319" t="s">
        <v>5467</v>
      </c>
      <c r="G3946" s="319" t="s">
        <v>16837</v>
      </c>
      <c r="H3946" s="319" t="s">
        <v>16838</v>
      </c>
      <c r="I3946" s="319" t="s">
        <v>16839</v>
      </c>
    </row>
    <row r="3947" spans="1:9" ht="120" x14ac:dyDescent="0.2">
      <c r="A3947" s="319" t="s">
        <v>16840</v>
      </c>
      <c r="B3947" s="319" t="s">
        <v>16063</v>
      </c>
      <c r="C3947" s="321">
        <f t="shared" si="122"/>
        <v>5</v>
      </c>
      <c r="D3947" s="321" t="str">
        <f t="shared" si="123"/>
        <v>Residential Rural</v>
      </c>
      <c r="E3947" s="321" t="s">
        <v>4460</v>
      </c>
      <c r="F3947" s="319" t="s">
        <v>14111</v>
      </c>
      <c r="G3947" s="319" t="s">
        <v>14112</v>
      </c>
      <c r="H3947" s="319" t="s">
        <v>16841</v>
      </c>
      <c r="I3947" s="319" t="s">
        <v>16842</v>
      </c>
    </row>
    <row r="3948" spans="1:9" ht="90" x14ac:dyDescent="0.2">
      <c r="A3948" s="319" t="s">
        <v>16843</v>
      </c>
      <c r="B3948" s="319" t="s">
        <v>16063</v>
      </c>
      <c r="C3948" s="321">
        <f t="shared" si="122"/>
        <v>5</v>
      </c>
      <c r="D3948" s="321" t="str">
        <f t="shared" si="123"/>
        <v>Residential Rural</v>
      </c>
      <c r="E3948" s="321" t="s">
        <v>25835</v>
      </c>
      <c r="F3948" s="319" t="s">
        <v>16844</v>
      </c>
      <c r="G3948" s="319" t="s">
        <v>16845</v>
      </c>
      <c r="H3948" s="319" t="s">
        <v>16846</v>
      </c>
      <c r="I3948" s="319" t="s">
        <v>16847</v>
      </c>
    </row>
    <row r="3949" spans="1:9" ht="90" x14ac:dyDescent="0.2">
      <c r="A3949" s="319" t="s">
        <v>16848</v>
      </c>
      <c r="B3949" s="319" t="s">
        <v>16063</v>
      </c>
      <c r="C3949" s="321">
        <f t="shared" si="122"/>
        <v>5</v>
      </c>
      <c r="D3949" s="321" t="str">
        <f t="shared" si="123"/>
        <v>Residential Rural</v>
      </c>
      <c r="E3949" s="321" t="s">
        <v>4460</v>
      </c>
      <c r="F3949" s="319" t="s">
        <v>16849</v>
      </c>
      <c r="G3949" s="319" t="s">
        <v>16850</v>
      </c>
      <c r="H3949" s="319" t="s">
        <v>16851</v>
      </c>
      <c r="I3949" s="319" t="s">
        <v>16852</v>
      </c>
    </row>
    <row r="3950" spans="1:9" ht="105" x14ac:dyDescent="0.2">
      <c r="A3950" s="319" t="s">
        <v>16853</v>
      </c>
      <c r="B3950" s="319" t="s">
        <v>16063</v>
      </c>
      <c r="C3950" s="321">
        <f t="shared" si="122"/>
        <v>5</v>
      </c>
      <c r="D3950" s="321" t="str">
        <f t="shared" si="123"/>
        <v>Residential Rural</v>
      </c>
      <c r="E3950" s="321" t="s">
        <v>25835</v>
      </c>
      <c r="F3950" s="319" t="s">
        <v>3714</v>
      </c>
      <c r="G3950" s="319" t="s">
        <v>16854</v>
      </c>
      <c r="H3950" s="319" t="s">
        <v>16855</v>
      </c>
      <c r="I3950" s="319" t="s">
        <v>16856</v>
      </c>
    </row>
    <row r="3951" spans="1:9" ht="105" x14ac:dyDescent="0.2">
      <c r="A3951" s="319" t="s">
        <v>16857</v>
      </c>
      <c r="B3951" s="319" t="s">
        <v>16063</v>
      </c>
      <c r="C3951" s="321">
        <f t="shared" si="122"/>
        <v>5</v>
      </c>
      <c r="D3951" s="321" t="str">
        <f t="shared" si="123"/>
        <v>Residential Rural</v>
      </c>
      <c r="E3951" s="321" t="s">
        <v>4460</v>
      </c>
      <c r="F3951" s="319" t="s">
        <v>16858</v>
      </c>
      <c r="G3951" s="319" t="s">
        <v>13297</v>
      </c>
      <c r="H3951" s="319" t="s">
        <v>16859</v>
      </c>
      <c r="I3951" s="319" t="s">
        <v>16860</v>
      </c>
    </row>
    <row r="3952" spans="1:9" ht="105" x14ac:dyDescent="0.2">
      <c r="A3952" s="319" t="s">
        <v>16861</v>
      </c>
      <c r="B3952" s="319" t="s">
        <v>16063</v>
      </c>
      <c r="C3952" s="321">
        <f t="shared" si="122"/>
        <v>5</v>
      </c>
      <c r="D3952" s="321" t="str">
        <f t="shared" si="123"/>
        <v>Residential Rural</v>
      </c>
      <c r="E3952" s="321" t="s">
        <v>25835</v>
      </c>
      <c r="F3952" s="319" t="s">
        <v>1685</v>
      </c>
      <c r="G3952" s="319" t="s">
        <v>16862</v>
      </c>
      <c r="H3952" s="319" t="s">
        <v>16863</v>
      </c>
      <c r="I3952" s="319" t="s">
        <v>16864</v>
      </c>
    </row>
    <row r="3953" spans="1:9" ht="105" x14ac:dyDescent="0.2">
      <c r="A3953" s="319" t="s">
        <v>16865</v>
      </c>
      <c r="B3953" s="319" t="s">
        <v>16063</v>
      </c>
      <c r="C3953" s="321">
        <f t="shared" si="122"/>
        <v>5</v>
      </c>
      <c r="D3953" s="321" t="str">
        <f t="shared" si="123"/>
        <v>Residential Rural</v>
      </c>
      <c r="E3953" s="321" t="s">
        <v>4460</v>
      </c>
      <c r="F3953" s="319" t="s">
        <v>16866</v>
      </c>
      <c r="G3953" s="319" t="s">
        <v>6260</v>
      </c>
      <c r="H3953" s="319" t="s">
        <v>16867</v>
      </c>
      <c r="I3953" s="319" t="s">
        <v>16868</v>
      </c>
    </row>
    <row r="3954" spans="1:9" ht="90" x14ac:dyDescent="0.2">
      <c r="A3954" s="319" t="s">
        <v>16869</v>
      </c>
      <c r="B3954" s="319" t="s">
        <v>16063</v>
      </c>
      <c r="C3954" s="321">
        <f t="shared" si="122"/>
        <v>5</v>
      </c>
      <c r="D3954" s="321" t="str">
        <f t="shared" si="123"/>
        <v>Residential Rural</v>
      </c>
      <c r="E3954" s="321" t="s">
        <v>25835</v>
      </c>
      <c r="F3954" s="319" t="s">
        <v>16870</v>
      </c>
      <c r="G3954" s="319" t="s">
        <v>16871</v>
      </c>
      <c r="H3954" s="319" t="s">
        <v>16872</v>
      </c>
      <c r="I3954" s="319" t="s">
        <v>16873</v>
      </c>
    </row>
    <row r="3955" spans="1:9" ht="135" x14ac:dyDescent="0.25">
      <c r="A3955" s="319" t="s">
        <v>16874</v>
      </c>
      <c r="B3955" s="319" t="s">
        <v>16063</v>
      </c>
      <c r="C3955" s="321">
        <f t="shared" si="122"/>
        <v>5</v>
      </c>
      <c r="D3955" s="321" t="str">
        <f t="shared" si="123"/>
        <v>Residential Rural</v>
      </c>
      <c r="E3955" s="321" t="s">
        <v>4460</v>
      </c>
      <c r="F3955" s="317"/>
      <c r="G3955" s="319" t="s">
        <v>16875</v>
      </c>
      <c r="H3955" s="319" t="s">
        <v>16876</v>
      </c>
      <c r="I3955" s="319" t="s">
        <v>16877</v>
      </c>
    </row>
    <row r="3956" spans="1:9" ht="90" x14ac:dyDescent="0.2">
      <c r="A3956" s="319" t="s">
        <v>16878</v>
      </c>
      <c r="B3956" s="319" t="s">
        <v>16063</v>
      </c>
      <c r="C3956" s="321">
        <f t="shared" si="122"/>
        <v>5</v>
      </c>
      <c r="D3956" s="321" t="str">
        <f t="shared" si="123"/>
        <v>Residential Rural</v>
      </c>
      <c r="E3956" s="321" t="s">
        <v>25835</v>
      </c>
      <c r="F3956" s="319" t="s">
        <v>207</v>
      </c>
      <c r="G3956" s="319" t="s">
        <v>3981</v>
      </c>
      <c r="H3956" s="319" t="s">
        <v>16879</v>
      </c>
      <c r="I3956" s="319" t="s">
        <v>16880</v>
      </c>
    </row>
    <row r="3957" spans="1:9" ht="90" x14ac:dyDescent="0.2">
      <c r="A3957" s="319" t="s">
        <v>16881</v>
      </c>
      <c r="B3957" s="319" t="s">
        <v>16063</v>
      </c>
      <c r="C3957" s="321">
        <f t="shared" si="122"/>
        <v>5</v>
      </c>
      <c r="D3957" s="321" t="str">
        <f t="shared" si="123"/>
        <v>Residential Rural</v>
      </c>
      <c r="E3957" s="321" t="s">
        <v>4460</v>
      </c>
      <c r="F3957" s="319" t="s">
        <v>16882</v>
      </c>
      <c r="G3957" s="319" t="s">
        <v>16883</v>
      </c>
      <c r="H3957" s="319" t="s">
        <v>16884</v>
      </c>
      <c r="I3957" s="319" t="s">
        <v>16885</v>
      </c>
    </row>
    <row r="3958" spans="1:9" ht="90" x14ac:dyDescent="0.2">
      <c r="A3958" s="319" t="s">
        <v>16886</v>
      </c>
      <c r="B3958" s="319" t="s">
        <v>16063</v>
      </c>
      <c r="C3958" s="321">
        <f t="shared" si="122"/>
        <v>5</v>
      </c>
      <c r="D3958" s="321" t="str">
        <f t="shared" si="123"/>
        <v>Residential Rural</v>
      </c>
      <c r="E3958" s="321" t="s">
        <v>25835</v>
      </c>
      <c r="F3958" s="319" t="s">
        <v>2288</v>
      </c>
      <c r="G3958" s="319" t="s">
        <v>11873</v>
      </c>
      <c r="H3958" s="319" t="s">
        <v>16887</v>
      </c>
      <c r="I3958" s="319" t="s">
        <v>16888</v>
      </c>
    </row>
    <row r="3959" spans="1:9" ht="90" x14ac:dyDescent="0.2">
      <c r="A3959" s="319" t="s">
        <v>16889</v>
      </c>
      <c r="B3959" s="319" t="s">
        <v>16063</v>
      </c>
      <c r="C3959" s="321">
        <f t="shared" si="122"/>
        <v>5</v>
      </c>
      <c r="D3959" s="321" t="str">
        <f t="shared" si="123"/>
        <v>Residential Rural</v>
      </c>
      <c r="E3959" s="321" t="s">
        <v>4460</v>
      </c>
      <c r="F3959" s="319" t="s">
        <v>16890</v>
      </c>
      <c r="G3959" s="319" t="s">
        <v>16891</v>
      </c>
      <c r="H3959" s="319" t="s">
        <v>16892</v>
      </c>
      <c r="I3959" s="319" t="s">
        <v>16893</v>
      </c>
    </row>
    <row r="3960" spans="1:9" ht="90" x14ac:dyDescent="0.2">
      <c r="A3960" s="319" t="s">
        <v>16894</v>
      </c>
      <c r="B3960" s="319" t="s">
        <v>16063</v>
      </c>
      <c r="C3960" s="321">
        <f t="shared" si="122"/>
        <v>5</v>
      </c>
      <c r="D3960" s="321" t="str">
        <f t="shared" si="123"/>
        <v>Residential Rural</v>
      </c>
      <c r="E3960" s="321" t="s">
        <v>25835</v>
      </c>
      <c r="F3960" s="319" t="s">
        <v>16895</v>
      </c>
      <c r="G3960" s="319" t="s">
        <v>16896</v>
      </c>
      <c r="H3960" s="319" t="s">
        <v>16897</v>
      </c>
      <c r="I3960" s="319" t="s">
        <v>16898</v>
      </c>
    </row>
    <row r="3961" spans="1:9" ht="90" x14ac:dyDescent="0.2">
      <c r="A3961" s="319" t="s">
        <v>16899</v>
      </c>
      <c r="B3961" s="319" t="s">
        <v>16063</v>
      </c>
      <c r="C3961" s="321">
        <f t="shared" si="122"/>
        <v>5</v>
      </c>
      <c r="D3961" s="321" t="str">
        <f t="shared" si="123"/>
        <v>Residential Rural</v>
      </c>
      <c r="E3961" s="321" t="s">
        <v>4460</v>
      </c>
      <c r="F3961" s="319" t="s">
        <v>548</v>
      </c>
      <c r="G3961" s="319" t="s">
        <v>16900</v>
      </c>
      <c r="H3961" s="319" t="s">
        <v>16901</v>
      </c>
      <c r="I3961" s="319" t="s">
        <v>16902</v>
      </c>
    </row>
    <row r="3962" spans="1:9" ht="105" x14ac:dyDescent="0.2">
      <c r="A3962" s="319" t="s">
        <v>16903</v>
      </c>
      <c r="B3962" s="319" t="s">
        <v>16063</v>
      </c>
      <c r="C3962" s="321">
        <f t="shared" si="122"/>
        <v>5</v>
      </c>
      <c r="D3962" s="321" t="str">
        <f t="shared" si="123"/>
        <v>Residential Rural</v>
      </c>
      <c r="E3962" s="321" t="s">
        <v>25835</v>
      </c>
      <c r="F3962" s="319" t="s">
        <v>6655</v>
      </c>
      <c r="G3962" s="319" t="s">
        <v>10036</v>
      </c>
      <c r="H3962" s="319" t="s">
        <v>16904</v>
      </c>
      <c r="I3962" s="319" t="s">
        <v>16905</v>
      </c>
    </row>
    <row r="3963" spans="1:9" ht="105" x14ac:dyDescent="0.2">
      <c r="A3963" s="319" t="s">
        <v>16906</v>
      </c>
      <c r="B3963" s="319" t="s">
        <v>16063</v>
      </c>
      <c r="C3963" s="321">
        <f t="shared" si="122"/>
        <v>5</v>
      </c>
      <c r="D3963" s="321" t="str">
        <f t="shared" si="123"/>
        <v>Residential Rural</v>
      </c>
      <c r="E3963" s="321" t="s">
        <v>4460</v>
      </c>
      <c r="F3963" s="319" t="s">
        <v>2704</v>
      </c>
      <c r="G3963" s="319" t="s">
        <v>16907</v>
      </c>
      <c r="H3963" s="319" t="s">
        <v>16908</v>
      </c>
      <c r="I3963" s="319" t="s">
        <v>16909</v>
      </c>
    </row>
    <row r="3964" spans="1:9" ht="105" x14ac:dyDescent="0.2">
      <c r="A3964" s="319" t="s">
        <v>16910</v>
      </c>
      <c r="B3964" s="319" t="s">
        <v>16063</v>
      </c>
      <c r="C3964" s="321">
        <f t="shared" si="122"/>
        <v>5</v>
      </c>
      <c r="D3964" s="321" t="str">
        <f t="shared" si="123"/>
        <v>Residential Rural</v>
      </c>
      <c r="E3964" s="321" t="s">
        <v>25835</v>
      </c>
      <c r="F3964" s="319" t="s">
        <v>12135</v>
      </c>
      <c r="G3964" s="319" t="s">
        <v>16911</v>
      </c>
      <c r="H3964" s="319" t="s">
        <v>16912</v>
      </c>
      <c r="I3964" s="319" t="s">
        <v>16913</v>
      </c>
    </row>
    <row r="3965" spans="1:9" ht="105" x14ac:dyDescent="0.2">
      <c r="A3965" s="319" t="s">
        <v>16914</v>
      </c>
      <c r="B3965" s="319" t="s">
        <v>16063</v>
      </c>
      <c r="C3965" s="321">
        <f t="shared" si="122"/>
        <v>5</v>
      </c>
      <c r="D3965" s="321" t="str">
        <f t="shared" si="123"/>
        <v>Residential Rural</v>
      </c>
      <c r="E3965" s="321" t="s">
        <v>4460</v>
      </c>
      <c r="F3965" s="319" t="s">
        <v>16915</v>
      </c>
      <c r="G3965" s="319" t="s">
        <v>16916</v>
      </c>
      <c r="H3965" s="319" t="s">
        <v>16917</v>
      </c>
      <c r="I3965" s="319" t="s">
        <v>16918</v>
      </c>
    </row>
    <row r="3966" spans="1:9" ht="105" x14ac:dyDescent="0.2">
      <c r="A3966" s="319" t="s">
        <v>16919</v>
      </c>
      <c r="B3966" s="319" t="s">
        <v>16063</v>
      </c>
      <c r="C3966" s="321">
        <f t="shared" si="122"/>
        <v>5</v>
      </c>
      <c r="D3966" s="321" t="str">
        <f t="shared" si="123"/>
        <v>Residential Rural</v>
      </c>
      <c r="E3966" s="321" t="s">
        <v>25835</v>
      </c>
      <c r="F3966" s="319" t="s">
        <v>3527</v>
      </c>
      <c r="G3966" s="319" t="s">
        <v>11183</v>
      </c>
      <c r="H3966" s="319" t="s">
        <v>16920</v>
      </c>
      <c r="I3966" s="319" t="s">
        <v>16921</v>
      </c>
    </row>
    <row r="3967" spans="1:9" ht="105" x14ac:dyDescent="0.2">
      <c r="A3967" s="319" t="s">
        <v>16922</v>
      </c>
      <c r="B3967" s="319" t="s">
        <v>16063</v>
      </c>
      <c r="C3967" s="321">
        <f t="shared" si="122"/>
        <v>5</v>
      </c>
      <c r="D3967" s="321" t="str">
        <f t="shared" si="123"/>
        <v>Residential Rural</v>
      </c>
      <c r="E3967" s="321" t="s">
        <v>4460</v>
      </c>
      <c r="F3967" s="319" t="s">
        <v>12826</v>
      </c>
      <c r="G3967" s="319" t="s">
        <v>15458</v>
      </c>
      <c r="H3967" s="319" t="s">
        <v>16923</v>
      </c>
      <c r="I3967" s="319" t="s">
        <v>16924</v>
      </c>
    </row>
    <row r="3968" spans="1:9" ht="105" x14ac:dyDescent="0.25">
      <c r="A3968" s="319" t="s">
        <v>16925</v>
      </c>
      <c r="B3968" s="319" t="s">
        <v>16063</v>
      </c>
      <c r="C3968" s="321">
        <f t="shared" si="122"/>
        <v>5</v>
      </c>
      <c r="D3968" s="321" t="str">
        <f t="shared" si="123"/>
        <v>Residential Rural</v>
      </c>
      <c r="E3968" s="321" t="s">
        <v>25835</v>
      </c>
      <c r="F3968" s="317"/>
      <c r="G3968" s="319" t="s">
        <v>16926</v>
      </c>
      <c r="H3968" s="319" t="s">
        <v>16927</v>
      </c>
      <c r="I3968" s="319" t="s">
        <v>16928</v>
      </c>
    </row>
    <row r="3969" spans="1:9" ht="90" x14ac:dyDescent="0.2">
      <c r="A3969" s="319" t="s">
        <v>16929</v>
      </c>
      <c r="B3969" s="319" t="s">
        <v>16063</v>
      </c>
      <c r="C3969" s="321">
        <f t="shared" si="122"/>
        <v>5</v>
      </c>
      <c r="D3969" s="321" t="str">
        <f t="shared" si="123"/>
        <v>Residential Rural</v>
      </c>
      <c r="E3969" s="321" t="s">
        <v>4460</v>
      </c>
      <c r="F3969" s="319" t="s">
        <v>628</v>
      </c>
      <c r="G3969" s="319" t="s">
        <v>16930</v>
      </c>
      <c r="H3969" s="319" t="s">
        <v>16931</v>
      </c>
      <c r="I3969" s="319" t="s">
        <v>16932</v>
      </c>
    </row>
    <row r="3970" spans="1:9" ht="90" x14ac:dyDescent="0.2">
      <c r="A3970" s="319" t="s">
        <v>16933</v>
      </c>
      <c r="B3970" s="319" t="s">
        <v>16063</v>
      </c>
      <c r="C3970" s="321">
        <f t="shared" ref="C3970:C4033" si="124">+VLOOKUP($A3970,Assess,2,FALSE)</f>
        <v>5</v>
      </c>
      <c r="D3970" s="321" t="str">
        <f t="shared" ref="D3970:D4033" si="125">+VLOOKUP($A3970,Assess,3,FALSE)</f>
        <v>Residential Rural</v>
      </c>
      <c r="E3970" s="321" t="s">
        <v>25835</v>
      </c>
      <c r="F3970" s="319" t="s">
        <v>16934</v>
      </c>
      <c r="G3970" s="319" t="s">
        <v>16935</v>
      </c>
      <c r="H3970" s="319" t="s">
        <v>16936</v>
      </c>
      <c r="I3970" s="319" t="s">
        <v>16937</v>
      </c>
    </row>
    <row r="3971" spans="1:9" ht="90" x14ac:dyDescent="0.2">
      <c r="A3971" s="319" t="s">
        <v>16938</v>
      </c>
      <c r="B3971" s="319" t="s">
        <v>16063</v>
      </c>
      <c r="C3971" s="321">
        <f t="shared" si="124"/>
        <v>5</v>
      </c>
      <c r="D3971" s="321" t="str">
        <f t="shared" si="125"/>
        <v>Residential Rural</v>
      </c>
      <c r="E3971" s="321" t="s">
        <v>4460</v>
      </c>
      <c r="F3971" s="319" t="s">
        <v>1179</v>
      </c>
      <c r="G3971" s="319" t="s">
        <v>1180</v>
      </c>
      <c r="H3971" s="319" t="s">
        <v>16939</v>
      </c>
      <c r="I3971" s="319" t="s">
        <v>16940</v>
      </c>
    </row>
    <row r="3972" spans="1:9" ht="105" x14ac:dyDescent="0.2">
      <c r="A3972" s="319" t="s">
        <v>16941</v>
      </c>
      <c r="B3972" s="319" t="s">
        <v>16063</v>
      </c>
      <c r="C3972" s="321">
        <f t="shared" si="124"/>
        <v>5</v>
      </c>
      <c r="D3972" s="321" t="str">
        <f t="shared" si="125"/>
        <v>Residential Rural</v>
      </c>
      <c r="E3972" s="321" t="s">
        <v>25835</v>
      </c>
      <c r="F3972" s="319" t="s">
        <v>3959</v>
      </c>
      <c r="G3972" s="319" t="s">
        <v>16942</v>
      </c>
      <c r="H3972" s="319" t="s">
        <v>16943</v>
      </c>
      <c r="I3972" s="319" t="s">
        <v>16944</v>
      </c>
    </row>
    <row r="3973" spans="1:9" ht="105" x14ac:dyDescent="0.2">
      <c r="A3973" s="319" t="s">
        <v>16945</v>
      </c>
      <c r="B3973" s="319" t="s">
        <v>16063</v>
      </c>
      <c r="C3973" s="321">
        <f t="shared" si="124"/>
        <v>5</v>
      </c>
      <c r="D3973" s="321" t="str">
        <f t="shared" si="125"/>
        <v>Residential Rural</v>
      </c>
      <c r="E3973" s="321" t="s">
        <v>4460</v>
      </c>
      <c r="F3973" s="319" t="s">
        <v>16946</v>
      </c>
      <c r="G3973" s="319" t="s">
        <v>16947</v>
      </c>
      <c r="H3973" s="319" t="s">
        <v>16948</v>
      </c>
      <c r="I3973" s="319" t="s">
        <v>16949</v>
      </c>
    </row>
    <row r="3974" spans="1:9" ht="90" x14ac:dyDescent="0.2">
      <c r="A3974" s="319" t="s">
        <v>16950</v>
      </c>
      <c r="B3974" s="319" t="s">
        <v>16063</v>
      </c>
      <c r="C3974" s="321">
        <f t="shared" si="124"/>
        <v>5</v>
      </c>
      <c r="D3974" s="321" t="str">
        <f t="shared" si="125"/>
        <v>Residential Rural</v>
      </c>
      <c r="E3974" s="321" t="s">
        <v>25835</v>
      </c>
      <c r="F3974" s="319" t="s">
        <v>16951</v>
      </c>
      <c r="G3974" s="319" t="s">
        <v>16952</v>
      </c>
      <c r="H3974" s="319" t="s">
        <v>16953</v>
      </c>
      <c r="I3974" s="319" t="s">
        <v>16954</v>
      </c>
    </row>
    <row r="3975" spans="1:9" ht="90" x14ac:dyDescent="0.2">
      <c r="A3975" s="319" t="s">
        <v>16955</v>
      </c>
      <c r="B3975" s="319" t="s">
        <v>16063</v>
      </c>
      <c r="C3975" s="321">
        <f t="shared" si="124"/>
        <v>5</v>
      </c>
      <c r="D3975" s="321" t="str">
        <f t="shared" si="125"/>
        <v>Residential Rural</v>
      </c>
      <c r="E3975" s="321" t="s">
        <v>4460</v>
      </c>
      <c r="F3975" s="319" t="s">
        <v>3152</v>
      </c>
      <c r="G3975" s="319" t="s">
        <v>16956</v>
      </c>
      <c r="H3975" s="319" t="s">
        <v>16957</v>
      </c>
      <c r="I3975" s="319" t="s">
        <v>16958</v>
      </c>
    </row>
    <row r="3976" spans="1:9" ht="90" x14ac:dyDescent="0.2">
      <c r="A3976" s="319" t="s">
        <v>16959</v>
      </c>
      <c r="B3976" s="319" t="s">
        <v>16063</v>
      </c>
      <c r="C3976" s="321">
        <f t="shared" si="124"/>
        <v>5</v>
      </c>
      <c r="D3976" s="321" t="str">
        <f t="shared" si="125"/>
        <v>Residential Rural</v>
      </c>
      <c r="E3976" s="321" t="s">
        <v>25835</v>
      </c>
      <c r="F3976" s="319" t="s">
        <v>16960</v>
      </c>
      <c r="G3976" s="319" t="s">
        <v>16961</v>
      </c>
      <c r="H3976" s="319" t="s">
        <v>16962</v>
      </c>
      <c r="I3976" s="319" t="s">
        <v>16963</v>
      </c>
    </row>
    <row r="3977" spans="1:9" ht="105" x14ac:dyDescent="0.2">
      <c r="A3977" s="319" t="s">
        <v>16964</v>
      </c>
      <c r="B3977" s="319" t="s">
        <v>16063</v>
      </c>
      <c r="C3977" s="321">
        <f t="shared" si="124"/>
        <v>5</v>
      </c>
      <c r="D3977" s="321" t="str">
        <f t="shared" si="125"/>
        <v>Residential Rural</v>
      </c>
      <c r="E3977" s="321" t="s">
        <v>4460</v>
      </c>
      <c r="F3977" s="319" t="s">
        <v>16965</v>
      </c>
      <c r="G3977" s="319" t="s">
        <v>16966</v>
      </c>
      <c r="H3977" s="319" t="s">
        <v>16967</v>
      </c>
      <c r="I3977" s="319" t="s">
        <v>16968</v>
      </c>
    </row>
    <row r="3978" spans="1:9" ht="105" x14ac:dyDescent="0.2">
      <c r="A3978" s="319" t="s">
        <v>16969</v>
      </c>
      <c r="B3978" s="319" t="s">
        <v>16063</v>
      </c>
      <c r="C3978" s="321">
        <f t="shared" si="124"/>
        <v>5</v>
      </c>
      <c r="D3978" s="321" t="str">
        <f t="shared" si="125"/>
        <v>Residential Rural</v>
      </c>
      <c r="E3978" s="321" t="s">
        <v>25835</v>
      </c>
      <c r="F3978" s="319" t="s">
        <v>16970</v>
      </c>
      <c r="G3978" s="319" t="s">
        <v>16971</v>
      </c>
      <c r="H3978" s="319" t="s">
        <v>16972</v>
      </c>
      <c r="I3978" s="319" t="s">
        <v>16973</v>
      </c>
    </row>
    <row r="3979" spans="1:9" ht="105" x14ac:dyDescent="0.2">
      <c r="A3979" s="319" t="s">
        <v>16974</v>
      </c>
      <c r="B3979" s="319" t="s">
        <v>16063</v>
      </c>
      <c r="C3979" s="321">
        <f t="shared" si="124"/>
        <v>5</v>
      </c>
      <c r="D3979" s="321" t="str">
        <f t="shared" si="125"/>
        <v>Residential Rural</v>
      </c>
      <c r="E3979" s="321" t="s">
        <v>4460</v>
      </c>
      <c r="F3979" s="319" t="s">
        <v>16975</v>
      </c>
      <c r="G3979" s="319" t="s">
        <v>16976</v>
      </c>
      <c r="H3979" s="319" t="s">
        <v>16977</v>
      </c>
      <c r="I3979" s="319" t="s">
        <v>16978</v>
      </c>
    </row>
    <row r="3980" spans="1:9" ht="105" x14ac:dyDescent="0.2">
      <c r="A3980" s="319" t="s">
        <v>16979</v>
      </c>
      <c r="B3980" s="319" t="s">
        <v>16063</v>
      </c>
      <c r="C3980" s="321">
        <f t="shared" si="124"/>
        <v>5</v>
      </c>
      <c r="D3980" s="321" t="str">
        <f t="shared" si="125"/>
        <v>Residential Rural</v>
      </c>
      <c r="E3980" s="321" t="s">
        <v>25835</v>
      </c>
      <c r="F3980" s="319" t="s">
        <v>16980</v>
      </c>
      <c r="G3980" s="319" t="s">
        <v>16981</v>
      </c>
      <c r="H3980" s="319" t="s">
        <v>16982</v>
      </c>
      <c r="I3980" s="319" t="s">
        <v>16983</v>
      </c>
    </row>
    <row r="3981" spans="1:9" ht="105" x14ac:dyDescent="0.2">
      <c r="A3981" s="319" t="s">
        <v>16984</v>
      </c>
      <c r="B3981" s="319" t="s">
        <v>16063</v>
      </c>
      <c r="C3981" s="321">
        <f t="shared" si="124"/>
        <v>5</v>
      </c>
      <c r="D3981" s="321" t="str">
        <f t="shared" si="125"/>
        <v>Residential Rural</v>
      </c>
      <c r="E3981" s="321" t="s">
        <v>4460</v>
      </c>
      <c r="F3981" s="319" t="s">
        <v>16985</v>
      </c>
      <c r="G3981" s="319" t="s">
        <v>2470</v>
      </c>
      <c r="H3981" s="319" t="s">
        <v>16986</v>
      </c>
      <c r="I3981" s="319" t="s">
        <v>16987</v>
      </c>
    </row>
    <row r="3982" spans="1:9" ht="105" x14ac:dyDescent="0.2">
      <c r="A3982" s="319" t="s">
        <v>16988</v>
      </c>
      <c r="B3982" s="319" t="s">
        <v>16063</v>
      </c>
      <c r="C3982" s="321">
        <f t="shared" si="124"/>
        <v>5</v>
      </c>
      <c r="D3982" s="321" t="str">
        <f t="shared" si="125"/>
        <v>Residential Rural</v>
      </c>
      <c r="E3982" s="321" t="s">
        <v>25835</v>
      </c>
      <c r="F3982" s="319" t="s">
        <v>8074</v>
      </c>
      <c r="G3982" s="319" t="s">
        <v>1984</v>
      </c>
      <c r="H3982" s="319" t="s">
        <v>16989</v>
      </c>
      <c r="I3982" s="319" t="s">
        <v>16990</v>
      </c>
    </row>
    <row r="3983" spans="1:9" ht="105" x14ac:dyDescent="0.2">
      <c r="A3983" s="319" t="s">
        <v>16991</v>
      </c>
      <c r="B3983" s="319" t="s">
        <v>16063</v>
      </c>
      <c r="C3983" s="321">
        <f t="shared" si="124"/>
        <v>5</v>
      </c>
      <c r="D3983" s="321" t="str">
        <f t="shared" si="125"/>
        <v>Residential Rural</v>
      </c>
      <c r="E3983" s="321" t="s">
        <v>4460</v>
      </c>
      <c r="F3983" s="319" t="s">
        <v>16992</v>
      </c>
      <c r="G3983" s="319" t="s">
        <v>16993</v>
      </c>
      <c r="H3983" s="319" t="s">
        <v>16994</v>
      </c>
      <c r="I3983" s="319" t="s">
        <v>16995</v>
      </c>
    </row>
    <row r="3984" spans="1:9" ht="90" x14ac:dyDescent="0.2">
      <c r="A3984" s="319" t="s">
        <v>16996</v>
      </c>
      <c r="B3984" s="319" t="s">
        <v>16063</v>
      </c>
      <c r="C3984" s="321">
        <f t="shared" si="124"/>
        <v>5</v>
      </c>
      <c r="D3984" s="321" t="str">
        <f t="shared" si="125"/>
        <v>Residential Rural</v>
      </c>
      <c r="E3984" s="321" t="s">
        <v>25835</v>
      </c>
      <c r="F3984" s="319" t="s">
        <v>16997</v>
      </c>
      <c r="G3984" s="319" t="s">
        <v>16998</v>
      </c>
      <c r="H3984" s="319" t="s">
        <v>16999</v>
      </c>
      <c r="I3984" s="319" t="s">
        <v>17000</v>
      </c>
    </row>
    <row r="3985" spans="1:9" ht="105" x14ac:dyDescent="0.2">
      <c r="A3985" s="319" t="s">
        <v>17001</v>
      </c>
      <c r="B3985" s="319" t="s">
        <v>16063</v>
      </c>
      <c r="C3985" s="321">
        <f t="shared" si="124"/>
        <v>5</v>
      </c>
      <c r="D3985" s="321" t="str">
        <f t="shared" si="125"/>
        <v>Residential Rural</v>
      </c>
      <c r="E3985" s="321" t="s">
        <v>4460</v>
      </c>
      <c r="F3985" s="319" t="s">
        <v>15467</v>
      </c>
      <c r="G3985" s="319" t="s">
        <v>7723</v>
      </c>
      <c r="H3985" s="319" t="s">
        <v>17002</v>
      </c>
      <c r="I3985" s="319" t="s">
        <v>17003</v>
      </c>
    </row>
    <row r="3986" spans="1:9" ht="105" x14ac:dyDescent="0.2">
      <c r="A3986" s="319" t="s">
        <v>17004</v>
      </c>
      <c r="B3986" s="319" t="s">
        <v>16063</v>
      </c>
      <c r="C3986" s="321">
        <f t="shared" si="124"/>
        <v>5</v>
      </c>
      <c r="D3986" s="321" t="str">
        <f t="shared" si="125"/>
        <v>Residential Rural</v>
      </c>
      <c r="E3986" s="321" t="s">
        <v>25835</v>
      </c>
      <c r="F3986" s="319" t="s">
        <v>17005</v>
      </c>
      <c r="G3986" s="319" t="s">
        <v>17006</v>
      </c>
      <c r="H3986" s="319" t="s">
        <v>17007</v>
      </c>
      <c r="I3986" s="319" t="s">
        <v>17008</v>
      </c>
    </row>
    <row r="3987" spans="1:9" ht="105" x14ac:dyDescent="0.2">
      <c r="A3987" s="319" t="s">
        <v>17009</v>
      </c>
      <c r="B3987" s="319" t="s">
        <v>16063</v>
      </c>
      <c r="C3987" s="321">
        <f t="shared" si="124"/>
        <v>5</v>
      </c>
      <c r="D3987" s="321" t="str">
        <f t="shared" si="125"/>
        <v>Residential Rural</v>
      </c>
      <c r="E3987" s="321" t="s">
        <v>4460</v>
      </c>
      <c r="F3987" s="319" t="s">
        <v>17010</v>
      </c>
      <c r="G3987" s="319" t="s">
        <v>17011</v>
      </c>
      <c r="H3987" s="319" t="s">
        <v>17012</v>
      </c>
      <c r="I3987" s="319" t="s">
        <v>17013</v>
      </c>
    </row>
    <row r="3988" spans="1:9" ht="105" x14ac:dyDescent="0.2">
      <c r="A3988" s="319" t="s">
        <v>17014</v>
      </c>
      <c r="B3988" s="319" t="s">
        <v>16063</v>
      </c>
      <c r="C3988" s="321">
        <f t="shared" si="124"/>
        <v>5</v>
      </c>
      <c r="D3988" s="321" t="str">
        <f t="shared" si="125"/>
        <v>Residential Rural</v>
      </c>
      <c r="E3988" s="321" t="s">
        <v>25835</v>
      </c>
      <c r="F3988" s="319" t="s">
        <v>3850</v>
      </c>
      <c r="G3988" s="319" t="s">
        <v>3715</v>
      </c>
      <c r="H3988" s="319" t="s">
        <v>17015</v>
      </c>
      <c r="I3988" s="319" t="s">
        <v>17016</v>
      </c>
    </row>
    <row r="3989" spans="1:9" ht="105" x14ac:dyDescent="0.2">
      <c r="A3989" s="319" t="s">
        <v>17017</v>
      </c>
      <c r="B3989" s="319" t="s">
        <v>16063</v>
      </c>
      <c r="C3989" s="321">
        <f t="shared" si="124"/>
        <v>5</v>
      </c>
      <c r="D3989" s="321" t="str">
        <f t="shared" si="125"/>
        <v>Residential Rural</v>
      </c>
      <c r="E3989" s="321" t="s">
        <v>4460</v>
      </c>
      <c r="F3989" s="319" t="s">
        <v>17018</v>
      </c>
      <c r="G3989" s="319" t="s">
        <v>2449</v>
      </c>
      <c r="H3989" s="319" t="s">
        <v>17019</v>
      </c>
      <c r="I3989" s="319" t="s">
        <v>17020</v>
      </c>
    </row>
    <row r="3990" spans="1:9" ht="105" x14ac:dyDescent="0.2">
      <c r="A3990" s="319" t="s">
        <v>17021</v>
      </c>
      <c r="B3990" s="319" t="s">
        <v>16063</v>
      </c>
      <c r="C3990" s="321">
        <f t="shared" si="124"/>
        <v>5</v>
      </c>
      <c r="D3990" s="321" t="str">
        <f t="shared" si="125"/>
        <v>Residential Rural</v>
      </c>
      <c r="E3990" s="321" t="s">
        <v>25835</v>
      </c>
      <c r="F3990" s="319" t="s">
        <v>492</v>
      </c>
      <c r="G3990" s="319" t="s">
        <v>927</v>
      </c>
      <c r="H3990" s="319" t="s">
        <v>17022</v>
      </c>
      <c r="I3990" s="319" t="s">
        <v>17023</v>
      </c>
    </row>
    <row r="3991" spans="1:9" ht="90" x14ac:dyDescent="0.2">
      <c r="A3991" s="319" t="s">
        <v>17024</v>
      </c>
      <c r="B3991" s="319" t="s">
        <v>16063</v>
      </c>
      <c r="C3991" s="321">
        <f t="shared" si="124"/>
        <v>5</v>
      </c>
      <c r="D3991" s="321" t="str">
        <f t="shared" si="125"/>
        <v>Residential Rural</v>
      </c>
      <c r="E3991" s="321" t="s">
        <v>4460</v>
      </c>
      <c r="F3991" s="319" t="s">
        <v>2165</v>
      </c>
      <c r="G3991" s="319" t="s">
        <v>2166</v>
      </c>
      <c r="H3991" s="319" t="s">
        <v>17025</v>
      </c>
      <c r="I3991" s="319" t="s">
        <v>17026</v>
      </c>
    </row>
    <row r="3992" spans="1:9" ht="90" x14ac:dyDescent="0.2">
      <c r="A3992" s="319" t="s">
        <v>17027</v>
      </c>
      <c r="B3992" s="319" t="s">
        <v>16063</v>
      </c>
      <c r="C3992" s="321">
        <f t="shared" si="124"/>
        <v>5</v>
      </c>
      <c r="D3992" s="321" t="str">
        <f t="shared" si="125"/>
        <v>Residential Rural</v>
      </c>
      <c r="E3992" s="321" t="s">
        <v>25835</v>
      </c>
      <c r="F3992" s="319" t="s">
        <v>17028</v>
      </c>
      <c r="G3992" s="319" t="s">
        <v>17029</v>
      </c>
      <c r="H3992" s="319" t="s">
        <v>17030</v>
      </c>
      <c r="I3992" s="319" t="s">
        <v>17031</v>
      </c>
    </row>
    <row r="3993" spans="1:9" ht="90" x14ac:dyDescent="0.2">
      <c r="A3993" s="319" t="s">
        <v>17032</v>
      </c>
      <c r="B3993" s="319" t="s">
        <v>16063</v>
      </c>
      <c r="C3993" s="321">
        <f t="shared" si="124"/>
        <v>5</v>
      </c>
      <c r="D3993" s="321" t="str">
        <f t="shared" si="125"/>
        <v>Residential Rural</v>
      </c>
      <c r="E3993" s="321" t="s">
        <v>4460</v>
      </c>
      <c r="F3993" s="319" t="s">
        <v>17033</v>
      </c>
      <c r="G3993" s="319" t="s">
        <v>17034</v>
      </c>
      <c r="H3993" s="319" t="s">
        <v>17035</v>
      </c>
      <c r="I3993" s="319" t="s">
        <v>17036</v>
      </c>
    </row>
    <row r="3994" spans="1:9" ht="105" x14ac:dyDescent="0.2">
      <c r="A3994" s="319" t="s">
        <v>17037</v>
      </c>
      <c r="B3994" s="319" t="s">
        <v>16063</v>
      </c>
      <c r="C3994" s="321">
        <f t="shared" si="124"/>
        <v>5</v>
      </c>
      <c r="D3994" s="321" t="str">
        <f t="shared" si="125"/>
        <v>Residential Rural</v>
      </c>
      <c r="E3994" s="321" t="s">
        <v>25835</v>
      </c>
      <c r="F3994" s="319" t="s">
        <v>17038</v>
      </c>
      <c r="G3994" s="319" t="s">
        <v>17039</v>
      </c>
      <c r="H3994" s="319" t="s">
        <v>17040</v>
      </c>
      <c r="I3994" s="319" t="s">
        <v>17041</v>
      </c>
    </row>
    <row r="3995" spans="1:9" ht="105" x14ac:dyDescent="0.2">
      <c r="A3995" s="319" t="s">
        <v>17042</v>
      </c>
      <c r="B3995" s="319" t="s">
        <v>16063</v>
      </c>
      <c r="C3995" s="321">
        <f t="shared" si="124"/>
        <v>5</v>
      </c>
      <c r="D3995" s="321" t="str">
        <f t="shared" si="125"/>
        <v>Residential Rural</v>
      </c>
      <c r="E3995" s="321" t="s">
        <v>4460</v>
      </c>
      <c r="F3995" s="319" t="s">
        <v>380</v>
      </c>
      <c r="G3995" s="319" t="s">
        <v>17043</v>
      </c>
      <c r="H3995" s="319" t="s">
        <v>17044</v>
      </c>
      <c r="I3995" s="319" t="s">
        <v>17045</v>
      </c>
    </row>
    <row r="3996" spans="1:9" ht="105" x14ac:dyDescent="0.2">
      <c r="A3996" s="319" t="s">
        <v>17046</v>
      </c>
      <c r="B3996" s="319" t="s">
        <v>16063</v>
      </c>
      <c r="C3996" s="321">
        <f t="shared" si="124"/>
        <v>5</v>
      </c>
      <c r="D3996" s="321" t="str">
        <f t="shared" si="125"/>
        <v>Residential Rural</v>
      </c>
      <c r="E3996" s="321" t="s">
        <v>25835</v>
      </c>
      <c r="F3996" s="319" t="s">
        <v>17047</v>
      </c>
      <c r="G3996" s="319" t="s">
        <v>15434</v>
      </c>
      <c r="H3996" s="319" t="s">
        <v>17048</v>
      </c>
      <c r="I3996" s="319" t="s">
        <v>17049</v>
      </c>
    </row>
    <row r="3997" spans="1:9" ht="105" x14ac:dyDescent="0.25">
      <c r="A3997" s="319" t="s">
        <v>17050</v>
      </c>
      <c r="B3997" s="319" t="s">
        <v>16063</v>
      </c>
      <c r="C3997" s="321">
        <f t="shared" si="124"/>
        <v>5</v>
      </c>
      <c r="D3997" s="321" t="str">
        <f t="shared" si="125"/>
        <v>Residential Rural</v>
      </c>
      <c r="E3997" s="321" t="s">
        <v>4460</v>
      </c>
      <c r="F3997" s="317"/>
      <c r="G3997" s="319" t="s">
        <v>771</v>
      </c>
      <c r="H3997" s="319" t="s">
        <v>17051</v>
      </c>
      <c r="I3997" s="319" t="s">
        <v>17052</v>
      </c>
    </row>
    <row r="3998" spans="1:9" ht="105" x14ac:dyDescent="0.2">
      <c r="A3998" s="319" t="s">
        <v>17053</v>
      </c>
      <c r="B3998" s="319" t="s">
        <v>16063</v>
      </c>
      <c r="C3998" s="321">
        <f t="shared" si="124"/>
        <v>5</v>
      </c>
      <c r="D3998" s="321" t="str">
        <f t="shared" si="125"/>
        <v>Residential Rural</v>
      </c>
      <c r="E3998" s="321" t="s">
        <v>25835</v>
      </c>
      <c r="F3998" s="319" t="s">
        <v>17054</v>
      </c>
      <c r="G3998" s="319" t="s">
        <v>17055</v>
      </c>
      <c r="H3998" s="319" t="s">
        <v>17056</v>
      </c>
      <c r="I3998" s="319" t="s">
        <v>17057</v>
      </c>
    </row>
    <row r="3999" spans="1:9" ht="90" x14ac:dyDescent="0.2">
      <c r="A3999" s="319" t="s">
        <v>17058</v>
      </c>
      <c r="B3999" s="319" t="s">
        <v>16063</v>
      </c>
      <c r="C3999" s="321">
        <f t="shared" si="124"/>
        <v>5</v>
      </c>
      <c r="D3999" s="321" t="str">
        <f t="shared" si="125"/>
        <v>Residential Rural</v>
      </c>
      <c r="E3999" s="321" t="s">
        <v>4460</v>
      </c>
      <c r="F3999" s="319" t="s">
        <v>17059</v>
      </c>
      <c r="G3999" s="319" t="s">
        <v>17060</v>
      </c>
      <c r="H3999" s="319" t="s">
        <v>17061</v>
      </c>
      <c r="I3999" s="319" t="s">
        <v>17062</v>
      </c>
    </row>
    <row r="4000" spans="1:9" ht="90" x14ac:dyDescent="0.2">
      <c r="A4000" s="319" t="s">
        <v>17063</v>
      </c>
      <c r="B4000" s="319" t="s">
        <v>16063</v>
      </c>
      <c r="C4000" s="321">
        <f t="shared" si="124"/>
        <v>5</v>
      </c>
      <c r="D4000" s="321" t="str">
        <f t="shared" si="125"/>
        <v>Residential Rural</v>
      </c>
      <c r="E4000" s="321" t="s">
        <v>25835</v>
      </c>
      <c r="F4000" s="319" t="s">
        <v>17064</v>
      </c>
      <c r="G4000" s="319" t="s">
        <v>17065</v>
      </c>
      <c r="H4000" s="319" t="s">
        <v>17066</v>
      </c>
      <c r="I4000" s="319" t="s">
        <v>17067</v>
      </c>
    </row>
    <row r="4001" spans="1:9" ht="90" x14ac:dyDescent="0.2">
      <c r="A4001" s="319" t="s">
        <v>17068</v>
      </c>
      <c r="B4001" s="319" t="s">
        <v>16063</v>
      </c>
      <c r="C4001" s="321">
        <f t="shared" si="124"/>
        <v>5</v>
      </c>
      <c r="D4001" s="321" t="str">
        <f t="shared" si="125"/>
        <v>Residential Rural</v>
      </c>
      <c r="E4001" s="321" t="s">
        <v>4460</v>
      </c>
      <c r="F4001" s="319" t="s">
        <v>17069</v>
      </c>
      <c r="G4001" s="319" t="s">
        <v>17070</v>
      </c>
      <c r="H4001" s="319" t="s">
        <v>17071</v>
      </c>
      <c r="I4001" s="319" t="s">
        <v>17072</v>
      </c>
    </row>
    <row r="4002" spans="1:9" ht="105" x14ac:dyDescent="0.2">
      <c r="A4002" s="319" t="s">
        <v>17073</v>
      </c>
      <c r="B4002" s="319" t="s">
        <v>16063</v>
      </c>
      <c r="C4002" s="321">
        <f t="shared" si="124"/>
        <v>5</v>
      </c>
      <c r="D4002" s="321" t="str">
        <f t="shared" si="125"/>
        <v>Residential Rural</v>
      </c>
      <c r="E4002" s="321" t="s">
        <v>25835</v>
      </c>
      <c r="F4002" s="319" t="s">
        <v>17074</v>
      </c>
      <c r="G4002" s="319" t="s">
        <v>17075</v>
      </c>
      <c r="H4002" s="319" t="s">
        <v>17076</v>
      </c>
      <c r="I4002" s="319" t="s">
        <v>17077</v>
      </c>
    </row>
    <row r="4003" spans="1:9" ht="105" x14ac:dyDescent="0.2">
      <c r="A4003" s="319" t="s">
        <v>17078</v>
      </c>
      <c r="B4003" s="319" t="s">
        <v>16063</v>
      </c>
      <c r="C4003" s="321">
        <f t="shared" si="124"/>
        <v>5</v>
      </c>
      <c r="D4003" s="321" t="str">
        <f t="shared" si="125"/>
        <v>Residential Rural</v>
      </c>
      <c r="E4003" s="321" t="s">
        <v>4460</v>
      </c>
      <c r="F4003" s="319" t="s">
        <v>17079</v>
      </c>
      <c r="G4003" s="319" t="s">
        <v>17080</v>
      </c>
      <c r="H4003" s="319" t="s">
        <v>17081</v>
      </c>
      <c r="I4003" s="319" t="s">
        <v>17082</v>
      </c>
    </row>
    <row r="4004" spans="1:9" ht="105" x14ac:dyDescent="0.2">
      <c r="A4004" s="319" t="s">
        <v>17083</v>
      </c>
      <c r="B4004" s="319" t="s">
        <v>16063</v>
      </c>
      <c r="C4004" s="321">
        <f t="shared" si="124"/>
        <v>5</v>
      </c>
      <c r="D4004" s="321" t="str">
        <f t="shared" si="125"/>
        <v>Residential Rural</v>
      </c>
      <c r="E4004" s="321" t="s">
        <v>25835</v>
      </c>
      <c r="F4004" s="319" t="s">
        <v>17084</v>
      </c>
      <c r="G4004" s="319" t="s">
        <v>1121</v>
      </c>
      <c r="H4004" s="319" t="s">
        <v>17085</v>
      </c>
      <c r="I4004" s="319" t="s">
        <v>17086</v>
      </c>
    </row>
    <row r="4005" spans="1:9" ht="105" x14ac:dyDescent="0.2">
      <c r="A4005" s="319" t="s">
        <v>17087</v>
      </c>
      <c r="B4005" s="319" t="s">
        <v>16063</v>
      </c>
      <c r="C4005" s="321">
        <f t="shared" si="124"/>
        <v>5</v>
      </c>
      <c r="D4005" s="321" t="str">
        <f t="shared" si="125"/>
        <v>Residential Rural</v>
      </c>
      <c r="E4005" s="321" t="s">
        <v>4460</v>
      </c>
      <c r="F4005" s="319" t="s">
        <v>17088</v>
      </c>
      <c r="G4005" s="319" t="s">
        <v>17089</v>
      </c>
      <c r="H4005" s="319" t="s">
        <v>17090</v>
      </c>
      <c r="I4005" s="319" t="s">
        <v>17091</v>
      </c>
    </row>
    <row r="4006" spans="1:9" ht="105" x14ac:dyDescent="0.2">
      <c r="A4006" s="319" t="s">
        <v>17092</v>
      </c>
      <c r="B4006" s="319" t="s">
        <v>16063</v>
      </c>
      <c r="C4006" s="321">
        <f t="shared" si="124"/>
        <v>5</v>
      </c>
      <c r="D4006" s="321" t="str">
        <f t="shared" si="125"/>
        <v>Residential Rural</v>
      </c>
      <c r="E4006" s="321" t="s">
        <v>25835</v>
      </c>
      <c r="F4006" s="319" t="s">
        <v>530</v>
      </c>
      <c r="G4006" s="319" t="s">
        <v>8839</v>
      </c>
      <c r="H4006" s="319" t="s">
        <v>17093</v>
      </c>
      <c r="I4006" s="319" t="s">
        <v>17094</v>
      </c>
    </row>
    <row r="4007" spans="1:9" ht="105" x14ac:dyDescent="0.2">
      <c r="A4007" s="319" t="s">
        <v>17095</v>
      </c>
      <c r="B4007" s="319" t="s">
        <v>16063</v>
      </c>
      <c r="C4007" s="321">
        <f t="shared" si="124"/>
        <v>5</v>
      </c>
      <c r="D4007" s="321" t="str">
        <f t="shared" si="125"/>
        <v>Residential Rural</v>
      </c>
      <c r="E4007" s="321" t="s">
        <v>4460</v>
      </c>
      <c r="F4007" s="319" t="s">
        <v>17096</v>
      </c>
      <c r="G4007" s="319" t="s">
        <v>17097</v>
      </c>
      <c r="H4007" s="319" t="s">
        <v>17098</v>
      </c>
      <c r="I4007" s="319" t="s">
        <v>17099</v>
      </c>
    </row>
    <row r="4008" spans="1:9" ht="105" x14ac:dyDescent="0.2">
      <c r="A4008" s="319" t="s">
        <v>17100</v>
      </c>
      <c r="B4008" s="319" t="s">
        <v>16063</v>
      </c>
      <c r="C4008" s="321">
        <f t="shared" si="124"/>
        <v>5</v>
      </c>
      <c r="D4008" s="321" t="str">
        <f t="shared" si="125"/>
        <v>Residential Rural</v>
      </c>
      <c r="E4008" s="321" t="s">
        <v>25835</v>
      </c>
      <c r="F4008" s="319" t="s">
        <v>17101</v>
      </c>
      <c r="G4008" s="319" t="s">
        <v>17102</v>
      </c>
      <c r="H4008" s="319" t="s">
        <v>17103</v>
      </c>
      <c r="I4008" s="319" t="s">
        <v>17104</v>
      </c>
    </row>
    <row r="4009" spans="1:9" ht="90" x14ac:dyDescent="0.2">
      <c r="A4009" s="319" t="s">
        <v>17105</v>
      </c>
      <c r="B4009" s="319" t="s">
        <v>16063</v>
      </c>
      <c r="C4009" s="321">
        <f t="shared" si="124"/>
        <v>5</v>
      </c>
      <c r="D4009" s="321" t="str">
        <f t="shared" si="125"/>
        <v>Residential Rural</v>
      </c>
      <c r="E4009" s="321" t="s">
        <v>4460</v>
      </c>
      <c r="F4009" s="319" t="s">
        <v>17106</v>
      </c>
      <c r="G4009" s="319" t="s">
        <v>17107</v>
      </c>
      <c r="H4009" s="319" t="s">
        <v>17108</v>
      </c>
      <c r="I4009" s="319" t="s">
        <v>17109</v>
      </c>
    </row>
    <row r="4010" spans="1:9" ht="90" x14ac:dyDescent="0.2">
      <c r="A4010" s="319" t="s">
        <v>17110</v>
      </c>
      <c r="B4010" s="319" t="s">
        <v>16063</v>
      </c>
      <c r="C4010" s="321">
        <f t="shared" si="124"/>
        <v>5</v>
      </c>
      <c r="D4010" s="321" t="str">
        <f t="shared" si="125"/>
        <v>Residential Rural</v>
      </c>
      <c r="E4010" s="321" t="s">
        <v>25835</v>
      </c>
      <c r="F4010" s="319" t="s">
        <v>17111</v>
      </c>
      <c r="G4010" s="319" t="s">
        <v>1948</v>
      </c>
      <c r="H4010" s="319" t="s">
        <v>17112</v>
      </c>
      <c r="I4010" s="319" t="s">
        <v>17113</v>
      </c>
    </row>
    <row r="4011" spans="1:9" ht="105" x14ac:dyDescent="0.2">
      <c r="A4011" s="319" t="s">
        <v>17114</v>
      </c>
      <c r="B4011" s="319" t="s">
        <v>16063</v>
      </c>
      <c r="C4011" s="321">
        <f t="shared" si="124"/>
        <v>5</v>
      </c>
      <c r="D4011" s="321" t="str">
        <f t="shared" si="125"/>
        <v>Residential Rural</v>
      </c>
      <c r="E4011" s="321" t="s">
        <v>4460</v>
      </c>
      <c r="F4011" s="319" t="s">
        <v>380</v>
      </c>
      <c r="G4011" s="319" t="s">
        <v>11361</v>
      </c>
      <c r="H4011" s="319" t="s">
        <v>17115</v>
      </c>
      <c r="I4011" s="319" t="s">
        <v>17116</v>
      </c>
    </row>
    <row r="4012" spans="1:9" ht="105" x14ac:dyDescent="0.2">
      <c r="A4012" s="319" t="s">
        <v>17117</v>
      </c>
      <c r="B4012" s="319" t="s">
        <v>16063</v>
      </c>
      <c r="C4012" s="321">
        <f t="shared" si="124"/>
        <v>5</v>
      </c>
      <c r="D4012" s="321" t="str">
        <f t="shared" si="125"/>
        <v>Residential Rural</v>
      </c>
      <c r="E4012" s="321" t="s">
        <v>25835</v>
      </c>
      <c r="F4012" s="319" t="s">
        <v>17118</v>
      </c>
      <c r="G4012" s="319" t="s">
        <v>17119</v>
      </c>
      <c r="H4012" s="319" t="s">
        <v>17120</v>
      </c>
      <c r="I4012" s="319" t="s">
        <v>17121</v>
      </c>
    </row>
    <row r="4013" spans="1:9" ht="105" x14ac:dyDescent="0.2">
      <c r="A4013" s="319" t="s">
        <v>17122</v>
      </c>
      <c r="B4013" s="319" t="s">
        <v>16063</v>
      </c>
      <c r="C4013" s="321">
        <f t="shared" si="124"/>
        <v>5</v>
      </c>
      <c r="D4013" s="321" t="str">
        <f t="shared" si="125"/>
        <v>Residential Rural</v>
      </c>
      <c r="E4013" s="321" t="s">
        <v>4460</v>
      </c>
      <c r="F4013" s="319" t="s">
        <v>2931</v>
      </c>
      <c r="G4013" s="319" t="s">
        <v>13248</v>
      </c>
      <c r="H4013" s="319" t="s">
        <v>17123</v>
      </c>
      <c r="I4013" s="319" t="s">
        <v>17124</v>
      </c>
    </row>
    <row r="4014" spans="1:9" ht="105" x14ac:dyDescent="0.2">
      <c r="A4014" s="319" t="s">
        <v>17125</v>
      </c>
      <c r="B4014" s="319" t="s">
        <v>16063</v>
      </c>
      <c r="C4014" s="321">
        <f t="shared" si="124"/>
        <v>5</v>
      </c>
      <c r="D4014" s="321" t="str">
        <f t="shared" si="125"/>
        <v>Residential Rural</v>
      </c>
      <c r="E4014" s="321" t="s">
        <v>25835</v>
      </c>
      <c r="F4014" s="319" t="s">
        <v>17126</v>
      </c>
      <c r="G4014" s="319" t="s">
        <v>1002</v>
      </c>
      <c r="H4014" s="319" t="s">
        <v>17127</v>
      </c>
      <c r="I4014" s="319" t="s">
        <v>17128</v>
      </c>
    </row>
    <row r="4015" spans="1:9" ht="105" x14ac:dyDescent="0.2">
      <c r="A4015" s="319" t="s">
        <v>17129</v>
      </c>
      <c r="B4015" s="319" t="s">
        <v>16063</v>
      </c>
      <c r="C4015" s="321">
        <f t="shared" si="124"/>
        <v>5</v>
      </c>
      <c r="D4015" s="321" t="str">
        <f t="shared" si="125"/>
        <v>Residential Rural</v>
      </c>
      <c r="E4015" s="321" t="s">
        <v>4460</v>
      </c>
      <c r="F4015" s="319" t="s">
        <v>8329</v>
      </c>
      <c r="G4015" s="319" t="s">
        <v>17130</v>
      </c>
      <c r="H4015" s="319" t="s">
        <v>17131</v>
      </c>
      <c r="I4015" s="319" t="s">
        <v>17132</v>
      </c>
    </row>
    <row r="4016" spans="1:9" ht="120" x14ac:dyDescent="0.2">
      <c r="A4016" s="319" t="s">
        <v>17133</v>
      </c>
      <c r="B4016" s="319" t="s">
        <v>16063</v>
      </c>
      <c r="C4016" s="321">
        <f t="shared" si="124"/>
        <v>5</v>
      </c>
      <c r="D4016" s="321" t="str">
        <f t="shared" si="125"/>
        <v>Residential Rural</v>
      </c>
      <c r="E4016" s="321" t="s">
        <v>25835</v>
      </c>
      <c r="F4016" s="319" t="s">
        <v>17134</v>
      </c>
      <c r="G4016" s="319" t="s">
        <v>17135</v>
      </c>
      <c r="H4016" s="319" t="s">
        <v>17136</v>
      </c>
      <c r="I4016" s="319" t="s">
        <v>17137</v>
      </c>
    </row>
    <row r="4017" spans="1:9" ht="105" x14ac:dyDescent="0.2">
      <c r="A4017" s="319" t="s">
        <v>17138</v>
      </c>
      <c r="B4017" s="319" t="s">
        <v>16063</v>
      </c>
      <c r="C4017" s="321">
        <f t="shared" si="124"/>
        <v>5</v>
      </c>
      <c r="D4017" s="321" t="str">
        <f t="shared" si="125"/>
        <v>Residential Rural</v>
      </c>
      <c r="E4017" s="321" t="s">
        <v>4460</v>
      </c>
      <c r="F4017" s="319" t="s">
        <v>17139</v>
      </c>
      <c r="G4017" s="319" t="s">
        <v>17140</v>
      </c>
      <c r="H4017" s="319" t="s">
        <v>17141</v>
      </c>
      <c r="I4017" s="319" t="s">
        <v>17142</v>
      </c>
    </row>
    <row r="4018" spans="1:9" ht="105" x14ac:dyDescent="0.2">
      <c r="A4018" s="319" t="s">
        <v>17143</v>
      </c>
      <c r="B4018" s="319" t="s">
        <v>16063</v>
      </c>
      <c r="C4018" s="321">
        <f t="shared" si="124"/>
        <v>5</v>
      </c>
      <c r="D4018" s="321" t="str">
        <f t="shared" si="125"/>
        <v>Residential Rural</v>
      </c>
      <c r="E4018" s="321" t="s">
        <v>25835</v>
      </c>
      <c r="F4018" s="319" t="s">
        <v>2916</v>
      </c>
      <c r="G4018" s="319" t="s">
        <v>3193</v>
      </c>
      <c r="H4018" s="319" t="s">
        <v>17144</v>
      </c>
      <c r="I4018" s="319" t="s">
        <v>17145</v>
      </c>
    </row>
    <row r="4019" spans="1:9" ht="105" x14ac:dyDescent="0.2">
      <c r="A4019" s="319" t="s">
        <v>17146</v>
      </c>
      <c r="B4019" s="319" t="s">
        <v>16063</v>
      </c>
      <c r="C4019" s="321">
        <f t="shared" si="124"/>
        <v>5</v>
      </c>
      <c r="D4019" s="321" t="str">
        <f t="shared" si="125"/>
        <v>Residential Rural</v>
      </c>
      <c r="E4019" s="321" t="s">
        <v>4460</v>
      </c>
      <c r="F4019" s="319" t="s">
        <v>10397</v>
      </c>
      <c r="G4019" s="319" t="s">
        <v>17147</v>
      </c>
      <c r="H4019" s="319" t="s">
        <v>17148</v>
      </c>
      <c r="I4019" s="319" t="s">
        <v>17149</v>
      </c>
    </row>
    <row r="4020" spans="1:9" ht="90" x14ac:dyDescent="0.2">
      <c r="A4020" s="319" t="s">
        <v>17150</v>
      </c>
      <c r="B4020" s="319" t="s">
        <v>16063</v>
      </c>
      <c r="C4020" s="321">
        <f t="shared" si="124"/>
        <v>5</v>
      </c>
      <c r="D4020" s="321" t="str">
        <f t="shared" si="125"/>
        <v>Residential Rural</v>
      </c>
      <c r="E4020" s="321" t="s">
        <v>25835</v>
      </c>
      <c r="F4020" s="319" t="s">
        <v>12339</v>
      </c>
      <c r="G4020" s="319" t="s">
        <v>17151</v>
      </c>
      <c r="H4020" s="319" t="s">
        <v>17152</v>
      </c>
      <c r="I4020" s="319" t="s">
        <v>17153</v>
      </c>
    </row>
    <row r="4021" spans="1:9" ht="90" x14ac:dyDescent="0.2">
      <c r="A4021" s="319" t="s">
        <v>17154</v>
      </c>
      <c r="B4021" s="319" t="s">
        <v>16063</v>
      </c>
      <c r="C4021" s="321">
        <f t="shared" si="124"/>
        <v>5</v>
      </c>
      <c r="D4021" s="321" t="str">
        <f t="shared" si="125"/>
        <v>Residential Rural</v>
      </c>
      <c r="E4021" s="321" t="s">
        <v>4460</v>
      </c>
      <c r="F4021" s="319" t="s">
        <v>17155</v>
      </c>
      <c r="G4021" s="319" t="s">
        <v>17156</v>
      </c>
      <c r="H4021" s="319" t="s">
        <v>17157</v>
      </c>
      <c r="I4021" s="319" t="s">
        <v>17158</v>
      </c>
    </row>
    <row r="4022" spans="1:9" ht="105" x14ac:dyDescent="0.2">
      <c r="A4022" s="319" t="s">
        <v>17159</v>
      </c>
      <c r="B4022" s="319" t="s">
        <v>16063</v>
      </c>
      <c r="C4022" s="321">
        <f t="shared" si="124"/>
        <v>5</v>
      </c>
      <c r="D4022" s="321" t="str">
        <f t="shared" si="125"/>
        <v>Residential Rural</v>
      </c>
      <c r="E4022" s="321" t="s">
        <v>25835</v>
      </c>
      <c r="F4022" s="319" t="s">
        <v>10802</v>
      </c>
      <c r="G4022" s="319" t="s">
        <v>17160</v>
      </c>
      <c r="H4022" s="319" t="s">
        <v>17161</v>
      </c>
      <c r="I4022" s="319" t="s">
        <v>17162</v>
      </c>
    </row>
    <row r="4023" spans="1:9" ht="90" x14ac:dyDescent="0.2">
      <c r="A4023" s="319" t="s">
        <v>17163</v>
      </c>
      <c r="B4023" s="319" t="s">
        <v>16063</v>
      </c>
      <c r="C4023" s="321">
        <f t="shared" si="124"/>
        <v>5</v>
      </c>
      <c r="D4023" s="321" t="str">
        <f t="shared" si="125"/>
        <v>Residential Rural</v>
      </c>
      <c r="E4023" s="321" t="s">
        <v>4460</v>
      </c>
      <c r="F4023" s="319" t="s">
        <v>17164</v>
      </c>
      <c r="G4023" s="319" t="s">
        <v>17165</v>
      </c>
      <c r="H4023" s="319" t="s">
        <v>17166</v>
      </c>
      <c r="I4023" s="319" t="s">
        <v>17167</v>
      </c>
    </row>
    <row r="4024" spans="1:9" ht="90" x14ac:dyDescent="0.2">
      <c r="A4024" s="319" t="s">
        <v>17168</v>
      </c>
      <c r="B4024" s="319" t="s">
        <v>16063</v>
      </c>
      <c r="C4024" s="321">
        <f t="shared" si="124"/>
        <v>5</v>
      </c>
      <c r="D4024" s="321" t="str">
        <f t="shared" si="125"/>
        <v>Residential Rural</v>
      </c>
      <c r="E4024" s="321" t="s">
        <v>25835</v>
      </c>
      <c r="F4024" s="319" t="s">
        <v>17169</v>
      </c>
      <c r="G4024" s="319" t="s">
        <v>17170</v>
      </c>
      <c r="H4024" s="319" t="s">
        <v>17171</v>
      </c>
      <c r="I4024" s="319" t="s">
        <v>17172</v>
      </c>
    </row>
    <row r="4025" spans="1:9" ht="90" x14ac:dyDescent="0.2">
      <c r="A4025" s="319" t="s">
        <v>17173</v>
      </c>
      <c r="B4025" s="319" t="s">
        <v>16063</v>
      </c>
      <c r="C4025" s="321">
        <f t="shared" si="124"/>
        <v>5</v>
      </c>
      <c r="D4025" s="321" t="str">
        <f t="shared" si="125"/>
        <v>Residential Rural</v>
      </c>
      <c r="E4025" s="321" t="s">
        <v>4460</v>
      </c>
      <c r="F4025" s="319" t="s">
        <v>385</v>
      </c>
      <c r="G4025" s="319" t="s">
        <v>17174</v>
      </c>
      <c r="H4025" s="319" t="s">
        <v>17175</v>
      </c>
      <c r="I4025" s="319" t="s">
        <v>17176</v>
      </c>
    </row>
    <row r="4026" spans="1:9" ht="105" x14ac:dyDescent="0.2">
      <c r="A4026" s="319" t="s">
        <v>17177</v>
      </c>
      <c r="B4026" s="319" t="s">
        <v>16063</v>
      </c>
      <c r="C4026" s="321">
        <f t="shared" si="124"/>
        <v>5</v>
      </c>
      <c r="D4026" s="321" t="str">
        <f t="shared" si="125"/>
        <v>Residential Rural</v>
      </c>
      <c r="E4026" s="321" t="s">
        <v>25835</v>
      </c>
      <c r="F4026" s="319" t="s">
        <v>6295</v>
      </c>
      <c r="G4026" s="319" t="s">
        <v>17178</v>
      </c>
      <c r="H4026" s="319" t="s">
        <v>17179</v>
      </c>
      <c r="I4026" s="319" t="s">
        <v>17180</v>
      </c>
    </row>
    <row r="4027" spans="1:9" ht="105" x14ac:dyDescent="0.2">
      <c r="A4027" s="319" t="s">
        <v>17181</v>
      </c>
      <c r="B4027" s="319" t="s">
        <v>16063</v>
      </c>
      <c r="C4027" s="321">
        <f t="shared" si="124"/>
        <v>5</v>
      </c>
      <c r="D4027" s="321" t="str">
        <f t="shared" si="125"/>
        <v>Residential Rural</v>
      </c>
      <c r="E4027" s="321" t="s">
        <v>4460</v>
      </c>
      <c r="F4027" s="319" t="s">
        <v>3480</v>
      </c>
      <c r="G4027" s="319" t="s">
        <v>12049</v>
      </c>
      <c r="H4027" s="319" t="s">
        <v>17182</v>
      </c>
      <c r="I4027" s="319" t="s">
        <v>17183</v>
      </c>
    </row>
    <row r="4028" spans="1:9" ht="105" x14ac:dyDescent="0.2">
      <c r="A4028" s="319" t="s">
        <v>17184</v>
      </c>
      <c r="B4028" s="319" t="s">
        <v>16063</v>
      </c>
      <c r="C4028" s="321">
        <f t="shared" si="124"/>
        <v>5</v>
      </c>
      <c r="D4028" s="321" t="str">
        <f t="shared" si="125"/>
        <v>Residential Rural</v>
      </c>
      <c r="E4028" s="321" t="s">
        <v>25835</v>
      </c>
      <c r="F4028" s="319" t="s">
        <v>12394</v>
      </c>
      <c r="G4028" s="319" t="s">
        <v>17185</v>
      </c>
      <c r="H4028" s="319" t="s">
        <v>17186</v>
      </c>
      <c r="I4028" s="319" t="s">
        <v>17187</v>
      </c>
    </row>
    <row r="4029" spans="1:9" ht="105" x14ac:dyDescent="0.2">
      <c r="A4029" s="319" t="s">
        <v>17188</v>
      </c>
      <c r="B4029" s="319" t="s">
        <v>16063</v>
      </c>
      <c r="C4029" s="321">
        <f t="shared" si="124"/>
        <v>5</v>
      </c>
      <c r="D4029" s="321" t="str">
        <f t="shared" si="125"/>
        <v>Residential Rural</v>
      </c>
      <c r="E4029" s="321" t="s">
        <v>4460</v>
      </c>
      <c r="F4029" s="319" t="s">
        <v>17189</v>
      </c>
      <c r="G4029" s="319" t="s">
        <v>17190</v>
      </c>
      <c r="H4029" s="319" t="s">
        <v>17191</v>
      </c>
      <c r="I4029" s="319" t="s">
        <v>17192</v>
      </c>
    </row>
    <row r="4030" spans="1:9" ht="90" x14ac:dyDescent="0.25">
      <c r="A4030" s="319" t="s">
        <v>17193</v>
      </c>
      <c r="B4030" s="319" t="s">
        <v>16063</v>
      </c>
      <c r="C4030" s="321">
        <f t="shared" si="124"/>
        <v>5</v>
      </c>
      <c r="D4030" s="321" t="str">
        <f t="shared" si="125"/>
        <v>Residential Rural</v>
      </c>
      <c r="E4030" s="321" t="s">
        <v>25835</v>
      </c>
      <c r="F4030" s="317"/>
      <c r="G4030" s="319" t="s">
        <v>17194</v>
      </c>
      <c r="H4030" s="319" t="s">
        <v>17195</v>
      </c>
      <c r="I4030" s="319" t="s">
        <v>17196</v>
      </c>
    </row>
    <row r="4031" spans="1:9" ht="90" x14ac:dyDescent="0.2">
      <c r="A4031" s="319" t="s">
        <v>17197</v>
      </c>
      <c r="B4031" s="319" t="s">
        <v>16063</v>
      </c>
      <c r="C4031" s="321">
        <f t="shared" si="124"/>
        <v>5</v>
      </c>
      <c r="D4031" s="321" t="str">
        <f t="shared" si="125"/>
        <v>Residential Rural</v>
      </c>
      <c r="E4031" s="321" t="s">
        <v>4460</v>
      </c>
      <c r="F4031" s="319" t="s">
        <v>17198</v>
      </c>
      <c r="G4031" s="319" t="s">
        <v>11115</v>
      </c>
      <c r="H4031" s="319" t="s">
        <v>17199</v>
      </c>
      <c r="I4031" s="319" t="s">
        <v>17200</v>
      </c>
    </row>
    <row r="4032" spans="1:9" ht="90" x14ac:dyDescent="0.2">
      <c r="A4032" s="319" t="s">
        <v>17201</v>
      </c>
      <c r="B4032" s="319" t="s">
        <v>16063</v>
      </c>
      <c r="C4032" s="321">
        <f t="shared" si="124"/>
        <v>5</v>
      </c>
      <c r="D4032" s="321" t="str">
        <f t="shared" si="125"/>
        <v>Residential Rural</v>
      </c>
      <c r="E4032" s="321" t="s">
        <v>25835</v>
      </c>
      <c r="F4032" s="319" t="s">
        <v>17202</v>
      </c>
      <c r="G4032" s="319" t="s">
        <v>17203</v>
      </c>
      <c r="H4032" s="319" t="s">
        <v>17204</v>
      </c>
      <c r="I4032" s="319" t="s">
        <v>17205</v>
      </c>
    </row>
    <row r="4033" spans="1:9" ht="90" x14ac:dyDescent="0.2">
      <c r="A4033" s="319" t="s">
        <v>17206</v>
      </c>
      <c r="B4033" s="319" t="s">
        <v>16063</v>
      </c>
      <c r="C4033" s="321">
        <f t="shared" si="124"/>
        <v>5</v>
      </c>
      <c r="D4033" s="321" t="str">
        <f t="shared" si="125"/>
        <v>Residential Rural</v>
      </c>
      <c r="E4033" s="321" t="s">
        <v>4460</v>
      </c>
      <c r="F4033" s="319" t="s">
        <v>17207</v>
      </c>
      <c r="G4033" s="319" t="s">
        <v>17208</v>
      </c>
      <c r="H4033" s="319" t="s">
        <v>17209</v>
      </c>
      <c r="I4033" s="319" t="s">
        <v>17210</v>
      </c>
    </row>
    <row r="4034" spans="1:9" ht="90" x14ac:dyDescent="0.2">
      <c r="A4034" s="319" t="s">
        <v>17211</v>
      </c>
      <c r="B4034" s="319" t="s">
        <v>16063</v>
      </c>
      <c r="C4034" s="321">
        <f t="shared" ref="C4034:C4097" si="126">+VLOOKUP($A4034,Assess,2,FALSE)</f>
        <v>5</v>
      </c>
      <c r="D4034" s="321" t="str">
        <f t="shared" ref="D4034:D4097" si="127">+VLOOKUP($A4034,Assess,3,FALSE)</f>
        <v>Residential Rural</v>
      </c>
      <c r="E4034" s="321" t="s">
        <v>25835</v>
      </c>
      <c r="F4034" s="319" t="s">
        <v>525</v>
      </c>
      <c r="G4034" s="319" t="s">
        <v>17212</v>
      </c>
      <c r="H4034" s="319" t="s">
        <v>17213</v>
      </c>
      <c r="I4034" s="319" t="s">
        <v>17214</v>
      </c>
    </row>
    <row r="4035" spans="1:9" ht="105" x14ac:dyDescent="0.2">
      <c r="A4035" s="319" t="s">
        <v>17215</v>
      </c>
      <c r="B4035" s="319" t="s">
        <v>16063</v>
      </c>
      <c r="C4035" s="321">
        <f t="shared" si="126"/>
        <v>5</v>
      </c>
      <c r="D4035" s="321" t="str">
        <f t="shared" si="127"/>
        <v>Residential Rural</v>
      </c>
      <c r="E4035" s="321" t="s">
        <v>4460</v>
      </c>
      <c r="F4035" s="319" t="s">
        <v>17216</v>
      </c>
      <c r="G4035" s="319" t="s">
        <v>17217</v>
      </c>
      <c r="H4035" s="319" t="s">
        <v>17218</v>
      </c>
      <c r="I4035" s="319" t="s">
        <v>17219</v>
      </c>
    </row>
    <row r="4036" spans="1:9" ht="90" x14ac:dyDescent="0.2">
      <c r="A4036" s="319" t="s">
        <v>17220</v>
      </c>
      <c r="B4036" s="319" t="s">
        <v>16063</v>
      </c>
      <c r="C4036" s="321">
        <f t="shared" si="126"/>
        <v>5</v>
      </c>
      <c r="D4036" s="321" t="str">
        <f t="shared" si="127"/>
        <v>Residential Rural</v>
      </c>
      <c r="E4036" s="321" t="s">
        <v>25835</v>
      </c>
      <c r="F4036" s="319" t="s">
        <v>17221</v>
      </c>
      <c r="G4036" s="319" t="s">
        <v>629</v>
      </c>
      <c r="H4036" s="319" t="s">
        <v>17222</v>
      </c>
      <c r="I4036" s="319" t="s">
        <v>17223</v>
      </c>
    </row>
    <row r="4037" spans="1:9" ht="90" x14ac:dyDescent="0.2">
      <c r="A4037" s="319" t="s">
        <v>17224</v>
      </c>
      <c r="B4037" s="319" t="s">
        <v>16063</v>
      </c>
      <c r="C4037" s="321">
        <f t="shared" si="126"/>
        <v>5</v>
      </c>
      <c r="D4037" s="321" t="str">
        <f t="shared" si="127"/>
        <v>Residential Rural</v>
      </c>
      <c r="E4037" s="321" t="s">
        <v>4460</v>
      </c>
      <c r="F4037" s="319" t="s">
        <v>2288</v>
      </c>
      <c r="G4037" s="319" t="s">
        <v>17225</v>
      </c>
      <c r="H4037" s="319" t="s">
        <v>17226</v>
      </c>
      <c r="I4037" s="319" t="s">
        <v>17227</v>
      </c>
    </row>
    <row r="4038" spans="1:9" ht="90" x14ac:dyDescent="0.2">
      <c r="A4038" s="319" t="s">
        <v>17228</v>
      </c>
      <c r="B4038" s="319" t="s">
        <v>16063</v>
      </c>
      <c r="C4038" s="321">
        <f t="shared" si="126"/>
        <v>5</v>
      </c>
      <c r="D4038" s="321" t="str">
        <f t="shared" si="127"/>
        <v>Residential Rural</v>
      </c>
      <c r="E4038" s="321" t="s">
        <v>25835</v>
      </c>
      <c r="F4038" s="319" t="s">
        <v>17229</v>
      </c>
      <c r="G4038" s="319" t="s">
        <v>17230</v>
      </c>
      <c r="H4038" s="319" t="s">
        <v>17231</v>
      </c>
      <c r="I4038" s="319" t="s">
        <v>17232</v>
      </c>
    </row>
    <row r="4039" spans="1:9" ht="90" x14ac:dyDescent="0.2">
      <c r="A4039" s="319" t="s">
        <v>17233</v>
      </c>
      <c r="B4039" s="319" t="s">
        <v>16063</v>
      </c>
      <c r="C4039" s="321">
        <f t="shared" si="126"/>
        <v>5</v>
      </c>
      <c r="D4039" s="321" t="str">
        <f t="shared" si="127"/>
        <v>Residential Rural</v>
      </c>
      <c r="E4039" s="321" t="s">
        <v>4460</v>
      </c>
      <c r="F4039" s="319" t="s">
        <v>17234</v>
      </c>
      <c r="G4039" s="319" t="s">
        <v>5165</v>
      </c>
      <c r="H4039" s="319" t="s">
        <v>17235</v>
      </c>
      <c r="I4039" s="319" t="s">
        <v>17236</v>
      </c>
    </row>
    <row r="4040" spans="1:9" ht="90" x14ac:dyDescent="0.2">
      <c r="A4040" s="319" t="s">
        <v>17237</v>
      </c>
      <c r="B4040" s="319" t="s">
        <v>16063</v>
      </c>
      <c r="C4040" s="321">
        <f t="shared" si="126"/>
        <v>5</v>
      </c>
      <c r="D4040" s="321" t="str">
        <f t="shared" si="127"/>
        <v>Residential Rural</v>
      </c>
      <c r="E4040" s="321" t="s">
        <v>25835</v>
      </c>
      <c r="F4040" s="319" t="s">
        <v>17238</v>
      </c>
      <c r="G4040" s="319" t="s">
        <v>17239</v>
      </c>
      <c r="H4040" s="319" t="s">
        <v>17240</v>
      </c>
      <c r="I4040" s="319" t="s">
        <v>17241</v>
      </c>
    </row>
    <row r="4041" spans="1:9" ht="90" x14ac:dyDescent="0.2">
      <c r="A4041" s="319" t="s">
        <v>17242</v>
      </c>
      <c r="B4041" s="319" t="s">
        <v>16063</v>
      </c>
      <c r="C4041" s="321">
        <f t="shared" si="126"/>
        <v>5</v>
      </c>
      <c r="D4041" s="321" t="str">
        <f t="shared" si="127"/>
        <v>Residential Rural</v>
      </c>
      <c r="E4041" s="321" t="s">
        <v>4460</v>
      </c>
      <c r="F4041" s="319" t="s">
        <v>342</v>
      </c>
      <c r="G4041" s="319" t="s">
        <v>17243</v>
      </c>
      <c r="H4041" s="319" t="s">
        <v>17244</v>
      </c>
      <c r="I4041" s="319" t="s">
        <v>17245</v>
      </c>
    </row>
    <row r="4042" spans="1:9" ht="90" x14ac:dyDescent="0.2">
      <c r="A4042" s="319" t="s">
        <v>17246</v>
      </c>
      <c r="B4042" s="319" t="s">
        <v>16063</v>
      </c>
      <c r="C4042" s="321">
        <f t="shared" si="126"/>
        <v>5</v>
      </c>
      <c r="D4042" s="321" t="str">
        <f t="shared" si="127"/>
        <v>Residential Rural</v>
      </c>
      <c r="E4042" s="321" t="s">
        <v>25835</v>
      </c>
      <c r="F4042" s="319" t="s">
        <v>17247</v>
      </c>
      <c r="G4042" s="319" t="s">
        <v>17248</v>
      </c>
      <c r="H4042" s="319" t="s">
        <v>17249</v>
      </c>
      <c r="I4042" s="319" t="s">
        <v>17250</v>
      </c>
    </row>
    <row r="4043" spans="1:9" ht="90" x14ac:dyDescent="0.2">
      <c r="A4043" s="319" t="s">
        <v>17251</v>
      </c>
      <c r="B4043" s="319" t="s">
        <v>16063</v>
      </c>
      <c r="C4043" s="321">
        <f t="shared" si="126"/>
        <v>5</v>
      </c>
      <c r="D4043" s="321" t="str">
        <f t="shared" si="127"/>
        <v>Residential Rural</v>
      </c>
      <c r="E4043" s="321" t="s">
        <v>4460</v>
      </c>
      <c r="F4043" s="319" t="s">
        <v>5964</v>
      </c>
      <c r="G4043" s="319" t="s">
        <v>17252</v>
      </c>
      <c r="H4043" s="319" t="s">
        <v>17253</v>
      </c>
      <c r="I4043" s="319" t="s">
        <v>17254</v>
      </c>
    </row>
    <row r="4044" spans="1:9" ht="90" x14ac:dyDescent="0.2">
      <c r="A4044" s="319" t="s">
        <v>17255</v>
      </c>
      <c r="B4044" s="319" t="s">
        <v>16063</v>
      </c>
      <c r="C4044" s="321">
        <f t="shared" si="126"/>
        <v>5</v>
      </c>
      <c r="D4044" s="321" t="str">
        <f t="shared" si="127"/>
        <v>Residential Rural</v>
      </c>
      <c r="E4044" s="321" t="s">
        <v>25835</v>
      </c>
      <c r="F4044" s="319" t="s">
        <v>17256</v>
      </c>
      <c r="G4044" s="319" t="s">
        <v>17257</v>
      </c>
      <c r="H4044" s="319" t="s">
        <v>17258</v>
      </c>
      <c r="I4044" s="319" t="s">
        <v>17259</v>
      </c>
    </row>
    <row r="4045" spans="1:9" ht="90" x14ac:dyDescent="0.2">
      <c r="A4045" s="319" t="s">
        <v>17260</v>
      </c>
      <c r="B4045" s="319" t="s">
        <v>16063</v>
      </c>
      <c r="C4045" s="321">
        <f t="shared" si="126"/>
        <v>5</v>
      </c>
      <c r="D4045" s="321" t="str">
        <f t="shared" si="127"/>
        <v>Residential Rural</v>
      </c>
      <c r="E4045" s="321" t="s">
        <v>4460</v>
      </c>
      <c r="F4045" s="319" t="s">
        <v>17261</v>
      </c>
      <c r="G4045" s="319" t="s">
        <v>2016</v>
      </c>
      <c r="H4045" s="319" t="s">
        <v>17262</v>
      </c>
      <c r="I4045" s="319" t="s">
        <v>17263</v>
      </c>
    </row>
    <row r="4046" spans="1:9" ht="90" x14ac:dyDescent="0.2">
      <c r="A4046" s="319" t="s">
        <v>17264</v>
      </c>
      <c r="B4046" s="319" t="s">
        <v>16063</v>
      </c>
      <c r="C4046" s="321">
        <f t="shared" si="126"/>
        <v>5</v>
      </c>
      <c r="D4046" s="321" t="str">
        <f t="shared" si="127"/>
        <v>Residential Rural</v>
      </c>
      <c r="E4046" s="321" t="s">
        <v>25835</v>
      </c>
      <c r="F4046" s="319" t="s">
        <v>4907</v>
      </c>
      <c r="G4046" s="319" t="s">
        <v>15309</v>
      </c>
      <c r="H4046" s="319" t="s">
        <v>17265</v>
      </c>
      <c r="I4046" s="319" t="s">
        <v>17266</v>
      </c>
    </row>
    <row r="4047" spans="1:9" ht="90" x14ac:dyDescent="0.2">
      <c r="A4047" s="319" t="s">
        <v>17267</v>
      </c>
      <c r="B4047" s="319" t="s">
        <v>16063</v>
      </c>
      <c r="C4047" s="321">
        <f t="shared" si="126"/>
        <v>5</v>
      </c>
      <c r="D4047" s="321" t="str">
        <f t="shared" si="127"/>
        <v>Residential Rural</v>
      </c>
      <c r="E4047" s="321" t="s">
        <v>4460</v>
      </c>
      <c r="F4047" s="319" t="s">
        <v>2298</v>
      </c>
      <c r="G4047" s="319" t="s">
        <v>17268</v>
      </c>
      <c r="H4047" s="319" t="s">
        <v>17269</v>
      </c>
      <c r="I4047" s="319" t="s">
        <v>17270</v>
      </c>
    </row>
    <row r="4048" spans="1:9" ht="90" x14ac:dyDescent="0.2">
      <c r="A4048" s="319" t="s">
        <v>17271</v>
      </c>
      <c r="B4048" s="319" t="s">
        <v>16063</v>
      </c>
      <c r="C4048" s="321">
        <f t="shared" si="126"/>
        <v>5</v>
      </c>
      <c r="D4048" s="321" t="str">
        <f t="shared" si="127"/>
        <v>Residential Rural</v>
      </c>
      <c r="E4048" s="321" t="s">
        <v>25835</v>
      </c>
      <c r="F4048" s="319" t="s">
        <v>1166</v>
      </c>
      <c r="G4048" s="319" t="s">
        <v>5978</v>
      </c>
      <c r="H4048" s="319" t="s">
        <v>17272</v>
      </c>
      <c r="I4048" s="319" t="s">
        <v>17273</v>
      </c>
    </row>
    <row r="4049" spans="1:9" ht="90" x14ac:dyDescent="0.2">
      <c r="A4049" s="319" t="s">
        <v>17274</v>
      </c>
      <c r="B4049" s="319" t="s">
        <v>16063</v>
      </c>
      <c r="C4049" s="321">
        <f t="shared" si="126"/>
        <v>5</v>
      </c>
      <c r="D4049" s="321" t="str">
        <f t="shared" si="127"/>
        <v>Residential Rural</v>
      </c>
      <c r="E4049" s="321" t="s">
        <v>4460</v>
      </c>
      <c r="F4049" s="319" t="s">
        <v>17275</v>
      </c>
      <c r="G4049" s="319" t="s">
        <v>17276</v>
      </c>
      <c r="H4049" s="319" t="s">
        <v>17277</v>
      </c>
      <c r="I4049" s="319" t="s">
        <v>17278</v>
      </c>
    </row>
    <row r="4050" spans="1:9" ht="409.5" x14ac:dyDescent="0.2">
      <c r="A4050" s="319" t="s">
        <v>17279</v>
      </c>
      <c r="B4050" s="319" t="s">
        <v>16063</v>
      </c>
      <c r="C4050" s="321">
        <f t="shared" si="126"/>
        <v>5</v>
      </c>
      <c r="D4050" s="321" t="str">
        <f t="shared" si="127"/>
        <v>Residential Rural</v>
      </c>
      <c r="E4050" s="321" t="s">
        <v>25835</v>
      </c>
      <c r="F4050" s="319" t="s">
        <v>17280</v>
      </c>
      <c r="G4050" s="319" t="s">
        <v>17281</v>
      </c>
      <c r="H4050" s="319" t="s">
        <v>17282</v>
      </c>
      <c r="I4050" s="319" t="s">
        <v>17283</v>
      </c>
    </row>
    <row r="4051" spans="1:9" ht="90" x14ac:dyDescent="0.2">
      <c r="A4051" s="319" t="s">
        <v>17284</v>
      </c>
      <c r="B4051" s="319" t="s">
        <v>16063</v>
      </c>
      <c r="C4051" s="321">
        <f t="shared" si="126"/>
        <v>5</v>
      </c>
      <c r="D4051" s="321" t="str">
        <f t="shared" si="127"/>
        <v>Residential Rural</v>
      </c>
      <c r="E4051" s="321" t="s">
        <v>4460</v>
      </c>
      <c r="F4051" s="319" t="s">
        <v>2916</v>
      </c>
      <c r="G4051" s="319" t="s">
        <v>17285</v>
      </c>
      <c r="H4051" s="319" t="s">
        <v>17286</v>
      </c>
      <c r="I4051" s="319" t="s">
        <v>17287</v>
      </c>
    </row>
    <row r="4052" spans="1:9" ht="90" x14ac:dyDescent="0.2">
      <c r="A4052" s="319" t="s">
        <v>17288</v>
      </c>
      <c r="B4052" s="319" t="s">
        <v>16063</v>
      </c>
      <c r="C4052" s="321">
        <f t="shared" si="126"/>
        <v>5</v>
      </c>
      <c r="D4052" s="321" t="str">
        <f t="shared" si="127"/>
        <v>Residential Rural</v>
      </c>
      <c r="E4052" s="321" t="s">
        <v>25835</v>
      </c>
      <c r="F4052" s="319" t="s">
        <v>1720</v>
      </c>
      <c r="G4052" s="319" t="s">
        <v>3846</v>
      </c>
      <c r="H4052" s="319" t="s">
        <v>17289</v>
      </c>
      <c r="I4052" s="319" t="s">
        <v>17290</v>
      </c>
    </row>
    <row r="4053" spans="1:9" ht="75" x14ac:dyDescent="0.2">
      <c r="A4053" s="319" t="s">
        <v>17291</v>
      </c>
      <c r="B4053" s="319" t="s">
        <v>16063</v>
      </c>
      <c r="C4053" s="321">
        <f t="shared" si="126"/>
        <v>5</v>
      </c>
      <c r="D4053" s="321" t="str">
        <f t="shared" si="127"/>
        <v>Residential Rural</v>
      </c>
      <c r="E4053" s="321" t="s">
        <v>4460</v>
      </c>
      <c r="F4053" s="319" t="s">
        <v>17292</v>
      </c>
      <c r="G4053" s="319" t="s">
        <v>17293</v>
      </c>
      <c r="H4053" s="319" t="s">
        <v>17294</v>
      </c>
      <c r="I4053" s="319" t="s">
        <v>17295</v>
      </c>
    </row>
    <row r="4054" spans="1:9" ht="90" x14ac:dyDescent="0.2">
      <c r="A4054" s="319" t="s">
        <v>17296</v>
      </c>
      <c r="B4054" s="319" t="s">
        <v>16063</v>
      </c>
      <c r="C4054" s="321">
        <f t="shared" si="126"/>
        <v>5</v>
      </c>
      <c r="D4054" s="321" t="str">
        <f t="shared" si="127"/>
        <v>Residential Rural</v>
      </c>
      <c r="E4054" s="321" t="s">
        <v>25835</v>
      </c>
      <c r="F4054" s="319" t="s">
        <v>17297</v>
      </c>
      <c r="G4054" s="319" t="s">
        <v>526</v>
      </c>
      <c r="H4054" s="319" t="s">
        <v>17298</v>
      </c>
      <c r="I4054" s="319" t="s">
        <v>17299</v>
      </c>
    </row>
    <row r="4055" spans="1:9" ht="90" x14ac:dyDescent="0.2">
      <c r="A4055" s="319" t="s">
        <v>17300</v>
      </c>
      <c r="B4055" s="319" t="s">
        <v>16063</v>
      </c>
      <c r="C4055" s="321">
        <f t="shared" si="126"/>
        <v>5</v>
      </c>
      <c r="D4055" s="321" t="str">
        <f t="shared" si="127"/>
        <v>Residential Rural</v>
      </c>
      <c r="E4055" s="321" t="s">
        <v>4460</v>
      </c>
      <c r="F4055" s="319" t="s">
        <v>2371</v>
      </c>
      <c r="G4055" s="319" t="s">
        <v>17301</v>
      </c>
      <c r="H4055" s="319" t="s">
        <v>17302</v>
      </c>
      <c r="I4055" s="319" t="s">
        <v>17303</v>
      </c>
    </row>
    <row r="4056" spans="1:9" ht="90" x14ac:dyDescent="0.2">
      <c r="A4056" s="319" t="s">
        <v>17304</v>
      </c>
      <c r="B4056" s="319" t="s">
        <v>16063</v>
      </c>
      <c r="C4056" s="321">
        <f t="shared" si="126"/>
        <v>5</v>
      </c>
      <c r="D4056" s="321" t="str">
        <f t="shared" si="127"/>
        <v>Residential Rural</v>
      </c>
      <c r="E4056" s="321" t="s">
        <v>25835</v>
      </c>
      <c r="F4056" s="319" t="s">
        <v>17305</v>
      </c>
      <c r="G4056" s="319" t="s">
        <v>17306</v>
      </c>
      <c r="H4056" s="319" t="s">
        <v>17307</v>
      </c>
      <c r="I4056" s="319" t="s">
        <v>17308</v>
      </c>
    </row>
    <row r="4057" spans="1:9" ht="90" x14ac:dyDescent="0.2">
      <c r="A4057" s="319" t="s">
        <v>17309</v>
      </c>
      <c r="B4057" s="319" t="s">
        <v>16063</v>
      </c>
      <c r="C4057" s="321">
        <f t="shared" si="126"/>
        <v>5</v>
      </c>
      <c r="D4057" s="321" t="str">
        <f t="shared" si="127"/>
        <v>Residential Rural</v>
      </c>
      <c r="E4057" s="321" t="s">
        <v>4460</v>
      </c>
      <c r="F4057" s="319" t="s">
        <v>5996</v>
      </c>
      <c r="G4057" s="319" t="s">
        <v>5997</v>
      </c>
      <c r="H4057" s="319" t="s">
        <v>17310</v>
      </c>
      <c r="I4057" s="319" t="s">
        <v>17311</v>
      </c>
    </row>
    <row r="4058" spans="1:9" ht="75" x14ac:dyDescent="0.2">
      <c r="A4058" s="319" t="s">
        <v>17312</v>
      </c>
      <c r="B4058" s="319" t="s">
        <v>16063</v>
      </c>
      <c r="C4058" s="321">
        <f t="shared" si="126"/>
        <v>5</v>
      </c>
      <c r="D4058" s="321" t="str">
        <f t="shared" si="127"/>
        <v>Residential Rural</v>
      </c>
      <c r="E4058" s="321" t="s">
        <v>25835</v>
      </c>
      <c r="F4058" s="319" t="s">
        <v>17313</v>
      </c>
      <c r="G4058" s="319" t="s">
        <v>17314</v>
      </c>
      <c r="H4058" s="319" t="s">
        <v>17315</v>
      </c>
      <c r="I4058" s="319" t="s">
        <v>17316</v>
      </c>
    </row>
    <row r="4059" spans="1:9" ht="75" x14ac:dyDescent="0.2">
      <c r="A4059" s="319" t="s">
        <v>17317</v>
      </c>
      <c r="B4059" s="319" t="s">
        <v>16063</v>
      </c>
      <c r="C4059" s="321">
        <f t="shared" si="126"/>
        <v>5</v>
      </c>
      <c r="D4059" s="321" t="str">
        <f t="shared" si="127"/>
        <v>Residential Rural</v>
      </c>
      <c r="E4059" s="321" t="s">
        <v>4460</v>
      </c>
      <c r="F4059" s="319" t="s">
        <v>2906</v>
      </c>
      <c r="G4059" s="319" t="s">
        <v>3193</v>
      </c>
      <c r="H4059" s="319" t="s">
        <v>17318</v>
      </c>
      <c r="I4059" s="319" t="s">
        <v>17319</v>
      </c>
    </row>
    <row r="4060" spans="1:9" ht="105" x14ac:dyDescent="0.2">
      <c r="A4060" s="319" t="s">
        <v>17320</v>
      </c>
      <c r="B4060" s="319" t="s">
        <v>16063</v>
      </c>
      <c r="C4060" s="321">
        <f t="shared" si="126"/>
        <v>5</v>
      </c>
      <c r="D4060" s="321" t="str">
        <f t="shared" si="127"/>
        <v>Residential Rural</v>
      </c>
      <c r="E4060" s="321" t="s">
        <v>25835</v>
      </c>
      <c r="F4060" s="319" t="s">
        <v>586</v>
      </c>
      <c r="G4060" s="319" t="s">
        <v>17321</v>
      </c>
      <c r="H4060" s="319" t="s">
        <v>17322</v>
      </c>
      <c r="I4060" s="319" t="s">
        <v>17323</v>
      </c>
    </row>
    <row r="4061" spans="1:9" ht="105" x14ac:dyDescent="0.2">
      <c r="A4061" s="319" t="s">
        <v>17324</v>
      </c>
      <c r="B4061" s="319" t="s">
        <v>16063</v>
      </c>
      <c r="C4061" s="321">
        <f t="shared" si="126"/>
        <v>5</v>
      </c>
      <c r="D4061" s="321" t="str">
        <f t="shared" si="127"/>
        <v>Residential Rural</v>
      </c>
      <c r="E4061" s="321" t="s">
        <v>4460</v>
      </c>
      <c r="F4061" s="319" t="s">
        <v>530</v>
      </c>
      <c r="G4061" s="319" t="s">
        <v>800</v>
      </c>
      <c r="H4061" s="319" t="s">
        <v>17325</v>
      </c>
      <c r="I4061" s="319" t="s">
        <v>17326</v>
      </c>
    </row>
    <row r="4062" spans="1:9" ht="75" x14ac:dyDescent="0.2">
      <c r="A4062" s="319" t="s">
        <v>17327</v>
      </c>
      <c r="B4062" s="319" t="s">
        <v>16063</v>
      </c>
      <c r="C4062" s="321">
        <f t="shared" si="126"/>
        <v>5</v>
      </c>
      <c r="D4062" s="321" t="str">
        <f t="shared" si="127"/>
        <v>Residential Rural</v>
      </c>
      <c r="E4062" s="321" t="s">
        <v>25835</v>
      </c>
      <c r="F4062" s="319" t="s">
        <v>17328</v>
      </c>
      <c r="G4062" s="319" t="s">
        <v>17329</v>
      </c>
      <c r="H4062" s="319" t="s">
        <v>17330</v>
      </c>
      <c r="I4062" s="319" t="s">
        <v>17331</v>
      </c>
    </row>
    <row r="4063" spans="1:9" ht="75" x14ac:dyDescent="0.2">
      <c r="A4063" s="319" t="s">
        <v>17332</v>
      </c>
      <c r="B4063" s="319" t="s">
        <v>16063</v>
      </c>
      <c r="C4063" s="321">
        <f t="shared" si="126"/>
        <v>5</v>
      </c>
      <c r="D4063" s="321" t="str">
        <f t="shared" si="127"/>
        <v>Residential Rural</v>
      </c>
      <c r="E4063" s="321" t="s">
        <v>4460</v>
      </c>
      <c r="F4063" s="319" t="s">
        <v>3922</v>
      </c>
      <c r="G4063" s="319" t="s">
        <v>17333</v>
      </c>
      <c r="H4063" s="319" t="s">
        <v>17334</v>
      </c>
      <c r="I4063" s="319" t="s">
        <v>17335</v>
      </c>
    </row>
    <row r="4064" spans="1:9" ht="75" x14ac:dyDescent="0.2">
      <c r="A4064" s="319" t="s">
        <v>17336</v>
      </c>
      <c r="B4064" s="319" t="s">
        <v>16063</v>
      </c>
      <c r="C4064" s="321">
        <f t="shared" si="126"/>
        <v>5</v>
      </c>
      <c r="D4064" s="321" t="str">
        <f t="shared" si="127"/>
        <v>Residential Rural</v>
      </c>
      <c r="E4064" s="321" t="s">
        <v>25835</v>
      </c>
      <c r="F4064" s="319" t="s">
        <v>2552</v>
      </c>
      <c r="G4064" s="319" t="s">
        <v>17337</v>
      </c>
      <c r="H4064" s="319" t="s">
        <v>17338</v>
      </c>
      <c r="I4064" s="319" t="s">
        <v>17339</v>
      </c>
    </row>
    <row r="4065" spans="1:9" ht="90" x14ac:dyDescent="0.2">
      <c r="A4065" s="319" t="s">
        <v>17340</v>
      </c>
      <c r="B4065" s="319" t="s">
        <v>16063</v>
      </c>
      <c r="C4065" s="321">
        <f t="shared" si="126"/>
        <v>5</v>
      </c>
      <c r="D4065" s="321" t="str">
        <f t="shared" si="127"/>
        <v>Residential Rural</v>
      </c>
      <c r="E4065" s="321" t="s">
        <v>4460</v>
      </c>
      <c r="F4065" s="319" t="s">
        <v>11474</v>
      </c>
      <c r="G4065" s="319" t="s">
        <v>9779</v>
      </c>
      <c r="H4065" s="319" t="s">
        <v>17341</v>
      </c>
      <c r="I4065" s="319" t="s">
        <v>17342</v>
      </c>
    </row>
    <row r="4066" spans="1:9" ht="105" x14ac:dyDescent="0.2">
      <c r="A4066" s="319" t="s">
        <v>17343</v>
      </c>
      <c r="B4066" s="319" t="s">
        <v>16063</v>
      </c>
      <c r="C4066" s="321">
        <f t="shared" si="126"/>
        <v>5</v>
      </c>
      <c r="D4066" s="321" t="str">
        <f t="shared" si="127"/>
        <v>Residential Rural</v>
      </c>
      <c r="E4066" s="321" t="s">
        <v>25835</v>
      </c>
      <c r="F4066" s="319" t="s">
        <v>3752</v>
      </c>
      <c r="G4066" s="319" t="s">
        <v>17344</v>
      </c>
      <c r="H4066" s="319" t="s">
        <v>17345</v>
      </c>
      <c r="I4066" s="319" t="s">
        <v>17346</v>
      </c>
    </row>
    <row r="4067" spans="1:9" ht="105" x14ac:dyDescent="0.2">
      <c r="A4067" s="319" t="s">
        <v>17347</v>
      </c>
      <c r="B4067" s="319" t="s">
        <v>16063</v>
      </c>
      <c r="C4067" s="321">
        <f t="shared" si="126"/>
        <v>5</v>
      </c>
      <c r="D4067" s="321" t="str">
        <f t="shared" si="127"/>
        <v>Residential Rural</v>
      </c>
      <c r="E4067" s="321" t="s">
        <v>4460</v>
      </c>
      <c r="F4067" s="319" t="s">
        <v>17348</v>
      </c>
      <c r="G4067" s="319" t="s">
        <v>17349</v>
      </c>
      <c r="H4067" s="319" t="s">
        <v>17350</v>
      </c>
      <c r="I4067" s="319" t="s">
        <v>17351</v>
      </c>
    </row>
    <row r="4068" spans="1:9" ht="90" x14ac:dyDescent="0.2">
      <c r="A4068" s="319" t="s">
        <v>17352</v>
      </c>
      <c r="B4068" s="319" t="s">
        <v>16063</v>
      </c>
      <c r="C4068" s="321">
        <f t="shared" si="126"/>
        <v>5</v>
      </c>
      <c r="D4068" s="321" t="str">
        <f t="shared" si="127"/>
        <v>Residential Rural</v>
      </c>
      <c r="E4068" s="321" t="s">
        <v>25835</v>
      </c>
      <c r="F4068" s="319" t="s">
        <v>17353</v>
      </c>
      <c r="G4068" s="319" t="s">
        <v>17354</v>
      </c>
      <c r="H4068" s="319" t="s">
        <v>17355</v>
      </c>
      <c r="I4068" s="319" t="s">
        <v>17356</v>
      </c>
    </row>
    <row r="4069" spans="1:9" ht="90" x14ac:dyDescent="0.2">
      <c r="A4069" s="319" t="s">
        <v>17357</v>
      </c>
      <c r="B4069" s="319" t="s">
        <v>16063</v>
      </c>
      <c r="C4069" s="321">
        <f t="shared" si="126"/>
        <v>5</v>
      </c>
      <c r="D4069" s="321" t="str">
        <f t="shared" si="127"/>
        <v>Residential Rural</v>
      </c>
      <c r="E4069" s="321" t="s">
        <v>4460</v>
      </c>
      <c r="F4069" s="319" t="s">
        <v>17358</v>
      </c>
      <c r="G4069" s="319" t="s">
        <v>15751</v>
      </c>
      <c r="H4069" s="319" t="s">
        <v>17359</v>
      </c>
      <c r="I4069" s="319" t="s">
        <v>17360</v>
      </c>
    </row>
    <row r="4070" spans="1:9" ht="90" x14ac:dyDescent="0.2">
      <c r="A4070" s="319" t="s">
        <v>17361</v>
      </c>
      <c r="B4070" s="319" t="s">
        <v>16063</v>
      </c>
      <c r="C4070" s="321">
        <f t="shared" si="126"/>
        <v>5</v>
      </c>
      <c r="D4070" s="321" t="str">
        <f t="shared" si="127"/>
        <v>Residential Rural</v>
      </c>
      <c r="E4070" s="321" t="s">
        <v>25835</v>
      </c>
      <c r="F4070" s="319" t="s">
        <v>6338</v>
      </c>
      <c r="G4070" s="319" t="s">
        <v>9422</v>
      </c>
      <c r="H4070" s="319" t="s">
        <v>17362</v>
      </c>
      <c r="I4070" s="319" t="s">
        <v>17363</v>
      </c>
    </row>
    <row r="4071" spans="1:9" ht="90" x14ac:dyDescent="0.2">
      <c r="A4071" s="319" t="s">
        <v>17364</v>
      </c>
      <c r="B4071" s="319" t="s">
        <v>16063</v>
      </c>
      <c r="C4071" s="321">
        <f t="shared" si="126"/>
        <v>5</v>
      </c>
      <c r="D4071" s="321" t="str">
        <f t="shared" si="127"/>
        <v>Residential Rural</v>
      </c>
      <c r="E4071" s="321" t="s">
        <v>4460</v>
      </c>
      <c r="F4071" s="319" t="s">
        <v>1540</v>
      </c>
      <c r="G4071" s="319" t="s">
        <v>8562</v>
      </c>
      <c r="H4071" s="319" t="s">
        <v>17365</v>
      </c>
      <c r="I4071" s="319" t="s">
        <v>17366</v>
      </c>
    </row>
    <row r="4072" spans="1:9" ht="135" x14ac:dyDescent="0.2">
      <c r="A4072" s="319" t="s">
        <v>17367</v>
      </c>
      <c r="B4072" s="319" t="s">
        <v>16063</v>
      </c>
      <c r="C4072" s="321">
        <f t="shared" si="126"/>
        <v>5</v>
      </c>
      <c r="D4072" s="321" t="str">
        <f t="shared" si="127"/>
        <v>Residential Rural</v>
      </c>
      <c r="E4072" s="321" t="s">
        <v>25835</v>
      </c>
      <c r="F4072" s="319" t="s">
        <v>17368</v>
      </c>
      <c r="G4072" s="319" t="s">
        <v>17369</v>
      </c>
      <c r="H4072" s="319" t="s">
        <v>17370</v>
      </c>
      <c r="I4072" s="319" t="s">
        <v>17371</v>
      </c>
    </row>
    <row r="4073" spans="1:9" ht="135" x14ac:dyDescent="0.2">
      <c r="A4073" s="319" t="s">
        <v>17372</v>
      </c>
      <c r="B4073" s="319" t="s">
        <v>16063</v>
      </c>
      <c r="C4073" s="321">
        <f t="shared" si="126"/>
        <v>5</v>
      </c>
      <c r="D4073" s="321" t="str">
        <f t="shared" si="127"/>
        <v>Residential Rural</v>
      </c>
      <c r="E4073" s="321" t="s">
        <v>4460</v>
      </c>
      <c r="F4073" s="319" t="s">
        <v>17373</v>
      </c>
      <c r="G4073" s="319" t="s">
        <v>17374</v>
      </c>
      <c r="H4073" s="319" t="s">
        <v>17375</v>
      </c>
      <c r="I4073" s="319" t="s">
        <v>17376</v>
      </c>
    </row>
    <row r="4074" spans="1:9" ht="135" x14ac:dyDescent="0.2">
      <c r="A4074" s="319" t="s">
        <v>17377</v>
      </c>
      <c r="B4074" s="319" t="s">
        <v>16063</v>
      </c>
      <c r="C4074" s="321">
        <f t="shared" si="126"/>
        <v>5</v>
      </c>
      <c r="D4074" s="321" t="str">
        <f t="shared" si="127"/>
        <v>Residential Rural</v>
      </c>
      <c r="E4074" s="321" t="s">
        <v>25835</v>
      </c>
      <c r="F4074" s="319" t="s">
        <v>17378</v>
      </c>
      <c r="G4074" s="319" t="s">
        <v>2893</v>
      </c>
      <c r="H4074" s="319" t="s">
        <v>17379</v>
      </c>
      <c r="I4074" s="319" t="s">
        <v>17380</v>
      </c>
    </row>
    <row r="4075" spans="1:9" ht="90" x14ac:dyDescent="0.2">
      <c r="A4075" s="319" t="s">
        <v>17381</v>
      </c>
      <c r="B4075" s="319" t="s">
        <v>16063</v>
      </c>
      <c r="C4075" s="321">
        <f t="shared" si="126"/>
        <v>5</v>
      </c>
      <c r="D4075" s="321" t="str">
        <f t="shared" si="127"/>
        <v>Residential Rural</v>
      </c>
      <c r="E4075" s="321" t="s">
        <v>4460</v>
      </c>
      <c r="F4075" s="319" t="s">
        <v>17382</v>
      </c>
      <c r="G4075" s="319" t="s">
        <v>17383</v>
      </c>
      <c r="H4075" s="319" t="s">
        <v>17384</v>
      </c>
      <c r="I4075" s="319" t="s">
        <v>17385</v>
      </c>
    </row>
    <row r="4076" spans="1:9" ht="90" x14ac:dyDescent="0.2">
      <c r="A4076" s="319" t="s">
        <v>17386</v>
      </c>
      <c r="B4076" s="319" t="s">
        <v>16063</v>
      </c>
      <c r="C4076" s="321">
        <f t="shared" si="126"/>
        <v>5</v>
      </c>
      <c r="D4076" s="321" t="str">
        <f t="shared" si="127"/>
        <v>Residential Rural</v>
      </c>
      <c r="E4076" s="321" t="s">
        <v>25835</v>
      </c>
      <c r="F4076" s="319" t="s">
        <v>181</v>
      </c>
      <c r="G4076" s="319" t="s">
        <v>17387</v>
      </c>
      <c r="H4076" s="319" t="s">
        <v>17388</v>
      </c>
      <c r="I4076" s="319" t="s">
        <v>17389</v>
      </c>
    </row>
    <row r="4077" spans="1:9" ht="90" x14ac:dyDescent="0.2">
      <c r="A4077" s="319" t="s">
        <v>17390</v>
      </c>
      <c r="B4077" s="319" t="s">
        <v>16063</v>
      </c>
      <c r="C4077" s="321">
        <f t="shared" si="126"/>
        <v>5</v>
      </c>
      <c r="D4077" s="321" t="str">
        <f t="shared" si="127"/>
        <v>Residential Rural</v>
      </c>
      <c r="E4077" s="321" t="s">
        <v>4460</v>
      </c>
      <c r="F4077" s="319" t="s">
        <v>17391</v>
      </c>
      <c r="G4077" s="319" t="s">
        <v>17392</v>
      </c>
      <c r="H4077" s="319" t="s">
        <v>17393</v>
      </c>
      <c r="I4077" s="319" t="s">
        <v>17394</v>
      </c>
    </row>
    <row r="4078" spans="1:9" ht="90" x14ac:dyDescent="0.2">
      <c r="A4078" s="319" t="s">
        <v>17395</v>
      </c>
      <c r="B4078" s="319" t="s">
        <v>16063</v>
      </c>
      <c r="C4078" s="321">
        <f t="shared" si="126"/>
        <v>5</v>
      </c>
      <c r="D4078" s="321" t="str">
        <f t="shared" si="127"/>
        <v>Residential Rural</v>
      </c>
      <c r="E4078" s="321" t="s">
        <v>25835</v>
      </c>
      <c r="F4078" s="319" t="s">
        <v>1540</v>
      </c>
      <c r="G4078" s="319" t="s">
        <v>17396</v>
      </c>
      <c r="H4078" s="319" t="s">
        <v>17397</v>
      </c>
      <c r="I4078" s="319" t="s">
        <v>17398</v>
      </c>
    </row>
    <row r="4079" spans="1:9" ht="90" x14ac:dyDescent="0.2">
      <c r="A4079" s="319" t="s">
        <v>17399</v>
      </c>
      <c r="B4079" s="319" t="s">
        <v>16063</v>
      </c>
      <c r="C4079" s="321">
        <f t="shared" si="126"/>
        <v>5</v>
      </c>
      <c r="D4079" s="321" t="str">
        <f t="shared" si="127"/>
        <v>Residential Rural</v>
      </c>
      <c r="E4079" s="321" t="s">
        <v>4460</v>
      </c>
      <c r="F4079" s="319" t="s">
        <v>2036</v>
      </c>
      <c r="G4079" s="319" t="s">
        <v>17400</v>
      </c>
      <c r="H4079" s="319" t="s">
        <v>17401</v>
      </c>
      <c r="I4079" s="319" t="s">
        <v>17402</v>
      </c>
    </row>
    <row r="4080" spans="1:9" ht="105" x14ac:dyDescent="0.2">
      <c r="A4080" s="319" t="s">
        <v>17403</v>
      </c>
      <c r="B4080" s="319" t="s">
        <v>16063</v>
      </c>
      <c r="C4080" s="321">
        <f t="shared" si="126"/>
        <v>5</v>
      </c>
      <c r="D4080" s="321" t="str">
        <f t="shared" si="127"/>
        <v>Residential Rural</v>
      </c>
      <c r="E4080" s="321" t="s">
        <v>25835</v>
      </c>
      <c r="F4080" s="319" t="s">
        <v>17404</v>
      </c>
      <c r="G4080" s="319" t="s">
        <v>17405</v>
      </c>
      <c r="H4080" s="319" t="s">
        <v>17406</v>
      </c>
      <c r="I4080" s="319" t="s">
        <v>17407</v>
      </c>
    </row>
    <row r="4081" spans="1:9" ht="105" x14ac:dyDescent="0.2">
      <c r="A4081" s="319" t="s">
        <v>17408</v>
      </c>
      <c r="B4081" s="319" t="s">
        <v>16063</v>
      </c>
      <c r="C4081" s="321">
        <f t="shared" si="126"/>
        <v>5</v>
      </c>
      <c r="D4081" s="321" t="str">
        <f t="shared" si="127"/>
        <v>Residential Rural</v>
      </c>
      <c r="E4081" s="321" t="s">
        <v>4460</v>
      </c>
      <c r="F4081" s="319" t="s">
        <v>17409</v>
      </c>
      <c r="G4081" s="319" t="s">
        <v>17410</v>
      </c>
      <c r="H4081" s="319" t="s">
        <v>17411</v>
      </c>
      <c r="I4081" s="319" t="s">
        <v>17412</v>
      </c>
    </row>
    <row r="4082" spans="1:9" ht="105" x14ac:dyDescent="0.2">
      <c r="A4082" s="319" t="s">
        <v>17413</v>
      </c>
      <c r="B4082" s="319" t="s">
        <v>16063</v>
      </c>
      <c r="C4082" s="321">
        <f t="shared" si="126"/>
        <v>5</v>
      </c>
      <c r="D4082" s="321" t="str">
        <f t="shared" si="127"/>
        <v>Residential Rural</v>
      </c>
      <c r="E4082" s="321" t="s">
        <v>25835</v>
      </c>
      <c r="F4082" s="319" t="s">
        <v>4460</v>
      </c>
      <c r="G4082" s="319" t="s">
        <v>17414</v>
      </c>
      <c r="H4082" s="319" t="s">
        <v>17415</v>
      </c>
      <c r="I4082" s="319" t="s">
        <v>17416</v>
      </c>
    </row>
    <row r="4083" spans="1:9" ht="105" x14ac:dyDescent="0.2">
      <c r="A4083" s="319" t="s">
        <v>17417</v>
      </c>
      <c r="B4083" s="319" t="s">
        <v>16063</v>
      </c>
      <c r="C4083" s="321">
        <f t="shared" si="126"/>
        <v>5</v>
      </c>
      <c r="D4083" s="321" t="str">
        <f t="shared" si="127"/>
        <v>Residential Rural</v>
      </c>
      <c r="E4083" s="321" t="s">
        <v>4460</v>
      </c>
      <c r="F4083" s="319" t="s">
        <v>17418</v>
      </c>
      <c r="G4083" s="319" t="s">
        <v>7517</v>
      </c>
      <c r="H4083" s="319" t="s">
        <v>17419</v>
      </c>
      <c r="I4083" s="319" t="s">
        <v>17420</v>
      </c>
    </row>
    <row r="4084" spans="1:9" ht="105" x14ac:dyDescent="0.2">
      <c r="A4084" s="319" t="s">
        <v>17421</v>
      </c>
      <c r="B4084" s="319" t="s">
        <v>16063</v>
      </c>
      <c r="C4084" s="321">
        <f t="shared" si="126"/>
        <v>5</v>
      </c>
      <c r="D4084" s="321" t="str">
        <f t="shared" si="127"/>
        <v>Residential Rural</v>
      </c>
      <c r="E4084" s="321" t="s">
        <v>25835</v>
      </c>
      <c r="F4084" s="319" t="s">
        <v>17422</v>
      </c>
      <c r="G4084" s="319" t="s">
        <v>17423</v>
      </c>
      <c r="H4084" s="319" t="s">
        <v>17424</v>
      </c>
      <c r="I4084" s="319" t="s">
        <v>17425</v>
      </c>
    </row>
    <row r="4085" spans="1:9" ht="105" x14ac:dyDescent="0.2">
      <c r="A4085" s="319" t="s">
        <v>17426</v>
      </c>
      <c r="B4085" s="319" t="s">
        <v>16063</v>
      </c>
      <c r="C4085" s="321">
        <f t="shared" si="126"/>
        <v>5</v>
      </c>
      <c r="D4085" s="321" t="str">
        <f t="shared" si="127"/>
        <v>Residential Rural</v>
      </c>
      <c r="E4085" s="321" t="s">
        <v>4460</v>
      </c>
      <c r="F4085" s="319" t="s">
        <v>2681</v>
      </c>
      <c r="G4085" s="319" t="s">
        <v>17427</v>
      </c>
      <c r="H4085" s="319" t="s">
        <v>17428</v>
      </c>
      <c r="I4085" s="319" t="s">
        <v>17429</v>
      </c>
    </row>
    <row r="4086" spans="1:9" ht="105" x14ac:dyDescent="0.2">
      <c r="A4086" s="319" t="s">
        <v>17430</v>
      </c>
      <c r="B4086" s="319" t="s">
        <v>16063</v>
      </c>
      <c r="C4086" s="321">
        <f t="shared" si="126"/>
        <v>5</v>
      </c>
      <c r="D4086" s="321" t="str">
        <f t="shared" si="127"/>
        <v>Residential Rural</v>
      </c>
      <c r="E4086" s="321" t="s">
        <v>25835</v>
      </c>
      <c r="F4086" s="319" t="s">
        <v>543</v>
      </c>
      <c r="G4086" s="319" t="s">
        <v>17301</v>
      </c>
      <c r="H4086" s="319" t="s">
        <v>17431</v>
      </c>
      <c r="I4086" s="319" t="s">
        <v>17432</v>
      </c>
    </row>
    <row r="4087" spans="1:9" ht="105" x14ac:dyDescent="0.2">
      <c r="A4087" s="319" t="s">
        <v>17433</v>
      </c>
      <c r="B4087" s="319" t="s">
        <v>16063</v>
      </c>
      <c r="C4087" s="321">
        <f t="shared" si="126"/>
        <v>5</v>
      </c>
      <c r="D4087" s="321" t="str">
        <f t="shared" si="127"/>
        <v>Residential Rural</v>
      </c>
      <c r="E4087" s="321" t="s">
        <v>4460</v>
      </c>
      <c r="F4087" s="319" t="s">
        <v>628</v>
      </c>
      <c r="G4087" s="319" t="s">
        <v>12977</v>
      </c>
      <c r="H4087" s="319" t="s">
        <v>17434</v>
      </c>
      <c r="I4087" s="319" t="s">
        <v>17435</v>
      </c>
    </row>
    <row r="4088" spans="1:9" ht="135" x14ac:dyDescent="0.2">
      <c r="A4088" s="319" t="s">
        <v>17436</v>
      </c>
      <c r="B4088" s="319" t="s">
        <v>16063</v>
      </c>
      <c r="C4088" s="321">
        <f t="shared" si="126"/>
        <v>5</v>
      </c>
      <c r="D4088" s="321" t="str">
        <f t="shared" si="127"/>
        <v>Residential Rural</v>
      </c>
      <c r="E4088" s="321" t="s">
        <v>25835</v>
      </c>
      <c r="F4088" s="319" t="s">
        <v>1166</v>
      </c>
      <c r="G4088" s="319" t="s">
        <v>17437</v>
      </c>
      <c r="H4088" s="319" t="s">
        <v>17438</v>
      </c>
      <c r="I4088" s="319" t="s">
        <v>17439</v>
      </c>
    </row>
    <row r="4089" spans="1:9" ht="120" x14ac:dyDescent="0.2">
      <c r="A4089" s="319" t="s">
        <v>17440</v>
      </c>
      <c r="B4089" s="319" t="s">
        <v>16063</v>
      </c>
      <c r="C4089" s="321">
        <f t="shared" si="126"/>
        <v>5</v>
      </c>
      <c r="D4089" s="321" t="str">
        <f t="shared" si="127"/>
        <v>Residential Rural</v>
      </c>
      <c r="E4089" s="321" t="s">
        <v>4460</v>
      </c>
      <c r="F4089" s="319" t="s">
        <v>17441</v>
      </c>
      <c r="G4089" s="319" t="s">
        <v>17442</v>
      </c>
      <c r="H4089" s="319" t="s">
        <v>17443</v>
      </c>
      <c r="I4089" s="319" t="s">
        <v>17444</v>
      </c>
    </row>
    <row r="4090" spans="1:9" ht="120" x14ac:dyDescent="0.2">
      <c r="A4090" s="319" t="s">
        <v>17445</v>
      </c>
      <c r="B4090" s="319" t="s">
        <v>16063</v>
      </c>
      <c r="C4090" s="321">
        <f t="shared" si="126"/>
        <v>5</v>
      </c>
      <c r="D4090" s="321" t="str">
        <f t="shared" si="127"/>
        <v>Residential Rural</v>
      </c>
      <c r="E4090" s="321" t="s">
        <v>25835</v>
      </c>
      <c r="F4090" s="319" t="s">
        <v>17446</v>
      </c>
      <c r="G4090" s="319" t="s">
        <v>17447</v>
      </c>
      <c r="H4090" s="319" t="s">
        <v>17448</v>
      </c>
      <c r="I4090" s="319" t="s">
        <v>17449</v>
      </c>
    </row>
    <row r="4091" spans="1:9" ht="120" x14ac:dyDescent="0.2">
      <c r="A4091" s="319" t="s">
        <v>17450</v>
      </c>
      <c r="B4091" s="319" t="s">
        <v>16063</v>
      </c>
      <c r="C4091" s="321">
        <f t="shared" si="126"/>
        <v>5</v>
      </c>
      <c r="D4091" s="321" t="str">
        <f t="shared" si="127"/>
        <v>Residential Rural</v>
      </c>
      <c r="E4091" s="321" t="s">
        <v>4460</v>
      </c>
      <c r="F4091" s="319" t="s">
        <v>586</v>
      </c>
      <c r="G4091" s="319" t="s">
        <v>17451</v>
      </c>
      <c r="H4091" s="319" t="s">
        <v>17452</v>
      </c>
      <c r="I4091" s="319" t="s">
        <v>17453</v>
      </c>
    </row>
    <row r="4092" spans="1:9" ht="120" x14ac:dyDescent="0.2">
      <c r="A4092" s="319" t="s">
        <v>17454</v>
      </c>
      <c r="B4092" s="319" t="s">
        <v>16063</v>
      </c>
      <c r="C4092" s="321">
        <f t="shared" si="126"/>
        <v>5</v>
      </c>
      <c r="D4092" s="321" t="str">
        <f t="shared" si="127"/>
        <v>Residential Rural</v>
      </c>
      <c r="E4092" s="321" t="s">
        <v>25835</v>
      </c>
      <c r="F4092" s="319" t="s">
        <v>17455</v>
      </c>
      <c r="G4092" s="319" t="s">
        <v>17456</v>
      </c>
      <c r="H4092" s="319" t="s">
        <v>17457</v>
      </c>
      <c r="I4092" s="319" t="s">
        <v>17458</v>
      </c>
    </row>
    <row r="4093" spans="1:9" ht="120" x14ac:dyDescent="0.2">
      <c r="A4093" s="319" t="s">
        <v>17459</v>
      </c>
      <c r="B4093" s="319" t="s">
        <v>16063</v>
      </c>
      <c r="C4093" s="321">
        <f t="shared" si="126"/>
        <v>5</v>
      </c>
      <c r="D4093" s="321" t="str">
        <f t="shared" si="127"/>
        <v>Residential Rural</v>
      </c>
      <c r="E4093" s="321" t="s">
        <v>4460</v>
      </c>
      <c r="F4093" s="319" t="s">
        <v>1961</v>
      </c>
      <c r="G4093" s="319" t="s">
        <v>17460</v>
      </c>
      <c r="H4093" s="319" t="s">
        <v>17461</v>
      </c>
      <c r="I4093" s="319" t="s">
        <v>17462</v>
      </c>
    </row>
    <row r="4094" spans="1:9" ht="135" x14ac:dyDescent="0.2">
      <c r="A4094" s="319" t="s">
        <v>17463</v>
      </c>
      <c r="B4094" s="319" t="s">
        <v>16063</v>
      </c>
      <c r="C4094" s="321">
        <f t="shared" si="126"/>
        <v>5</v>
      </c>
      <c r="D4094" s="321" t="str">
        <f t="shared" si="127"/>
        <v>Residential Rural</v>
      </c>
      <c r="E4094" s="321" t="s">
        <v>25835</v>
      </c>
      <c r="F4094" s="319" t="s">
        <v>17464</v>
      </c>
      <c r="G4094" s="319" t="s">
        <v>17465</v>
      </c>
      <c r="H4094" s="319" t="s">
        <v>17466</v>
      </c>
      <c r="I4094" s="319" t="s">
        <v>17467</v>
      </c>
    </row>
    <row r="4095" spans="1:9" ht="135" x14ac:dyDescent="0.2">
      <c r="A4095" s="319" t="s">
        <v>17468</v>
      </c>
      <c r="B4095" s="319" t="s">
        <v>16063</v>
      </c>
      <c r="C4095" s="321">
        <f t="shared" si="126"/>
        <v>5</v>
      </c>
      <c r="D4095" s="321" t="str">
        <f t="shared" si="127"/>
        <v>Residential Rural</v>
      </c>
      <c r="E4095" s="321" t="s">
        <v>4460</v>
      </c>
      <c r="F4095" s="319" t="s">
        <v>4460</v>
      </c>
      <c r="G4095" s="319" t="s">
        <v>17469</v>
      </c>
      <c r="H4095" s="319" t="s">
        <v>17470</v>
      </c>
      <c r="I4095" s="319" t="s">
        <v>17471</v>
      </c>
    </row>
    <row r="4096" spans="1:9" ht="135" x14ac:dyDescent="0.2">
      <c r="A4096" s="319" t="s">
        <v>17472</v>
      </c>
      <c r="B4096" s="319" t="s">
        <v>16063</v>
      </c>
      <c r="C4096" s="321">
        <f t="shared" si="126"/>
        <v>5</v>
      </c>
      <c r="D4096" s="321" t="str">
        <f t="shared" si="127"/>
        <v>Residential Rural</v>
      </c>
      <c r="E4096" s="321" t="s">
        <v>25835</v>
      </c>
      <c r="F4096" s="319" t="s">
        <v>483</v>
      </c>
      <c r="G4096" s="319" t="s">
        <v>1541</v>
      </c>
      <c r="H4096" s="319" t="s">
        <v>17473</v>
      </c>
      <c r="I4096" s="319" t="s">
        <v>17474</v>
      </c>
    </row>
    <row r="4097" spans="1:9" ht="75" x14ac:dyDescent="0.2">
      <c r="A4097" s="319" t="s">
        <v>17475</v>
      </c>
      <c r="B4097" s="319" t="s">
        <v>16063</v>
      </c>
      <c r="C4097" s="321">
        <f t="shared" si="126"/>
        <v>5</v>
      </c>
      <c r="D4097" s="321" t="str">
        <f t="shared" si="127"/>
        <v>Residential Rural</v>
      </c>
      <c r="E4097" s="321" t="s">
        <v>4460</v>
      </c>
      <c r="F4097" s="319" t="s">
        <v>14988</v>
      </c>
      <c r="G4097" s="319" t="s">
        <v>14989</v>
      </c>
      <c r="H4097" s="319" t="s">
        <v>17476</v>
      </c>
      <c r="I4097" s="319" t="s">
        <v>17477</v>
      </c>
    </row>
    <row r="4098" spans="1:9" ht="120" x14ac:dyDescent="0.2">
      <c r="A4098" s="319" t="s">
        <v>17478</v>
      </c>
      <c r="B4098" s="319" t="s">
        <v>16063</v>
      </c>
      <c r="C4098" s="321">
        <f t="shared" ref="C4098:C4161" si="128">+VLOOKUP($A4098,Assess,2,FALSE)</f>
        <v>5</v>
      </c>
      <c r="D4098" s="321" t="str">
        <f t="shared" ref="D4098:D4161" si="129">+VLOOKUP($A4098,Assess,3,FALSE)</f>
        <v>Residential Rural</v>
      </c>
      <c r="E4098" s="321" t="s">
        <v>25835</v>
      </c>
      <c r="F4098" s="319" t="s">
        <v>17479</v>
      </c>
      <c r="G4098" s="319" t="s">
        <v>17480</v>
      </c>
      <c r="H4098" s="319" t="s">
        <v>17481</v>
      </c>
      <c r="I4098" s="319" t="s">
        <v>17482</v>
      </c>
    </row>
    <row r="4099" spans="1:9" ht="120" x14ac:dyDescent="0.2">
      <c r="A4099" s="319" t="s">
        <v>17483</v>
      </c>
      <c r="B4099" s="319" t="s">
        <v>16063</v>
      </c>
      <c r="C4099" s="321">
        <f t="shared" si="128"/>
        <v>5</v>
      </c>
      <c r="D4099" s="321" t="str">
        <f t="shared" si="129"/>
        <v>Residential Rural</v>
      </c>
      <c r="E4099" s="321" t="s">
        <v>4460</v>
      </c>
      <c r="F4099" s="319" t="s">
        <v>17484</v>
      </c>
      <c r="G4099" s="319" t="s">
        <v>5175</v>
      </c>
      <c r="H4099" s="319" t="s">
        <v>17485</v>
      </c>
      <c r="I4099" s="319" t="s">
        <v>17486</v>
      </c>
    </row>
    <row r="4100" spans="1:9" ht="105" x14ac:dyDescent="0.2">
      <c r="A4100" s="319" t="s">
        <v>17487</v>
      </c>
      <c r="B4100" s="319" t="s">
        <v>16063</v>
      </c>
      <c r="C4100" s="321">
        <f t="shared" si="128"/>
        <v>5</v>
      </c>
      <c r="D4100" s="321" t="str">
        <f t="shared" si="129"/>
        <v>Residential Rural</v>
      </c>
      <c r="E4100" s="321" t="s">
        <v>25835</v>
      </c>
      <c r="F4100" s="319" t="s">
        <v>17488</v>
      </c>
      <c r="G4100" s="319" t="s">
        <v>17489</v>
      </c>
      <c r="H4100" s="319" t="s">
        <v>17490</v>
      </c>
      <c r="I4100" s="319" t="s">
        <v>17491</v>
      </c>
    </row>
    <row r="4101" spans="1:9" ht="90" x14ac:dyDescent="0.2">
      <c r="A4101" s="319" t="s">
        <v>17492</v>
      </c>
      <c r="B4101" s="319" t="s">
        <v>16063</v>
      </c>
      <c r="C4101" s="321">
        <f t="shared" si="128"/>
        <v>5</v>
      </c>
      <c r="D4101" s="321" t="str">
        <f t="shared" si="129"/>
        <v>Residential Rural</v>
      </c>
      <c r="E4101" s="321" t="s">
        <v>4460</v>
      </c>
      <c r="F4101" s="319" t="s">
        <v>2561</v>
      </c>
      <c r="G4101" s="319" t="s">
        <v>17493</v>
      </c>
      <c r="H4101" s="319" t="s">
        <v>17494</v>
      </c>
      <c r="I4101" s="319" t="s">
        <v>17495</v>
      </c>
    </row>
    <row r="4102" spans="1:9" ht="90" x14ac:dyDescent="0.2">
      <c r="A4102" s="319" t="s">
        <v>17496</v>
      </c>
      <c r="B4102" s="319" t="s">
        <v>16063</v>
      </c>
      <c r="C4102" s="321">
        <f t="shared" si="128"/>
        <v>5</v>
      </c>
      <c r="D4102" s="321" t="str">
        <f t="shared" si="129"/>
        <v>Residential Rural</v>
      </c>
      <c r="E4102" s="321" t="s">
        <v>25835</v>
      </c>
      <c r="F4102" s="319" t="s">
        <v>17497</v>
      </c>
      <c r="G4102" s="319" t="s">
        <v>7167</v>
      </c>
      <c r="H4102" s="319" t="s">
        <v>17498</v>
      </c>
      <c r="I4102" s="319" t="s">
        <v>17499</v>
      </c>
    </row>
    <row r="4103" spans="1:9" ht="75" x14ac:dyDescent="0.2">
      <c r="A4103" s="319" t="s">
        <v>17500</v>
      </c>
      <c r="B4103" s="319" t="s">
        <v>16063</v>
      </c>
      <c r="C4103" s="321">
        <f t="shared" si="128"/>
        <v>5</v>
      </c>
      <c r="D4103" s="321" t="str">
        <f t="shared" si="129"/>
        <v>Residential Rural</v>
      </c>
      <c r="E4103" s="321" t="s">
        <v>4460</v>
      </c>
      <c r="F4103" s="319" t="s">
        <v>17501</v>
      </c>
      <c r="G4103" s="319" t="s">
        <v>17502</v>
      </c>
      <c r="H4103" s="319" t="s">
        <v>17503</v>
      </c>
      <c r="I4103" s="319" t="s">
        <v>17504</v>
      </c>
    </row>
    <row r="4104" spans="1:9" ht="90" x14ac:dyDescent="0.2">
      <c r="A4104" s="319" t="s">
        <v>17505</v>
      </c>
      <c r="B4104" s="319" t="s">
        <v>16063</v>
      </c>
      <c r="C4104" s="321">
        <f t="shared" si="128"/>
        <v>5</v>
      </c>
      <c r="D4104" s="321" t="str">
        <f t="shared" si="129"/>
        <v>Residential Rural</v>
      </c>
      <c r="E4104" s="321" t="s">
        <v>25835</v>
      </c>
      <c r="F4104" s="319" t="s">
        <v>6338</v>
      </c>
      <c r="G4104" s="319" t="s">
        <v>17506</v>
      </c>
      <c r="H4104" s="319" t="s">
        <v>17507</v>
      </c>
      <c r="I4104" s="319" t="s">
        <v>17508</v>
      </c>
    </row>
    <row r="4105" spans="1:9" ht="90" x14ac:dyDescent="0.2">
      <c r="A4105" s="319" t="s">
        <v>17509</v>
      </c>
      <c r="B4105" s="319" t="s">
        <v>16063</v>
      </c>
      <c r="C4105" s="321">
        <f t="shared" si="128"/>
        <v>5</v>
      </c>
      <c r="D4105" s="321" t="str">
        <f t="shared" si="129"/>
        <v>Residential Rural</v>
      </c>
      <c r="E4105" s="321" t="s">
        <v>4460</v>
      </c>
      <c r="F4105" s="319" t="s">
        <v>17510</v>
      </c>
      <c r="G4105" s="319" t="s">
        <v>6437</v>
      </c>
      <c r="H4105" s="319" t="s">
        <v>17511</v>
      </c>
      <c r="I4105" s="319" t="s">
        <v>17512</v>
      </c>
    </row>
    <row r="4106" spans="1:9" ht="90" x14ac:dyDescent="0.2">
      <c r="A4106" s="319" t="s">
        <v>17513</v>
      </c>
      <c r="B4106" s="319" t="s">
        <v>16063</v>
      </c>
      <c r="C4106" s="321">
        <f t="shared" si="128"/>
        <v>5</v>
      </c>
      <c r="D4106" s="321" t="str">
        <f t="shared" si="129"/>
        <v>Residential Rural</v>
      </c>
      <c r="E4106" s="321" t="s">
        <v>25835</v>
      </c>
      <c r="F4106" s="319" t="s">
        <v>17514</v>
      </c>
      <c r="G4106" s="319" t="s">
        <v>17515</v>
      </c>
      <c r="H4106" s="319" t="s">
        <v>17516</v>
      </c>
      <c r="I4106" s="319" t="s">
        <v>17517</v>
      </c>
    </row>
    <row r="4107" spans="1:9" ht="90" x14ac:dyDescent="0.2">
      <c r="A4107" s="319" t="s">
        <v>17518</v>
      </c>
      <c r="B4107" s="319" t="s">
        <v>16063</v>
      </c>
      <c r="C4107" s="321">
        <f t="shared" si="128"/>
        <v>5</v>
      </c>
      <c r="D4107" s="321" t="str">
        <f t="shared" si="129"/>
        <v>Residential Rural</v>
      </c>
      <c r="E4107" s="321" t="s">
        <v>4460</v>
      </c>
      <c r="F4107" s="319" t="s">
        <v>10122</v>
      </c>
      <c r="G4107" s="319" t="s">
        <v>2823</v>
      </c>
      <c r="H4107" s="319" t="s">
        <v>17519</v>
      </c>
      <c r="I4107" s="319" t="s">
        <v>17520</v>
      </c>
    </row>
    <row r="4108" spans="1:9" ht="90" x14ac:dyDescent="0.2">
      <c r="A4108" s="319" t="s">
        <v>17521</v>
      </c>
      <c r="B4108" s="319" t="s">
        <v>16063</v>
      </c>
      <c r="C4108" s="321">
        <f t="shared" si="128"/>
        <v>5</v>
      </c>
      <c r="D4108" s="321" t="str">
        <f t="shared" si="129"/>
        <v>Residential Rural</v>
      </c>
      <c r="E4108" s="321" t="s">
        <v>25835</v>
      </c>
      <c r="F4108" s="319" t="s">
        <v>17522</v>
      </c>
      <c r="G4108" s="319" t="s">
        <v>17523</v>
      </c>
      <c r="H4108" s="319" t="s">
        <v>17524</v>
      </c>
      <c r="I4108" s="319" t="s">
        <v>17525</v>
      </c>
    </row>
    <row r="4109" spans="1:9" ht="90" x14ac:dyDescent="0.2">
      <c r="A4109" s="319" t="s">
        <v>17526</v>
      </c>
      <c r="B4109" s="319" t="s">
        <v>16063</v>
      </c>
      <c r="C4109" s="321">
        <f t="shared" si="128"/>
        <v>5</v>
      </c>
      <c r="D4109" s="321" t="str">
        <f t="shared" si="129"/>
        <v>Residential Rural</v>
      </c>
      <c r="E4109" s="321" t="s">
        <v>4460</v>
      </c>
      <c r="F4109" s="319" t="s">
        <v>17527</v>
      </c>
      <c r="G4109" s="319" t="s">
        <v>17528</v>
      </c>
      <c r="H4109" s="319" t="s">
        <v>17529</v>
      </c>
      <c r="I4109" s="319" t="s">
        <v>17530</v>
      </c>
    </row>
    <row r="4110" spans="1:9" ht="90" x14ac:dyDescent="0.2">
      <c r="A4110" s="319" t="s">
        <v>17531</v>
      </c>
      <c r="B4110" s="319" t="s">
        <v>16063</v>
      </c>
      <c r="C4110" s="321">
        <f t="shared" si="128"/>
        <v>5</v>
      </c>
      <c r="D4110" s="321" t="str">
        <f t="shared" si="129"/>
        <v>Residential Rural</v>
      </c>
      <c r="E4110" s="321" t="s">
        <v>25835</v>
      </c>
      <c r="F4110" s="319" t="s">
        <v>17532</v>
      </c>
      <c r="G4110" s="319" t="s">
        <v>13297</v>
      </c>
      <c r="H4110" s="319" t="s">
        <v>17533</v>
      </c>
      <c r="I4110" s="319" t="s">
        <v>17534</v>
      </c>
    </row>
    <row r="4111" spans="1:9" ht="90" x14ac:dyDescent="0.2">
      <c r="A4111" s="319" t="s">
        <v>17535</v>
      </c>
      <c r="B4111" s="319" t="s">
        <v>16063</v>
      </c>
      <c r="C4111" s="321">
        <f t="shared" si="128"/>
        <v>5</v>
      </c>
      <c r="D4111" s="321" t="str">
        <f t="shared" si="129"/>
        <v>Residential Rural</v>
      </c>
      <c r="E4111" s="321" t="s">
        <v>4460</v>
      </c>
      <c r="F4111" s="319" t="s">
        <v>17536</v>
      </c>
      <c r="G4111" s="319" t="s">
        <v>17537</v>
      </c>
      <c r="H4111" s="319" t="s">
        <v>17538</v>
      </c>
      <c r="I4111" s="319" t="s">
        <v>17539</v>
      </c>
    </row>
    <row r="4112" spans="1:9" ht="90" x14ac:dyDescent="0.2">
      <c r="A4112" s="319" t="s">
        <v>17540</v>
      </c>
      <c r="B4112" s="319" t="s">
        <v>16063</v>
      </c>
      <c r="C4112" s="321">
        <f t="shared" si="128"/>
        <v>5</v>
      </c>
      <c r="D4112" s="321" t="str">
        <f t="shared" si="129"/>
        <v>Residential Rural</v>
      </c>
      <c r="E4112" s="321" t="s">
        <v>25835</v>
      </c>
      <c r="F4112" s="319" t="s">
        <v>17541</v>
      </c>
      <c r="G4112" s="319" t="s">
        <v>17542</v>
      </c>
      <c r="H4112" s="319" t="s">
        <v>17543</v>
      </c>
      <c r="I4112" s="319" t="s">
        <v>17544</v>
      </c>
    </row>
    <row r="4113" spans="1:9" ht="135" x14ac:dyDescent="0.2">
      <c r="A4113" s="319" t="s">
        <v>17545</v>
      </c>
      <c r="B4113" s="319" t="s">
        <v>16063</v>
      </c>
      <c r="C4113" s="321">
        <f t="shared" si="128"/>
        <v>5</v>
      </c>
      <c r="D4113" s="321" t="str">
        <f t="shared" si="129"/>
        <v>Residential Rural</v>
      </c>
      <c r="E4113" s="321" t="s">
        <v>4460</v>
      </c>
      <c r="F4113" s="319" t="s">
        <v>1540</v>
      </c>
      <c r="G4113" s="319" t="s">
        <v>5987</v>
      </c>
      <c r="H4113" s="319" t="s">
        <v>17546</v>
      </c>
      <c r="I4113" s="319" t="s">
        <v>17547</v>
      </c>
    </row>
    <row r="4114" spans="1:9" ht="90" x14ac:dyDescent="0.2">
      <c r="A4114" s="319" t="s">
        <v>17548</v>
      </c>
      <c r="B4114" s="319" t="s">
        <v>16063</v>
      </c>
      <c r="C4114" s="321">
        <f t="shared" si="128"/>
        <v>5</v>
      </c>
      <c r="D4114" s="321" t="str">
        <f t="shared" si="129"/>
        <v>Residential Rural</v>
      </c>
      <c r="E4114" s="321" t="s">
        <v>25835</v>
      </c>
      <c r="F4114" s="319" t="s">
        <v>1842</v>
      </c>
      <c r="G4114" s="319" t="s">
        <v>17549</v>
      </c>
      <c r="H4114" s="319" t="s">
        <v>17550</v>
      </c>
      <c r="I4114" s="319" t="s">
        <v>17551</v>
      </c>
    </row>
    <row r="4115" spans="1:9" ht="90" x14ac:dyDescent="0.2">
      <c r="A4115" s="319" t="s">
        <v>17552</v>
      </c>
      <c r="B4115" s="319" t="s">
        <v>16063</v>
      </c>
      <c r="C4115" s="321">
        <f t="shared" si="128"/>
        <v>5</v>
      </c>
      <c r="D4115" s="321" t="str">
        <f t="shared" si="129"/>
        <v>Residential Rural</v>
      </c>
      <c r="E4115" s="321" t="s">
        <v>4460</v>
      </c>
      <c r="F4115" s="319" t="s">
        <v>17553</v>
      </c>
      <c r="G4115" s="319" t="s">
        <v>17554</v>
      </c>
      <c r="H4115" s="319" t="s">
        <v>17555</v>
      </c>
      <c r="I4115" s="319" t="s">
        <v>17556</v>
      </c>
    </row>
    <row r="4116" spans="1:9" ht="90" x14ac:dyDescent="0.2">
      <c r="A4116" s="319" t="s">
        <v>17557</v>
      </c>
      <c r="B4116" s="319" t="s">
        <v>16063</v>
      </c>
      <c r="C4116" s="321">
        <f t="shared" si="128"/>
        <v>5</v>
      </c>
      <c r="D4116" s="321" t="str">
        <f t="shared" si="129"/>
        <v>Residential Rural</v>
      </c>
      <c r="E4116" s="321" t="s">
        <v>25835</v>
      </c>
      <c r="F4116" s="319" t="s">
        <v>17558</v>
      </c>
      <c r="G4116" s="319" t="s">
        <v>17559</v>
      </c>
      <c r="H4116" s="319" t="s">
        <v>17560</v>
      </c>
      <c r="I4116" s="319" t="s">
        <v>17561</v>
      </c>
    </row>
    <row r="4117" spans="1:9" ht="135" x14ac:dyDescent="0.25">
      <c r="A4117" s="319" t="s">
        <v>17562</v>
      </c>
      <c r="B4117" s="319" t="s">
        <v>16063</v>
      </c>
      <c r="C4117" s="321">
        <f t="shared" si="128"/>
        <v>5</v>
      </c>
      <c r="D4117" s="321" t="str">
        <f t="shared" si="129"/>
        <v>Residential Rural</v>
      </c>
      <c r="E4117" s="321" t="s">
        <v>4460</v>
      </c>
      <c r="F4117" s="317"/>
      <c r="G4117" s="319" t="s">
        <v>17563</v>
      </c>
      <c r="H4117" s="319" t="s">
        <v>17564</v>
      </c>
      <c r="I4117" s="319" t="s">
        <v>17565</v>
      </c>
    </row>
    <row r="4118" spans="1:9" ht="135" x14ac:dyDescent="0.2">
      <c r="A4118" s="319" t="s">
        <v>17566</v>
      </c>
      <c r="B4118" s="319" t="s">
        <v>16063</v>
      </c>
      <c r="C4118" s="321">
        <f t="shared" si="128"/>
        <v>5</v>
      </c>
      <c r="D4118" s="321" t="str">
        <f t="shared" si="129"/>
        <v>Residential Rural</v>
      </c>
      <c r="E4118" s="321" t="s">
        <v>25835</v>
      </c>
      <c r="F4118" s="319" t="s">
        <v>9044</v>
      </c>
      <c r="G4118" s="319" t="s">
        <v>17567</v>
      </c>
      <c r="H4118" s="319" t="s">
        <v>17568</v>
      </c>
      <c r="I4118" s="319" t="s">
        <v>17569</v>
      </c>
    </row>
    <row r="4119" spans="1:9" ht="135" x14ac:dyDescent="0.2">
      <c r="A4119" s="319" t="s">
        <v>17570</v>
      </c>
      <c r="B4119" s="319" t="s">
        <v>16063</v>
      </c>
      <c r="C4119" s="321">
        <f t="shared" si="128"/>
        <v>5</v>
      </c>
      <c r="D4119" s="321" t="str">
        <f t="shared" si="129"/>
        <v>Residential Rural</v>
      </c>
      <c r="E4119" s="321" t="s">
        <v>4460</v>
      </c>
      <c r="F4119" s="319" t="s">
        <v>17571</v>
      </c>
      <c r="G4119" s="319" t="s">
        <v>17572</v>
      </c>
      <c r="H4119" s="319" t="s">
        <v>17573</v>
      </c>
      <c r="I4119" s="319" t="s">
        <v>17574</v>
      </c>
    </row>
    <row r="4120" spans="1:9" ht="135" x14ac:dyDescent="0.2">
      <c r="A4120" s="319" t="s">
        <v>17575</v>
      </c>
      <c r="B4120" s="319" t="s">
        <v>16063</v>
      </c>
      <c r="C4120" s="321">
        <f t="shared" si="128"/>
        <v>5</v>
      </c>
      <c r="D4120" s="321" t="str">
        <f t="shared" si="129"/>
        <v>Residential Rural</v>
      </c>
      <c r="E4120" s="321" t="s">
        <v>25835</v>
      </c>
      <c r="F4120" s="319" t="s">
        <v>17576</v>
      </c>
      <c r="G4120" s="319" t="s">
        <v>17577</v>
      </c>
      <c r="H4120" s="319" t="s">
        <v>17578</v>
      </c>
      <c r="I4120" s="319" t="s">
        <v>17579</v>
      </c>
    </row>
    <row r="4121" spans="1:9" ht="90" x14ac:dyDescent="0.2">
      <c r="A4121" s="319" t="s">
        <v>17580</v>
      </c>
      <c r="B4121" s="319" t="s">
        <v>16063</v>
      </c>
      <c r="C4121" s="321">
        <f t="shared" si="128"/>
        <v>5</v>
      </c>
      <c r="D4121" s="321" t="str">
        <f t="shared" si="129"/>
        <v>Residential Rural</v>
      </c>
      <c r="E4121" s="321" t="s">
        <v>4460</v>
      </c>
      <c r="F4121" s="319" t="s">
        <v>17581</v>
      </c>
      <c r="G4121" s="319" t="s">
        <v>17582</v>
      </c>
      <c r="H4121" s="319" t="s">
        <v>17583</v>
      </c>
      <c r="I4121" s="319" t="s">
        <v>17584</v>
      </c>
    </row>
    <row r="4122" spans="1:9" ht="90" x14ac:dyDescent="0.25">
      <c r="A4122" s="319" t="s">
        <v>17585</v>
      </c>
      <c r="B4122" s="319" t="s">
        <v>16063</v>
      </c>
      <c r="C4122" s="321">
        <f t="shared" si="128"/>
        <v>5</v>
      </c>
      <c r="D4122" s="321" t="str">
        <f t="shared" si="129"/>
        <v>Residential Rural</v>
      </c>
      <c r="E4122" s="321" t="s">
        <v>25835</v>
      </c>
      <c r="F4122" s="317"/>
      <c r="G4122" s="319" t="s">
        <v>17586</v>
      </c>
      <c r="H4122" s="319" t="s">
        <v>17587</v>
      </c>
      <c r="I4122" s="319" t="s">
        <v>17588</v>
      </c>
    </row>
    <row r="4123" spans="1:9" ht="75" x14ac:dyDescent="0.25">
      <c r="A4123" s="319" t="s">
        <v>17589</v>
      </c>
      <c r="B4123" s="319" t="s">
        <v>16063</v>
      </c>
      <c r="C4123" s="321">
        <f t="shared" si="128"/>
        <v>5</v>
      </c>
      <c r="D4123" s="321" t="str">
        <f t="shared" si="129"/>
        <v>Residential Rural</v>
      </c>
      <c r="E4123" s="321" t="s">
        <v>4460</v>
      </c>
      <c r="F4123" s="317"/>
      <c r="G4123" s="319" t="s">
        <v>17586</v>
      </c>
      <c r="H4123" s="319" t="s">
        <v>17590</v>
      </c>
      <c r="I4123" s="319" t="s">
        <v>17591</v>
      </c>
    </row>
    <row r="4124" spans="1:9" ht="90" x14ac:dyDescent="0.25">
      <c r="A4124" s="319" t="s">
        <v>17592</v>
      </c>
      <c r="B4124" s="319" t="s">
        <v>16063</v>
      </c>
      <c r="C4124" s="321">
        <f t="shared" si="128"/>
        <v>5</v>
      </c>
      <c r="D4124" s="321" t="str">
        <f t="shared" si="129"/>
        <v>Residential Rural</v>
      </c>
      <c r="E4124" s="321" t="s">
        <v>25835</v>
      </c>
      <c r="F4124" s="317"/>
      <c r="G4124" s="319" t="s">
        <v>17586</v>
      </c>
      <c r="H4124" s="319" t="s">
        <v>17593</v>
      </c>
      <c r="I4124" s="319" t="s">
        <v>17594</v>
      </c>
    </row>
    <row r="4125" spans="1:9" ht="90" x14ac:dyDescent="0.2">
      <c r="A4125" s="319" t="s">
        <v>17595</v>
      </c>
      <c r="B4125" s="319" t="s">
        <v>16063</v>
      </c>
      <c r="C4125" s="321">
        <f t="shared" si="128"/>
        <v>5</v>
      </c>
      <c r="D4125" s="321" t="str">
        <f t="shared" si="129"/>
        <v>Residential Rural</v>
      </c>
      <c r="E4125" s="321" t="s">
        <v>4460</v>
      </c>
      <c r="F4125" s="319" t="s">
        <v>17558</v>
      </c>
      <c r="G4125" s="319" t="s">
        <v>4143</v>
      </c>
      <c r="H4125" s="319" t="s">
        <v>17596</v>
      </c>
      <c r="I4125" s="319" t="s">
        <v>17597</v>
      </c>
    </row>
    <row r="4126" spans="1:9" ht="135" x14ac:dyDescent="0.2">
      <c r="A4126" s="319" t="s">
        <v>17598</v>
      </c>
      <c r="B4126" s="319" t="s">
        <v>16063</v>
      </c>
      <c r="C4126" s="321">
        <f t="shared" si="128"/>
        <v>5</v>
      </c>
      <c r="D4126" s="321" t="str">
        <f t="shared" si="129"/>
        <v>Residential Rural</v>
      </c>
      <c r="E4126" s="321" t="s">
        <v>25835</v>
      </c>
      <c r="F4126" s="319" t="s">
        <v>17599</v>
      </c>
      <c r="G4126" s="319" t="s">
        <v>8938</v>
      </c>
      <c r="H4126" s="319" t="s">
        <v>17600</v>
      </c>
      <c r="I4126" s="319" t="s">
        <v>17601</v>
      </c>
    </row>
    <row r="4127" spans="1:9" ht="135" x14ac:dyDescent="0.2">
      <c r="A4127" s="319" t="s">
        <v>17602</v>
      </c>
      <c r="B4127" s="319" t="s">
        <v>16063</v>
      </c>
      <c r="C4127" s="321">
        <f t="shared" si="128"/>
        <v>5</v>
      </c>
      <c r="D4127" s="321" t="str">
        <f t="shared" si="129"/>
        <v>Residential Rural</v>
      </c>
      <c r="E4127" s="321" t="s">
        <v>4460</v>
      </c>
      <c r="F4127" s="319" t="s">
        <v>1750</v>
      </c>
      <c r="G4127" s="319" t="s">
        <v>17603</v>
      </c>
      <c r="H4127" s="319" t="s">
        <v>17604</v>
      </c>
      <c r="I4127" s="319" t="s">
        <v>17605</v>
      </c>
    </row>
    <row r="4128" spans="1:9" ht="135" x14ac:dyDescent="0.2">
      <c r="A4128" s="319" t="s">
        <v>17606</v>
      </c>
      <c r="B4128" s="319" t="s">
        <v>16063</v>
      </c>
      <c r="C4128" s="321">
        <f t="shared" si="128"/>
        <v>5</v>
      </c>
      <c r="D4128" s="321" t="str">
        <f t="shared" si="129"/>
        <v>Residential Rural</v>
      </c>
      <c r="E4128" s="321" t="s">
        <v>25835</v>
      </c>
      <c r="F4128" s="319" t="s">
        <v>7094</v>
      </c>
      <c r="G4128" s="319" t="s">
        <v>10759</v>
      </c>
      <c r="H4128" s="319" t="s">
        <v>17607</v>
      </c>
      <c r="I4128" s="319" t="s">
        <v>17608</v>
      </c>
    </row>
    <row r="4129" spans="1:9" ht="90" x14ac:dyDescent="0.2">
      <c r="A4129" s="319" t="s">
        <v>17609</v>
      </c>
      <c r="B4129" s="319" t="s">
        <v>16063</v>
      </c>
      <c r="C4129" s="321">
        <f t="shared" si="128"/>
        <v>5</v>
      </c>
      <c r="D4129" s="321" t="str">
        <f t="shared" si="129"/>
        <v>Residential Rural</v>
      </c>
      <c r="E4129" s="321" t="s">
        <v>4460</v>
      </c>
      <c r="F4129" s="319" t="s">
        <v>17610</v>
      </c>
      <c r="G4129" s="319" t="s">
        <v>17611</v>
      </c>
      <c r="H4129" s="319" t="s">
        <v>17612</v>
      </c>
      <c r="I4129" s="319" t="s">
        <v>17613</v>
      </c>
    </row>
    <row r="4130" spans="1:9" ht="135" x14ac:dyDescent="0.2">
      <c r="A4130" s="319" t="s">
        <v>17614</v>
      </c>
      <c r="B4130" s="319" t="s">
        <v>16063</v>
      </c>
      <c r="C4130" s="321">
        <f t="shared" si="128"/>
        <v>5</v>
      </c>
      <c r="D4130" s="321" t="str">
        <f t="shared" si="129"/>
        <v>Residential Rural</v>
      </c>
      <c r="E4130" s="321" t="s">
        <v>25835</v>
      </c>
      <c r="F4130" s="319" t="s">
        <v>17615</v>
      </c>
      <c r="G4130" s="319" t="s">
        <v>17616</v>
      </c>
      <c r="H4130" s="319" t="s">
        <v>17617</v>
      </c>
      <c r="I4130" s="319" t="s">
        <v>17618</v>
      </c>
    </row>
    <row r="4131" spans="1:9" ht="135" x14ac:dyDescent="0.2">
      <c r="A4131" s="319" t="s">
        <v>17619</v>
      </c>
      <c r="B4131" s="319" t="s">
        <v>16063</v>
      </c>
      <c r="C4131" s="321">
        <f t="shared" si="128"/>
        <v>5</v>
      </c>
      <c r="D4131" s="321" t="str">
        <f t="shared" si="129"/>
        <v>Residential Rural</v>
      </c>
      <c r="E4131" s="321" t="s">
        <v>4460</v>
      </c>
      <c r="F4131" s="319" t="s">
        <v>530</v>
      </c>
      <c r="G4131" s="319" t="s">
        <v>17620</v>
      </c>
      <c r="H4131" s="319" t="s">
        <v>17621</v>
      </c>
      <c r="I4131" s="319" t="s">
        <v>17622</v>
      </c>
    </row>
    <row r="4132" spans="1:9" ht="75" x14ac:dyDescent="0.25">
      <c r="A4132" s="319" t="s">
        <v>17623</v>
      </c>
      <c r="B4132" s="319" t="s">
        <v>16063</v>
      </c>
      <c r="C4132" s="321">
        <f t="shared" si="128"/>
        <v>5</v>
      </c>
      <c r="D4132" s="321" t="str">
        <f t="shared" si="129"/>
        <v>Residential Rural</v>
      </c>
      <c r="E4132" s="321" t="s">
        <v>25835</v>
      </c>
      <c r="F4132" s="317"/>
      <c r="G4132" s="319" t="s">
        <v>17624</v>
      </c>
      <c r="H4132" s="319" t="s">
        <v>429</v>
      </c>
      <c r="I4132" s="319" t="s">
        <v>17625</v>
      </c>
    </row>
    <row r="4133" spans="1:9" ht="90" x14ac:dyDescent="0.2">
      <c r="A4133" s="319" t="s">
        <v>17626</v>
      </c>
      <c r="B4133" s="319" t="s">
        <v>16063</v>
      </c>
      <c r="C4133" s="321">
        <f t="shared" si="128"/>
        <v>5</v>
      </c>
      <c r="D4133" s="321" t="str">
        <f t="shared" si="129"/>
        <v>Residential Rural</v>
      </c>
      <c r="E4133" s="321" t="s">
        <v>4460</v>
      </c>
      <c r="F4133" s="319" t="s">
        <v>6338</v>
      </c>
      <c r="G4133" s="319" t="s">
        <v>17627</v>
      </c>
      <c r="H4133" s="319" t="s">
        <v>17628</v>
      </c>
      <c r="I4133" s="319" t="s">
        <v>17629</v>
      </c>
    </row>
    <row r="4134" spans="1:9" ht="105" x14ac:dyDescent="0.2">
      <c r="A4134" s="319" t="s">
        <v>17630</v>
      </c>
      <c r="B4134" s="319" t="s">
        <v>16063</v>
      </c>
      <c r="C4134" s="321">
        <f t="shared" si="128"/>
        <v>5</v>
      </c>
      <c r="D4134" s="321" t="str">
        <f t="shared" si="129"/>
        <v>Residential Rural</v>
      </c>
      <c r="E4134" s="321" t="s">
        <v>25835</v>
      </c>
      <c r="F4134" s="319" t="s">
        <v>5547</v>
      </c>
      <c r="G4134" s="319" t="s">
        <v>5548</v>
      </c>
      <c r="H4134" s="319" t="s">
        <v>17631</v>
      </c>
      <c r="I4134" s="319" t="s">
        <v>17632</v>
      </c>
    </row>
    <row r="4135" spans="1:9" ht="105" x14ac:dyDescent="0.2">
      <c r="A4135" s="319" t="s">
        <v>17633</v>
      </c>
      <c r="B4135" s="319" t="s">
        <v>16063</v>
      </c>
      <c r="C4135" s="321">
        <f t="shared" si="128"/>
        <v>5</v>
      </c>
      <c r="D4135" s="321" t="str">
        <f t="shared" si="129"/>
        <v>Residential Rural</v>
      </c>
      <c r="E4135" s="321" t="s">
        <v>4460</v>
      </c>
      <c r="F4135" s="319" t="s">
        <v>17634</v>
      </c>
      <c r="G4135" s="319" t="s">
        <v>17635</v>
      </c>
      <c r="H4135" s="319" t="s">
        <v>17636</v>
      </c>
      <c r="I4135" s="319" t="s">
        <v>17637</v>
      </c>
    </row>
    <row r="4136" spans="1:9" ht="105" x14ac:dyDescent="0.2">
      <c r="A4136" s="319" t="s">
        <v>17638</v>
      </c>
      <c r="B4136" s="319" t="s">
        <v>16063</v>
      </c>
      <c r="C4136" s="321">
        <f t="shared" si="128"/>
        <v>5</v>
      </c>
      <c r="D4136" s="321" t="str">
        <f t="shared" si="129"/>
        <v>Residential Rural</v>
      </c>
      <c r="E4136" s="321" t="s">
        <v>25835</v>
      </c>
      <c r="F4136" s="319" t="s">
        <v>11067</v>
      </c>
      <c r="G4136" s="319" t="s">
        <v>17639</v>
      </c>
      <c r="H4136" s="319" t="s">
        <v>17640</v>
      </c>
      <c r="I4136" s="319" t="s">
        <v>17641</v>
      </c>
    </row>
    <row r="4137" spans="1:9" ht="105" x14ac:dyDescent="0.2">
      <c r="A4137" s="319" t="s">
        <v>17642</v>
      </c>
      <c r="B4137" s="319" t="s">
        <v>16063</v>
      </c>
      <c r="C4137" s="321">
        <f t="shared" si="128"/>
        <v>5</v>
      </c>
      <c r="D4137" s="321" t="str">
        <f t="shared" si="129"/>
        <v>Residential Rural</v>
      </c>
      <c r="E4137" s="321" t="s">
        <v>4460</v>
      </c>
      <c r="F4137" s="319" t="s">
        <v>1397</v>
      </c>
      <c r="G4137" s="319" t="s">
        <v>17643</v>
      </c>
      <c r="H4137" s="319" t="s">
        <v>17644</v>
      </c>
      <c r="I4137" s="319" t="s">
        <v>17645</v>
      </c>
    </row>
    <row r="4138" spans="1:9" ht="90" x14ac:dyDescent="0.2">
      <c r="A4138" s="319" t="s">
        <v>17646</v>
      </c>
      <c r="B4138" s="319" t="s">
        <v>16063</v>
      </c>
      <c r="C4138" s="321">
        <f t="shared" si="128"/>
        <v>5</v>
      </c>
      <c r="D4138" s="321" t="str">
        <f t="shared" si="129"/>
        <v>Residential Rural</v>
      </c>
      <c r="E4138" s="321" t="s">
        <v>25835</v>
      </c>
      <c r="F4138" s="319" t="s">
        <v>17647</v>
      </c>
      <c r="G4138" s="319" t="s">
        <v>17648</v>
      </c>
      <c r="H4138" s="319" t="s">
        <v>17649</v>
      </c>
      <c r="I4138" s="319" t="s">
        <v>17650</v>
      </c>
    </row>
    <row r="4139" spans="1:9" ht="105" x14ac:dyDescent="0.2">
      <c r="A4139" s="319" t="s">
        <v>17651</v>
      </c>
      <c r="B4139" s="319" t="s">
        <v>16063</v>
      </c>
      <c r="C4139" s="321">
        <f t="shared" si="128"/>
        <v>5</v>
      </c>
      <c r="D4139" s="321" t="str">
        <f t="shared" si="129"/>
        <v>Residential Rural</v>
      </c>
      <c r="E4139" s="321" t="s">
        <v>4460</v>
      </c>
      <c r="F4139" s="319" t="s">
        <v>17652</v>
      </c>
      <c r="G4139" s="319" t="s">
        <v>17653</v>
      </c>
      <c r="H4139" s="319" t="s">
        <v>17654</v>
      </c>
      <c r="I4139" s="319" t="s">
        <v>17655</v>
      </c>
    </row>
    <row r="4140" spans="1:9" ht="75" x14ac:dyDescent="0.2">
      <c r="A4140" s="319" t="s">
        <v>17656</v>
      </c>
      <c r="B4140" s="319" t="s">
        <v>16063</v>
      </c>
      <c r="C4140" s="321">
        <f t="shared" si="128"/>
        <v>5</v>
      </c>
      <c r="D4140" s="321" t="str">
        <f t="shared" si="129"/>
        <v>Residential Rural</v>
      </c>
      <c r="E4140" s="321" t="s">
        <v>25835</v>
      </c>
      <c r="F4140" s="319" t="s">
        <v>2371</v>
      </c>
      <c r="G4140" s="319" t="s">
        <v>17657</v>
      </c>
      <c r="H4140" s="319" t="s">
        <v>17658</v>
      </c>
      <c r="I4140" s="319" t="s">
        <v>17659</v>
      </c>
    </row>
    <row r="4141" spans="1:9" ht="90" x14ac:dyDescent="0.2">
      <c r="A4141" s="319" t="s">
        <v>17660</v>
      </c>
      <c r="B4141" s="319" t="s">
        <v>16063</v>
      </c>
      <c r="C4141" s="321">
        <f t="shared" si="128"/>
        <v>5</v>
      </c>
      <c r="D4141" s="321" t="str">
        <f t="shared" si="129"/>
        <v>Residential Rural</v>
      </c>
      <c r="E4141" s="321" t="s">
        <v>4460</v>
      </c>
      <c r="F4141" s="319" t="s">
        <v>17661</v>
      </c>
      <c r="G4141" s="319" t="s">
        <v>17662</v>
      </c>
      <c r="H4141" s="319" t="s">
        <v>17663</v>
      </c>
      <c r="I4141" s="319" t="s">
        <v>17664</v>
      </c>
    </row>
    <row r="4142" spans="1:9" ht="105" x14ac:dyDescent="0.2">
      <c r="A4142" s="319" t="s">
        <v>17665</v>
      </c>
      <c r="B4142" s="319" t="s">
        <v>16063</v>
      </c>
      <c r="C4142" s="321">
        <f t="shared" si="128"/>
        <v>5</v>
      </c>
      <c r="D4142" s="321" t="str">
        <f t="shared" si="129"/>
        <v>Residential Rural</v>
      </c>
      <c r="E4142" s="321" t="s">
        <v>25835</v>
      </c>
      <c r="F4142" s="319" t="s">
        <v>17666</v>
      </c>
      <c r="G4142" s="319" t="s">
        <v>17203</v>
      </c>
      <c r="H4142" s="319" t="s">
        <v>17667</v>
      </c>
      <c r="I4142" s="319" t="s">
        <v>17668</v>
      </c>
    </row>
    <row r="4143" spans="1:9" ht="105" x14ac:dyDescent="0.2">
      <c r="A4143" s="319" t="s">
        <v>17669</v>
      </c>
      <c r="B4143" s="319" t="s">
        <v>16063</v>
      </c>
      <c r="C4143" s="321">
        <f t="shared" si="128"/>
        <v>5</v>
      </c>
      <c r="D4143" s="321" t="str">
        <f t="shared" si="129"/>
        <v>Residential Rural</v>
      </c>
      <c r="E4143" s="321" t="s">
        <v>4460</v>
      </c>
      <c r="F4143" s="319" t="s">
        <v>17670</v>
      </c>
      <c r="G4143" s="319" t="s">
        <v>17671</v>
      </c>
      <c r="H4143" s="319" t="s">
        <v>17672</v>
      </c>
      <c r="I4143" s="319" t="s">
        <v>17673</v>
      </c>
    </row>
    <row r="4144" spans="1:9" ht="105" x14ac:dyDescent="0.25">
      <c r="A4144" s="319" t="s">
        <v>17674</v>
      </c>
      <c r="B4144" s="319" t="s">
        <v>16063</v>
      </c>
      <c r="C4144" s="321">
        <f t="shared" si="128"/>
        <v>5</v>
      </c>
      <c r="D4144" s="321" t="str">
        <f t="shared" si="129"/>
        <v>Residential Rural</v>
      </c>
      <c r="E4144" s="321" t="s">
        <v>25835</v>
      </c>
      <c r="F4144" s="317"/>
      <c r="G4144" s="319" t="s">
        <v>3299</v>
      </c>
      <c r="H4144" s="319" t="s">
        <v>17675</v>
      </c>
      <c r="I4144" s="319" t="s">
        <v>17676</v>
      </c>
    </row>
    <row r="4145" spans="1:9" ht="105" x14ac:dyDescent="0.2">
      <c r="A4145" s="319" t="s">
        <v>17677</v>
      </c>
      <c r="B4145" s="319" t="s">
        <v>16063</v>
      </c>
      <c r="C4145" s="321">
        <f t="shared" si="128"/>
        <v>5</v>
      </c>
      <c r="D4145" s="321" t="str">
        <f t="shared" si="129"/>
        <v>Residential Rural</v>
      </c>
      <c r="E4145" s="321" t="s">
        <v>4460</v>
      </c>
      <c r="F4145" s="319" t="s">
        <v>2197</v>
      </c>
      <c r="G4145" s="319" t="s">
        <v>549</v>
      </c>
      <c r="H4145" s="319" t="s">
        <v>17678</v>
      </c>
      <c r="I4145" s="319" t="s">
        <v>17679</v>
      </c>
    </row>
    <row r="4146" spans="1:9" ht="105" x14ac:dyDescent="0.2">
      <c r="A4146" s="319" t="s">
        <v>17680</v>
      </c>
      <c r="B4146" s="319" t="s">
        <v>16063</v>
      </c>
      <c r="C4146" s="321">
        <f t="shared" si="128"/>
        <v>5</v>
      </c>
      <c r="D4146" s="321" t="str">
        <f t="shared" si="129"/>
        <v>Residential Rural</v>
      </c>
      <c r="E4146" s="321" t="s">
        <v>25835</v>
      </c>
      <c r="F4146" s="319" t="s">
        <v>17681</v>
      </c>
      <c r="G4146" s="319" t="s">
        <v>17682</v>
      </c>
      <c r="H4146" s="319" t="s">
        <v>17683</v>
      </c>
      <c r="I4146" s="319" t="s">
        <v>17684</v>
      </c>
    </row>
    <row r="4147" spans="1:9" ht="90" x14ac:dyDescent="0.2">
      <c r="A4147" s="319" t="s">
        <v>17685</v>
      </c>
      <c r="B4147" s="319" t="s">
        <v>16063</v>
      </c>
      <c r="C4147" s="321">
        <f t="shared" si="128"/>
        <v>5</v>
      </c>
      <c r="D4147" s="321" t="str">
        <f t="shared" si="129"/>
        <v>Residential Rural</v>
      </c>
      <c r="E4147" s="321" t="s">
        <v>4460</v>
      </c>
      <c r="F4147" s="319" t="s">
        <v>17686</v>
      </c>
      <c r="G4147" s="319" t="s">
        <v>17687</v>
      </c>
      <c r="H4147" s="319" t="s">
        <v>17688</v>
      </c>
      <c r="I4147" s="319" t="s">
        <v>17689</v>
      </c>
    </row>
    <row r="4148" spans="1:9" ht="90" x14ac:dyDescent="0.2">
      <c r="A4148" s="319" t="s">
        <v>17690</v>
      </c>
      <c r="B4148" s="319" t="s">
        <v>16063</v>
      </c>
      <c r="C4148" s="321">
        <f t="shared" si="128"/>
        <v>5</v>
      </c>
      <c r="D4148" s="321" t="str">
        <f t="shared" si="129"/>
        <v>Residential Rural</v>
      </c>
      <c r="E4148" s="321" t="s">
        <v>25835</v>
      </c>
      <c r="F4148" s="319" t="s">
        <v>3676</v>
      </c>
      <c r="G4148" s="319" t="s">
        <v>4334</v>
      </c>
      <c r="H4148" s="319" t="s">
        <v>17691</v>
      </c>
      <c r="I4148" s="319" t="s">
        <v>17692</v>
      </c>
    </row>
    <row r="4149" spans="1:9" ht="90" x14ac:dyDescent="0.2">
      <c r="A4149" s="319" t="s">
        <v>17693</v>
      </c>
      <c r="B4149" s="319" t="s">
        <v>16063</v>
      </c>
      <c r="C4149" s="321">
        <f t="shared" si="128"/>
        <v>5</v>
      </c>
      <c r="D4149" s="321" t="str">
        <f t="shared" si="129"/>
        <v>Residential Rural</v>
      </c>
      <c r="E4149" s="321" t="s">
        <v>4460</v>
      </c>
      <c r="F4149" s="319" t="s">
        <v>3543</v>
      </c>
      <c r="G4149" s="319" t="s">
        <v>17694</v>
      </c>
      <c r="H4149" s="319" t="s">
        <v>17695</v>
      </c>
      <c r="I4149" s="319" t="s">
        <v>17696</v>
      </c>
    </row>
    <row r="4150" spans="1:9" ht="105" x14ac:dyDescent="0.2">
      <c r="A4150" s="319" t="s">
        <v>17697</v>
      </c>
      <c r="B4150" s="319" t="s">
        <v>16063</v>
      </c>
      <c r="C4150" s="321">
        <f t="shared" si="128"/>
        <v>5</v>
      </c>
      <c r="D4150" s="321" t="str">
        <f t="shared" si="129"/>
        <v>Residential Rural</v>
      </c>
      <c r="E4150" s="321" t="s">
        <v>25835</v>
      </c>
      <c r="F4150" s="319" t="s">
        <v>17698</v>
      </c>
      <c r="G4150" s="319" t="s">
        <v>17699</v>
      </c>
      <c r="H4150" s="319" t="s">
        <v>17700</v>
      </c>
      <c r="I4150" s="319" t="s">
        <v>17701</v>
      </c>
    </row>
    <row r="4151" spans="1:9" ht="90" x14ac:dyDescent="0.2">
      <c r="A4151" s="319" t="s">
        <v>17702</v>
      </c>
      <c r="B4151" s="319" t="s">
        <v>16063</v>
      </c>
      <c r="C4151" s="321">
        <f t="shared" si="128"/>
        <v>5</v>
      </c>
      <c r="D4151" s="321" t="str">
        <f t="shared" si="129"/>
        <v>Residential Rural</v>
      </c>
      <c r="E4151" s="321" t="s">
        <v>4460</v>
      </c>
      <c r="F4151" s="319" t="s">
        <v>5379</v>
      </c>
      <c r="G4151" s="319" t="s">
        <v>9861</v>
      </c>
      <c r="H4151" s="319" t="s">
        <v>17703</v>
      </c>
      <c r="I4151" s="319" t="s">
        <v>17704</v>
      </c>
    </row>
    <row r="4152" spans="1:9" ht="90" x14ac:dyDescent="0.2">
      <c r="A4152" s="319" t="s">
        <v>17705</v>
      </c>
      <c r="B4152" s="319" t="s">
        <v>16063</v>
      </c>
      <c r="C4152" s="321">
        <f t="shared" si="128"/>
        <v>5</v>
      </c>
      <c r="D4152" s="321" t="str">
        <f t="shared" si="129"/>
        <v>Residential Rural</v>
      </c>
      <c r="E4152" s="321" t="s">
        <v>25835</v>
      </c>
      <c r="F4152" s="319" t="s">
        <v>17706</v>
      </c>
      <c r="G4152" s="319" t="s">
        <v>17707</v>
      </c>
      <c r="H4152" s="319" t="s">
        <v>17708</v>
      </c>
      <c r="I4152" s="319" t="s">
        <v>17709</v>
      </c>
    </row>
    <row r="4153" spans="1:9" ht="90" x14ac:dyDescent="0.2">
      <c r="A4153" s="319" t="s">
        <v>17710</v>
      </c>
      <c r="B4153" s="319" t="s">
        <v>16063</v>
      </c>
      <c r="C4153" s="321">
        <f t="shared" si="128"/>
        <v>5</v>
      </c>
      <c r="D4153" s="321" t="str">
        <f t="shared" si="129"/>
        <v>Residential Rural</v>
      </c>
      <c r="E4153" s="321" t="s">
        <v>4460</v>
      </c>
      <c r="F4153" s="319" t="s">
        <v>17711</v>
      </c>
      <c r="G4153" s="319" t="s">
        <v>17712</v>
      </c>
      <c r="H4153" s="319" t="s">
        <v>17713</v>
      </c>
      <c r="I4153" s="319" t="s">
        <v>17714</v>
      </c>
    </row>
    <row r="4154" spans="1:9" ht="90" x14ac:dyDescent="0.2">
      <c r="A4154" s="319" t="s">
        <v>17715</v>
      </c>
      <c r="B4154" s="319" t="s">
        <v>16063</v>
      </c>
      <c r="C4154" s="321">
        <f t="shared" si="128"/>
        <v>5</v>
      </c>
      <c r="D4154" s="321" t="str">
        <f t="shared" si="129"/>
        <v>Residential Rural</v>
      </c>
      <c r="E4154" s="321" t="s">
        <v>25835</v>
      </c>
      <c r="F4154" s="319" t="s">
        <v>17716</v>
      </c>
      <c r="G4154" s="319" t="s">
        <v>17717</v>
      </c>
      <c r="H4154" s="319" t="s">
        <v>17718</v>
      </c>
      <c r="I4154" s="319" t="s">
        <v>17719</v>
      </c>
    </row>
    <row r="4155" spans="1:9" ht="90" x14ac:dyDescent="0.2">
      <c r="A4155" s="319" t="s">
        <v>17720</v>
      </c>
      <c r="B4155" s="319" t="s">
        <v>16063</v>
      </c>
      <c r="C4155" s="321">
        <f t="shared" si="128"/>
        <v>5</v>
      </c>
      <c r="D4155" s="321" t="str">
        <f t="shared" si="129"/>
        <v>Residential Rural</v>
      </c>
      <c r="E4155" s="321" t="s">
        <v>4460</v>
      </c>
      <c r="F4155" s="319" t="s">
        <v>3381</v>
      </c>
      <c r="G4155" s="319" t="s">
        <v>3382</v>
      </c>
      <c r="H4155" s="319" t="s">
        <v>17721</v>
      </c>
      <c r="I4155" s="319" t="s">
        <v>17722</v>
      </c>
    </row>
    <row r="4156" spans="1:9" ht="90" x14ac:dyDescent="0.2">
      <c r="A4156" s="319" t="s">
        <v>17723</v>
      </c>
      <c r="B4156" s="319" t="s">
        <v>16063</v>
      </c>
      <c r="C4156" s="321">
        <f t="shared" si="128"/>
        <v>5</v>
      </c>
      <c r="D4156" s="321" t="str">
        <f t="shared" si="129"/>
        <v>Residential Rural</v>
      </c>
      <c r="E4156" s="321" t="s">
        <v>25835</v>
      </c>
      <c r="F4156" s="319" t="s">
        <v>17724</v>
      </c>
      <c r="G4156" s="319" t="s">
        <v>2893</v>
      </c>
      <c r="H4156" s="319" t="s">
        <v>17725</v>
      </c>
      <c r="I4156" s="319" t="s">
        <v>17726</v>
      </c>
    </row>
    <row r="4157" spans="1:9" ht="90" x14ac:dyDescent="0.2">
      <c r="A4157" s="319" t="s">
        <v>17727</v>
      </c>
      <c r="B4157" s="319" t="s">
        <v>16063</v>
      </c>
      <c r="C4157" s="321">
        <f t="shared" si="128"/>
        <v>5</v>
      </c>
      <c r="D4157" s="321" t="str">
        <f t="shared" si="129"/>
        <v>Residential Rural</v>
      </c>
      <c r="E4157" s="321" t="s">
        <v>4460</v>
      </c>
      <c r="F4157" s="319" t="s">
        <v>17728</v>
      </c>
      <c r="G4157" s="319" t="s">
        <v>17729</v>
      </c>
      <c r="H4157" s="319" t="s">
        <v>17730</v>
      </c>
      <c r="I4157" s="319" t="s">
        <v>17731</v>
      </c>
    </row>
    <row r="4158" spans="1:9" ht="105" x14ac:dyDescent="0.2">
      <c r="A4158" s="319" t="s">
        <v>17732</v>
      </c>
      <c r="B4158" s="319" t="s">
        <v>16063</v>
      </c>
      <c r="C4158" s="321">
        <f t="shared" si="128"/>
        <v>5</v>
      </c>
      <c r="D4158" s="321" t="str">
        <f t="shared" si="129"/>
        <v>Residential Rural</v>
      </c>
      <c r="E4158" s="321" t="s">
        <v>25835</v>
      </c>
      <c r="F4158" s="319" t="s">
        <v>9044</v>
      </c>
      <c r="G4158" s="319" t="s">
        <v>2166</v>
      </c>
      <c r="H4158" s="319" t="s">
        <v>17733</v>
      </c>
      <c r="I4158" s="319" t="s">
        <v>17734</v>
      </c>
    </row>
    <row r="4159" spans="1:9" ht="90" x14ac:dyDescent="0.2">
      <c r="A4159" s="319" t="s">
        <v>17735</v>
      </c>
      <c r="B4159" s="319" t="s">
        <v>16063</v>
      </c>
      <c r="C4159" s="321">
        <f t="shared" si="128"/>
        <v>5</v>
      </c>
      <c r="D4159" s="321" t="str">
        <f t="shared" si="129"/>
        <v>Residential Rural</v>
      </c>
      <c r="E4159" s="321" t="s">
        <v>4460</v>
      </c>
      <c r="F4159" s="319" t="s">
        <v>17736</v>
      </c>
      <c r="G4159" s="319" t="s">
        <v>17737</v>
      </c>
      <c r="H4159" s="319" t="s">
        <v>17738</v>
      </c>
      <c r="I4159" s="319" t="s">
        <v>17739</v>
      </c>
    </row>
    <row r="4160" spans="1:9" ht="90" x14ac:dyDescent="0.2">
      <c r="A4160" s="319" t="s">
        <v>17740</v>
      </c>
      <c r="B4160" s="319" t="s">
        <v>16063</v>
      </c>
      <c r="C4160" s="321">
        <f t="shared" si="128"/>
        <v>5</v>
      </c>
      <c r="D4160" s="321" t="str">
        <f t="shared" si="129"/>
        <v>Residential Rural</v>
      </c>
      <c r="E4160" s="321" t="s">
        <v>25835</v>
      </c>
      <c r="F4160" s="319" t="s">
        <v>17741</v>
      </c>
      <c r="G4160" s="319" t="s">
        <v>6499</v>
      </c>
      <c r="H4160" s="319" t="s">
        <v>17742</v>
      </c>
      <c r="I4160" s="319" t="s">
        <v>17743</v>
      </c>
    </row>
    <row r="4161" spans="1:9" ht="105" x14ac:dyDescent="0.2">
      <c r="A4161" s="319" t="s">
        <v>17744</v>
      </c>
      <c r="B4161" s="319" t="s">
        <v>16063</v>
      </c>
      <c r="C4161" s="321">
        <f t="shared" si="128"/>
        <v>5</v>
      </c>
      <c r="D4161" s="321" t="str">
        <f t="shared" si="129"/>
        <v>Residential Rural</v>
      </c>
      <c r="E4161" s="321" t="s">
        <v>4460</v>
      </c>
      <c r="F4161" s="319" t="s">
        <v>17745</v>
      </c>
      <c r="G4161" s="319" t="s">
        <v>17746</v>
      </c>
      <c r="H4161" s="319" t="s">
        <v>17747</v>
      </c>
      <c r="I4161" s="319" t="s">
        <v>17748</v>
      </c>
    </row>
    <row r="4162" spans="1:9" ht="90" x14ac:dyDescent="0.2">
      <c r="A4162" s="319" t="s">
        <v>17749</v>
      </c>
      <c r="B4162" s="319" t="s">
        <v>16063</v>
      </c>
      <c r="C4162" s="321">
        <f t="shared" ref="C4162:C4225" si="130">+VLOOKUP($A4162,Assess,2,FALSE)</f>
        <v>5</v>
      </c>
      <c r="D4162" s="321" t="str">
        <f t="shared" ref="D4162:D4225" si="131">+VLOOKUP($A4162,Assess,3,FALSE)</f>
        <v>Residential Rural</v>
      </c>
      <c r="E4162" s="321" t="s">
        <v>25835</v>
      </c>
      <c r="F4162" s="319" t="s">
        <v>3676</v>
      </c>
      <c r="G4162" s="319" t="s">
        <v>17750</v>
      </c>
      <c r="H4162" s="319" t="s">
        <v>17751</v>
      </c>
      <c r="I4162" s="319" t="s">
        <v>17752</v>
      </c>
    </row>
    <row r="4163" spans="1:9" ht="90" x14ac:dyDescent="0.2">
      <c r="A4163" s="319" t="s">
        <v>17753</v>
      </c>
      <c r="B4163" s="319" t="s">
        <v>16063</v>
      </c>
      <c r="C4163" s="321">
        <f t="shared" si="130"/>
        <v>5</v>
      </c>
      <c r="D4163" s="321" t="str">
        <f t="shared" si="131"/>
        <v>Residential Rural</v>
      </c>
      <c r="E4163" s="321" t="s">
        <v>4460</v>
      </c>
      <c r="F4163" s="319" t="s">
        <v>256</v>
      </c>
      <c r="G4163" s="319" t="s">
        <v>17754</v>
      </c>
      <c r="H4163" s="319" t="s">
        <v>17755</v>
      </c>
      <c r="I4163" s="319" t="s">
        <v>17756</v>
      </c>
    </row>
    <row r="4164" spans="1:9" ht="90" x14ac:dyDescent="0.2">
      <c r="A4164" s="319" t="s">
        <v>17757</v>
      </c>
      <c r="B4164" s="319" t="s">
        <v>16063</v>
      </c>
      <c r="C4164" s="321">
        <f t="shared" si="130"/>
        <v>5</v>
      </c>
      <c r="D4164" s="321" t="str">
        <f t="shared" si="131"/>
        <v>Residential Rural</v>
      </c>
      <c r="E4164" s="321" t="s">
        <v>25835</v>
      </c>
      <c r="F4164" s="319" t="s">
        <v>17758</v>
      </c>
      <c r="G4164" s="319" t="s">
        <v>17759</v>
      </c>
      <c r="H4164" s="319" t="s">
        <v>17760</v>
      </c>
      <c r="I4164" s="319" t="s">
        <v>17761</v>
      </c>
    </row>
    <row r="4165" spans="1:9" ht="90" x14ac:dyDescent="0.2">
      <c r="A4165" s="319" t="s">
        <v>17762</v>
      </c>
      <c r="B4165" s="319" t="s">
        <v>16063</v>
      </c>
      <c r="C4165" s="321">
        <f t="shared" si="130"/>
        <v>5</v>
      </c>
      <c r="D4165" s="321" t="str">
        <f t="shared" si="131"/>
        <v>Residential Rural</v>
      </c>
      <c r="E4165" s="321" t="s">
        <v>4460</v>
      </c>
      <c r="F4165" s="319" t="s">
        <v>17763</v>
      </c>
      <c r="G4165" s="319" t="s">
        <v>17764</v>
      </c>
      <c r="H4165" s="319" t="s">
        <v>17765</v>
      </c>
      <c r="I4165" s="319" t="s">
        <v>17766</v>
      </c>
    </row>
    <row r="4166" spans="1:9" ht="90" x14ac:dyDescent="0.2">
      <c r="A4166" s="319" t="s">
        <v>17767</v>
      </c>
      <c r="B4166" s="319" t="s">
        <v>16063</v>
      </c>
      <c r="C4166" s="321">
        <f t="shared" si="130"/>
        <v>5</v>
      </c>
      <c r="D4166" s="321" t="str">
        <f t="shared" si="131"/>
        <v>Residential Rural</v>
      </c>
      <c r="E4166" s="321" t="s">
        <v>25835</v>
      </c>
      <c r="F4166" s="319" t="s">
        <v>17768</v>
      </c>
      <c r="G4166" s="319" t="s">
        <v>17769</v>
      </c>
      <c r="H4166" s="319" t="s">
        <v>17770</v>
      </c>
      <c r="I4166" s="319" t="s">
        <v>17771</v>
      </c>
    </row>
    <row r="4167" spans="1:9" ht="90" x14ac:dyDescent="0.2">
      <c r="A4167" s="319" t="s">
        <v>17772</v>
      </c>
      <c r="B4167" s="319" t="s">
        <v>16063</v>
      </c>
      <c r="C4167" s="321">
        <f t="shared" si="130"/>
        <v>5</v>
      </c>
      <c r="D4167" s="321" t="str">
        <f t="shared" si="131"/>
        <v>Residential Rural</v>
      </c>
      <c r="E4167" s="321" t="s">
        <v>4460</v>
      </c>
      <c r="F4167" s="319" t="s">
        <v>9870</v>
      </c>
      <c r="G4167" s="319" t="s">
        <v>13667</v>
      </c>
      <c r="H4167" s="319" t="s">
        <v>17773</v>
      </c>
      <c r="I4167" s="319" t="s">
        <v>17774</v>
      </c>
    </row>
    <row r="4168" spans="1:9" ht="90" x14ac:dyDescent="0.2">
      <c r="A4168" s="319" t="s">
        <v>17775</v>
      </c>
      <c r="B4168" s="319" t="s">
        <v>16063</v>
      </c>
      <c r="C4168" s="321">
        <f t="shared" si="130"/>
        <v>5</v>
      </c>
      <c r="D4168" s="321" t="str">
        <f t="shared" si="131"/>
        <v>Residential Rural</v>
      </c>
      <c r="E4168" s="321" t="s">
        <v>25835</v>
      </c>
      <c r="F4168" s="319" t="s">
        <v>17776</v>
      </c>
      <c r="G4168" s="319" t="s">
        <v>17777</v>
      </c>
      <c r="H4168" s="319" t="s">
        <v>17778</v>
      </c>
      <c r="I4168" s="319" t="s">
        <v>17779</v>
      </c>
    </row>
    <row r="4169" spans="1:9" ht="90" x14ac:dyDescent="0.2">
      <c r="A4169" s="319" t="s">
        <v>17780</v>
      </c>
      <c r="B4169" s="319" t="s">
        <v>16063</v>
      </c>
      <c r="C4169" s="321">
        <f t="shared" si="130"/>
        <v>5</v>
      </c>
      <c r="D4169" s="321" t="str">
        <f t="shared" si="131"/>
        <v>Residential Rural</v>
      </c>
      <c r="E4169" s="321" t="s">
        <v>4460</v>
      </c>
      <c r="F4169" s="319" t="s">
        <v>586</v>
      </c>
      <c r="G4169" s="319" t="s">
        <v>17781</v>
      </c>
      <c r="H4169" s="319" t="s">
        <v>17782</v>
      </c>
      <c r="I4169" s="319" t="s">
        <v>17783</v>
      </c>
    </row>
    <row r="4170" spans="1:9" ht="90" x14ac:dyDescent="0.2">
      <c r="A4170" s="319" t="s">
        <v>17784</v>
      </c>
      <c r="B4170" s="319" t="s">
        <v>16063</v>
      </c>
      <c r="C4170" s="321">
        <f t="shared" si="130"/>
        <v>5</v>
      </c>
      <c r="D4170" s="321" t="str">
        <f t="shared" si="131"/>
        <v>Residential Rural</v>
      </c>
      <c r="E4170" s="321" t="s">
        <v>25835</v>
      </c>
      <c r="F4170" s="319" t="s">
        <v>1842</v>
      </c>
      <c r="G4170" s="319" t="s">
        <v>17785</v>
      </c>
      <c r="H4170" s="319" t="s">
        <v>17786</v>
      </c>
      <c r="I4170" s="319" t="s">
        <v>17787</v>
      </c>
    </row>
    <row r="4171" spans="1:9" ht="90" x14ac:dyDescent="0.2">
      <c r="A4171" s="319" t="s">
        <v>17788</v>
      </c>
      <c r="B4171" s="319" t="s">
        <v>16063</v>
      </c>
      <c r="C4171" s="321">
        <f t="shared" si="130"/>
        <v>5</v>
      </c>
      <c r="D4171" s="321" t="str">
        <f t="shared" si="131"/>
        <v>Residential Rural</v>
      </c>
      <c r="E4171" s="321" t="s">
        <v>4460</v>
      </c>
      <c r="F4171" s="319" t="s">
        <v>17789</v>
      </c>
      <c r="G4171" s="319" t="s">
        <v>17790</v>
      </c>
      <c r="H4171" s="319" t="s">
        <v>17791</v>
      </c>
      <c r="I4171" s="319" t="s">
        <v>17792</v>
      </c>
    </row>
    <row r="4172" spans="1:9" ht="90" x14ac:dyDescent="0.2">
      <c r="A4172" s="319" t="s">
        <v>17793</v>
      </c>
      <c r="B4172" s="319" t="s">
        <v>16063</v>
      </c>
      <c r="C4172" s="321">
        <f t="shared" si="130"/>
        <v>5</v>
      </c>
      <c r="D4172" s="321" t="str">
        <f t="shared" si="131"/>
        <v>Residential Rural</v>
      </c>
      <c r="E4172" s="321" t="s">
        <v>25835</v>
      </c>
      <c r="F4172" s="319" t="s">
        <v>17794</v>
      </c>
      <c r="G4172" s="319" t="s">
        <v>17795</v>
      </c>
      <c r="H4172" s="319" t="s">
        <v>17796</v>
      </c>
      <c r="I4172" s="319" t="s">
        <v>17797</v>
      </c>
    </row>
    <row r="4173" spans="1:9" ht="90" x14ac:dyDescent="0.2">
      <c r="A4173" s="319" t="s">
        <v>17798</v>
      </c>
      <c r="B4173" s="319" t="s">
        <v>16063</v>
      </c>
      <c r="C4173" s="321">
        <f t="shared" si="130"/>
        <v>5</v>
      </c>
      <c r="D4173" s="321" t="str">
        <f t="shared" si="131"/>
        <v>Residential Rural</v>
      </c>
      <c r="E4173" s="321" t="s">
        <v>4460</v>
      </c>
      <c r="F4173" s="319" t="s">
        <v>10122</v>
      </c>
      <c r="G4173" s="319" t="s">
        <v>5253</v>
      </c>
      <c r="H4173" s="319" t="s">
        <v>17799</v>
      </c>
      <c r="I4173" s="319" t="s">
        <v>17800</v>
      </c>
    </row>
    <row r="4174" spans="1:9" ht="90" x14ac:dyDescent="0.2">
      <c r="A4174" s="319" t="s">
        <v>17801</v>
      </c>
      <c r="B4174" s="319" t="s">
        <v>16063</v>
      </c>
      <c r="C4174" s="321">
        <f t="shared" si="130"/>
        <v>5</v>
      </c>
      <c r="D4174" s="321" t="str">
        <f t="shared" si="131"/>
        <v>Residential Rural</v>
      </c>
      <c r="E4174" s="321" t="s">
        <v>25835</v>
      </c>
      <c r="F4174" s="319" t="s">
        <v>13037</v>
      </c>
      <c r="G4174" s="319" t="s">
        <v>17802</v>
      </c>
      <c r="H4174" s="319" t="s">
        <v>17803</v>
      </c>
      <c r="I4174" s="319" t="s">
        <v>17804</v>
      </c>
    </row>
    <row r="4175" spans="1:9" ht="90" x14ac:dyDescent="0.2">
      <c r="A4175" s="319" t="s">
        <v>17805</v>
      </c>
      <c r="B4175" s="319" t="s">
        <v>16063</v>
      </c>
      <c r="C4175" s="321">
        <f t="shared" si="130"/>
        <v>5</v>
      </c>
      <c r="D4175" s="321" t="str">
        <f t="shared" si="131"/>
        <v>Residential Rural</v>
      </c>
      <c r="E4175" s="321" t="s">
        <v>4460</v>
      </c>
      <c r="F4175" s="319" t="s">
        <v>17806</v>
      </c>
      <c r="G4175" s="319" t="s">
        <v>17807</v>
      </c>
      <c r="H4175" s="319" t="s">
        <v>17808</v>
      </c>
      <c r="I4175" s="319" t="s">
        <v>17809</v>
      </c>
    </row>
    <row r="4176" spans="1:9" ht="90" x14ac:dyDescent="0.2">
      <c r="A4176" s="319" t="s">
        <v>17810</v>
      </c>
      <c r="B4176" s="319" t="s">
        <v>16063</v>
      </c>
      <c r="C4176" s="321">
        <f t="shared" si="130"/>
        <v>5</v>
      </c>
      <c r="D4176" s="321" t="str">
        <f t="shared" si="131"/>
        <v>Residential Rural</v>
      </c>
      <c r="E4176" s="321" t="s">
        <v>25835</v>
      </c>
      <c r="F4176" s="319" t="s">
        <v>17811</v>
      </c>
      <c r="G4176" s="319" t="s">
        <v>17812</v>
      </c>
      <c r="H4176" s="319" t="s">
        <v>17813</v>
      </c>
      <c r="I4176" s="319" t="s">
        <v>17814</v>
      </c>
    </row>
    <row r="4177" spans="1:9" ht="90" x14ac:dyDescent="0.2">
      <c r="A4177" s="319" t="s">
        <v>17815</v>
      </c>
      <c r="B4177" s="319" t="s">
        <v>16063</v>
      </c>
      <c r="C4177" s="321">
        <f t="shared" si="130"/>
        <v>5</v>
      </c>
      <c r="D4177" s="321" t="str">
        <f t="shared" si="131"/>
        <v>Residential Rural</v>
      </c>
      <c r="E4177" s="321" t="s">
        <v>4460</v>
      </c>
      <c r="F4177" s="319" t="s">
        <v>1932</v>
      </c>
      <c r="G4177" s="319" t="s">
        <v>1933</v>
      </c>
      <c r="H4177" s="319" t="s">
        <v>17816</v>
      </c>
      <c r="I4177" s="319" t="s">
        <v>17817</v>
      </c>
    </row>
    <row r="4178" spans="1:9" ht="105" x14ac:dyDescent="0.2">
      <c r="A4178" s="319" t="s">
        <v>17818</v>
      </c>
      <c r="B4178" s="319" t="s">
        <v>16063</v>
      </c>
      <c r="C4178" s="321">
        <f t="shared" si="130"/>
        <v>5</v>
      </c>
      <c r="D4178" s="321" t="str">
        <f t="shared" si="131"/>
        <v>Residential Rural</v>
      </c>
      <c r="E4178" s="321" t="s">
        <v>25835</v>
      </c>
      <c r="F4178" s="319" t="s">
        <v>483</v>
      </c>
      <c r="G4178" s="319" t="s">
        <v>17819</v>
      </c>
      <c r="H4178" s="319" t="s">
        <v>17820</v>
      </c>
      <c r="I4178" s="319" t="s">
        <v>17821</v>
      </c>
    </row>
    <row r="4179" spans="1:9" ht="90" x14ac:dyDescent="0.2">
      <c r="A4179" s="319" t="s">
        <v>17822</v>
      </c>
      <c r="B4179" s="319" t="s">
        <v>16063</v>
      </c>
      <c r="C4179" s="321">
        <f t="shared" si="130"/>
        <v>5</v>
      </c>
      <c r="D4179" s="321" t="str">
        <f t="shared" si="131"/>
        <v>Residential Rural</v>
      </c>
      <c r="E4179" s="321" t="s">
        <v>4460</v>
      </c>
      <c r="F4179" s="319" t="s">
        <v>17823</v>
      </c>
      <c r="G4179" s="319" t="s">
        <v>17824</v>
      </c>
      <c r="H4179" s="319" t="s">
        <v>17825</v>
      </c>
      <c r="I4179" s="319" t="s">
        <v>17826</v>
      </c>
    </row>
    <row r="4180" spans="1:9" ht="90" x14ac:dyDescent="0.2">
      <c r="A4180" s="319" t="s">
        <v>17827</v>
      </c>
      <c r="B4180" s="319" t="s">
        <v>16063</v>
      </c>
      <c r="C4180" s="321">
        <f t="shared" si="130"/>
        <v>5</v>
      </c>
      <c r="D4180" s="321" t="str">
        <f t="shared" si="131"/>
        <v>Residential Rural</v>
      </c>
      <c r="E4180" s="321" t="s">
        <v>25835</v>
      </c>
      <c r="F4180" s="319" t="s">
        <v>7664</v>
      </c>
      <c r="G4180" s="319" t="s">
        <v>2304</v>
      </c>
      <c r="H4180" s="319" t="s">
        <v>17828</v>
      </c>
      <c r="I4180" s="319" t="s">
        <v>17829</v>
      </c>
    </row>
    <row r="4181" spans="1:9" ht="90" x14ac:dyDescent="0.2">
      <c r="A4181" s="319" t="s">
        <v>17830</v>
      </c>
      <c r="B4181" s="319" t="s">
        <v>16063</v>
      </c>
      <c r="C4181" s="321">
        <f t="shared" si="130"/>
        <v>5</v>
      </c>
      <c r="D4181" s="321" t="str">
        <f t="shared" si="131"/>
        <v>Residential Rural</v>
      </c>
      <c r="E4181" s="321" t="s">
        <v>4460</v>
      </c>
      <c r="F4181" s="319" t="s">
        <v>17831</v>
      </c>
      <c r="G4181" s="319" t="s">
        <v>17832</v>
      </c>
      <c r="H4181" s="319" t="s">
        <v>17833</v>
      </c>
      <c r="I4181" s="319" t="s">
        <v>17834</v>
      </c>
    </row>
    <row r="4182" spans="1:9" ht="90" x14ac:dyDescent="0.2">
      <c r="A4182" s="319" t="s">
        <v>17835</v>
      </c>
      <c r="B4182" s="319" t="s">
        <v>16063</v>
      </c>
      <c r="C4182" s="321">
        <f t="shared" si="130"/>
        <v>5</v>
      </c>
      <c r="D4182" s="321" t="str">
        <f t="shared" si="131"/>
        <v>Residential Rural</v>
      </c>
      <c r="E4182" s="321" t="s">
        <v>25835</v>
      </c>
      <c r="F4182" s="319" t="s">
        <v>3019</v>
      </c>
      <c r="G4182" s="319" t="s">
        <v>17836</v>
      </c>
      <c r="H4182" s="319" t="s">
        <v>17837</v>
      </c>
      <c r="I4182" s="319" t="s">
        <v>17838</v>
      </c>
    </row>
    <row r="4183" spans="1:9" ht="105" x14ac:dyDescent="0.2">
      <c r="A4183" s="319" t="s">
        <v>17839</v>
      </c>
      <c r="B4183" s="319" t="s">
        <v>16063</v>
      </c>
      <c r="C4183" s="321">
        <f t="shared" si="130"/>
        <v>5</v>
      </c>
      <c r="D4183" s="321" t="str">
        <f t="shared" si="131"/>
        <v>Residential Rural</v>
      </c>
      <c r="E4183" s="321" t="s">
        <v>4460</v>
      </c>
      <c r="F4183" s="319" t="s">
        <v>10914</v>
      </c>
      <c r="G4183" s="319" t="s">
        <v>9707</v>
      </c>
      <c r="H4183" s="319" t="s">
        <v>17840</v>
      </c>
      <c r="I4183" s="319" t="s">
        <v>17841</v>
      </c>
    </row>
    <row r="4184" spans="1:9" ht="105" x14ac:dyDescent="0.2">
      <c r="A4184" s="319" t="s">
        <v>17842</v>
      </c>
      <c r="B4184" s="319" t="s">
        <v>16063</v>
      </c>
      <c r="C4184" s="321">
        <f t="shared" si="130"/>
        <v>5</v>
      </c>
      <c r="D4184" s="321" t="str">
        <f t="shared" si="131"/>
        <v>Residential Rural</v>
      </c>
      <c r="E4184" s="321" t="s">
        <v>25835</v>
      </c>
      <c r="F4184" s="319" t="s">
        <v>1773</v>
      </c>
      <c r="G4184" s="319" t="s">
        <v>17843</v>
      </c>
      <c r="H4184" s="319" t="s">
        <v>17844</v>
      </c>
      <c r="I4184" s="319" t="s">
        <v>17845</v>
      </c>
    </row>
    <row r="4185" spans="1:9" ht="105" x14ac:dyDescent="0.2">
      <c r="A4185" s="319" t="s">
        <v>17846</v>
      </c>
      <c r="B4185" s="319" t="s">
        <v>16063</v>
      </c>
      <c r="C4185" s="321">
        <f t="shared" si="130"/>
        <v>5</v>
      </c>
      <c r="D4185" s="321" t="str">
        <f t="shared" si="131"/>
        <v>Residential Rural</v>
      </c>
      <c r="E4185" s="321" t="s">
        <v>4460</v>
      </c>
      <c r="F4185" s="319" t="s">
        <v>3342</v>
      </c>
      <c r="G4185" s="319" t="s">
        <v>17847</v>
      </c>
      <c r="H4185" s="319" t="s">
        <v>17848</v>
      </c>
      <c r="I4185" s="319" t="s">
        <v>17849</v>
      </c>
    </row>
    <row r="4186" spans="1:9" ht="90" x14ac:dyDescent="0.2">
      <c r="A4186" s="319" t="s">
        <v>17850</v>
      </c>
      <c r="B4186" s="319" t="s">
        <v>16063</v>
      </c>
      <c r="C4186" s="321">
        <f t="shared" si="130"/>
        <v>5</v>
      </c>
      <c r="D4186" s="321" t="str">
        <f t="shared" si="131"/>
        <v>Residential Rural</v>
      </c>
      <c r="E4186" s="321" t="s">
        <v>25835</v>
      </c>
      <c r="F4186" s="319" t="s">
        <v>17851</v>
      </c>
      <c r="G4186" s="319" t="s">
        <v>17852</v>
      </c>
      <c r="H4186" s="319" t="s">
        <v>17853</v>
      </c>
      <c r="I4186" s="319" t="s">
        <v>17854</v>
      </c>
    </row>
    <row r="4187" spans="1:9" ht="90" x14ac:dyDescent="0.2">
      <c r="A4187" s="319" t="s">
        <v>17855</v>
      </c>
      <c r="B4187" s="319" t="s">
        <v>16063</v>
      </c>
      <c r="C4187" s="321">
        <f t="shared" si="130"/>
        <v>5</v>
      </c>
      <c r="D4187" s="321" t="str">
        <f t="shared" si="131"/>
        <v>Residential Rural</v>
      </c>
      <c r="E4187" s="321" t="s">
        <v>4460</v>
      </c>
      <c r="F4187" s="319" t="s">
        <v>17856</v>
      </c>
      <c r="G4187" s="319" t="s">
        <v>11188</v>
      </c>
      <c r="H4187" s="319" t="s">
        <v>17857</v>
      </c>
      <c r="I4187" s="319" t="s">
        <v>17858</v>
      </c>
    </row>
    <row r="4188" spans="1:9" ht="90" x14ac:dyDescent="0.2">
      <c r="A4188" s="319" t="s">
        <v>17859</v>
      </c>
      <c r="B4188" s="319" t="s">
        <v>16063</v>
      </c>
      <c r="C4188" s="321">
        <f t="shared" si="130"/>
        <v>5</v>
      </c>
      <c r="D4188" s="321" t="str">
        <f t="shared" si="131"/>
        <v>Residential Rural</v>
      </c>
      <c r="E4188" s="321" t="s">
        <v>25835</v>
      </c>
      <c r="F4188" s="319" t="s">
        <v>17860</v>
      </c>
      <c r="G4188" s="319" t="s">
        <v>17861</v>
      </c>
      <c r="H4188" s="319" t="s">
        <v>17862</v>
      </c>
      <c r="I4188" s="319" t="s">
        <v>17863</v>
      </c>
    </row>
    <row r="4189" spans="1:9" ht="105" x14ac:dyDescent="0.2">
      <c r="A4189" s="319" t="s">
        <v>17864</v>
      </c>
      <c r="B4189" s="319" t="s">
        <v>16063</v>
      </c>
      <c r="C4189" s="321">
        <f t="shared" si="130"/>
        <v>5</v>
      </c>
      <c r="D4189" s="321" t="str">
        <f t="shared" si="131"/>
        <v>Residential Rural</v>
      </c>
      <c r="E4189" s="321" t="s">
        <v>4460</v>
      </c>
      <c r="F4189" s="319" t="s">
        <v>17865</v>
      </c>
      <c r="G4189" s="319" t="s">
        <v>17866</v>
      </c>
      <c r="H4189" s="319" t="s">
        <v>17867</v>
      </c>
      <c r="I4189" s="319" t="s">
        <v>17868</v>
      </c>
    </row>
    <row r="4190" spans="1:9" ht="105" x14ac:dyDescent="0.2">
      <c r="A4190" s="319" t="s">
        <v>17869</v>
      </c>
      <c r="B4190" s="319" t="s">
        <v>16063</v>
      </c>
      <c r="C4190" s="321">
        <f t="shared" si="130"/>
        <v>5</v>
      </c>
      <c r="D4190" s="321" t="str">
        <f t="shared" si="131"/>
        <v>Residential Rural</v>
      </c>
      <c r="E4190" s="321" t="s">
        <v>25835</v>
      </c>
      <c r="F4190" s="319" t="s">
        <v>6984</v>
      </c>
      <c r="G4190" s="319" t="s">
        <v>9518</v>
      </c>
      <c r="H4190" s="319" t="s">
        <v>17870</v>
      </c>
      <c r="I4190" s="319" t="s">
        <v>17871</v>
      </c>
    </row>
    <row r="4191" spans="1:9" ht="90" x14ac:dyDescent="0.2">
      <c r="A4191" s="319" t="s">
        <v>17872</v>
      </c>
      <c r="B4191" s="319" t="s">
        <v>16063</v>
      </c>
      <c r="C4191" s="321">
        <f t="shared" si="130"/>
        <v>5</v>
      </c>
      <c r="D4191" s="321" t="str">
        <f t="shared" si="131"/>
        <v>Residential Rural</v>
      </c>
      <c r="E4191" s="321" t="s">
        <v>4460</v>
      </c>
      <c r="F4191" s="319" t="s">
        <v>17873</v>
      </c>
      <c r="G4191" s="319" t="s">
        <v>17874</v>
      </c>
      <c r="H4191" s="319" t="s">
        <v>17875</v>
      </c>
      <c r="I4191" s="319" t="s">
        <v>17876</v>
      </c>
    </row>
    <row r="4192" spans="1:9" ht="90" x14ac:dyDescent="0.2">
      <c r="A4192" s="319" t="s">
        <v>17877</v>
      </c>
      <c r="B4192" s="319" t="s">
        <v>16063</v>
      </c>
      <c r="C4192" s="321">
        <f t="shared" si="130"/>
        <v>5</v>
      </c>
      <c r="D4192" s="321" t="str">
        <f t="shared" si="131"/>
        <v>Residential Rural</v>
      </c>
      <c r="E4192" s="321" t="s">
        <v>25835</v>
      </c>
      <c r="F4192" s="319" t="s">
        <v>2561</v>
      </c>
      <c r="G4192" s="319" t="s">
        <v>17878</v>
      </c>
      <c r="H4192" s="319" t="s">
        <v>17879</v>
      </c>
      <c r="I4192" s="319" t="s">
        <v>17880</v>
      </c>
    </row>
    <row r="4193" spans="1:9" ht="90" x14ac:dyDescent="0.2">
      <c r="A4193" s="319" t="s">
        <v>17881</v>
      </c>
      <c r="B4193" s="319" t="s">
        <v>16063</v>
      </c>
      <c r="C4193" s="321">
        <f t="shared" si="130"/>
        <v>5</v>
      </c>
      <c r="D4193" s="321" t="str">
        <f t="shared" si="131"/>
        <v>Residential Rural</v>
      </c>
      <c r="E4193" s="321" t="s">
        <v>4460</v>
      </c>
      <c r="F4193" s="319" t="s">
        <v>17882</v>
      </c>
      <c r="G4193" s="319" t="s">
        <v>17883</v>
      </c>
      <c r="H4193" s="319" t="s">
        <v>17884</v>
      </c>
      <c r="I4193" s="319" t="s">
        <v>17885</v>
      </c>
    </row>
    <row r="4194" spans="1:9" ht="195" x14ac:dyDescent="0.2">
      <c r="A4194" s="319" t="s">
        <v>17886</v>
      </c>
      <c r="B4194" s="319" t="s">
        <v>16063</v>
      </c>
      <c r="C4194" s="321">
        <f t="shared" si="130"/>
        <v>5</v>
      </c>
      <c r="D4194" s="321" t="str">
        <f t="shared" si="131"/>
        <v>Residential Rural</v>
      </c>
      <c r="E4194" s="321" t="s">
        <v>25835</v>
      </c>
      <c r="F4194" s="319" t="s">
        <v>17887</v>
      </c>
      <c r="G4194" s="319" t="s">
        <v>17888</v>
      </c>
      <c r="H4194" s="319" t="s">
        <v>17889</v>
      </c>
      <c r="I4194" s="319" t="s">
        <v>17890</v>
      </c>
    </row>
    <row r="4195" spans="1:9" ht="90" x14ac:dyDescent="0.2">
      <c r="A4195" s="319" t="s">
        <v>17891</v>
      </c>
      <c r="B4195" s="319" t="s">
        <v>16063</v>
      </c>
      <c r="C4195" s="321">
        <f t="shared" si="130"/>
        <v>5</v>
      </c>
      <c r="D4195" s="321" t="str">
        <f t="shared" si="131"/>
        <v>Residential Rural</v>
      </c>
      <c r="E4195" s="321" t="s">
        <v>4460</v>
      </c>
      <c r="F4195" s="319" t="s">
        <v>17892</v>
      </c>
      <c r="G4195" s="319" t="s">
        <v>17893</v>
      </c>
      <c r="H4195" s="319" t="s">
        <v>17894</v>
      </c>
      <c r="I4195" s="319" t="s">
        <v>17895</v>
      </c>
    </row>
    <row r="4196" spans="1:9" ht="90" x14ac:dyDescent="0.2">
      <c r="A4196" s="319" t="s">
        <v>17896</v>
      </c>
      <c r="B4196" s="319" t="s">
        <v>16063</v>
      </c>
      <c r="C4196" s="321">
        <f t="shared" si="130"/>
        <v>5</v>
      </c>
      <c r="D4196" s="321" t="str">
        <f t="shared" si="131"/>
        <v>Residential Rural</v>
      </c>
      <c r="E4196" s="321" t="s">
        <v>25835</v>
      </c>
      <c r="F4196" s="319" t="s">
        <v>2484</v>
      </c>
      <c r="G4196" s="319" t="s">
        <v>17897</v>
      </c>
      <c r="H4196" s="319" t="s">
        <v>17898</v>
      </c>
      <c r="I4196" s="319" t="s">
        <v>17899</v>
      </c>
    </row>
    <row r="4197" spans="1:9" ht="90" x14ac:dyDescent="0.2">
      <c r="A4197" s="319" t="s">
        <v>17900</v>
      </c>
      <c r="B4197" s="319" t="s">
        <v>16063</v>
      </c>
      <c r="C4197" s="321">
        <f t="shared" si="130"/>
        <v>5</v>
      </c>
      <c r="D4197" s="321" t="str">
        <f t="shared" si="131"/>
        <v>Residential Rural</v>
      </c>
      <c r="E4197" s="321" t="s">
        <v>4460</v>
      </c>
      <c r="F4197" s="319" t="s">
        <v>2584</v>
      </c>
      <c r="G4197" s="319" t="s">
        <v>17901</v>
      </c>
      <c r="H4197" s="319" t="s">
        <v>17902</v>
      </c>
      <c r="I4197" s="319" t="s">
        <v>17903</v>
      </c>
    </row>
    <row r="4198" spans="1:9" ht="90" x14ac:dyDescent="0.2">
      <c r="A4198" s="319" t="s">
        <v>17904</v>
      </c>
      <c r="B4198" s="319" t="s">
        <v>16063</v>
      </c>
      <c r="C4198" s="321">
        <f t="shared" si="130"/>
        <v>5</v>
      </c>
      <c r="D4198" s="321" t="str">
        <f t="shared" si="131"/>
        <v>Residential Rural</v>
      </c>
      <c r="E4198" s="321" t="s">
        <v>25835</v>
      </c>
      <c r="F4198" s="319" t="s">
        <v>17905</v>
      </c>
      <c r="G4198" s="319" t="s">
        <v>17906</v>
      </c>
      <c r="H4198" s="319" t="s">
        <v>17907</v>
      </c>
      <c r="I4198" s="319" t="s">
        <v>17908</v>
      </c>
    </row>
    <row r="4199" spans="1:9" ht="90" x14ac:dyDescent="0.25">
      <c r="A4199" s="319" t="s">
        <v>17909</v>
      </c>
      <c r="B4199" s="319" t="s">
        <v>16063</v>
      </c>
      <c r="C4199" s="321">
        <f t="shared" si="130"/>
        <v>5</v>
      </c>
      <c r="D4199" s="321" t="str">
        <f t="shared" si="131"/>
        <v>Residential Rural</v>
      </c>
      <c r="E4199" s="321" t="s">
        <v>4460</v>
      </c>
      <c r="F4199" s="317"/>
      <c r="G4199" s="319" t="s">
        <v>17910</v>
      </c>
      <c r="H4199" s="319" t="s">
        <v>17911</v>
      </c>
      <c r="I4199" s="319" t="s">
        <v>17912</v>
      </c>
    </row>
    <row r="4200" spans="1:9" ht="90" x14ac:dyDescent="0.2">
      <c r="A4200" s="319" t="s">
        <v>17913</v>
      </c>
      <c r="B4200" s="319" t="s">
        <v>16063</v>
      </c>
      <c r="C4200" s="321">
        <f t="shared" si="130"/>
        <v>5</v>
      </c>
      <c r="D4200" s="321" t="str">
        <f t="shared" si="131"/>
        <v>Residential Rural</v>
      </c>
      <c r="E4200" s="321" t="s">
        <v>25835</v>
      </c>
      <c r="F4200" s="319" t="s">
        <v>17914</v>
      </c>
      <c r="G4200" s="319" t="s">
        <v>17915</v>
      </c>
      <c r="H4200" s="319" t="s">
        <v>17916</v>
      </c>
      <c r="I4200" s="319" t="s">
        <v>17917</v>
      </c>
    </row>
    <row r="4201" spans="1:9" ht="105" x14ac:dyDescent="0.2">
      <c r="A4201" s="319" t="s">
        <v>17918</v>
      </c>
      <c r="B4201" s="319" t="s">
        <v>16063</v>
      </c>
      <c r="C4201" s="321">
        <f t="shared" si="130"/>
        <v>5</v>
      </c>
      <c r="D4201" s="321" t="str">
        <f t="shared" si="131"/>
        <v>Residential Rural</v>
      </c>
      <c r="E4201" s="321" t="s">
        <v>4460</v>
      </c>
      <c r="F4201" s="319" t="s">
        <v>17919</v>
      </c>
      <c r="G4201" s="319" t="s">
        <v>3348</v>
      </c>
      <c r="H4201" s="319" t="s">
        <v>17920</v>
      </c>
      <c r="I4201" s="319" t="s">
        <v>17921</v>
      </c>
    </row>
    <row r="4202" spans="1:9" ht="105" x14ac:dyDescent="0.2">
      <c r="A4202" s="319" t="s">
        <v>17922</v>
      </c>
      <c r="B4202" s="319" t="s">
        <v>16063</v>
      </c>
      <c r="C4202" s="321">
        <f t="shared" si="130"/>
        <v>5</v>
      </c>
      <c r="D4202" s="321" t="str">
        <f t="shared" si="131"/>
        <v>Residential Rural</v>
      </c>
      <c r="E4202" s="321" t="s">
        <v>25835</v>
      </c>
      <c r="F4202" s="319" t="s">
        <v>17923</v>
      </c>
      <c r="G4202" s="319" t="s">
        <v>17924</v>
      </c>
      <c r="H4202" s="319" t="s">
        <v>17925</v>
      </c>
      <c r="I4202" s="319" t="s">
        <v>17926</v>
      </c>
    </row>
    <row r="4203" spans="1:9" ht="120" x14ac:dyDescent="0.2">
      <c r="A4203" s="319" t="s">
        <v>17927</v>
      </c>
      <c r="B4203" s="319" t="s">
        <v>16063</v>
      </c>
      <c r="C4203" s="321">
        <f t="shared" si="130"/>
        <v>5</v>
      </c>
      <c r="D4203" s="321" t="str">
        <f t="shared" si="131"/>
        <v>Residential Rural</v>
      </c>
      <c r="E4203" s="321" t="s">
        <v>4460</v>
      </c>
      <c r="F4203" s="319" t="s">
        <v>17928</v>
      </c>
      <c r="G4203" s="319" t="s">
        <v>17929</v>
      </c>
      <c r="H4203" s="319" t="s">
        <v>17930</v>
      </c>
      <c r="I4203" s="319" t="s">
        <v>17931</v>
      </c>
    </row>
    <row r="4204" spans="1:9" ht="120" x14ac:dyDescent="0.2">
      <c r="A4204" s="319" t="s">
        <v>17932</v>
      </c>
      <c r="B4204" s="319" t="s">
        <v>16063</v>
      </c>
      <c r="C4204" s="321">
        <f t="shared" si="130"/>
        <v>5</v>
      </c>
      <c r="D4204" s="321" t="str">
        <f t="shared" si="131"/>
        <v>Residential Rural</v>
      </c>
      <c r="E4204" s="321" t="s">
        <v>25835</v>
      </c>
      <c r="F4204" s="319" t="s">
        <v>17933</v>
      </c>
      <c r="G4204" s="319" t="s">
        <v>7036</v>
      </c>
      <c r="H4204" s="319" t="s">
        <v>17934</v>
      </c>
      <c r="I4204" s="319" t="s">
        <v>17935</v>
      </c>
    </row>
    <row r="4205" spans="1:9" ht="120" x14ac:dyDescent="0.2">
      <c r="A4205" s="319" t="s">
        <v>17936</v>
      </c>
      <c r="B4205" s="319" t="s">
        <v>16063</v>
      </c>
      <c r="C4205" s="321">
        <f t="shared" si="130"/>
        <v>5</v>
      </c>
      <c r="D4205" s="321" t="str">
        <f t="shared" si="131"/>
        <v>Residential Rural</v>
      </c>
      <c r="E4205" s="321" t="s">
        <v>4460</v>
      </c>
      <c r="F4205" s="319" t="s">
        <v>17937</v>
      </c>
      <c r="G4205" s="319" t="s">
        <v>17938</v>
      </c>
      <c r="H4205" s="319" t="s">
        <v>17939</v>
      </c>
      <c r="I4205" s="319" t="s">
        <v>17940</v>
      </c>
    </row>
    <row r="4206" spans="1:9" ht="105" x14ac:dyDescent="0.2">
      <c r="A4206" s="319" t="s">
        <v>17941</v>
      </c>
      <c r="B4206" s="319" t="s">
        <v>16063</v>
      </c>
      <c r="C4206" s="321">
        <f t="shared" si="130"/>
        <v>5</v>
      </c>
      <c r="D4206" s="321" t="str">
        <f t="shared" si="131"/>
        <v>Residential Rural</v>
      </c>
      <c r="E4206" s="321" t="s">
        <v>25835</v>
      </c>
      <c r="F4206" s="319" t="s">
        <v>4138</v>
      </c>
      <c r="G4206" s="319" t="s">
        <v>6752</v>
      </c>
      <c r="H4206" s="319" t="s">
        <v>17942</v>
      </c>
      <c r="I4206" s="319" t="s">
        <v>17943</v>
      </c>
    </row>
    <row r="4207" spans="1:9" ht="105" x14ac:dyDescent="0.2">
      <c r="A4207" s="319" t="s">
        <v>17944</v>
      </c>
      <c r="B4207" s="319" t="s">
        <v>16063</v>
      </c>
      <c r="C4207" s="321">
        <f t="shared" si="130"/>
        <v>5</v>
      </c>
      <c r="D4207" s="321" t="str">
        <f t="shared" si="131"/>
        <v>Residential Rural</v>
      </c>
      <c r="E4207" s="321" t="s">
        <v>4460</v>
      </c>
      <c r="F4207" s="319" t="s">
        <v>17945</v>
      </c>
      <c r="G4207" s="319" t="s">
        <v>17946</v>
      </c>
      <c r="H4207" s="319" t="s">
        <v>17947</v>
      </c>
      <c r="I4207" s="319" t="s">
        <v>17948</v>
      </c>
    </row>
    <row r="4208" spans="1:9" ht="105" x14ac:dyDescent="0.2">
      <c r="A4208" s="319" t="s">
        <v>17949</v>
      </c>
      <c r="B4208" s="319" t="s">
        <v>16063</v>
      </c>
      <c r="C4208" s="321">
        <f t="shared" si="130"/>
        <v>5</v>
      </c>
      <c r="D4208" s="321" t="str">
        <f t="shared" si="131"/>
        <v>Residential Rural</v>
      </c>
      <c r="E4208" s="321" t="s">
        <v>25835</v>
      </c>
      <c r="F4208" s="319" t="s">
        <v>17950</v>
      </c>
      <c r="G4208" s="319" t="s">
        <v>17951</v>
      </c>
      <c r="H4208" s="319" t="s">
        <v>17952</v>
      </c>
      <c r="I4208" s="319" t="s">
        <v>17953</v>
      </c>
    </row>
    <row r="4209" spans="1:9" ht="105" x14ac:dyDescent="0.2">
      <c r="A4209" s="319" t="s">
        <v>17954</v>
      </c>
      <c r="B4209" s="319" t="s">
        <v>16063</v>
      </c>
      <c r="C4209" s="321">
        <f t="shared" si="130"/>
        <v>5</v>
      </c>
      <c r="D4209" s="321" t="str">
        <f t="shared" si="131"/>
        <v>Residential Rural</v>
      </c>
      <c r="E4209" s="321" t="s">
        <v>4460</v>
      </c>
      <c r="F4209" s="319" t="s">
        <v>8690</v>
      </c>
      <c r="G4209" s="319" t="s">
        <v>8691</v>
      </c>
      <c r="H4209" s="319" t="s">
        <v>17955</v>
      </c>
      <c r="I4209" s="319" t="s">
        <v>17956</v>
      </c>
    </row>
    <row r="4210" spans="1:9" ht="105" x14ac:dyDescent="0.2">
      <c r="A4210" s="319" t="s">
        <v>17957</v>
      </c>
      <c r="B4210" s="319" t="s">
        <v>16063</v>
      </c>
      <c r="C4210" s="321">
        <f t="shared" si="130"/>
        <v>5</v>
      </c>
      <c r="D4210" s="321" t="str">
        <f t="shared" si="131"/>
        <v>Residential Rural</v>
      </c>
      <c r="E4210" s="321" t="s">
        <v>25835</v>
      </c>
      <c r="F4210" s="319" t="s">
        <v>9393</v>
      </c>
      <c r="G4210" s="319" t="s">
        <v>9394</v>
      </c>
      <c r="H4210" s="319" t="s">
        <v>17958</v>
      </c>
      <c r="I4210" s="319" t="s">
        <v>17959</v>
      </c>
    </row>
    <row r="4211" spans="1:9" ht="105" x14ac:dyDescent="0.2">
      <c r="A4211" s="319" t="s">
        <v>17960</v>
      </c>
      <c r="B4211" s="319" t="s">
        <v>16063</v>
      </c>
      <c r="C4211" s="321">
        <f t="shared" si="130"/>
        <v>5</v>
      </c>
      <c r="D4211" s="321" t="str">
        <f t="shared" si="131"/>
        <v>Residential Rural</v>
      </c>
      <c r="E4211" s="321" t="s">
        <v>4460</v>
      </c>
      <c r="F4211" s="319" t="s">
        <v>17961</v>
      </c>
      <c r="G4211" s="319" t="s">
        <v>1121</v>
      </c>
      <c r="H4211" s="319" t="s">
        <v>17962</v>
      </c>
      <c r="I4211" s="319" t="s">
        <v>17963</v>
      </c>
    </row>
    <row r="4212" spans="1:9" ht="105" x14ac:dyDescent="0.2">
      <c r="A4212" s="319" t="s">
        <v>17964</v>
      </c>
      <c r="B4212" s="319" t="s">
        <v>16063</v>
      </c>
      <c r="C4212" s="321">
        <f t="shared" si="130"/>
        <v>5</v>
      </c>
      <c r="D4212" s="321" t="str">
        <f t="shared" si="131"/>
        <v>Residential Rural</v>
      </c>
      <c r="E4212" s="321" t="s">
        <v>25835</v>
      </c>
      <c r="F4212" s="319" t="s">
        <v>17965</v>
      </c>
      <c r="G4212" s="319" t="s">
        <v>17966</v>
      </c>
      <c r="H4212" s="319" t="s">
        <v>17967</v>
      </c>
      <c r="I4212" s="319" t="s">
        <v>17968</v>
      </c>
    </row>
    <row r="4213" spans="1:9" ht="90" x14ac:dyDescent="0.2">
      <c r="A4213" s="319" t="s">
        <v>17969</v>
      </c>
      <c r="B4213" s="319" t="s">
        <v>16063</v>
      </c>
      <c r="C4213" s="321">
        <f t="shared" si="130"/>
        <v>5</v>
      </c>
      <c r="D4213" s="321" t="str">
        <f t="shared" si="131"/>
        <v>Residential Rural</v>
      </c>
      <c r="E4213" s="321" t="s">
        <v>4460</v>
      </c>
      <c r="F4213" s="319" t="s">
        <v>17970</v>
      </c>
      <c r="G4213" s="319" t="s">
        <v>367</v>
      </c>
      <c r="H4213" s="319" t="s">
        <v>17971</v>
      </c>
      <c r="I4213" s="319" t="s">
        <v>17972</v>
      </c>
    </row>
    <row r="4214" spans="1:9" ht="90" x14ac:dyDescent="0.2">
      <c r="A4214" s="319" t="s">
        <v>17973</v>
      </c>
      <c r="B4214" s="319" t="s">
        <v>16063</v>
      </c>
      <c r="C4214" s="321">
        <f t="shared" si="130"/>
        <v>5</v>
      </c>
      <c r="D4214" s="321" t="str">
        <f t="shared" si="131"/>
        <v>Residential Rural</v>
      </c>
      <c r="E4214" s="321" t="s">
        <v>25835</v>
      </c>
      <c r="F4214" s="319" t="s">
        <v>17974</v>
      </c>
      <c r="G4214" s="319" t="s">
        <v>17975</v>
      </c>
      <c r="H4214" s="319" t="s">
        <v>17976</v>
      </c>
      <c r="I4214" s="319" t="s">
        <v>17977</v>
      </c>
    </row>
    <row r="4215" spans="1:9" ht="90" x14ac:dyDescent="0.2">
      <c r="A4215" s="319" t="s">
        <v>17978</v>
      </c>
      <c r="B4215" s="319" t="s">
        <v>16063</v>
      </c>
      <c r="C4215" s="321">
        <f t="shared" si="130"/>
        <v>5</v>
      </c>
      <c r="D4215" s="321" t="str">
        <f t="shared" si="131"/>
        <v>Residential Rural</v>
      </c>
      <c r="E4215" s="321" t="s">
        <v>4460</v>
      </c>
      <c r="F4215" s="319" t="s">
        <v>181</v>
      </c>
      <c r="G4215" s="319" t="s">
        <v>17979</v>
      </c>
      <c r="H4215" s="319" t="s">
        <v>17980</v>
      </c>
      <c r="I4215" s="319" t="s">
        <v>17981</v>
      </c>
    </row>
    <row r="4216" spans="1:9" ht="90" x14ac:dyDescent="0.2">
      <c r="A4216" s="319" t="s">
        <v>17982</v>
      </c>
      <c r="B4216" s="319" t="s">
        <v>16063</v>
      </c>
      <c r="C4216" s="321">
        <f t="shared" si="130"/>
        <v>5</v>
      </c>
      <c r="D4216" s="321" t="str">
        <f t="shared" si="131"/>
        <v>Residential Rural</v>
      </c>
      <c r="E4216" s="321" t="s">
        <v>25835</v>
      </c>
      <c r="F4216" s="319" t="s">
        <v>181</v>
      </c>
      <c r="G4216" s="319" t="s">
        <v>17983</v>
      </c>
      <c r="H4216" s="319" t="s">
        <v>17984</v>
      </c>
      <c r="I4216" s="319" t="s">
        <v>17985</v>
      </c>
    </row>
    <row r="4217" spans="1:9" ht="105" x14ac:dyDescent="0.2">
      <c r="A4217" s="319" t="s">
        <v>17986</v>
      </c>
      <c r="B4217" s="319" t="s">
        <v>16063</v>
      </c>
      <c r="C4217" s="321">
        <f t="shared" si="130"/>
        <v>5</v>
      </c>
      <c r="D4217" s="321" t="str">
        <f t="shared" si="131"/>
        <v>Residential Rural</v>
      </c>
      <c r="E4217" s="321" t="s">
        <v>4460</v>
      </c>
      <c r="F4217" s="319" t="s">
        <v>5206</v>
      </c>
      <c r="G4217" s="319" t="s">
        <v>17387</v>
      </c>
      <c r="H4217" s="319" t="s">
        <v>17987</v>
      </c>
      <c r="I4217" s="319" t="s">
        <v>17988</v>
      </c>
    </row>
    <row r="4218" spans="1:9" ht="105" x14ac:dyDescent="0.25">
      <c r="A4218" s="319" t="s">
        <v>17989</v>
      </c>
      <c r="B4218" s="319" t="s">
        <v>16063</v>
      </c>
      <c r="C4218" s="321">
        <f t="shared" si="130"/>
        <v>5</v>
      </c>
      <c r="D4218" s="321" t="str">
        <f t="shared" si="131"/>
        <v>Residential Rural</v>
      </c>
      <c r="E4218" s="321" t="s">
        <v>25835</v>
      </c>
      <c r="F4218" s="317"/>
      <c r="G4218" s="319" t="s">
        <v>17990</v>
      </c>
      <c r="H4218" s="319" t="s">
        <v>17991</v>
      </c>
      <c r="I4218" s="319" t="s">
        <v>17992</v>
      </c>
    </row>
    <row r="4219" spans="1:9" ht="90" x14ac:dyDescent="0.2">
      <c r="A4219" s="319" t="s">
        <v>17993</v>
      </c>
      <c r="B4219" s="319" t="s">
        <v>16063</v>
      </c>
      <c r="C4219" s="321">
        <f t="shared" si="130"/>
        <v>5</v>
      </c>
      <c r="D4219" s="321" t="str">
        <f t="shared" si="131"/>
        <v>Residential Rural</v>
      </c>
      <c r="E4219" s="321" t="s">
        <v>4460</v>
      </c>
      <c r="F4219" s="319" t="s">
        <v>17994</v>
      </c>
      <c r="G4219" s="319" t="s">
        <v>15751</v>
      </c>
      <c r="H4219" s="319" t="s">
        <v>17995</v>
      </c>
      <c r="I4219" s="319" t="s">
        <v>17996</v>
      </c>
    </row>
    <row r="4220" spans="1:9" ht="120" x14ac:dyDescent="0.2">
      <c r="A4220" s="319" t="s">
        <v>17997</v>
      </c>
      <c r="B4220" s="319" t="s">
        <v>16063</v>
      </c>
      <c r="C4220" s="321">
        <f t="shared" si="130"/>
        <v>5</v>
      </c>
      <c r="D4220" s="321" t="str">
        <f t="shared" si="131"/>
        <v>Residential Rural</v>
      </c>
      <c r="E4220" s="321" t="s">
        <v>25835</v>
      </c>
      <c r="F4220" s="319" t="s">
        <v>17998</v>
      </c>
      <c r="G4220" s="319" t="s">
        <v>17999</v>
      </c>
      <c r="H4220" s="319" t="s">
        <v>18000</v>
      </c>
      <c r="I4220" s="319" t="s">
        <v>18001</v>
      </c>
    </row>
    <row r="4221" spans="1:9" ht="120" x14ac:dyDescent="0.2">
      <c r="A4221" s="319" t="s">
        <v>18002</v>
      </c>
      <c r="B4221" s="319" t="s">
        <v>16063</v>
      </c>
      <c r="C4221" s="321">
        <f t="shared" si="130"/>
        <v>5</v>
      </c>
      <c r="D4221" s="321" t="str">
        <f t="shared" si="131"/>
        <v>Residential Rural</v>
      </c>
      <c r="E4221" s="321" t="s">
        <v>4460</v>
      </c>
      <c r="F4221" s="319" t="s">
        <v>18003</v>
      </c>
      <c r="G4221" s="319" t="s">
        <v>18004</v>
      </c>
      <c r="H4221" s="319" t="s">
        <v>18005</v>
      </c>
      <c r="I4221" s="319" t="s">
        <v>18006</v>
      </c>
    </row>
    <row r="4222" spans="1:9" ht="120" x14ac:dyDescent="0.2">
      <c r="A4222" s="319" t="s">
        <v>18007</v>
      </c>
      <c r="B4222" s="319" t="s">
        <v>16063</v>
      </c>
      <c r="C4222" s="321">
        <f t="shared" si="130"/>
        <v>5</v>
      </c>
      <c r="D4222" s="321" t="str">
        <f t="shared" si="131"/>
        <v>Residential Rural</v>
      </c>
      <c r="E4222" s="321" t="s">
        <v>25835</v>
      </c>
      <c r="F4222" s="319" t="s">
        <v>18008</v>
      </c>
      <c r="G4222" s="319" t="s">
        <v>18009</v>
      </c>
      <c r="H4222" s="319" t="s">
        <v>18010</v>
      </c>
      <c r="I4222" s="319" t="s">
        <v>18011</v>
      </c>
    </row>
    <row r="4223" spans="1:9" ht="90" x14ac:dyDescent="0.2">
      <c r="A4223" s="319" t="s">
        <v>18012</v>
      </c>
      <c r="B4223" s="319" t="s">
        <v>16063</v>
      </c>
      <c r="C4223" s="321">
        <f t="shared" si="130"/>
        <v>5</v>
      </c>
      <c r="D4223" s="321" t="str">
        <f t="shared" si="131"/>
        <v>Residential Rural</v>
      </c>
      <c r="E4223" s="321" t="s">
        <v>4460</v>
      </c>
      <c r="F4223" s="319" t="s">
        <v>1720</v>
      </c>
      <c r="G4223" s="319" t="s">
        <v>18013</v>
      </c>
      <c r="H4223" s="319" t="s">
        <v>18014</v>
      </c>
      <c r="I4223" s="319" t="s">
        <v>18015</v>
      </c>
    </row>
    <row r="4224" spans="1:9" ht="90" x14ac:dyDescent="0.2">
      <c r="A4224" s="319" t="s">
        <v>18016</v>
      </c>
      <c r="B4224" s="319" t="s">
        <v>16063</v>
      </c>
      <c r="C4224" s="321">
        <f t="shared" si="130"/>
        <v>5</v>
      </c>
      <c r="D4224" s="321" t="str">
        <f t="shared" si="131"/>
        <v>Residential Rural</v>
      </c>
      <c r="E4224" s="321" t="s">
        <v>25835</v>
      </c>
      <c r="F4224" s="319" t="s">
        <v>5278</v>
      </c>
      <c r="G4224" s="319" t="s">
        <v>5279</v>
      </c>
      <c r="H4224" s="319" t="s">
        <v>18017</v>
      </c>
      <c r="I4224" s="319" t="s">
        <v>18018</v>
      </c>
    </row>
    <row r="4225" spans="1:9" ht="90" x14ac:dyDescent="0.2">
      <c r="A4225" s="319" t="s">
        <v>18019</v>
      </c>
      <c r="B4225" s="319" t="s">
        <v>16063</v>
      </c>
      <c r="C4225" s="321">
        <f t="shared" si="130"/>
        <v>5</v>
      </c>
      <c r="D4225" s="321" t="str">
        <f t="shared" si="131"/>
        <v>Residential Rural</v>
      </c>
      <c r="E4225" s="321" t="s">
        <v>4460</v>
      </c>
      <c r="F4225" s="319" t="s">
        <v>1397</v>
      </c>
      <c r="G4225" s="319" t="s">
        <v>18020</v>
      </c>
      <c r="H4225" s="319" t="s">
        <v>18021</v>
      </c>
      <c r="I4225" s="319" t="s">
        <v>18022</v>
      </c>
    </row>
    <row r="4226" spans="1:9" ht="90" x14ac:dyDescent="0.2">
      <c r="A4226" s="319" t="s">
        <v>18023</v>
      </c>
      <c r="B4226" s="319" t="s">
        <v>16063</v>
      </c>
      <c r="C4226" s="321">
        <f t="shared" ref="C4226:C4289" si="132">+VLOOKUP($A4226,Assess,2,FALSE)</f>
        <v>5</v>
      </c>
      <c r="D4226" s="321" t="str">
        <f t="shared" ref="D4226:D4289" si="133">+VLOOKUP($A4226,Assess,3,FALSE)</f>
        <v>Residential Rural</v>
      </c>
      <c r="E4226" s="321" t="s">
        <v>25835</v>
      </c>
      <c r="F4226" s="319" t="s">
        <v>18024</v>
      </c>
      <c r="G4226" s="319" t="s">
        <v>18025</v>
      </c>
      <c r="H4226" s="319" t="s">
        <v>18026</v>
      </c>
      <c r="I4226" s="319" t="s">
        <v>18027</v>
      </c>
    </row>
    <row r="4227" spans="1:9" ht="90" x14ac:dyDescent="0.2">
      <c r="A4227" s="319" t="s">
        <v>18028</v>
      </c>
      <c r="B4227" s="319" t="s">
        <v>16063</v>
      </c>
      <c r="C4227" s="321">
        <f t="shared" si="132"/>
        <v>5</v>
      </c>
      <c r="D4227" s="321" t="str">
        <f t="shared" si="133"/>
        <v>Residential Rural</v>
      </c>
      <c r="E4227" s="321" t="s">
        <v>4460</v>
      </c>
      <c r="F4227" s="319" t="s">
        <v>18029</v>
      </c>
      <c r="G4227" s="319" t="s">
        <v>18030</v>
      </c>
      <c r="H4227" s="319" t="s">
        <v>18031</v>
      </c>
      <c r="I4227" s="319" t="s">
        <v>18032</v>
      </c>
    </row>
    <row r="4228" spans="1:9" ht="90" x14ac:dyDescent="0.2">
      <c r="A4228" s="319" t="s">
        <v>18033</v>
      </c>
      <c r="B4228" s="319" t="s">
        <v>16063</v>
      </c>
      <c r="C4228" s="321">
        <f t="shared" si="132"/>
        <v>5</v>
      </c>
      <c r="D4228" s="321" t="str">
        <f t="shared" si="133"/>
        <v>Residential Rural</v>
      </c>
      <c r="E4228" s="321" t="s">
        <v>25835</v>
      </c>
      <c r="F4228" s="319" t="s">
        <v>4517</v>
      </c>
      <c r="G4228" s="319" t="s">
        <v>13667</v>
      </c>
      <c r="H4228" s="319" t="s">
        <v>18034</v>
      </c>
      <c r="I4228" s="319" t="s">
        <v>18035</v>
      </c>
    </row>
    <row r="4229" spans="1:9" ht="90" x14ac:dyDescent="0.2">
      <c r="A4229" s="319" t="s">
        <v>18036</v>
      </c>
      <c r="B4229" s="319" t="s">
        <v>16063</v>
      </c>
      <c r="C4229" s="321">
        <f t="shared" si="132"/>
        <v>5</v>
      </c>
      <c r="D4229" s="321" t="str">
        <f t="shared" si="133"/>
        <v>Residential Rural</v>
      </c>
      <c r="E4229" s="321" t="s">
        <v>4460</v>
      </c>
      <c r="F4229" s="319" t="s">
        <v>18037</v>
      </c>
      <c r="G4229" s="319" t="s">
        <v>18038</v>
      </c>
      <c r="H4229" s="319" t="s">
        <v>18039</v>
      </c>
      <c r="I4229" s="319" t="s">
        <v>18040</v>
      </c>
    </row>
    <row r="4230" spans="1:9" ht="120" x14ac:dyDescent="0.2">
      <c r="A4230" s="319" t="s">
        <v>18041</v>
      </c>
      <c r="B4230" s="319" t="s">
        <v>16063</v>
      </c>
      <c r="C4230" s="321">
        <f t="shared" si="132"/>
        <v>5</v>
      </c>
      <c r="D4230" s="321" t="str">
        <f t="shared" si="133"/>
        <v>Residential Rural</v>
      </c>
      <c r="E4230" s="321" t="s">
        <v>25835</v>
      </c>
      <c r="F4230" s="319" t="s">
        <v>18042</v>
      </c>
      <c r="G4230" s="319" t="s">
        <v>18043</v>
      </c>
      <c r="H4230" s="319" t="s">
        <v>18044</v>
      </c>
      <c r="I4230" s="319" t="s">
        <v>18045</v>
      </c>
    </row>
    <row r="4231" spans="1:9" ht="120" x14ac:dyDescent="0.2">
      <c r="A4231" s="319" t="s">
        <v>18046</v>
      </c>
      <c r="B4231" s="319" t="s">
        <v>16063</v>
      </c>
      <c r="C4231" s="321">
        <f t="shared" si="132"/>
        <v>5</v>
      </c>
      <c r="D4231" s="321" t="str">
        <f t="shared" si="133"/>
        <v>Residential Rural</v>
      </c>
      <c r="E4231" s="321" t="s">
        <v>4460</v>
      </c>
      <c r="F4231" s="319" t="s">
        <v>18047</v>
      </c>
      <c r="G4231" s="319" t="s">
        <v>18048</v>
      </c>
      <c r="H4231" s="319" t="s">
        <v>18049</v>
      </c>
      <c r="I4231" s="319" t="s">
        <v>18050</v>
      </c>
    </row>
    <row r="4232" spans="1:9" ht="120" x14ac:dyDescent="0.2">
      <c r="A4232" s="319" t="s">
        <v>18051</v>
      </c>
      <c r="B4232" s="319" t="s">
        <v>16063</v>
      </c>
      <c r="C4232" s="321">
        <f t="shared" si="132"/>
        <v>5</v>
      </c>
      <c r="D4232" s="321" t="str">
        <f t="shared" si="133"/>
        <v>Residential Rural</v>
      </c>
      <c r="E4232" s="321" t="s">
        <v>25835</v>
      </c>
      <c r="F4232" s="319" t="s">
        <v>18052</v>
      </c>
      <c r="G4232" s="319" t="s">
        <v>18053</v>
      </c>
      <c r="H4232" s="319" t="s">
        <v>18054</v>
      </c>
      <c r="I4232" s="319" t="s">
        <v>18055</v>
      </c>
    </row>
    <row r="4233" spans="1:9" ht="105" x14ac:dyDescent="0.2">
      <c r="A4233" s="319" t="s">
        <v>18056</v>
      </c>
      <c r="B4233" s="319" t="s">
        <v>16063</v>
      </c>
      <c r="C4233" s="321">
        <f t="shared" si="132"/>
        <v>5</v>
      </c>
      <c r="D4233" s="321" t="str">
        <f t="shared" si="133"/>
        <v>Residential Rural</v>
      </c>
      <c r="E4233" s="321" t="s">
        <v>4460</v>
      </c>
      <c r="F4233" s="319" t="s">
        <v>18057</v>
      </c>
      <c r="G4233" s="319" t="s">
        <v>18058</v>
      </c>
      <c r="H4233" s="319" t="s">
        <v>18059</v>
      </c>
      <c r="I4233" s="319" t="s">
        <v>18060</v>
      </c>
    </row>
    <row r="4234" spans="1:9" ht="105" x14ac:dyDescent="0.2">
      <c r="A4234" s="319" t="s">
        <v>18061</v>
      </c>
      <c r="B4234" s="319" t="s">
        <v>16063</v>
      </c>
      <c r="C4234" s="321">
        <f t="shared" si="132"/>
        <v>5</v>
      </c>
      <c r="D4234" s="321" t="str">
        <f t="shared" si="133"/>
        <v>Residential Rural</v>
      </c>
      <c r="E4234" s="321" t="s">
        <v>25835</v>
      </c>
      <c r="F4234" s="319" t="s">
        <v>1750</v>
      </c>
      <c r="G4234" s="319" t="s">
        <v>18062</v>
      </c>
      <c r="H4234" s="319" t="s">
        <v>18063</v>
      </c>
      <c r="I4234" s="319" t="s">
        <v>18064</v>
      </c>
    </row>
    <row r="4235" spans="1:9" ht="90" x14ac:dyDescent="0.2">
      <c r="A4235" s="319" t="s">
        <v>18065</v>
      </c>
      <c r="B4235" s="319" t="s">
        <v>16063</v>
      </c>
      <c r="C4235" s="321">
        <f t="shared" si="132"/>
        <v>5</v>
      </c>
      <c r="D4235" s="321" t="str">
        <f t="shared" si="133"/>
        <v>Residential Rural</v>
      </c>
      <c r="E4235" s="321" t="s">
        <v>4460</v>
      </c>
      <c r="F4235" s="319" t="s">
        <v>18066</v>
      </c>
      <c r="G4235" s="319" t="s">
        <v>18067</v>
      </c>
      <c r="H4235" s="319" t="s">
        <v>18068</v>
      </c>
      <c r="I4235" s="319" t="s">
        <v>18069</v>
      </c>
    </row>
    <row r="4236" spans="1:9" ht="75" x14ac:dyDescent="0.2">
      <c r="A4236" s="319" t="s">
        <v>18070</v>
      </c>
      <c r="B4236" s="319" t="s">
        <v>16063</v>
      </c>
      <c r="C4236" s="321">
        <f t="shared" si="132"/>
        <v>5</v>
      </c>
      <c r="D4236" s="321" t="str">
        <f t="shared" si="133"/>
        <v>Residential Rural</v>
      </c>
      <c r="E4236" s="321" t="s">
        <v>25835</v>
      </c>
      <c r="F4236" s="319" t="s">
        <v>18071</v>
      </c>
      <c r="G4236" s="319" t="s">
        <v>18072</v>
      </c>
      <c r="H4236" s="319" t="s">
        <v>18073</v>
      </c>
      <c r="I4236" s="319" t="s">
        <v>18074</v>
      </c>
    </row>
    <row r="4237" spans="1:9" ht="90" x14ac:dyDescent="0.2">
      <c r="A4237" s="319" t="s">
        <v>18075</v>
      </c>
      <c r="B4237" s="319" t="s">
        <v>16063</v>
      </c>
      <c r="C4237" s="321">
        <f t="shared" si="132"/>
        <v>5</v>
      </c>
      <c r="D4237" s="321" t="str">
        <f t="shared" si="133"/>
        <v>Residential Rural</v>
      </c>
      <c r="E4237" s="321" t="s">
        <v>4460</v>
      </c>
      <c r="F4237" s="319" t="s">
        <v>18076</v>
      </c>
      <c r="G4237" s="319" t="s">
        <v>18077</v>
      </c>
      <c r="H4237" s="319" t="s">
        <v>18078</v>
      </c>
      <c r="I4237" s="319" t="s">
        <v>18079</v>
      </c>
    </row>
    <row r="4238" spans="1:9" ht="90" x14ac:dyDescent="0.2">
      <c r="A4238" s="319" t="s">
        <v>18080</v>
      </c>
      <c r="B4238" s="319" t="s">
        <v>16063</v>
      </c>
      <c r="C4238" s="321">
        <f t="shared" si="132"/>
        <v>5</v>
      </c>
      <c r="D4238" s="321" t="str">
        <f t="shared" si="133"/>
        <v>Residential Rural</v>
      </c>
      <c r="E4238" s="321" t="s">
        <v>25835</v>
      </c>
      <c r="F4238" s="319" t="s">
        <v>10117</v>
      </c>
      <c r="G4238" s="319" t="s">
        <v>8474</v>
      </c>
      <c r="H4238" s="319" t="s">
        <v>18081</v>
      </c>
      <c r="I4238" s="319" t="s">
        <v>18082</v>
      </c>
    </row>
    <row r="4239" spans="1:9" ht="90" x14ac:dyDescent="0.2">
      <c r="A4239" s="319" t="s">
        <v>18083</v>
      </c>
      <c r="B4239" s="319" t="s">
        <v>16063</v>
      </c>
      <c r="C4239" s="321">
        <f t="shared" si="132"/>
        <v>5</v>
      </c>
      <c r="D4239" s="321" t="str">
        <f t="shared" si="133"/>
        <v>Residential Rural</v>
      </c>
      <c r="E4239" s="321" t="s">
        <v>4460</v>
      </c>
      <c r="F4239" s="319" t="s">
        <v>18084</v>
      </c>
      <c r="G4239" s="319" t="s">
        <v>14363</v>
      </c>
      <c r="H4239" s="319" t="s">
        <v>18085</v>
      </c>
      <c r="I4239" s="319" t="s">
        <v>18086</v>
      </c>
    </row>
    <row r="4240" spans="1:9" ht="90" x14ac:dyDescent="0.2">
      <c r="A4240" s="319" t="s">
        <v>18087</v>
      </c>
      <c r="B4240" s="319" t="s">
        <v>16063</v>
      </c>
      <c r="C4240" s="321">
        <f t="shared" si="132"/>
        <v>5</v>
      </c>
      <c r="D4240" s="321" t="str">
        <f t="shared" si="133"/>
        <v>Residential Rural</v>
      </c>
      <c r="E4240" s="321" t="s">
        <v>25835</v>
      </c>
      <c r="F4240" s="319" t="s">
        <v>1673</v>
      </c>
      <c r="G4240" s="319" t="s">
        <v>18088</v>
      </c>
      <c r="H4240" s="319" t="s">
        <v>18089</v>
      </c>
      <c r="I4240" s="319" t="s">
        <v>18090</v>
      </c>
    </row>
    <row r="4241" spans="1:9" ht="90" x14ac:dyDescent="0.2">
      <c r="A4241" s="319" t="s">
        <v>18091</v>
      </c>
      <c r="B4241" s="319" t="s">
        <v>16063</v>
      </c>
      <c r="C4241" s="321">
        <f t="shared" si="132"/>
        <v>5</v>
      </c>
      <c r="D4241" s="321" t="str">
        <f t="shared" si="133"/>
        <v>Residential Rural</v>
      </c>
      <c r="E4241" s="321" t="s">
        <v>4460</v>
      </c>
      <c r="F4241" s="319" t="s">
        <v>18092</v>
      </c>
      <c r="G4241" s="319" t="s">
        <v>12496</v>
      </c>
      <c r="H4241" s="319" t="s">
        <v>18093</v>
      </c>
      <c r="I4241" s="319" t="s">
        <v>18094</v>
      </c>
    </row>
    <row r="4242" spans="1:9" ht="90" x14ac:dyDescent="0.2">
      <c r="A4242" s="319" t="s">
        <v>18095</v>
      </c>
      <c r="B4242" s="319" t="s">
        <v>16063</v>
      </c>
      <c r="C4242" s="321">
        <f t="shared" si="132"/>
        <v>5</v>
      </c>
      <c r="D4242" s="321" t="str">
        <f t="shared" si="133"/>
        <v>Residential Rural</v>
      </c>
      <c r="E4242" s="321" t="s">
        <v>25835</v>
      </c>
      <c r="F4242" s="319" t="s">
        <v>11260</v>
      </c>
      <c r="G4242" s="319" t="s">
        <v>18096</v>
      </c>
      <c r="H4242" s="319" t="s">
        <v>18097</v>
      </c>
      <c r="I4242" s="319" t="s">
        <v>18098</v>
      </c>
    </row>
    <row r="4243" spans="1:9" ht="90" x14ac:dyDescent="0.2">
      <c r="A4243" s="319" t="s">
        <v>18099</v>
      </c>
      <c r="B4243" s="319" t="s">
        <v>16063</v>
      </c>
      <c r="C4243" s="321">
        <f t="shared" si="132"/>
        <v>5</v>
      </c>
      <c r="D4243" s="321" t="str">
        <f t="shared" si="133"/>
        <v>Residential Rural</v>
      </c>
      <c r="E4243" s="321" t="s">
        <v>4460</v>
      </c>
      <c r="F4243" s="319" t="s">
        <v>8606</v>
      </c>
      <c r="G4243" s="319" t="s">
        <v>10104</v>
      </c>
      <c r="H4243" s="319" t="s">
        <v>18100</v>
      </c>
      <c r="I4243" s="319" t="s">
        <v>18101</v>
      </c>
    </row>
    <row r="4244" spans="1:9" ht="90" x14ac:dyDescent="0.2">
      <c r="A4244" s="319" t="s">
        <v>18102</v>
      </c>
      <c r="B4244" s="319" t="s">
        <v>16063</v>
      </c>
      <c r="C4244" s="321">
        <f t="shared" si="132"/>
        <v>5</v>
      </c>
      <c r="D4244" s="321" t="str">
        <f t="shared" si="133"/>
        <v>Residential Rural</v>
      </c>
      <c r="E4244" s="321" t="s">
        <v>25835</v>
      </c>
      <c r="F4244" s="319" t="s">
        <v>18103</v>
      </c>
      <c r="G4244" s="319" t="s">
        <v>18104</v>
      </c>
      <c r="H4244" s="319" t="s">
        <v>18105</v>
      </c>
      <c r="I4244" s="319" t="s">
        <v>18106</v>
      </c>
    </row>
    <row r="4245" spans="1:9" ht="120" x14ac:dyDescent="0.2">
      <c r="A4245" s="319" t="s">
        <v>18107</v>
      </c>
      <c r="B4245" s="319" t="s">
        <v>16063</v>
      </c>
      <c r="C4245" s="321">
        <f t="shared" si="132"/>
        <v>5</v>
      </c>
      <c r="D4245" s="321" t="str">
        <f t="shared" si="133"/>
        <v>Residential Rural</v>
      </c>
      <c r="E4245" s="321" t="s">
        <v>4460</v>
      </c>
      <c r="F4245" s="319" t="s">
        <v>10538</v>
      </c>
      <c r="G4245" s="319" t="s">
        <v>10539</v>
      </c>
      <c r="H4245" s="319" t="s">
        <v>18108</v>
      </c>
      <c r="I4245" s="319" t="s">
        <v>18109</v>
      </c>
    </row>
    <row r="4246" spans="1:9" ht="120" x14ac:dyDescent="0.2">
      <c r="A4246" s="319" t="s">
        <v>18110</v>
      </c>
      <c r="B4246" s="319" t="s">
        <v>16063</v>
      </c>
      <c r="C4246" s="321">
        <f t="shared" si="132"/>
        <v>5</v>
      </c>
      <c r="D4246" s="321" t="str">
        <f t="shared" si="133"/>
        <v>Residential Rural</v>
      </c>
      <c r="E4246" s="321" t="s">
        <v>25835</v>
      </c>
      <c r="F4246" s="319" t="s">
        <v>18111</v>
      </c>
      <c r="G4246" s="319" t="s">
        <v>18112</v>
      </c>
      <c r="H4246" s="319" t="s">
        <v>18113</v>
      </c>
      <c r="I4246" s="319" t="s">
        <v>18114</v>
      </c>
    </row>
    <row r="4247" spans="1:9" ht="90" x14ac:dyDescent="0.2">
      <c r="A4247" s="319" t="s">
        <v>18115</v>
      </c>
      <c r="B4247" s="319" t="s">
        <v>16063</v>
      </c>
      <c r="C4247" s="321">
        <f t="shared" si="132"/>
        <v>5</v>
      </c>
      <c r="D4247" s="321" t="str">
        <f t="shared" si="133"/>
        <v>Residential Rural</v>
      </c>
      <c r="E4247" s="321" t="s">
        <v>4460</v>
      </c>
      <c r="F4247" s="319" t="s">
        <v>18116</v>
      </c>
      <c r="G4247" s="319" t="s">
        <v>10019</v>
      </c>
      <c r="H4247" s="319" t="s">
        <v>18117</v>
      </c>
      <c r="I4247" s="319" t="s">
        <v>18118</v>
      </c>
    </row>
    <row r="4248" spans="1:9" ht="90" x14ac:dyDescent="0.2">
      <c r="A4248" s="319" t="s">
        <v>18119</v>
      </c>
      <c r="B4248" s="319" t="s">
        <v>16063</v>
      </c>
      <c r="C4248" s="321">
        <f t="shared" si="132"/>
        <v>5</v>
      </c>
      <c r="D4248" s="321" t="str">
        <f t="shared" si="133"/>
        <v>Residential Rural</v>
      </c>
      <c r="E4248" s="321" t="s">
        <v>25835</v>
      </c>
      <c r="F4248" s="319" t="s">
        <v>18120</v>
      </c>
      <c r="G4248" s="319" t="s">
        <v>18121</v>
      </c>
      <c r="H4248" s="319" t="s">
        <v>18122</v>
      </c>
      <c r="I4248" s="319" t="s">
        <v>18123</v>
      </c>
    </row>
    <row r="4249" spans="1:9" ht="90" x14ac:dyDescent="0.2">
      <c r="A4249" s="319" t="s">
        <v>18124</v>
      </c>
      <c r="B4249" s="319" t="s">
        <v>16063</v>
      </c>
      <c r="C4249" s="321">
        <f t="shared" si="132"/>
        <v>5</v>
      </c>
      <c r="D4249" s="321" t="str">
        <f t="shared" si="133"/>
        <v>Residential Rural</v>
      </c>
      <c r="E4249" s="321" t="s">
        <v>4460</v>
      </c>
      <c r="F4249" s="319" t="s">
        <v>11055</v>
      </c>
      <c r="G4249" s="319" t="s">
        <v>18125</v>
      </c>
      <c r="H4249" s="319" t="s">
        <v>18126</v>
      </c>
      <c r="I4249" s="319" t="s">
        <v>18127</v>
      </c>
    </row>
    <row r="4250" spans="1:9" ht="120" x14ac:dyDescent="0.2">
      <c r="A4250" s="319" t="s">
        <v>18128</v>
      </c>
      <c r="B4250" s="319" t="s">
        <v>16063</v>
      </c>
      <c r="C4250" s="321">
        <f t="shared" si="132"/>
        <v>5</v>
      </c>
      <c r="D4250" s="321" t="str">
        <f t="shared" si="133"/>
        <v>Residential Rural</v>
      </c>
      <c r="E4250" s="321" t="s">
        <v>25835</v>
      </c>
      <c r="F4250" s="319" t="s">
        <v>18129</v>
      </c>
      <c r="G4250" s="319" t="s">
        <v>18130</v>
      </c>
      <c r="H4250" s="319" t="s">
        <v>18131</v>
      </c>
      <c r="I4250" s="319" t="s">
        <v>18132</v>
      </c>
    </row>
    <row r="4251" spans="1:9" ht="120" x14ac:dyDescent="0.2">
      <c r="A4251" s="319" t="s">
        <v>18133</v>
      </c>
      <c r="B4251" s="319" t="s">
        <v>16063</v>
      </c>
      <c r="C4251" s="321">
        <f t="shared" si="132"/>
        <v>5</v>
      </c>
      <c r="D4251" s="321" t="str">
        <f t="shared" si="133"/>
        <v>Residential Rural</v>
      </c>
      <c r="E4251" s="321" t="s">
        <v>4460</v>
      </c>
      <c r="F4251" s="319" t="s">
        <v>18134</v>
      </c>
      <c r="G4251" s="319" t="s">
        <v>18135</v>
      </c>
      <c r="H4251" s="319" t="s">
        <v>18136</v>
      </c>
      <c r="I4251" s="319" t="s">
        <v>18137</v>
      </c>
    </row>
    <row r="4252" spans="1:9" ht="120" x14ac:dyDescent="0.2">
      <c r="A4252" s="319" t="s">
        <v>18138</v>
      </c>
      <c r="B4252" s="319" t="s">
        <v>16063</v>
      </c>
      <c r="C4252" s="321">
        <f t="shared" si="132"/>
        <v>5</v>
      </c>
      <c r="D4252" s="321" t="str">
        <f t="shared" si="133"/>
        <v>Residential Rural</v>
      </c>
      <c r="E4252" s="321" t="s">
        <v>25835</v>
      </c>
      <c r="F4252" s="319" t="s">
        <v>18139</v>
      </c>
      <c r="G4252" s="319" t="s">
        <v>18140</v>
      </c>
      <c r="H4252" s="319" t="s">
        <v>18141</v>
      </c>
      <c r="I4252" s="319" t="s">
        <v>18142</v>
      </c>
    </row>
    <row r="4253" spans="1:9" ht="120" x14ac:dyDescent="0.2">
      <c r="A4253" s="319" t="s">
        <v>18143</v>
      </c>
      <c r="B4253" s="319" t="s">
        <v>16063</v>
      </c>
      <c r="C4253" s="321">
        <f t="shared" si="132"/>
        <v>5</v>
      </c>
      <c r="D4253" s="321" t="str">
        <f t="shared" si="133"/>
        <v>Residential Rural</v>
      </c>
      <c r="E4253" s="321" t="s">
        <v>4460</v>
      </c>
      <c r="F4253" s="319" t="s">
        <v>18144</v>
      </c>
      <c r="G4253" s="319" t="s">
        <v>18145</v>
      </c>
      <c r="H4253" s="319" t="s">
        <v>18146</v>
      </c>
      <c r="I4253" s="319" t="s">
        <v>18147</v>
      </c>
    </row>
    <row r="4254" spans="1:9" ht="90" x14ac:dyDescent="0.2">
      <c r="A4254" s="319" t="s">
        <v>18148</v>
      </c>
      <c r="B4254" s="319" t="s">
        <v>16063</v>
      </c>
      <c r="C4254" s="321">
        <f t="shared" si="132"/>
        <v>5</v>
      </c>
      <c r="D4254" s="321" t="str">
        <f t="shared" si="133"/>
        <v>Residential Rural</v>
      </c>
      <c r="E4254" s="321" t="s">
        <v>25835</v>
      </c>
      <c r="F4254" s="319" t="s">
        <v>18149</v>
      </c>
      <c r="G4254" s="319" t="s">
        <v>18150</v>
      </c>
      <c r="H4254" s="319" t="s">
        <v>18151</v>
      </c>
      <c r="I4254" s="319" t="s">
        <v>18152</v>
      </c>
    </row>
    <row r="4255" spans="1:9" ht="90" x14ac:dyDescent="0.2">
      <c r="A4255" s="319" t="s">
        <v>18153</v>
      </c>
      <c r="B4255" s="319" t="s">
        <v>16063</v>
      </c>
      <c r="C4255" s="321">
        <f t="shared" si="132"/>
        <v>5</v>
      </c>
      <c r="D4255" s="321" t="str">
        <f t="shared" si="133"/>
        <v>Residential Rural</v>
      </c>
      <c r="E4255" s="321" t="s">
        <v>4460</v>
      </c>
      <c r="F4255" s="319" t="s">
        <v>3624</v>
      </c>
      <c r="G4255" s="319" t="s">
        <v>18154</v>
      </c>
      <c r="H4255" s="319" t="s">
        <v>18155</v>
      </c>
      <c r="I4255" s="319" t="s">
        <v>18156</v>
      </c>
    </row>
    <row r="4256" spans="1:9" ht="90" x14ac:dyDescent="0.2">
      <c r="A4256" s="319" t="s">
        <v>18157</v>
      </c>
      <c r="B4256" s="319" t="s">
        <v>16063</v>
      </c>
      <c r="C4256" s="321">
        <f t="shared" si="132"/>
        <v>5</v>
      </c>
      <c r="D4256" s="321" t="str">
        <f t="shared" si="133"/>
        <v>Residential Rural</v>
      </c>
      <c r="E4256" s="321" t="s">
        <v>25835</v>
      </c>
      <c r="F4256" s="319" t="s">
        <v>9888</v>
      </c>
      <c r="G4256" s="319" t="s">
        <v>18158</v>
      </c>
      <c r="H4256" s="319" t="s">
        <v>18159</v>
      </c>
      <c r="I4256" s="319" t="s">
        <v>18160</v>
      </c>
    </row>
    <row r="4257" spans="1:9" ht="90" x14ac:dyDescent="0.2">
      <c r="A4257" s="319" t="s">
        <v>18161</v>
      </c>
      <c r="B4257" s="319" t="s">
        <v>16063</v>
      </c>
      <c r="C4257" s="321">
        <f t="shared" si="132"/>
        <v>5</v>
      </c>
      <c r="D4257" s="321" t="str">
        <f t="shared" si="133"/>
        <v>Residential Rural</v>
      </c>
      <c r="E4257" s="321" t="s">
        <v>4460</v>
      </c>
      <c r="F4257" s="319" t="s">
        <v>892</v>
      </c>
      <c r="G4257" s="319" t="s">
        <v>18162</v>
      </c>
      <c r="H4257" s="319" t="s">
        <v>18163</v>
      </c>
      <c r="I4257" s="319" t="s">
        <v>18164</v>
      </c>
    </row>
    <row r="4258" spans="1:9" ht="90" x14ac:dyDescent="0.2">
      <c r="A4258" s="319" t="s">
        <v>18165</v>
      </c>
      <c r="B4258" s="319" t="s">
        <v>16063</v>
      </c>
      <c r="C4258" s="321">
        <f t="shared" si="132"/>
        <v>5</v>
      </c>
      <c r="D4258" s="321" t="str">
        <f t="shared" si="133"/>
        <v>Residential Rural</v>
      </c>
      <c r="E4258" s="321" t="s">
        <v>25835</v>
      </c>
      <c r="F4258" s="319" t="s">
        <v>6522</v>
      </c>
      <c r="G4258" s="319" t="s">
        <v>10875</v>
      </c>
      <c r="H4258" s="319" t="s">
        <v>18166</v>
      </c>
      <c r="I4258" s="319" t="s">
        <v>18167</v>
      </c>
    </row>
    <row r="4259" spans="1:9" ht="90" x14ac:dyDescent="0.2">
      <c r="A4259" s="319" t="s">
        <v>18168</v>
      </c>
      <c r="B4259" s="319" t="s">
        <v>16063</v>
      </c>
      <c r="C4259" s="321">
        <f t="shared" si="132"/>
        <v>5</v>
      </c>
      <c r="D4259" s="321" t="str">
        <f t="shared" si="133"/>
        <v>Residential Rural</v>
      </c>
      <c r="E4259" s="321" t="s">
        <v>4460</v>
      </c>
      <c r="F4259" s="319" t="s">
        <v>18169</v>
      </c>
      <c r="G4259" s="319" t="s">
        <v>18170</v>
      </c>
      <c r="H4259" s="319" t="s">
        <v>18171</v>
      </c>
      <c r="I4259" s="319" t="s">
        <v>18172</v>
      </c>
    </row>
    <row r="4260" spans="1:9" ht="90" x14ac:dyDescent="0.2">
      <c r="A4260" s="319" t="s">
        <v>18173</v>
      </c>
      <c r="B4260" s="319" t="s">
        <v>16063</v>
      </c>
      <c r="C4260" s="321">
        <f t="shared" si="132"/>
        <v>5</v>
      </c>
      <c r="D4260" s="321" t="str">
        <f t="shared" si="133"/>
        <v>Residential Rural</v>
      </c>
      <c r="E4260" s="321" t="s">
        <v>25835</v>
      </c>
      <c r="F4260" s="319" t="s">
        <v>7435</v>
      </c>
      <c r="G4260" s="319" t="s">
        <v>4288</v>
      </c>
      <c r="H4260" s="319" t="s">
        <v>18174</v>
      </c>
      <c r="I4260" s="319" t="s">
        <v>18175</v>
      </c>
    </row>
    <row r="4261" spans="1:9" ht="90" x14ac:dyDescent="0.2">
      <c r="A4261" s="319" t="s">
        <v>18176</v>
      </c>
      <c r="B4261" s="319" t="s">
        <v>16063</v>
      </c>
      <c r="C4261" s="321">
        <f t="shared" si="132"/>
        <v>5</v>
      </c>
      <c r="D4261" s="321" t="str">
        <f t="shared" si="133"/>
        <v>Residential Rural</v>
      </c>
      <c r="E4261" s="321" t="s">
        <v>4460</v>
      </c>
      <c r="F4261" s="319" t="s">
        <v>18177</v>
      </c>
      <c r="G4261" s="319" t="s">
        <v>18178</v>
      </c>
      <c r="H4261" s="319" t="s">
        <v>18179</v>
      </c>
      <c r="I4261" s="319" t="s">
        <v>18180</v>
      </c>
    </row>
    <row r="4262" spans="1:9" ht="90" x14ac:dyDescent="0.2">
      <c r="A4262" s="319" t="s">
        <v>18181</v>
      </c>
      <c r="B4262" s="319" t="s">
        <v>16063</v>
      </c>
      <c r="C4262" s="321">
        <f t="shared" si="132"/>
        <v>5</v>
      </c>
      <c r="D4262" s="321" t="str">
        <f t="shared" si="133"/>
        <v>Residential Rural</v>
      </c>
      <c r="E4262" s="321" t="s">
        <v>25835</v>
      </c>
      <c r="F4262" s="319" t="s">
        <v>18182</v>
      </c>
      <c r="G4262" s="319" t="s">
        <v>18183</v>
      </c>
      <c r="H4262" s="319" t="s">
        <v>18184</v>
      </c>
      <c r="I4262" s="319" t="s">
        <v>18185</v>
      </c>
    </row>
    <row r="4263" spans="1:9" ht="105" x14ac:dyDescent="0.2">
      <c r="A4263" s="319" t="s">
        <v>18186</v>
      </c>
      <c r="B4263" s="319" t="s">
        <v>16063</v>
      </c>
      <c r="C4263" s="321">
        <f t="shared" si="132"/>
        <v>5</v>
      </c>
      <c r="D4263" s="321" t="str">
        <f t="shared" si="133"/>
        <v>Residential Rural</v>
      </c>
      <c r="E4263" s="321" t="s">
        <v>4460</v>
      </c>
      <c r="F4263" s="319" t="s">
        <v>18187</v>
      </c>
      <c r="G4263" s="319" t="s">
        <v>18188</v>
      </c>
      <c r="H4263" s="319" t="s">
        <v>18189</v>
      </c>
      <c r="I4263" s="319" t="s">
        <v>18190</v>
      </c>
    </row>
    <row r="4264" spans="1:9" ht="105" x14ac:dyDescent="0.2">
      <c r="A4264" s="319" t="s">
        <v>18191</v>
      </c>
      <c r="B4264" s="319" t="s">
        <v>16063</v>
      </c>
      <c r="C4264" s="321">
        <f t="shared" si="132"/>
        <v>5</v>
      </c>
      <c r="D4264" s="321" t="str">
        <f t="shared" si="133"/>
        <v>Residential Rural</v>
      </c>
      <c r="E4264" s="321" t="s">
        <v>25835</v>
      </c>
      <c r="F4264" s="319" t="s">
        <v>18192</v>
      </c>
      <c r="G4264" s="319" t="s">
        <v>18193</v>
      </c>
      <c r="H4264" s="319" t="s">
        <v>18194</v>
      </c>
      <c r="I4264" s="319" t="s">
        <v>18195</v>
      </c>
    </row>
    <row r="4265" spans="1:9" ht="90" x14ac:dyDescent="0.2">
      <c r="A4265" s="319" t="s">
        <v>18196</v>
      </c>
      <c r="B4265" s="319" t="s">
        <v>16063</v>
      </c>
      <c r="C4265" s="321">
        <f t="shared" si="132"/>
        <v>5</v>
      </c>
      <c r="D4265" s="321" t="str">
        <f t="shared" si="133"/>
        <v>Residential Rural</v>
      </c>
      <c r="E4265" s="321" t="s">
        <v>4460</v>
      </c>
      <c r="F4265" s="319" t="s">
        <v>943</v>
      </c>
      <c r="G4265" s="319" t="s">
        <v>18197</v>
      </c>
      <c r="H4265" s="319" t="s">
        <v>18198</v>
      </c>
      <c r="I4265" s="319" t="s">
        <v>18199</v>
      </c>
    </row>
    <row r="4266" spans="1:9" ht="90" x14ac:dyDescent="0.2">
      <c r="A4266" s="319" t="s">
        <v>18200</v>
      </c>
      <c r="B4266" s="319" t="s">
        <v>16063</v>
      </c>
      <c r="C4266" s="321">
        <f t="shared" si="132"/>
        <v>5</v>
      </c>
      <c r="D4266" s="321" t="str">
        <f t="shared" si="133"/>
        <v>Residential Rural</v>
      </c>
      <c r="E4266" s="321" t="s">
        <v>25835</v>
      </c>
      <c r="F4266" s="319" t="s">
        <v>18201</v>
      </c>
      <c r="G4266" s="319" t="s">
        <v>18202</v>
      </c>
      <c r="H4266" s="319" t="s">
        <v>18203</v>
      </c>
      <c r="I4266" s="319" t="s">
        <v>18204</v>
      </c>
    </row>
    <row r="4267" spans="1:9" ht="90" x14ac:dyDescent="0.2">
      <c r="A4267" s="319" t="s">
        <v>18205</v>
      </c>
      <c r="B4267" s="319" t="s">
        <v>16063</v>
      </c>
      <c r="C4267" s="321">
        <f t="shared" si="132"/>
        <v>5</v>
      </c>
      <c r="D4267" s="321" t="str">
        <f t="shared" si="133"/>
        <v>Residential Rural</v>
      </c>
      <c r="E4267" s="321" t="s">
        <v>4460</v>
      </c>
      <c r="F4267" s="319" t="s">
        <v>18206</v>
      </c>
      <c r="G4267" s="319" t="s">
        <v>18207</v>
      </c>
      <c r="H4267" s="319" t="s">
        <v>18208</v>
      </c>
      <c r="I4267" s="319" t="s">
        <v>18209</v>
      </c>
    </row>
    <row r="4268" spans="1:9" ht="90" x14ac:dyDescent="0.2">
      <c r="A4268" s="319" t="s">
        <v>18210</v>
      </c>
      <c r="B4268" s="319" t="s">
        <v>16063</v>
      </c>
      <c r="C4268" s="321">
        <f t="shared" si="132"/>
        <v>5</v>
      </c>
      <c r="D4268" s="321" t="str">
        <f t="shared" si="133"/>
        <v>Residential Rural</v>
      </c>
      <c r="E4268" s="321" t="s">
        <v>25835</v>
      </c>
      <c r="F4268" s="319" t="s">
        <v>18211</v>
      </c>
      <c r="G4268" s="319" t="s">
        <v>18212</v>
      </c>
      <c r="H4268" s="319" t="s">
        <v>18213</v>
      </c>
      <c r="I4268" s="319" t="s">
        <v>18214</v>
      </c>
    </row>
    <row r="4269" spans="1:9" ht="90" x14ac:dyDescent="0.2">
      <c r="A4269" s="319" t="s">
        <v>18215</v>
      </c>
      <c r="B4269" s="319" t="s">
        <v>16063</v>
      </c>
      <c r="C4269" s="321">
        <f t="shared" si="132"/>
        <v>5</v>
      </c>
      <c r="D4269" s="321" t="str">
        <f t="shared" si="133"/>
        <v>Residential Rural</v>
      </c>
      <c r="E4269" s="321" t="s">
        <v>4460</v>
      </c>
      <c r="F4269" s="319" t="s">
        <v>18216</v>
      </c>
      <c r="G4269" s="319" t="s">
        <v>18217</v>
      </c>
      <c r="H4269" s="319" t="s">
        <v>18218</v>
      </c>
      <c r="I4269" s="319" t="s">
        <v>18219</v>
      </c>
    </row>
    <row r="4270" spans="1:9" ht="90" x14ac:dyDescent="0.2">
      <c r="A4270" s="319" t="s">
        <v>18220</v>
      </c>
      <c r="B4270" s="319" t="s">
        <v>16063</v>
      </c>
      <c r="C4270" s="321">
        <f t="shared" si="132"/>
        <v>5</v>
      </c>
      <c r="D4270" s="321" t="str">
        <f t="shared" si="133"/>
        <v>Residential Rural</v>
      </c>
      <c r="E4270" s="321" t="s">
        <v>25835</v>
      </c>
      <c r="F4270" s="319" t="s">
        <v>1902</v>
      </c>
      <c r="G4270" s="319" t="s">
        <v>1462</v>
      </c>
      <c r="H4270" s="319" t="s">
        <v>18221</v>
      </c>
      <c r="I4270" s="319" t="s">
        <v>18222</v>
      </c>
    </row>
    <row r="4271" spans="1:9" ht="90" x14ac:dyDescent="0.2">
      <c r="A4271" s="319" t="s">
        <v>18223</v>
      </c>
      <c r="B4271" s="319" t="s">
        <v>16063</v>
      </c>
      <c r="C4271" s="321">
        <f t="shared" si="132"/>
        <v>5</v>
      </c>
      <c r="D4271" s="321" t="str">
        <f t="shared" si="133"/>
        <v>Residential Rural</v>
      </c>
      <c r="E4271" s="321" t="s">
        <v>4460</v>
      </c>
      <c r="F4271" s="319" t="s">
        <v>821</v>
      </c>
      <c r="G4271" s="319" t="s">
        <v>18224</v>
      </c>
      <c r="H4271" s="319" t="s">
        <v>18225</v>
      </c>
      <c r="I4271" s="319" t="s">
        <v>18226</v>
      </c>
    </row>
    <row r="4272" spans="1:9" ht="105" x14ac:dyDescent="0.2">
      <c r="A4272" s="319" t="s">
        <v>18227</v>
      </c>
      <c r="B4272" s="319" t="s">
        <v>16063</v>
      </c>
      <c r="C4272" s="321">
        <f t="shared" si="132"/>
        <v>5</v>
      </c>
      <c r="D4272" s="321" t="str">
        <f t="shared" si="133"/>
        <v>Residential Rural</v>
      </c>
      <c r="E4272" s="321" t="s">
        <v>25835</v>
      </c>
      <c r="F4272" s="319" t="s">
        <v>6338</v>
      </c>
      <c r="G4272" s="319" t="s">
        <v>2853</v>
      </c>
      <c r="H4272" s="319" t="s">
        <v>18228</v>
      </c>
      <c r="I4272" s="319" t="s">
        <v>18229</v>
      </c>
    </row>
    <row r="4273" spans="1:9" ht="105" x14ac:dyDescent="0.2">
      <c r="A4273" s="319" t="s">
        <v>18230</v>
      </c>
      <c r="B4273" s="319" t="s">
        <v>16063</v>
      </c>
      <c r="C4273" s="321">
        <f t="shared" si="132"/>
        <v>5</v>
      </c>
      <c r="D4273" s="321" t="str">
        <f t="shared" si="133"/>
        <v>Residential Rural</v>
      </c>
      <c r="E4273" s="321" t="s">
        <v>4460</v>
      </c>
      <c r="F4273" s="319" t="s">
        <v>18231</v>
      </c>
      <c r="G4273" s="319" t="s">
        <v>18232</v>
      </c>
      <c r="H4273" s="319" t="s">
        <v>18233</v>
      </c>
      <c r="I4273" s="319" t="s">
        <v>18234</v>
      </c>
    </row>
    <row r="4274" spans="1:9" ht="90" x14ac:dyDescent="0.2">
      <c r="A4274" s="319" t="s">
        <v>18235</v>
      </c>
      <c r="B4274" s="319" t="s">
        <v>16063</v>
      </c>
      <c r="C4274" s="321">
        <f t="shared" si="132"/>
        <v>5</v>
      </c>
      <c r="D4274" s="321" t="str">
        <f t="shared" si="133"/>
        <v>Residential Rural</v>
      </c>
      <c r="E4274" s="321" t="s">
        <v>25835</v>
      </c>
      <c r="F4274" s="319" t="s">
        <v>18236</v>
      </c>
      <c r="G4274" s="319" t="s">
        <v>18237</v>
      </c>
      <c r="H4274" s="319" t="s">
        <v>18238</v>
      </c>
      <c r="I4274" s="319" t="s">
        <v>18239</v>
      </c>
    </row>
    <row r="4275" spans="1:9" ht="90" x14ac:dyDescent="0.25">
      <c r="A4275" s="319" t="s">
        <v>18240</v>
      </c>
      <c r="B4275" s="319" t="s">
        <v>16063</v>
      </c>
      <c r="C4275" s="321">
        <f t="shared" si="132"/>
        <v>5</v>
      </c>
      <c r="D4275" s="321" t="str">
        <f t="shared" si="133"/>
        <v>Residential Rural</v>
      </c>
      <c r="E4275" s="321" t="s">
        <v>4460</v>
      </c>
      <c r="F4275" s="317"/>
      <c r="G4275" s="319" t="s">
        <v>13071</v>
      </c>
      <c r="H4275" s="319" t="s">
        <v>18241</v>
      </c>
      <c r="I4275" s="319" t="s">
        <v>18242</v>
      </c>
    </row>
    <row r="4276" spans="1:9" ht="105" x14ac:dyDescent="0.2">
      <c r="A4276" s="319" t="s">
        <v>18243</v>
      </c>
      <c r="B4276" s="319" t="s">
        <v>16063</v>
      </c>
      <c r="C4276" s="321">
        <f t="shared" si="132"/>
        <v>5</v>
      </c>
      <c r="D4276" s="321" t="str">
        <f t="shared" si="133"/>
        <v>Residential Rural</v>
      </c>
      <c r="E4276" s="321" t="s">
        <v>25835</v>
      </c>
      <c r="F4276" s="319" t="s">
        <v>2010</v>
      </c>
      <c r="G4276" s="319" t="s">
        <v>18244</v>
      </c>
      <c r="H4276" s="319" t="s">
        <v>18245</v>
      </c>
      <c r="I4276" s="319" t="s">
        <v>18246</v>
      </c>
    </row>
    <row r="4277" spans="1:9" ht="105" x14ac:dyDescent="0.2">
      <c r="A4277" s="319" t="s">
        <v>18247</v>
      </c>
      <c r="B4277" s="319" t="s">
        <v>16063</v>
      </c>
      <c r="C4277" s="321">
        <f t="shared" si="132"/>
        <v>5</v>
      </c>
      <c r="D4277" s="321" t="str">
        <f t="shared" si="133"/>
        <v>Residential Rural</v>
      </c>
      <c r="E4277" s="321" t="s">
        <v>4460</v>
      </c>
      <c r="F4277" s="319" t="s">
        <v>3980</v>
      </c>
      <c r="G4277" s="319" t="s">
        <v>18248</v>
      </c>
      <c r="H4277" s="319" t="s">
        <v>18249</v>
      </c>
      <c r="I4277" s="319" t="s">
        <v>18250</v>
      </c>
    </row>
    <row r="4278" spans="1:9" ht="105" x14ac:dyDescent="0.2">
      <c r="A4278" s="319" t="s">
        <v>18251</v>
      </c>
      <c r="B4278" s="319" t="s">
        <v>16063</v>
      </c>
      <c r="C4278" s="321">
        <f t="shared" si="132"/>
        <v>5</v>
      </c>
      <c r="D4278" s="321" t="str">
        <f t="shared" si="133"/>
        <v>Residential Rural</v>
      </c>
      <c r="E4278" s="321" t="s">
        <v>25835</v>
      </c>
      <c r="F4278" s="319" t="s">
        <v>1540</v>
      </c>
      <c r="G4278" s="319" t="s">
        <v>18252</v>
      </c>
      <c r="H4278" s="319" t="s">
        <v>18253</v>
      </c>
      <c r="I4278" s="319" t="s">
        <v>18254</v>
      </c>
    </row>
    <row r="4279" spans="1:9" ht="105" x14ac:dyDescent="0.2">
      <c r="A4279" s="319" t="s">
        <v>18255</v>
      </c>
      <c r="B4279" s="319" t="s">
        <v>16063</v>
      </c>
      <c r="C4279" s="321">
        <f t="shared" si="132"/>
        <v>5</v>
      </c>
      <c r="D4279" s="321" t="str">
        <f t="shared" si="133"/>
        <v>Residential Rural</v>
      </c>
      <c r="E4279" s="321" t="s">
        <v>4460</v>
      </c>
      <c r="F4279" s="319" t="s">
        <v>2247</v>
      </c>
      <c r="G4279" s="319" t="s">
        <v>18256</v>
      </c>
      <c r="H4279" s="319" t="s">
        <v>18257</v>
      </c>
      <c r="I4279" s="319" t="s">
        <v>18258</v>
      </c>
    </row>
    <row r="4280" spans="1:9" ht="105" x14ac:dyDescent="0.2">
      <c r="A4280" s="319" t="s">
        <v>18259</v>
      </c>
      <c r="B4280" s="319" t="s">
        <v>16063</v>
      </c>
      <c r="C4280" s="321">
        <f t="shared" si="132"/>
        <v>5</v>
      </c>
      <c r="D4280" s="321" t="str">
        <f t="shared" si="133"/>
        <v>Residential Rural</v>
      </c>
      <c r="E4280" s="321" t="s">
        <v>25835</v>
      </c>
      <c r="F4280" s="319" t="s">
        <v>3255</v>
      </c>
      <c r="G4280" s="319" t="s">
        <v>18260</v>
      </c>
      <c r="H4280" s="319" t="s">
        <v>18261</v>
      </c>
      <c r="I4280" s="319" t="s">
        <v>18262</v>
      </c>
    </row>
    <row r="4281" spans="1:9" ht="105" x14ac:dyDescent="0.2">
      <c r="A4281" s="319" t="s">
        <v>18263</v>
      </c>
      <c r="B4281" s="319" t="s">
        <v>16063</v>
      </c>
      <c r="C4281" s="321">
        <f t="shared" si="132"/>
        <v>5</v>
      </c>
      <c r="D4281" s="321" t="str">
        <f t="shared" si="133"/>
        <v>Residential Rural</v>
      </c>
      <c r="E4281" s="321" t="s">
        <v>4460</v>
      </c>
      <c r="F4281" s="319" t="s">
        <v>18264</v>
      </c>
      <c r="G4281" s="319" t="s">
        <v>18265</v>
      </c>
      <c r="H4281" s="319" t="s">
        <v>18266</v>
      </c>
      <c r="I4281" s="319" t="s">
        <v>18267</v>
      </c>
    </row>
    <row r="4282" spans="1:9" ht="90" x14ac:dyDescent="0.2">
      <c r="A4282" s="319" t="s">
        <v>18268</v>
      </c>
      <c r="B4282" s="319" t="s">
        <v>16063</v>
      </c>
      <c r="C4282" s="321">
        <f t="shared" si="132"/>
        <v>5</v>
      </c>
      <c r="D4282" s="321" t="str">
        <f t="shared" si="133"/>
        <v>Residential Rural</v>
      </c>
      <c r="E4282" s="321" t="s">
        <v>25835</v>
      </c>
      <c r="F4282" s="319" t="s">
        <v>18269</v>
      </c>
      <c r="G4282" s="319" t="s">
        <v>18270</v>
      </c>
      <c r="H4282" s="319" t="s">
        <v>18271</v>
      </c>
      <c r="I4282" s="319" t="s">
        <v>18272</v>
      </c>
    </row>
    <row r="4283" spans="1:9" ht="90" x14ac:dyDescent="0.2">
      <c r="A4283" s="319" t="s">
        <v>18273</v>
      </c>
      <c r="B4283" s="319" t="s">
        <v>16063</v>
      </c>
      <c r="C4283" s="321">
        <f t="shared" si="132"/>
        <v>5</v>
      </c>
      <c r="D4283" s="321" t="str">
        <f t="shared" si="133"/>
        <v>Residential Rural</v>
      </c>
      <c r="E4283" s="321" t="s">
        <v>4460</v>
      </c>
      <c r="F4283" s="319" t="s">
        <v>18274</v>
      </c>
      <c r="G4283" s="319" t="s">
        <v>18275</v>
      </c>
      <c r="H4283" s="319" t="s">
        <v>18276</v>
      </c>
      <c r="I4283" s="319" t="s">
        <v>18277</v>
      </c>
    </row>
    <row r="4284" spans="1:9" ht="90" x14ac:dyDescent="0.2">
      <c r="A4284" s="319" t="s">
        <v>18278</v>
      </c>
      <c r="B4284" s="319" t="s">
        <v>16063</v>
      </c>
      <c r="C4284" s="321">
        <f t="shared" si="132"/>
        <v>5</v>
      </c>
      <c r="D4284" s="321" t="str">
        <f t="shared" si="133"/>
        <v>Residential Rural</v>
      </c>
      <c r="E4284" s="321" t="s">
        <v>25835</v>
      </c>
      <c r="F4284" s="319" t="s">
        <v>18279</v>
      </c>
      <c r="G4284" s="319" t="s">
        <v>18280</v>
      </c>
      <c r="H4284" s="319" t="s">
        <v>18281</v>
      </c>
      <c r="I4284" s="319" t="s">
        <v>18282</v>
      </c>
    </row>
    <row r="4285" spans="1:9" ht="90" x14ac:dyDescent="0.2">
      <c r="A4285" s="319" t="s">
        <v>18283</v>
      </c>
      <c r="B4285" s="319" t="s">
        <v>16063</v>
      </c>
      <c r="C4285" s="321">
        <f t="shared" si="132"/>
        <v>5</v>
      </c>
      <c r="D4285" s="321" t="str">
        <f t="shared" si="133"/>
        <v>Residential Rural</v>
      </c>
      <c r="E4285" s="321" t="s">
        <v>4460</v>
      </c>
      <c r="F4285" s="319" t="s">
        <v>18284</v>
      </c>
      <c r="G4285" s="319" t="s">
        <v>18285</v>
      </c>
      <c r="H4285" s="319" t="s">
        <v>18286</v>
      </c>
      <c r="I4285" s="319" t="s">
        <v>18287</v>
      </c>
    </row>
    <row r="4286" spans="1:9" ht="120" x14ac:dyDescent="0.2">
      <c r="A4286" s="319" t="s">
        <v>18288</v>
      </c>
      <c r="B4286" s="319" t="s">
        <v>16063</v>
      </c>
      <c r="C4286" s="321">
        <f t="shared" si="132"/>
        <v>5</v>
      </c>
      <c r="D4286" s="321" t="str">
        <f t="shared" si="133"/>
        <v>Residential Rural</v>
      </c>
      <c r="E4286" s="321" t="s">
        <v>25835</v>
      </c>
      <c r="F4286" s="319" t="s">
        <v>18289</v>
      </c>
      <c r="G4286" s="319" t="s">
        <v>18290</v>
      </c>
      <c r="H4286" s="319" t="s">
        <v>18291</v>
      </c>
      <c r="I4286" s="319" t="s">
        <v>18292</v>
      </c>
    </row>
    <row r="4287" spans="1:9" ht="105" x14ac:dyDescent="0.2">
      <c r="A4287" s="319" t="s">
        <v>18293</v>
      </c>
      <c r="B4287" s="319" t="s">
        <v>16063</v>
      </c>
      <c r="C4287" s="321">
        <f t="shared" si="132"/>
        <v>5</v>
      </c>
      <c r="D4287" s="321" t="str">
        <f t="shared" si="133"/>
        <v>Residential Rural</v>
      </c>
      <c r="E4287" s="321" t="s">
        <v>4460</v>
      </c>
      <c r="F4287" s="319" t="s">
        <v>8495</v>
      </c>
      <c r="G4287" s="319" t="s">
        <v>18294</v>
      </c>
      <c r="H4287" s="319" t="s">
        <v>18295</v>
      </c>
      <c r="I4287" s="319" t="s">
        <v>18296</v>
      </c>
    </row>
    <row r="4288" spans="1:9" ht="409.5" x14ac:dyDescent="0.2">
      <c r="A4288" s="319" t="s">
        <v>18297</v>
      </c>
      <c r="B4288" s="319" t="s">
        <v>16063</v>
      </c>
      <c r="C4288" s="321">
        <f t="shared" si="132"/>
        <v>5</v>
      </c>
      <c r="D4288" s="321" t="str">
        <f t="shared" si="133"/>
        <v>Residential Rural</v>
      </c>
      <c r="E4288" s="321" t="s">
        <v>25835</v>
      </c>
      <c r="F4288" s="319" t="s">
        <v>18298</v>
      </c>
      <c r="G4288" s="319" t="s">
        <v>1501</v>
      </c>
      <c r="H4288" s="319" t="s">
        <v>18299</v>
      </c>
      <c r="I4288" s="319" t="s">
        <v>18300</v>
      </c>
    </row>
    <row r="4289" spans="1:9" ht="105" x14ac:dyDescent="0.2">
      <c r="A4289" s="319" t="s">
        <v>18301</v>
      </c>
      <c r="B4289" s="319" t="s">
        <v>16063</v>
      </c>
      <c r="C4289" s="321">
        <f t="shared" si="132"/>
        <v>5</v>
      </c>
      <c r="D4289" s="321" t="str">
        <f t="shared" si="133"/>
        <v>Residential Rural</v>
      </c>
      <c r="E4289" s="321" t="s">
        <v>4460</v>
      </c>
      <c r="F4289" s="319" t="s">
        <v>18302</v>
      </c>
      <c r="G4289" s="319" t="s">
        <v>16135</v>
      </c>
      <c r="H4289" s="319" t="s">
        <v>18303</v>
      </c>
      <c r="I4289" s="319" t="s">
        <v>18304</v>
      </c>
    </row>
    <row r="4290" spans="1:9" ht="90" x14ac:dyDescent="0.2">
      <c r="A4290" s="319" t="s">
        <v>18305</v>
      </c>
      <c r="B4290" s="319" t="s">
        <v>16063</v>
      </c>
      <c r="C4290" s="321">
        <f t="shared" ref="C4290:C4353" si="134">+VLOOKUP($A4290,Assess,2,FALSE)</f>
        <v>5</v>
      </c>
      <c r="D4290" s="321" t="str">
        <f t="shared" ref="D4290:D4353" si="135">+VLOOKUP($A4290,Assess,3,FALSE)</f>
        <v>Residential Rural</v>
      </c>
      <c r="E4290" s="321" t="s">
        <v>25835</v>
      </c>
      <c r="F4290" s="319" t="s">
        <v>18306</v>
      </c>
      <c r="G4290" s="319" t="s">
        <v>18307</v>
      </c>
      <c r="H4290" s="319" t="s">
        <v>18308</v>
      </c>
      <c r="I4290" s="319" t="s">
        <v>18309</v>
      </c>
    </row>
    <row r="4291" spans="1:9" ht="90" x14ac:dyDescent="0.2">
      <c r="A4291" s="319" t="s">
        <v>18310</v>
      </c>
      <c r="B4291" s="319" t="s">
        <v>16063</v>
      </c>
      <c r="C4291" s="321">
        <f t="shared" si="134"/>
        <v>5</v>
      </c>
      <c r="D4291" s="321" t="str">
        <f t="shared" si="135"/>
        <v>Residential Rural</v>
      </c>
      <c r="E4291" s="321" t="s">
        <v>4460</v>
      </c>
      <c r="F4291" s="319" t="s">
        <v>586</v>
      </c>
      <c r="G4291" s="319" t="s">
        <v>18311</v>
      </c>
      <c r="H4291" s="319" t="s">
        <v>18312</v>
      </c>
      <c r="I4291" s="319" t="s">
        <v>18313</v>
      </c>
    </row>
    <row r="4292" spans="1:9" ht="90" x14ac:dyDescent="0.2">
      <c r="A4292" s="319" t="s">
        <v>18314</v>
      </c>
      <c r="B4292" s="319" t="s">
        <v>16063</v>
      </c>
      <c r="C4292" s="321">
        <f t="shared" si="134"/>
        <v>5</v>
      </c>
      <c r="D4292" s="321" t="str">
        <f t="shared" si="135"/>
        <v>Residential Rural</v>
      </c>
      <c r="E4292" s="321" t="s">
        <v>25835</v>
      </c>
      <c r="F4292" s="319" t="s">
        <v>18315</v>
      </c>
      <c r="G4292" s="319" t="s">
        <v>1876</v>
      </c>
      <c r="H4292" s="319" t="s">
        <v>18316</v>
      </c>
      <c r="I4292" s="319" t="s">
        <v>18317</v>
      </c>
    </row>
    <row r="4293" spans="1:9" ht="90" x14ac:dyDescent="0.2">
      <c r="A4293" s="319" t="s">
        <v>18318</v>
      </c>
      <c r="B4293" s="319" t="s">
        <v>16063</v>
      </c>
      <c r="C4293" s="321">
        <f t="shared" si="134"/>
        <v>5</v>
      </c>
      <c r="D4293" s="321" t="str">
        <f t="shared" si="135"/>
        <v>Residential Rural</v>
      </c>
      <c r="E4293" s="321" t="s">
        <v>4460</v>
      </c>
      <c r="F4293" s="319" t="s">
        <v>18319</v>
      </c>
      <c r="G4293" s="319" t="s">
        <v>18320</v>
      </c>
      <c r="H4293" s="319" t="s">
        <v>18321</v>
      </c>
      <c r="I4293" s="319" t="s">
        <v>18322</v>
      </c>
    </row>
    <row r="4294" spans="1:9" ht="90" x14ac:dyDescent="0.2">
      <c r="A4294" s="319" t="s">
        <v>18323</v>
      </c>
      <c r="B4294" s="319" t="s">
        <v>16063</v>
      </c>
      <c r="C4294" s="321">
        <f t="shared" si="134"/>
        <v>5</v>
      </c>
      <c r="D4294" s="321" t="str">
        <f t="shared" si="135"/>
        <v>Residential Rural</v>
      </c>
      <c r="E4294" s="321" t="s">
        <v>25835</v>
      </c>
      <c r="F4294" s="319" t="s">
        <v>18324</v>
      </c>
      <c r="G4294" s="319" t="s">
        <v>18325</v>
      </c>
      <c r="H4294" s="319" t="s">
        <v>18326</v>
      </c>
      <c r="I4294" s="319" t="s">
        <v>18327</v>
      </c>
    </row>
    <row r="4295" spans="1:9" ht="90" x14ac:dyDescent="0.2">
      <c r="A4295" s="319" t="s">
        <v>18328</v>
      </c>
      <c r="B4295" s="319" t="s">
        <v>16063</v>
      </c>
      <c r="C4295" s="321">
        <f t="shared" si="134"/>
        <v>5</v>
      </c>
      <c r="D4295" s="321" t="str">
        <f t="shared" si="135"/>
        <v>Residential Rural</v>
      </c>
      <c r="E4295" s="321" t="s">
        <v>4460</v>
      </c>
      <c r="F4295" s="319" t="s">
        <v>18329</v>
      </c>
      <c r="G4295" s="319" t="s">
        <v>6554</v>
      </c>
      <c r="H4295" s="319" t="s">
        <v>18330</v>
      </c>
      <c r="I4295" s="319" t="s">
        <v>18331</v>
      </c>
    </row>
    <row r="4296" spans="1:9" ht="90" x14ac:dyDescent="0.2">
      <c r="A4296" s="319" t="s">
        <v>18332</v>
      </c>
      <c r="B4296" s="319" t="s">
        <v>16063</v>
      </c>
      <c r="C4296" s="321">
        <f t="shared" si="134"/>
        <v>5</v>
      </c>
      <c r="D4296" s="321" t="str">
        <f t="shared" si="135"/>
        <v>Residential Rural</v>
      </c>
      <c r="E4296" s="321" t="s">
        <v>25835</v>
      </c>
      <c r="F4296" s="319" t="s">
        <v>18333</v>
      </c>
      <c r="G4296" s="319" t="s">
        <v>18334</v>
      </c>
      <c r="H4296" s="319" t="s">
        <v>18335</v>
      </c>
      <c r="I4296" s="319" t="s">
        <v>18336</v>
      </c>
    </row>
    <row r="4297" spans="1:9" ht="90" x14ac:dyDescent="0.2">
      <c r="A4297" s="319" t="s">
        <v>18337</v>
      </c>
      <c r="B4297" s="319" t="s">
        <v>16063</v>
      </c>
      <c r="C4297" s="321">
        <f t="shared" si="134"/>
        <v>5</v>
      </c>
      <c r="D4297" s="321" t="str">
        <f t="shared" si="135"/>
        <v>Residential Rural</v>
      </c>
      <c r="E4297" s="321" t="s">
        <v>4460</v>
      </c>
      <c r="F4297" s="319" t="s">
        <v>18338</v>
      </c>
      <c r="G4297" s="319" t="s">
        <v>18339</v>
      </c>
      <c r="H4297" s="319" t="s">
        <v>18340</v>
      </c>
      <c r="I4297" s="319" t="s">
        <v>18341</v>
      </c>
    </row>
    <row r="4298" spans="1:9" ht="90" x14ac:dyDescent="0.2">
      <c r="A4298" s="319" t="s">
        <v>18342</v>
      </c>
      <c r="B4298" s="319" t="s">
        <v>16063</v>
      </c>
      <c r="C4298" s="321">
        <f t="shared" si="134"/>
        <v>5</v>
      </c>
      <c r="D4298" s="321" t="str">
        <f t="shared" si="135"/>
        <v>Residential Rural</v>
      </c>
      <c r="E4298" s="321" t="s">
        <v>25835</v>
      </c>
      <c r="F4298" s="319" t="s">
        <v>18343</v>
      </c>
      <c r="G4298" s="319" t="s">
        <v>18344</v>
      </c>
      <c r="H4298" s="319" t="s">
        <v>18345</v>
      </c>
      <c r="I4298" s="319" t="s">
        <v>18346</v>
      </c>
    </row>
    <row r="4299" spans="1:9" ht="90" x14ac:dyDescent="0.2">
      <c r="A4299" s="319" t="s">
        <v>18347</v>
      </c>
      <c r="B4299" s="319" t="s">
        <v>16063</v>
      </c>
      <c r="C4299" s="321">
        <f t="shared" si="134"/>
        <v>5</v>
      </c>
      <c r="D4299" s="321" t="str">
        <f t="shared" si="135"/>
        <v>Residential Rural</v>
      </c>
      <c r="E4299" s="321" t="s">
        <v>4460</v>
      </c>
      <c r="F4299" s="319" t="s">
        <v>1382</v>
      </c>
      <c r="G4299" s="319" t="s">
        <v>18348</v>
      </c>
      <c r="H4299" s="319" t="s">
        <v>18349</v>
      </c>
      <c r="I4299" s="319" t="s">
        <v>18350</v>
      </c>
    </row>
    <row r="4300" spans="1:9" ht="90" x14ac:dyDescent="0.2">
      <c r="A4300" s="319" t="s">
        <v>18351</v>
      </c>
      <c r="B4300" s="319" t="s">
        <v>16063</v>
      </c>
      <c r="C4300" s="321">
        <f t="shared" si="134"/>
        <v>5</v>
      </c>
      <c r="D4300" s="321" t="str">
        <f t="shared" si="135"/>
        <v>Residential Rural</v>
      </c>
      <c r="E4300" s="321" t="s">
        <v>25835</v>
      </c>
      <c r="F4300" s="319" t="s">
        <v>18352</v>
      </c>
      <c r="G4300" s="319" t="s">
        <v>18353</v>
      </c>
      <c r="H4300" s="319" t="s">
        <v>18354</v>
      </c>
      <c r="I4300" s="319" t="s">
        <v>18355</v>
      </c>
    </row>
    <row r="4301" spans="1:9" ht="90" x14ac:dyDescent="0.2">
      <c r="A4301" s="319" t="s">
        <v>18356</v>
      </c>
      <c r="B4301" s="319" t="s">
        <v>16063</v>
      </c>
      <c r="C4301" s="321">
        <f t="shared" si="134"/>
        <v>5</v>
      </c>
      <c r="D4301" s="321" t="str">
        <f t="shared" si="135"/>
        <v>Residential Rural</v>
      </c>
      <c r="E4301" s="321" t="s">
        <v>4460</v>
      </c>
      <c r="F4301" s="319" t="s">
        <v>18357</v>
      </c>
      <c r="G4301" s="319" t="s">
        <v>18358</v>
      </c>
      <c r="H4301" s="319" t="s">
        <v>18359</v>
      </c>
      <c r="I4301" s="319" t="s">
        <v>18360</v>
      </c>
    </row>
    <row r="4302" spans="1:9" ht="90" x14ac:dyDescent="0.2">
      <c r="A4302" s="319" t="s">
        <v>18361</v>
      </c>
      <c r="B4302" s="319" t="s">
        <v>16063</v>
      </c>
      <c r="C4302" s="321">
        <f t="shared" si="134"/>
        <v>5</v>
      </c>
      <c r="D4302" s="321" t="str">
        <f t="shared" si="135"/>
        <v>Residential Rural</v>
      </c>
      <c r="E4302" s="321" t="s">
        <v>25835</v>
      </c>
      <c r="F4302" s="319" t="s">
        <v>18362</v>
      </c>
      <c r="G4302" s="319" t="s">
        <v>5750</v>
      </c>
      <c r="H4302" s="319" t="s">
        <v>18363</v>
      </c>
      <c r="I4302" s="319" t="s">
        <v>18364</v>
      </c>
    </row>
    <row r="4303" spans="1:9" ht="90" x14ac:dyDescent="0.2">
      <c r="A4303" s="319" t="s">
        <v>18365</v>
      </c>
      <c r="B4303" s="319" t="s">
        <v>16063</v>
      </c>
      <c r="C4303" s="321">
        <f t="shared" si="134"/>
        <v>5</v>
      </c>
      <c r="D4303" s="321" t="str">
        <f t="shared" si="135"/>
        <v>Residential Rural</v>
      </c>
      <c r="E4303" s="321" t="s">
        <v>4460</v>
      </c>
      <c r="F4303" s="319" t="s">
        <v>8183</v>
      </c>
      <c r="G4303" s="319" t="s">
        <v>12817</v>
      </c>
      <c r="H4303" s="319" t="s">
        <v>18366</v>
      </c>
      <c r="I4303" s="319" t="s">
        <v>18367</v>
      </c>
    </row>
    <row r="4304" spans="1:9" ht="105" x14ac:dyDescent="0.2">
      <c r="A4304" s="319" t="s">
        <v>18368</v>
      </c>
      <c r="B4304" s="319" t="s">
        <v>16063</v>
      </c>
      <c r="C4304" s="321">
        <f t="shared" si="134"/>
        <v>5</v>
      </c>
      <c r="D4304" s="321" t="str">
        <f t="shared" si="135"/>
        <v>Residential Rural</v>
      </c>
      <c r="E4304" s="321" t="s">
        <v>25835</v>
      </c>
      <c r="F4304" s="319" t="s">
        <v>2143</v>
      </c>
      <c r="G4304" s="319" t="s">
        <v>18369</v>
      </c>
      <c r="H4304" s="319" t="s">
        <v>18370</v>
      </c>
      <c r="I4304" s="319" t="s">
        <v>18371</v>
      </c>
    </row>
    <row r="4305" spans="1:9" ht="90" x14ac:dyDescent="0.2">
      <c r="A4305" s="319" t="s">
        <v>18372</v>
      </c>
      <c r="B4305" s="319" t="s">
        <v>16063</v>
      </c>
      <c r="C4305" s="321">
        <f t="shared" si="134"/>
        <v>5</v>
      </c>
      <c r="D4305" s="321" t="str">
        <f t="shared" si="135"/>
        <v>Residential Rural</v>
      </c>
      <c r="E4305" s="321" t="s">
        <v>4460</v>
      </c>
      <c r="F4305" s="319" t="s">
        <v>18373</v>
      </c>
      <c r="G4305" s="319" t="s">
        <v>6233</v>
      </c>
      <c r="H4305" s="319" t="s">
        <v>18374</v>
      </c>
      <c r="I4305" s="319" t="s">
        <v>18375</v>
      </c>
    </row>
    <row r="4306" spans="1:9" ht="90" x14ac:dyDescent="0.2">
      <c r="A4306" s="319" t="s">
        <v>18376</v>
      </c>
      <c r="B4306" s="319" t="s">
        <v>16063</v>
      </c>
      <c r="C4306" s="321">
        <f t="shared" si="134"/>
        <v>5</v>
      </c>
      <c r="D4306" s="321" t="str">
        <f t="shared" si="135"/>
        <v>Residential Rural</v>
      </c>
      <c r="E4306" s="321" t="s">
        <v>25835</v>
      </c>
      <c r="F4306" s="319" t="s">
        <v>18377</v>
      </c>
      <c r="G4306" s="319" t="s">
        <v>9597</v>
      </c>
      <c r="H4306" s="319" t="s">
        <v>18378</v>
      </c>
      <c r="I4306" s="319" t="s">
        <v>18379</v>
      </c>
    </row>
    <row r="4307" spans="1:9" ht="105" x14ac:dyDescent="0.2">
      <c r="A4307" s="319" t="s">
        <v>18380</v>
      </c>
      <c r="B4307" s="319" t="s">
        <v>16063</v>
      </c>
      <c r="C4307" s="321">
        <f t="shared" si="134"/>
        <v>5</v>
      </c>
      <c r="D4307" s="321" t="str">
        <f t="shared" si="135"/>
        <v>Residential Rural</v>
      </c>
      <c r="E4307" s="321" t="s">
        <v>4460</v>
      </c>
      <c r="F4307" s="319" t="s">
        <v>18381</v>
      </c>
      <c r="G4307" s="319" t="s">
        <v>18382</v>
      </c>
      <c r="H4307" s="319" t="s">
        <v>18383</v>
      </c>
      <c r="I4307" s="319" t="s">
        <v>18384</v>
      </c>
    </row>
    <row r="4308" spans="1:9" ht="90" x14ac:dyDescent="0.2">
      <c r="A4308" s="319" t="s">
        <v>18385</v>
      </c>
      <c r="B4308" s="319" t="s">
        <v>16063</v>
      </c>
      <c r="C4308" s="321">
        <f t="shared" si="134"/>
        <v>5</v>
      </c>
      <c r="D4308" s="321" t="str">
        <f t="shared" si="135"/>
        <v>Residential Rural</v>
      </c>
      <c r="E4308" s="321" t="s">
        <v>25835</v>
      </c>
      <c r="F4308" s="319" t="s">
        <v>15982</v>
      </c>
      <c r="G4308" s="319" t="s">
        <v>15983</v>
      </c>
      <c r="H4308" s="319" t="s">
        <v>18386</v>
      </c>
      <c r="I4308" s="319" t="s">
        <v>18387</v>
      </c>
    </row>
    <row r="4309" spans="1:9" ht="105" x14ac:dyDescent="0.2">
      <c r="A4309" s="319" t="s">
        <v>18388</v>
      </c>
      <c r="B4309" s="319" t="s">
        <v>16063</v>
      </c>
      <c r="C4309" s="321">
        <f t="shared" si="134"/>
        <v>5</v>
      </c>
      <c r="D4309" s="321" t="str">
        <f t="shared" si="135"/>
        <v>Residential Rural</v>
      </c>
      <c r="E4309" s="321" t="s">
        <v>4460</v>
      </c>
      <c r="F4309" s="319" t="s">
        <v>6864</v>
      </c>
      <c r="G4309" s="319" t="s">
        <v>18389</v>
      </c>
      <c r="H4309" s="319" t="s">
        <v>18390</v>
      </c>
      <c r="I4309" s="319" t="s">
        <v>18391</v>
      </c>
    </row>
    <row r="4310" spans="1:9" ht="75" x14ac:dyDescent="0.2">
      <c r="A4310" s="319" t="s">
        <v>18392</v>
      </c>
      <c r="B4310" s="319" t="s">
        <v>16063</v>
      </c>
      <c r="C4310" s="321">
        <f t="shared" si="134"/>
        <v>5</v>
      </c>
      <c r="D4310" s="321" t="str">
        <f t="shared" si="135"/>
        <v>Residential Rural</v>
      </c>
      <c r="E4310" s="321" t="s">
        <v>25835</v>
      </c>
      <c r="F4310" s="319" t="s">
        <v>18393</v>
      </c>
      <c r="G4310" s="319" t="s">
        <v>18394</v>
      </c>
      <c r="H4310" s="319" t="s">
        <v>18395</v>
      </c>
      <c r="I4310" s="319" t="s">
        <v>18396</v>
      </c>
    </row>
    <row r="4311" spans="1:9" ht="75" x14ac:dyDescent="0.2">
      <c r="A4311" s="319" t="s">
        <v>18397</v>
      </c>
      <c r="B4311" s="319" t="s">
        <v>16063</v>
      </c>
      <c r="C4311" s="321">
        <f t="shared" si="134"/>
        <v>5</v>
      </c>
      <c r="D4311" s="321" t="str">
        <f t="shared" si="135"/>
        <v>Residential Rural</v>
      </c>
      <c r="E4311" s="321" t="s">
        <v>4460</v>
      </c>
      <c r="F4311" s="319" t="s">
        <v>4413</v>
      </c>
      <c r="G4311" s="319" t="s">
        <v>4414</v>
      </c>
      <c r="H4311" s="319" t="s">
        <v>18398</v>
      </c>
      <c r="I4311" s="319" t="s">
        <v>18399</v>
      </c>
    </row>
    <row r="4312" spans="1:9" ht="135" x14ac:dyDescent="0.25">
      <c r="A4312" s="319" t="s">
        <v>18400</v>
      </c>
      <c r="B4312" s="319" t="s">
        <v>16063</v>
      </c>
      <c r="C4312" s="321">
        <f t="shared" si="134"/>
        <v>5</v>
      </c>
      <c r="D4312" s="321" t="str">
        <f t="shared" si="135"/>
        <v>Residential Rural</v>
      </c>
      <c r="E4312" s="321" t="s">
        <v>25835</v>
      </c>
      <c r="F4312" s="317"/>
      <c r="G4312" s="319" t="s">
        <v>18401</v>
      </c>
      <c r="H4312" s="319" t="s">
        <v>18402</v>
      </c>
      <c r="I4312" s="319" t="s">
        <v>18403</v>
      </c>
    </row>
    <row r="4313" spans="1:9" ht="75" x14ac:dyDescent="0.2">
      <c r="A4313" s="319" t="s">
        <v>18404</v>
      </c>
      <c r="B4313" s="319" t="s">
        <v>16063</v>
      </c>
      <c r="C4313" s="321">
        <f t="shared" si="134"/>
        <v>5</v>
      </c>
      <c r="D4313" s="321" t="str">
        <f t="shared" si="135"/>
        <v>Residential Rural</v>
      </c>
      <c r="E4313" s="321" t="s">
        <v>4460</v>
      </c>
      <c r="F4313" s="319" t="s">
        <v>18405</v>
      </c>
      <c r="G4313" s="319" t="s">
        <v>18406</v>
      </c>
      <c r="H4313" s="319" t="s">
        <v>18407</v>
      </c>
      <c r="I4313" s="319" t="s">
        <v>18408</v>
      </c>
    </row>
    <row r="4314" spans="1:9" ht="75" x14ac:dyDescent="0.2">
      <c r="A4314" s="319" t="s">
        <v>18409</v>
      </c>
      <c r="B4314" s="319" t="s">
        <v>16063</v>
      </c>
      <c r="C4314" s="321">
        <f t="shared" si="134"/>
        <v>5</v>
      </c>
      <c r="D4314" s="321" t="str">
        <f t="shared" si="135"/>
        <v>Residential Rural</v>
      </c>
      <c r="E4314" s="321" t="s">
        <v>25835</v>
      </c>
      <c r="F4314" s="319" t="s">
        <v>18410</v>
      </c>
      <c r="G4314" s="319" t="s">
        <v>18411</v>
      </c>
      <c r="H4314" s="319" t="s">
        <v>18412</v>
      </c>
      <c r="I4314" s="319" t="s">
        <v>18413</v>
      </c>
    </row>
    <row r="4315" spans="1:9" ht="135" x14ac:dyDescent="0.2">
      <c r="A4315" s="319" t="s">
        <v>18414</v>
      </c>
      <c r="B4315" s="319" t="s">
        <v>16063</v>
      </c>
      <c r="C4315" s="321">
        <f t="shared" si="134"/>
        <v>5</v>
      </c>
      <c r="D4315" s="321" t="str">
        <f t="shared" si="135"/>
        <v>Residential Rural</v>
      </c>
      <c r="E4315" s="321" t="s">
        <v>4460</v>
      </c>
      <c r="F4315" s="319" t="s">
        <v>18415</v>
      </c>
      <c r="G4315" s="319" t="s">
        <v>18416</v>
      </c>
      <c r="H4315" s="319" t="s">
        <v>18417</v>
      </c>
      <c r="I4315" s="319" t="s">
        <v>18418</v>
      </c>
    </row>
    <row r="4316" spans="1:9" ht="105" x14ac:dyDescent="0.2">
      <c r="A4316" s="319" t="s">
        <v>18419</v>
      </c>
      <c r="B4316" s="319" t="s">
        <v>16063</v>
      </c>
      <c r="C4316" s="321">
        <f t="shared" si="134"/>
        <v>5</v>
      </c>
      <c r="D4316" s="321" t="str">
        <f t="shared" si="135"/>
        <v>Residential Rural</v>
      </c>
      <c r="E4316" s="321" t="s">
        <v>25835</v>
      </c>
      <c r="F4316" s="319" t="s">
        <v>18420</v>
      </c>
      <c r="G4316" s="319" t="s">
        <v>1788</v>
      </c>
      <c r="H4316" s="319" t="s">
        <v>18421</v>
      </c>
      <c r="I4316" s="319" t="s">
        <v>18422</v>
      </c>
    </row>
    <row r="4317" spans="1:9" ht="105" x14ac:dyDescent="0.2">
      <c r="A4317" s="319" t="s">
        <v>18423</v>
      </c>
      <c r="B4317" s="319" t="s">
        <v>16063</v>
      </c>
      <c r="C4317" s="321">
        <f t="shared" si="134"/>
        <v>5</v>
      </c>
      <c r="D4317" s="321" t="str">
        <f t="shared" si="135"/>
        <v>Residential Rural</v>
      </c>
      <c r="E4317" s="321" t="s">
        <v>4460</v>
      </c>
      <c r="F4317" s="319" t="s">
        <v>18424</v>
      </c>
      <c r="G4317" s="319" t="s">
        <v>18425</v>
      </c>
      <c r="H4317" s="319" t="s">
        <v>18426</v>
      </c>
      <c r="I4317" s="319" t="s">
        <v>18427</v>
      </c>
    </row>
    <row r="4318" spans="1:9" ht="90" x14ac:dyDescent="0.2">
      <c r="A4318" s="319" t="s">
        <v>18428</v>
      </c>
      <c r="B4318" s="319" t="s">
        <v>16063</v>
      </c>
      <c r="C4318" s="321">
        <f t="shared" si="134"/>
        <v>5</v>
      </c>
      <c r="D4318" s="321" t="str">
        <f t="shared" si="135"/>
        <v>Residential Rural</v>
      </c>
      <c r="E4318" s="321" t="s">
        <v>25835</v>
      </c>
      <c r="F4318" s="319" t="s">
        <v>1194</v>
      </c>
      <c r="G4318" s="319" t="s">
        <v>18429</v>
      </c>
      <c r="H4318" s="319" t="s">
        <v>18430</v>
      </c>
      <c r="I4318" s="319" t="s">
        <v>18431</v>
      </c>
    </row>
    <row r="4319" spans="1:9" ht="90" x14ac:dyDescent="0.25">
      <c r="A4319" s="319" t="s">
        <v>18432</v>
      </c>
      <c r="B4319" s="319" t="s">
        <v>16063</v>
      </c>
      <c r="C4319" s="321">
        <f t="shared" si="134"/>
        <v>5</v>
      </c>
      <c r="D4319" s="321" t="str">
        <f t="shared" si="135"/>
        <v>Residential Rural</v>
      </c>
      <c r="E4319" s="321" t="s">
        <v>4460</v>
      </c>
      <c r="F4319" s="317"/>
      <c r="G4319" s="319" t="s">
        <v>18433</v>
      </c>
      <c r="H4319" s="319" t="s">
        <v>18434</v>
      </c>
      <c r="I4319" s="319" t="s">
        <v>18435</v>
      </c>
    </row>
    <row r="4320" spans="1:9" ht="90" x14ac:dyDescent="0.2">
      <c r="A4320" s="319" t="s">
        <v>18436</v>
      </c>
      <c r="B4320" s="319" t="s">
        <v>16063</v>
      </c>
      <c r="C4320" s="321">
        <f t="shared" si="134"/>
        <v>5</v>
      </c>
      <c r="D4320" s="321" t="str">
        <f t="shared" si="135"/>
        <v>Residential Rural</v>
      </c>
      <c r="E4320" s="321" t="s">
        <v>25835</v>
      </c>
      <c r="F4320" s="319" t="s">
        <v>18437</v>
      </c>
      <c r="G4320" s="319" t="s">
        <v>18438</v>
      </c>
      <c r="H4320" s="319" t="s">
        <v>18439</v>
      </c>
      <c r="I4320" s="319" t="s">
        <v>18440</v>
      </c>
    </row>
    <row r="4321" spans="1:9" ht="90" x14ac:dyDescent="0.2">
      <c r="A4321" s="319" t="s">
        <v>18441</v>
      </c>
      <c r="B4321" s="319" t="s">
        <v>16063</v>
      </c>
      <c r="C4321" s="321">
        <f t="shared" si="134"/>
        <v>5</v>
      </c>
      <c r="D4321" s="321" t="str">
        <f t="shared" si="135"/>
        <v>Residential Rural</v>
      </c>
      <c r="E4321" s="321" t="s">
        <v>4460</v>
      </c>
      <c r="F4321" s="319" t="s">
        <v>18442</v>
      </c>
      <c r="G4321" s="319" t="s">
        <v>18443</v>
      </c>
      <c r="H4321" s="319" t="s">
        <v>18444</v>
      </c>
      <c r="I4321" s="319" t="s">
        <v>18445</v>
      </c>
    </row>
    <row r="4322" spans="1:9" ht="90" x14ac:dyDescent="0.2">
      <c r="A4322" s="319" t="s">
        <v>18446</v>
      </c>
      <c r="B4322" s="319" t="s">
        <v>16063</v>
      </c>
      <c r="C4322" s="321">
        <f t="shared" si="134"/>
        <v>5</v>
      </c>
      <c r="D4322" s="321" t="str">
        <f t="shared" si="135"/>
        <v>Residential Rural</v>
      </c>
      <c r="E4322" s="321" t="s">
        <v>25835</v>
      </c>
      <c r="F4322" s="319" t="s">
        <v>7596</v>
      </c>
      <c r="G4322" s="319" t="s">
        <v>2456</v>
      </c>
      <c r="H4322" s="319" t="s">
        <v>18447</v>
      </c>
      <c r="I4322" s="319" t="s">
        <v>18448</v>
      </c>
    </row>
    <row r="4323" spans="1:9" ht="90" x14ac:dyDescent="0.2">
      <c r="A4323" s="319" t="s">
        <v>18449</v>
      </c>
      <c r="B4323" s="319" t="s">
        <v>16063</v>
      </c>
      <c r="C4323" s="321">
        <f t="shared" si="134"/>
        <v>5</v>
      </c>
      <c r="D4323" s="321" t="str">
        <f t="shared" si="135"/>
        <v>Residential Rural</v>
      </c>
      <c r="E4323" s="321" t="s">
        <v>4460</v>
      </c>
      <c r="F4323" s="319" t="s">
        <v>18450</v>
      </c>
      <c r="G4323" s="319" t="s">
        <v>18451</v>
      </c>
      <c r="H4323" s="319" t="s">
        <v>18452</v>
      </c>
      <c r="I4323" s="319" t="s">
        <v>18453</v>
      </c>
    </row>
    <row r="4324" spans="1:9" ht="90" x14ac:dyDescent="0.2">
      <c r="A4324" s="319" t="s">
        <v>18454</v>
      </c>
      <c r="B4324" s="319" t="s">
        <v>16063</v>
      </c>
      <c r="C4324" s="321">
        <f t="shared" si="134"/>
        <v>5</v>
      </c>
      <c r="D4324" s="321" t="str">
        <f t="shared" si="135"/>
        <v>Residential Rural</v>
      </c>
      <c r="E4324" s="321" t="s">
        <v>25835</v>
      </c>
      <c r="F4324" s="319" t="s">
        <v>18455</v>
      </c>
      <c r="G4324" s="319" t="s">
        <v>18456</v>
      </c>
      <c r="H4324" s="319" t="s">
        <v>18457</v>
      </c>
      <c r="I4324" s="319" t="s">
        <v>18458</v>
      </c>
    </row>
    <row r="4325" spans="1:9" ht="195" x14ac:dyDescent="0.2">
      <c r="A4325" s="319" t="s">
        <v>18459</v>
      </c>
      <c r="B4325" s="319" t="s">
        <v>16063</v>
      </c>
      <c r="C4325" s="321">
        <f t="shared" si="134"/>
        <v>5</v>
      </c>
      <c r="D4325" s="321" t="str">
        <f t="shared" si="135"/>
        <v>Residential Rural</v>
      </c>
      <c r="E4325" s="321" t="s">
        <v>4460</v>
      </c>
      <c r="F4325" s="319" t="s">
        <v>18460</v>
      </c>
      <c r="G4325" s="319" t="s">
        <v>18461</v>
      </c>
      <c r="H4325" s="319" t="s">
        <v>18462</v>
      </c>
      <c r="I4325" s="319" t="s">
        <v>18463</v>
      </c>
    </row>
    <row r="4326" spans="1:9" ht="90" x14ac:dyDescent="0.2">
      <c r="A4326" s="319" t="s">
        <v>18464</v>
      </c>
      <c r="B4326" s="319" t="s">
        <v>16063</v>
      </c>
      <c r="C4326" s="321">
        <f t="shared" si="134"/>
        <v>5</v>
      </c>
      <c r="D4326" s="321" t="str">
        <f t="shared" si="135"/>
        <v>Residential Rural</v>
      </c>
      <c r="E4326" s="321" t="s">
        <v>25835</v>
      </c>
      <c r="F4326" s="319" t="s">
        <v>12375</v>
      </c>
      <c r="G4326" s="319" t="s">
        <v>12376</v>
      </c>
      <c r="H4326" s="319" t="s">
        <v>18465</v>
      </c>
      <c r="I4326" s="319" t="s">
        <v>18466</v>
      </c>
    </row>
    <row r="4327" spans="1:9" ht="90" x14ac:dyDescent="0.2">
      <c r="A4327" s="319" t="s">
        <v>18467</v>
      </c>
      <c r="B4327" s="319" t="s">
        <v>16063</v>
      </c>
      <c r="C4327" s="321">
        <f t="shared" si="134"/>
        <v>5</v>
      </c>
      <c r="D4327" s="321" t="str">
        <f t="shared" si="135"/>
        <v>Residential Rural</v>
      </c>
      <c r="E4327" s="321" t="s">
        <v>4460</v>
      </c>
      <c r="F4327" s="319" t="s">
        <v>543</v>
      </c>
      <c r="G4327" s="319" t="s">
        <v>18468</v>
      </c>
      <c r="H4327" s="319" t="s">
        <v>18469</v>
      </c>
      <c r="I4327" s="319" t="s">
        <v>18470</v>
      </c>
    </row>
    <row r="4328" spans="1:9" ht="90" x14ac:dyDescent="0.2">
      <c r="A4328" s="319" t="s">
        <v>18471</v>
      </c>
      <c r="B4328" s="319" t="s">
        <v>16063</v>
      </c>
      <c r="C4328" s="321">
        <f t="shared" si="134"/>
        <v>5</v>
      </c>
      <c r="D4328" s="321" t="str">
        <f t="shared" si="135"/>
        <v>Residential Rural</v>
      </c>
      <c r="E4328" s="321" t="s">
        <v>25835</v>
      </c>
      <c r="F4328" s="319" t="s">
        <v>18472</v>
      </c>
      <c r="G4328" s="319" t="s">
        <v>18473</v>
      </c>
      <c r="H4328" s="319" t="s">
        <v>18474</v>
      </c>
      <c r="I4328" s="319" t="s">
        <v>18475</v>
      </c>
    </row>
    <row r="4329" spans="1:9" ht="90" x14ac:dyDescent="0.2">
      <c r="A4329" s="319" t="s">
        <v>18476</v>
      </c>
      <c r="B4329" s="319" t="s">
        <v>16063</v>
      </c>
      <c r="C4329" s="321">
        <f t="shared" si="134"/>
        <v>5</v>
      </c>
      <c r="D4329" s="321" t="str">
        <f t="shared" si="135"/>
        <v>Residential Rural</v>
      </c>
      <c r="E4329" s="321" t="s">
        <v>4460</v>
      </c>
      <c r="F4329" s="319" t="s">
        <v>543</v>
      </c>
      <c r="G4329" s="319" t="s">
        <v>4000</v>
      </c>
      <c r="H4329" s="319" t="s">
        <v>18477</v>
      </c>
      <c r="I4329" s="319" t="s">
        <v>18478</v>
      </c>
    </row>
    <row r="4330" spans="1:9" ht="90" x14ac:dyDescent="0.2">
      <c r="A4330" s="319" t="s">
        <v>18479</v>
      </c>
      <c r="B4330" s="319" t="s">
        <v>16063</v>
      </c>
      <c r="C4330" s="321">
        <f t="shared" si="134"/>
        <v>5</v>
      </c>
      <c r="D4330" s="321" t="str">
        <f t="shared" si="135"/>
        <v>Residential Rural</v>
      </c>
      <c r="E4330" s="321" t="s">
        <v>25835</v>
      </c>
      <c r="F4330" s="319" t="s">
        <v>18480</v>
      </c>
      <c r="G4330" s="319" t="s">
        <v>18481</v>
      </c>
      <c r="H4330" s="319" t="s">
        <v>18482</v>
      </c>
      <c r="I4330" s="319" t="s">
        <v>18483</v>
      </c>
    </row>
    <row r="4331" spans="1:9" ht="90" x14ac:dyDescent="0.2">
      <c r="A4331" s="319" t="s">
        <v>18484</v>
      </c>
      <c r="B4331" s="319" t="s">
        <v>16063</v>
      </c>
      <c r="C4331" s="321">
        <f t="shared" si="134"/>
        <v>5</v>
      </c>
      <c r="D4331" s="321" t="str">
        <f t="shared" si="135"/>
        <v>Residential Rural</v>
      </c>
      <c r="E4331" s="321" t="s">
        <v>4460</v>
      </c>
      <c r="F4331" s="319" t="s">
        <v>10122</v>
      </c>
      <c r="G4331" s="319" t="s">
        <v>18485</v>
      </c>
      <c r="H4331" s="319" t="s">
        <v>18486</v>
      </c>
      <c r="I4331" s="319" t="s">
        <v>18487</v>
      </c>
    </row>
    <row r="4332" spans="1:9" ht="90" x14ac:dyDescent="0.2">
      <c r="A4332" s="319" t="s">
        <v>18488</v>
      </c>
      <c r="B4332" s="319" t="s">
        <v>16063</v>
      </c>
      <c r="C4332" s="321">
        <f t="shared" si="134"/>
        <v>5</v>
      </c>
      <c r="D4332" s="321" t="str">
        <f t="shared" si="135"/>
        <v>Residential Rural</v>
      </c>
      <c r="E4332" s="321" t="s">
        <v>25835</v>
      </c>
      <c r="F4332" s="319" t="s">
        <v>18489</v>
      </c>
      <c r="G4332" s="319" t="s">
        <v>18490</v>
      </c>
      <c r="H4332" s="319" t="s">
        <v>18491</v>
      </c>
      <c r="I4332" s="319" t="s">
        <v>18492</v>
      </c>
    </row>
    <row r="4333" spans="1:9" ht="90" x14ac:dyDescent="0.2">
      <c r="A4333" s="319" t="s">
        <v>18493</v>
      </c>
      <c r="B4333" s="319" t="s">
        <v>16063</v>
      </c>
      <c r="C4333" s="321">
        <f t="shared" si="134"/>
        <v>5</v>
      </c>
      <c r="D4333" s="321" t="str">
        <f t="shared" si="135"/>
        <v>Residential Rural</v>
      </c>
      <c r="E4333" s="321" t="s">
        <v>4460</v>
      </c>
      <c r="F4333" s="319" t="s">
        <v>11865</v>
      </c>
      <c r="G4333" s="319" t="s">
        <v>1361</v>
      </c>
      <c r="H4333" s="319" t="s">
        <v>18494</v>
      </c>
      <c r="I4333" s="319" t="s">
        <v>18495</v>
      </c>
    </row>
    <row r="4334" spans="1:9" ht="90" x14ac:dyDescent="0.2">
      <c r="A4334" s="319" t="s">
        <v>18496</v>
      </c>
      <c r="B4334" s="319" t="s">
        <v>16063</v>
      </c>
      <c r="C4334" s="321">
        <f t="shared" si="134"/>
        <v>5</v>
      </c>
      <c r="D4334" s="321" t="str">
        <f t="shared" si="135"/>
        <v>Residential Rural</v>
      </c>
      <c r="E4334" s="321" t="s">
        <v>25835</v>
      </c>
      <c r="F4334" s="319" t="s">
        <v>1058</v>
      </c>
      <c r="G4334" s="319" t="s">
        <v>893</v>
      </c>
      <c r="H4334" s="319" t="s">
        <v>18497</v>
      </c>
      <c r="I4334" s="319" t="s">
        <v>18498</v>
      </c>
    </row>
    <row r="4335" spans="1:9" ht="90" x14ac:dyDescent="0.2">
      <c r="A4335" s="319" t="s">
        <v>18499</v>
      </c>
      <c r="B4335" s="319" t="s">
        <v>16063</v>
      </c>
      <c r="C4335" s="321">
        <f t="shared" si="134"/>
        <v>5</v>
      </c>
      <c r="D4335" s="321" t="str">
        <f t="shared" si="135"/>
        <v>Residential Rural</v>
      </c>
      <c r="E4335" s="321" t="s">
        <v>4460</v>
      </c>
      <c r="F4335" s="319" t="s">
        <v>3752</v>
      </c>
      <c r="G4335" s="319" t="s">
        <v>18500</v>
      </c>
      <c r="H4335" s="319" t="s">
        <v>18501</v>
      </c>
      <c r="I4335" s="319" t="s">
        <v>18502</v>
      </c>
    </row>
    <row r="4336" spans="1:9" ht="105" x14ac:dyDescent="0.2">
      <c r="A4336" s="319" t="s">
        <v>18503</v>
      </c>
      <c r="B4336" s="319" t="s">
        <v>16063</v>
      </c>
      <c r="C4336" s="321">
        <f t="shared" si="134"/>
        <v>5</v>
      </c>
      <c r="D4336" s="321" t="str">
        <f t="shared" si="135"/>
        <v>Residential Rural</v>
      </c>
      <c r="E4336" s="321" t="s">
        <v>25835</v>
      </c>
      <c r="F4336" s="319" t="s">
        <v>18504</v>
      </c>
      <c r="G4336" s="319" t="s">
        <v>18505</v>
      </c>
      <c r="H4336" s="319" t="s">
        <v>18506</v>
      </c>
      <c r="I4336" s="319" t="s">
        <v>18507</v>
      </c>
    </row>
    <row r="4337" spans="1:9" ht="105" x14ac:dyDescent="0.2">
      <c r="A4337" s="319" t="s">
        <v>18508</v>
      </c>
      <c r="B4337" s="319" t="s">
        <v>16063</v>
      </c>
      <c r="C4337" s="321">
        <f t="shared" si="134"/>
        <v>5</v>
      </c>
      <c r="D4337" s="321" t="str">
        <f t="shared" si="135"/>
        <v>Residential Rural</v>
      </c>
      <c r="E4337" s="321" t="s">
        <v>4460</v>
      </c>
      <c r="F4337" s="319" t="s">
        <v>1194</v>
      </c>
      <c r="G4337" s="319" t="s">
        <v>10906</v>
      </c>
      <c r="H4337" s="319" t="s">
        <v>18509</v>
      </c>
      <c r="I4337" s="319" t="s">
        <v>18510</v>
      </c>
    </row>
    <row r="4338" spans="1:9" ht="105" x14ac:dyDescent="0.2">
      <c r="A4338" s="319" t="s">
        <v>18511</v>
      </c>
      <c r="B4338" s="319" t="s">
        <v>16063</v>
      </c>
      <c r="C4338" s="321">
        <f t="shared" si="134"/>
        <v>5</v>
      </c>
      <c r="D4338" s="321" t="str">
        <f t="shared" si="135"/>
        <v>Residential Rural</v>
      </c>
      <c r="E4338" s="321" t="s">
        <v>25835</v>
      </c>
      <c r="F4338" s="319" t="s">
        <v>18512</v>
      </c>
      <c r="G4338" s="319" t="s">
        <v>18513</v>
      </c>
      <c r="H4338" s="319" t="s">
        <v>18514</v>
      </c>
      <c r="I4338" s="319" t="s">
        <v>18515</v>
      </c>
    </row>
    <row r="4339" spans="1:9" ht="105" x14ac:dyDescent="0.2">
      <c r="A4339" s="319" t="s">
        <v>18516</v>
      </c>
      <c r="B4339" s="319" t="s">
        <v>16063</v>
      </c>
      <c r="C4339" s="321">
        <f t="shared" si="134"/>
        <v>5</v>
      </c>
      <c r="D4339" s="321" t="str">
        <f t="shared" si="135"/>
        <v>Residential Rural</v>
      </c>
      <c r="E4339" s="321" t="s">
        <v>4460</v>
      </c>
      <c r="F4339" s="319" t="s">
        <v>1961</v>
      </c>
      <c r="G4339" s="319" t="s">
        <v>15262</v>
      </c>
      <c r="H4339" s="319" t="s">
        <v>18517</v>
      </c>
      <c r="I4339" s="319" t="s">
        <v>18518</v>
      </c>
    </row>
    <row r="4340" spans="1:9" ht="105" x14ac:dyDescent="0.2">
      <c r="A4340" s="319" t="s">
        <v>18519</v>
      </c>
      <c r="B4340" s="319" t="s">
        <v>16063</v>
      </c>
      <c r="C4340" s="321">
        <f t="shared" si="134"/>
        <v>5</v>
      </c>
      <c r="D4340" s="321" t="str">
        <f t="shared" si="135"/>
        <v>Residential Rural</v>
      </c>
      <c r="E4340" s="321" t="s">
        <v>25835</v>
      </c>
      <c r="F4340" s="319" t="s">
        <v>17353</v>
      </c>
      <c r="G4340" s="319" t="s">
        <v>4399</v>
      </c>
      <c r="H4340" s="319" t="s">
        <v>18520</v>
      </c>
      <c r="I4340" s="319" t="s">
        <v>18521</v>
      </c>
    </row>
    <row r="4341" spans="1:9" ht="105" x14ac:dyDescent="0.2">
      <c r="A4341" s="319" t="s">
        <v>18522</v>
      </c>
      <c r="B4341" s="319" t="s">
        <v>16063</v>
      </c>
      <c r="C4341" s="321">
        <f t="shared" si="134"/>
        <v>5</v>
      </c>
      <c r="D4341" s="321" t="str">
        <f t="shared" si="135"/>
        <v>Residential Rural</v>
      </c>
      <c r="E4341" s="321" t="s">
        <v>4460</v>
      </c>
      <c r="F4341" s="319" t="s">
        <v>18523</v>
      </c>
      <c r="G4341" s="319" t="s">
        <v>18524</v>
      </c>
      <c r="H4341" s="319" t="s">
        <v>18525</v>
      </c>
      <c r="I4341" s="319" t="s">
        <v>18526</v>
      </c>
    </row>
    <row r="4342" spans="1:9" ht="105" x14ac:dyDescent="0.2">
      <c r="A4342" s="319" t="s">
        <v>18527</v>
      </c>
      <c r="B4342" s="319" t="s">
        <v>16063</v>
      </c>
      <c r="C4342" s="321">
        <f t="shared" si="134"/>
        <v>5</v>
      </c>
      <c r="D4342" s="321" t="str">
        <f t="shared" si="135"/>
        <v>Residential Rural</v>
      </c>
      <c r="E4342" s="321" t="s">
        <v>25835</v>
      </c>
      <c r="F4342" s="319" t="s">
        <v>1147</v>
      </c>
      <c r="G4342" s="319" t="s">
        <v>18528</v>
      </c>
      <c r="H4342" s="319" t="s">
        <v>18529</v>
      </c>
      <c r="I4342" s="319" t="s">
        <v>18530</v>
      </c>
    </row>
    <row r="4343" spans="1:9" ht="105" x14ac:dyDescent="0.2">
      <c r="A4343" s="319" t="s">
        <v>18531</v>
      </c>
      <c r="B4343" s="319" t="s">
        <v>16063</v>
      </c>
      <c r="C4343" s="321">
        <f t="shared" si="134"/>
        <v>5</v>
      </c>
      <c r="D4343" s="321" t="str">
        <f t="shared" si="135"/>
        <v>Residential Rural</v>
      </c>
      <c r="E4343" s="321" t="s">
        <v>4460</v>
      </c>
      <c r="F4343" s="319" t="s">
        <v>1166</v>
      </c>
      <c r="G4343" s="319" t="s">
        <v>9518</v>
      </c>
      <c r="H4343" s="319" t="s">
        <v>18532</v>
      </c>
      <c r="I4343" s="319" t="s">
        <v>18533</v>
      </c>
    </row>
    <row r="4344" spans="1:9" ht="105" x14ac:dyDescent="0.2">
      <c r="A4344" s="319" t="s">
        <v>18534</v>
      </c>
      <c r="B4344" s="319" t="s">
        <v>16063</v>
      </c>
      <c r="C4344" s="321">
        <f t="shared" si="134"/>
        <v>5</v>
      </c>
      <c r="D4344" s="321" t="str">
        <f t="shared" si="135"/>
        <v>Residential Rural</v>
      </c>
      <c r="E4344" s="321" t="s">
        <v>25835</v>
      </c>
      <c r="F4344" s="319" t="s">
        <v>18535</v>
      </c>
      <c r="G4344" s="319" t="s">
        <v>4778</v>
      </c>
      <c r="H4344" s="319" t="s">
        <v>18536</v>
      </c>
      <c r="I4344" s="319" t="s">
        <v>18537</v>
      </c>
    </row>
    <row r="4345" spans="1:9" ht="105" x14ac:dyDescent="0.2">
      <c r="A4345" s="319" t="s">
        <v>18538</v>
      </c>
      <c r="B4345" s="319" t="s">
        <v>16063</v>
      </c>
      <c r="C4345" s="321">
        <f t="shared" si="134"/>
        <v>5</v>
      </c>
      <c r="D4345" s="321" t="str">
        <f t="shared" si="135"/>
        <v>Residential Rural</v>
      </c>
      <c r="E4345" s="321" t="s">
        <v>4460</v>
      </c>
      <c r="F4345" s="319" t="s">
        <v>1540</v>
      </c>
      <c r="G4345" s="319" t="s">
        <v>18539</v>
      </c>
      <c r="H4345" s="319" t="s">
        <v>18540</v>
      </c>
      <c r="I4345" s="319" t="s">
        <v>18541</v>
      </c>
    </row>
    <row r="4346" spans="1:9" ht="90" x14ac:dyDescent="0.2">
      <c r="A4346" s="319" t="s">
        <v>18542</v>
      </c>
      <c r="B4346" s="319" t="s">
        <v>16063</v>
      </c>
      <c r="C4346" s="321">
        <f t="shared" si="134"/>
        <v>5</v>
      </c>
      <c r="D4346" s="321" t="str">
        <f t="shared" si="135"/>
        <v>Residential Rural</v>
      </c>
      <c r="E4346" s="321" t="s">
        <v>25835</v>
      </c>
      <c r="F4346" s="319" t="s">
        <v>18543</v>
      </c>
      <c r="G4346" s="319" t="s">
        <v>18544</v>
      </c>
      <c r="H4346" s="319" t="s">
        <v>18545</v>
      </c>
      <c r="I4346" s="319" t="s">
        <v>18546</v>
      </c>
    </row>
    <row r="4347" spans="1:9" ht="90" x14ac:dyDescent="0.2">
      <c r="A4347" s="319" t="s">
        <v>18547</v>
      </c>
      <c r="B4347" s="319" t="s">
        <v>16063</v>
      </c>
      <c r="C4347" s="321">
        <f t="shared" si="134"/>
        <v>5</v>
      </c>
      <c r="D4347" s="321" t="str">
        <f t="shared" si="135"/>
        <v>Residential Rural</v>
      </c>
      <c r="E4347" s="321" t="s">
        <v>4460</v>
      </c>
      <c r="F4347" s="319" t="s">
        <v>4260</v>
      </c>
      <c r="G4347" s="319" t="s">
        <v>18548</v>
      </c>
      <c r="H4347" s="319" t="s">
        <v>18549</v>
      </c>
      <c r="I4347" s="319" t="s">
        <v>18550</v>
      </c>
    </row>
    <row r="4348" spans="1:9" ht="75" x14ac:dyDescent="0.2">
      <c r="A4348" s="319" t="s">
        <v>18551</v>
      </c>
      <c r="B4348" s="319" t="s">
        <v>16063</v>
      </c>
      <c r="C4348" s="321">
        <f t="shared" si="134"/>
        <v>5</v>
      </c>
      <c r="D4348" s="321" t="str">
        <f t="shared" si="135"/>
        <v>Residential Rural</v>
      </c>
      <c r="E4348" s="321" t="s">
        <v>25835</v>
      </c>
      <c r="F4348" s="319" t="s">
        <v>12125</v>
      </c>
      <c r="G4348" s="319" t="s">
        <v>18552</v>
      </c>
      <c r="H4348" s="319" t="s">
        <v>18553</v>
      </c>
      <c r="I4348" s="319" t="s">
        <v>18554</v>
      </c>
    </row>
    <row r="4349" spans="1:9" ht="75" x14ac:dyDescent="0.2">
      <c r="A4349" s="319" t="s">
        <v>18555</v>
      </c>
      <c r="B4349" s="319" t="s">
        <v>16063</v>
      </c>
      <c r="C4349" s="321">
        <f t="shared" si="134"/>
        <v>5</v>
      </c>
      <c r="D4349" s="321" t="str">
        <f t="shared" si="135"/>
        <v>Residential Rural</v>
      </c>
      <c r="E4349" s="321" t="s">
        <v>4460</v>
      </c>
      <c r="F4349" s="319" t="s">
        <v>18556</v>
      </c>
      <c r="G4349" s="319" t="s">
        <v>18557</v>
      </c>
      <c r="H4349" s="319" t="s">
        <v>18558</v>
      </c>
      <c r="I4349" s="319" t="s">
        <v>18559</v>
      </c>
    </row>
    <row r="4350" spans="1:9" ht="105" x14ac:dyDescent="0.2">
      <c r="A4350" s="319" t="s">
        <v>18560</v>
      </c>
      <c r="B4350" s="319" t="s">
        <v>16063</v>
      </c>
      <c r="C4350" s="321">
        <f t="shared" si="134"/>
        <v>5</v>
      </c>
      <c r="D4350" s="321" t="str">
        <f t="shared" si="135"/>
        <v>Residential Rural</v>
      </c>
      <c r="E4350" s="321" t="s">
        <v>25835</v>
      </c>
      <c r="F4350" s="319" t="s">
        <v>8262</v>
      </c>
      <c r="G4350" s="319" t="s">
        <v>8263</v>
      </c>
      <c r="H4350" s="319" t="s">
        <v>18561</v>
      </c>
      <c r="I4350" s="319" t="s">
        <v>18562</v>
      </c>
    </row>
    <row r="4351" spans="1:9" ht="105" x14ac:dyDescent="0.2">
      <c r="A4351" s="319" t="s">
        <v>18563</v>
      </c>
      <c r="B4351" s="319" t="s">
        <v>16063</v>
      </c>
      <c r="C4351" s="321">
        <f t="shared" si="134"/>
        <v>5</v>
      </c>
      <c r="D4351" s="321" t="str">
        <f t="shared" si="135"/>
        <v>Residential Rural</v>
      </c>
      <c r="E4351" s="321" t="s">
        <v>4460</v>
      </c>
      <c r="F4351" s="319" t="s">
        <v>18564</v>
      </c>
      <c r="G4351" s="319" t="s">
        <v>18565</v>
      </c>
      <c r="H4351" s="319" t="s">
        <v>18566</v>
      </c>
      <c r="I4351" s="319" t="s">
        <v>18567</v>
      </c>
    </row>
    <row r="4352" spans="1:9" ht="135" x14ac:dyDescent="0.2">
      <c r="A4352" s="319" t="s">
        <v>18568</v>
      </c>
      <c r="B4352" s="319" t="s">
        <v>16063</v>
      </c>
      <c r="C4352" s="321">
        <f t="shared" si="134"/>
        <v>1</v>
      </c>
      <c r="D4352" s="321" t="str">
        <f t="shared" si="135"/>
        <v>Residential Rural</v>
      </c>
      <c r="E4352" s="321" t="s">
        <v>25835</v>
      </c>
      <c r="F4352" s="319" t="s">
        <v>4468</v>
      </c>
      <c r="G4352" s="319" t="s">
        <v>18569</v>
      </c>
      <c r="H4352" s="319" t="s">
        <v>18570</v>
      </c>
      <c r="I4352" s="319" t="s">
        <v>18571</v>
      </c>
    </row>
    <row r="4353" spans="1:9" ht="90" x14ac:dyDescent="0.25">
      <c r="A4353" s="319" t="s">
        <v>18572</v>
      </c>
      <c r="B4353" s="319" t="s">
        <v>16063</v>
      </c>
      <c r="C4353" s="321">
        <f t="shared" si="134"/>
        <v>5</v>
      </c>
      <c r="D4353" s="321" t="str">
        <f t="shared" si="135"/>
        <v>Residential Rural</v>
      </c>
      <c r="E4353" s="321" t="s">
        <v>4460</v>
      </c>
      <c r="F4353" s="317"/>
      <c r="G4353" s="319" t="s">
        <v>316</v>
      </c>
      <c r="H4353" s="319" t="s">
        <v>18573</v>
      </c>
      <c r="I4353" s="319" t="s">
        <v>18574</v>
      </c>
    </row>
    <row r="4354" spans="1:9" ht="90" x14ac:dyDescent="0.2">
      <c r="A4354" s="319" t="s">
        <v>18575</v>
      </c>
      <c r="B4354" s="319" t="s">
        <v>16063</v>
      </c>
      <c r="C4354" s="321">
        <f t="shared" ref="C4354:C4417" si="136">+VLOOKUP($A4354,Assess,2,FALSE)</f>
        <v>5</v>
      </c>
      <c r="D4354" s="321" t="str">
        <f t="shared" ref="D4354:D4417" si="137">+VLOOKUP($A4354,Assess,3,FALSE)</f>
        <v>Residential Rural</v>
      </c>
      <c r="E4354" s="321" t="s">
        <v>25835</v>
      </c>
      <c r="F4354" s="319" t="s">
        <v>18576</v>
      </c>
      <c r="G4354" s="319" t="s">
        <v>18577</v>
      </c>
      <c r="H4354" s="319" t="s">
        <v>18578</v>
      </c>
      <c r="I4354" s="319" t="s">
        <v>18579</v>
      </c>
    </row>
    <row r="4355" spans="1:9" ht="90" x14ac:dyDescent="0.2">
      <c r="A4355" s="319" t="s">
        <v>18580</v>
      </c>
      <c r="B4355" s="319" t="s">
        <v>16063</v>
      </c>
      <c r="C4355" s="321">
        <f t="shared" si="136"/>
        <v>5</v>
      </c>
      <c r="D4355" s="321" t="str">
        <f t="shared" si="137"/>
        <v>Residential Rural</v>
      </c>
      <c r="E4355" s="321" t="s">
        <v>4460</v>
      </c>
      <c r="F4355" s="319" t="s">
        <v>18581</v>
      </c>
      <c r="G4355" s="319" t="s">
        <v>18582</v>
      </c>
      <c r="H4355" s="319" t="s">
        <v>18583</v>
      </c>
      <c r="I4355" s="319" t="s">
        <v>18584</v>
      </c>
    </row>
    <row r="4356" spans="1:9" ht="90" x14ac:dyDescent="0.2">
      <c r="A4356" s="319" t="s">
        <v>18585</v>
      </c>
      <c r="B4356" s="319" t="s">
        <v>16063</v>
      </c>
      <c r="C4356" s="321">
        <f t="shared" si="136"/>
        <v>5</v>
      </c>
      <c r="D4356" s="321" t="str">
        <f t="shared" si="137"/>
        <v>Residential Rural</v>
      </c>
      <c r="E4356" s="321" t="s">
        <v>25835</v>
      </c>
      <c r="F4356" s="319" t="s">
        <v>18586</v>
      </c>
      <c r="G4356" s="319" t="s">
        <v>18587</v>
      </c>
      <c r="H4356" s="319" t="s">
        <v>18588</v>
      </c>
      <c r="I4356" s="319" t="s">
        <v>18589</v>
      </c>
    </row>
    <row r="4357" spans="1:9" ht="90" x14ac:dyDescent="0.2">
      <c r="A4357" s="319" t="s">
        <v>18590</v>
      </c>
      <c r="B4357" s="319" t="s">
        <v>16063</v>
      </c>
      <c r="C4357" s="321">
        <f t="shared" si="136"/>
        <v>5</v>
      </c>
      <c r="D4357" s="321" t="str">
        <f t="shared" si="137"/>
        <v>Residential Rural</v>
      </c>
      <c r="E4357" s="321" t="s">
        <v>4460</v>
      </c>
      <c r="F4357" s="319" t="s">
        <v>10673</v>
      </c>
      <c r="G4357" s="319" t="s">
        <v>4190</v>
      </c>
      <c r="H4357" s="319" t="s">
        <v>18591</v>
      </c>
      <c r="I4357" s="319" t="s">
        <v>18592</v>
      </c>
    </row>
    <row r="4358" spans="1:9" ht="90" x14ac:dyDescent="0.2">
      <c r="A4358" s="319" t="s">
        <v>18593</v>
      </c>
      <c r="B4358" s="319" t="s">
        <v>16063</v>
      </c>
      <c r="C4358" s="321">
        <f t="shared" si="136"/>
        <v>5</v>
      </c>
      <c r="D4358" s="321" t="str">
        <f t="shared" si="137"/>
        <v>Residential Rural</v>
      </c>
      <c r="E4358" s="321" t="s">
        <v>25835</v>
      </c>
      <c r="F4358" s="319" t="s">
        <v>18594</v>
      </c>
      <c r="G4358" s="319" t="s">
        <v>5869</v>
      </c>
      <c r="H4358" s="319" t="s">
        <v>18595</v>
      </c>
      <c r="I4358" s="319" t="s">
        <v>18596</v>
      </c>
    </row>
    <row r="4359" spans="1:9" ht="90" x14ac:dyDescent="0.2">
      <c r="A4359" s="319" t="s">
        <v>18597</v>
      </c>
      <c r="B4359" s="319" t="s">
        <v>16063</v>
      </c>
      <c r="C4359" s="321">
        <f t="shared" si="136"/>
        <v>5</v>
      </c>
      <c r="D4359" s="321" t="str">
        <f t="shared" si="137"/>
        <v>Residential Rural</v>
      </c>
      <c r="E4359" s="321" t="s">
        <v>4460</v>
      </c>
      <c r="F4359" s="319" t="s">
        <v>18598</v>
      </c>
      <c r="G4359" s="319" t="s">
        <v>12822</v>
      </c>
      <c r="H4359" s="319" t="s">
        <v>18599</v>
      </c>
      <c r="I4359" s="319" t="s">
        <v>18600</v>
      </c>
    </row>
    <row r="4360" spans="1:9" ht="105" x14ac:dyDescent="0.2">
      <c r="A4360" s="319" t="s">
        <v>18601</v>
      </c>
      <c r="B4360" s="319" t="s">
        <v>16063</v>
      </c>
      <c r="C4360" s="321">
        <f t="shared" si="136"/>
        <v>5</v>
      </c>
      <c r="D4360" s="321" t="str">
        <f t="shared" si="137"/>
        <v>Residential Rural</v>
      </c>
      <c r="E4360" s="321" t="s">
        <v>25835</v>
      </c>
      <c r="F4360" s="319" t="s">
        <v>18602</v>
      </c>
      <c r="G4360" s="319" t="s">
        <v>18603</v>
      </c>
      <c r="H4360" s="319" t="s">
        <v>18604</v>
      </c>
      <c r="I4360" s="319" t="s">
        <v>18605</v>
      </c>
    </row>
    <row r="4361" spans="1:9" ht="105" x14ac:dyDescent="0.2">
      <c r="A4361" s="319" t="s">
        <v>18606</v>
      </c>
      <c r="B4361" s="319" t="s">
        <v>16063</v>
      </c>
      <c r="C4361" s="321">
        <f t="shared" si="136"/>
        <v>5</v>
      </c>
      <c r="D4361" s="321" t="str">
        <f t="shared" si="137"/>
        <v>Residential Rural</v>
      </c>
      <c r="E4361" s="321" t="s">
        <v>4460</v>
      </c>
      <c r="F4361" s="319" t="s">
        <v>18607</v>
      </c>
      <c r="G4361" s="319" t="s">
        <v>5492</v>
      </c>
      <c r="H4361" s="319" t="s">
        <v>18608</v>
      </c>
      <c r="I4361" s="319" t="s">
        <v>18609</v>
      </c>
    </row>
    <row r="4362" spans="1:9" ht="105" x14ac:dyDescent="0.2">
      <c r="A4362" s="319" t="s">
        <v>18610</v>
      </c>
      <c r="B4362" s="319" t="s">
        <v>16063</v>
      </c>
      <c r="C4362" s="321">
        <f t="shared" si="136"/>
        <v>5</v>
      </c>
      <c r="D4362" s="321" t="str">
        <f t="shared" si="137"/>
        <v>Residential Rural</v>
      </c>
      <c r="E4362" s="321" t="s">
        <v>25835</v>
      </c>
      <c r="F4362" s="319" t="s">
        <v>18611</v>
      </c>
      <c r="G4362" s="319" t="s">
        <v>15381</v>
      </c>
      <c r="H4362" s="319" t="s">
        <v>18612</v>
      </c>
      <c r="I4362" s="319" t="s">
        <v>18613</v>
      </c>
    </row>
    <row r="4363" spans="1:9" ht="105" x14ac:dyDescent="0.2">
      <c r="A4363" s="319" t="s">
        <v>18614</v>
      </c>
      <c r="B4363" s="319" t="s">
        <v>16063</v>
      </c>
      <c r="C4363" s="321">
        <f t="shared" si="136"/>
        <v>5</v>
      </c>
      <c r="D4363" s="321" t="str">
        <f t="shared" si="137"/>
        <v>Residential Rural</v>
      </c>
      <c r="E4363" s="321" t="s">
        <v>4460</v>
      </c>
      <c r="F4363" s="319" t="s">
        <v>18615</v>
      </c>
      <c r="G4363" s="319" t="s">
        <v>18616</v>
      </c>
      <c r="H4363" s="319" t="s">
        <v>18617</v>
      </c>
      <c r="I4363" s="319" t="s">
        <v>18618</v>
      </c>
    </row>
    <row r="4364" spans="1:9" ht="90" x14ac:dyDescent="0.2">
      <c r="A4364" s="319" t="s">
        <v>18619</v>
      </c>
      <c r="B4364" s="319" t="s">
        <v>16063</v>
      </c>
      <c r="C4364" s="321">
        <f t="shared" si="136"/>
        <v>5</v>
      </c>
      <c r="D4364" s="321" t="str">
        <f t="shared" si="137"/>
        <v>Residential Rural</v>
      </c>
      <c r="E4364" s="321" t="s">
        <v>25835</v>
      </c>
      <c r="F4364" s="319" t="s">
        <v>172</v>
      </c>
      <c r="G4364" s="319" t="s">
        <v>1621</v>
      </c>
      <c r="H4364" s="319" t="s">
        <v>18620</v>
      </c>
      <c r="I4364" s="319" t="s">
        <v>18621</v>
      </c>
    </row>
    <row r="4365" spans="1:9" ht="90" x14ac:dyDescent="0.2">
      <c r="A4365" s="319" t="s">
        <v>18622</v>
      </c>
      <c r="B4365" s="319" t="s">
        <v>16063</v>
      </c>
      <c r="C4365" s="321">
        <f t="shared" si="136"/>
        <v>5</v>
      </c>
      <c r="D4365" s="321" t="str">
        <f t="shared" si="137"/>
        <v>Residential Rural</v>
      </c>
      <c r="E4365" s="321" t="s">
        <v>4460</v>
      </c>
      <c r="F4365" s="319" t="s">
        <v>10879</v>
      </c>
      <c r="G4365" s="319" t="s">
        <v>18623</v>
      </c>
      <c r="H4365" s="319" t="s">
        <v>18624</v>
      </c>
      <c r="I4365" s="319" t="s">
        <v>18625</v>
      </c>
    </row>
    <row r="4366" spans="1:9" ht="90" x14ac:dyDescent="0.2">
      <c r="A4366" s="319" t="s">
        <v>18626</v>
      </c>
      <c r="B4366" s="319" t="s">
        <v>16063</v>
      </c>
      <c r="C4366" s="321">
        <f t="shared" si="136"/>
        <v>5</v>
      </c>
      <c r="D4366" s="321" t="str">
        <f t="shared" si="137"/>
        <v>Residential Rural</v>
      </c>
      <c r="E4366" s="321" t="s">
        <v>25835</v>
      </c>
      <c r="F4366" s="319" t="s">
        <v>4680</v>
      </c>
      <c r="G4366" s="319" t="s">
        <v>9895</v>
      </c>
      <c r="H4366" s="319" t="s">
        <v>18627</v>
      </c>
      <c r="I4366" s="319" t="s">
        <v>18628</v>
      </c>
    </row>
    <row r="4367" spans="1:9" ht="105" x14ac:dyDescent="0.2">
      <c r="A4367" s="319" t="s">
        <v>18629</v>
      </c>
      <c r="B4367" s="319" t="s">
        <v>16063</v>
      </c>
      <c r="C4367" s="321">
        <f t="shared" si="136"/>
        <v>5</v>
      </c>
      <c r="D4367" s="321" t="str">
        <f t="shared" si="137"/>
        <v>Residential Rural</v>
      </c>
      <c r="E4367" s="321" t="s">
        <v>4460</v>
      </c>
      <c r="F4367" s="319" t="s">
        <v>18630</v>
      </c>
      <c r="G4367" s="319" t="s">
        <v>18631</v>
      </c>
      <c r="H4367" s="319" t="s">
        <v>18632</v>
      </c>
      <c r="I4367" s="319" t="s">
        <v>18633</v>
      </c>
    </row>
    <row r="4368" spans="1:9" ht="90" x14ac:dyDescent="0.25">
      <c r="A4368" s="319" t="s">
        <v>18634</v>
      </c>
      <c r="B4368" s="319" t="s">
        <v>16063</v>
      </c>
      <c r="C4368" s="321">
        <f t="shared" si="136"/>
        <v>5</v>
      </c>
      <c r="D4368" s="321" t="str">
        <f t="shared" si="137"/>
        <v>Residential Rural</v>
      </c>
      <c r="E4368" s="321" t="s">
        <v>25835</v>
      </c>
      <c r="F4368" s="317"/>
      <c r="G4368" s="319" t="s">
        <v>18635</v>
      </c>
      <c r="H4368" s="319" t="s">
        <v>18636</v>
      </c>
      <c r="I4368" s="319" t="s">
        <v>18637</v>
      </c>
    </row>
    <row r="4369" spans="1:9" ht="90" x14ac:dyDescent="0.2">
      <c r="A4369" s="319" t="s">
        <v>18638</v>
      </c>
      <c r="B4369" s="319" t="s">
        <v>16063</v>
      </c>
      <c r="C4369" s="321">
        <f t="shared" si="136"/>
        <v>5</v>
      </c>
      <c r="D4369" s="321" t="str">
        <f t="shared" si="137"/>
        <v>Residential Rural</v>
      </c>
      <c r="E4369" s="321" t="s">
        <v>4460</v>
      </c>
      <c r="F4369" s="319" t="s">
        <v>6328</v>
      </c>
      <c r="G4369" s="319" t="s">
        <v>908</v>
      </c>
      <c r="H4369" s="319" t="s">
        <v>18639</v>
      </c>
      <c r="I4369" s="319" t="s">
        <v>18640</v>
      </c>
    </row>
    <row r="4370" spans="1:9" ht="90" x14ac:dyDescent="0.2">
      <c r="A4370" s="319" t="s">
        <v>18641</v>
      </c>
      <c r="B4370" s="319" t="s">
        <v>16063</v>
      </c>
      <c r="C4370" s="321">
        <f t="shared" si="136"/>
        <v>5</v>
      </c>
      <c r="D4370" s="321" t="str">
        <f t="shared" si="137"/>
        <v>Residential Rural</v>
      </c>
      <c r="E4370" s="321" t="s">
        <v>25835</v>
      </c>
      <c r="F4370" s="319" t="s">
        <v>11474</v>
      </c>
      <c r="G4370" s="319" t="s">
        <v>908</v>
      </c>
      <c r="H4370" s="319" t="s">
        <v>18642</v>
      </c>
      <c r="I4370" s="319" t="s">
        <v>18643</v>
      </c>
    </row>
    <row r="4371" spans="1:9" ht="90" x14ac:dyDescent="0.2">
      <c r="A4371" s="319" t="s">
        <v>18644</v>
      </c>
      <c r="B4371" s="319" t="s">
        <v>16063</v>
      </c>
      <c r="C4371" s="321">
        <f t="shared" si="136"/>
        <v>5</v>
      </c>
      <c r="D4371" s="321" t="str">
        <f t="shared" si="137"/>
        <v>Residential Rural</v>
      </c>
      <c r="E4371" s="321" t="s">
        <v>4460</v>
      </c>
      <c r="F4371" s="319" t="s">
        <v>9883</v>
      </c>
      <c r="G4371" s="319" t="s">
        <v>908</v>
      </c>
      <c r="H4371" s="319" t="s">
        <v>18645</v>
      </c>
      <c r="I4371" s="319" t="s">
        <v>18646</v>
      </c>
    </row>
    <row r="4372" spans="1:9" ht="90" x14ac:dyDescent="0.2">
      <c r="A4372" s="319" t="s">
        <v>18647</v>
      </c>
      <c r="B4372" s="319" t="s">
        <v>16063</v>
      </c>
      <c r="C4372" s="321">
        <f t="shared" si="136"/>
        <v>5</v>
      </c>
      <c r="D4372" s="321" t="str">
        <f t="shared" si="137"/>
        <v>Residential Rural</v>
      </c>
      <c r="E4372" s="321" t="s">
        <v>25835</v>
      </c>
      <c r="F4372" s="319" t="s">
        <v>18648</v>
      </c>
      <c r="G4372" s="319" t="s">
        <v>3365</v>
      </c>
      <c r="H4372" s="319" t="s">
        <v>18649</v>
      </c>
      <c r="I4372" s="319" t="s">
        <v>18650</v>
      </c>
    </row>
    <row r="4373" spans="1:9" ht="90" x14ac:dyDescent="0.2">
      <c r="A4373" s="319" t="s">
        <v>18651</v>
      </c>
      <c r="B4373" s="319" t="s">
        <v>16063</v>
      </c>
      <c r="C4373" s="321">
        <f t="shared" si="136"/>
        <v>5</v>
      </c>
      <c r="D4373" s="321" t="str">
        <f t="shared" si="137"/>
        <v>Residential Rural</v>
      </c>
      <c r="E4373" s="321" t="s">
        <v>4460</v>
      </c>
      <c r="F4373" s="319" t="s">
        <v>18652</v>
      </c>
      <c r="G4373" s="319" t="s">
        <v>18653</v>
      </c>
      <c r="H4373" s="319" t="s">
        <v>18654</v>
      </c>
      <c r="I4373" s="319" t="s">
        <v>18655</v>
      </c>
    </row>
    <row r="4374" spans="1:9" ht="90" x14ac:dyDescent="0.2">
      <c r="A4374" s="319" t="s">
        <v>18656</v>
      </c>
      <c r="B4374" s="319" t="s">
        <v>16063</v>
      </c>
      <c r="C4374" s="321">
        <f t="shared" si="136"/>
        <v>5</v>
      </c>
      <c r="D4374" s="321" t="str">
        <f t="shared" si="137"/>
        <v>Residential Rural</v>
      </c>
      <c r="E4374" s="321" t="s">
        <v>25835</v>
      </c>
      <c r="F4374" s="319" t="s">
        <v>2552</v>
      </c>
      <c r="G4374" s="319" t="s">
        <v>18657</v>
      </c>
      <c r="H4374" s="319" t="s">
        <v>18658</v>
      </c>
      <c r="I4374" s="319" t="s">
        <v>18659</v>
      </c>
    </row>
    <row r="4375" spans="1:9" ht="90" x14ac:dyDescent="0.2">
      <c r="A4375" s="319" t="s">
        <v>18660</v>
      </c>
      <c r="B4375" s="319" t="s">
        <v>16063</v>
      </c>
      <c r="C4375" s="321">
        <f t="shared" si="136"/>
        <v>5</v>
      </c>
      <c r="D4375" s="321" t="str">
        <f t="shared" si="137"/>
        <v>Residential Rural</v>
      </c>
      <c r="E4375" s="321" t="s">
        <v>4460</v>
      </c>
      <c r="F4375" s="319" t="s">
        <v>18661</v>
      </c>
      <c r="G4375" s="319" t="s">
        <v>18662</v>
      </c>
      <c r="H4375" s="319" t="s">
        <v>18663</v>
      </c>
      <c r="I4375" s="319" t="s">
        <v>18664</v>
      </c>
    </row>
    <row r="4376" spans="1:9" ht="90" x14ac:dyDescent="0.2">
      <c r="A4376" s="319" t="s">
        <v>18665</v>
      </c>
      <c r="B4376" s="319" t="s">
        <v>16063</v>
      </c>
      <c r="C4376" s="321">
        <f t="shared" si="136"/>
        <v>5</v>
      </c>
      <c r="D4376" s="321" t="str">
        <f t="shared" si="137"/>
        <v>Residential Rural</v>
      </c>
      <c r="E4376" s="321" t="s">
        <v>25835</v>
      </c>
      <c r="F4376" s="319" t="s">
        <v>18648</v>
      </c>
      <c r="G4376" s="319" t="s">
        <v>3365</v>
      </c>
      <c r="H4376" s="319" t="s">
        <v>18666</v>
      </c>
      <c r="I4376" s="319" t="s">
        <v>18667</v>
      </c>
    </row>
    <row r="4377" spans="1:9" ht="105" x14ac:dyDescent="0.2">
      <c r="A4377" s="319" t="s">
        <v>18668</v>
      </c>
      <c r="B4377" s="319" t="s">
        <v>16063</v>
      </c>
      <c r="C4377" s="321">
        <f t="shared" si="136"/>
        <v>5</v>
      </c>
      <c r="D4377" s="321" t="str">
        <f t="shared" si="137"/>
        <v>Residential Rural</v>
      </c>
      <c r="E4377" s="321" t="s">
        <v>4460</v>
      </c>
      <c r="F4377" s="319" t="s">
        <v>10914</v>
      </c>
      <c r="G4377" s="319" t="s">
        <v>18669</v>
      </c>
      <c r="H4377" s="319" t="s">
        <v>18670</v>
      </c>
      <c r="I4377" s="319" t="s">
        <v>18671</v>
      </c>
    </row>
    <row r="4378" spans="1:9" ht="90" x14ac:dyDescent="0.2">
      <c r="A4378" s="319" t="s">
        <v>18672</v>
      </c>
      <c r="B4378" s="319" t="s">
        <v>16063</v>
      </c>
      <c r="C4378" s="321">
        <f t="shared" si="136"/>
        <v>5</v>
      </c>
      <c r="D4378" s="321" t="str">
        <f t="shared" si="137"/>
        <v>Residential Rural</v>
      </c>
      <c r="E4378" s="321" t="s">
        <v>25835</v>
      </c>
      <c r="F4378" s="319" t="s">
        <v>18673</v>
      </c>
      <c r="G4378" s="319" t="s">
        <v>18674</v>
      </c>
      <c r="H4378" s="319" t="s">
        <v>18675</v>
      </c>
      <c r="I4378" s="319" t="s">
        <v>18676</v>
      </c>
    </row>
    <row r="4379" spans="1:9" ht="105" x14ac:dyDescent="0.2">
      <c r="A4379" s="319" t="s">
        <v>18677</v>
      </c>
      <c r="B4379" s="319" t="s">
        <v>16063</v>
      </c>
      <c r="C4379" s="321">
        <f t="shared" si="136"/>
        <v>5</v>
      </c>
      <c r="D4379" s="321" t="str">
        <f t="shared" si="137"/>
        <v>Residential Rural</v>
      </c>
      <c r="E4379" s="321" t="s">
        <v>4460</v>
      </c>
      <c r="F4379" s="319" t="s">
        <v>18678</v>
      </c>
      <c r="G4379" s="319" t="s">
        <v>18679</v>
      </c>
      <c r="H4379" s="319" t="s">
        <v>18680</v>
      </c>
      <c r="I4379" s="319" t="s">
        <v>18681</v>
      </c>
    </row>
    <row r="4380" spans="1:9" ht="105" x14ac:dyDescent="0.2">
      <c r="A4380" s="319" t="s">
        <v>18682</v>
      </c>
      <c r="B4380" s="319" t="s">
        <v>16063</v>
      </c>
      <c r="C4380" s="321">
        <f t="shared" si="136"/>
        <v>5</v>
      </c>
      <c r="D4380" s="321" t="str">
        <f t="shared" si="137"/>
        <v>Residential Rural</v>
      </c>
      <c r="E4380" s="321" t="s">
        <v>25835</v>
      </c>
      <c r="F4380" s="319" t="s">
        <v>18683</v>
      </c>
      <c r="G4380" s="319" t="s">
        <v>18679</v>
      </c>
      <c r="H4380" s="319" t="s">
        <v>18684</v>
      </c>
      <c r="I4380" s="319" t="s">
        <v>18685</v>
      </c>
    </row>
    <row r="4381" spans="1:9" ht="105" x14ac:dyDescent="0.2">
      <c r="A4381" s="319" t="s">
        <v>18686</v>
      </c>
      <c r="B4381" s="319" t="s">
        <v>16063</v>
      </c>
      <c r="C4381" s="321">
        <f t="shared" si="136"/>
        <v>5</v>
      </c>
      <c r="D4381" s="321" t="str">
        <f t="shared" si="137"/>
        <v>Residential Rural</v>
      </c>
      <c r="E4381" s="321" t="s">
        <v>4460</v>
      </c>
      <c r="F4381" s="319" t="s">
        <v>18687</v>
      </c>
      <c r="G4381" s="319" t="s">
        <v>18688</v>
      </c>
      <c r="H4381" s="319" t="s">
        <v>18689</v>
      </c>
      <c r="I4381" s="319" t="s">
        <v>18690</v>
      </c>
    </row>
    <row r="4382" spans="1:9" ht="105" x14ac:dyDescent="0.2">
      <c r="A4382" s="319" t="s">
        <v>18691</v>
      </c>
      <c r="B4382" s="319" t="s">
        <v>16063</v>
      </c>
      <c r="C4382" s="321">
        <f t="shared" si="136"/>
        <v>5</v>
      </c>
      <c r="D4382" s="321" t="str">
        <f t="shared" si="137"/>
        <v>Residential Rural</v>
      </c>
      <c r="E4382" s="321" t="s">
        <v>25835</v>
      </c>
      <c r="F4382" s="319" t="s">
        <v>18692</v>
      </c>
      <c r="G4382" s="319" t="s">
        <v>5869</v>
      </c>
      <c r="H4382" s="319" t="s">
        <v>18693</v>
      </c>
      <c r="I4382" s="319" t="s">
        <v>18694</v>
      </c>
    </row>
    <row r="4383" spans="1:9" ht="105" x14ac:dyDescent="0.2">
      <c r="A4383" s="319" t="s">
        <v>18695</v>
      </c>
      <c r="B4383" s="319" t="s">
        <v>16063</v>
      </c>
      <c r="C4383" s="321">
        <f t="shared" si="136"/>
        <v>5</v>
      </c>
      <c r="D4383" s="321" t="str">
        <f t="shared" si="137"/>
        <v>Residential Rural</v>
      </c>
      <c r="E4383" s="321" t="s">
        <v>4460</v>
      </c>
      <c r="F4383" s="319" t="s">
        <v>2376</v>
      </c>
      <c r="G4383" s="319" t="s">
        <v>18696</v>
      </c>
      <c r="H4383" s="319" t="s">
        <v>18697</v>
      </c>
      <c r="I4383" s="319" t="s">
        <v>18698</v>
      </c>
    </row>
    <row r="4384" spans="1:9" ht="90" x14ac:dyDescent="0.2">
      <c r="A4384" s="319" t="s">
        <v>18699</v>
      </c>
      <c r="B4384" s="319" t="s">
        <v>16063</v>
      </c>
      <c r="C4384" s="321">
        <f t="shared" si="136"/>
        <v>5</v>
      </c>
      <c r="D4384" s="321" t="str">
        <f t="shared" si="137"/>
        <v>Residential Rural</v>
      </c>
      <c r="E4384" s="321" t="s">
        <v>25835</v>
      </c>
      <c r="F4384" s="319" t="s">
        <v>2425</v>
      </c>
      <c r="G4384" s="319" t="s">
        <v>18700</v>
      </c>
      <c r="H4384" s="319" t="s">
        <v>18701</v>
      </c>
      <c r="I4384" s="319" t="s">
        <v>18702</v>
      </c>
    </row>
    <row r="4385" spans="1:9" ht="105" x14ac:dyDescent="0.2">
      <c r="A4385" s="319" t="s">
        <v>18703</v>
      </c>
      <c r="B4385" s="319" t="s">
        <v>16063</v>
      </c>
      <c r="C4385" s="321">
        <f t="shared" si="136"/>
        <v>5</v>
      </c>
      <c r="D4385" s="321" t="str">
        <f t="shared" si="137"/>
        <v>Residential Rural</v>
      </c>
      <c r="E4385" s="321" t="s">
        <v>4460</v>
      </c>
      <c r="F4385" s="319" t="s">
        <v>2931</v>
      </c>
      <c r="G4385" s="319" t="s">
        <v>1462</v>
      </c>
      <c r="H4385" s="319" t="s">
        <v>18704</v>
      </c>
      <c r="I4385" s="319" t="s">
        <v>18705</v>
      </c>
    </row>
    <row r="4386" spans="1:9" ht="105" x14ac:dyDescent="0.2">
      <c r="A4386" s="319" t="s">
        <v>18706</v>
      </c>
      <c r="B4386" s="319" t="s">
        <v>16063</v>
      </c>
      <c r="C4386" s="321">
        <f t="shared" si="136"/>
        <v>5</v>
      </c>
      <c r="D4386" s="321" t="str">
        <f t="shared" si="137"/>
        <v>Residential Rural</v>
      </c>
      <c r="E4386" s="321" t="s">
        <v>25835</v>
      </c>
      <c r="F4386" s="319" t="s">
        <v>18707</v>
      </c>
      <c r="G4386" s="319" t="s">
        <v>18708</v>
      </c>
      <c r="H4386" s="319" t="s">
        <v>18709</v>
      </c>
      <c r="I4386" s="319" t="s">
        <v>18710</v>
      </c>
    </row>
    <row r="4387" spans="1:9" ht="105" x14ac:dyDescent="0.2">
      <c r="A4387" s="319" t="s">
        <v>18711</v>
      </c>
      <c r="B4387" s="319" t="s">
        <v>16063</v>
      </c>
      <c r="C4387" s="321">
        <f t="shared" si="136"/>
        <v>5</v>
      </c>
      <c r="D4387" s="321" t="str">
        <f t="shared" si="137"/>
        <v>Residential Rural</v>
      </c>
      <c r="E4387" s="321" t="s">
        <v>4460</v>
      </c>
      <c r="F4387" s="319" t="s">
        <v>5348</v>
      </c>
      <c r="G4387" s="319" t="s">
        <v>18712</v>
      </c>
      <c r="H4387" s="319" t="s">
        <v>18713</v>
      </c>
      <c r="I4387" s="319" t="s">
        <v>18714</v>
      </c>
    </row>
    <row r="4388" spans="1:9" ht="105" x14ac:dyDescent="0.2">
      <c r="A4388" s="319" t="s">
        <v>18715</v>
      </c>
      <c r="B4388" s="319" t="s">
        <v>16063</v>
      </c>
      <c r="C4388" s="321">
        <f t="shared" si="136"/>
        <v>5</v>
      </c>
      <c r="D4388" s="321" t="str">
        <f t="shared" si="137"/>
        <v>Residential Rural</v>
      </c>
      <c r="E4388" s="321" t="s">
        <v>25835</v>
      </c>
      <c r="F4388" s="319" t="s">
        <v>3605</v>
      </c>
      <c r="G4388" s="319" t="s">
        <v>18716</v>
      </c>
      <c r="H4388" s="319" t="s">
        <v>18717</v>
      </c>
      <c r="I4388" s="319" t="s">
        <v>18718</v>
      </c>
    </row>
    <row r="4389" spans="1:9" ht="105" x14ac:dyDescent="0.2">
      <c r="A4389" s="319" t="s">
        <v>18719</v>
      </c>
      <c r="B4389" s="319" t="s">
        <v>16063</v>
      </c>
      <c r="C4389" s="321">
        <f t="shared" si="136"/>
        <v>5</v>
      </c>
      <c r="D4389" s="321" t="str">
        <f t="shared" si="137"/>
        <v>Residential Rural</v>
      </c>
      <c r="E4389" s="321" t="s">
        <v>4460</v>
      </c>
      <c r="F4389" s="319" t="s">
        <v>18720</v>
      </c>
      <c r="G4389" s="319" t="s">
        <v>18721</v>
      </c>
      <c r="H4389" s="319" t="s">
        <v>18722</v>
      </c>
      <c r="I4389" s="319" t="s">
        <v>18723</v>
      </c>
    </row>
    <row r="4390" spans="1:9" ht="105" x14ac:dyDescent="0.2">
      <c r="A4390" s="319" t="s">
        <v>18724</v>
      </c>
      <c r="B4390" s="319" t="s">
        <v>16063</v>
      </c>
      <c r="C4390" s="321">
        <f t="shared" si="136"/>
        <v>5</v>
      </c>
      <c r="D4390" s="321" t="str">
        <f t="shared" si="137"/>
        <v>Residential Rural</v>
      </c>
      <c r="E4390" s="321" t="s">
        <v>25835</v>
      </c>
      <c r="F4390" s="319" t="s">
        <v>18725</v>
      </c>
      <c r="G4390" s="319" t="s">
        <v>18726</v>
      </c>
      <c r="H4390" s="319" t="s">
        <v>18727</v>
      </c>
      <c r="I4390" s="319" t="s">
        <v>18728</v>
      </c>
    </row>
    <row r="4391" spans="1:9" ht="105" x14ac:dyDescent="0.2">
      <c r="A4391" s="319" t="s">
        <v>18729</v>
      </c>
      <c r="B4391" s="319" t="s">
        <v>16063</v>
      </c>
      <c r="C4391" s="321">
        <f t="shared" si="136"/>
        <v>5</v>
      </c>
      <c r="D4391" s="321" t="str">
        <f t="shared" si="137"/>
        <v>Residential Rural</v>
      </c>
      <c r="E4391" s="321" t="s">
        <v>4460</v>
      </c>
      <c r="F4391" s="319" t="s">
        <v>18730</v>
      </c>
      <c r="G4391" s="319" t="s">
        <v>18731</v>
      </c>
      <c r="H4391" s="319" t="s">
        <v>18732</v>
      </c>
      <c r="I4391" s="319" t="s">
        <v>18733</v>
      </c>
    </row>
    <row r="4392" spans="1:9" ht="105" x14ac:dyDescent="0.2">
      <c r="A4392" s="319" t="s">
        <v>18734</v>
      </c>
      <c r="B4392" s="319" t="s">
        <v>16063</v>
      </c>
      <c r="C4392" s="321">
        <f t="shared" si="136"/>
        <v>5</v>
      </c>
      <c r="D4392" s="321" t="str">
        <f t="shared" si="137"/>
        <v>Residential Rural</v>
      </c>
      <c r="E4392" s="321" t="s">
        <v>25835</v>
      </c>
      <c r="F4392" s="319" t="s">
        <v>18735</v>
      </c>
      <c r="G4392" s="319" t="s">
        <v>18736</v>
      </c>
      <c r="H4392" s="319" t="s">
        <v>18737</v>
      </c>
      <c r="I4392" s="319" t="s">
        <v>18738</v>
      </c>
    </row>
    <row r="4393" spans="1:9" ht="105" x14ac:dyDescent="0.2">
      <c r="A4393" s="319" t="s">
        <v>18739</v>
      </c>
      <c r="B4393" s="319" t="s">
        <v>16063</v>
      </c>
      <c r="C4393" s="321">
        <f t="shared" si="136"/>
        <v>5</v>
      </c>
      <c r="D4393" s="321" t="str">
        <f t="shared" si="137"/>
        <v>Residential Rural</v>
      </c>
      <c r="E4393" s="321" t="s">
        <v>4460</v>
      </c>
      <c r="F4393" s="319" t="s">
        <v>18740</v>
      </c>
      <c r="G4393" s="319" t="s">
        <v>18741</v>
      </c>
      <c r="H4393" s="319" t="s">
        <v>18742</v>
      </c>
      <c r="I4393" s="319" t="s">
        <v>18743</v>
      </c>
    </row>
    <row r="4394" spans="1:9" ht="75" x14ac:dyDescent="0.2">
      <c r="A4394" s="319" t="s">
        <v>18744</v>
      </c>
      <c r="B4394" s="319" t="s">
        <v>16063</v>
      </c>
      <c r="C4394" s="321">
        <f t="shared" si="136"/>
        <v>5</v>
      </c>
      <c r="D4394" s="321" t="str">
        <f t="shared" si="137"/>
        <v>Residential Rural</v>
      </c>
      <c r="E4394" s="321" t="s">
        <v>25835</v>
      </c>
      <c r="F4394" s="319" t="s">
        <v>18745</v>
      </c>
      <c r="G4394" s="319" t="s">
        <v>18746</v>
      </c>
      <c r="H4394" s="319" t="s">
        <v>18747</v>
      </c>
      <c r="I4394" s="319" t="s">
        <v>18748</v>
      </c>
    </row>
    <row r="4395" spans="1:9" ht="75" x14ac:dyDescent="0.2">
      <c r="A4395" s="319" t="s">
        <v>18749</v>
      </c>
      <c r="B4395" s="319" t="s">
        <v>16063</v>
      </c>
      <c r="C4395" s="321">
        <f t="shared" si="136"/>
        <v>5</v>
      </c>
      <c r="D4395" s="321" t="str">
        <f t="shared" si="137"/>
        <v>Residential Rural</v>
      </c>
      <c r="E4395" s="321" t="s">
        <v>4460</v>
      </c>
      <c r="F4395" s="319" t="s">
        <v>18750</v>
      </c>
      <c r="G4395" s="319" t="s">
        <v>18751</v>
      </c>
      <c r="H4395" s="319" t="s">
        <v>18752</v>
      </c>
      <c r="I4395" s="319" t="s">
        <v>18753</v>
      </c>
    </row>
    <row r="4396" spans="1:9" ht="75" x14ac:dyDescent="0.2">
      <c r="A4396" s="319" t="s">
        <v>18754</v>
      </c>
      <c r="B4396" s="319" t="s">
        <v>16063</v>
      </c>
      <c r="C4396" s="321">
        <f t="shared" si="136"/>
        <v>5</v>
      </c>
      <c r="D4396" s="321" t="str">
        <f t="shared" si="137"/>
        <v>Residential Rural</v>
      </c>
      <c r="E4396" s="321" t="s">
        <v>25835</v>
      </c>
      <c r="F4396" s="319" t="s">
        <v>18755</v>
      </c>
      <c r="G4396" s="319" t="s">
        <v>4778</v>
      </c>
      <c r="H4396" s="319" t="s">
        <v>18756</v>
      </c>
      <c r="I4396" s="319" t="s">
        <v>18757</v>
      </c>
    </row>
    <row r="4397" spans="1:9" ht="75" x14ac:dyDescent="0.2">
      <c r="A4397" s="319" t="s">
        <v>18758</v>
      </c>
      <c r="B4397" s="319" t="s">
        <v>16063</v>
      </c>
      <c r="C4397" s="321">
        <f t="shared" si="136"/>
        <v>5</v>
      </c>
      <c r="D4397" s="321" t="str">
        <f t="shared" si="137"/>
        <v>Residential Rural</v>
      </c>
      <c r="E4397" s="321" t="s">
        <v>4460</v>
      </c>
      <c r="F4397" s="319" t="s">
        <v>18759</v>
      </c>
      <c r="G4397" s="319" t="s">
        <v>17866</v>
      </c>
      <c r="H4397" s="319" t="s">
        <v>18760</v>
      </c>
      <c r="I4397" s="319" t="s">
        <v>18761</v>
      </c>
    </row>
    <row r="4398" spans="1:9" ht="90" x14ac:dyDescent="0.2">
      <c r="A4398" s="319" t="s">
        <v>18762</v>
      </c>
      <c r="B4398" s="319" t="s">
        <v>16063</v>
      </c>
      <c r="C4398" s="321">
        <f t="shared" si="136"/>
        <v>5</v>
      </c>
      <c r="D4398" s="321" t="str">
        <f t="shared" si="137"/>
        <v>Residential Rural</v>
      </c>
      <c r="E4398" s="321" t="s">
        <v>25835</v>
      </c>
      <c r="F4398" s="319" t="s">
        <v>380</v>
      </c>
      <c r="G4398" s="319" t="s">
        <v>18763</v>
      </c>
      <c r="H4398" s="319" t="s">
        <v>18764</v>
      </c>
      <c r="I4398" s="319" t="s">
        <v>18765</v>
      </c>
    </row>
    <row r="4399" spans="1:9" ht="105" x14ac:dyDescent="0.2">
      <c r="A4399" s="319" t="s">
        <v>18766</v>
      </c>
      <c r="B4399" s="319" t="s">
        <v>16063</v>
      </c>
      <c r="C4399" s="321">
        <f t="shared" si="136"/>
        <v>5</v>
      </c>
      <c r="D4399" s="321" t="str">
        <f t="shared" si="137"/>
        <v>Residential Rural</v>
      </c>
      <c r="E4399" s="321" t="s">
        <v>4460</v>
      </c>
      <c r="F4399" s="319" t="s">
        <v>18767</v>
      </c>
      <c r="G4399" s="319" t="s">
        <v>2532</v>
      </c>
      <c r="H4399" s="319" t="s">
        <v>18768</v>
      </c>
      <c r="I4399" s="319" t="s">
        <v>18769</v>
      </c>
    </row>
    <row r="4400" spans="1:9" ht="105" x14ac:dyDescent="0.2">
      <c r="A4400" s="319" t="s">
        <v>18770</v>
      </c>
      <c r="B4400" s="319" t="s">
        <v>16063</v>
      </c>
      <c r="C4400" s="321">
        <f t="shared" si="136"/>
        <v>5</v>
      </c>
      <c r="D4400" s="321" t="str">
        <f t="shared" si="137"/>
        <v>Residential Rural</v>
      </c>
      <c r="E4400" s="321" t="s">
        <v>25835</v>
      </c>
      <c r="F4400" s="319" t="s">
        <v>18771</v>
      </c>
      <c r="G4400" s="319" t="s">
        <v>10875</v>
      </c>
      <c r="H4400" s="319" t="s">
        <v>18772</v>
      </c>
      <c r="I4400" s="319" t="s">
        <v>18773</v>
      </c>
    </row>
    <row r="4401" spans="1:9" ht="105" x14ac:dyDescent="0.2">
      <c r="A4401" s="319" t="s">
        <v>18774</v>
      </c>
      <c r="B4401" s="319" t="s">
        <v>16063</v>
      </c>
      <c r="C4401" s="321">
        <f t="shared" si="136"/>
        <v>5</v>
      </c>
      <c r="D4401" s="321" t="str">
        <f t="shared" si="137"/>
        <v>Residential Rural</v>
      </c>
      <c r="E4401" s="321" t="s">
        <v>4460</v>
      </c>
      <c r="F4401" s="319" t="s">
        <v>18775</v>
      </c>
      <c r="G4401" s="319" t="s">
        <v>18776</v>
      </c>
      <c r="H4401" s="319" t="s">
        <v>18777</v>
      </c>
      <c r="I4401" s="319" t="s">
        <v>18778</v>
      </c>
    </row>
    <row r="4402" spans="1:9" ht="105" x14ac:dyDescent="0.2">
      <c r="A4402" s="319" t="s">
        <v>18779</v>
      </c>
      <c r="B4402" s="319" t="s">
        <v>16063</v>
      </c>
      <c r="C4402" s="321">
        <f t="shared" si="136"/>
        <v>5</v>
      </c>
      <c r="D4402" s="321" t="str">
        <f t="shared" si="137"/>
        <v>Residential Rural</v>
      </c>
      <c r="E4402" s="321" t="s">
        <v>25835</v>
      </c>
      <c r="F4402" s="319" t="s">
        <v>943</v>
      </c>
      <c r="G4402" s="319" t="s">
        <v>18780</v>
      </c>
      <c r="H4402" s="319" t="s">
        <v>18781</v>
      </c>
      <c r="I4402" s="319" t="s">
        <v>18782</v>
      </c>
    </row>
    <row r="4403" spans="1:9" ht="75" x14ac:dyDescent="0.2">
      <c r="A4403" s="319" t="s">
        <v>18783</v>
      </c>
      <c r="B4403" s="319" t="s">
        <v>16063</v>
      </c>
      <c r="C4403" s="321">
        <f t="shared" si="136"/>
        <v>5</v>
      </c>
      <c r="D4403" s="321" t="str">
        <f t="shared" si="137"/>
        <v>Residential Rural</v>
      </c>
      <c r="E4403" s="321" t="s">
        <v>4460</v>
      </c>
      <c r="F4403" s="319" t="s">
        <v>18784</v>
      </c>
      <c r="G4403" s="319" t="s">
        <v>18785</v>
      </c>
      <c r="H4403" s="319" t="s">
        <v>18786</v>
      </c>
      <c r="I4403" s="319" t="s">
        <v>18787</v>
      </c>
    </row>
    <row r="4404" spans="1:9" ht="75" x14ac:dyDescent="0.2">
      <c r="A4404" s="319" t="s">
        <v>18788</v>
      </c>
      <c r="B4404" s="319" t="s">
        <v>16063</v>
      </c>
      <c r="C4404" s="321">
        <f t="shared" si="136"/>
        <v>5</v>
      </c>
      <c r="D4404" s="321" t="str">
        <f t="shared" si="137"/>
        <v>Residential Rural</v>
      </c>
      <c r="E4404" s="321" t="s">
        <v>25835</v>
      </c>
      <c r="F4404" s="319" t="s">
        <v>5982</v>
      </c>
      <c r="G4404" s="319" t="s">
        <v>18789</v>
      </c>
      <c r="H4404" s="319" t="s">
        <v>18790</v>
      </c>
      <c r="I4404" s="319" t="s">
        <v>18791</v>
      </c>
    </row>
    <row r="4405" spans="1:9" ht="90" x14ac:dyDescent="0.2">
      <c r="A4405" s="319" t="s">
        <v>18792</v>
      </c>
      <c r="B4405" s="319" t="s">
        <v>16063</v>
      </c>
      <c r="C4405" s="321">
        <f t="shared" si="136"/>
        <v>5</v>
      </c>
      <c r="D4405" s="321" t="str">
        <f t="shared" si="137"/>
        <v>Residential Rural</v>
      </c>
      <c r="E4405" s="321" t="s">
        <v>4460</v>
      </c>
      <c r="F4405" s="319" t="s">
        <v>18793</v>
      </c>
      <c r="G4405" s="319" t="s">
        <v>18794</v>
      </c>
      <c r="H4405" s="319" t="s">
        <v>18795</v>
      </c>
      <c r="I4405" s="319" t="s">
        <v>18796</v>
      </c>
    </row>
    <row r="4406" spans="1:9" ht="90" x14ac:dyDescent="0.2">
      <c r="A4406" s="319" t="s">
        <v>18797</v>
      </c>
      <c r="B4406" s="319" t="s">
        <v>16063</v>
      </c>
      <c r="C4406" s="321">
        <f t="shared" si="136"/>
        <v>5</v>
      </c>
      <c r="D4406" s="321" t="str">
        <f t="shared" si="137"/>
        <v>Residential Rural</v>
      </c>
      <c r="E4406" s="321" t="s">
        <v>25835</v>
      </c>
      <c r="F4406" s="319" t="s">
        <v>18798</v>
      </c>
      <c r="G4406" s="319" t="s">
        <v>18799</v>
      </c>
      <c r="H4406" s="319" t="s">
        <v>18800</v>
      </c>
      <c r="I4406" s="319" t="s">
        <v>18801</v>
      </c>
    </row>
    <row r="4407" spans="1:9" ht="90" x14ac:dyDescent="0.2">
      <c r="A4407" s="319" t="s">
        <v>18802</v>
      </c>
      <c r="B4407" s="319" t="s">
        <v>16063</v>
      </c>
      <c r="C4407" s="321">
        <f t="shared" si="136"/>
        <v>5</v>
      </c>
      <c r="D4407" s="321" t="str">
        <f t="shared" si="137"/>
        <v>Residential Rural</v>
      </c>
      <c r="E4407" s="321" t="s">
        <v>4460</v>
      </c>
      <c r="F4407" s="319" t="s">
        <v>18803</v>
      </c>
      <c r="G4407" s="319" t="s">
        <v>15555</v>
      </c>
      <c r="H4407" s="319" t="s">
        <v>18804</v>
      </c>
      <c r="I4407" s="319" t="s">
        <v>18805</v>
      </c>
    </row>
    <row r="4408" spans="1:9" ht="90" x14ac:dyDescent="0.2">
      <c r="A4408" s="319" t="s">
        <v>18806</v>
      </c>
      <c r="B4408" s="319" t="s">
        <v>16063</v>
      </c>
      <c r="C4408" s="321">
        <f t="shared" si="136"/>
        <v>5</v>
      </c>
      <c r="D4408" s="321" t="str">
        <f t="shared" si="137"/>
        <v>Residential Rural</v>
      </c>
      <c r="E4408" s="321" t="s">
        <v>25835</v>
      </c>
      <c r="F4408" s="319" t="s">
        <v>3714</v>
      </c>
      <c r="G4408" s="319" t="s">
        <v>18807</v>
      </c>
      <c r="H4408" s="319" t="s">
        <v>18808</v>
      </c>
      <c r="I4408" s="319" t="s">
        <v>18809</v>
      </c>
    </row>
    <row r="4409" spans="1:9" ht="90" x14ac:dyDescent="0.2">
      <c r="A4409" s="319" t="s">
        <v>18810</v>
      </c>
      <c r="B4409" s="319" t="s">
        <v>16063</v>
      </c>
      <c r="C4409" s="321">
        <f t="shared" si="136"/>
        <v>5</v>
      </c>
      <c r="D4409" s="321" t="str">
        <f t="shared" si="137"/>
        <v>Residential Rural</v>
      </c>
      <c r="E4409" s="321" t="s">
        <v>4460</v>
      </c>
      <c r="F4409" s="319" t="s">
        <v>10207</v>
      </c>
      <c r="G4409" s="319" t="s">
        <v>2893</v>
      </c>
      <c r="H4409" s="319" t="s">
        <v>18811</v>
      </c>
      <c r="I4409" s="319" t="s">
        <v>18812</v>
      </c>
    </row>
    <row r="4410" spans="1:9" ht="90" x14ac:dyDescent="0.2">
      <c r="A4410" s="319" t="s">
        <v>18813</v>
      </c>
      <c r="B4410" s="319" t="s">
        <v>16063</v>
      </c>
      <c r="C4410" s="321">
        <f t="shared" si="136"/>
        <v>5</v>
      </c>
      <c r="D4410" s="321" t="str">
        <f t="shared" si="137"/>
        <v>Residential Rural</v>
      </c>
      <c r="E4410" s="321" t="s">
        <v>25835</v>
      </c>
      <c r="F4410" s="319" t="s">
        <v>512</v>
      </c>
      <c r="G4410" s="319" t="s">
        <v>18814</v>
      </c>
      <c r="H4410" s="319" t="s">
        <v>18815</v>
      </c>
      <c r="I4410" s="319" t="s">
        <v>18816</v>
      </c>
    </row>
    <row r="4411" spans="1:9" ht="90" x14ac:dyDescent="0.2">
      <c r="A4411" s="319" t="s">
        <v>18817</v>
      </c>
      <c r="B4411" s="319" t="s">
        <v>16063</v>
      </c>
      <c r="C4411" s="321">
        <f t="shared" si="136"/>
        <v>5</v>
      </c>
      <c r="D4411" s="321" t="str">
        <f t="shared" si="137"/>
        <v>Residential Rural</v>
      </c>
      <c r="E4411" s="321" t="s">
        <v>4460</v>
      </c>
      <c r="F4411" s="319" t="s">
        <v>18818</v>
      </c>
      <c r="G4411" s="319" t="s">
        <v>18819</v>
      </c>
      <c r="H4411" s="319" t="s">
        <v>18820</v>
      </c>
      <c r="I4411" s="319" t="s">
        <v>18821</v>
      </c>
    </row>
    <row r="4412" spans="1:9" ht="90" x14ac:dyDescent="0.2">
      <c r="A4412" s="319" t="s">
        <v>18822</v>
      </c>
      <c r="B4412" s="319" t="s">
        <v>16063</v>
      </c>
      <c r="C4412" s="321">
        <f t="shared" si="136"/>
        <v>5</v>
      </c>
      <c r="D4412" s="321" t="str">
        <f t="shared" si="137"/>
        <v>Residential Rural</v>
      </c>
      <c r="E4412" s="321" t="s">
        <v>25835</v>
      </c>
      <c r="F4412" s="319" t="s">
        <v>18823</v>
      </c>
      <c r="G4412" s="319" t="s">
        <v>18824</v>
      </c>
      <c r="H4412" s="319" t="s">
        <v>18825</v>
      </c>
      <c r="I4412" s="319" t="s">
        <v>18826</v>
      </c>
    </row>
    <row r="4413" spans="1:9" ht="90" x14ac:dyDescent="0.2">
      <c r="A4413" s="319" t="s">
        <v>18827</v>
      </c>
      <c r="B4413" s="319" t="s">
        <v>16063</v>
      </c>
      <c r="C4413" s="321">
        <f t="shared" si="136"/>
        <v>5</v>
      </c>
      <c r="D4413" s="321" t="str">
        <f t="shared" si="137"/>
        <v>Residential Rural</v>
      </c>
      <c r="E4413" s="321" t="s">
        <v>4460</v>
      </c>
      <c r="F4413" s="319" t="s">
        <v>18828</v>
      </c>
      <c r="G4413" s="319" t="s">
        <v>18829</v>
      </c>
      <c r="H4413" s="319" t="s">
        <v>18830</v>
      </c>
      <c r="I4413" s="319" t="s">
        <v>18831</v>
      </c>
    </row>
    <row r="4414" spans="1:9" ht="90" x14ac:dyDescent="0.2">
      <c r="A4414" s="319" t="s">
        <v>18832</v>
      </c>
      <c r="B4414" s="319" t="s">
        <v>16063</v>
      </c>
      <c r="C4414" s="321">
        <f t="shared" si="136"/>
        <v>5</v>
      </c>
      <c r="D4414" s="321" t="str">
        <f t="shared" si="137"/>
        <v>Residential Rural</v>
      </c>
      <c r="E4414" s="321" t="s">
        <v>25835</v>
      </c>
      <c r="F4414" s="319" t="s">
        <v>18833</v>
      </c>
      <c r="G4414" s="319" t="s">
        <v>18834</v>
      </c>
      <c r="H4414" s="319" t="s">
        <v>18835</v>
      </c>
      <c r="I4414" s="319" t="s">
        <v>18836</v>
      </c>
    </row>
    <row r="4415" spans="1:9" ht="90" x14ac:dyDescent="0.2">
      <c r="A4415" s="319" t="s">
        <v>18837</v>
      </c>
      <c r="B4415" s="319" t="s">
        <v>16063</v>
      </c>
      <c r="C4415" s="321">
        <f t="shared" si="136"/>
        <v>5</v>
      </c>
      <c r="D4415" s="321" t="str">
        <f t="shared" si="137"/>
        <v>Residential Rural</v>
      </c>
      <c r="E4415" s="321" t="s">
        <v>4460</v>
      </c>
      <c r="F4415" s="319" t="s">
        <v>18838</v>
      </c>
      <c r="G4415" s="319" t="s">
        <v>13163</v>
      </c>
      <c r="H4415" s="319" t="s">
        <v>18839</v>
      </c>
      <c r="I4415" s="319" t="s">
        <v>18840</v>
      </c>
    </row>
    <row r="4416" spans="1:9" ht="90" x14ac:dyDescent="0.2">
      <c r="A4416" s="319" t="s">
        <v>18841</v>
      </c>
      <c r="B4416" s="319" t="s">
        <v>16063</v>
      </c>
      <c r="C4416" s="321">
        <f t="shared" si="136"/>
        <v>5</v>
      </c>
      <c r="D4416" s="321" t="str">
        <f t="shared" si="137"/>
        <v>Residential Rural</v>
      </c>
      <c r="E4416" s="321" t="s">
        <v>25835</v>
      </c>
      <c r="F4416" s="319" t="s">
        <v>18842</v>
      </c>
      <c r="G4416" s="319" t="s">
        <v>18843</v>
      </c>
      <c r="H4416" s="319" t="s">
        <v>18844</v>
      </c>
      <c r="I4416" s="319" t="s">
        <v>18845</v>
      </c>
    </row>
    <row r="4417" spans="1:9" ht="90" x14ac:dyDescent="0.2">
      <c r="A4417" s="319" t="s">
        <v>18846</v>
      </c>
      <c r="B4417" s="319" t="s">
        <v>16063</v>
      </c>
      <c r="C4417" s="321">
        <f t="shared" si="136"/>
        <v>5</v>
      </c>
      <c r="D4417" s="321" t="str">
        <f t="shared" si="137"/>
        <v>Residential Rural</v>
      </c>
      <c r="E4417" s="321" t="s">
        <v>4460</v>
      </c>
      <c r="F4417" s="319" t="s">
        <v>2425</v>
      </c>
      <c r="G4417" s="319" t="s">
        <v>12163</v>
      </c>
      <c r="H4417" s="319" t="s">
        <v>18847</v>
      </c>
      <c r="I4417" s="319" t="s">
        <v>18848</v>
      </c>
    </row>
    <row r="4418" spans="1:9" ht="90" x14ac:dyDescent="0.2">
      <c r="A4418" s="319" t="s">
        <v>18849</v>
      </c>
      <c r="B4418" s="319" t="s">
        <v>16063</v>
      </c>
      <c r="C4418" s="321">
        <f t="shared" ref="C4418:C4481" si="138">+VLOOKUP($A4418,Assess,2,FALSE)</f>
        <v>5</v>
      </c>
      <c r="D4418" s="321" t="str">
        <f t="shared" ref="D4418:D4481" si="139">+VLOOKUP($A4418,Assess,3,FALSE)</f>
        <v>Residential Rural</v>
      </c>
      <c r="E4418" s="321" t="s">
        <v>25835</v>
      </c>
      <c r="F4418" s="319" t="s">
        <v>18850</v>
      </c>
      <c r="G4418" s="319" t="s">
        <v>18851</v>
      </c>
      <c r="H4418" s="319" t="s">
        <v>18852</v>
      </c>
      <c r="I4418" s="319" t="s">
        <v>18853</v>
      </c>
    </row>
    <row r="4419" spans="1:9" ht="90" x14ac:dyDescent="0.2">
      <c r="A4419" s="319" t="s">
        <v>18854</v>
      </c>
      <c r="B4419" s="319" t="s">
        <v>16063</v>
      </c>
      <c r="C4419" s="321">
        <f t="shared" si="138"/>
        <v>5</v>
      </c>
      <c r="D4419" s="321" t="str">
        <f t="shared" si="139"/>
        <v>Residential Rural</v>
      </c>
      <c r="E4419" s="321" t="s">
        <v>4460</v>
      </c>
      <c r="F4419" s="319" t="s">
        <v>351</v>
      </c>
      <c r="G4419" s="319" t="s">
        <v>18855</v>
      </c>
      <c r="H4419" s="319" t="s">
        <v>18856</v>
      </c>
      <c r="I4419" s="319" t="s">
        <v>18857</v>
      </c>
    </row>
    <row r="4420" spans="1:9" ht="105" x14ac:dyDescent="0.2">
      <c r="A4420" s="319" t="s">
        <v>18858</v>
      </c>
      <c r="B4420" s="319" t="s">
        <v>16063</v>
      </c>
      <c r="C4420" s="321">
        <f t="shared" si="138"/>
        <v>5</v>
      </c>
      <c r="D4420" s="321" t="str">
        <f t="shared" si="139"/>
        <v>Residential Rural</v>
      </c>
      <c r="E4420" s="321" t="s">
        <v>25835</v>
      </c>
      <c r="F4420" s="319" t="s">
        <v>15871</v>
      </c>
      <c r="G4420" s="319" t="s">
        <v>18859</v>
      </c>
      <c r="H4420" s="319" t="s">
        <v>18860</v>
      </c>
      <c r="I4420" s="319" t="s">
        <v>18861</v>
      </c>
    </row>
    <row r="4421" spans="1:9" ht="90" x14ac:dyDescent="0.2">
      <c r="A4421" s="319" t="s">
        <v>18862</v>
      </c>
      <c r="B4421" s="319" t="s">
        <v>16063</v>
      </c>
      <c r="C4421" s="321">
        <f t="shared" si="138"/>
        <v>5</v>
      </c>
      <c r="D4421" s="321" t="str">
        <f t="shared" si="139"/>
        <v>Residential Rural</v>
      </c>
      <c r="E4421" s="321" t="s">
        <v>4460</v>
      </c>
      <c r="F4421" s="319" t="s">
        <v>10117</v>
      </c>
      <c r="G4421" s="319" t="s">
        <v>18863</v>
      </c>
      <c r="H4421" s="319" t="s">
        <v>18864</v>
      </c>
      <c r="I4421" s="319" t="s">
        <v>18865</v>
      </c>
    </row>
    <row r="4422" spans="1:9" ht="105" x14ac:dyDescent="0.2">
      <c r="A4422" s="319" t="s">
        <v>18866</v>
      </c>
      <c r="B4422" s="319" t="s">
        <v>16063</v>
      </c>
      <c r="C4422" s="321">
        <f t="shared" si="138"/>
        <v>5</v>
      </c>
      <c r="D4422" s="321" t="str">
        <f t="shared" si="139"/>
        <v>Residential Rural</v>
      </c>
      <c r="E4422" s="321" t="s">
        <v>25835</v>
      </c>
      <c r="F4422" s="319" t="s">
        <v>8329</v>
      </c>
      <c r="G4422" s="319" t="s">
        <v>18867</v>
      </c>
      <c r="H4422" s="319" t="s">
        <v>18868</v>
      </c>
      <c r="I4422" s="319" t="s">
        <v>18869</v>
      </c>
    </row>
    <row r="4423" spans="1:9" ht="90" x14ac:dyDescent="0.2">
      <c r="A4423" s="319" t="s">
        <v>18870</v>
      </c>
      <c r="B4423" s="319" t="s">
        <v>16063</v>
      </c>
      <c r="C4423" s="321">
        <f t="shared" si="138"/>
        <v>5</v>
      </c>
      <c r="D4423" s="321" t="str">
        <f t="shared" si="139"/>
        <v>Residential Rural</v>
      </c>
      <c r="E4423" s="321" t="s">
        <v>4460</v>
      </c>
      <c r="F4423" s="319" t="s">
        <v>18871</v>
      </c>
      <c r="G4423" s="319" t="s">
        <v>18872</v>
      </c>
      <c r="H4423" s="319" t="s">
        <v>18873</v>
      </c>
      <c r="I4423" s="319" t="s">
        <v>18874</v>
      </c>
    </row>
    <row r="4424" spans="1:9" ht="90" x14ac:dyDescent="0.2">
      <c r="A4424" s="319" t="s">
        <v>18875</v>
      </c>
      <c r="B4424" s="319" t="s">
        <v>16063</v>
      </c>
      <c r="C4424" s="321">
        <f t="shared" si="138"/>
        <v>5</v>
      </c>
      <c r="D4424" s="321" t="str">
        <f t="shared" si="139"/>
        <v>Residential Rural</v>
      </c>
      <c r="E4424" s="321" t="s">
        <v>25835</v>
      </c>
      <c r="F4424" s="319" t="s">
        <v>1166</v>
      </c>
      <c r="G4424" s="319" t="s">
        <v>18876</v>
      </c>
      <c r="H4424" s="319" t="s">
        <v>18877</v>
      </c>
      <c r="I4424" s="319" t="s">
        <v>18878</v>
      </c>
    </row>
    <row r="4425" spans="1:9" ht="75" x14ac:dyDescent="0.2">
      <c r="A4425" s="319" t="s">
        <v>18879</v>
      </c>
      <c r="B4425" s="319" t="s">
        <v>16063</v>
      </c>
      <c r="C4425" s="321">
        <f t="shared" si="138"/>
        <v>5</v>
      </c>
      <c r="D4425" s="321" t="str">
        <f t="shared" si="139"/>
        <v>Residential Rural</v>
      </c>
      <c r="E4425" s="321" t="s">
        <v>4460</v>
      </c>
      <c r="F4425" s="319" t="s">
        <v>18880</v>
      </c>
      <c r="G4425" s="319" t="s">
        <v>1600</v>
      </c>
      <c r="H4425" s="319" t="s">
        <v>18881</v>
      </c>
      <c r="I4425" s="319" t="s">
        <v>18882</v>
      </c>
    </row>
    <row r="4426" spans="1:9" ht="105" x14ac:dyDescent="0.2">
      <c r="A4426" s="319" t="s">
        <v>18883</v>
      </c>
      <c r="B4426" s="319" t="s">
        <v>16063</v>
      </c>
      <c r="C4426" s="321">
        <f t="shared" si="138"/>
        <v>5</v>
      </c>
      <c r="D4426" s="321" t="str">
        <f t="shared" si="139"/>
        <v>Residential Rural</v>
      </c>
      <c r="E4426" s="321" t="s">
        <v>25835</v>
      </c>
      <c r="F4426" s="319" t="s">
        <v>821</v>
      </c>
      <c r="G4426" s="319" t="s">
        <v>7747</v>
      </c>
      <c r="H4426" s="319" t="s">
        <v>18884</v>
      </c>
      <c r="I4426" s="319" t="s">
        <v>18885</v>
      </c>
    </row>
    <row r="4427" spans="1:9" ht="105" x14ac:dyDescent="0.2">
      <c r="A4427" s="319" t="s">
        <v>18886</v>
      </c>
      <c r="B4427" s="319" t="s">
        <v>16063</v>
      </c>
      <c r="C4427" s="321">
        <f t="shared" si="138"/>
        <v>5</v>
      </c>
      <c r="D4427" s="321" t="str">
        <f t="shared" si="139"/>
        <v>Residential Rural</v>
      </c>
      <c r="E4427" s="321" t="s">
        <v>4460</v>
      </c>
      <c r="F4427" s="319" t="s">
        <v>1673</v>
      </c>
      <c r="G4427" s="319" t="s">
        <v>18887</v>
      </c>
      <c r="H4427" s="319" t="s">
        <v>18888</v>
      </c>
      <c r="I4427" s="319" t="s">
        <v>18889</v>
      </c>
    </row>
    <row r="4428" spans="1:9" ht="105" x14ac:dyDescent="0.2">
      <c r="A4428" s="319" t="s">
        <v>18890</v>
      </c>
      <c r="B4428" s="319" t="s">
        <v>16063</v>
      </c>
      <c r="C4428" s="321">
        <f t="shared" si="138"/>
        <v>5</v>
      </c>
      <c r="D4428" s="321" t="str">
        <f t="shared" si="139"/>
        <v>Residential Rural</v>
      </c>
      <c r="E4428" s="321" t="s">
        <v>25835</v>
      </c>
      <c r="F4428" s="319" t="s">
        <v>18891</v>
      </c>
      <c r="G4428" s="319" t="s">
        <v>18892</v>
      </c>
      <c r="H4428" s="319" t="s">
        <v>18893</v>
      </c>
      <c r="I4428" s="319" t="s">
        <v>18894</v>
      </c>
    </row>
    <row r="4429" spans="1:9" ht="105" x14ac:dyDescent="0.2">
      <c r="A4429" s="319" t="s">
        <v>18895</v>
      </c>
      <c r="B4429" s="319" t="s">
        <v>16063</v>
      </c>
      <c r="C4429" s="321">
        <f t="shared" si="138"/>
        <v>5</v>
      </c>
      <c r="D4429" s="321" t="str">
        <f t="shared" si="139"/>
        <v>Residential Rural</v>
      </c>
      <c r="E4429" s="321" t="s">
        <v>4460</v>
      </c>
      <c r="F4429" s="319" t="s">
        <v>18896</v>
      </c>
      <c r="G4429" s="319" t="s">
        <v>18897</v>
      </c>
      <c r="H4429" s="319" t="s">
        <v>18898</v>
      </c>
      <c r="I4429" s="319" t="s">
        <v>18899</v>
      </c>
    </row>
    <row r="4430" spans="1:9" ht="105" x14ac:dyDescent="0.2">
      <c r="A4430" s="319" t="s">
        <v>18900</v>
      </c>
      <c r="B4430" s="319" t="s">
        <v>16063</v>
      </c>
      <c r="C4430" s="321">
        <f t="shared" si="138"/>
        <v>5</v>
      </c>
      <c r="D4430" s="321" t="str">
        <f t="shared" si="139"/>
        <v>Residential Rural</v>
      </c>
      <c r="E4430" s="321" t="s">
        <v>25835</v>
      </c>
      <c r="F4430" s="319" t="s">
        <v>18901</v>
      </c>
      <c r="G4430" s="319" t="s">
        <v>18902</v>
      </c>
      <c r="H4430" s="319" t="s">
        <v>18903</v>
      </c>
      <c r="I4430" s="319" t="s">
        <v>18904</v>
      </c>
    </row>
    <row r="4431" spans="1:9" ht="105" x14ac:dyDescent="0.2">
      <c r="A4431" s="319" t="s">
        <v>18905</v>
      </c>
      <c r="B4431" s="319" t="s">
        <v>16063</v>
      </c>
      <c r="C4431" s="321">
        <f t="shared" si="138"/>
        <v>5</v>
      </c>
      <c r="D4431" s="321" t="str">
        <f t="shared" si="139"/>
        <v>Residential Rural</v>
      </c>
      <c r="E4431" s="321" t="s">
        <v>4460</v>
      </c>
      <c r="F4431" s="319" t="s">
        <v>18906</v>
      </c>
      <c r="G4431" s="319" t="s">
        <v>18907</v>
      </c>
      <c r="H4431" s="319" t="s">
        <v>18908</v>
      </c>
      <c r="I4431" s="319" t="s">
        <v>18909</v>
      </c>
    </row>
    <row r="4432" spans="1:9" ht="105" x14ac:dyDescent="0.2">
      <c r="A4432" s="319" t="s">
        <v>18910</v>
      </c>
      <c r="B4432" s="319" t="s">
        <v>16063</v>
      </c>
      <c r="C4432" s="321">
        <f t="shared" si="138"/>
        <v>5</v>
      </c>
      <c r="D4432" s="321" t="str">
        <f t="shared" si="139"/>
        <v>Residential Rural</v>
      </c>
      <c r="E4432" s="321" t="s">
        <v>25835</v>
      </c>
      <c r="F4432" s="319" t="s">
        <v>18911</v>
      </c>
      <c r="G4432" s="319" t="s">
        <v>18912</v>
      </c>
      <c r="H4432" s="319" t="s">
        <v>18913</v>
      </c>
      <c r="I4432" s="319" t="s">
        <v>18914</v>
      </c>
    </row>
    <row r="4433" spans="1:9" ht="105" x14ac:dyDescent="0.2">
      <c r="A4433" s="319" t="s">
        <v>18915</v>
      </c>
      <c r="B4433" s="319" t="s">
        <v>16063</v>
      </c>
      <c r="C4433" s="321">
        <f t="shared" si="138"/>
        <v>5</v>
      </c>
      <c r="D4433" s="321" t="str">
        <f t="shared" si="139"/>
        <v>Residential Rural</v>
      </c>
      <c r="E4433" s="321" t="s">
        <v>4460</v>
      </c>
      <c r="F4433" s="319" t="s">
        <v>18916</v>
      </c>
      <c r="G4433" s="319" t="s">
        <v>18917</v>
      </c>
      <c r="H4433" s="319" t="s">
        <v>18918</v>
      </c>
      <c r="I4433" s="319" t="s">
        <v>18919</v>
      </c>
    </row>
    <row r="4434" spans="1:9" ht="105" x14ac:dyDescent="0.2">
      <c r="A4434" s="319" t="s">
        <v>18920</v>
      </c>
      <c r="B4434" s="319" t="s">
        <v>16063</v>
      </c>
      <c r="C4434" s="321">
        <f t="shared" si="138"/>
        <v>5</v>
      </c>
      <c r="D4434" s="321" t="str">
        <f t="shared" si="139"/>
        <v>Residential Rural</v>
      </c>
      <c r="E4434" s="321" t="s">
        <v>25835</v>
      </c>
      <c r="F4434" s="319" t="s">
        <v>2288</v>
      </c>
      <c r="G4434" s="319" t="s">
        <v>18921</v>
      </c>
      <c r="H4434" s="319" t="s">
        <v>18922</v>
      </c>
      <c r="I4434" s="319" t="s">
        <v>18923</v>
      </c>
    </row>
    <row r="4435" spans="1:9" ht="75" x14ac:dyDescent="0.2">
      <c r="A4435" s="319" t="s">
        <v>18924</v>
      </c>
      <c r="B4435" s="319" t="s">
        <v>16063</v>
      </c>
      <c r="C4435" s="321">
        <f t="shared" si="138"/>
        <v>5</v>
      </c>
      <c r="D4435" s="321" t="str">
        <f t="shared" si="139"/>
        <v>Residential Rural</v>
      </c>
      <c r="E4435" s="321" t="s">
        <v>4460</v>
      </c>
      <c r="F4435" s="319" t="s">
        <v>2247</v>
      </c>
      <c r="G4435" s="319" t="s">
        <v>15662</v>
      </c>
      <c r="H4435" s="319" t="s">
        <v>18925</v>
      </c>
      <c r="I4435" s="319" t="s">
        <v>18926</v>
      </c>
    </row>
    <row r="4436" spans="1:9" ht="75" x14ac:dyDescent="0.2">
      <c r="A4436" s="319" t="s">
        <v>18927</v>
      </c>
      <c r="B4436" s="319" t="s">
        <v>16063</v>
      </c>
      <c r="C4436" s="321">
        <f t="shared" si="138"/>
        <v>5</v>
      </c>
      <c r="D4436" s="321" t="str">
        <f t="shared" si="139"/>
        <v>Residential Rural</v>
      </c>
      <c r="E4436" s="321" t="s">
        <v>25835</v>
      </c>
      <c r="F4436" s="319" t="s">
        <v>1612</v>
      </c>
      <c r="G4436" s="319" t="s">
        <v>18928</v>
      </c>
      <c r="H4436" s="319" t="s">
        <v>18929</v>
      </c>
      <c r="I4436" s="319" t="s">
        <v>18930</v>
      </c>
    </row>
    <row r="4437" spans="1:9" ht="90" x14ac:dyDescent="0.2">
      <c r="A4437" s="319" t="s">
        <v>18931</v>
      </c>
      <c r="B4437" s="319" t="s">
        <v>16063</v>
      </c>
      <c r="C4437" s="321">
        <f t="shared" si="138"/>
        <v>5</v>
      </c>
      <c r="D4437" s="321" t="str">
        <f t="shared" si="139"/>
        <v>Residential Rural</v>
      </c>
      <c r="E4437" s="321" t="s">
        <v>4460</v>
      </c>
      <c r="F4437" s="319" t="s">
        <v>18932</v>
      </c>
      <c r="G4437" s="319" t="s">
        <v>4879</v>
      </c>
      <c r="H4437" s="319" t="s">
        <v>18933</v>
      </c>
      <c r="I4437" s="319" t="s">
        <v>18934</v>
      </c>
    </row>
    <row r="4438" spans="1:9" ht="90" x14ac:dyDescent="0.2">
      <c r="A4438" s="319" t="s">
        <v>18935</v>
      </c>
      <c r="B4438" s="319" t="s">
        <v>16063</v>
      </c>
      <c r="C4438" s="321">
        <f t="shared" si="138"/>
        <v>5</v>
      </c>
      <c r="D4438" s="321" t="str">
        <f t="shared" si="139"/>
        <v>Residential Rural</v>
      </c>
      <c r="E4438" s="321" t="s">
        <v>25835</v>
      </c>
      <c r="F4438" s="319" t="s">
        <v>8802</v>
      </c>
      <c r="G4438" s="319" t="s">
        <v>4275</v>
      </c>
      <c r="H4438" s="319" t="s">
        <v>18936</v>
      </c>
      <c r="I4438" s="319" t="s">
        <v>18937</v>
      </c>
    </row>
    <row r="4439" spans="1:9" ht="90" x14ac:dyDescent="0.2">
      <c r="A4439" s="319" t="s">
        <v>18938</v>
      </c>
      <c r="B4439" s="319" t="s">
        <v>16063</v>
      </c>
      <c r="C4439" s="321">
        <f t="shared" si="138"/>
        <v>5</v>
      </c>
      <c r="D4439" s="321" t="str">
        <f t="shared" si="139"/>
        <v>Residential Rural</v>
      </c>
      <c r="E4439" s="321" t="s">
        <v>4460</v>
      </c>
      <c r="F4439" s="319" t="s">
        <v>6820</v>
      </c>
      <c r="G4439" s="319" t="s">
        <v>1888</v>
      </c>
      <c r="H4439" s="319" t="s">
        <v>18939</v>
      </c>
      <c r="I4439" s="319" t="s">
        <v>18940</v>
      </c>
    </row>
    <row r="4440" spans="1:9" ht="90" x14ac:dyDescent="0.2">
      <c r="A4440" s="319" t="s">
        <v>18941</v>
      </c>
      <c r="B4440" s="319" t="s">
        <v>16063</v>
      </c>
      <c r="C4440" s="321">
        <f t="shared" si="138"/>
        <v>5</v>
      </c>
      <c r="D4440" s="321" t="str">
        <f t="shared" si="139"/>
        <v>Residential Rural</v>
      </c>
      <c r="E4440" s="321" t="s">
        <v>25835</v>
      </c>
      <c r="F4440" s="319" t="s">
        <v>18942</v>
      </c>
      <c r="G4440" s="319" t="s">
        <v>12791</v>
      </c>
      <c r="H4440" s="319" t="s">
        <v>18943</v>
      </c>
      <c r="I4440" s="319" t="s">
        <v>18944</v>
      </c>
    </row>
    <row r="4441" spans="1:9" ht="105" x14ac:dyDescent="0.2">
      <c r="A4441" s="319" t="s">
        <v>18945</v>
      </c>
      <c r="B4441" s="319" t="s">
        <v>16063</v>
      </c>
      <c r="C4441" s="321">
        <f t="shared" si="138"/>
        <v>5</v>
      </c>
      <c r="D4441" s="321" t="str">
        <f t="shared" si="139"/>
        <v>Residential Rural</v>
      </c>
      <c r="E4441" s="321" t="s">
        <v>4460</v>
      </c>
      <c r="F4441" s="319" t="s">
        <v>18946</v>
      </c>
      <c r="G4441" s="319" t="s">
        <v>18947</v>
      </c>
      <c r="H4441" s="319" t="s">
        <v>18948</v>
      </c>
      <c r="I4441" s="319" t="s">
        <v>18949</v>
      </c>
    </row>
    <row r="4442" spans="1:9" ht="90" x14ac:dyDescent="0.2">
      <c r="A4442" s="319" t="s">
        <v>18950</v>
      </c>
      <c r="B4442" s="319" t="s">
        <v>16063</v>
      </c>
      <c r="C4442" s="321">
        <f t="shared" si="138"/>
        <v>5</v>
      </c>
      <c r="D4442" s="321" t="str">
        <f t="shared" si="139"/>
        <v>Residential Rural</v>
      </c>
      <c r="E4442" s="321" t="s">
        <v>25835</v>
      </c>
      <c r="F4442" s="319" t="s">
        <v>18951</v>
      </c>
      <c r="G4442" s="319" t="s">
        <v>18952</v>
      </c>
      <c r="H4442" s="319" t="s">
        <v>18953</v>
      </c>
      <c r="I4442" s="319" t="s">
        <v>18954</v>
      </c>
    </row>
    <row r="4443" spans="1:9" ht="105" x14ac:dyDescent="0.2">
      <c r="A4443" s="319" t="s">
        <v>18955</v>
      </c>
      <c r="B4443" s="319" t="s">
        <v>16063</v>
      </c>
      <c r="C4443" s="321">
        <f t="shared" si="138"/>
        <v>5</v>
      </c>
      <c r="D4443" s="321" t="str">
        <f t="shared" si="139"/>
        <v>Residential Rural</v>
      </c>
      <c r="E4443" s="321" t="s">
        <v>4460</v>
      </c>
      <c r="F4443" s="319" t="s">
        <v>5211</v>
      </c>
      <c r="G4443" s="319" t="s">
        <v>18956</v>
      </c>
      <c r="H4443" s="319" t="s">
        <v>18957</v>
      </c>
      <c r="I4443" s="319" t="s">
        <v>18958</v>
      </c>
    </row>
    <row r="4444" spans="1:9" ht="105" x14ac:dyDescent="0.2">
      <c r="A4444" s="319" t="s">
        <v>18959</v>
      </c>
      <c r="B4444" s="319" t="s">
        <v>16063</v>
      </c>
      <c r="C4444" s="321">
        <f t="shared" si="138"/>
        <v>5</v>
      </c>
      <c r="D4444" s="321" t="str">
        <f t="shared" si="139"/>
        <v>Residential Rural</v>
      </c>
      <c r="E4444" s="321" t="s">
        <v>25835</v>
      </c>
      <c r="F4444" s="319" t="s">
        <v>821</v>
      </c>
      <c r="G4444" s="319" t="s">
        <v>18960</v>
      </c>
      <c r="H4444" s="319" t="s">
        <v>18961</v>
      </c>
      <c r="I4444" s="319" t="s">
        <v>18962</v>
      </c>
    </row>
    <row r="4445" spans="1:9" ht="90" x14ac:dyDescent="0.2">
      <c r="A4445" s="319" t="s">
        <v>18963</v>
      </c>
      <c r="B4445" s="319" t="s">
        <v>16063</v>
      </c>
      <c r="C4445" s="321">
        <f t="shared" si="138"/>
        <v>5</v>
      </c>
      <c r="D4445" s="321" t="str">
        <f t="shared" si="139"/>
        <v>Residential Rural</v>
      </c>
      <c r="E4445" s="321" t="s">
        <v>4460</v>
      </c>
      <c r="F4445" s="319" t="s">
        <v>18964</v>
      </c>
      <c r="G4445" s="319" t="s">
        <v>18965</v>
      </c>
      <c r="H4445" s="319" t="s">
        <v>18966</v>
      </c>
      <c r="I4445" s="319" t="s">
        <v>18967</v>
      </c>
    </row>
    <row r="4446" spans="1:9" ht="90" x14ac:dyDescent="0.2">
      <c r="A4446" s="319" t="s">
        <v>18968</v>
      </c>
      <c r="B4446" s="319" t="s">
        <v>16063</v>
      </c>
      <c r="C4446" s="321">
        <f t="shared" si="138"/>
        <v>5</v>
      </c>
      <c r="D4446" s="321" t="str">
        <f t="shared" si="139"/>
        <v>Residential Rural</v>
      </c>
      <c r="E4446" s="321" t="s">
        <v>25835</v>
      </c>
      <c r="F4446" s="319" t="s">
        <v>18969</v>
      </c>
      <c r="G4446" s="319" t="s">
        <v>18970</v>
      </c>
      <c r="H4446" s="319" t="s">
        <v>18971</v>
      </c>
      <c r="I4446" s="319" t="s">
        <v>18972</v>
      </c>
    </row>
    <row r="4447" spans="1:9" ht="90" x14ac:dyDescent="0.2">
      <c r="A4447" s="319" t="s">
        <v>18973</v>
      </c>
      <c r="B4447" s="319" t="s">
        <v>16063</v>
      </c>
      <c r="C4447" s="321">
        <f t="shared" si="138"/>
        <v>5</v>
      </c>
      <c r="D4447" s="321" t="str">
        <f t="shared" si="139"/>
        <v>Residential Rural</v>
      </c>
      <c r="E4447" s="321" t="s">
        <v>4460</v>
      </c>
      <c r="F4447" s="319" t="s">
        <v>18974</v>
      </c>
      <c r="G4447" s="319" t="s">
        <v>5375</v>
      </c>
      <c r="H4447" s="319" t="s">
        <v>18975</v>
      </c>
      <c r="I4447" s="319" t="s">
        <v>18976</v>
      </c>
    </row>
    <row r="4448" spans="1:9" ht="90" x14ac:dyDescent="0.2">
      <c r="A4448" s="319" t="s">
        <v>18977</v>
      </c>
      <c r="B4448" s="319" t="s">
        <v>16063</v>
      </c>
      <c r="C4448" s="321">
        <f t="shared" si="138"/>
        <v>5</v>
      </c>
      <c r="D4448" s="321" t="str">
        <f t="shared" si="139"/>
        <v>Residential Rural</v>
      </c>
      <c r="E4448" s="321" t="s">
        <v>25835</v>
      </c>
      <c r="F4448" s="319" t="s">
        <v>543</v>
      </c>
      <c r="G4448" s="319" t="s">
        <v>18978</v>
      </c>
      <c r="H4448" s="319" t="s">
        <v>18979</v>
      </c>
      <c r="I4448" s="319" t="s">
        <v>18980</v>
      </c>
    </row>
    <row r="4449" spans="1:9" ht="90" x14ac:dyDescent="0.2">
      <c r="A4449" s="319" t="s">
        <v>18981</v>
      </c>
      <c r="B4449" s="319" t="s">
        <v>16063</v>
      </c>
      <c r="C4449" s="321">
        <f t="shared" si="138"/>
        <v>5</v>
      </c>
      <c r="D4449" s="321" t="str">
        <f t="shared" si="139"/>
        <v>Residential Rural</v>
      </c>
      <c r="E4449" s="321" t="s">
        <v>4460</v>
      </c>
      <c r="F4449" s="319" t="s">
        <v>3980</v>
      </c>
      <c r="G4449" s="319" t="s">
        <v>18978</v>
      </c>
      <c r="H4449" s="319" t="s">
        <v>18982</v>
      </c>
      <c r="I4449" s="319" t="s">
        <v>18983</v>
      </c>
    </row>
    <row r="4450" spans="1:9" ht="90" x14ac:dyDescent="0.2">
      <c r="A4450" s="319" t="s">
        <v>18984</v>
      </c>
      <c r="B4450" s="319" t="s">
        <v>16063</v>
      </c>
      <c r="C4450" s="321">
        <f t="shared" si="138"/>
        <v>5</v>
      </c>
      <c r="D4450" s="321" t="str">
        <f t="shared" si="139"/>
        <v>Residential Rural</v>
      </c>
      <c r="E4450" s="321" t="s">
        <v>25835</v>
      </c>
      <c r="F4450" s="319" t="s">
        <v>18985</v>
      </c>
      <c r="G4450" s="319" t="s">
        <v>18986</v>
      </c>
      <c r="H4450" s="319" t="s">
        <v>18987</v>
      </c>
      <c r="I4450" s="319" t="s">
        <v>18988</v>
      </c>
    </row>
    <row r="4451" spans="1:9" ht="90" x14ac:dyDescent="0.2">
      <c r="A4451" s="319" t="s">
        <v>18989</v>
      </c>
      <c r="B4451" s="319" t="s">
        <v>16063</v>
      </c>
      <c r="C4451" s="321">
        <f t="shared" si="138"/>
        <v>5</v>
      </c>
      <c r="D4451" s="321" t="str">
        <f t="shared" si="139"/>
        <v>Residential Rural</v>
      </c>
      <c r="E4451" s="321" t="s">
        <v>4460</v>
      </c>
      <c r="F4451" s="319" t="s">
        <v>18990</v>
      </c>
      <c r="G4451" s="319" t="s">
        <v>18991</v>
      </c>
      <c r="H4451" s="319" t="s">
        <v>18992</v>
      </c>
      <c r="I4451" s="319" t="s">
        <v>18993</v>
      </c>
    </row>
    <row r="4452" spans="1:9" ht="90" x14ac:dyDescent="0.2">
      <c r="A4452" s="319" t="s">
        <v>18994</v>
      </c>
      <c r="B4452" s="319" t="s">
        <v>16063</v>
      </c>
      <c r="C4452" s="321">
        <f t="shared" si="138"/>
        <v>5</v>
      </c>
      <c r="D4452" s="321" t="str">
        <f t="shared" si="139"/>
        <v>Residential Rural</v>
      </c>
      <c r="E4452" s="321" t="s">
        <v>25835</v>
      </c>
      <c r="F4452" s="319" t="s">
        <v>7094</v>
      </c>
      <c r="G4452" s="319" t="s">
        <v>10574</v>
      </c>
      <c r="H4452" s="319" t="s">
        <v>18995</v>
      </c>
      <c r="I4452" s="319" t="s">
        <v>18996</v>
      </c>
    </row>
    <row r="4453" spans="1:9" ht="90" x14ac:dyDescent="0.2">
      <c r="A4453" s="319" t="s">
        <v>18997</v>
      </c>
      <c r="B4453" s="319" t="s">
        <v>16063</v>
      </c>
      <c r="C4453" s="321">
        <f t="shared" si="138"/>
        <v>5</v>
      </c>
      <c r="D4453" s="321" t="str">
        <f t="shared" si="139"/>
        <v>Residential Rural</v>
      </c>
      <c r="E4453" s="321" t="s">
        <v>4460</v>
      </c>
      <c r="F4453" s="319" t="s">
        <v>12339</v>
      </c>
      <c r="G4453" s="319" t="s">
        <v>18998</v>
      </c>
      <c r="H4453" s="319" t="s">
        <v>18999</v>
      </c>
      <c r="I4453" s="319" t="s">
        <v>19000</v>
      </c>
    </row>
    <row r="4454" spans="1:9" ht="90" x14ac:dyDescent="0.2">
      <c r="A4454" s="319" t="s">
        <v>19001</v>
      </c>
      <c r="B4454" s="319" t="s">
        <v>16063</v>
      </c>
      <c r="C4454" s="321">
        <f t="shared" si="138"/>
        <v>5</v>
      </c>
      <c r="D4454" s="321" t="str">
        <f t="shared" si="139"/>
        <v>Residential Rural</v>
      </c>
      <c r="E4454" s="321" t="s">
        <v>25835</v>
      </c>
      <c r="F4454" s="319" t="s">
        <v>19002</v>
      </c>
      <c r="G4454" s="319" t="s">
        <v>19003</v>
      </c>
      <c r="H4454" s="319" t="s">
        <v>19004</v>
      </c>
      <c r="I4454" s="319" t="s">
        <v>19005</v>
      </c>
    </row>
    <row r="4455" spans="1:9" ht="90" x14ac:dyDescent="0.2">
      <c r="A4455" s="319" t="s">
        <v>19006</v>
      </c>
      <c r="B4455" s="319" t="s">
        <v>16063</v>
      </c>
      <c r="C4455" s="321">
        <f t="shared" si="138"/>
        <v>5</v>
      </c>
      <c r="D4455" s="321" t="str">
        <f t="shared" si="139"/>
        <v>Residential Rural</v>
      </c>
      <c r="E4455" s="321" t="s">
        <v>4460</v>
      </c>
      <c r="F4455" s="319" t="s">
        <v>414</v>
      </c>
      <c r="G4455" s="319" t="s">
        <v>19007</v>
      </c>
      <c r="H4455" s="319" t="s">
        <v>19008</v>
      </c>
      <c r="I4455" s="319" t="s">
        <v>19009</v>
      </c>
    </row>
    <row r="4456" spans="1:9" ht="90" x14ac:dyDescent="0.2">
      <c r="A4456" s="319" t="s">
        <v>19010</v>
      </c>
      <c r="B4456" s="319" t="s">
        <v>16063</v>
      </c>
      <c r="C4456" s="321">
        <f t="shared" si="138"/>
        <v>5</v>
      </c>
      <c r="D4456" s="321" t="str">
        <f t="shared" si="139"/>
        <v>Residential Rural</v>
      </c>
      <c r="E4456" s="321" t="s">
        <v>25835</v>
      </c>
      <c r="F4456" s="319" t="s">
        <v>13037</v>
      </c>
      <c r="G4456" s="319" t="s">
        <v>19011</v>
      </c>
      <c r="H4456" s="319" t="s">
        <v>19012</v>
      </c>
      <c r="I4456" s="319" t="s">
        <v>19013</v>
      </c>
    </row>
    <row r="4457" spans="1:9" ht="90" x14ac:dyDescent="0.2">
      <c r="A4457" s="319" t="s">
        <v>19014</v>
      </c>
      <c r="B4457" s="319" t="s">
        <v>16063</v>
      </c>
      <c r="C4457" s="321">
        <f t="shared" si="138"/>
        <v>5</v>
      </c>
      <c r="D4457" s="321" t="str">
        <f t="shared" si="139"/>
        <v>Residential Rural</v>
      </c>
      <c r="E4457" s="321" t="s">
        <v>4460</v>
      </c>
      <c r="F4457" s="319" t="s">
        <v>19015</v>
      </c>
      <c r="G4457" s="319" t="s">
        <v>19016</v>
      </c>
      <c r="H4457" s="319" t="s">
        <v>19017</v>
      </c>
      <c r="I4457" s="319" t="s">
        <v>19018</v>
      </c>
    </row>
    <row r="4458" spans="1:9" ht="90" x14ac:dyDescent="0.2">
      <c r="A4458" s="319" t="s">
        <v>19019</v>
      </c>
      <c r="B4458" s="319" t="s">
        <v>16063</v>
      </c>
      <c r="C4458" s="321">
        <f t="shared" si="138"/>
        <v>5</v>
      </c>
      <c r="D4458" s="321" t="str">
        <f t="shared" si="139"/>
        <v>Residential Rural</v>
      </c>
      <c r="E4458" s="321" t="s">
        <v>25835</v>
      </c>
      <c r="F4458" s="319" t="s">
        <v>16264</v>
      </c>
      <c r="G4458" s="319" t="s">
        <v>5227</v>
      </c>
      <c r="H4458" s="319" t="s">
        <v>19020</v>
      </c>
      <c r="I4458" s="319" t="s">
        <v>19021</v>
      </c>
    </row>
    <row r="4459" spans="1:9" ht="105" x14ac:dyDescent="0.2">
      <c r="A4459" s="319" t="s">
        <v>19022</v>
      </c>
      <c r="B4459" s="319" t="s">
        <v>16063</v>
      </c>
      <c r="C4459" s="321">
        <f t="shared" si="138"/>
        <v>5</v>
      </c>
      <c r="D4459" s="321" t="str">
        <f t="shared" si="139"/>
        <v>Residential Rural</v>
      </c>
      <c r="E4459" s="321" t="s">
        <v>4460</v>
      </c>
      <c r="F4459" s="319" t="s">
        <v>1397</v>
      </c>
      <c r="G4459" s="319" t="s">
        <v>5907</v>
      </c>
      <c r="H4459" s="319" t="s">
        <v>19023</v>
      </c>
      <c r="I4459" s="319" t="s">
        <v>19024</v>
      </c>
    </row>
    <row r="4460" spans="1:9" ht="90" x14ac:dyDescent="0.2">
      <c r="A4460" s="319" t="s">
        <v>19025</v>
      </c>
      <c r="B4460" s="319" t="s">
        <v>16063</v>
      </c>
      <c r="C4460" s="321">
        <f t="shared" si="138"/>
        <v>5</v>
      </c>
      <c r="D4460" s="321" t="str">
        <f t="shared" si="139"/>
        <v>Residential Rural</v>
      </c>
      <c r="E4460" s="321" t="s">
        <v>25835</v>
      </c>
      <c r="F4460" s="319" t="s">
        <v>19026</v>
      </c>
      <c r="G4460" s="319" t="s">
        <v>19027</v>
      </c>
      <c r="H4460" s="319" t="s">
        <v>19028</v>
      </c>
      <c r="I4460" s="319" t="s">
        <v>19029</v>
      </c>
    </row>
    <row r="4461" spans="1:9" ht="90" x14ac:dyDescent="0.2">
      <c r="A4461" s="319" t="s">
        <v>19030</v>
      </c>
      <c r="B4461" s="319" t="s">
        <v>16063</v>
      </c>
      <c r="C4461" s="321">
        <f t="shared" si="138"/>
        <v>5</v>
      </c>
      <c r="D4461" s="321" t="str">
        <f t="shared" si="139"/>
        <v>Residential Rural</v>
      </c>
      <c r="E4461" s="321" t="s">
        <v>4460</v>
      </c>
      <c r="F4461" s="319" t="s">
        <v>892</v>
      </c>
      <c r="G4461" s="319" t="s">
        <v>19031</v>
      </c>
      <c r="H4461" s="319" t="s">
        <v>19032</v>
      </c>
      <c r="I4461" s="319" t="s">
        <v>19033</v>
      </c>
    </row>
    <row r="4462" spans="1:9" ht="105" x14ac:dyDescent="0.2">
      <c r="A4462" s="319" t="s">
        <v>19034</v>
      </c>
      <c r="B4462" s="319" t="s">
        <v>16063</v>
      </c>
      <c r="C4462" s="321">
        <f t="shared" si="138"/>
        <v>5</v>
      </c>
      <c r="D4462" s="321" t="str">
        <f t="shared" si="139"/>
        <v>Residential Rural</v>
      </c>
      <c r="E4462" s="321" t="s">
        <v>25835</v>
      </c>
      <c r="F4462" s="319" t="s">
        <v>1166</v>
      </c>
      <c r="G4462" s="319" t="s">
        <v>11183</v>
      </c>
      <c r="H4462" s="319" t="s">
        <v>19035</v>
      </c>
      <c r="I4462" s="319" t="s">
        <v>19036</v>
      </c>
    </row>
    <row r="4463" spans="1:9" ht="90" x14ac:dyDescent="0.2">
      <c r="A4463" s="319" t="s">
        <v>19037</v>
      </c>
      <c r="B4463" s="319" t="s">
        <v>16063</v>
      </c>
      <c r="C4463" s="321">
        <f t="shared" si="138"/>
        <v>5</v>
      </c>
      <c r="D4463" s="321" t="str">
        <f t="shared" si="139"/>
        <v>Residential Rural</v>
      </c>
      <c r="E4463" s="321" t="s">
        <v>4460</v>
      </c>
      <c r="F4463" s="319" t="s">
        <v>19038</v>
      </c>
      <c r="G4463" s="319" t="s">
        <v>19039</v>
      </c>
      <c r="H4463" s="319" t="s">
        <v>19040</v>
      </c>
      <c r="I4463" s="319" t="s">
        <v>19041</v>
      </c>
    </row>
    <row r="4464" spans="1:9" ht="90" x14ac:dyDescent="0.2">
      <c r="A4464" s="319" t="s">
        <v>19042</v>
      </c>
      <c r="B4464" s="319" t="s">
        <v>16063</v>
      </c>
      <c r="C4464" s="321">
        <f t="shared" si="138"/>
        <v>5</v>
      </c>
      <c r="D4464" s="321" t="str">
        <f t="shared" si="139"/>
        <v>Residential Rural</v>
      </c>
      <c r="E4464" s="321" t="s">
        <v>25835</v>
      </c>
      <c r="F4464" s="319" t="s">
        <v>19043</v>
      </c>
      <c r="G4464" s="319" t="s">
        <v>19044</v>
      </c>
      <c r="H4464" s="319" t="s">
        <v>19045</v>
      </c>
      <c r="I4464" s="319" t="s">
        <v>19046</v>
      </c>
    </row>
    <row r="4465" spans="1:9" ht="90" x14ac:dyDescent="0.2">
      <c r="A4465" s="319" t="s">
        <v>19047</v>
      </c>
      <c r="B4465" s="319" t="s">
        <v>16063</v>
      </c>
      <c r="C4465" s="321">
        <f t="shared" si="138"/>
        <v>5</v>
      </c>
      <c r="D4465" s="321" t="str">
        <f t="shared" si="139"/>
        <v>Residential Rural</v>
      </c>
      <c r="E4465" s="321" t="s">
        <v>4460</v>
      </c>
      <c r="F4465" s="319" t="s">
        <v>19048</v>
      </c>
      <c r="G4465" s="319" t="s">
        <v>19049</v>
      </c>
      <c r="H4465" s="319" t="s">
        <v>19050</v>
      </c>
      <c r="I4465" s="319" t="s">
        <v>19051</v>
      </c>
    </row>
    <row r="4466" spans="1:9" ht="90" x14ac:dyDescent="0.2">
      <c r="A4466" s="319" t="s">
        <v>19052</v>
      </c>
      <c r="B4466" s="319" t="s">
        <v>16063</v>
      </c>
      <c r="C4466" s="321">
        <f t="shared" si="138"/>
        <v>5</v>
      </c>
      <c r="D4466" s="321" t="str">
        <f t="shared" si="139"/>
        <v>Residential Rural</v>
      </c>
      <c r="E4466" s="321" t="s">
        <v>25835</v>
      </c>
      <c r="F4466" s="319" t="s">
        <v>19053</v>
      </c>
      <c r="G4466" s="319" t="s">
        <v>4195</v>
      </c>
      <c r="H4466" s="319" t="s">
        <v>19054</v>
      </c>
      <c r="I4466" s="319" t="s">
        <v>19055</v>
      </c>
    </row>
    <row r="4467" spans="1:9" ht="90" x14ac:dyDescent="0.2">
      <c r="A4467" s="319" t="s">
        <v>19056</v>
      </c>
      <c r="B4467" s="319" t="s">
        <v>16063</v>
      </c>
      <c r="C4467" s="321">
        <f t="shared" si="138"/>
        <v>5</v>
      </c>
      <c r="D4467" s="321" t="str">
        <f t="shared" si="139"/>
        <v>Residential Rural</v>
      </c>
      <c r="E4467" s="321" t="s">
        <v>4460</v>
      </c>
      <c r="F4467" s="319" t="s">
        <v>483</v>
      </c>
      <c r="G4467" s="319" t="s">
        <v>4792</v>
      </c>
      <c r="H4467" s="319" t="s">
        <v>19057</v>
      </c>
      <c r="I4467" s="319" t="s">
        <v>19058</v>
      </c>
    </row>
    <row r="4468" spans="1:9" ht="90" x14ac:dyDescent="0.2">
      <c r="A4468" s="319" t="s">
        <v>19059</v>
      </c>
      <c r="B4468" s="319" t="s">
        <v>16063</v>
      </c>
      <c r="C4468" s="321">
        <f t="shared" si="138"/>
        <v>5</v>
      </c>
      <c r="D4468" s="321" t="str">
        <f t="shared" si="139"/>
        <v>Residential Rural</v>
      </c>
      <c r="E4468" s="321" t="s">
        <v>25835</v>
      </c>
      <c r="F4468" s="319" t="s">
        <v>181</v>
      </c>
      <c r="G4468" s="319" t="s">
        <v>19060</v>
      </c>
      <c r="H4468" s="319" t="s">
        <v>19061</v>
      </c>
      <c r="I4468" s="319" t="s">
        <v>19062</v>
      </c>
    </row>
    <row r="4469" spans="1:9" ht="90" x14ac:dyDescent="0.2">
      <c r="A4469" s="319" t="s">
        <v>19063</v>
      </c>
      <c r="B4469" s="319" t="s">
        <v>16063</v>
      </c>
      <c r="C4469" s="321">
        <f t="shared" si="138"/>
        <v>5</v>
      </c>
      <c r="D4469" s="321" t="str">
        <f t="shared" si="139"/>
        <v>Residential Rural</v>
      </c>
      <c r="E4469" s="321" t="s">
        <v>4460</v>
      </c>
      <c r="F4469" s="319" t="s">
        <v>19064</v>
      </c>
      <c r="G4469" s="319" t="s">
        <v>19065</v>
      </c>
      <c r="H4469" s="319" t="s">
        <v>19066</v>
      </c>
      <c r="I4469" s="319" t="s">
        <v>19067</v>
      </c>
    </row>
    <row r="4470" spans="1:9" ht="120" x14ac:dyDescent="0.2">
      <c r="A4470" s="319" t="s">
        <v>19068</v>
      </c>
      <c r="B4470" s="319" t="s">
        <v>16063</v>
      </c>
      <c r="C4470" s="321">
        <f t="shared" si="138"/>
        <v>5</v>
      </c>
      <c r="D4470" s="321" t="str">
        <f t="shared" si="139"/>
        <v>Residential Rural</v>
      </c>
      <c r="E4470" s="321" t="s">
        <v>25835</v>
      </c>
      <c r="F4470" s="319" t="s">
        <v>19069</v>
      </c>
      <c r="G4470" s="319" t="s">
        <v>19070</v>
      </c>
      <c r="H4470" s="319" t="s">
        <v>19071</v>
      </c>
      <c r="I4470" s="319" t="s">
        <v>19072</v>
      </c>
    </row>
    <row r="4471" spans="1:9" ht="90" x14ac:dyDescent="0.2">
      <c r="A4471" s="319" t="s">
        <v>19073</v>
      </c>
      <c r="B4471" s="319" t="s">
        <v>16063</v>
      </c>
      <c r="C4471" s="321">
        <f t="shared" si="138"/>
        <v>5</v>
      </c>
      <c r="D4471" s="321" t="str">
        <f t="shared" si="139"/>
        <v>Residential Rural</v>
      </c>
      <c r="E4471" s="321" t="s">
        <v>4460</v>
      </c>
      <c r="F4471" s="319" t="s">
        <v>6820</v>
      </c>
      <c r="G4471" s="319" t="s">
        <v>8138</v>
      </c>
      <c r="H4471" s="319" t="s">
        <v>19074</v>
      </c>
      <c r="I4471" s="319" t="s">
        <v>19075</v>
      </c>
    </row>
    <row r="4472" spans="1:9" ht="90" x14ac:dyDescent="0.2">
      <c r="A4472" s="319" t="s">
        <v>19076</v>
      </c>
      <c r="B4472" s="319" t="s">
        <v>16063</v>
      </c>
      <c r="C4472" s="321">
        <f t="shared" si="138"/>
        <v>5</v>
      </c>
      <c r="D4472" s="321" t="str">
        <f t="shared" si="139"/>
        <v>Residential Rural</v>
      </c>
      <c r="E4472" s="321" t="s">
        <v>25835</v>
      </c>
      <c r="F4472" s="319" t="s">
        <v>1842</v>
      </c>
      <c r="G4472" s="319" t="s">
        <v>7838</v>
      </c>
      <c r="H4472" s="319" t="s">
        <v>19077</v>
      </c>
      <c r="I4472" s="319" t="s">
        <v>19078</v>
      </c>
    </row>
    <row r="4473" spans="1:9" ht="90" x14ac:dyDescent="0.2">
      <c r="A4473" s="319" t="s">
        <v>19079</v>
      </c>
      <c r="B4473" s="319" t="s">
        <v>16063</v>
      </c>
      <c r="C4473" s="321">
        <f t="shared" si="138"/>
        <v>5</v>
      </c>
      <c r="D4473" s="321" t="str">
        <f t="shared" si="139"/>
        <v>Residential Rural</v>
      </c>
      <c r="E4473" s="321" t="s">
        <v>4460</v>
      </c>
      <c r="F4473" s="319" t="s">
        <v>10117</v>
      </c>
      <c r="G4473" s="319" t="s">
        <v>19080</v>
      </c>
      <c r="H4473" s="319" t="s">
        <v>19081</v>
      </c>
      <c r="I4473" s="319" t="s">
        <v>19082</v>
      </c>
    </row>
    <row r="4474" spans="1:9" ht="90" x14ac:dyDescent="0.2">
      <c r="A4474" s="319" t="s">
        <v>19083</v>
      </c>
      <c r="B4474" s="319" t="s">
        <v>16063</v>
      </c>
      <c r="C4474" s="321">
        <f t="shared" si="138"/>
        <v>5</v>
      </c>
      <c r="D4474" s="321" t="str">
        <f t="shared" si="139"/>
        <v>Residential Rural</v>
      </c>
      <c r="E4474" s="321" t="s">
        <v>25835</v>
      </c>
      <c r="F4474" s="319" t="s">
        <v>19084</v>
      </c>
      <c r="G4474" s="319" t="s">
        <v>10812</v>
      </c>
      <c r="H4474" s="319" t="s">
        <v>19085</v>
      </c>
      <c r="I4474" s="319" t="s">
        <v>19086</v>
      </c>
    </row>
    <row r="4475" spans="1:9" ht="90" x14ac:dyDescent="0.2">
      <c r="A4475" s="319" t="s">
        <v>19087</v>
      </c>
      <c r="B4475" s="319" t="s">
        <v>16063</v>
      </c>
      <c r="C4475" s="321">
        <f t="shared" si="138"/>
        <v>5</v>
      </c>
      <c r="D4475" s="321" t="str">
        <f t="shared" si="139"/>
        <v>Residential Rural</v>
      </c>
      <c r="E4475" s="321" t="s">
        <v>4460</v>
      </c>
      <c r="F4475" s="319" t="s">
        <v>2425</v>
      </c>
      <c r="G4475" s="319" t="s">
        <v>19088</v>
      </c>
      <c r="H4475" s="319" t="s">
        <v>19089</v>
      </c>
      <c r="I4475" s="319" t="s">
        <v>19090</v>
      </c>
    </row>
    <row r="4476" spans="1:9" ht="75" x14ac:dyDescent="0.2">
      <c r="A4476" s="319" t="s">
        <v>19091</v>
      </c>
      <c r="B4476" s="319" t="s">
        <v>16063</v>
      </c>
      <c r="C4476" s="321">
        <f t="shared" si="138"/>
        <v>5</v>
      </c>
      <c r="D4476" s="321" t="str">
        <f t="shared" si="139"/>
        <v>Residential Rural</v>
      </c>
      <c r="E4476" s="321" t="s">
        <v>25835</v>
      </c>
      <c r="F4476" s="319" t="s">
        <v>548</v>
      </c>
      <c r="G4476" s="319" t="s">
        <v>19092</v>
      </c>
      <c r="H4476" s="319" t="s">
        <v>19093</v>
      </c>
      <c r="I4476" s="319" t="s">
        <v>19094</v>
      </c>
    </row>
    <row r="4477" spans="1:9" ht="90" x14ac:dyDescent="0.2">
      <c r="A4477" s="319" t="s">
        <v>19095</v>
      </c>
      <c r="B4477" s="319" t="s">
        <v>16063</v>
      </c>
      <c r="C4477" s="321">
        <f t="shared" si="138"/>
        <v>5</v>
      </c>
      <c r="D4477" s="321" t="str">
        <f t="shared" si="139"/>
        <v>Residential Rural</v>
      </c>
      <c r="E4477" s="321" t="s">
        <v>4460</v>
      </c>
      <c r="F4477" s="319" t="s">
        <v>11003</v>
      </c>
      <c r="G4477" s="319" t="s">
        <v>19096</v>
      </c>
      <c r="H4477" s="319" t="s">
        <v>19097</v>
      </c>
      <c r="I4477" s="319" t="s">
        <v>19098</v>
      </c>
    </row>
    <row r="4478" spans="1:9" ht="90" x14ac:dyDescent="0.2">
      <c r="A4478" s="319" t="s">
        <v>19099</v>
      </c>
      <c r="B4478" s="319" t="s">
        <v>16063</v>
      </c>
      <c r="C4478" s="321">
        <f t="shared" si="138"/>
        <v>5</v>
      </c>
      <c r="D4478" s="321" t="str">
        <f t="shared" si="139"/>
        <v>Residential Rural</v>
      </c>
      <c r="E4478" s="321" t="s">
        <v>25835</v>
      </c>
      <c r="F4478" s="319" t="s">
        <v>4260</v>
      </c>
      <c r="G4478" s="319" t="s">
        <v>19100</v>
      </c>
      <c r="H4478" s="319" t="s">
        <v>19101</v>
      </c>
      <c r="I4478" s="319" t="s">
        <v>19102</v>
      </c>
    </row>
    <row r="4479" spans="1:9" ht="90" x14ac:dyDescent="0.2">
      <c r="A4479" s="319" t="s">
        <v>19103</v>
      </c>
      <c r="B4479" s="319" t="s">
        <v>16063</v>
      </c>
      <c r="C4479" s="321">
        <f t="shared" si="138"/>
        <v>5</v>
      </c>
      <c r="D4479" s="321" t="str">
        <f t="shared" si="139"/>
        <v>Residential Rural</v>
      </c>
      <c r="E4479" s="321" t="s">
        <v>4460</v>
      </c>
      <c r="F4479" s="319" t="s">
        <v>10845</v>
      </c>
      <c r="G4479" s="319" t="s">
        <v>10846</v>
      </c>
      <c r="H4479" s="319" t="s">
        <v>19104</v>
      </c>
      <c r="I4479" s="319" t="s">
        <v>19105</v>
      </c>
    </row>
    <row r="4480" spans="1:9" ht="90" x14ac:dyDescent="0.2">
      <c r="A4480" s="319" t="s">
        <v>19106</v>
      </c>
      <c r="B4480" s="319" t="s">
        <v>16063</v>
      </c>
      <c r="C4480" s="321">
        <f t="shared" si="138"/>
        <v>5</v>
      </c>
      <c r="D4480" s="321" t="str">
        <f t="shared" si="139"/>
        <v>Residential Rural</v>
      </c>
      <c r="E4480" s="321" t="s">
        <v>25835</v>
      </c>
      <c r="F4480" s="319" t="s">
        <v>5964</v>
      </c>
      <c r="G4480" s="319" t="s">
        <v>19107</v>
      </c>
      <c r="H4480" s="319" t="s">
        <v>19108</v>
      </c>
      <c r="I4480" s="319" t="s">
        <v>19109</v>
      </c>
    </row>
    <row r="4481" spans="1:9" ht="105" x14ac:dyDescent="0.2">
      <c r="A4481" s="319" t="s">
        <v>19110</v>
      </c>
      <c r="B4481" s="319" t="s">
        <v>16063</v>
      </c>
      <c r="C4481" s="321">
        <f t="shared" si="138"/>
        <v>5</v>
      </c>
      <c r="D4481" s="321" t="str">
        <f t="shared" si="139"/>
        <v>Residential Rural</v>
      </c>
      <c r="E4481" s="321" t="s">
        <v>4460</v>
      </c>
      <c r="F4481" s="319" t="s">
        <v>11944</v>
      </c>
      <c r="G4481" s="319" t="s">
        <v>11745</v>
      </c>
      <c r="H4481" s="319" t="s">
        <v>19111</v>
      </c>
      <c r="I4481" s="319" t="s">
        <v>19112</v>
      </c>
    </row>
    <row r="4482" spans="1:9" ht="105" x14ac:dyDescent="0.2">
      <c r="A4482" s="319" t="s">
        <v>19113</v>
      </c>
      <c r="B4482" s="319" t="s">
        <v>16063</v>
      </c>
      <c r="C4482" s="321">
        <f t="shared" ref="C4482:C4545" si="140">+VLOOKUP($A4482,Assess,2,FALSE)</f>
        <v>5</v>
      </c>
      <c r="D4482" s="321" t="str">
        <f t="shared" ref="D4482:D4545" si="141">+VLOOKUP($A4482,Assess,3,FALSE)</f>
        <v>Residential Rural</v>
      </c>
      <c r="E4482" s="321" t="s">
        <v>25835</v>
      </c>
      <c r="F4482" s="319" t="s">
        <v>19114</v>
      </c>
      <c r="G4482" s="319" t="s">
        <v>15804</v>
      </c>
      <c r="H4482" s="319" t="s">
        <v>19115</v>
      </c>
      <c r="I4482" s="319" t="s">
        <v>19116</v>
      </c>
    </row>
    <row r="4483" spans="1:9" ht="90" x14ac:dyDescent="0.2">
      <c r="A4483" s="319" t="s">
        <v>19117</v>
      </c>
      <c r="B4483" s="319" t="s">
        <v>16063</v>
      </c>
      <c r="C4483" s="321">
        <f t="shared" si="140"/>
        <v>5</v>
      </c>
      <c r="D4483" s="321" t="str">
        <f t="shared" si="141"/>
        <v>Residential Rural</v>
      </c>
      <c r="E4483" s="321" t="s">
        <v>4460</v>
      </c>
      <c r="F4483" s="319" t="s">
        <v>19118</v>
      </c>
      <c r="G4483" s="319" t="s">
        <v>19119</v>
      </c>
      <c r="H4483" s="319" t="s">
        <v>19120</v>
      </c>
      <c r="I4483" s="319" t="s">
        <v>19121</v>
      </c>
    </row>
    <row r="4484" spans="1:9" ht="90" x14ac:dyDescent="0.2">
      <c r="A4484" s="319" t="s">
        <v>19122</v>
      </c>
      <c r="B4484" s="319" t="s">
        <v>16063</v>
      </c>
      <c r="C4484" s="321">
        <f t="shared" si="140"/>
        <v>5</v>
      </c>
      <c r="D4484" s="321" t="str">
        <f t="shared" si="141"/>
        <v>Residential Rural</v>
      </c>
      <c r="E4484" s="321" t="s">
        <v>25835</v>
      </c>
      <c r="F4484" s="319" t="s">
        <v>19123</v>
      </c>
      <c r="G4484" s="319" t="s">
        <v>19124</v>
      </c>
      <c r="H4484" s="319" t="s">
        <v>19125</v>
      </c>
      <c r="I4484" s="319" t="s">
        <v>19126</v>
      </c>
    </row>
    <row r="4485" spans="1:9" ht="90" x14ac:dyDescent="0.2">
      <c r="A4485" s="319" t="s">
        <v>19127</v>
      </c>
      <c r="B4485" s="319" t="s">
        <v>16063</v>
      </c>
      <c r="C4485" s="321">
        <f t="shared" si="140"/>
        <v>5</v>
      </c>
      <c r="D4485" s="321" t="str">
        <f t="shared" si="141"/>
        <v>Residential Rural</v>
      </c>
      <c r="E4485" s="321" t="s">
        <v>4460</v>
      </c>
      <c r="F4485" s="319" t="s">
        <v>19128</v>
      </c>
      <c r="G4485" s="319" t="s">
        <v>19129</v>
      </c>
      <c r="H4485" s="319" t="s">
        <v>19130</v>
      </c>
      <c r="I4485" s="319" t="s">
        <v>19131</v>
      </c>
    </row>
    <row r="4486" spans="1:9" ht="90" x14ac:dyDescent="0.2">
      <c r="A4486" s="319" t="s">
        <v>19132</v>
      </c>
      <c r="B4486" s="319" t="s">
        <v>16063</v>
      </c>
      <c r="C4486" s="321">
        <f t="shared" si="140"/>
        <v>5</v>
      </c>
      <c r="D4486" s="321" t="str">
        <f t="shared" si="141"/>
        <v>Residential Rural</v>
      </c>
      <c r="E4486" s="321" t="s">
        <v>25835</v>
      </c>
      <c r="F4486" s="319" t="s">
        <v>19133</v>
      </c>
      <c r="G4486" s="319" t="s">
        <v>19134</v>
      </c>
      <c r="H4486" s="319" t="s">
        <v>19135</v>
      </c>
      <c r="I4486" s="319" t="s">
        <v>19136</v>
      </c>
    </row>
    <row r="4487" spans="1:9" ht="90" x14ac:dyDescent="0.2">
      <c r="A4487" s="319" t="s">
        <v>19137</v>
      </c>
      <c r="B4487" s="319" t="s">
        <v>16063</v>
      </c>
      <c r="C4487" s="321">
        <f t="shared" si="140"/>
        <v>5</v>
      </c>
      <c r="D4487" s="321" t="str">
        <f t="shared" si="141"/>
        <v>Residential Rural</v>
      </c>
      <c r="E4487" s="321" t="s">
        <v>4460</v>
      </c>
      <c r="F4487" s="319" t="s">
        <v>19138</v>
      </c>
      <c r="G4487" s="319" t="s">
        <v>18947</v>
      </c>
      <c r="H4487" s="319" t="s">
        <v>19139</v>
      </c>
      <c r="I4487" s="319" t="s">
        <v>19140</v>
      </c>
    </row>
    <row r="4488" spans="1:9" ht="90" x14ac:dyDescent="0.2">
      <c r="A4488" s="319" t="s">
        <v>19141</v>
      </c>
      <c r="B4488" s="319" t="s">
        <v>16063</v>
      </c>
      <c r="C4488" s="321">
        <f t="shared" si="140"/>
        <v>5</v>
      </c>
      <c r="D4488" s="321" t="str">
        <f t="shared" si="141"/>
        <v>Residential Rural</v>
      </c>
      <c r="E4488" s="321" t="s">
        <v>25835</v>
      </c>
      <c r="F4488" s="319" t="s">
        <v>19142</v>
      </c>
      <c r="G4488" s="319" t="s">
        <v>19143</v>
      </c>
      <c r="H4488" s="319" t="s">
        <v>19144</v>
      </c>
      <c r="I4488" s="319" t="s">
        <v>19145</v>
      </c>
    </row>
    <row r="4489" spans="1:9" ht="90" x14ac:dyDescent="0.2">
      <c r="A4489" s="319" t="s">
        <v>19146</v>
      </c>
      <c r="B4489" s="319" t="s">
        <v>16063</v>
      </c>
      <c r="C4489" s="321">
        <f t="shared" si="140"/>
        <v>5</v>
      </c>
      <c r="D4489" s="321" t="str">
        <f t="shared" si="141"/>
        <v>Residential Rural</v>
      </c>
      <c r="E4489" s="321" t="s">
        <v>4460</v>
      </c>
      <c r="F4489" s="319" t="s">
        <v>667</v>
      </c>
      <c r="G4489" s="319" t="s">
        <v>19147</v>
      </c>
      <c r="H4489" s="319" t="s">
        <v>19148</v>
      </c>
      <c r="I4489" s="319" t="s">
        <v>19149</v>
      </c>
    </row>
    <row r="4490" spans="1:9" ht="90" x14ac:dyDescent="0.2">
      <c r="A4490" s="319" t="s">
        <v>19150</v>
      </c>
      <c r="B4490" s="319" t="s">
        <v>16063</v>
      </c>
      <c r="C4490" s="321">
        <f t="shared" si="140"/>
        <v>5</v>
      </c>
      <c r="D4490" s="321" t="str">
        <f t="shared" si="141"/>
        <v>Residential Rural</v>
      </c>
      <c r="E4490" s="321" t="s">
        <v>25835</v>
      </c>
      <c r="F4490" s="319" t="s">
        <v>19151</v>
      </c>
      <c r="G4490" s="319" t="s">
        <v>19152</v>
      </c>
      <c r="H4490" s="319" t="s">
        <v>19153</v>
      </c>
      <c r="I4490" s="319" t="s">
        <v>19154</v>
      </c>
    </row>
    <row r="4491" spans="1:9" ht="90" x14ac:dyDescent="0.2">
      <c r="A4491" s="319" t="s">
        <v>19155</v>
      </c>
      <c r="B4491" s="319" t="s">
        <v>16063</v>
      </c>
      <c r="C4491" s="321">
        <f t="shared" si="140"/>
        <v>5</v>
      </c>
      <c r="D4491" s="321" t="str">
        <f t="shared" si="141"/>
        <v>Residential Rural</v>
      </c>
      <c r="E4491" s="321" t="s">
        <v>4460</v>
      </c>
      <c r="F4491" s="319" t="s">
        <v>19156</v>
      </c>
      <c r="G4491" s="319" t="s">
        <v>19157</v>
      </c>
      <c r="H4491" s="319" t="s">
        <v>19158</v>
      </c>
      <c r="I4491" s="319" t="s">
        <v>19159</v>
      </c>
    </row>
    <row r="4492" spans="1:9" ht="90" x14ac:dyDescent="0.2">
      <c r="A4492" s="319" t="s">
        <v>19160</v>
      </c>
      <c r="B4492" s="319" t="s">
        <v>16063</v>
      </c>
      <c r="C4492" s="321">
        <f t="shared" si="140"/>
        <v>5</v>
      </c>
      <c r="D4492" s="321" t="str">
        <f t="shared" si="141"/>
        <v>Residential Rural</v>
      </c>
      <c r="E4492" s="321" t="s">
        <v>25835</v>
      </c>
      <c r="F4492" s="319" t="s">
        <v>19161</v>
      </c>
      <c r="G4492" s="319" t="s">
        <v>19162</v>
      </c>
      <c r="H4492" s="319" t="s">
        <v>19163</v>
      </c>
      <c r="I4492" s="319" t="s">
        <v>19164</v>
      </c>
    </row>
    <row r="4493" spans="1:9" ht="90" x14ac:dyDescent="0.2">
      <c r="A4493" s="319" t="s">
        <v>19165</v>
      </c>
      <c r="B4493" s="319" t="s">
        <v>16063</v>
      </c>
      <c r="C4493" s="321">
        <f t="shared" si="140"/>
        <v>5</v>
      </c>
      <c r="D4493" s="321" t="str">
        <f t="shared" si="141"/>
        <v>Residential Rural</v>
      </c>
      <c r="E4493" s="321" t="s">
        <v>4460</v>
      </c>
      <c r="F4493" s="319" t="s">
        <v>19166</v>
      </c>
      <c r="G4493" s="319" t="s">
        <v>19167</v>
      </c>
      <c r="H4493" s="319" t="s">
        <v>19168</v>
      </c>
      <c r="I4493" s="319" t="s">
        <v>19169</v>
      </c>
    </row>
    <row r="4494" spans="1:9" ht="105" x14ac:dyDescent="0.2">
      <c r="A4494" s="319" t="s">
        <v>19170</v>
      </c>
      <c r="B4494" s="319" t="s">
        <v>16063</v>
      </c>
      <c r="C4494" s="321">
        <f t="shared" si="140"/>
        <v>5</v>
      </c>
      <c r="D4494" s="321" t="str">
        <f t="shared" si="141"/>
        <v>Residential Rural</v>
      </c>
      <c r="E4494" s="321" t="s">
        <v>25835</v>
      </c>
      <c r="F4494" s="319" t="s">
        <v>19171</v>
      </c>
      <c r="G4494" s="319" t="s">
        <v>19172</v>
      </c>
      <c r="H4494" s="319" t="s">
        <v>19173</v>
      </c>
      <c r="I4494" s="319" t="s">
        <v>19174</v>
      </c>
    </row>
    <row r="4495" spans="1:9" ht="90" x14ac:dyDescent="0.2">
      <c r="A4495" s="319" t="s">
        <v>19175</v>
      </c>
      <c r="B4495" s="319" t="s">
        <v>16063</v>
      </c>
      <c r="C4495" s="321">
        <f t="shared" si="140"/>
        <v>5</v>
      </c>
      <c r="D4495" s="321" t="str">
        <f t="shared" si="141"/>
        <v>Residential Rural</v>
      </c>
      <c r="E4495" s="321" t="s">
        <v>4460</v>
      </c>
      <c r="F4495" s="319" t="s">
        <v>19176</v>
      </c>
      <c r="G4495" s="319" t="s">
        <v>19177</v>
      </c>
      <c r="H4495" s="319" t="s">
        <v>19178</v>
      </c>
      <c r="I4495" s="319" t="s">
        <v>19179</v>
      </c>
    </row>
    <row r="4496" spans="1:9" ht="90" x14ac:dyDescent="0.2">
      <c r="A4496" s="319" t="s">
        <v>19180</v>
      </c>
      <c r="B4496" s="319" t="s">
        <v>16063</v>
      </c>
      <c r="C4496" s="321">
        <f t="shared" si="140"/>
        <v>5</v>
      </c>
      <c r="D4496" s="321" t="str">
        <f t="shared" si="141"/>
        <v>Residential Rural</v>
      </c>
      <c r="E4496" s="321" t="s">
        <v>25835</v>
      </c>
      <c r="F4496" s="319" t="s">
        <v>1016</v>
      </c>
      <c r="G4496" s="319" t="s">
        <v>13718</v>
      </c>
      <c r="H4496" s="319" t="s">
        <v>19181</v>
      </c>
      <c r="I4496" s="319" t="s">
        <v>19182</v>
      </c>
    </row>
    <row r="4497" spans="1:9" ht="90" x14ac:dyDescent="0.2">
      <c r="A4497" s="319" t="s">
        <v>19183</v>
      </c>
      <c r="B4497" s="319" t="s">
        <v>16063</v>
      </c>
      <c r="C4497" s="321">
        <f t="shared" si="140"/>
        <v>5</v>
      </c>
      <c r="D4497" s="321" t="str">
        <f t="shared" si="141"/>
        <v>Residential Rural</v>
      </c>
      <c r="E4497" s="321" t="s">
        <v>4460</v>
      </c>
      <c r="F4497" s="319" t="s">
        <v>14443</v>
      </c>
      <c r="G4497" s="319" t="s">
        <v>19184</v>
      </c>
      <c r="H4497" s="319" t="s">
        <v>19185</v>
      </c>
      <c r="I4497" s="319" t="s">
        <v>19186</v>
      </c>
    </row>
    <row r="4498" spans="1:9" ht="90" x14ac:dyDescent="0.2">
      <c r="A4498" s="319" t="s">
        <v>19187</v>
      </c>
      <c r="B4498" s="319" t="s">
        <v>16063</v>
      </c>
      <c r="C4498" s="321">
        <f t="shared" si="140"/>
        <v>5</v>
      </c>
      <c r="D4498" s="321" t="str">
        <f t="shared" si="141"/>
        <v>Residential Rural</v>
      </c>
      <c r="E4498" s="321" t="s">
        <v>25835</v>
      </c>
      <c r="F4498" s="319" t="s">
        <v>5421</v>
      </c>
      <c r="G4498" s="319" t="s">
        <v>19188</v>
      </c>
      <c r="H4498" s="319" t="s">
        <v>19189</v>
      </c>
      <c r="I4498" s="319" t="s">
        <v>19190</v>
      </c>
    </row>
    <row r="4499" spans="1:9" ht="90" x14ac:dyDescent="0.2">
      <c r="A4499" s="319" t="s">
        <v>19191</v>
      </c>
      <c r="B4499" s="319" t="s">
        <v>16063</v>
      </c>
      <c r="C4499" s="321">
        <f t="shared" si="140"/>
        <v>5</v>
      </c>
      <c r="D4499" s="321" t="str">
        <f t="shared" si="141"/>
        <v>Residential Rural</v>
      </c>
      <c r="E4499" s="321" t="s">
        <v>4460</v>
      </c>
      <c r="F4499" s="319" t="s">
        <v>1728</v>
      </c>
      <c r="G4499" s="319" t="s">
        <v>19192</v>
      </c>
      <c r="H4499" s="319" t="s">
        <v>19193</v>
      </c>
      <c r="I4499" s="319" t="s">
        <v>19194</v>
      </c>
    </row>
    <row r="4500" spans="1:9" ht="90" x14ac:dyDescent="0.2">
      <c r="A4500" s="319" t="s">
        <v>19195</v>
      </c>
      <c r="B4500" s="319" t="s">
        <v>16063</v>
      </c>
      <c r="C4500" s="321">
        <f t="shared" si="140"/>
        <v>5</v>
      </c>
      <c r="D4500" s="321" t="str">
        <f t="shared" si="141"/>
        <v>Residential Rural</v>
      </c>
      <c r="E4500" s="321" t="s">
        <v>25835</v>
      </c>
      <c r="F4500" s="319" t="s">
        <v>19196</v>
      </c>
      <c r="G4500" s="319" t="s">
        <v>19197</v>
      </c>
      <c r="H4500" s="319" t="s">
        <v>19198</v>
      </c>
      <c r="I4500" s="319" t="s">
        <v>19199</v>
      </c>
    </row>
    <row r="4501" spans="1:9" ht="105" x14ac:dyDescent="0.2">
      <c r="A4501" s="319" t="s">
        <v>19200</v>
      </c>
      <c r="B4501" s="319" t="s">
        <v>16063</v>
      </c>
      <c r="C4501" s="321">
        <f t="shared" si="140"/>
        <v>5</v>
      </c>
      <c r="D4501" s="321" t="str">
        <f t="shared" si="141"/>
        <v>Residential Rural</v>
      </c>
      <c r="E4501" s="321" t="s">
        <v>4460</v>
      </c>
      <c r="F4501" s="319" t="s">
        <v>1382</v>
      </c>
      <c r="G4501" s="319" t="s">
        <v>19201</v>
      </c>
      <c r="H4501" s="319" t="s">
        <v>19202</v>
      </c>
      <c r="I4501" s="319" t="s">
        <v>19203</v>
      </c>
    </row>
    <row r="4502" spans="1:9" ht="90" x14ac:dyDescent="0.2">
      <c r="A4502" s="319" t="s">
        <v>19204</v>
      </c>
      <c r="B4502" s="319" t="s">
        <v>16063</v>
      </c>
      <c r="C4502" s="321">
        <f t="shared" si="140"/>
        <v>5</v>
      </c>
      <c r="D4502" s="321" t="str">
        <f t="shared" si="141"/>
        <v>Residential Rural</v>
      </c>
      <c r="E4502" s="321" t="s">
        <v>25835</v>
      </c>
      <c r="F4502" s="319" t="s">
        <v>19205</v>
      </c>
      <c r="G4502" s="319" t="s">
        <v>19206</v>
      </c>
      <c r="H4502" s="319" t="s">
        <v>19207</v>
      </c>
      <c r="I4502" s="319" t="s">
        <v>19208</v>
      </c>
    </row>
    <row r="4503" spans="1:9" ht="90" x14ac:dyDescent="0.2">
      <c r="A4503" s="319" t="s">
        <v>19209</v>
      </c>
      <c r="B4503" s="319" t="s">
        <v>16063</v>
      </c>
      <c r="C4503" s="321">
        <f t="shared" si="140"/>
        <v>5</v>
      </c>
      <c r="D4503" s="321" t="str">
        <f t="shared" si="141"/>
        <v>Residential Rural</v>
      </c>
      <c r="E4503" s="321" t="s">
        <v>4460</v>
      </c>
      <c r="F4503" s="319" t="s">
        <v>19210</v>
      </c>
      <c r="G4503" s="319" t="s">
        <v>9049</v>
      </c>
      <c r="H4503" s="319" t="s">
        <v>19211</v>
      </c>
      <c r="I4503" s="319" t="s">
        <v>19212</v>
      </c>
    </row>
    <row r="4504" spans="1:9" ht="90" x14ac:dyDescent="0.2">
      <c r="A4504" s="319" t="s">
        <v>19213</v>
      </c>
      <c r="B4504" s="319" t="s">
        <v>16063</v>
      </c>
      <c r="C4504" s="321">
        <f t="shared" si="140"/>
        <v>5</v>
      </c>
      <c r="D4504" s="321" t="str">
        <f t="shared" si="141"/>
        <v>Residential Rural</v>
      </c>
      <c r="E4504" s="321" t="s">
        <v>25835</v>
      </c>
      <c r="F4504" s="319" t="s">
        <v>19214</v>
      </c>
      <c r="G4504" s="319" t="s">
        <v>19215</v>
      </c>
      <c r="H4504" s="319" t="s">
        <v>19216</v>
      </c>
      <c r="I4504" s="319" t="s">
        <v>19217</v>
      </c>
    </row>
    <row r="4505" spans="1:9" ht="105" x14ac:dyDescent="0.2">
      <c r="A4505" s="319" t="s">
        <v>19218</v>
      </c>
      <c r="B4505" s="319" t="s">
        <v>16063</v>
      </c>
      <c r="C4505" s="321">
        <f t="shared" si="140"/>
        <v>5</v>
      </c>
      <c r="D4505" s="321" t="str">
        <f t="shared" si="141"/>
        <v>Residential Rural</v>
      </c>
      <c r="E4505" s="321" t="s">
        <v>4460</v>
      </c>
      <c r="F4505" s="319" t="s">
        <v>19219</v>
      </c>
      <c r="G4505" s="319" t="s">
        <v>19220</v>
      </c>
      <c r="H4505" s="319" t="s">
        <v>19221</v>
      </c>
      <c r="I4505" s="319" t="s">
        <v>19222</v>
      </c>
    </row>
    <row r="4506" spans="1:9" ht="90" x14ac:dyDescent="0.2">
      <c r="A4506" s="319" t="s">
        <v>19223</v>
      </c>
      <c r="B4506" s="319" t="s">
        <v>16063</v>
      </c>
      <c r="C4506" s="321">
        <f t="shared" si="140"/>
        <v>5</v>
      </c>
      <c r="D4506" s="321" t="str">
        <f t="shared" si="141"/>
        <v>Residential Rural</v>
      </c>
      <c r="E4506" s="321" t="s">
        <v>25835</v>
      </c>
      <c r="F4506" s="319" t="s">
        <v>943</v>
      </c>
      <c r="G4506" s="319" t="s">
        <v>2845</v>
      </c>
      <c r="H4506" s="319" t="s">
        <v>19224</v>
      </c>
      <c r="I4506" s="319" t="s">
        <v>19225</v>
      </c>
    </row>
    <row r="4507" spans="1:9" ht="90" x14ac:dyDescent="0.2">
      <c r="A4507" s="319" t="s">
        <v>19226</v>
      </c>
      <c r="B4507" s="319" t="s">
        <v>16063</v>
      </c>
      <c r="C4507" s="321">
        <f t="shared" si="140"/>
        <v>5</v>
      </c>
      <c r="D4507" s="321" t="str">
        <f t="shared" si="141"/>
        <v>Residential Rural</v>
      </c>
      <c r="E4507" s="321" t="s">
        <v>4460</v>
      </c>
      <c r="F4507" s="319" t="s">
        <v>19227</v>
      </c>
      <c r="G4507" s="319" t="s">
        <v>19228</v>
      </c>
      <c r="H4507" s="319" t="s">
        <v>19229</v>
      </c>
      <c r="I4507" s="319" t="s">
        <v>19230</v>
      </c>
    </row>
    <row r="4508" spans="1:9" ht="90" x14ac:dyDescent="0.2">
      <c r="A4508" s="319" t="s">
        <v>19231</v>
      </c>
      <c r="B4508" s="319" t="s">
        <v>16063</v>
      </c>
      <c r="C4508" s="321">
        <f t="shared" si="140"/>
        <v>5</v>
      </c>
      <c r="D4508" s="321" t="str">
        <f t="shared" si="141"/>
        <v>Residential Rural</v>
      </c>
      <c r="E4508" s="321" t="s">
        <v>25835</v>
      </c>
      <c r="F4508" s="319" t="s">
        <v>19232</v>
      </c>
      <c r="G4508" s="319" t="s">
        <v>19233</v>
      </c>
      <c r="H4508" s="319" t="s">
        <v>19234</v>
      </c>
      <c r="I4508" s="319" t="s">
        <v>19235</v>
      </c>
    </row>
    <row r="4509" spans="1:9" ht="90" x14ac:dyDescent="0.2">
      <c r="A4509" s="319" t="s">
        <v>19236</v>
      </c>
      <c r="B4509" s="319" t="s">
        <v>16063</v>
      </c>
      <c r="C4509" s="321">
        <f t="shared" si="140"/>
        <v>5</v>
      </c>
      <c r="D4509" s="321" t="str">
        <f t="shared" si="141"/>
        <v>Residential Rural</v>
      </c>
      <c r="E4509" s="321" t="s">
        <v>4460</v>
      </c>
      <c r="F4509" s="319" t="s">
        <v>2761</v>
      </c>
      <c r="G4509" s="319" t="s">
        <v>2762</v>
      </c>
      <c r="H4509" s="319" t="s">
        <v>19237</v>
      </c>
      <c r="I4509" s="319" t="s">
        <v>19238</v>
      </c>
    </row>
    <row r="4510" spans="1:9" ht="90" x14ac:dyDescent="0.2">
      <c r="A4510" s="319" t="s">
        <v>19239</v>
      </c>
      <c r="B4510" s="319" t="s">
        <v>16063</v>
      </c>
      <c r="C4510" s="321">
        <f t="shared" si="140"/>
        <v>5</v>
      </c>
      <c r="D4510" s="321" t="str">
        <f t="shared" si="141"/>
        <v>Residential Rural</v>
      </c>
      <c r="E4510" s="321" t="s">
        <v>25835</v>
      </c>
      <c r="F4510" s="319" t="s">
        <v>19240</v>
      </c>
      <c r="G4510" s="319" t="s">
        <v>19241</v>
      </c>
      <c r="H4510" s="319" t="s">
        <v>19242</v>
      </c>
      <c r="I4510" s="319" t="s">
        <v>19243</v>
      </c>
    </row>
    <row r="4511" spans="1:9" ht="90" x14ac:dyDescent="0.2">
      <c r="A4511" s="319" t="s">
        <v>19244</v>
      </c>
      <c r="B4511" s="319" t="s">
        <v>16063</v>
      </c>
      <c r="C4511" s="321">
        <f t="shared" si="140"/>
        <v>5</v>
      </c>
      <c r="D4511" s="321" t="str">
        <f t="shared" si="141"/>
        <v>Residential Rural</v>
      </c>
      <c r="E4511" s="321" t="s">
        <v>4460</v>
      </c>
      <c r="F4511" s="319" t="s">
        <v>19245</v>
      </c>
      <c r="G4511" s="319" t="s">
        <v>19246</v>
      </c>
      <c r="H4511" s="319" t="s">
        <v>19247</v>
      </c>
      <c r="I4511" s="319" t="s">
        <v>19248</v>
      </c>
    </row>
    <row r="4512" spans="1:9" ht="75" x14ac:dyDescent="0.25">
      <c r="A4512" s="319" t="s">
        <v>19249</v>
      </c>
      <c r="B4512" s="319" t="s">
        <v>16063</v>
      </c>
      <c r="C4512" s="321">
        <f t="shared" si="140"/>
        <v>5</v>
      </c>
      <c r="D4512" s="321" t="str">
        <f t="shared" si="141"/>
        <v>Residential Rural</v>
      </c>
      <c r="E4512" s="321" t="s">
        <v>25835</v>
      </c>
      <c r="F4512" s="317"/>
      <c r="G4512" s="319" t="s">
        <v>19250</v>
      </c>
      <c r="H4512" s="319" t="s">
        <v>432</v>
      </c>
      <c r="I4512" s="319" t="s">
        <v>19251</v>
      </c>
    </row>
    <row r="4513" spans="1:9" ht="105" x14ac:dyDescent="0.2">
      <c r="A4513" s="319" t="s">
        <v>19252</v>
      </c>
      <c r="B4513" s="319" t="s">
        <v>16063</v>
      </c>
      <c r="C4513" s="321">
        <f t="shared" si="140"/>
        <v>5</v>
      </c>
      <c r="D4513" s="321" t="str">
        <f t="shared" si="141"/>
        <v>Residential Rural</v>
      </c>
      <c r="E4513" s="321" t="s">
        <v>4460</v>
      </c>
      <c r="F4513" s="319" t="s">
        <v>1147</v>
      </c>
      <c r="G4513" s="319" t="s">
        <v>19253</v>
      </c>
      <c r="H4513" s="319" t="s">
        <v>19254</v>
      </c>
      <c r="I4513" s="319" t="s">
        <v>19255</v>
      </c>
    </row>
    <row r="4514" spans="1:9" ht="90" x14ac:dyDescent="0.2">
      <c r="A4514" s="319" t="s">
        <v>19256</v>
      </c>
      <c r="B4514" s="319" t="s">
        <v>16063</v>
      </c>
      <c r="C4514" s="321">
        <f t="shared" si="140"/>
        <v>5</v>
      </c>
      <c r="D4514" s="321" t="str">
        <f t="shared" si="141"/>
        <v>Residential Rural</v>
      </c>
      <c r="E4514" s="321" t="s">
        <v>25835</v>
      </c>
      <c r="F4514" s="319" t="s">
        <v>2288</v>
      </c>
      <c r="G4514" s="319" t="s">
        <v>19257</v>
      </c>
      <c r="H4514" s="319" t="s">
        <v>19258</v>
      </c>
      <c r="I4514" s="319" t="s">
        <v>19259</v>
      </c>
    </row>
    <row r="4515" spans="1:9" ht="90" x14ac:dyDescent="0.2">
      <c r="A4515" s="319" t="s">
        <v>19260</v>
      </c>
      <c r="B4515" s="319" t="s">
        <v>16063</v>
      </c>
      <c r="C4515" s="321">
        <f t="shared" si="140"/>
        <v>5</v>
      </c>
      <c r="D4515" s="321" t="str">
        <f t="shared" si="141"/>
        <v>Residential Rural</v>
      </c>
      <c r="E4515" s="321" t="s">
        <v>4460</v>
      </c>
      <c r="F4515" s="319" t="s">
        <v>371</v>
      </c>
      <c r="G4515" s="319" t="s">
        <v>19261</v>
      </c>
      <c r="H4515" s="319" t="s">
        <v>19262</v>
      </c>
      <c r="I4515" s="319" t="s">
        <v>19263</v>
      </c>
    </row>
    <row r="4516" spans="1:9" ht="150" x14ac:dyDescent="0.2">
      <c r="A4516" s="319" t="s">
        <v>19264</v>
      </c>
      <c r="B4516" s="319" t="s">
        <v>16063</v>
      </c>
      <c r="C4516" s="321">
        <f t="shared" si="140"/>
        <v>5</v>
      </c>
      <c r="D4516" s="321" t="str">
        <f t="shared" si="141"/>
        <v>Residential Rural</v>
      </c>
      <c r="E4516" s="321" t="s">
        <v>25835</v>
      </c>
      <c r="F4516" s="319" t="s">
        <v>19265</v>
      </c>
      <c r="G4516" s="319" t="s">
        <v>19266</v>
      </c>
      <c r="H4516" s="319" t="s">
        <v>19267</v>
      </c>
      <c r="I4516" s="319" t="s">
        <v>19268</v>
      </c>
    </row>
    <row r="4517" spans="1:9" ht="90" x14ac:dyDescent="0.2">
      <c r="A4517" s="319" t="s">
        <v>19269</v>
      </c>
      <c r="B4517" s="319" t="s">
        <v>16063</v>
      </c>
      <c r="C4517" s="321">
        <f t="shared" si="140"/>
        <v>5</v>
      </c>
      <c r="D4517" s="321" t="str">
        <f t="shared" si="141"/>
        <v>Residential Rural</v>
      </c>
      <c r="E4517" s="321" t="s">
        <v>4460</v>
      </c>
      <c r="F4517" s="319" t="s">
        <v>1728</v>
      </c>
      <c r="G4517" s="319" t="s">
        <v>19270</v>
      </c>
      <c r="H4517" s="319" t="s">
        <v>19271</v>
      </c>
      <c r="I4517" s="319" t="s">
        <v>19272</v>
      </c>
    </row>
    <row r="4518" spans="1:9" ht="105" x14ac:dyDescent="0.2">
      <c r="A4518" s="319" t="s">
        <v>19273</v>
      </c>
      <c r="B4518" s="319" t="s">
        <v>16063</v>
      </c>
      <c r="C4518" s="321">
        <f t="shared" si="140"/>
        <v>5</v>
      </c>
      <c r="D4518" s="321" t="str">
        <f t="shared" si="141"/>
        <v>Residential Rural</v>
      </c>
      <c r="E4518" s="321" t="s">
        <v>25835</v>
      </c>
      <c r="F4518" s="319" t="s">
        <v>3959</v>
      </c>
      <c r="G4518" s="319" t="s">
        <v>19274</v>
      </c>
      <c r="H4518" s="319" t="s">
        <v>19275</v>
      </c>
      <c r="I4518" s="319" t="s">
        <v>19276</v>
      </c>
    </row>
    <row r="4519" spans="1:9" ht="105" x14ac:dyDescent="0.2">
      <c r="A4519" s="319" t="s">
        <v>19277</v>
      </c>
      <c r="B4519" s="319" t="s">
        <v>16063</v>
      </c>
      <c r="C4519" s="321">
        <f t="shared" si="140"/>
        <v>5</v>
      </c>
      <c r="D4519" s="321" t="str">
        <f t="shared" si="141"/>
        <v>Residential Rural</v>
      </c>
      <c r="E4519" s="321" t="s">
        <v>4460</v>
      </c>
      <c r="F4519" s="319" t="s">
        <v>19278</v>
      </c>
      <c r="G4519" s="319" t="s">
        <v>19279</v>
      </c>
      <c r="H4519" s="319" t="s">
        <v>19280</v>
      </c>
      <c r="I4519" s="319" t="s">
        <v>19281</v>
      </c>
    </row>
    <row r="4520" spans="1:9" ht="105" x14ac:dyDescent="0.2">
      <c r="A4520" s="319" t="s">
        <v>19282</v>
      </c>
      <c r="B4520" s="319" t="s">
        <v>16063</v>
      </c>
      <c r="C4520" s="321">
        <f t="shared" si="140"/>
        <v>5</v>
      </c>
      <c r="D4520" s="321" t="str">
        <f t="shared" si="141"/>
        <v>Residential Rural</v>
      </c>
      <c r="E4520" s="321" t="s">
        <v>25835</v>
      </c>
      <c r="F4520" s="319" t="s">
        <v>2247</v>
      </c>
      <c r="G4520" s="319" t="s">
        <v>19283</v>
      </c>
      <c r="H4520" s="319" t="s">
        <v>19284</v>
      </c>
      <c r="I4520" s="319" t="s">
        <v>19285</v>
      </c>
    </row>
    <row r="4521" spans="1:9" ht="105" x14ac:dyDescent="0.2">
      <c r="A4521" s="319" t="s">
        <v>19286</v>
      </c>
      <c r="B4521" s="319" t="s">
        <v>16063</v>
      </c>
      <c r="C4521" s="321">
        <f t="shared" si="140"/>
        <v>5</v>
      </c>
      <c r="D4521" s="321" t="str">
        <f t="shared" si="141"/>
        <v>Residential Rural</v>
      </c>
      <c r="E4521" s="321" t="s">
        <v>4460</v>
      </c>
      <c r="F4521" s="319" t="s">
        <v>19287</v>
      </c>
      <c r="G4521" s="319" t="s">
        <v>19288</v>
      </c>
      <c r="H4521" s="319" t="s">
        <v>19289</v>
      </c>
      <c r="I4521" s="319" t="s">
        <v>19290</v>
      </c>
    </row>
    <row r="4522" spans="1:9" ht="105" x14ac:dyDescent="0.2">
      <c r="A4522" s="319" t="s">
        <v>19291</v>
      </c>
      <c r="B4522" s="319" t="s">
        <v>16063</v>
      </c>
      <c r="C4522" s="321">
        <f t="shared" si="140"/>
        <v>5</v>
      </c>
      <c r="D4522" s="321" t="str">
        <f t="shared" si="141"/>
        <v>Residential Rural</v>
      </c>
      <c r="E4522" s="321" t="s">
        <v>25835</v>
      </c>
      <c r="F4522" s="319" t="s">
        <v>19292</v>
      </c>
      <c r="G4522" s="319" t="s">
        <v>19293</v>
      </c>
      <c r="H4522" s="319" t="s">
        <v>19294</v>
      </c>
      <c r="I4522" s="319" t="s">
        <v>19295</v>
      </c>
    </row>
    <row r="4523" spans="1:9" ht="105" x14ac:dyDescent="0.2">
      <c r="A4523" s="319" t="s">
        <v>19296</v>
      </c>
      <c r="B4523" s="319" t="s">
        <v>16063</v>
      </c>
      <c r="C4523" s="321">
        <f t="shared" si="140"/>
        <v>5</v>
      </c>
      <c r="D4523" s="321" t="str">
        <f t="shared" si="141"/>
        <v>Residential Rural</v>
      </c>
      <c r="E4523" s="321" t="s">
        <v>4460</v>
      </c>
      <c r="F4523" s="319" t="s">
        <v>19297</v>
      </c>
      <c r="G4523" s="319" t="s">
        <v>19298</v>
      </c>
      <c r="H4523" s="319" t="s">
        <v>19299</v>
      </c>
      <c r="I4523" s="319" t="s">
        <v>19300</v>
      </c>
    </row>
    <row r="4524" spans="1:9" ht="105" x14ac:dyDescent="0.2">
      <c r="A4524" s="319" t="s">
        <v>19301</v>
      </c>
      <c r="B4524" s="319" t="s">
        <v>16063</v>
      </c>
      <c r="C4524" s="321">
        <f t="shared" si="140"/>
        <v>5</v>
      </c>
      <c r="D4524" s="321" t="str">
        <f t="shared" si="141"/>
        <v>Residential Rural</v>
      </c>
      <c r="E4524" s="321" t="s">
        <v>25835</v>
      </c>
      <c r="F4524" s="319" t="s">
        <v>3460</v>
      </c>
      <c r="G4524" s="319" t="s">
        <v>5907</v>
      </c>
      <c r="H4524" s="319" t="s">
        <v>19302</v>
      </c>
      <c r="I4524" s="319" t="s">
        <v>19303</v>
      </c>
    </row>
    <row r="4525" spans="1:9" ht="105" x14ac:dyDescent="0.2">
      <c r="A4525" s="319" t="s">
        <v>19304</v>
      </c>
      <c r="B4525" s="319" t="s">
        <v>16063</v>
      </c>
      <c r="C4525" s="321">
        <f t="shared" si="140"/>
        <v>5</v>
      </c>
      <c r="D4525" s="321" t="str">
        <f t="shared" si="141"/>
        <v>Residential Rural</v>
      </c>
      <c r="E4525" s="321" t="s">
        <v>4460</v>
      </c>
      <c r="F4525" s="319" t="s">
        <v>11067</v>
      </c>
      <c r="G4525" s="319" t="s">
        <v>7462</v>
      </c>
      <c r="H4525" s="319" t="s">
        <v>19305</v>
      </c>
      <c r="I4525" s="319" t="s">
        <v>19306</v>
      </c>
    </row>
    <row r="4526" spans="1:9" ht="105" x14ac:dyDescent="0.2">
      <c r="A4526" s="319" t="s">
        <v>19307</v>
      </c>
      <c r="B4526" s="319" t="s">
        <v>16063</v>
      </c>
      <c r="C4526" s="321">
        <f t="shared" si="140"/>
        <v>5</v>
      </c>
      <c r="D4526" s="321" t="str">
        <f t="shared" si="141"/>
        <v>Residential Rural</v>
      </c>
      <c r="E4526" s="321" t="s">
        <v>25835</v>
      </c>
      <c r="F4526" s="319" t="s">
        <v>2637</v>
      </c>
      <c r="G4526" s="319" t="s">
        <v>19308</v>
      </c>
      <c r="H4526" s="319" t="s">
        <v>19309</v>
      </c>
      <c r="I4526" s="319" t="s">
        <v>19310</v>
      </c>
    </row>
    <row r="4527" spans="1:9" ht="105" x14ac:dyDescent="0.2">
      <c r="A4527" s="319" t="s">
        <v>19311</v>
      </c>
      <c r="B4527" s="319" t="s">
        <v>16063</v>
      </c>
      <c r="C4527" s="321">
        <f t="shared" si="140"/>
        <v>5</v>
      </c>
      <c r="D4527" s="321" t="str">
        <f t="shared" si="141"/>
        <v>Residential Rural</v>
      </c>
      <c r="E4527" s="321" t="s">
        <v>4460</v>
      </c>
      <c r="F4527" s="319" t="s">
        <v>19312</v>
      </c>
      <c r="G4527" s="319" t="s">
        <v>19313</v>
      </c>
      <c r="H4527" s="319" t="s">
        <v>19314</v>
      </c>
      <c r="I4527" s="319" t="s">
        <v>19315</v>
      </c>
    </row>
    <row r="4528" spans="1:9" ht="105" x14ac:dyDescent="0.2">
      <c r="A4528" s="319" t="s">
        <v>19316</v>
      </c>
      <c r="B4528" s="319" t="s">
        <v>16063</v>
      </c>
      <c r="C4528" s="321">
        <f t="shared" si="140"/>
        <v>5</v>
      </c>
      <c r="D4528" s="321" t="str">
        <f t="shared" si="141"/>
        <v>Residential Rural</v>
      </c>
      <c r="E4528" s="321" t="s">
        <v>25835</v>
      </c>
      <c r="F4528" s="319" t="s">
        <v>931</v>
      </c>
      <c r="G4528" s="319" t="s">
        <v>19317</v>
      </c>
      <c r="H4528" s="319" t="s">
        <v>19318</v>
      </c>
      <c r="I4528" s="319" t="s">
        <v>19319</v>
      </c>
    </row>
    <row r="4529" spans="1:9" ht="105" x14ac:dyDescent="0.2">
      <c r="A4529" s="319" t="s">
        <v>19320</v>
      </c>
      <c r="B4529" s="319" t="s">
        <v>16063</v>
      </c>
      <c r="C4529" s="321">
        <f t="shared" si="140"/>
        <v>5</v>
      </c>
      <c r="D4529" s="321" t="str">
        <f t="shared" si="141"/>
        <v>Residential Rural</v>
      </c>
      <c r="E4529" s="321" t="s">
        <v>4460</v>
      </c>
      <c r="F4529" s="319" t="s">
        <v>19321</v>
      </c>
      <c r="G4529" s="319" t="s">
        <v>4190</v>
      </c>
      <c r="H4529" s="319" t="s">
        <v>19322</v>
      </c>
      <c r="I4529" s="319" t="s">
        <v>19323</v>
      </c>
    </row>
    <row r="4530" spans="1:9" ht="105" x14ac:dyDescent="0.2">
      <c r="A4530" s="319" t="s">
        <v>19324</v>
      </c>
      <c r="B4530" s="319" t="s">
        <v>16063</v>
      </c>
      <c r="C4530" s="321">
        <f t="shared" si="140"/>
        <v>5</v>
      </c>
      <c r="D4530" s="321" t="str">
        <f t="shared" si="141"/>
        <v>Residential Rural</v>
      </c>
      <c r="E4530" s="321" t="s">
        <v>25835</v>
      </c>
      <c r="F4530" s="319" t="s">
        <v>19325</v>
      </c>
      <c r="G4530" s="319" t="s">
        <v>19326</v>
      </c>
      <c r="H4530" s="319" t="s">
        <v>19327</v>
      </c>
      <c r="I4530" s="319" t="s">
        <v>19328</v>
      </c>
    </row>
    <row r="4531" spans="1:9" ht="105" x14ac:dyDescent="0.2">
      <c r="A4531" s="319" t="s">
        <v>19329</v>
      </c>
      <c r="B4531" s="319" t="s">
        <v>16063</v>
      </c>
      <c r="C4531" s="321">
        <f t="shared" si="140"/>
        <v>5</v>
      </c>
      <c r="D4531" s="321" t="str">
        <f t="shared" si="141"/>
        <v>Residential Rural</v>
      </c>
      <c r="E4531" s="321" t="s">
        <v>4460</v>
      </c>
      <c r="F4531" s="319" t="s">
        <v>19330</v>
      </c>
      <c r="G4531" s="319" t="s">
        <v>19331</v>
      </c>
      <c r="H4531" s="319" t="s">
        <v>19332</v>
      </c>
      <c r="I4531" s="319" t="s">
        <v>19333</v>
      </c>
    </row>
    <row r="4532" spans="1:9" ht="105" x14ac:dyDescent="0.2">
      <c r="A4532" s="319" t="s">
        <v>19334</v>
      </c>
      <c r="B4532" s="319" t="s">
        <v>16063</v>
      </c>
      <c r="C4532" s="321">
        <f t="shared" si="140"/>
        <v>5</v>
      </c>
      <c r="D4532" s="321" t="str">
        <f t="shared" si="141"/>
        <v>Residential Rural</v>
      </c>
      <c r="E4532" s="321" t="s">
        <v>25835</v>
      </c>
      <c r="F4532" s="319" t="s">
        <v>19335</v>
      </c>
      <c r="G4532" s="319" t="s">
        <v>780</v>
      </c>
      <c r="H4532" s="319" t="s">
        <v>19336</v>
      </c>
      <c r="I4532" s="319" t="s">
        <v>19337</v>
      </c>
    </row>
    <row r="4533" spans="1:9" ht="105" x14ac:dyDescent="0.2">
      <c r="A4533" s="319" t="s">
        <v>19338</v>
      </c>
      <c r="B4533" s="319" t="s">
        <v>16063</v>
      </c>
      <c r="C4533" s="321">
        <f t="shared" si="140"/>
        <v>5</v>
      </c>
      <c r="D4533" s="321" t="str">
        <f t="shared" si="141"/>
        <v>Residential Rural</v>
      </c>
      <c r="E4533" s="321" t="s">
        <v>4460</v>
      </c>
      <c r="F4533" s="319" t="s">
        <v>543</v>
      </c>
      <c r="G4533" s="319" t="s">
        <v>19339</v>
      </c>
      <c r="H4533" s="319" t="s">
        <v>19340</v>
      </c>
      <c r="I4533" s="319" t="s">
        <v>19341</v>
      </c>
    </row>
    <row r="4534" spans="1:9" ht="105" x14ac:dyDescent="0.2">
      <c r="A4534" s="319" t="s">
        <v>19342</v>
      </c>
      <c r="B4534" s="319" t="s">
        <v>16063</v>
      </c>
      <c r="C4534" s="321">
        <f t="shared" si="140"/>
        <v>5</v>
      </c>
      <c r="D4534" s="321" t="str">
        <f t="shared" si="141"/>
        <v>Residential Rural</v>
      </c>
      <c r="E4534" s="321" t="s">
        <v>25835</v>
      </c>
      <c r="F4534" s="319" t="s">
        <v>5104</v>
      </c>
      <c r="G4534" s="319" t="s">
        <v>9389</v>
      </c>
      <c r="H4534" s="319" t="s">
        <v>19343</v>
      </c>
      <c r="I4534" s="319" t="s">
        <v>19344</v>
      </c>
    </row>
    <row r="4535" spans="1:9" ht="105" x14ac:dyDescent="0.2">
      <c r="A4535" s="319" t="s">
        <v>19345</v>
      </c>
      <c r="B4535" s="319" t="s">
        <v>16063</v>
      </c>
      <c r="C4535" s="321">
        <f t="shared" si="140"/>
        <v>5</v>
      </c>
      <c r="D4535" s="321" t="str">
        <f t="shared" si="141"/>
        <v>Residential Rural</v>
      </c>
      <c r="E4535" s="321" t="s">
        <v>4460</v>
      </c>
      <c r="F4535" s="319" t="s">
        <v>19346</v>
      </c>
      <c r="G4535" s="319" t="s">
        <v>19347</v>
      </c>
      <c r="H4535" s="319" t="s">
        <v>19348</v>
      </c>
      <c r="I4535" s="319" t="s">
        <v>19349</v>
      </c>
    </row>
    <row r="4536" spans="1:9" ht="105" x14ac:dyDescent="0.2">
      <c r="A4536" s="319" t="s">
        <v>19350</v>
      </c>
      <c r="B4536" s="319" t="s">
        <v>16063</v>
      </c>
      <c r="C4536" s="321">
        <f t="shared" si="140"/>
        <v>5</v>
      </c>
      <c r="D4536" s="321" t="str">
        <f t="shared" si="141"/>
        <v>Residential Rural</v>
      </c>
      <c r="E4536" s="321" t="s">
        <v>25835</v>
      </c>
      <c r="F4536" s="319" t="s">
        <v>19351</v>
      </c>
      <c r="G4536" s="319" t="s">
        <v>19352</v>
      </c>
      <c r="H4536" s="319" t="s">
        <v>19353</v>
      </c>
      <c r="I4536" s="319" t="s">
        <v>19354</v>
      </c>
    </row>
    <row r="4537" spans="1:9" ht="75" x14ac:dyDescent="0.25">
      <c r="A4537" s="319" t="s">
        <v>19355</v>
      </c>
      <c r="B4537" s="319" t="s">
        <v>16063</v>
      </c>
      <c r="C4537" s="321">
        <f t="shared" si="140"/>
        <v>5</v>
      </c>
      <c r="D4537" s="321" t="str">
        <f t="shared" si="141"/>
        <v>Residential Rural</v>
      </c>
      <c r="E4537" s="321" t="s">
        <v>4460</v>
      </c>
      <c r="F4537" s="317"/>
      <c r="G4537" s="319" t="s">
        <v>19356</v>
      </c>
      <c r="H4537" s="319" t="s">
        <v>19357</v>
      </c>
      <c r="I4537" s="319" t="s">
        <v>19358</v>
      </c>
    </row>
    <row r="4538" spans="1:9" ht="90" x14ac:dyDescent="0.2">
      <c r="A4538" s="319" t="s">
        <v>19359</v>
      </c>
      <c r="B4538" s="319" t="s">
        <v>16063</v>
      </c>
      <c r="C4538" s="321">
        <f t="shared" si="140"/>
        <v>5</v>
      </c>
      <c r="D4538" s="321" t="str">
        <f t="shared" si="141"/>
        <v>Residential Rural</v>
      </c>
      <c r="E4538" s="321" t="s">
        <v>25835</v>
      </c>
      <c r="F4538" s="319" t="s">
        <v>19360</v>
      </c>
      <c r="G4538" s="319" t="s">
        <v>1471</v>
      </c>
      <c r="H4538" s="319" t="s">
        <v>19361</v>
      </c>
      <c r="I4538" s="319" t="s">
        <v>19362</v>
      </c>
    </row>
    <row r="4539" spans="1:9" ht="90" x14ac:dyDescent="0.2">
      <c r="A4539" s="319" t="s">
        <v>19363</v>
      </c>
      <c r="B4539" s="319" t="s">
        <v>16063</v>
      </c>
      <c r="C4539" s="321">
        <f t="shared" si="140"/>
        <v>5</v>
      </c>
      <c r="D4539" s="321" t="str">
        <f t="shared" si="141"/>
        <v>Residential Rural</v>
      </c>
      <c r="E4539" s="321" t="s">
        <v>4460</v>
      </c>
      <c r="F4539" s="319" t="s">
        <v>19364</v>
      </c>
      <c r="G4539" s="319" t="s">
        <v>19365</v>
      </c>
      <c r="H4539" s="319" t="s">
        <v>19366</v>
      </c>
      <c r="I4539" s="319" t="s">
        <v>19367</v>
      </c>
    </row>
    <row r="4540" spans="1:9" ht="90" x14ac:dyDescent="0.2">
      <c r="A4540" s="319" t="s">
        <v>19368</v>
      </c>
      <c r="B4540" s="319" t="s">
        <v>16063</v>
      </c>
      <c r="C4540" s="321">
        <f t="shared" si="140"/>
        <v>5</v>
      </c>
      <c r="D4540" s="321" t="str">
        <f t="shared" si="141"/>
        <v>Residential Rural</v>
      </c>
      <c r="E4540" s="321" t="s">
        <v>25835</v>
      </c>
      <c r="F4540" s="319" t="s">
        <v>19369</v>
      </c>
      <c r="G4540" s="319" t="s">
        <v>19370</v>
      </c>
      <c r="H4540" s="319" t="s">
        <v>19371</v>
      </c>
      <c r="I4540" s="319" t="s">
        <v>19372</v>
      </c>
    </row>
    <row r="4541" spans="1:9" ht="90" x14ac:dyDescent="0.2">
      <c r="A4541" s="319" t="s">
        <v>19373</v>
      </c>
      <c r="B4541" s="319" t="s">
        <v>16063</v>
      </c>
      <c r="C4541" s="321">
        <f t="shared" si="140"/>
        <v>5</v>
      </c>
      <c r="D4541" s="321" t="str">
        <f t="shared" si="141"/>
        <v>Residential Rural</v>
      </c>
      <c r="E4541" s="321" t="s">
        <v>4460</v>
      </c>
      <c r="F4541" s="319" t="s">
        <v>19374</v>
      </c>
      <c r="G4541" s="319" t="s">
        <v>19375</v>
      </c>
      <c r="H4541" s="319" t="s">
        <v>19376</v>
      </c>
      <c r="I4541" s="319" t="s">
        <v>19377</v>
      </c>
    </row>
    <row r="4542" spans="1:9" ht="90" x14ac:dyDescent="0.2">
      <c r="A4542" s="319" t="s">
        <v>19378</v>
      </c>
      <c r="B4542" s="319" t="s">
        <v>16063</v>
      </c>
      <c r="C4542" s="321">
        <f t="shared" si="140"/>
        <v>5</v>
      </c>
      <c r="D4542" s="321" t="str">
        <f t="shared" si="141"/>
        <v>Residential Rural</v>
      </c>
      <c r="E4542" s="321" t="s">
        <v>25835</v>
      </c>
      <c r="F4542" s="319" t="s">
        <v>19379</v>
      </c>
      <c r="G4542" s="319" t="s">
        <v>19380</v>
      </c>
      <c r="H4542" s="319" t="s">
        <v>19381</v>
      </c>
      <c r="I4542" s="319" t="s">
        <v>19382</v>
      </c>
    </row>
    <row r="4543" spans="1:9" ht="90" x14ac:dyDescent="0.2">
      <c r="A4543" s="319" t="s">
        <v>19383</v>
      </c>
      <c r="B4543" s="319" t="s">
        <v>16063</v>
      </c>
      <c r="C4543" s="321">
        <f t="shared" si="140"/>
        <v>5</v>
      </c>
      <c r="D4543" s="321" t="str">
        <f t="shared" si="141"/>
        <v>Residential Rural</v>
      </c>
      <c r="E4543" s="321" t="s">
        <v>4460</v>
      </c>
      <c r="F4543" s="319" t="s">
        <v>1355</v>
      </c>
      <c r="G4543" s="319" t="s">
        <v>19384</v>
      </c>
      <c r="H4543" s="319" t="s">
        <v>19385</v>
      </c>
      <c r="I4543" s="319" t="s">
        <v>19386</v>
      </c>
    </row>
    <row r="4544" spans="1:9" ht="105" x14ac:dyDescent="0.2">
      <c r="A4544" s="319" t="s">
        <v>19387</v>
      </c>
      <c r="B4544" s="319" t="s">
        <v>16063</v>
      </c>
      <c r="C4544" s="321">
        <f t="shared" si="140"/>
        <v>5</v>
      </c>
      <c r="D4544" s="321" t="str">
        <f t="shared" si="141"/>
        <v>Residential Rural</v>
      </c>
      <c r="E4544" s="321" t="s">
        <v>25835</v>
      </c>
      <c r="F4544" s="319" t="s">
        <v>3019</v>
      </c>
      <c r="G4544" s="319" t="s">
        <v>4060</v>
      </c>
      <c r="H4544" s="319" t="s">
        <v>19388</v>
      </c>
      <c r="I4544" s="319" t="s">
        <v>19389</v>
      </c>
    </row>
    <row r="4545" spans="1:9" ht="90" x14ac:dyDescent="0.2">
      <c r="A4545" s="319" t="s">
        <v>19390</v>
      </c>
      <c r="B4545" s="319" t="s">
        <v>16063</v>
      </c>
      <c r="C4545" s="321">
        <f t="shared" si="140"/>
        <v>5</v>
      </c>
      <c r="D4545" s="321" t="str">
        <f t="shared" si="141"/>
        <v>Residential Rural</v>
      </c>
      <c r="E4545" s="321" t="s">
        <v>4460</v>
      </c>
      <c r="F4545" s="319" t="s">
        <v>3757</v>
      </c>
      <c r="G4545" s="319" t="s">
        <v>2980</v>
      </c>
      <c r="H4545" s="319" t="s">
        <v>19391</v>
      </c>
      <c r="I4545" s="319" t="s">
        <v>19392</v>
      </c>
    </row>
    <row r="4546" spans="1:9" ht="90" x14ac:dyDescent="0.2">
      <c r="A4546" s="319" t="s">
        <v>19393</v>
      </c>
      <c r="B4546" s="319" t="s">
        <v>16063</v>
      </c>
      <c r="C4546" s="321">
        <f t="shared" ref="C4546:C4609" si="142">+VLOOKUP($A4546,Assess,2,FALSE)</f>
        <v>5</v>
      </c>
      <c r="D4546" s="321" t="str">
        <f t="shared" ref="D4546:D4609" si="143">+VLOOKUP($A4546,Assess,3,FALSE)</f>
        <v>Residential Rural</v>
      </c>
      <c r="E4546" s="321" t="s">
        <v>25835</v>
      </c>
      <c r="F4546" s="319" t="s">
        <v>586</v>
      </c>
      <c r="G4546" s="319" t="s">
        <v>19394</v>
      </c>
      <c r="H4546" s="319" t="s">
        <v>19395</v>
      </c>
      <c r="I4546" s="319" t="s">
        <v>19396</v>
      </c>
    </row>
    <row r="4547" spans="1:9" ht="90" x14ac:dyDescent="0.2">
      <c r="A4547" s="319" t="s">
        <v>19397</v>
      </c>
      <c r="B4547" s="319" t="s">
        <v>16063</v>
      </c>
      <c r="C4547" s="321">
        <f t="shared" si="142"/>
        <v>5</v>
      </c>
      <c r="D4547" s="321" t="str">
        <f t="shared" si="143"/>
        <v>Residential Rural</v>
      </c>
      <c r="E4547" s="321" t="s">
        <v>4460</v>
      </c>
      <c r="F4547" s="319" t="s">
        <v>19398</v>
      </c>
      <c r="G4547" s="319" t="s">
        <v>19399</v>
      </c>
      <c r="H4547" s="319" t="s">
        <v>19400</v>
      </c>
      <c r="I4547" s="319" t="s">
        <v>19401</v>
      </c>
    </row>
    <row r="4548" spans="1:9" ht="90" x14ac:dyDescent="0.2">
      <c r="A4548" s="319" t="s">
        <v>19402</v>
      </c>
      <c r="B4548" s="319" t="s">
        <v>16063</v>
      </c>
      <c r="C4548" s="321">
        <f t="shared" si="142"/>
        <v>5</v>
      </c>
      <c r="D4548" s="321" t="str">
        <f t="shared" si="143"/>
        <v>Residential Rural</v>
      </c>
      <c r="E4548" s="321" t="s">
        <v>25835</v>
      </c>
      <c r="F4548" s="319" t="s">
        <v>19403</v>
      </c>
      <c r="G4548" s="319" t="s">
        <v>4195</v>
      </c>
      <c r="H4548" s="319" t="s">
        <v>19404</v>
      </c>
      <c r="I4548" s="319" t="s">
        <v>19405</v>
      </c>
    </row>
    <row r="4549" spans="1:9" ht="90" x14ac:dyDescent="0.2">
      <c r="A4549" s="319" t="s">
        <v>19406</v>
      </c>
      <c r="B4549" s="319" t="s">
        <v>16063</v>
      </c>
      <c r="C4549" s="321">
        <f t="shared" si="142"/>
        <v>5</v>
      </c>
      <c r="D4549" s="321" t="str">
        <f t="shared" si="143"/>
        <v>Residential Rural</v>
      </c>
      <c r="E4549" s="321" t="s">
        <v>4460</v>
      </c>
      <c r="F4549" s="319" t="s">
        <v>19407</v>
      </c>
      <c r="G4549" s="319" t="s">
        <v>19408</v>
      </c>
      <c r="H4549" s="319" t="s">
        <v>19409</v>
      </c>
      <c r="I4549" s="319" t="s">
        <v>19410</v>
      </c>
    </row>
    <row r="4550" spans="1:9" ht="90" x14ac:dyDescent="0.2">
      <c r="A4550" s="319" t="s">
        <v>19411</v>
      </c>
      <c r="B4550" s="319" t="s">
        <v>16063</v>
      </c>
      <c r="C4550" s="321">
        <f t="shared" si="142"/>
        <v>5</v>
      </c>
      <c r="D4550" s="321" t="str">
        <f t="shared" si="143"/>
        <v>Residential Rural</v>
      </c>
      <c r="E4550" s="321" t="s">
        <v>25835</v>
      </c>
      <c r="F4550" s="319" t="s">
        <v>4361</v>
      </c>
      <c r="G4550" s="319" t="s">
        <v>19412</v>
      </c>
      <c r="H4550" s="319" t="s">
        <v>19413</v>
      </c>
      <c r="I4550" s="319" t="s">
        <v>19414</v>
      </c>
    </row>
    <row r="4551" spans="1:9" ht="90" x14ac:dyDescent="0.2">
      <c r="A4551" s="319" t="s">
        <v>19415</v>
      </c>
      <c r="B4551" s="319" t="s">
        <v>16063</v>
      </c>
      <c r="C4551" s="321">
        <f t="shared" si="142"/>
        <v>5</v>
      </c>
      <c r="D4551" s="321" t="str">
        <f t="shared" si="143"/>
        <v>Residential Rural</v>
      </c>
      <c r="E4551" s="321" t="s">
        <v>4460</v>
      </c>
      <c r="F4551" s="319" t="s">
        <v>414</v>
      </c>
      <c r="G4551" s="319" t="s">
        <v>19007</v>
      </c>
      <c r="H4551" s="319" t="s">
        <v>19416</v>
      </c>
      <c r="I4551" s="319" t="s">
        <v>19417</v>
      </c>
    </row>
    <row r="4552" spans="1:9" ht="90" x14ac:dyDescent="0.2">
      <c r="A4552" s="319" t="s">
        <v>19418</v>
      </c>
      <c r="B4552" s="319" t="s">
        <v>16063</v>
      </c>
      <c r="C4552" s="321">
        <f t="shared" si="142"/>
        <v>5</v>
      </c>
      <c r="D4552" s="321" t="str">
        <f t="shared" si="143"/>
        <v>Residential Rural</v>
      </c>
      <c r="E4552" s="321" t="s">
        <v>25835</v>
      </c>
      <c r="F4552" s="319" t="s">
        <v>548</v>
      </c>
      <c r="G4552" s="319" t="s">
        <v>1002</v>
      </c>
      <c r="H4552" s="319" t="s">
        <v>19419</v>
      </c>
      <c r="I4552" s="319" t="s">
        <v>19420</v>
      </c>
    </row>
    <row r="4553" spans="1:9" ht="90" x14ac:dyDescent="0.2">
      <c r="A4553" s="319" t="s">
        <v>19421</v>
      </c>
      <c r="B4553" s="319" t="s">
        <v>16063</v>
      </c>
      <c r="C4553" s="321">
        <f t="shared" si="142"/>
        <v>5</v>
      </c>
      <c r="D4553" s="321" t="str">
        <f t="shared" si="143"/>
        <v>Residential Rural</v>
      </c>
      <c r="E4553" s="321" t="s">
        <v>4460</v>
      </c>
      <c r="F4553" s="319" t="s">
        <v>19422</v>
      </c>
      <c r="G4553" s="319" t="s">
        <v>262</v>
      </c>
      <c r="H4553" s="319" t="s">
        <v>19423</v>
      </c>
      <c r="I4553" s="319" t="s">
        <v>19424</v>
      </c>
    </row>
    <row r="4554" spans="1:9" ht="90" x14ac:dyDescent="0.25">
      <c r="A4554" s="319" t="s">
        <v>19425</v>
      </c>
      <c r="B4554" s="319" t="s">
        <v>16063</v>
      </c>
      <c r="C4554" s="321">
        <f t="shared" si="142"/>
        <v>5</v>
      </c>
      <c r="D4554" s="321" t="str">
        <f t="shared" si="143"/>
        <v>Residential Rural</v>
      </c>
      <c r="E4554" s="321" t="s">
        <v>25835</v>
      </c>
      <c r="F4554" s="317"/>
      <c r="G4554" s="319" t="s">
        <v>19426</v>
      </c>
      <c r="H4554" s="319" t="s">
        <v>19427</v>
      </c>
      <c r="I4554" s="319" t="s">
        <v>19428</v>
      </c>
    </row>
    <row r="4555" spans="1:9" ht="105" x14ac:dyDescent="0.2">
      <c r="A4555" s="319" t="s">
        <v>19429</v>
      </c>
      <c r="B4555" s="319" t="s">
        <v>16063</v>
      </c>
      <c r="C4555" s="321">
        <f t="shared" si="142"/>
        <v>5</v>
      </c>
      <c r="D4555" s="321" t="str">
        <f t="shared" si="143"/>
        <v>Residential Rural</v>
      </c>
      <c r="E4555" s="321" t="s">
        <v>4460</v>
      </c>
      <c r="F4555" s="319" t="s">
        <v>6150</v>
      </c>
      <c r="G4555" s="319" t="s">
        <v>19339</v>
      </c>
      <c r="H4555" s="319" t="s">
        <v>19430</v>
      </c>
      <c r="I4555" s="319" t="s">
        <v>19431</v>
      </c>
    </row>
    <row r="4556" spans="1:9" ht="90" x14ac:dyDescent="0.2">
      <c r="A4556" s="319" t="s">
        <v>19432</v>
      </c>
      <c r="B4556" s="319" t="s">
        <v>16063</v>
      </c>
      <c r="C4556" s="321">
        <f t="shared" si="142"/>
        <v>5</v>
      </c>
      <c r="D4556" s="321" t="str">
        <f t="shared" si="143"/>
        <v>Residential Rural</v>
      </c>
      <c r="E4556" s="321" t="s">
        <v>25835</v>
      </c>
      <c r="F4556" s="319" t="s">
        <v>13557</v>
      </c>
      <c r="G4556" s="319" t="s">
        <v>6702</v>
      </c>
      <c r="H4556" s="319" t="s">
        <v>19433</v>
      </c>
      <c r="I4556" s="319" t="s">
        <v>19434</v>
      </c>
    </row>
    <row r="4557" spans="1:9" ht="90" x14ac:dyDescent="0.2">
      <c r="A4557" s="319" t="s">
        <v>19435</v>
      </c>
      <c r="B4557" s="319" t="s">
        <v>16063</v>
      </c>
      <c r="C4557" s="321">
        <f t="shared" si="142"/>
        <v>5</v>
      </c>
      <c r="D4557" s="321" t="str">
        <f t="shared" si="143"/>
        <v>Residential Rural</v>
      </c>
      <c r="E4557" s="321" t="s">
        <v>4460</v>
      </c>
      <c r="F4557" s="319" t="s">
        <v>19436</v>
      </c>
      <c r="G4557" s="319" t="s">
        <v>1067</v>
      </c>
      <c r="H4557" s="319" t="s">
        <v>19437</v>
      </c>
      <c r="I4557" s="319" t="s">
        <v>19438</v>
      </c>
    </row>
    <row r="4558" spans="1:9" ht="90" x14ac:dyDescent="0.2">
      <c r="A4558" s="319" t="s">
        <v>19439</v>
      </c>
      <c r="B4558" s="319" t="s">
        <v>16063</v>
      </c>
      <c r="C4558" s="321">
        <f t="shared" si="142"/>
        <v>5</v>
      </c>
      <c r="D4558" s="321" t="str">
        <f t="shared" si="143"/>
        <v>Residential Rural</v>
      </c>
      <c r="E4558" s="321" t="s">
        <v>25835</v>
      </c>
      <c r="F4558" s="319" t="s">
        <v>19440</v>
      </c>
      <c r="G4558" s="319" t="s">
        <v>14216</v>
      </c>
      <c r="H4558" s="319" t="s">
        <v>19441</v>
      </c>
      <c r="I4558" s="319" t="s">
        <v>19442</v>
      </c>
    </row>
    <row r="4559" spans="1:9" ht="90" x14ac:dyDescent="0.2">
      <c r="A4559" s="319" t="s">
        <v>19443</v>
      </c>
      <c r="B4559" s="319" t="s">
        <v>16063</v>
      </c>
      <c r="C4559" s="321">
        <f t="shared" si="142"/>
        <v>5</v>
      </c>
      <c r="D4559" s="321" t="str">
        <f t="shared" si="143"/>
        <v>Residential Rural</v>
      </c>
      <c r="E4559" s="321" t="s">
        <v>4460</v>
      </c>
      <c r="F4559" s="319" t="s">
        <v>12821</v>
      </c>
      <c r="G4559" s="319" t="s">
        <v>12822</v>
      </c>
      <c r="H4559" s="319" t="s">
        <v>19444</v>
      </c>
      <c r="I4559" s="319" t="s">
        <v>19445</v>
      </c>
    </row>
    <row r="4560" spans="1:9" ht="135" x14ac:dyDescent="0.2">
      <c r="A4560" s="319" t="s">
        <v>19446</v>
      </c>
      <c r="B4560" s="319" t="s">
        <v>16063</v>
      </c>
      <c r="C4560" s="321">
        <f t="shared" si="142"/>
        <v>5</v>
      </c>
      <c r="D4560" s="321" t="str">
        <f t="shared" si="143"/>
        <v>Residential Rural</v>
      </c>
      <c r="E4560" s="321" t="s">
        <v>25835</v>
      </c>
      <c r="F4560" s="319" t="s">
        <v>992</v>
      </c>
      <c r="G4560" s="319" t="s">
        <v>19447</v>
      </c>
      <c r="H4560" s="319" t="s">
        <v>19448</v>
      </c>
      <c r="I4560" s="319" t="s">
        <v>19449</v>
      </c>
    </row>
    <row r="4561" spans="1:9" ht="90" x14ac:dyDescent="0.2">
      <c r="A4561" s="319" t="s">
        <v>19450</v>
      </c>
      <c r="B4561" s="319" t="s">
        <v>16063</v>
      </c>
      <c r="C4561" s="321">
        <f t="shared" si="142"/>
        <v>5</v>
      </c>
      <c r="D4561" s="321" t="str">
        <f t="shared" si="143"/>
        <v>Residential Rural</v>
      </c>
      <c r="E4561" s="321" t="s">
        <v>4460</v>
      </c>
      <c r="F4561" s="319" t="s">
        <v>19451</v>
      </c>
      <c r="G4561" s="319" t="s">
        <v>19452</v>
      </c>
      <c r="H4561" s="319" t="s">
        <v>19453</v>
      </c>
      <c r="I4561" s="319" t="s">
        <v>19454</v>
      </c>
    </row>
    <row r="4562" spans="1:9" ht="90" x14ac:dyDescent="0.2">
      <c r="A4562" s="319" t="s">
        <v>19455</v>
      </c>
      <c r="B4562" s="319" t="s">
        <v>16063</v>
      </c>
      <c r="C4562" s="321">
        <f t="shared" si="142"/>
        <v>5</v>
      </c>
      <c r="D4562" s="321" t="str">
        <f t="shared" si="143"/>
        <v>Residential Rural</v>
      </c>
      <c r="E4562" s="321" t="s">
        <v>25835</v>
      </c>
      <c r="F4562" s="319" t="s">
        <v>19456</v>
      </c>
      <c r="G4562" s="319" t="s">
        <v>19457</v>
      </c>
      <c r="H4562" s="319" t="s">
        <v>19458</v>
      </c>
      <c r="I4562" s="319" t="s">
        <v>19459</v>
      </c>
    </row>
    <row r="4563" spans="1:9" ht="75" x14ac:dyDescent="0.2">
      <c r="A4563" s="319" t="s">
        <v>19460</v>
      </c>
      <c r="B4563" s="319" t="s">
        <v>16063</v>
      </c>
      <c r="C4563" s="321">
        <f t="shared" si="142"/>
        <v>5</v>
      </c>
      <c r="D4563" s="321" t="str">
        <f t="shared" si="143"/>
        <v>Residential Rural</v>
      </c>
      <c r="E4563" s="321" t="s">
        <v>4460</v>
      </c>
      <c r="F4563" s="319" t="s">
        <v>19461</v>
      </c>
      <c r="G4563" s="319" t="s">
        <v>19462</v>
      </c>
      <c r="H4563" s="319" t="s">
        <v>19463</v>
      </c>
      <c r="I4563" s="319" t="s">
        <v>19464</v>
      </c>
    </row>
    <row r="4564" spans="1:9" ht="90" x14ac:dyDescent="0.2">
      <c r="A4564" s="319" t="s">
        <v>19465</v>
      </c>
      <c r="B4564" s="319" t="s">
        <v>16063</v>
      </c>
      <c r="C4564" s="321">
        <f t="shared" si="142"/>
        <v>5</v>
      </c>
      <c r="D4564" s="321" t="str">
        <f t="shared" si="143"/>
        <v>Residential Rural</v>
      </c>
      <c r="E4564" s="321" t="s">
        <v>25835</v>
      </c>
      <c r="F4564" s="319" t="s">
        <v>19466</v>
      </c>
      <c r="G4564" s="319" t="s">
        <v>19467</v>
      </c>
      <c r="H4564" s="319" t="s">
        <v>19468</v>
      </c>
      <c r="I4564" s="319" t="s">
        <v>19469</v>
      </c>
    </row>
    <row r="4565" spans="1:9" ht="90" x14ac:dyDescent="0.2">
      <c r="A4565" s="319" t="s">
        <v>19470</v>
      </c>
      <c r="B4565" s="319" t="s">
        <v>16063</v>
      </c>
      <c r="C4565" s="321">
        <f t="shared" si="142"/>
        <v>5</v>
      </c>
      <c r="D4565" s="321" t="str">
        <f t="shared" si="143"/>
        <v>Residential Rural</v>
      </c>
      <c r="E4565" s="321" t="s">
        <v>4460</v>
      </c>
      <c r="F4565" s="319" t="s">
        <v>3543</v>
      </c>
      <c r="G4565" s="319" t="s">
        <v>12307</v>
      </c>
      <c r="H4565" s="319" t="s">
        <v>19471</v>
      </c>
      <c r="I4565" s="319" t="s">
        <v>19472</v>
      </c>
    </row>
    <row r="4566" spans="1:9" ht="90" x14ac:dyDescent="0.2">
      <c r="A4566" s="319" t="s">
        <v>19473</v>
      </c>
      <c r="B4566" s="319" t="s">
        <v>16063</v>
      </c>
      <c r="C4566" s="321">
        <f t="shared" si="142"/>
        <v>5</v>
      </c>
      <c r="D4566" s="321" t="str">
        <f t="shared" si="143"/>
        <v>Residential Rural</v>
      </c>
      <c r="E4566" s="321" t="s">
        <v>25835</v>
      </c>
      <c r="F4566" s="319" t="s">
        <v>19474</v>
      </c>
      <c r="G4566" s="319" t="s">
        <v>19475</v>
      </c>
      <c r="H4566" s="319" t="s">
        <v>19476</v>
      </c>
      <c r="I4566" s="319" t="s">
        <v>19477</v>
      </c>
    </row>
    <row r="4567" spans="1:9" ht="90" x14ac:dyDescent="0.2">
      <c r="A4567" s="319" t="s">
        <v>19478</v>
      </c>
      <c r="B4567" s="319" t="s">
        <v>16063</v>
      </c>
      <c r="C4567" s="321">
        <f t="shared" si="142"/>
        <v>5</v>
      </c>
      <c r="D4567" s="321" t="str">
        <f t="shared" si="143"/>
        <v>Residential Rural</v>
      </c>
      <c r="E4567" s="321" t="s">
        <v>4460</v>
      </c>
      <c r="F4567" s="319" t="s">
        <v>2298</v>
      </c>
      <c r="G4567" s="319" t="s">
        <v>19479</v>
      </c>
      <c r="H4567" s="319" t="s">
        <v>19480</v>
      </c>
      <c r="I4567" s="319" t="s">
        <v>19481</v>
      </c>
    </row>
    <row r="4568" spans="1:9" ht="90" x14ac:dyDescent="0.2">
      <c r="A4568" s="319" t="s">
        <v>19482</v>
      </c>
      <c r="B4568" s="319" t="s">
        <v>16063</v>
      </c>
      <c r="C4568" s="321">
        <f t="shared" si="142"/>
        <v>5</v>
      </c>
      <c r="D4568" s="321" t="str">
        <f t="shared" si="143"/>
        <v>Residential Rural</v>
      </c>
      <c r="E4568" s="321" t="s">
        <v>25835</v>
      </c>
      <c r="F4568" s="319" t="s">
        <v>5421</v>
      </c>
      <c r="G4568" s="319" t="s">
        <v>19483</v>
      </c>
      <c r="H4568" s="319" t="s">
        <v>19484</v>
      </c>
      <c r="I4568" s="319" t="s">
        <v>19485</v>
      </c>
    </row>
    <row r="4569" spans="1:9" ht="345" x14ac:dyDescent="0.2">
      <c r="A4569" s="319" t="s">
        <v>19486</v>
      </c>
      <c r="B4569" s="319" t="s">
        <v>16063</v>
      </c>
      <c r="C4569" s="321">
        <f t="shared" si="142"/>
        <v>5</v>
      </c>
      <c r="D4569" s="321" t="str">
        <f t="shared" si="143"/>
        <v>Residential Rural</v>
      </c>
      <c r="E4569" s="321" t="s">
        <v>4460</v>
      </c>
      <c r="F4569" s="319" t="s">
        <v>19487</v>
      </c>
      <c r="G4569" s="319" t="s">
        <v>3441</v>
      </c>
      <c r="H4569" s="319" t="s">
        <v>19488</v>
      </c>
      <c r="I4569" s="319" t="s">
        <v>19489</v>
      </c>
    </row>
    <row r="4570" spans="1:9" ht="90" x14ac:dyDescent="0.2">
      <c r="A4570" s="319" t="s">
        <v>19490</v>
      </c>
      <c r="B4570" s="319" t="s">
        <v>16063</v>
      </c>
      <c r="C4570" s="321">
        <f t="shared" si="142"/>
        <v>5</v>
      </c>
      <c r="D4570" s="321" t="str">
        <f t="shared" si="143"/>
        <v>Residential Rural</v>
      </c>
      <c r="E4570" s="321" t="s">
        <v>25835</v>
      </c>
      <c r="F4570" s="319" t="s">
        <v>5211</v>
      </c>
      <c r="G4570" s="319" t="s">
        <v>11498</v>
      </c>
      <c r="H4570" s="319" t="s">
        <v>19491</v>
      </c>
      <c r="I4570" s="319" t="s">
        <v>19492</v>
      </c>
    </row>
    <row r="4571" spans="1:9" ht="90" x14ac:dyDescent="0.2">
      <c r="A4571" s="319" t="s">
        <v>19493</v>
      </c>
      <c r="B4571" s="319" t="s">
        <v>16063</v>
      </c>
      <c r="C4571" s="321">
        <f t="shared" si="142"/>
        <v>5</v>
      </c>
      <c r="D4571" s="321" t="str">
        <f t="shared" si="143"/>
        <v>Residential Rural</v>
      </c>
      <c r="E4571" s="321" t="s">
        <v>4460</v>
      </c>
      <c r="F4571" s="319" t="s">
        <v>5793</v>
      </c>
      <c r="G4571" s="319" t="s">
        <v>19494</v>
      </c>
      <c r="H4571" s="319" t="s">
        <v>19495</v>
      </c>
      <c r="I4571" s="319" t="s">
        <v>19496</v>
      </c>
    </row>
    <row r="4572" spans="1:9" ht="90" x14ac:dyDescent="0.2">
      <c r="A4572" s="319" t="s">
        <v>19497</v>
      </c>
      <c r="B4572" s="319" t="s">
        <v>16063</v>
      </c>
      <c r="C4572" s="321">
        <f t="shared" si="142"/>
        <v>5</v>
      </c>
      <c r="D4572" s="321" t="str">
        <f t="shared" si="143"/>
        <v>Residential Rural</v>
      </c>
      <c r="E4572" s="321" t="s">
        <v>25835</v>
      </c>
      <c r="F4572" s="319" t="s">
        <v>19498</v>
      </c>
      <c r="G4572" s="319" t="s">
        <v>19499</v>
      </c>
      <c r="H4572" s="319" t="s">
        <v>19500</v>
      </c>
      <c r="I4572" s="319" t="s">
        <v>19501</v>
      </c>
    </row>
    <row r="4573" spans="1:9" ht="90" x14ac:dyDescent="0.2">
      <c r="A4573" s="319" t="s">
        <v>19502</v>
      </c>
      <c r="B4573" s="319" t="s">
        <v>16063</v>
      </c>
      <c r="C4573" s="321">
        <f t="shared" si="142"/>
        <v>5</v>
      </c>
      <c r="D4573" s="321" t="str">
        <f t="shared" si="143"/>
        <v>Residential Rural</v>
      </c>
      <c r="E4573" s="321" t="s">
        <v>4460</v>
      </c>
      <c r="F4573" s="319" t="s">
        <v>1166</v>
      </c>
      <c r="G4573" s="319" t="s">
        <v>9120</v>
      </c>
      <c r="H4573" s="319" t="s">
        <v>19503</v>
      </c>
      <c r="I4573" s="319" t="s">
        <v>19504</v>
      </c>
    </row>
    <row r="4574" spans="1:9" ht="90" x14ac:dyDescent="0.2">
      <c r="A4574" s="319" t="s">
        <v>19505</v>
      </c>
      <c r="B4574" s="319" t="s">
        <v>16063</v>
      </c>
      <c r="C4574" s="321">
        <f t="shared" si="142"/>
        <v>5</v>
      </c>
      <c r="D4574" s="321" t="str">
        <f t="shared" si="143"/>
        <v>Residential Rural</v>
      </c>
      <c r="E4574" s="321" t="s">
        <v>25835</v>
      </c>
      <c r="F4574" s="319" t="s">
        <v>4907</v>
      </c>
      <c r="G4574" s="319" t="s">
        <v>2541</v>
      </c>
      <c r="H4574" s="319" t="s">
        <v>19506</v>
      </c>
      <c r="I4574" s="319" t="s">
        <v>19507</v>
      </c>
    </row>
    <row r="4575" spans="1:9" ht="90" x14ac:dyDescent="0.25">
      <c r="A4575" s="319" t="s">
        <v>19508</v>
      </c>
      <c r="B4575" s="319" t="s">
        <v>16063</v>
      </c>
      <c r="C4575" s="321">
        <f t="shared" si="142"/>
        <v>5</v>
      </c>
      <c r="D4575" s="321" t="str">
        <f t="shared" si="143"/>
        <v>Residential Rural</v>
      </c>
      <c r="E4575" s="321" t="s">
        <v>4460</v>
      </c>
      <c r="F4575" s="317"/>
      <c r="G4575" s="319" t="s">
        <v>19509</v>
      </c>
      <c r="H4575" s="319" t="s">
        <v>19510</v>
      </c>
      <c r="I4575" s="319" t="s">
        <v>19511</v>
      </c>
    </row>
    <row r="4576" spans="1:9" ht="105" x14ac:dyDescent="0.2">
      <c r="A4576" s="319" t="s">
        <v>19512</v>
      </c>
      <c r="B4576" s="319" t="s">
        <v>16063</v>
      </c>
      <c r="C4576" s="321">
        <f t="shared" si="142"/>
        <v>5</v>
      </c>
      <c r="D4576" s="321" t="str">
        <f t="shared" si="143"/>
        <v>Residential Rural</v>
      </c>
      <c r="E4576" s="321" t="s">
        <v>25835</v>
      </c>
      <c r="F4576" s="319" t="s">
        <v>3676</v>
      </c>
      <c r="G4576" s="319" t="s">
        <v>526</v>
      </c>
      <c r="H4576" s="319" t="s">
        <v>19513</v>
      </c>
      <c r="I4576" s="319" t="s">
        <v>19514</v>
      </c>
    </row>
    <row r="4577" spans="1:9" ht="90" x14ac:dyDescent="0.25">
      <c r="A4577" s="319" t="s">
        <v>19515</v>
      </c>
      <c r="B4577" s="319" t="s">
        <v>16063</v>
      </c>
      <c r="C4577" s="321">
        <f t="shared" si="142"/>
        <v>5</v>
      </c>
      <c r="D4577" s="321" t="str">
        <f t="shared" si="143"/>
        <v>Residential Rural</v>
      </c>
      <c r="E4577" s="321" t="s">
        <v>4460</v>
      </c>
      <c r="F4577" s="317"/>
      <c r="G4577" s="319" t="s">
        <v>19516</v>
      </c>
      <c r="H4577" s="319" t="s">
        <v>19517</v>
      </c>
      <c r="I4577" s="319" t="s">
        <v>19518</v>
      </c>
    </row>
    <row r="4578" spans="1:9" ht="90" x14ac:dyDescent="0.2">
      <c r="A4578" s="319" t="s">
        <v>19519</v>
      </c>
      <c r="B4578" s="319" t="s">
        <v>16063</v>
      </c>
      <c r="C4578" s="321">
        <f t="shared" si="142"/>
        <v>5</v>
      </c>
      <c r="D4578" s="321" t="str">
        <f t="shared" si="143"/>
        <v>Residential Rural</v>
      </c>
      <c r="E4578" s="321" t="s">
        <v>25835</v>
      </c>
      <c r="F4578" s="319" t="s">
        <v>10117</v>
      </c>
      <c r="G4578" s="319" t="s">
        <v>7341</v>
      </c>
      <c r="H4578" s="319" t="s">
        <v>19520</v>
      </c>
      <c r="I4578" s="319" t="s">
        <v>19521</v>
      </c>
    </row>
    <row r="4579" spans="1:9" ht="90" x14ac:dyDescent="0.2">
      <c r="A4579" s="319" t="s">
        <v>19522</v>
      </c>
      <c r="B4579" s="319" t="s">
        <v>16063</v>
      </c>
      <c r="C4579" s="321">
        <f t="shared" si="142"/>
        <v>5</v>
      </c>
      <c r="D4579" s="321" t="str">
        <f t="shared" si="143"/>
        <v>Residential Rural</v>
      </c>
      <c r="E4579" s="321" t="s">
        <v>4460</v>
      </c>
      <c r="F4579" s="319" t="s">
        <v>19523</v>
      </c>
      <c r="G4579" s="319" t="s">
        <v>19524</v>
      </c>
      <c r="H4579" s="319" t="s">
        <v>19525</v>
      </c>
      <c r="I4579" s="319" t="s">
        <v>19526</v>
      </c>
    </row>
    <row r="4580" spans="1:9" ht="75" x14ac:dyDescent="0.2">
      <c r="A4580" s="319" t="s">
        <v>19527</v>
      </c>
      <c r="B4580" s="319" t="s">
        <v>16063</v>
      </c>
      <c r="C4580" s="321">
        <f t="shared" si="142"/>
        <v>5</v>
      </c>
      <c r="D4580" s="321" t="str">
        <f t="shared" si="143"/>
        <v>Residential Rural</v>
      </c>
      <c r="E4580" s="321" t="s">
        <v>25835</v>
      </c>
      <c r="F4580" s="319" t="s">
        <v>19528</v>
      </c>
      <c r="G4580" s="319" t="s">
        <v>19529</v>
      </c>
      <c r="H4580" s="319" t="s">
        <v>19530</v>
      </c>
      <c r="I4580" s="319" t="s">
        <v>19531</v>
      </c>
    </row>
    <row r="4581" spans="1:9" ht="90" x14ac:dyDescent="0.2">
      <c r="A4581" s="319" t="s">
        <v>19532</v>
      </c>
      <c r="B4581" s="319" t="s">
        <v>16063</v>
      </c>
      <c r="C4581" s="321">
        <f t="shared" si="142"/>
        <v>5</v>
      </c>
      <c r="D4581" s="321" t="str">
        <f t="shared" si="143"/>
        <v>Residential Rural</v>
      </c>
      <c r="E4581" s="321" t="s">
        <v>4460</v>
      </c>
      <c r="F4581" s="319" t="s">
        <v>19523</v>
      </c>
      <c r="G4581" s="319" t="s">
        <v>19524</v>
      </c>
      <c r="H4581" s="319" t="s">
        <v>19533</v>
      </c>
      <c r="I4581" s="319" t="s">
        <v>19534</v>
      </c>
    </row>
    <row r="4582" spans="1:9" ht="75" x14ac:dyDescent="0.2">
      <c r="A4582" s="319" t="s">
        <v>19535</v>
      </c>
      <c r="B4582" s="319" t="s">
        <v>16063</v>
      </c>
      <c r="C4582" s="321">
        <f t="shared" si="142"/>
        <v>5</v>
      </c>
      <c r="D4582" s="321" t="str">
        <f t="shared" si="143"/>
        <v>Residential Rural</v>
      </c>
      <c r="E4582" s="321" t="s">
        <v>25835</v>
      </c>
      <c r="F4582" s="319" t="s">
        <v>19536</v>
      </c>
      <c r="G4582" s="319" t="s">
        <v>19537</v>
      </c>
      <c r="H4582" s="319" t="s">
        <v>19538</v>
      </c>
      <c r="I4582" s="319" t="s">
        <v>19539</v>
      </c>
    </row>
    <row r="4583" spans="1:9" ht="90" x14ac:dyDescent="0.2">
      <c r="A4583" s="319" t="s">
        <v>19540</v>
      </c>
      <c r="B4583" s="319" t="s">
        <v>16063</v>
      </c>
      <c r="C4583" s="321">
        <f t="shared" si="142"/>
        <v>5</v>
      </c>
      <c r="D4583" s="321" t="str">
        <f t="shared" si="143"/>
        <v>Residential Rural</v>
      </c>
      <c r="E4583" s="321" t="s">
        <v>4460</v>
      </c>
      <c r="F4583" s="319" t="s">
        <v>6732</v>
      </c>
      <c r="G4583" s="319" t="s">
        <v>6733</v>
      </c>
      <c r="H4583" s="319" t="s">
        <v>19541</v>
      </c>
      <c r="I4583" s="319" t="s">
        <v>19542</v>
      </c>
    </row>
    <row r="4584" spans="1:9" ht="75" x14ac:dyDescent="0.2">
      <c r="A4584" s="319" t="s">
        <v>19543</v>
      </c>
      <c r="B4584" s="319" t="s">
        <v>16063</v>
      </c>
      <c r="C4584" s="321">
        <f t="shared" si="142"/>
        <v>5</v>
      </c>
      <c r="D4584" s="321" t="str">
        <f t="shared" si="143"/>
        <v>Residential Rural</v>
      </c>
      <c r="E4584" s="321" t="s">
        <v>25835</v>
      </c>
      <c r="F4584" s="319" t="s">
        <v>19544</v>
      </c>
      <c r="G4584" s="319" t="s">
        <v>572</v>
      </c>
      <c r="H4584" s="319" t="s">
        <v>19545</v>
      </c>
      <c r="I4584" s="319" t="s">
        <v>19546</v>
      </c>
    </row>
    <row r="4585" spans="1:9" ht="105" x14ac:dyDescent="0.2">
      <c r="A4585" s="319" t="s">
        <v>19547</v>
      </c>
      <c r="B4585" s="319" t="s">
        <v>16063</v>
      </c>
      <c r="C4585" s="321">
        <f t="shared" si="142"/>
        <v>5</v>
      </c>
      <c r="D4585" s="321" t="str">
        <f t="shared" si="143"/>
        <v>Residential Rural</v>
      </c>
      <c r="E4585" s="321" t="s">
        <v>4460</v>
      </c>
      <c r="F4585" s="319" t="s">
        <v>19548</v>
      </c>
      <c r="G4585" s="319" t="s">
        <v>19549</v>
      </c>
      <c r="H4585" s="319" t="s">
        <v>19550</v>
      </c>
      <c r="I4585" s="319" t="s">
        <v>19551</v>
      </c>
    </row>
    <row r="4586" spans="1:9" ht="105" x14ac:dyDescent="0.2">
      <c r="A4586" s="319" t="s">
        <v>19552</v>
      </c>
      <c r="B4586" s="319" t="s">
        <v>16063</v>
      </c>
      <c r="C4586" s="321">
        <f t="shared" si="142"/>
        <v>5</v>
      </c>
      <c r="D4586" s="321" t="str">
        <f t="shared" si="143"/>
        <v>Residential Rural</v>
      </c>
      <c r="E4586" s="321" t="s">
        <v>25835</v>
      </c>
      <c r="F4586" s="319" t="s">
        <v>19553</v>
      </c>
      <c r="G4586" s="319" t="s">
        <v>19554</v>
      </c>
      <c r="H4586" s="319" t="s">
        <v>19555</v>
      </c>
      <c r="I4586" s="319" t="s">
        <v>19556</v>
      </c>
    </row>
    <row r="4587" spans="1:9" ht="105" x14ac:dyDescent="0.2">
      <c r="A4587" s="319" t="s">
        <v>19557</v>
      </c>
      <c r="B4587" s="319" t="s">
        <v>16063</v>
      </c>
      <c r="C4587" s="321">
        <f t="shared" si="142"/>
        <v>5</v>
      </c>
      <c r="D4587" s="321" t="str">
        <f t="shared" si="143"/>
        <v>Residential Rural</v>
      </c>
      <c r="E4587" s="321" t="s">
        <v>4460</v>
      </c>
      <c r="F4587" s="319" t="s">
        <v>19553</v>
      </c>
      <c r="G4587" s="319" t="s">
        <v>19554</v>
      </c>
      <c r="H4587" s="319" t="s">
        <v>19558</v>
      </c>
      <c r="I4587" s="319" t="s">
        <v>19559</v>
      </c>
    </row>
    <row r="4588" spans="1:9" ht="105" x14ac:dyDescent="0.2">
      <c r="A4588" s="319" t="s">
        <v>19560</v>
      </c>
      <c r="B4588" s="319" t="s">
        <v>16063</v>
      </c>
      <c r="C4588" s="321">
        <f t="shared" si="142"/>
        <v>5</v>
      </c>
      <c r="D4588" s="321" t="str">
        <f t="shared" si="143"/>
        <v>Residential Rural</v>
      </c>
      <c r="E4588" s="321" t="s">
        <v>25835</v>
      </c>
      <c r="F4588" s="319" t="s">
        <v>19561</v>
      </c>
      <c r="G4588" s="319" t="s">
        <v>19562</v>
      </c>
      <c r="H4588" s="319" t="s">
        <v>19563</v>
      </c>
      <c r="I4588" s="319" t="s">
        <v>19564</v>
      </c>
    </row>
    <row r="4589" spans="1:9" ht="105" x14ac:dyDescent="0.2">
      <c r="A4589" s="319" t="s">
        <v>19565</v>
      </c>
      <c r="B4589" s="319" t="s">
        <v>16063</v>
      </c>
      <c r="C4589" s="321">
        <f t="shared" si="142"/>
        <v>5</v>
      </c>
      <c r="D4589" s="321" t="str">
        <f t="shared" si="143"/>
        <v>Residential Rural</v>
      </c>
      <c r="E4589" s="321" t="s">
        <v>4460</v>
      </c>
      <c r="F4589" s="319" t="s">
        <v>19566</v>
      </c>
      <c r="G4589" s="319" t="s">
        <v>19567</v>
      </c>
      <c r="H4589" s="319" t="s">
        <v>19568</v>
      </c>
      <c r="I4589" s="319" t="s">
        <v>19569</v>
      </c>
    </row>
    <row r="4590" spans="1:9" ht="90" x14ac:dyDescent="0.2">
      <c r="A4590" s="319" t="s">
        <v>19570</v>
      </c>
      <c r="B4590" s="319" t="s">
        <v>16063</v>
      </c>
      <c r="C4590" s="321">
        <f t="shared" si="142"/>
        <v>5</v>
      </c>
      <c r="D4590" s="321" t="str">
        <f t="shared" si="143"/>
        <v>Residential Rural</v>
      </c>
      <c r="E4590" s="321" t="s">
        <v>25835</v>
      </c>
      <c r="F4590" s="319" t="s">
        <v>9194</v>
      </c>
      <c r="G4590" s="319" t="s">
        <v>2903</v>
      </c>
      <c r="H4590" s="319" t="s">
        <v>19571</v>
      </c>
      <c r="I4590" s="319" t="s">
        <v>19572</v>
      </c>
    </row>
    <row r="4591" spans="1:9" ht="105" x14ac:dyDescent="0.2">
      <c r="A4591" s="319" t="s">
        <v>19573</v>
      </c>
      <c r="B4591" s="319" t="s">
        <v>16063</v>
      </c>
      <c r="C4591" s="321">
        <f t="shared" si="142"/>
        <v>5</v>
      </c>
      <c r="D4591" s="321" t="str">
        <f t="shared" si="143"/>
        <v>Residential Rural</v>
      </c>
      <c r="E4591" s="321" t="s">
        <v>4460</v>
      </c>
      <c r="F4591" s="319" t="s">
        <v>16024</v>
      </c>
      <c r="G4591" s="319" t="s">
        <v>19574</v>
      </c>
      <c r="H4591" s="319" t="s">
        <v>19575</v>
      </c>
      <c r="I4591" s="319" t="s">
        <v>19576</v>
      </c>
    </row>
    <row r="4592" spans="1:9" ht="105" x14ac:dyDescent="0.2">
      <c r="A4592" s="319" t="s">
        <v>19577</v>
      </c>
      <c r="B4592" s="319" t="s">
        <v>16063</v>
      </c>
      <c r="C4592" s="321">
        <f t="shared" si="142"/>
        <v>5</v>
      </c>
      <c r="D4592" s="321" t="str">
        <f t="shared" si="143"/>
        <v>Residential Rural</v>
      </c>
      <c r="E4592" s="321" t="s">
        <v>25835</v>
      </c>
      <c r="F4592" s="319" t="s">
        <v>9926</v>
      </c>
      <c r="G4592" s="319" t="s">
        <v>9927</v>
      </c>
      <c r="H4592" s="319" t="s">
        <v>19578</v>
      </c>
      <c r="I4592" s="319" t="s">
        <v>19579</v>
      </c>
    </row>
    <row r="4593" spans="1:9" ht="105" x14ac:dyDescent="0.2">
      <c r="A4593" s="319" t="s">
        <v>19580</v>
      </c>
      <c r="B4593" s="319" t="s">
        <v>16063</v>
      </c>
      <c r="C4593" s="321">
        <f t="shared" si="142"/>
        <v>5</v>
      </c>
      <c r="D4593" s="321" t="str">
        <f t="shared" si="143"/>
        <v>Residential Rural</v>
      </c>
      <c r="E4593" s="321" t="s">
        <v>4460</v>
      </c>
      <c r="F4593" s="319" t="s">
        <v>19581</v>
      </c>
      <c r="G4593" s="319" t="s">
        <v>19582</v>
      </c>
      <c r="H4593" s="319" t="s">
        <v>19583</v>
      </c>
      <c r="I4593" s="319" t="s">
        <v>19584</v>
      </c>
    </row>
    <row r="4594" spans="1:9" ht="90" x14ac:dyDescent="0.2">
      <c r="A4594" s="319" t="s">
        <v>19585</v>
      </c>
      <c r="B4594" s="319" t="s">
        <v>16063</v>
      </c>
      <c r="C4594" s="321">
        <f t="shared" si="142"/>
        <v>5</v>
      </c>
      <c r="D4594" s="321" t="str">
        <f t="shared" si="143"/>
        <v>Residential Rural</v>
      </c>
      <c r="E4594" s="321" t="s">
        <v>25835</v>
      </c>
      <c r="F4594" s="319" t="s">
        <v>4380</v>
      </c>
      <c r="G4594" s="319" t="s">
        <v>927</v>
      </c>
      <c r="H4594" s="319" t="s">
        <v>19586</v>
      </c>
      <c r="I4594" s="319" t="s">
        <v>19587</v>
      </c>
    </row>
    <row r="4595" spans="1:9" ht="90" x14ac:dyDescent="0.2">
      <c r="A4595" s="319" t="s">
        <v>19588</v>
      </c>
      <c r="B4595" s="319" t="s">
        <v>16063</v>
      </c>
      <c r="C4595" s="321">
        <f t="shared" si="142"/>
        <v>5</v>
      </c>
      <c r="D4595" s="321" t="str">
        <f t="shared" si="143"/>
        <v>Residential Rural</v>
      </c>
      <c r="E4595" s="321" t="s">
        <v>4460</v>
      </c>
      <c r="F4595" s="319" t="s">
        <v>2036</v>
      </c>
      <c r="G4595" s="319" t="s">
        <v>19589</v>
      </c>
      <c r="H4595" s="319" t="s">
        <v>19590</v>
      </c>
      <c r="I4595" s="319" t="s">
        <v>19591</v>
      </c>
    </row>
    <row r="4596" spans="1:9" ht="90" x14ac:dyDescent="0.2">
      <c r="A4596" s="319" t="s">
        <v>19592</v>
      </c>
      <c r="B4596" s="319" t="s">
        <v>16063</v>
      </c>
      <c r="C4596" s="321">
        <f t="shared" si="142"/>
        <v>5</v>
      </c>
      <c r="D4596" s="321" t="str">
        <f t="shared" si="143"/>
        <v>Residential Rural</v>
      </c>
      <c r="E4596" s="321" t="s">
        <v>25835</v>
      </c>
      <c r="F4596" s="319" t="s">
        <v>19593</v>
      </c>
      <c r="G4596" s="319" t="s">
        <v>19594</v>
      </c>
      <c r="H4596" s="319" t="s">
        <v>19595</v>
      </c>
      <c r="I4596" s="319" t="s">
        <v>19596</v>
      </c>
    </row>
    <row r="4597" spans="1:9" ht="90" x14ac:dyDescent="0.2">
      <c r="A4597" s="319" t="s">
        <v>19597</v>
      </c>
      <c r="B4597" s="319" t="s">
        <v>16063</v>
      </c>
      <c r="C4597" s="321">
        <f t="shared" si="142"/>
        <v>5</v>
      </c>
      <c r="D4597" s="321" t="str">
        <f t="shared" si="143"/>
        <v>Residential Rural</v>
      </c>
      <c r="E4597" s="321" t="s">
        <v>4460</v>
      </c>
      <c r="F4597" s="319" t="s">
        <v>6150</v>
      </c>
      <c r="G4597" s="319" t="s">
        <v>10222</v>
      </c>
      <c r="H4597" s="319" t="s">
        <v>19598</v>
      </c>
      <c r="I4597" s="319" t="s">
        <v>19599</v>
      </c>
    </row>
    <row r="4598" spans="1:9" ht="90" x14ac:dyDescent="0.2">
      <c r="A4598" s="319" t="s">
        <v>19600</v>
      </c>
      <c r="B4598" s="319" t="s">
        <v>16063</v>
      </c>
      <c r="C4598" s="321">
        <f t="shared" si="142"/>
        <v>5</v>
      </c>
      <c r="D4598" s="321" t="str">
        <f t="shared" si="143"/>
        <v>Residential Rural</v>
      </c>
      <c r="E4598" s="321" t="s">
        <v>25835</v>
      </c>
      <c r="F4598" s="319" t="s">
        <v>19601</v>
      </c>
      <c r="G4598" s="319" t="s">
        <v>19602</v>
      </c>
      <c r="H4598" s="319" t="s">
        <v>19603</v>
      </c>
      <c r="I4598" s="319" t="s">
        <v>19604</v>
      </c>
    </row>
    <row r="4599" spans="1:9" ht="90" x14ac:dyDescent="0.2">
      <c r="A4599" s="319" t="s">
        <v>19605</v>
      </c>
      <c r="B4599" s="319" t="s">
        <v>16063</v>
      </c>
      <c r="C4599" s="321">
        <f t="shared" si="142"/>
        <v>5</v>
      </c>
      <c r="D4599" s="321" t="str">
        <f t="shared" si="143"/>
        <v>Residential Rural</v>
      </c>
      <c r="E4599" s="321" t="s">
        <v>4460</v>
      </c>
      <c r="F4599" s="319" t="s">
        <v>2728</v>
      </c>
      <c r="G4599" s="319" t="s">
        <v>19606</v>
      </c>
      <c r="H4599" s="319" t="s">
        <v>19607</v>
      </c>
      <c r="I4599" s="319" t="s">
        <v>19608</v>
      </c>
    </row>
    <row r="4600" spans="1:9" ht="90" x14ac:dyDescent="0.2">
      <c r="A4600" s="319" t="s">
        <v>19609</v>
      </c>
      <c r="B4600" s="319" t="s">
        <v>16063</v>
      </c>
      <c r="C4600" s="321">
        <f t="shared" si="142"/>
        <v>5</v>
      </c>
      <c r="D4600" s="321" t="str">
        <f t="shared" si="143"/>
        <v>Residential Rural</v>
      </c>
      <c r="E4600" s="321" t="s">
        <v>25835</v>
      </c>
      <c r="F4600" s="319" t="s">
        <v>8587</v>
      </c>
      <c r="G4600" s="319" t="s">
        <v>19610</v>
      </c>
      <c r="H4600" s="319" t="s">
        <v>19611</v>
      </c>
      <c r="I4600" s="319" t="s">
        <v>19612</v>
      </c>
    </row>
    <row r="4601" spans="1:9" ht="105" x14ac:dyDescent="0.2">
      <c r="A4601" s="319" t="s">
        <v>19613</v>
      </c>
      <c r="B4601" s="319" t="s">
        <v>16063</v>
      </c>
      <c r="C4601" s="321">
        <f t="shared" si="142"/>
        <v>5</v>
      </c>
      <c r="D4601" s="321" t="str">
        <f t="shared" si="143"/>
        <v>Residential Rural</v>
      </c>
      <c r="E4601" s="321" t="s">
        <v>4460</v>
      </c>
      <c r="F4601" s="319" t="s">
        <v>19614</v>
      </c>
      <c r="G4601" s="319" t="s">
        <v>19615</v>
      </c>
      <c r="H4601" s="319" t="s">
        <v>19616</v>
      </c>
      <c r="I4601" s="319" t="s">
        <v>19617</v>
      </c>
    </row>
    <row r="4602" spans="1:9" ht="105" x14ac:dyDescent="0.2">
      <c r="A4602" s="319" t="s">
        <v>19618</v>
      </c>
      <c r="B4602" s="319" t="s">
        <v>16063</v>
      </c>
      <c r="C4602" s="321">
        <f t="shared" si="142"/>
        <v>5</v>
      </c>
      <c r="D4602" s="321" t="str">
        <f t="shared" si="143"/>
        <v>Residential Rural</v>
      </c>
      <c r="E4602" s="321" t="s">
        <v>25835</v>
      </c>
      <c r="F4602" s="319" t="s">
        <v>19619</v>
      </c>
      <c r="G4602" s="319" t="s">
        <v>19620</v>
      </c>
      <c r="H4602" s="319" t="s">
        <v>19621</v>
      </c>
      <c r="I4602" s="319" t="s">
        <v>19622</v>
      </c>
    </row>
    <row r="4603" spans="1:9" ht="105" x14ac:dyDescent="0.2">
      <c r="A4603" s="319" t="s">
        <v>19623</v>
      </c>
      <c r="B4603" s="319" t="s">
        <v>16063</v>
      </c>
      <c r="C4603" s="321">
        <f t="shared" si="142"/>
        <v>5</v>
      </c>
      <c r="D4603" s="321" t="str">
        <f t="shared" si="143"/>
        <v>Residential Rural</v>
      </c>
      <c r="E4603" s="321" t="s">
        <v>4460</v>
      </c>
      <c r="F4603" s="319" t="s">
        <v>19624</v>
      </c>
      <c r="G4603" s="319" t="s">
        <v>19625</v>
      </c>
      <c r="H4603" s="319" t="s">
        <v>19626</v>
      </c>
      <c r="I4603" s="319" t="s">
        <v>19627</v>
      </c>
    </row>
    <row r="4604" spans="1:9" ht="90" x14ac:dyDescent="0.2">
      <c r="A4604" s="319" t="s">
        <v>19628</v>
      </c>
      <c r="B4604" s="319" t="s">
        <v>16063</v>
      </c>
      <c r="C4604" s="321">
        <f t="shared" si="142"/>
        <v>5</v>
      </c>
      <c r="D4604" s="321" t="str">
        <f t="shared" si="143"/>
        <v>Residential Rural</v>
      </c>
      <c r="E4604" s="321" t="s">
        <v>25835</v>
      </c>
      <c r="F4604" s="319" t="s">
        <v>19629</v>
      </c>
      <c r="G4604" s="319" t="s">
        <v>19630</v>
      </c>
      <c r="H4604" s="319" t="s">
        <v>19631</v>
      </c>
      <c r="I4604" s="319" t="s">
        <v>19632</v>
      </c>
    </row>
    <row r="4605" spans="1:9" ht="90" x14ac:dyDescent="0.2">
      <c r="A4605" s="319" t="s">
        <v>19633</v>
      </c>
      <c r="B4605" s="319" t="s">
        <v>16063</v>
      </c>
      <c r="C4605" s="321">
        <f t="shared" si="142"/>
        <v>5</v>
      </c>
      <c r="D4605" s="321" t="str">
        <f t="shared" si="143"/>
        <v>Residential Rural</v>
      </c>
      <c r="E4605" s="321" t="s">
        <v>4460</v>
      </c>
      <c r="F4605" s="319" t="s">
        <v>1292</v>
      </c>
      <c r="G4605" s="319" t="s">
        <v>5907</v>
      </c>
      <c r="H4605" s="319" t="s">
        <v>19634</v>
      </c>
      <c r="I4605" s="319" t="s">
        <v>19635</v>
      </c>
    </row>
    <row r="4606" spans="1:9" ht="90" x14ac:dyDescent="0.2">
      <c r="A4606" s="319" t="s">
        <v>19636</v>
      </c>
      <c r="B4606" s="319" t="s">
        <v>16063</v>
      </c>
      <c r="C4606" s="321">
        <f t="shared" si="142"/>
        <v>5</v>
      </c>
      <c r="D4606" s="321" t="str">
        <f t="shared" si="143"/>
        <v>Residential Rural</v>
      </c>
      <c r="E4606" s="321" t="s">
        <v>25835</v>
      </c>
      <c r="F4606" s="319" t="s">
        <v>19637</v>
      </c>
      <c r="G4606" s="319" t="s">
        <v>19638</v>
      </c>
      <c r="H4606" s="319" t="s">
        <v>19639</v>
      </c>
      <c r="I4606" s="319" t="s">
        <v>19640</v>
      </c>
    </row>
    <row r="4607" spans="1:9" ht="90" x14ac:dyDescent="0.25">
      <c r="A4607" s="319" t="s">
        <v>19641</v>
      </c>
      <c r="B4607" s="319" t="s">
        <v>16063</v>
      </c>
      <c r="C4607" s="321">
        <f t="shared" si="142"/>
        <v>5</v>
      </c>
      <c r="D4607" s="321" t="str">
        <f t="shared" si="143"/>
        <v>Residential Rural</v>
      </c>
      <c r="E4607" s="321" t="s">
        <v>4460</v>
      </c>
      <c r="F4607" s="317"/>
      <c r="G4607" s="319" t="s">
        <v>19642</v>
      </c>
      <c r="H4607" s="319" t="s">
        <v>19643</v>
      </c>
      <c r="I4607" s="319" t="s">
        <v>19644</v>
      </c>
    </row>
    <row r="4608" spans="1:9" ht="90" x14ac:dyDescent="0.2">
      <c r="A4608" s="319" t="s">
        <v>19645</v>
      </c>
      <c r="B4608" s="319" t="s">
        <v>16063</v>
      </c>
      <c r="C4608" s="321">
        <f t="shared" si="142"/>
        <v>5</v>
      </c>
      <c r="D4608" s="321" t="str">
        <f t="shared" si="143"/>
        <v>Residential Rural</v>
      </c>
      <c r="E4608" s="321" t="s">
        <v>25835</v>
      </c>
      <c r="F4608" s="319" t="s">
        <v>508</v>
      </c>
      <c r="G4608" s="319" t="s">
        <v>19646</v>
      </c>
      <c r="H4608" s="319" t="s">
        <v>19647</v>
      </c>
      <c r="I4608" s="319" t="s">
        <v>19648</v>
      </c>
    </row>
    <row r="4609" spans="1:9" ht="90" x14ac:dyDescent="0.2">
      <c r="A4609" s="319" t="s">
        <v>19649</v>
      </c>
      <c r="B4609" s="319" t="s">
        <v>16063</v>
      </c>
      <c r="C4609" s="321">
        <f t="shared" si="142"/>
        <v>5</v>
      </c>
      <c r="D4609" s="321" t="str">
        <f t="shared" si="143"/>
        <v>Residential Rural</v>
      </c>
      <c r="E4609" s="321" t="s">
        <v>4460</v>
      </c>
      <c r="F4609" s="319" t="s">
        <v>2728</v>
      </c>
      <c r="G4609" s="319" t="s">
        <v>6200</v>
      </c>
      <c r="H4609" s="319" t="s">
        <v>19650</v>
      </c>
      <c r="I4609" s="319" t="s">
        <v>19651</v>
      </c>
    </row>
    <row r="4610" spans="1:9" ht="90" x14ac:dyDescent="0.2">
      <c r="A4610" s="319" t="s">
        <v>19652</v>
      </c>
      <c r="B4610" s="319" t="s">
        <v>16063</v>
      </c>
      <c r="C4610" s="321">
        <f t="shared" ref="C4610:C4673" si="144">+VLOOKUP($A4610,Assess,2,FALSE)</f>
        <v>5</v>
      </c>
      <c r="D4610" s="321" t="str">
        <f t="shared" ref="D4610:D4673" si="145">+VLOOKUP($A4610,Assess,3,FALSE)</f>
        <v>Residential Rural</v>
      </c>
      <c r="E4610" s="321" t="s">
        <v>25835</v>
      </c>
      <c r="F4610" s="319" t="s">
        <v>4665</v>
      </c>
      <c r="G4610" s="319" t="s">
        <v>19646</v>
      </c>
      <c r="H4610" s="319" t="s">
        <v>19653</v>
      </c>
      <c r="I4610" s="319" t="s">
        <v>19654</v>
      </c>
    </row>
    <row r="4611" spans="1:9" ht="90" x14ac:dyDescent="0.2">
      <c r="A4611" s="319" t="s">
        <v>19655</v>
      </c>
      <c r="B4611" s="319" t="s">
        <v>16063</v>
      </c>
      <c r="C4611" s="321">
        <f t="shared" si="144"/>
        <v>5</v>
      </c>
      <c r="D4611" s="321" t="str">
        <f t="shared" si="145"/>
        <v>Residential Rural</v>
      </c>
      <c r="E4611" s="321" t="s">
        <v>4460</v>
      </c>
      <c r="F4611" s="319" t="s">
        <v>3500</v>
      </c>
      <c r="G4611" s="319" t="s">
        <v>19656</v>
      </c>
      <c r="H4611" s="319" t="s">
        <v>19657</v>
      </c>
      <c r="I4611" s="319" t="s">
        <v>19658</v>
      </c>
    </row>
    <row r="4612" spans="1:9" ht="90" x14ac:dyDescent="0.2">
      <c r="A4612" s="319" t="s">
        <v>19659</v>
      </c>
      <c r="B4612" s="319" t="s">
        <v>16063</v>
      </c>
      <c r="C4612" s="321">
        <f t="shared" si="144"/>
        <v>5</v>
      </c>
      <c r="D4612" s="321" t="str">
        <f t="shared" si="145"/>
        <v>Residential Rural</v>
      </c>
      <c r="E4612" s="321" t="s">
        <v>25835</v>
      </c>
      <c r="F4612" s="319" t="s">
        <v>19660</v>
      </c>
      <c r="G4612" s="319" t="s">
        <v>19661</v>
      </c>
      <c r="H4612" s="319" t="s">
        <v>19662</v>
      </c>
      <c r="I4612" s="319" t="s">
        <v>19663</v>
      </c>
    </row>
    <row r="4613" spans="1:9" ht="90" x14ac:dyDescent="0.2">
      <c r="A4613" s="319" t="s">
        <v>19664</v>
      </c>
      <c r="B4613" s="319" t="s">
        <v>16063</v>
      </c>
      <c r="C4613" s="321">
        <f t="shared" si="144"/>
        <v>5</v>
      </c>
      <c r="D4613" s="321" t="str">
        <f t="shared" si="145"/>
        <v>Residential Rural</v>
      </c>
      <c r="E4613" s="321" t="s">
        <v>4460</v>
      </c>
      <c r="F4613" s="319" t="s">
        <v>19665</v>
      </c>
      <c r="G4613" s="319" t="s">
        <v>1550</v>
      </c>
      <c r="H4613" s="319" t="s">
        <v>19666</v>
      </c>
      <c r="I4613" s="319" t="s">
        <v>19667</v>
      </c>
    </row>
    <row r="4614" spans="1:9" ht="135" x14ac:dyDescent="0.2">
      <c r="A4614" s="319" t="s">
        <v>19668</v>
      </c>
      <c r="B4614" s="319" t="s">
        <v>16063</v>
      </c>
      <c r="C4614" s="321">
        <f t="shared" si="144"/>
        <v>5</v>
      </c>
      <c r="D4614" s="321" t="str">
        <f t="shared" si="145"/>
        <v>Residential Rural</v>
      </c>
      <c r="E4614" s="321" t="s">
        <v>25835</v>
      </c>
      <c r="F4614" s="319" t="s">
        <v>19669</v>
      </c>
      <c r="G4614" s="319" t="s">
        <v>1428</v>
      </c>
      <c r="H4614" s="319" t="s">
        <v>19670</v>
      </c>
      <c r="I4614" s="319" t="s">
        <v>19671</v>
      </c>
    </row>
    <row r="4615" spans="1:9" ht="135" x14ac:dyDescent="0.2">
      <c r="A4615" s="319" t="s">
        <v>19672</v>
      </c>
      <c r="B4615" s="319" t="s">
        <v>16063</v>
      </c>
      <c r="C4615" s="321">
        <f t="shared" si="144"/>
        <v>5</v>
      </c>
      <c r="D4615" s="321" t="str">
        <f t="shared" si="145"/>
        <v>Residential Rural</v>
      </c>
      <c r="E4615" s="321" t="s">
        <v>4460</v>
      </c>
      <c r="F4615" s="319" t="s">
        <v>19673</v>
      </c>
      <c r="G4615" s="319" t="s">
        <v>19674</v>
      </c>
      <c r="H4615" s="319" t="s">
        <v>19675</v>
      </c>
      <c r="I4615" s="319" t="s">
        <v>19676</v>
      </c>
    </row>
    <row r="4616" spans="1:9" ht="135" x14ac:dyDescent="0.2">
      <c r="A4616" s="319" t="s">
        <v>19677</v>
      </c>
      <c r="B4616" s="319" t="s">
        <v>16063</v>
      </c>
      <c r="C4616" s="321">
        <f t="shared" si="144"/>
        <v>5</v>
      </c>
      <c r="D4616" s="321" t="str">
        <f t="shared" si="145"/>
        <v>Residential Rural</v>
      </c>
      <c r="E4616" s="321" t="s">
        <v>25835</v>
      </c>
      <c r="F4616" s="319" t="s">
        <v>19678</v>
      </c>
      <c r="G4616" s="319" t="s">
        <v>7226</v>
      </c>
      <c r="H4616" s="319" t="s">
        <v>19679</v>
      </c>
      <c r="I4616" s="319" t="s">
        <v>19680</v>
      </c>
    </row>
    <row r="4617" spans="1:9" ht="135" x14ac:dyDescent="0.2">
      <c r="A4617" s="319" t="s">
        <v>19681</v>
      </c>
      <c r="B4617" s="319" t="s">
        <v>16063</v>
      </c>
      <c r="C4617" s="321">
        <f t="shared" si="144"/>
        <v>5</v>
      </c>
      <c r="D4617" s="321" t="str">
        <f t="shared" si="145"/>
        <v>Residential Rural</v>
      </c>
      <c r="E4617" s="321" t="s">
        <v>4460</v>
      </c>
      <c r="F4617" s="319" t="s">
        <v>2376</v>
      </c>
      <c r="G4617" s="319" t="s">
        <v>19682</v>
      </c>
      <c r="H4617" s="319" t="s">
        <v>19683</v>
      </c>
      <c r="I4617" s="319" t="s">
        <v>19684</v>
      </c>
    </row>
    <row r="4618" spans="1:9" ht="120" x14ac:dyDescent="0.2">
      <c r="A4618" s="319" t="s">
        <v>19685</v>
      </c>
      <c r="B4618" s="319" t="s">
        <v>16063</v>
      </c>
      <c r="C4618" s="321">
        <f t="shared" si="144"/>
        <v>5</v>
      </c>
      <c r="D4618" s="321" t="str">
        <f t="shared" si="145"/>
        <v>Residential Rural</v>
      </c>
      <c r="E4618" s="321" t="s">
        <v>25835</v>
      </c>
      <c r="F4618" s="319" t="s">
        <v>19686</v>
      </c>
      <c r="G4618" s="319" t="s">
        <v>19687</v>
      </c>
      <c r="H4618" s="319" t="s">
        <v>19688</v>
      </c>
      <c r="I4618" s="319" t="s">
        <v>19689</v>
      </c>
    </row>
    <row r="4619" spans="1:9" ht="120" x14ac:dyDescent="0.2">
      <c r="A4619" s="319" t="s">
        <v>19690</v>
      </c>
      <c r="B4619" s="319" t="s">
        <v>16063</v>
      </c>
      <c r="C4619" s="321">
        <f t="shared" si="144"/>
        <v>5</v>
      </c>
      <c r="D4619" s="321" t="str">
        <f t="shared" si="145"/>
        <v>Residential Rural</v>
      </c>
      <c r="E4619" s="321" t="s">
        <v>4460</v>
      </c>
      <c r="F4619" s="319" t="s">
        <v>1016</v>
      </c>
      <c r="G4619" s="319" t="s">
        <v>4888</v>
      </c>
      <c r="H4619" s="319" t="s">
        <v>19691</v>
      </c>
      <c r="I4619" s="319" t="s">
        <v>19692</v>
      </c>
    </row>
    <row r="4620" spans="1:9" ht="180" x14ac:dyDescent="0.2">
      <c r="A4620" s="319" t="s">
        <v>19693</v>
      </c>
      <c r="B4620" s="319" t="s">
        <v>16063</v>
      </c>
      <c r="C4620" s="321">
        <f t="shared" si="144"/>
        <v>5</v>
      </c>
      <c r="D4620" s="321" t="str">
        <f t="shared" si="145"/>
        <v>Residential Rural</v>
      </c>
      <c r="E4620" s="321" t="s">
        <v>25835</v>
      </c>
      <c r="F4620" s="319" t="s">
        <v>19694</v>
      </c>
      <c r="G4620" s="319" t="s">
        <v>19695</v>
      </c>
      <c r="H4620" s="319" t="s">
        <v>19696</v>
      </c>
      <c r="I4620" s="319" t="s">
        <v>19697</v>
      </c>
    </row>
    <row r="4621" spans="1:9" ht="135" x14ac:dyDescent="0.2">
      <c r="A4621" s="319" t="s">
        <v>19698</v>
      </c>
      <c r="B4621" s="319" t="s">
        <v>16063</v>
      </c>
      <c r="C4621" s="321">
        <f t="shared" si="144"/>
        <v>5</v>
      </c>
      <c r="D4621" s="321" t="str">
        <f t="shared" si="145"/>
        <v>Residential Rural</v>
      </c>
      <c r="E4621" s="321" t="s">
        <v>4460</v>
      </c>
      <c r="F4621" s="319" t="s">
        <v>19699</v>
      </c>
      <c r="G4621" s="319" t="s">
        <v>15555</v>
      </c>
      <c r="H4621" s="319" t="s">
        <v>19700</v>
      </c>
      <c r="I4621" s="319" t="s">
        <v>19701</v>
      </c>
    </row>
    <row r="4622" spans="1:9" ht="135" x14ac:dyDescent="0.2">
      <c r="A4622" s="319" t="s">
        <v>19702</v>
      </c>
      <c r="B4622" s="319" t="s">
        <v>16063</v>
      </c>
      <c r="C4622" s="321">
        <f t="shared" si="144"/>
        <v>5</v>
      </c>
      <c r="D4622" s="321" t="str">
        <f t="shared" si="145"/>
        <v>Residential Rural</v>
      </c>
      <c r="E4622" s="321" t="s">
        <v>25835</v>
      </c>
      <c r="F4622" s="319" t="s">
        <v>19703</v>
      </c>
      <c r="G4622" s="319" t="s">
        <v>19704</v>
      </c>
      <c r="H4622" s="319" t="s">
        <v>19705</v>
      </c>
      <c r="I4622" s="319" t="s">
        <v>19706</v>
      </c>
    </row>
    <row r="4623" spans="1:9" ht="135" x14ac:dyDescent="0.2">
      <c r="A4623" s="319" t="s">
        <v>19707</v>
      </c>
      <c r="B4623" s="319" t="s">
        <v>16063</v>
      </c>
      <c r="C4623" s="321">
        <f t="shared" si="144"/>
        <v>5</v>
      </c>
      <c r="D4623" s="321" t="str">
        <f t="shared" si="145"/>
        <v>Residential Rural</v>
      </c>
      <c r="E4623" s="321" t="s">
        <v>4460</v>
      </c>
      <c r="F4623" s="319" t="s">
        <v>19708</v>
      </c>
      <c r="G4623" s="319" t="s">
        <v>19709</v>
      </c>
      <c r="H4623" s="319" t="s">
        <v>19710</v>
      </c>
      <c r="I4623" s="319" t="s">
        <v>19711</v>
      </c>
    </row>
    <row r="4624" spans="1:9" ht="135" x14ac:dyDescent="0.2">
      <c r="A4624" s="319" t="s">
        <v>19712</v>
      </c>
      <c r="B4624" s="319" t="s">
        <v>16063</v>
      </c>
      <c r="C4624" s="321">
        <f t="shared" si="144"/>
        <v>5</v>
      </c>
      <c r="D4624" s="321" t="str">
        <f t="shared" si="145"/>
        <v>Residential Rural</v>
      </c>
      <c r="E4624" s="321" t="s">
        <v>25835</v>
      </c>
      <c r="F4624" s="319" t="s">
        <v>19713</v>
      </c>
      <c r="G4624" s="319" t="s">
        <v>15371</v>
      </c>
      <c r="H4624" s="319" t="s">
        <v>19714</v>
      </c>
      <c r="I4624" s="319" t="s">
        <v>19715</v>
      </c>
    </row>
    <row r="4625" spans="1:9" ht="135" x14ac:dyDescent="0.2">
      <c r="A4625" s="319" t="s">
        <v>19716</v>
      </c>
      <c r="B4625" s="319" t="s">
        <v>16063</v>
      </c>
      <c r="C4625" s="321">
        <f t="shared" si="144"/>
        <v>5</v>
      </c>
      <c r="D4625" s="321" t="str">
        <f t="shared" si="145"/>
        <v>Residential Rural</v>
      </c>
      <c r="E4625" s="321" t="s">
        <v>4460</v>
      </c>
      <c r="F4625" s="319" t="s">
        <v>19717</v>
      </c>
      <c r="G4625" s="319" t="s">
        <v>19718</v>
      </c>
      <c r="H4625" s="319" t="s">
        <v>19719</v>
      </c>
      <c r="I4625" s="319" t="s">
        <v>19720</v>
      </c>
    </row>
    <row r="4626" spans="1:9" ht="135" x14ac:dyDescent="0.2">
      <c r="A4626" s="319" t="s">
        <v>19721</v>
      </c>
      <c r="B4626" s="319" t="s">
        <v>16063</v>
      </c>
      <c r="C4626" s="321">
        <f t="shared" si="144"/>
        <v>5</v>
      </c>
      <c r="D4626" s="321" t="str">
        <f t="shared" si="145"/>
        <v>Residential Rural</v>
      </c>
      <c r="E4626" s="321" t="s">
        <v>25835</v>
      </c>
      <c r="F4626" s="319" t="s">
        <v>19722</v>
      </c>
      <c r="G4626" s="319" t="s">
        <v>19723</v>
      </c>
      <c r="H4626" s="319" t="s">
        <v>19724</v>
      </c>
      <c r="I4626" s="319" t="s">
        <v>19725</v>
      </c>
    </row>
    <row r="4627" spans="1:9" ht="135" x14ac:dyDescent="0.25">
      <c r="A4627" s="319" t="s">
        <v>19726</v>
      </c>
      <c r="B4627" s="319" t="s">
        <v>16063</v>
      </c>
      <c r="C4627" s="321">
        <f t="shared" si="144"/>
        <v>5</v>
      </c>
      <c r="D4627" s="321" t="str">
        <f t="shared" si="145"/>
        <v>Residential Rural</v>
      </c>
      <c r="E4627" s="321" t="s">
        <v>4460</v>
      </c>
      <c r="F4627" s="317"/>
      <c r="G4627" s="319" t="s">
        <v>19727</v>
      </c>
      <c r="H4627" s="319" t="s">
        <v>19728</v>
      </c>
      <c r="I4627" s="319" t="s">
        <v>19729</v>
      </c>
    </row>
    <row r="4628" spans="1:9" ht="90" x14ac:dyDescent="0.25">
      <c r="A4628" s="319" t="s">
        <v>19730</v>
      </c>
      <c r="B4628" s="319" t="s">
        <v>16063</v>
      </c>
      <c r="C4628" s="321">
        <f t="shared" si="144"/>
        <v>5</v>
      </c>
      <c r="D4628" s="321" t="str">
        <f t="shared" si="145"/>
        <v>Residential Rural</v>
      </c>
      <c r="E4628" s="321" t="s">
        <v>25835</v>
      </c>
      <c r="F4628" s="317"/>
      <c r="G4628" s="319" t="s">
        <v>19731</v>
      </c>
      <c r="H4628" s="319" t="s">
        <v>19732</v>
      </c>
      <c r="I4628" s="319" t="s">
        <v>19733</v>
      </c>
    </row>
    <row r="4629" spans="1:9" ht="90" x14ac:dyDescent="0.2">
      <c r="A4629" s="319" t="s">
        <v>19734</v>
      </c>
      <c r="B4629" s="319" t="s">
        <v>16063</v>
      </c>
      <c r="C4629" s="321">
        <f t="shared" si="144"/>
        <v>5</v>
      </c>
      <c r="D4629" s="321" t="str">
        <f t="shared" si="145"/>
        <v>Residential Rural</v>
      </c>
      <c r="E4629" s="321" t="s">
        <v>4460</v>
      </c>
      <c r="F4629" s="319" t="s">
        <v>19735</v>
      </c>
      <c r="G4629" s="319" t="s">
        <v>19736</v>
      </c>
      <c r="H4629" s="319" t="s">
        <v>19737</v>
      </c>
      <c r="I4629" s="319" t="s">
        <v>19738</v>
      </c>
    </row>
    <row r="4630" spans="1:9" ht="120" x14ac:dyDescent="0.2">
      <c r="A4630" s="319" t="s">
        <v>19739</v>
      </c>
      <c r="B4630" s="319" t="s">
        <v>16063</v>
      </c>
      <c r="C4630" s="321">
        <f t="shared" si="144"/>
        <v>5</v>
      </c>
      <c r="D4630" s="321" t="str">
        <f t="shared" si="145"/>
        <v>Residential Rural</v>
      </c>
      <c r="E4630" s="321" t="s">
        <v>25835</v>
      </c>
      <c r="F4630" s="319" t="s">
        <v>19740</v>
      </c>
      <c r="G4630" s="319" t="s">
        <v>19741</v>
      </c>
      <c r="H4630" s="319" t="s">
        <v>19742</v>
      </c>
      <c r="I4630" s="319" t="s">
        <v>19743</v>
      </c>
    </row>
    <row r="4631" spans="1:9" ht="90" x14ac:dyDescent="0.2">
      <c r="A4631" s="319" t="s">
        <v>19744</v>
      </c>
      <c r="B4631" s="319" t="s">
        <v>16063</v>
      </c>
      <c r="C4631" s="321">
        <f t="shared" si="144"/>
        <v>5</v>
      </c>
      <c r="D4631" s="321" t="str">
        <f t="shared" si="145"/>
        <v>Residential Rural</v>
      </c>
      <c r="E4631" s="321" t="s">
        <v>4460</v>
      </c>
      <c r="F4631" s="319" t="s">
        <v>7763</v>
      </c>
      <c r="G4631" s="319" t="s">
        <v>7764</v>
      </c>
      <c r="H4631" s="319" t="s">
        <v>19745</v>
      </c>
      <c r="I4631" s="319" t="s">
        <v>19746</v>
      </c>
    </row>
    <row r="4632" spans="1:9" ht="90" x14ac:dyDescent="0.2">
      <c r="A4632" s="319" t="s">
        <v>19747</v>
      </c>
      <c r="B4632" s="319" t="s">
        <v>16063</v>
      </c>
      <c r="C4632" s="321">
        <f t="shared" si="144"/>
        <v>5</v>
      </c>
      <c r="D4632" s="321" t="str">
        <f t="shared" si="145"/>
        <v>Residential Rural</v>
      </c>
      <c r="E4632" s="321" t="s">
        <v>25835</v>
      </c>
      <c r="F4632" s="319" t="s">
        <v>19748</v>
      </c>
      <c r="G4632" s="319" t="s">
        <v>19749</v>
      </c>
      <c r="H4632" s="319" t="s">
        <v>19750</v>
      </c>
      <c r="I4632" s="319" t="s">
        <v>19751</v>
      </c>
    </row>
    <row r="4633" spans="1:9" ht="105" x14ac:dyDescent="0.2">
      <c r="A4633" s="319" t="s">
        <v>19752</v>
      </c>
      <c r="B4633" s="319" t="s">
        <v>16063</v>
      </c>
      <c r="C4633" s="321">
        <f t="shared" si="144"/>
        <v>5</v>
      </c>
      <c r="D4633" s="321" t="str">
        <f t="shared" si="145"/>
        <v>Residential Rural</v>
      </c>
      <c r="E4633" s="321" t="s">
        <v>4460</v>
      </c>
      <c r="F4633" s="319" t="s">
        <v>3714</v>
      </c>
      <c r="G4633" s="319" t="s">
        <v>3334</v>
      </c>
      <c r="H4633" s="319" t="s">
        <v>19753</v>
      </c>
      <c r="I4633" s="319" t="s">
        <v>19754</v>
      </c>
    </row>
    <row r="4634" spans="1:9" ht="105" x14ac:dyDescent="0.2">
      <c r="A4634" s="319" t="s">
        <v>19755</v>
      </c>
      <c r="B4634" s="319" t="s">
        <v>16063</v>
      </c>
      <c r="C4634" s="321">
        <f t="shared" si="144"/>
        <v>5</v>
      </c>
      <c r="D4634" s="321" t="str">
        <f t="shared" si="145"/>
        <v>Residential Rural</v>
      </c>
      <c r="E4634" s="321" t="s">
        <v>25835</v>
      </c>
      <c r="F4634" s="319" t="s">
        <v>1147</v>
      </c>
      <c r="G4634" s="319" t="s">
        <v>19756</v>
      </c>
      <c r="H4634" s="319" t="s">
        <v>19757</v>
      </c>
      <c r="I4634" s="319" t="s">
        <v>19758</v>
      </c>
    </row>
    <row r="4635" spans="1:9" ht="120" x14ac:dyDescent="0.2">
      <c r="A4635" s="319" t="s">
        <v>19759</v>
      </c>
      <c r="B4635" s="319" t="s">
        <v>16063</v>
      </c>
      <c r="C4635" s="321">
        <f t="shared" si="144"/>
        <v>5</v>
      </c>
      <c r="D4635" s="321" t="str">
        <f t="shared" si="145"/>
        <v>Residential Rural</v>
      </c>
      <c r="E4635" s="321" t="s">
        <v>4460</v>
      </c>
      <c r="F4635" s="319" t="s">
        <v>19760</v>
      </c>
      <c r="G4635" s="319" t="s">
        <v>19761</v>
      </c>
      <c r="H4635" s="319" t="s">
        <v>19762</v>
      </c>
      <c r="I4635" s="319" t="s">
        <v>19763</v>
      </c>
    </row>
    <row r="4636" spans="1:9" ht="105" x14ac:dyDescent="0.25">
      <c r="A4636" s="319" t="s">
        <v>19764</v>
      </c>
      <c r="B4636" s="319" t="s">
        <v>16063</v>
      </c>
      <c r="C4636" s="321">
        <f t="shared" si="144"/>
        <v>5</v>
      </c>
      <c r="D4636" s="321" t="str">
        <f t="shared" si="145"/>
        <v>Residential Rural</v>
      </c>
      <c r="E4636" s="321" t="s">
        <v>25835</v>
      </c>
      <c r="F4636" s="317"/>
      <c r="G4636" s="319" t="s">
        <v>19765</v>
      </c>
      <c r="H4636" s="319" t="s">
        <v>19766</v>
      </c>
      <c r="I4636" s="319" t="s">
        <v>19767</v>
      </c>
    </row>
    <row r="4637" spans="1:9" ht="90" x14ac:dyDescent="0.2">
      <c r="A4637" s="319" t="s">
        <v>19768</v>
      </c>
      <c r="B4637" s="319" t="s">
        <v>16063</v>
      </c>
      <c r="C4637" s="321">
        <f t="shared" si="144"/>
        <v>5</v>
      </c>
      <c r="D4637" s="321" t="str">
        <f t="shared" si="145"/>
        <v>Residential Rural</v>
      </c>
      <c r="E4637" s="321" t="s">
        <v>4460</v>
      </c>
      <c r="F4637" s="319" t="s">
        <v>19769</v>
      </c>
      <c r="G4637" s="319" t="s">
        <v>19770</v>
      </c>
      <c r="H4637" s="319" t="s">
        <v>19771</v>
      </c>
      <c r="I4637" s="319" t="s">
        <v>19772</v>
      </c>
    </row>
    <row r="4638" spans="1:9" ht="105" x14ac:dyDescent="0.2">
      <c r="A4638" s="319" t="s">
        <v>19773</v>
      </c>
      <c r="B4638" s="319" t="s">
        <v>16063</v>
      </c>
      <c r="C4638" s="321">
        <f t="shared" si="144"/>
        <v>5</v>
      </c>
      <c r="D4638" s="321" t="str">
        <f t="shared" si="145"/>
        <v>Residential Rural</v>
      </c>
      <c r="E4638" s="321" t="s">
        <v>25835</v>
      </c>
      <c r="F4638" s="319" t="s">
        <v>992</v>
      </c>
      <c r="G4638" s="319" t="s">
        <v>11376</v>
      </c>
      <c r="H4638" s="319" t="s">
        <v>19774</v>
      </c>
      <c r="I4638" s="319" t="s">
        <v>19775</v>
      </c>
    </row>
    <row r="4639" spans="1:9" ht="90" x14ac:dyDescent="0.2">
      <c r="A4639" s="319" t="s">
        <v>19776</v>
      </c>
      <c r="B4639" s="319" t="s">
        <v>16063</v>
      </c>
      <c r="C4639" s="321">
        <f t="shared" si="144"/>
        <v>5</v>
      </c>
      <c r="D4639" s="321" t="str">
        <f t="shared" si="145"/>
        <v>Residential Rural</v>
      </c>
      <c r="E4639" s="321" t="s">
        <v>4460</v>
      </c>
      <c r="F4639" s="319" t="s">
        <v>19777</v>
      </c>
      <c r="G4639" s="319" t="s">
        <v>19778</v>
      </c>
      <c r="H4639" s="319" t="s">
        <v>19779</v>
      </c>
      <c r="I4639" s="319" t="s">
        <v>19780</v>
      </c>
    </row>
    <row r="4640" spans="1:9" ht="105" x14ac:dyDescent="0.2">
      <c r="A4640" s="319" t="s">
        <v>19781</v>
      </c>
      <c r="B4640" s="319" t="s">
        <v>16063</v>
      </c>
      <c r="C4640" s="321">
        <f t="shared" si="144"/>
        <v>5</v>
      </c>
      <c r="D4640" s="321" t="str">
        <f t="shared" si="145"/>
        <v>Residential Rural</v>
      </c>
      <c r="E4640" s="321" t="s">
        <v>25835</v>
      </c>
      <c r="F4640" s="319" t="s">
        <v>931</v>
      </c>
      <c r="G4640" s="319" t="s">
        <v>19782</v>
      </c>
      <c r="H4640" s="319" t="s">
        <v>19783</v>
      </c>
      <c r="I4640" s="319" t="s">
        <v>19784</v>
      </c>
    </row>
    <row r="4641" spans="1:9" ht="105" x14ac:dyDescent="0.2">
      <c r="A4641" s="319" t="s">
        <v>19785</v>
      </c>
      <c r="B4641" s="319" t="s">
        <v>16063</v>
      </c>
      <c r="C4641" s="321">
        <f t="shared" si="144"/>
        <v>5</v>
      </c>
      <c r="D4641" s="321" t="str">
        <f t="shared" si="145"/>
        <v>Residential Rural</v>
      </c>
      <c r="E4641" s="321" t="s">
        <v>4460</v>
      </c>
      <c r="F4641" s="319" t="s">
        <v>2288</v>
      </c>
      <c r="G4641" s="319" t="s">
        <v>19786</v>
      </c>
      <c r="H4641" s="319" t="s">
        <v>19787</v>
      </c>
      <c r="I4641" s="319" t="s">
        <v>19788</v>
      </c>
    </row>
    <row r="4642" spans="1:9" ht="105" x14ac:dyDescent="0.2">
      <c r="A4642" s="319" t="s">
        <v>19789</v>
      </c>
      <c r="B4642" s="319" t="s">
        <v>16063</v>
      </c>
      <c r="C4642" s="321">
        <f t="shared" si="144"/>
        <v>5</v>
      </c>
      <c r="D4642" s="321" t="str">
        <f t="shared" si="145"/>
        <v>Residential Rural</v>
      </c>
      <c r="E4642" s="321" t="s">
        <v>25835</v>
      </c>
      <c r="F4642" s="319" t="s">
        <v>1058</v>
      </c>
      <c r="G4642" s="319" t="s">
        <v>10422</v>
      </c>
      <c r="H4642" s="319" t="s">
        <v>19790</v>
      </c>
      <c r="I4642" s="319" t="s">
        <v>19791</v>
      </c>
    </row>
    <row r="4643" spans="1:9" ht="90" x14ac:dyDescent="0.2">
      <c r="A4643" s="319" t="s">
        <v>19792</v>
      </c>
      <c r="B4643" s="319" t="s">
        <v>16063</v>
      </c>
      <c r="C4643" s="321">
        <f t="shared" si="144"/>
        <v>5</v>
      </c>
      <c r="D4643" s="321" t="str">
        <f t="shared" si="145"/>
        <v>Residential Rural</v>
      </c>
      <c r="E4643" s="321" t="s">
        <v>4460</v>
      </c>
      <c r="F4643" s="319" t="s">
        <v>10122</v>
      </c>
      <c r="G4643" s="319" t="s">
        <v>1871</v>
      </c>
      <c r="H4643" s="319" t="s">
        <v>19793</v>
      </c>
      <c r="I4643" s="319" t="s">
        <v>19794</v>
      </c>
    </row>
    <row r="4644" spans="1:9" ht="90" x14ac:dyDescent="0.2">
      <c r="A4644" s="319" t="s">
        <v>19795</v>
      </c>
      <c r="B4644" s="319" t="s">
        <v>16063</v>
      </c>
      <c r="C4644" s="321">
        <f t="shared" si="144"/>
        <v>5</v>
      </c>
      <c r="D4644" s="321" t="str">
        <f t="shared" si="145"/>
        <v>Residential Rural</v>
      </c>
      <c r="E4644" s="321" t="s">
        <v>25835</v>
      </c>
      <c r="F4644" s="319" t="s">
        <v>1382</v>
      </c>
      <c r="G4644" s="319" t="s">
        <v>11376</v>
      </c>
      <c r="H4644" s="319" t="s">
        <v>19796</v>
      </c>
      <c r="I4644" s="319" t="s">
        <v>19797</v>
      </c>
    </row>
    <row r="4645" spans="1:9" ht="165" x14ac:dyDescent="0.2">
      <c r="A4645" s="319" t="s">
        <v>19798</v>
      </c>
      <c r="B4645" s="319" t="s">
        <v>16063</v>
      </c>
      <c r="C4645" s="321">
        <f t="shared" si="144"/>
        <v>5</v>
      </c>
      <c r="D4645" s="321" t="str">
        <f t="shared" si="145"/>
        <v>Residential Rural</v>
      </c>
      <c r="E4645" s="321" t="s">
        <v>4460</v>
      </c>
      <c r="F4645" s="319" t="s">
        <v>1697</v>
      </c>
      <c r="G4645" s="319" t="s">
        <v>19799</v>
      </c>
      <c r="H4645" s="319" t="s">
        <v>19800</v>
      </c>
      <c r="I4645" s="319" t="s">
        <v>19801</v>
      </c>
    </row>
    <row r="4646" spans="1:9" ht="90" x14ac:dyDescent="0.2">
      <c r="A4646" s="319" t="s">
        <v>19802</v>
      </c>
      <c r="B4646" s="319" t="s">
        <v>16063</v>
      </c>
      <c r="C4646" s="321">
        <f t="shared" si="144"/>
        <v>5</v>
      </c>
      <c r="D4646" s="321" t="str">
        <f t="shared" si="145"/>
        <v>Residential Rural</v>
      </c>
      <c r="E4646" s="321" t="s">
        <v>25835</v>
      </c>
      <c r="F4646" s="319" t="s">
        <v>19803</v>
      </c>
      <c r="G4646" s="319" t="s">
        <v>19804</v>
      </c>
      <c r="H4646" s="319" t="s">
        <v>19805</v>
      </c>
      <c r="I4646" s="319" t="s">
        <v>19806</v>
      </c>
    </row>
    <row r="4647" spans="1:9" ht="75" x14ac:dyDescent="0.2">
      <c r="A4647" s="319" t="s">
        <v>19807</v>
      </c>
      <c r="B4647" s="319" t="s">
        <v>16063</v>
      </c>
      <c r="C4647" s="321">
        <f t="shared" si="144"/>
        <v>5</v>
      </c>
      <c r="D4647" s="321" t="str">
        <f t="shared" si="145"/>
        <v>Residential Rural</v>
      </c>
      <c r="E4647" s="321" t="s">
        <v>4460</v>
      </c>
      <c r="F4647" s="319" t="s">
        <v>2902</v>
      </c>
      <c r="G4647" s="319" t="s">
        <v>2903</v>
      </c>
      <c r="H4647" s="319" t="s">
        <v>19808</v>
      </c>
      <c r="I4647" s="319" t="s">
        <v>19809</v>
      </c>
    </row>
    <row r="4648" spans="1:9" ht="90" x14ac:dyDescent="0.2">
      <c r="A4648" s="319" t="s">
        <v>19810</v>
      </c>
      <c r="B4648" s="319" t="s">
        <v>16063</v>
      </c>
      <c r="C4648" s="321">
        <f t="shared" si="144"/>
        <v>5</v>
      </c>
      <c r="D4648" s="321" t="str">
        <f t="shared" si="145"/>
        <v>Residential Rural</v>
      </c>
      <c r="E4648" s="321" t="s">
        <v>25835</v>
      </c>
      <c r="F4648" s="319" t="s">
        <v>19811</v>
      </c>
      <c r="G4648" s="319" t="s">
        <v>4195</v>
      </c>
      <c r="H4648" s="319" t="s">
        <v>19812</v>
      </c>
      <c r="I4648" s="319" t="s">
        <v>19813</v>
      </c>
    </row>
    <row r="4649" spans="1:9" ht="90" x14ac:dyDescent="0.2">
      <c r="A4649" s="319" t="s">
        <v>19814</v>
      </c>
      <c r="B4649" s="319" t="s">
        <v>16063</v>
      </c>
      <c r="C4649" s="321">
        <f t="shared" si="144"/>
        <v>5</v>
      </c>
      <c r="D4649" s="321" t="str">
        <f t="shared" si="145"/>
        <v>Residential Rural</v>
      </c>
      <c r="E4649" s="321" t="s">
        <v>4460</v>
      </c>
      <c r="F4649" s="319" t="s">
        <v>548</v>
      </c>
      <c r="G4649" s="319" t="s">
        <v>19815</v>
      </c>
      <c r="H4649" s="319" t="s">
        <v>19816</v>
      </c>
      <c r="I4649" s="319" t="s">
        <v>19817</v>
      </c>
    </row>
    <row r="4650" spans="1:9" ht="90" x14ac:dyDescent="0.2">
      <c r="A4650" s="319" t="s">
        <v>19818</v>
      </c>
      <c r="B4650" s="319" t="s">
        <v>16063</v>
      </c>
      <c r="C4650" s="321">
        <f t="shared" si="144"/>
        <v>5</v>
      </c>
      <c r="D4650" s="321" t="str">
        <f t="shared" si="145"/>
        <v>Residential Rural</v>
      </c>
      <c r="E4650" s="321" t="s">
        <v>25835</v>
      </c>
      <c r="F4650" s="319" t="s">
        <v>3676</v>
      </c>
      <c r="G4650" s="319" t="s">
        <v>5639</v>
      </c>
      <c r="H4650" s="319" t="s">
        <v>19819</v>
      </c>
      <c r="I4650" s="319" t="s">
        <v>19820</v>
      </c>
    </row>
    <row r="4651" spans="1:9" ht="90" x14ac:dyDescent="0.2">
      <c r="A4651" s="319" t="s">
        <v>19821</v>
      </c>
      <c r="B4651" s="319" t="s">
        <v>16063</v>
      </c>
      <c r="C4651" s="321">
        <f t="shared" si="144"/>
        <v>5</v>
      </c>
      <c r="D4651" s="321" t="str">
        <f t="shared" si="145"/>
        <v>Residential Rural</v>
      </c>
      <c r="E4651" s="321" t="s">
        <v>4460</v>
      </c>
      <c r="F4651" s="319" t="s">
        <v>19822</v>
      </c>
      <c r="G4651" s="319" t="s">
        <v>19823</v>
      </c>
      <c r="H4651" s="319" t="s">
        <v>19824</v>
      </c>
      <c r="I4651" s="319" t="s">
        <v>19825</v>
      </c>
    </row>
    <row r="4652" spans="1:9" ht="90" x14ac:dyDescent="0.2">
      <c r="A4652" s="319" t="s">
        <v>19826</v>
      </c>
      <c r="B4652" s="319" t="s">
        <v>16063</v>
      </c>
      <c r="C4652" s="321">
        <f t="shared" si="144"/>
        <v>5</v>
      </c>
      <c r="D4652" s="321" t="str">
        <f t="shared" si="145"/>
        <v>Residential Rural</v>
      </c>
      <c r="E4652" s="321" t="s">
        <v>25835</v>
      </c>
      <c r="F4652" s="319" t="s">
        <v>19827</v>
      </c>
      <c r="G4652" s="319" t="s">
        <v>19828</v>
      </c>
      <c r="H4652" s="319" t="s">
        <v>19829</v>
      </c>
      <c r="I4652" s="319" t="s">
        <v>19830</v>
      </c>
    </row>
    <row r="4653" spans="1:9" ht="90" x14ac:dyDescent="0.2">
      <c r="A4653" s="319" t="s">
        <v>19831</v>
      </c>
      <c r="B4653" s="319" t="s">
        <v>16063</v>
      </c>
      <c r="C4653" s="321">
        <f t="shared" si="144"/>
        <v>5</v>
      </c>
      <c r="D4653" s="321" t="str">
        <f t="shared" si="145"/>
        <v>Residential Rural</v>
      </c>
      <c r="E4653" s="321" t="s">
        <v>4460</v>
      </c>
      <c r="F4653" s="319" t="s">
        <v>19832</v>
      </c>
      <c r="G4653" s="319" t="s">
        <v>19833</v>
      </c>
      <c r="H4653" s="319" t="s">
        <v>19834</v>
      </c>
      <c r="I4653" s="319" t="s">
        <v>19835</v>
      </c>
    </row>
    <row r="4654" spans="1:9" ht="90" x14ac:dyDescent="0.2">
      <c r="A4654" s="319" t="s">
        <v>19836</v>
      </c>
      <c r="B4654" s="319" t="s">
        <v>16063</v>
      </c>
      <c r="C4654" s="321">
        <f t="shared" si="144"/>
        <v>5</v>
      </c>
      <c r="D4654" s="321" t="str">
        <f t="shared" si="145"/>
        <v>Residential Rural</v>
      </c>
      <c r="E4654" s="321" t="s">
        <v>25835</v>
      </c>
      <c r="F4654" s="319" t="s">
        <v>19837</v>
      </c>
      <c r="G4654" s="319" t="s">
        <v>19838</v>
      </c>
      <c r="H4654" s="319" t="s">
        <v>19839</v>
      </c>
      <c r="I4654" s="319" t="s">
        <v>19840</v>
      </c>
    </row>
    <row r="4655" spans="1:9" ht="90" x14ac:dyDescent="0.2">
      <c r="A4655" s="319" t="s">
        <v>19841</v>
      </c>
      <c r="B4655" s="319" t="s">
        <v>16063</v>
      </c>
      <c r="C4655" s="321">
        <f t="shared" si="144"/>
        <v>5</v>
      </c>
      <c r="D4655" s="321" t="str">
        <f t="shared" si="145"/>
        <v>Residential Rural</v>
      </c>
      <c r="E4655" s="321" t="s">
        <v>4460</v>
      </c>
      <c r="F4655" s="319" t="s">
        <v>6820</v>
      </c>
      <c r="G4655" s="319" t="s">
        <v>3976</v>
      </c>
      <c r="H4655" s="319" t="s">
        <v>19842</v>
      </c>
      <c r="I4655" s="319" t="s">
        <v>19843</v>
      </c>
    </row>
    <row r="4656" spans="1:9" ht="90" x14ac:dyDescent="0.2">
      <c r="A4656" s="319" t="s">
        <v>19844</v>
      </c>
      <c r="B4656" s="319" t="s">
        <v>16063</v>
      </c>
      <c r="C4656" s="321">
        <f t="shared" si="144"/>
        <v>5</v>
      </c>
      <c r="D4656" s="321" t="str">
        <f t="shared" si="145"/>
        <v>Residential Rural</v>
      </c>
      <c r="E4656" s="321" t="s">
        <v>25835</v>
      </c>
      <c r="F4656" s="319" t="s">
        <v>19845</v>
      </c>
      <c r="G4656" s="319" t="s">
        <v>3611</v>
      </c>
      <c r="H4656" s="319" t="s">
        <v>19846</v>
      </c>
      <c r="I4656" s="319" t="s">
        <v>19847</v>
      </c>
    </row>
    <row r="4657" spans="1:9" ht="90" x14ac:dyDescent="0.2">
      <c r="A4657" s="319" t="s">
        <v>19848</v>
      </c>
      <c r="B4657" s="319" t="s">
        <v>16063</v>
      </c>
      <c r="C4657" s="321">
        <f t="shared" si="144"/>
        <v>5</v>
      </c>
      <c r="D4657" s="321" t="str">
        <f t="shared" si="145"/>
        <v>Residential Rural</v>
      </c>
      <c r="E4657" s="321" t="s">
        <v>4460</v>
      </c>
      <c r="F4657" s="319" t="s">
        <v>19849</v>
      </c>
      <c r="G4657" s="319" t="s">
        <v>19850</v>
      </c>
      <c r="H4657" s="319" t="s">
        <v>19851</v>
      </c>
      <c r="I4657" s="319" t="s">
        <v>19852</v>
      </c>
    </row>
    <row r="4658" spans="1:9" ht="105" x14ac:dyDescent="0.2">
      <c r="A4658" s="319" t="s">
        <v>19853</v>
      </c>
      <c r="B4658" s="319" t="s">
        <v>16063</v>
      </c>
      <c r="C4658" s="321">
        <f t="shared" si="144"/>
        <v>5</v>
      </c>
      <c r="D4658" s="321" t="str">
        <f t="shared" si="145"/>
        <v>Residential Rural</v>
      </c>
      <c r="E4658" s="321" t="s">
        <v>25835</v>
      </c>
      <c r="F4658" s="319" t="s">
        <v>19854</v>
      </c>
      <c r="G4658" s="319" t="s">
        <v>17502</v>
      </c>
      <c r="H4658" s="319" t="s">
        <v>19855</v>
      </c>
      <c r="I4658" s="319" t="s">
        <v>19856</v>
      </c>
    </row>
    <row r="4659" spans="1:9" ht="120" x14ac:dyDescent="0.2">
      <c r="A4659" s="319" t="s">
        <v>19857</v>
      </c>
      <c r="B4659" s="319" t="s">
        <v>16063</v>
      </c>
      <c r="C4659" s="321">
        <f t="shared" si="144"/>
        <v>5</v>
      </c>
      <c r="D4659" s="321" t="str">
        <f t="shared" si="145"/>
        <v>Residential Rural</v>
      </c>
      <c r="E4659" s="321" t="s">
        <v>4460</v>
      </c>
      <c r="F4659" s="319" t="s">
        <v>13239</v>
      </c>
      <c r="G4659" s="319" t="s">
        <v>13240</v>
      </c>
      <c r="H4659" s="319" t="s">
        <v>19858</v>
      </c>
      <c r="I4659" s="319" t="s">
        <v>19859</v>
      </c>
    </row>
    <row r="4660" spans="1:9" ht="90" x14ac:dyDescent="0.2">
      <c r="A4660" s="319" t="s">
        <v>19860</v>
      </c>
      <c r="B4660" s="319" t="s">
        <v>16063</v>
      </c>
      <c r="C4660" s="321">
        <f t="shared" si="144"/>
        <v>5</v>
      </c>
      <c r="D4660" s="321" t="str">
        <f t="shared" si="145"/>
        <v>Residential Rural</v>
      </c>
      <c r="E4660" s="321" t="s">
        <v>25835</v>
      </c>
      <c r="F4660" s="319" t="s">
        <v>19861</v>
      </c>
      <c r="G4660" s="319" t="s">
        <v>4288</v>
      </c>
      <c r="H4660" s="319" t="s">
        <v>19862</v>
      </c>
      <c r="I4660" s="319" t="s">
        <v>19863</v>
      </c>
    </row>
    <row r="4661" spans="1:9" ht="105" x14ac:dyDescent="0.2">
      <c r="A4661" s="319" t="s">
        <v>19864</v>
      </c>
      <c r="B4661" s="319" t="s">
        <v>16063</v>
      </c>
      <c r="C4661" s="321">
        <f t="shared" si="144"/>
        <v>5</v>
      </c>
      <c r="D4661" s="321" t="str">
        <f t="shared" si="145"/>
        <v>Residential Rural</v>
      </c>
      <c r="E4661" s="321" t="s">
        <v>4460</v>
      </c>
      <c r="F4661" s="319" t="s">
        <v>2085</v>
      </c>
      <c r="G4661" s="319" t="s">
        <v>3950</v>
      </c>
      <c r="H4661" s="319" t="s">
        <v>19865</v>
      </c>
      <c r="I4661" s="319" t="s">
        <v>19866</v>
      </c>
    </row>
    <row r="4662" spans="1:9" ht="135" x14ac:dyDescent="0.2">
      <c r="A4662" s="319" t="s">
        <v>19867</v>
      </c>
      <c r="B4662" s="319" t="s">
        <v>16063</v>
      </c>
      <c r="C4662" s="321">
        <f t="shared" si="144"/>
        <v>5</v>
      </c>
      <c r="D4662" s="321" t="str">
        <f t="shared" si="145"/>
        <v>Residential Rural</v>
      </c>
      <c r="E4662" s="321" t="s">
        <v>25835</v>
      </c>
      <c r="F4662" s="319" t="s">
        <v>2036</v>
      </c>
      <c r="G4662" s="319" t="s">
        <v>1462</v>
      </c>
      <c r="H4662" s="319" t="s">
        <v>19868</v>
      </c>
      <c r="I4662" s="319" t="s">
        <v>19869</v>
      </c>
    </row>
    <row r="4663" spans="1:9" ht="210" x14ac:dyDescent="0.2">
      <c r="A4663" s="319" t="s">
        <v>19870</v>
      </c>
      <c r="B4663" s="319" t="s">
        <v>16063</v>
      </c>
      <c r="C4663" s="321">
        <f t="shared" si="144"/>
        <v>5</v>
      </c>
      <c r="D4663" s="321" t="str">
        <f t="shared" si="145"/>
        <v>Residential Rural</v>
      </c>
      <c r="E4663" s="321" t="s">
        <v>4460</v>
      </c>
      <c r="F4663" s="319" t="s">
        <v>3676</v>
      </c>
      <c r="G4663" s="319" t="s">
        <v>19871</v>
      </c>
      <c r="H4663" s="319" t="s">
        <v>19872</v>
      </c>
      <c r="I4663" s="319" t="s">
        <v>19873</v>
      </c>
    </row>
    <row r="4664" spans="1:9" ht="90" x14ac:dyDescent="0.2">
      <c r="A4664" s="319" t="s">
        <v>19874</v>
      </c>
      <c r="B4664" s="319" t="s">
        <v>16063</v>
      </c>
      <c r="C4664" s="321">
        <f t="shared" si="144"/>
        <v>5</v>
      </c>
      <c r="D4664" s="321" t="str">
        <f t="shared" si="145"/>
        <v>Residential Rural</v>
      </c>
      <c r="E4664" s="321" t="s">
        <v>25835</v>
      </c>
      <c r="F4664" s="319" t="s">
        <v>19875</v>
      </c>
      <c r="G4664" s="319" t="s">
        <v>19876</v>
      </c>
      <c r="H4664" s="319" t="s">
        <v>19877</v>
      </c>
      <c r="I4664" s="319" t="s">
        <v>19878</v>
      </c>
    </row>
    <row r="4665" spans="1:9" ht="75" x14ac:dyDescent="0.2">
      <c r="A4665" s="319" t="s">
        <v>19879</v>
      </c>
      <c r="B4665" s="319" t="s">
        <v>16063</v>
      </c>
      <c r="C4665" s="321">
        <f t="shared" si="144"/>
        <v>5</v>
      </c>
      <c r="D4665" s="321" t="str">
        <f t="shared" si="145"/>
        <v>Residential Rural</v>
      </c>
      <c r="E4665" s="321" t="s">
        <v>4460</v>
      </c>
      <c r="F4665" s="319" t="s">
        <v>12076</v>
      </c>
      <c r="G4665" s="319" t="s">
        <v>19880</v>
      </c>
      <c r="H4665" s="319" t="s">
        <v>19881</v>
      </c>
      <c r="I4665" s="319" t="s">
        <v>19882</v>
      </c>
    </row>
    <row r="4666" spans="1:9" ht="90" x14ac:dyDescent="0.2">
      <c r="A4666" s="319" t="s">
        <v>19883</v>
      </c>
      <c r="B4666" s="319" t="s">
        <v>16063</v>
      </c>
      <c r="C4666" s="321">
        <f t="shared" si="144"/>
        <v>5</v>
      </c>
      <c r="D4666" s="321" t="str">
        <f t="shared" si="145"/>
        <v>Residential Rural</v>
      </c>
      <c r="E4666" s="321" t="s">
        <v>25835</v>
      </c>
      <c r="F4666" s="319" t="s">
        <v>13263</v>
      </c>
      <c r="G4666" s="319" t="s">
        <v>19884</v>
      </c>
      <c r="H4666" s="319" t="s">
        <v>19885</v>
      </c>
      <c r="I4666" s="319" t="s">
        <v>19886</v>
      </c>
    </row>
    <row r="4667" spans="1:9" ht="105" x14ac:dyDescent="0.2">
      <c r="A4667" s="319" t="s">
        <v>19887</v>
      </c>
      <c r="B4667" s="319" t="s">
        <v>16063</v>
      </c>
      <c r="C4667" s="321">
        <f t="shared" si="144"/>
        <v>5</v>
      </c>
      <c r="D4667" s="321" t="str">
        <f t="shared" si="145"/>
        <v>Residential Rural</v>
      </c>
      <c r="E4667" s="321" t="s">
        <v>4460</v>
      </c>
      <c r="F4667" s="319" t="s">
        <v>19888</v>
      </c>
      <c r="G4667" s="319" t="s">
        <v>2114</v>
      </c>
      <c r="H4667" s="319" t="s">
        <v>19889</v>
      </c>
      <c r="I4667" s="319" t="s">
        <v>19890</v>
      </c>
    </row>
    <row r="4668" spans="1:9" ht="90" x14ac:dyDescent="0.2">
      <c r="A4668" s="319" t="s">
        <v>19891</v>
      </c>
      <c r="B4668" s="319" t="s">
        <v>16063</v>
      </c>
      <c r="C4668" s="321">
        <f t="shared" si="144"/>
        <v>5</v>
      </c>
      <c r="D4668" s="321" t="str">
        <f t="shared" si="145"/>
        <v>Residential Rural</v>
      </c>
      <c r="E4668" s="321" t="s">
        <v>25835</v>
      </c>
      <c r="F4668" s="319" t="s">
        <v>2165</v>
      </c>
      <c r="G4668" s="319" t="s">
        <v>2166</v>
      </c>
      <c r="H4668" s="319" t="s">
        <v>19892</v>
      </c>
      <c r="I4668" s="319" t="s">
        <v>19893</v>
      </c>
    </row>
    <row r="4669" spans="1:9" ht="90" x14ac:dyDescent="0.2">
      <c r="A4669" s="319" t="s">
        <v>19894</v>
      </c>
      <c r="B4669" s="319" t="s">
        <v>16063</v>
      </c>
      <c r="C4669" s="321">
        <f t="shared" si="144"/>
        <v>5</v>
      </c>
      <c r="D4669" s="321" t="str">
        <f t="shared" si="145"/>
        <v>Residential Rural</v>
      </c>
      <c r="E4669" s="321" t="s">
        <v>4460</v>
      </c>
      <c r="F4669" s="319" t="s">
        <v>1763</v>
      </c>
      <c r="G4669" s="319" t="s">
        <v>18154</v>
      </c>
      <c r="H4669" s="319" t="s">
        <v>19895</v>
      </c>
      <c r="I4669" s="319" t="s">
        <v>19896</v>
      </c>
    </row>
    <row r="4670" spans="1:9" ht="90" x14ac:dyDescent="0.2">
      <c r="A4670" s="319" t="s">
        <v>19897</v>
      </c>
      <c r="B4670" s="319" t="s">
        <v>16063</v>
      </c>
      <c r="C4670" s="321">
        <f t="shared" si="144"/>
        <v>5</v>
      </c>
      <c r="D4670" s="321" t="str">
        <f t="shared" si="145"/>
        <v>Residential Rural</v>
      </c>
      <c r="E4670" s="321" t="s">
        <v>25835</v>
      </c>
      <c r="F4670" s="319" t="s">
        <v>19898</v>
      </c>
      <c r="G4670" s="319" t="s">
        <v>19899</v>
      </c>
      <c r="H4670" s="319" t="s">
        <v>19900</v>
      </c>
      <c r="I4670" s="319" t="s">
        <v>19901</v>
      </c>
    </row>
    <row r="4671" spans="1:9" ht="90" x14ac:dyDescent="0.2">
      <c r="A4671" s="319" t="s">
        <v>19902</v>
      </c>
      <c r="B4671" s="319" t="s">
        <v>16063</v>
      </c>
      <c r="C4671" s="321">
        <f t="shared" si="144"/>
        <v>5</v>
      </c>
      <c r="D4671" s="321" t="str">
        <f t="shared" si="145"/>
        <v>Residential Rural</v>
      </c>
      <c r="E4671" s="321" t="s">
        <v>4460</v>
      </c>
      <c r="F4671" s="319" t="s">
        <v>10397</v>
      </c>
      <c r="G4671" s="319" t="s">
        <v>16173</v>
      </c>
      <c r="H4671" s="319" t="s">
        <v>19903</v>
      </c>
      <c r="I4671" s="319" t="s">
        <v>19904</v>
      </c>
    </row>
    <row r="4672" spans="1:9" ht="90" x14ac:dyDescent="0.25">
      <c r="A4672" s="319" t="s">
        <v>19905</v>
      </c>
      <c r="B4672" s="319" t="s">
        <v>16063</v>
      </c>
      <c r="C4672" s="321">
        <f t="shared" si="144"/>
        <v>5</v>
      </c>
      <c r="D4672" s="321" t="str">
        <f t="shared" si="145"/>
        <v>Residential Rural</v>
      </c>
      <c r="E4672" s="321" t="s">
        <v>25835</v>
      </c>
      <c r="F4672" s="317"/>
      <c r="G4672" s="319" t="s">
        <v>8708</v>
      </c>
      <c r="H4672" s="319" t="s">
        <v>19906</v>
      </c>
      <c r="I4672" s="319" t="s">
        <v>19907</v>
      </c>
    </row>
    <row r="4673" spans="1:9" ht="75" x14ac:dyDescent="0.2">
      <c r="A4673" s="319" t="s">
        <v>19908</v>
      </c>
      <c r="B4673" s="319" t="s">
        <v>16063</v>
      </c>
      <c r="C4673" s="321">
        <f t="shared" si="144"/>
        <v>5</v>
      </c>
      <c r="D4673" s="321" t="str">
        <f t="shared" si="145"/>
        <v>Residential Rural</v>
      </c>
      <c r="E4673" s="321" t="s">
        <v>4460</v>
      </c>
      <c r="F4673" s="319" t="s">
        <v>16717</v>
      </c>
      <c r="G4673" s="319" t="s">
        <v>14174</v>
      </c>
      <c r="H4673" s="319" t="s">
        <v>19909</v>
      </c>
      <c r="I4673" s="319" t="s">
        <v>19910</v>
      </c>
    </row>
    <row r="4674" spans="1:9" ht="105" x14ac:dyDescent="0.2">
      <c r="A4674" s="319" t="s">
        <v>19911</v>
      </c>
      <c r="B4674" s="319" t="s">
        <v>16063</v>
      </c>
      <c r="C4674" s="321">
        <f t="shared" ref="C4674:C4737" si="146">+VLOOKUP($A4674,Assess,2,FALSE)</f>
        <v>5</v>
      </c>
      <c r="D4674" s="321" t="str">
        <f t="shared" ref="D4674:D4737" si="147">+VLOOKUP($A4674,Assess,3,FALSE)</f>
        <v>Residential Rural</v>
      </c>
      <c r="E4674" s="321" t="s">
        <v>25835</v>
      </c>
      <c r="F4674" s="319" t="s">
        <v>3311</v>
      </c>
      <c r="G4674" s="319" t="s">
        <v>19912</v>
      </c>
      <c r="H4674" s="319" t="s">
        <v>19913</v>
      </c>
      <c r="I4674" s="319" t="s">
        <v>19914</v>
      </c>
    </row>
    <row r="4675" spans="1:9" ht="90" x14ac:dyDescent="0.2">
      <c r="A4675" s="319" t="s">
        <v>19915</v>
      </c>
      <c r="B4675" s="319" t="s">
        <v>16063</v>
      </c>
      <c r="C4675" s="321">
        <f t="shared" si="146"/>
        <v>5</v>
      </c>
      <c r="D4675" s="321" t="str">
        <f t="shared" si="147"/>
        <v>Residential Rural</v>
      </c>
      <c r="E4675" s="321" t="s">
        <v>4460</v>
      </c>
      <c r="F4675" s="319" t="s">
        <v>19916</v>
      </c>
      <c r="G4675" s="319" t="s">
        <v>19917</v>
      </c>
      <c r="H4675" s="319" t="s">
        <v>19918</v>
      </c>
      <c r="I4675" s="319" t="s">
        <v>19919</v>
      </c>
    </row>
    <row r="4676" spans="1:9" ht="105" x14ac:dyDescent="0.2">
      <c r="A4676" s="319" t="s">
        <v>19920</v>
      </c>
      <c r="B4676" s="319" t="s">
        <v>16063</v>
      </c>
      <c r="C4676" s="321">
        <f t="shared" si="146"/>
        <v>5</v>
      </c>
      <c r="D4676" s="321" t="str">
        <f t="shared" si="147"/>
        <v>Residential Rural</v>
      </c>
      <c r="E4676" s="321" t="s">
        <v>25835</v>
      </c>
      <c r="F4676" s="319" t="s">
        <v>19921</v>
      </c>
      <c r="G4676" s="319" t="s">
        <v>19922</v>
      </c>
      <c r="H4676" s="319" t="s">
        <v>19923</v>
      </c>
      <c r="I4676" s="319" t="s">
        <v>19924</v>
      </c>
    </row>
    <row r="4677" spans="1:9" ht="90" x14ac:dyDescent="0.2">
      <c r="A4677" s="319" t="s">
        <v>19925</v>
      </c>
      <c r="B4677" s="319" t="s">
        <v>16063</v>
      </c>
      <c r="C4677" s="321">
        <f t="shared" si="146"/>
        <v>5</v>
      </c>
      <c r="D4677" s="321" t="str">
        <f t="shared" si="147"/>
        <v>Residential Rural</v>
      </c>
      <c r="E4677" s="321" t="s">
        <v>4460</v>
      </c>
      <c r="F4677" s="319" t="s">
        <v>2165</v>
      </c>
      <c r="G4677" s="319" t="s">
        <v>9931</v>
      </c>
      <c r="H4677" s="319" t="s">
        <v>19926</v>
      </c>
      <c r="I4677" s="319" t="s">
        <v>19927</v>
      </c>
    </row>
    <row r="4678" spans="1:9" ht="105" x14ac:dyDescent="0.2">
      <c r="A4678" s="319" t="s">
        <v>19928</v>
      </c>
      <c r="B4678" s="319" t="s">
        <v>16063</v>
      </c>
      <c r="C4678" s="321">
        <f t="shared" si="146"/>
        <v>5</v>
      </c>
      <c r="D4678" s="321" t="str">
        <f t="shared" si="147"/>
        <v>Residential Rural</v>
      </c>
      <c r="E4678" s="321" t="s">
        <v>25835</v>
      </c>
      <c r="F4678" s="319" t="s">
        <v>12522</v>
      </c>
      <c r="G4678" s="319" t="s">
        <v>5973</v>
      </c>
      <c r="H4678" s="319" t="s">
        <v>19929</v>
      </c>
      <c r="I4678" s="319" t="s">
        <v>19930</v>
      </c>
    </row>
    <row r="4679" spans="1:9" ht="135" x14ac:dyDescent="0.2">
      <c r="A4679" s="319" t="s">
        <v>19931</v>
      </c>
      <c r="B4679" s="319" t="s">
        <v>16063</v>
      </c>
      <c r="C4679" s="321">
        <f t="shared" si="146"/>
        <v>5</v>
      </c>
      <c r="D4679" s="321" t="str">
        <f t="shared" si="147"/>
        <v>Residential Rural</v>
      </c>
      <c r="E4679" s="321" t="s">
        <v>4460</v>
      </c>
      <c r="F4679" s="319" t="s">
        <v>19932</v>
      </c>
      <c r="G4679" s="319" t="s">
        <v>19933</v>
      </c>
      <c r="H4679" s="319" t="s">
        <v>19934</v>
      </c>
      <c r="I4679" s="319" t="s">
        <v>19935</v>
      </c>
    </row>
    <row r="4680" spans="1:9" ht="105" x14ac:dyDescent="0.2">
      <c r="A4680" s="319" t="s">
        <v>19936</v>
      </c>
      <c r="B4680" s="319" t="s">
        <v>16063</v>
      </c>
      <c r="C4680" s="321">
        <f t="shared" si="146"/>
        <v>5</v>
      </c>
      <c r="D4680" s="321" t="str">
        <f t="shared" si="147"/>
        <v>Residential Rural</v>
      </c>
      <c r="E4680" s="321" t="s">
        <v>25835</v>
      </c>
      <c r="F4680" s="319" t="s">
        <v>19937</v>
      </c>
      <c r="G4680" s="319" t="s">
        <v>19938</v>
      </c>
      <c r="H4680" s="319" t="s">
        <v>19939</v>
      </c>
      <c r="I4680" s="319" t="s">
        <v>19940</v>
      </c>
    </row>
    <row r="4681" spans="1:9" ht="105" x14ac:dyDescent="0.2">
      <c r="A4681" s="319" t="s">
        <v>19941</v>
      </c>
      <c r="B4681" s="319" t="s">
        <v>16063</v>
      </c>
      <c r="C4681" s="321">
        <f t="shared" si="146"/>
        <v>5</v>
      </c>
      <c r="D4681" s="321" t="str">
        <f t="shared" si="147"/>
        <v>Residential Rural</v>
      </c>
      <c r="E4681" s="321" t="s">
        <v>4460</v>
      </c>
      <c r="F4681" s="319" t="s">
        <v>847</v>
      </c>
      <c r="G4681" s="319" t="s">
        <v>848</v>
      </c>
      <c r="H4681" s="319" t="s">
        <v>19942</v>
      </c>
      <c r="I4681" s="319" t="s">
        <v>19943</v>
      </c>
    </row>
    <row r="4682" spans="1:9" ht="90" x14ac:dyDescent="0.2">
      <c r="A4682" s="319" t="s">
        <v>19944</v>
      </c>
      <c r="B4682" s="319" t="s">
        <v>16063</v>
      </c>
      <c r="C4682" s="321">
        <f t="shared" si="146"/>
        <v>5</v>
      </c>
      <c r="D4682" s="321" t="str">
        <f t="shared" si="147"/>
        <v>Residential Rural</v>
      </c>
      <c r="E4682" s="321" t="s">
        <v>25835</v>
      </c>
      <c r="F4682" s="319" t="s">
        <v>19945</v>
      </c>
      <c r="G4682" s="319" t="s">
        <v>19946</v>
      </c>
      <c r="H4682" s="319" t="s">
        <v>19947</v>
      </c>
      <c r="I4682" s="319" t="s">
        <v>19948</v>
      </c>
    </row>
    <row r="4683" spans="1:9" ht="90" x14ac:dyDescent="0.2">
      <c r="A4683" s="319" t="s">
        <v>19949</v>
      </c>
      <c r="B4683" s="319" t="s">
        <v>16063</v>
      </c>
      <c r="C4683" s="321">
        <f t="shared" si="146"/>
        <v>5</v>
      </c>
      <c r="D4683" s="321" t="str">
        <f t="shared" si="147"/>
        <v>Residential Rural</v>
      </c>
      <c r="E4683" s="321" t="s">
        <v>4460</v>
      </c>
      <c r="F4683" s="319" t="s">
        <v>1166</v>
      </c>
      <c r="G4683" s="319" t="s">
        <v>5978</v>
      </c>
      <c r="H4683" s="319" t="s">
        <v>19950</v>
      </c>
      <c r="I4683" s="319" t="s">
        <v>19951</v>
      </c>
    </row>
    <row r="4684" spans="1:9" ht="90" x14ac:dyDescent="0.2">
      <c r="A4684" s="319" t="s">
        <v>19952</v>
      </c>
      <c r="B4684" s="319" t="s">
        <v>16063</v>
      </c>
      <c r="C4684" s="321">
        <f t="shared" si="146"/>
        <v>5</v>
      </c>
      <c r="D4684" s="321" t="str">
        <f t="shared" si="147"/>
        <v>Residential Rural</v>
      </c>
      <c r="E4684" s="321" t="s">
        <v>25835</v>
      </c>
      <c r="F4684" s="319" t="s">
        <v>10122</v>
      </c>
      <c r="G4684" s="319" t="s">
        <v>3715</v>
      </c>
      <c r="H4684" s="319" t="s">
        <v>19953</v>
      </c>
      <c r="I4684" s="319" t="s">
        <v>19954</v>
      </c>
    </row>
    <row r="4685" spans="1:9" ht="105" x14ac:dyDescent="0.2">
      <c r="A4685" s="319" t="s">
        <v>19955</v>
      </c>
      <c r="B4685" s="319" t="s">
        <v>16063</v>
      </c>
      <c r="C4685" s="321">
        <f t="shared" si="146"/>
        <v>5</v>
      </c>
      <c r="D4685" s="321" t="str">
        <f t="shared" si="147"/>
        <v>Residential Rural</v>
      </c>
      <c r="E4685" s="321" t="s">
        <v>4460</v>
      </c>
      <c r="F4685" s="319" t="s">
        <v>19956</v>
      </c>
      <c r="G4685" s="319" t="s">
        <v>19957</v>
      </c>
      <c r="H4685" s="319" t="s">
        <v>19958</v>
      </c>
      <c r="I4685" s="319" t="s">
        <v>19959</v>
      </c>
    </row>
    <row r="4686" spans="1:9" ht="105" x14ac:dyDescent="0.2">
      <c r="A4686" s="319" t="s">
        <v>19960</v>
      </c>
      <c r="B4686" s="319" t="s">
        <v>16063</v>
      </c>
      <c r="C4686" s="321">
        <f t="shared" si="146"/>
        <v>5</v>
      </c>
      <c r="D4686" s="321" t="str">
        <f t="shared" si="147"/>
        <v>Residential Rural</v>
      </c>
      <c r="E4686" s="321" t="s">
        <v>25835</v>
      </c>
      <c r="F4686" s="319" t="s">
        <v>19961</v>
      </c>
      <c r="G4686" s="319" t="s">
        <v>19962</v>
      </c>
      <c r="H4686" s="319" t="s">
        <v>19963</v>
      </c>
      <c r="I4686" s="319" t="s">
        <v>19964</v>
      </c>
    </row>
    <row r="4687" spans="1:9" ht="105" x14ac:dyDescent="0.2">
      <c r="A4687" s="319" t="s">
        <v>19965</v>
      </c>
      <c r="B4687" s="319" t="s">
        <v>16063</v>
      </c>
      <c r="C4687" s="321">
        <f t="shared" si="146"/>
        <v>5</v>
      </c>
      <c r="D4687" s="321" t="str">
        <f t="shared" si="147"/>
        <v>Residential Rural</v>
      </c>
      <c r="E4687" s="321" t="s">
        <v>4460</v>
      </c>
      <c r="F4687" s="319" t="s">
        <v>19966</v>
      </c>
      <c r="G4687" s="319" t="s">
        <v>19967</v>
      </c>
      <c r="H4687" s="319" t="s">
        <v>19968</v>
      </c>
      <c r="I4687" s="319" t="s">
        <v>19969</v>
      </c>
    </row>
    <row r="4688" spans="1:9" ht="105" x14ac:dyDescent="0.25">
      <c r="A4688" s="319" t="s">
        <v>19970</v>
      </c>
      <c r="B4688" s="319" t="s">
        <v>16063</v>
      </c>
      <c r="C4688" s="321">
        <f t="shared" si="146"/>
        <v>5</v>
      </c>
      <c r="D4688" s="321" t="str">
        <f t="shared" si="147"/>
        <v>Residential Rural</v>
      </c>
      <c r="E4688" s="321" t="s">
        <v>25835</v>
      </c>
      <c r="F4688" s="317"/>
      <c r="G4688" s="319" t="s">
        <v>19509</v>
      </c>
      <c r="H4688" s="319" t="s">
        <v>19971</v>
      </c>
      <c r="I4688" s="319" t="s">
        <v>19972</v>
      </c>
    </row>
    <row r="4689" spans="1:9" ht="135" x14ac:dyDescent="0.2">
      <c r="A4689" s="319" t="s">
        <v>19973</v>
      </c>
      <c r="B4689" s="319" t="s">
        <v>16063</v>
      </c>
      <c r="C4689" s="321">
        <f t="shared" si="146"/>
        <v>5</v>
      </c>
      <c r="D4689" s="321" t="str">
        <f t="shared" si="147"/>
        <v>Residential Rural</v>
      </c>
      <c r="E4689" s="321" t="s">
        <v>4460</v>
      </c>
      <c r="F4689" s="319" t="s">
        <v>1856</v>
      </c>
      <c r="G4689" s="319" t="s">
        <v>19974</v>
      </c>
      <c r="H4689" s="319" t="s">
        <v>19975</v>
      </c>
      <c r="I4689" s="319" t="s">
        <v>19976</v>
      </c>
    </row>
    <row r="4690" spans="1:9" ht="90" x14ac:dyDescent="0.2">
      <c r="A4690" s="319" t="s">
        <v>19977</v>
      </c>
      <c r="B4690" s="319" t="s">
        <v>16063</v>
      </c>
      <c r="C4690" s="321">
        <f t="shared" si="146"/>
        <v>5</v>
      </c>
      <c r="D4690" s="321" t="str">
        <f t="shared" si="147"/>
        <v>Residential Rural</v>
      </c>
      <c r="E4690" s="321" t="s">
        <v>25835</v>
      </c>
      <c r="F4690" s="319" t="s">
        <v>16342</v>
      </c>
      <c r="G4690" s="319" t="s">
        <v>19978</v>
      </c>
      <c r="H4690" s="319" t="s">
        <v>19979</v>
      </c>
      <c r="I4690" s="319" t="s">
        <v>19980</v>
      </c>
    </row>
    <row r="4691" spans="1:9" ht="90" x14ac:dyDescent="0.2">
      <c r="A4691" s="319" t="s">
        <v>19981</v>
      </c>
      <c r="B4691" s="319" t="s">
        <v>16063</v>
      </c>
      <c r="C4691" s="321">
        <f t="shared" si="146"/>
        <v>5</v>
      </c>
      <c r="D4691" s="321" t="str">
        <f t="shared" si="147"/>
        <v>Residential Rural</v>
      </c>
      <c r="E4691" s="321" t="s">
        <v>4460</v>
      </c>
      <c r="F4691" s="319" t="s">
        <v>19982</v>
      </c>
      <c r="G4691" s="319" t="s">
        <v>19983</v>
      </c>
      <c r="H4691" s="319" t="s">
        <v>19984</v>
      </c>
      <c r="I4691" s="319" t="s">
        <v>19985</v>
      </c>
    </row>
    <row r="4692" spans="1:9" ht="90" x14ac:dyDescent="0.2">
      <c r="A4692" s="319" t="s">
        <v>19986</v>
      </c>
      <c r="B4692" s="319" t="s">
        <v>16063</v>
      </c>
      <c r="C4692" s="321">
        <f t="shared" si="146"/>
        <v>5</v>
      </c>
      <c r="D4692" s="321" t="str">
        <f t="shared" si="147"/>
        <v>Residential Rural</v>
      </c>
      <c r="E4692" s="321" t="s">
        <v>25835</v>
      </c>
      <c r="F4692" s="319" t="s">
        <v>19987</v>
      </c>
      <c r="G4692" s="319" t="s">
        <v>3476</v>
      </c>
      <c r="H4692" s="319" t="s">
        <v>19988</v>
      </c>
      <c r="I4692" s="319" t="s">
        <v>19989</v>
      </c>
    </row>
    <row r="4693" spans="1:9" ht="90" x14ac:dyDescent="0.2">
      <c r="A4693" s="319" t="s">
        <v>19990</v>
      </c>
      <c r="B4693" s="319" t="s">
        <v>16063</v>
      </c>
      <c r="C4693" s="321">
        <f t="shared" si="146"/>
        <v>5</v>
      </c>
      <c r="D4693" s="321" t="str">
        <f t="shared" si="147"/>
        <v>Residential Rural</v>
      </c>
      <c r="E4693" s="321" t="s">
        <v>4460</v>
      </c>
      <c r="F4693" s="319" t="s">
        <v>892</v>
      </c>
      <c r="G4693" s="319" t="s">
        <v>19991</v>
      </c>
      <c r="H4693" s="319" t="s">
        <v>19992</v>
      </c>
      <c r="I4693" s="319" t="s">
        <v>19993</v>
      </c>
    </row>
    <row r="4694" spans="1:9" ht="90" x14ac:dyDescent="0.2">
      <c r="A4694" s="319" t="s">
        <v>19994</v>
      </c>
      <c r="B4694" s="319" t="s">
        <v>16063</v>
      </c>
      <c r="C4694" s="321">
        <f t="shared" si="146"/>
        <v>5</v>
      </c>
      <c r="D4694" s="321" t="str">
        <f t="shared" si="147"/>
        <v>Residential Rural</v>
      </c>
      <c r="E4694" s="321" t="s">
        <v>25835</v>
      </c>
      <c r="F4694" s="319" t="s">
        <v>1720</v>
      </c>
      <c r="G4694" s="319" t="s">
        <v>19995</v>
      </c>
      <c r="H4694" s="319" t="s">
        <v>19996</v>
      </c>
      <c r="I4694" s="319" t="s">
        <v>19997</v>
      </c>
    </row>
    <row r="4695" spans="1:9" ht="135" x14ac:dyDescent="0.2">
      <c r="A4695" s="319" t="s">
        <v>19998</v>
      </c>
      <c r="B4695" s="319" t="s">
        <v>16063</v>
      </c>
      <c r="C4695" s="321">
        <f t="shared" si="146"/>
        <v>5</v>
      </c>
      <c r="D4695" s="321" t="str">
        <f t="shared" si="147"/>
        <v>Residential Rural</v>
      </c>
      <c r="E4695" s="321" t="s">
        <v>4460</v>
      </c>
      <c r="F4695" s="319" t="s">
        <v>19999</v>
      </c>
      <c r="G4695" s="319" t="s">
        <v>20000</v>
      </c>
      <c r="H4695" s="319" t="s">
        <v>20001</v>
      </c>
      <c r="I4695" s="319" t="s">
        <v>20002</v>
      </c>
    </row>
    <row r="4696" spans="1:9" ht="135" x14ac:dyDescent="0.2">
      <c r="A4696" s="319" t="s">
        <v>20003</v>
      </c>
      <c r="B4696" s="319" t="s">
        <v>16063</v>
      </c>
      <c r="C4696" s="321">
        <f t="shared" si="146"/>
        <v>5</v>
      </c>
      <c r="D4696" s="321" t="str">
        <f t="shared" si="147"/>
        <v>Residential Rural</v>
      </c>
      <c r="E4696" s="321" t="s">
        <v>25835</v>
      </c>
      <c r="F4696" s="319" t="s">
        <v>20004</v>
      </c>
      <c r="G4696" s="319" t="s">
        <v>20005</v>
      </c>
      <c r="H4696" s="319" t="s">
        <v>20006</v>
      </c>
      <c r="I4696" s="319" t="s">
        <v>20007</v>
      </c>
    </row>
    <row r="4697" spans="1:9" ht="105" x14ac:dyDescent="0.2">
      <c r="A4697" s="319" t="s">
        <v>20008</v>
      </c>
      <c r="B4697" s="319" t="s">
        <v>16063</v>
      </c>
      <c r="C4697" s="321">
        <f t="shared" si="146"/>
        <v>5</v>
      </c>
      <c r="D4697" s="321" t="str">
        <f t="shared" si="147"/>
        <v>Residential Rural</v>
      </c>
      <c r="E4697" s="321" t="s">
        <v>4460</v>
      </c>
      <c r="F4697" s="319" t="s">
        <v>2143</v>
      </c>
      <c r="G4697" s="319" t="s">
        <v>20009</v>
      </c>
      <c r="H4697" s="319" t="s">
        <v>20010</v>
      </c>
      <c r="I4697" s="319" t="s">
        <v>20011</v>
      </c>
    </row>
    <row r="4698" spans="1:9" ht="105" x14ac:dyDescent="0.2">
      <c r="A4698" s="319" t="s">
        <v>20012</v>
      </c>
      <c r="B4698" s="319" t="s">
        <v>16063</v>
      </c>
      <c r="C4698" s="321">
        <f t="shared" si="146"/>
        <v>5</v>
      </c>
      <c r="D4698" s="321" t="str">
        <f t="shared" si="147"/>
        <v>Residential Rural</v>
      </c>
      <c r="E4698" s="321" t="s">
        <v>25835</v>
      </c>
      <c r="F4698" s="319" t="s">
        <v>20013</v>
      </c>
      <c r="G4698" s="319" t="s">
        <v>4275</v>
      </c>
      <c r="H4698" s="319" t="s">
        <v>20014</v>
      </c>
      <c r="I4698" s="319" t="s">
        <v>20015</v>
      </c>
    </row>
    <row r="4699" spans="1:9" ht="105" x14ac:dyDescent="0.2">
      <c r="A4699" s="319" t="s">
        <v>20016</v>
      </c>
      <c r="B4699" s="319" t="s">
        <v>16063</v>
      </c>
      <c r="C4699" s="321">
        <f t="shared" si="146"/>
        <v>5</v>
      </c>
      <c r="D4699" s="321" t="str">
        <f t="shared" si="147"/>
        <v>Residential Rural</v>
      </c>
      <c r="E4699" s="321" t="s">
        <v>4460</v>
      </c>
      <c r="F4699" s="319" t="s">
        <v>20017</v>
      </c>
      <c r="G4699" s="319" t="s">
        <v>3215</v>
      </c>
      <c r="H4699" s="319" t="s">
        <v>20018</v>
      </c>
      <c r="I4699" s="319" t="s">
        <v>20019</v>
      </c>
    </row>
    <row r="4700" spans="1:9" ht="105" x14ac:dyDescent="0.2">
      <c r="A4700" s="319" t="s">
        <v>20020</v>
      </c>
      <c r="B4700" s="319" t="s">
        <v>16063</v>
      </c>
      <c r="C4700" s="321">
        <f t="shared" si="146"/>
        <v>5</v>
      </c>
      <c r="D4700" s="321" t="str">
        <f t="shared" si="147"/>
        <v>Residential Rural</v>
      </c>
      <c r="E4700" s="321" t="s">
        <v>25835</v>
      </c>
      <c r="F4700" s="319" t="s">
        <v>20021</v>
      </c>
      <c r="G4700" s="319" t="s">
        <v>20022</v>
      </c>
      <c r="H4700" s="319" t="s">
        <v>20023</v>
      </c>
      <c r="I4700" s="319" t="s">
        <v>20024</v>
      </c>
    </row>
    <row r="4701" spans="1:9" ht="90" x14ac:dyDescent="0.2">
      <c r="A4701" s="319" t="s">
        <v>20025</v>
      </c>
      <c r="B4701" s="319" t="s">
        <v>16063</v>
      </c>
      <c r="C4701" s="321">
        <f t="shared" si="146"/>
        <v>5</v>
      </c>
      <c r="D4701" s="321" t="str">
        <f t="shared" si="147"/>
        <v>Residential Rural</v>
      </c>
      <c r="E4701" s="321" t="s">
        <v>4460</v>
      </c>
      <c r="F4701" s="319" t="s">
        <v>20026</v>
      </c>
      <c r="G4701" s="319" t="s">
        <v>4807</v>
      </c>
      <c r="H4701" s="319" t="s">
        <v>20027</v>
      </c>
      <c r="I4701" s="319" t="s">
        <v>20028</v>
      </c>
    </row>
    <row r="4702" spans="1:9" ht="90" x14ac:dyDescent="0.2">
      <c r="A4702" s="319" t="s">
        <v>20029</v>
      </c>
      <c r="B4702" s="319" t="s">
        <v>16063</v>
      </c>
      <c r="C4702" s="321">
        <f t="shared" si="146"/>
        <v>5</v>
      </c>
      <c r="D4702" s="321" t="str">
        <f t="shared" si="147"/>
        <v>Residential Rural</v>
      </c>
      <c r="E4702" s="321" t="s">
        <v>25835</v>
      </c>
      <c r="F4702" s="319" t="s">
        <v>20030</v>
      </c>
      <c r="G4702" s="319" t="s">
        <v>20031</v>
      </c>
      <c r="H4702" s="319" t="s">
        <v>20032</v>
      </c>
      <c r="I4702" s="319" t="s">
        <v>20033</v>
      </c>
    </row>
    <row r="4703" spans="1:9" ht="135" x14ac:dyDescent="0.2">
      <c r="A4703" s="319" t="s">
        <v>20034</v>
      </c>
      <c r="B4703" s="319" t="s">
        <v>16063</v>
      </c>
      <c r="C4703" s="321">
        <f t="shared" si="146"/>
        <v>5</v>
      </c>
      <c r="D4703" s="321" t="str">
        <f t="shared" si="147"/>
        <v>Residential Rural</v>
      </c>
      <c r="E4703" s="321" t="s">
        <v>4460</v>
      </c>
      <c r="F4703" s="319" t="s">
        <v>3676</v>
      </c>
      <c r="G4703" s="319" t="s">
        <v>20035</v>
      </c>
      <c r="H4703" s="319" t="s">
        <v>20036</v>
      </c>
      <c r="I4703" s="319" t="s">
        <v>20037</v>
      </c>
    </row>
    <row r="4704" spans="1:9" ht="105" x14ac:dyDescent="0.2">
      <c r="A4704" s="319" t="s">
        <v>20038</v>
      </c>
      <c r="B4704" s="319" t="s">
        <v>16063</v>
      </c>
      <c r="C4704" s="321">
        <f t="shared" si="146"/>
        <v>5</v>
      </c>
      <c r="D4704" s="321" t="str">
        <f t="shared" si="147"/>
        <v>Residential Rural</v>
      </c>
      <c r="E4704" s="321" t="s">
        <v>25835</v>
      </c>
      <c r="F4704" s="319" t="s">
        <v>821</v>
      </c>
      <c r="G4704" s="319" t="s">
        <v>3715</v>
      </c>
      <c r="H4704" s="319" t="s">
        <v>20039</v>
      </c>
      <c r="I4704" s="319" t="s">
        <v>20040</v>
      </c>
    </row>
    <row r="4705" spans="1:9" ht="105" x14ac:dyDescent="0.2">
      <c r="A4705" s="319" t="s">
        <v>20041</v>
      </c>
      <c r="B4705" s="319" t="s">
        <v>16063</v>
      </c>
      <c r="C4705" s="321">
        <f t="shared" si="146"/>
        <v>5</v>
      </c>
      <c r="D4705" s="321" t="str">
        <f t="shared" si="147"/>
        <v>Residential Rural</v>
      </c>
      <c r="E4705" s="321" t="s">
        <v>4460</v>
      </c>
      <c r="F4705" s="319" t="s">
        <v>20042</v>
      </c>
      <c r="G4705" s="319" t="s">
        <v>20043</v>
      </c>
      <c r="H4705" s="319" t="s">
        <v>20044</v>
      </c>
      <c r="I4705" s="319" t="s">
        <v>20045</v>
      </c>
    </row>
    <row r="4706" spans="1:9" ht="105" x14ac:dyDescent="0.2">
      <c r="A4706" s="319" t="s">
        <v>20046</v>
      </c>
      <c r="B4706" s="319" t="s">
        <v>16063</v>
      </c>
      <c r="C4706" s="321">
        <f t="shared" si="146"/>
        <v>5</v>
      </c>
      <c r="D4706" s="321" t="str">
        <f t="shared" si="147"/>
        <v>Residential Rural</v>
      </c>
      <c r="E4706" s="321" t="s">
        <v>25835</v>
      </c>
      <c r="F4706" s="319" t="s">
        <v>414</v>
      </c>
      <c r="G4706" s="319" t="s">
        <v>2510</v>
      </c>
      <c r="H4706" s="319" t="s">
        <v>20047</v>
      </c>
      <c r="I4706" s="319" t="s">
        <v>20048</v>
      </c>
    </row>
    <row r="4707" spans="1:9" ht="105" x14ac:dyDescent="0.2">
      <c r="A4707" s="319" t="s">
        <v>20049</v>
      </c>
      <c r="B4707" s="319" t="s">
        <v>16063</v>
      </c>
      <c r="C4707" s="321">
        <f t="shared" si="146"/>
        <v>5</v>
      </c>
      <c r="D4707" s="321" t="str">
        <f t="shared" si="147"/>
        <v>Residential Rural</v>
      </c>
      <c r="E4707" s="321" t="s">
        <v>4460</v>
      </c>
      <c r="F4707" s="319" t="s">
        <v>20050</v>
      </c>
      <c r="G4707" s="319" t="s">
        <v>20051</v>
      </c>
      <c r="H4707" s="319" t="s">
        <v>20052</v>
      </c>
      <c r="I4707" s="319" t="s">
        <v>20053</v>
      </c>
    </row>
    <row r="4708" spans="1:9" ht="105" x14ac:dyDescent="0.2">
      <c r="A4708" s="319" t="s">
        <v>20054</v>
      </c>
      <c r="B4708" s="319" t="s">
        <v>16063</v>
      </c>
      <c r="C4708" s="321">
        <f t="shared" si="146"/>
        <v>5</v>
      </c>
      <c r="D4708" s="321" t="str">
        <f t="shared" si="147"/>
        <v>Residential Rural</v>
      </c>
      <c r="E4708" s="321" t="s">
        <v>25835</v>
      </c>
      <c r="F4708" s="319" t="s">
        <v>20055</v>
      </c>
      <c r="G4708" s="319" t="s">
        <v>20056</v>
      </c>
      <c r="H4708" s="319" t="s">
        <v>20057</v>
      </c>
      <c r="I4708" s="319" t="s">
        <v>20058</v>
      </c>
    </row>
    <row r="4709" spans="1:9" ht="105" x14ac:dyDescent="0.2">
      <c r="A4709" s="319" t="s">
        <v>20059</v>
      </c>
      <c r="B4709" s="319" t="s">
        <v>16063</v>
      </c>
      <c r="C4709" s="321">
        <f t="shared" si="146"/>
        <v>5</v>
      </c>
      <c r="D4709" s="321" t="str">
        <f t="shared" si="147"/>
        <v>Residential Rural</v>
      </c>
      <c r="E4709" s="321" t="s">
        <v>4460</v>
      </c>
      <c r="F4709" s="319" t="s">
        <v>20060</v>
      </c>
      <c r="G4709" s="319" t="s">
        <v>20061</v>
      </c>
      <c r="H4709" s="319" t="s">
        <v>20062</v>
      </c>
      <c r="I4709" s="319" t="s">
        <v>20063</v>
      </c>
    </row>
    <row r="4710" spans="1:9" ht="105" x14ac:dyDescent="0.2">
      <c r="A4710" s="319" t="s">
        <v>20064</v>
      </c>
      <c r="B4710" s="319" t="s">
        <v>16063</v>
      </c>
      <c r="C4710" s="321">
        <f t="shared" si="146"/>
        <v>5</v>
      </c>
      <c r="D4710" s="321" t="str">
        <f t="shared" si="147"/>
        <v>Residential Rural</v>
      </c>
      <c r="E4710" s="321" t="s">
        <v>25835</v>
      </c>
      <c r="F4710" s="319" t="s">
        <v>18535</v>
      </c>
      <c r="G4710" s="319" t="s">
        <v>4778</v>
      </c>
      <c r="H4710" s="319" t="s">
        <v>20065</v>
      </c>
      <c r="I4710" s="319" t="s">
        <v>20066</v>
      </c>
    </row>
    <row r="4711" spans="1:9" ht="105" x14ac:dyDescent="0.2">
      <c r="A4711" s="319" t="s">
        <v>20067</v>
      </c>
      <c r="B4711" s="319" t="s">
        <v>16063</v>
      </c>
      <c r="C4711" s="321">
        <f t="shared" si="146"/>
        <v>5</v>
      </c>
      <c r="D4711" s="321" t="str">
        <f t="shared" si="147"/>
        <v>Residential Rural</v>
      </c>
      <c r="E4711" s="321" t="s">
        <v>4460</v>
      </c>
      <c r="F4711" s="319" t="s">
        <v>17198</v>
      </c>
      <c r="G4711" s="319" t="s">
        <v>11115</v>
      </c>
      <c r="H4711" s="319" t="s">
        <v>20068</v>
      </c>
      <c r="I4711" s="319" t="s">
        <v>20069</v>
      </c>
    </row>
    <row r="4712" spans="1:9" ht="90" x14ac:dyDescent="0.2">
      <c r="A4712" s="319" t="s">
        <v>20070</v>
      </c>
      <c r="B4712" s="319" t="s">
        <v>16063</v>
      </c>
      <c r="C4712" s="321">
        <f t="shared" si="146"/>
        <v>5</v>
      </c>
      <c r="D4712" s="321" t="str">
        <f t="shared" si="147"/>
        <v>Residential Rural</v>
      </c>
      <c r="E4712" s="321" t="s">
        <v>25835</v>
      </c>
      <c r="F4712" s="319" t="s">
        <v>20071</v>
      </c>
      <c r="G4712" s="319" t="s">
        <v>20072</v>
      </c>
      <c r="H4712" s="319" t="s">
        <v>20073</v>
      </c>
      <c r="I4712" s="319" t="s">
        <v>20074</v>
      </c>
    </row>
    <row r="4713" spans="1:9" ht="90" x14ac:dyDescent="0.2">
      <c r="A4713" s="319" t="s">
        <v>20075</v>
      </c>
      <c r="B4713" s="319" t="s">
        <v>16063</v>
      </c>
      <c r="C4713" s="321">
        <f t="shared" si="146"/>
        <v>5</v>
      </c>
      <c r="D4713" s="321" t="str">
        <f t="shared" si="147"/>
        <v>Residential Rural</v>
      </c>
      <c r="E4713" s="321" t="s">
        <v>4460</v>
      </c>
      <c r="F4713" s="319" t="s">
        <v>3429</v>
      </c>
      <c r="G4713" s="319" t="s">
        <v>20076</v>
      </c>
      <c r="H4713" s="319" t="s">
        <v>20077</v>
      </c>
      <c r="I4713" s="319" t="s">
        <v>20078</v>
      </c>
    </row>
    <row r="4714" spans="1:9" ht="90" x14ac:dyDescent="0.2">
      <c r="A4714" s="319" t="s">
        <v>20079</v>
      </c>
      <c r="B4714" s="319" t="s">
        <v>16063</v>
      </c>
      <c r="C4714" s="321">
        <f t="shared" si="146"/>
        <v>5</v>
      </c>
      <c r="D4714" s="321" t="str">
        <f t="shared" si="147"/>
        <v>Residential Rural</v>
      </c>
      <c r="E4714" s="321" t="s">
        <v>25835</v>
      </c>
      <c r="F4714" s="319" t="s">
        <v>1961</v>
      </c>
      <c r="G4714" s="319" t="s">
        <v>6965</v>
      </c>
      <c r="H4714" s="319" t="s">
        <v>20080</v>
      </c>
      <c r="I4714" s="319" t="s">
        <v>20081</v>
      </c>
    </row>
    <row r="4715" spans="1:9" ht="90" x14ac:dyDescent="0.2">
      <c r="A4715" s="319" t="s">
        <v>20082</v>
      </c>
      <c r="B4715" s="319" t="s">
        <v>16063</v>
      </c>
      <c r="C4715" s="321">
        <f t="shared" si="146"/>
        <v>5</v>
      </c>
      <c r="D4715" s="321" t="str">
        <f t="shared" si="147"/>
        <v>Residential Rural</v>
      </c>
      <c r="E4715" s="321" t="s">
        <v>4460</v>
      </c>
      <c r="F4715" s="319" t="s">
        <v>3850</v>
      </c>
      <c r="G4715" s="319" t="s">
        <v>3787</v>
      </c>
      <c r="H4715" s="319" t="s">
        <v>20083</v>
      </c>
      <c r="I4715" s="319" t="s">
        <v>20084</v>
      </c>
    </row>
    <row r="4716" spans="1:9" ht="90" x14ac:dyDescent="0.2">
      <c r="A4716" s="319" t="s">
        <v>20085</v>
      </c>
      <c r="B4716" s="319" t="s">
        <v>16063</v>
      </c>
      <c r="C4716" s="321">
        <f t="shared" si="146"/>
        <v>5</v>
      </c>
      <c r="D4716" s="321" t="str">
        <f t="shared" si="147"/>
        <v>Residential Rural</v>
      </c>
      <c r="E4716" s="321" t="s">
        <v>25835</v>
      </c>
      <c r="F4716" s="319" t="s">
        <v>20086</v>
      </c>
      <c r="G4716" s="319" t="s">
        <v>20087</v>
      </c>
      <c r="H4716" s="319" t="s">
        <v>20088</v>
      </c>
      <c r="I4716" s="319" t="s">
        <v>20089</v>
      </c>
    </row>
    <row r="4717" spans="1:9" ht="90" x14ac:dyDescent="0.25">
      <c r="A4717" s="319" t="s">
        <v>20090</v>
      </c>
      <c r="B4717" s="319" t="s">
        <v>16063</v>
      </c>
      <c r="C4717" s="321">
        <f t="shared" si="146"/>
        <v>5</v>
      </c>
      <c r="D4717" s="321" t="str">
        <f t="shared" si="147"/>
        <v>Residential Rural</v>
      </c>
      <c r="E4717" s="321" t="s">
        <v>4460</v>
      </c>
      <c r="F4717" s="317"/>
      <c r="G4717" s="319" t="s">
        <v>20091</v>
      </c>
      <c r="H4717" s="319" t="s">
        <v>20092</v>
      </c>
      <c r="I4717" s="319" t="s">
        <v>20093</v>
      </c>
    </row>
    <row r="4718" spans="1:9" ht="90" x14ac:dyDescent="0.2">
      <c r="A4718" s="319" t="s">
        <v>20094</v>
      </c>
      <c r="B4718" s="319" t="s">
        <v>16063</v>
      </c>
      <c r="C4718" s="321">
        <f t="shared" si="146"/>
        <v>5</v>
      </c>
      <c r="D4718" s="321" t="str">
        <f t="shared" si="147"/>
        <v>Residential Rural</v>
      </c>
      <c r="E4718" s="321" t="s">
        <v>25835</v>
      </c>
      <c r="F4718" s="319" t="s">
        <v>20095</v>
      </c>
      <c r="G4718" s="319" t="s">
        <v>20096</v>
      </c>
      <c r="H4718" s="319" t="s">
        <v>20097</v>
      </c>
      <c r="I4718" s="319" t="s">
        <v>20098</v>
      </c>
    </row>
    <row r="4719" spans="1:9" ht="90" x14ac:dyDescent="0.2">
      <c r="A4719" s="319" t="s">
        <v>20099</v>
      </c>
      <c r="B4719" s="319" t="s">
        <v>16063</v>
      </c>
      <c r="C4719" s="321">
        <f t="shared" si="146"/>
        <v>5</v>
      </c>
      <c r="D4719" s="321" t="str">
        <f t="shared" si="147"/>
        <v>Residential Rural</v>
      </c>
      <c r="E4719" s="321" t="s">
        <v>4460</v>
      </c>
      <c r="F4719" s="319" t="s">
        <v>20100</v>
      </c>
      <c r="G4719" s="319" t="s">
        <v>1943</v>
      </c>
      <c r="H4719" s="319" t="s">
        <v>20101</v>
      </c>
      <c r="I4719" s="319" t="s">
        <v>20102</v>
      </c>
    </row>
    <row r="4720" spans="1:9" ht="90" x14ac:dyDescent="0.2">
      <c r="A4720" s="319" t="s">
        <v>20103</v>
      </c>
      <c r="B4720" s="319" t="s">
        <v>16063</v>
      </c>
      <c r="C4720" s="321">
        <f t="shared" si="146"/>
        <v>5</v>
      </c>
      <c r="D4720" s="321" t="str">
        <f t="shared" si="147"/>
        <v>Residential Rural</v>
      </c>
      <c r="E4720" s="321" t="s">
        <v>25835</v>
      </c>
      <c r="F4720" s="319" t="s">
        <v>20104</v>
      </c>
      <c r="G4720" s="319" t="s">
        <v>20105</v>
      </c>
      <c r="H4720" s="319" t="s">
        <v>20106</v>
      </c>
      <c r="I4720" s="319" t="s">
        <v>20107</v>
      </c>
    </row>
    <row r="4721" spans="1:9" ht="90" x14ac:dyDescent="0.2">
      <c r="A4721" s="319" t="s">
        <v>20108</v>
      </c>
      <c r="B4721" s="319" t="s">
        <v>16063</v>
      </c>
      <c r="C4721" s="321">
        <f t="shared" si="146"/>
        <v>5</v>
      </c>
      <c r="D4721" s="321" t="str">
        <f t="shared" si="147"/>
        <v>Residential Rural</v>
      </c>
      <c r="E4721" s="321" t="s">
        <v>4460</v>
      </c>
      <c r="F4721" s="319" t="s">
        <v>3980</v>
      </c>
      <c r="G4721" s="319" t="s">
        <v>16942</v>
      </c>
      <c r="H4721" s="319" t="s">
        <v>20109</v>
      </c>
      <c r="I4721" s="319" t="s">
        <v>20110</v>
      </c>
    </row>
    <row r="4722" spans="1:9" ht="75" x14ac:dyDescent="0.2">
      <c r="A4722" s="319" t="s">
        <v>20111</v>
      </c>
      <c r="B4722" s="319" t="s">
        <v>16063</v>
      </c>
      <c r="C4722" s="321">
        <f t="shared" si="146"/>
        <v>5</v>
      </c>
      <c r="D4722" s="321" t="str">
        <f t="shared" si="147"/>
        <v>Residential Rural</v>
      </c>
      <c r="E4722" s="321" t="s">
        <v>25835</v>
      </c>
      <c r="F4722" s="319" t="s">
        <v>20112</v>
      </c>
      <c r="G4722" s="319" t="s">
        <v>20113</v>
      </c>
      <c r="H4722" s="319" t="s">
        <v>20114</v>
      </c>
      <c r="I4722" s="319" t="s">
        <v>20115</v>
      </c>
    </row>
    <row r="4723" spans="1:9" ht="105" x14ac:dyDescent="0.2">
      <c r="A4723" s="319" t="s">
        <v>20116</v>
      </c>
      <c r="B4723" s="319" t="s">
        <v>16063</v>
      </c>
      <c r="C4723" s="321">
        <f t="shared" si="146"/>
        <v>5</v>
      </c>
      <c r="D4723" s="321" t="str">
        <f t="shared" si="147"/>
        <v>Residential Rural</v>
      </c>
      <c r="E4723" s="321" t="s">
        <v>4460</v>
      </c>
      <c r="F4723" s="319" t="s">
        <v>623</v>
      </c>
      <c r="G4723" s="319" t="s">
        <v>20117</v>
      </c>
      <c r="H4723" s="319" t="s">
        <v>20118</v>
      </c>
      <c r="I4723" s="319" t="s">
        <v>20119</v>
      </c>
    </row>
    <row r="4724" spans="1:9" ht="105" x14ac:dyDescent="0.2">
      <c r="A4724" s="319" t="s">
        <v>20120</v>
      </c>
      <c r="B4724" s="319" t="s">
        <v>16063</v>
      </c>
      <c r="C4724" s="321">
        <f t="shared" si="146"/>
        <v>5</v>
      </c>
      <c r="D4724" s="321" t="str">
        <f t="shared" si="147"/>
        <v>Residential Rural</v>
      </c>
      <c r="E4724" s="321" t="s">
        <v>25835</v>
      </c>
      <c r="F4724" s="319" t="s">
        <v>20121</v>
      </c>
      <c r="G4724" s="319" t="s">
        <v>20122</v>
      </c>
      <c r="H4724" s="319" t="s">
        <v>20123</v>
      </c>
      <c r="I4724" s="319" t="s">
        <v>20124</v>
      </c>
    </row>
    <row r="4725" spans="1:9" ht="90" x14ac:dyDescent="0.2">
      <c r="A4725" s="319" t="s">
        <v>20125</v>
      </c>
      <c r="B4725" s="319" t="s">
        <v>16063</v>
      </c>
      <c r="C4725" s="321">
        <f t="shared" si="146"/>
        <v>5</v>
      </c>
      <c r="D4725" s="321" t="str">
        <f t="shared" si="147"/>
        <v>Residential Rural</v>
      </c>
      <c r="E4725" s="321" t="s">
        <v>4460</v>
      </c>
      <c r="F4725" s="319" t="s">
        <v>20126</v>
      </c>
      <c r="G4725" s="319" t="s">
        <v>20127</v>
      </c>
      <c r="H4725" s="319" t="s">
        <v>20128</v>
      </c>
      <c r="I4725" s="319" t="s">
        <v>20129</v>
      </c>
    </row>
    <row r="4726" spans="1:9" ht="90" x14ac:dyDescent="0.2">
      <c r="A4726" s="319" t="s">
        <v>20130</v>
      </c>
      <c r="B4726" s="319" t="s">
        <v>16063</v>
      </c>
      <c r="C4726" s="321">
        <f t="shared" si="146"/>
        <v>5</v>
      </c>
      <c r="D4726" s="321" t="str">
        <f t="shared" si="147"/>
        <v>Residential Rural</v>
      </c>
      <c r="E4726" s="321" t="s">
        <v>25835</v>
      </c>
      <c r="F4726" s="319" t="s">
        <v>20131</v>
      </c>
      <c r="G4726" s="319" t="s">
        <v>20132</v>
      </c>
      <c r="H4726" s="319" t="s">
        <v>20133</v>
      </c>
      <c r="I4726" s="319" t="s">
        <v>20134</v>
      </c>
    </row>
    <row r="4727" spans="1:9" ht="75" x14ac:dyDescent="0.2">
      <c r="A4727" s="319" t="s">
        <v>20135</v>
      </c>
      <c r="B4727" s="319" t="s">
        <v>16063</v>
      </c>
      <c r="C4727" s="321">
        <f t="shared" si="146"/>
        <v>5</v>
      </c>
      <c r="D4727" s="321" t="str">
        <f t="shared" si="147"/>
        <v>Residential Rural</v>
      </c>
      <c r="E4727" s="321" t="s">
        <v>4460</v>
      </c>
      <c r="F4727" s="319" t="s">
        <v>20136</v>
      </c>
      <c r="G4727" s="319" t="s">
        <v>1105</v>
      </c>
      <c r="H4727" s="319" t="s">
        <v>429</v>
      </c>
      <c r="I4727" s="319" t="s">
        <v>20137</v>
      </c>
    </row>
    <row r="4728" spans="1:9" ht="105" x14ac:dyDescent="0.2">
      <c r="A4728" s="319" t="s">
        <v>20138</v>
      </c>
      <c r="B4728" s="319" t="s">
        <v>16063</v>
      </c>
      <c r="C4728" s="321">
        <f t="shared" si="146"/>
        <v>5</v>
      </c>
      <c r="D4728" s="321" t="str">
        <f t="shared" si="147"/>
        <v>Residential Rural</v>
      </c>
      <c r="E4728" s="321" t="s">
        <v>25835</v>
      </c>
      <c r="F4728" s="319" t="s">
        <v>20139</v>
      </c>
      <c r="G4728" s="319" t="s">
        <v>20140</v>
      </c>
      <c r="H4728" s="319" t="s">
        <v>20141</v>
      </c>
      <c r="I4728" s="319" t="s">
        <v>20142</v>
      </c>
    </row>
    <row r="4729" spans="1:9" ht="135" x14ac:dyDescent="0.2">
      <c r="A4729" s="319" t="s">
        <v>20143</v>
      </c>
      <c r="B4729" s="319" t="s">
        <v>16063</v>
      </c>
      <c r="C4729" s="321">
        <f t="shared" si="146"/>
        <v>5</v>
      </c>
      <c r="D4729" s="321" t="str">
        <f t="shared" si="147"/>
        <v>Residential Rural</v>
      </c>
      <c r="E4729" s="321" t="s">
        <v>4460</v>
      </c>
      <c r="F4729" s="319" t="s">
        <v>20144</v>
      </c>
      <c r="G4729" s="319" t="s">
        <v>20145</v>
      </c>
      <c r="H4729" s="319" t="s">
        <v>20146</v>
      </c>
      <c r="I4729" s="319" t="s">
        <v>20147</v>
      </c>
    </row>
    <row r="4730" spans="1:9" ht="135" x14ac:dyDescent="0.2">
      <c r="A4730" s="319" t="s">
        <v>20148</v>
      </c>
      <c r="B4730" s="319" t="s">
        <v>16063</v>
      </c>
      <c r="C4730" s="321">
        <f t="shared" si="146"/>
        <v>5</v>
      </c>
      <c r="D4730" s="321" t="str">
        <f t="shared" si="147"/>
        <v>Residential Rural</v>
      </c>
      <c r="E4730" s="321" t="s">
        <v>25835</v>
      </c>
      <c r="F4730" s="319" t="s">
        <v>2303</v>
      </c>
      <c r="G4730" s="319" t="s">
        <v>2304</v>
      </c>
      <c r="H4730" s="319" t="s">
        <v>20149</v>
      </c>
      <c r="I4730" s="319" t="s">
        <v>20150</v>
      </c>
    </row>
    <row r="4731" spans="1:9" ht="105" x14ac:dyDescent="0.2">
      <c r="A4731" s="319" t="s">
        <v>20151</v>
      </c>
      <c r="B4731" s="319" t="s">
        <v>16063</v>
      </c>
      <c r="C4731" s="321">
        <f t="shared" si="146"/>
        <v>5</v>
      </c>
      <c r="D4731" s="321" t="str">
        <f t="shared" si="147"/>
        <v>Residential Rural</v>
      </c>
      <c r="E4731" s="321" t="s">
        <v>4460</v>
      </c>
      <c r="F4731" s="319" t="s">
        <v>20152</v>
      </c>
      <c r="G4731" s="319" t="s">
        <v>20153</v>
      </c>
      <c r="H4731" s="319" t="s">
        <v>20154</v>
      </c>
      <c r="I4731" s="319" t="s">
        <v>20155</v>
      </c>
    </row>
    <row r="4732" spans="1:9" ht="105" x14ac:dyDescent="0.2">
      <c r="A4732" s="319" t="s">
        <v>20156</v>
      </c>
      <c r="B4732" s="319" t="s">
        <v>16063</v>
      </c>
      <c r="C4732" s="321">
        <f t="shared" si="146"/>
        <v>5</v>
      </c>
      <c r="D4732" s="321" t="str">
        <f t="shared" si="147"/>
        <v>Residential Rural</v>
      </c>
      <c r="E4732" s="321" t="s">
        <v>25835</v>
      </c>
      <c r="F4732" s="319" t="s">
        <v>2197</v>
      </c>
      <c r="G4732" s="319" t="s">
        <v>2198</v>
      </c>
      <c r="H4732" s="319" t="s">
        <v>20157</v>
      </c>
      <c r="I4732" s="319" t="s">
        <v>20158</v>
      </c>
    </row>
    <row r="4733" spans="1:9" ht="90" x14ac:dyDescent="0.2">
      <c r="A4733" s="319" t="s">
        <v>20159</v>
      </c>
      <c r="B4733" s="319" t="s">
        <v>16063</v>
      </c>
      <c r="C4733" s="321">
        <f t="shared" si="146"/>
        <v>5</v>
      </c>
      <c r="D4733" s="321" t="str">
        <f t="shared" si="147"/>
        <v>Residential Rural</v>
      </c>
      <c r="E4733" s="321" t="s">
        <v>4460</v>
      </c>
      <c r="F4733" s="319" t="s">
        <v>20160</v>
      </c>
      <c r="G4733" s="319" t="s">
        <v>4043</v>
      </c>
      <c r="H4733" s="319" t="s">
        <v>20161</v>
      </c>
      <c r="I4733" s="319" t="s">
        <v>20162</v>
      </c>
    </row>
    <row r="4734" spans="1:9" ht="90" x14ac:dyDescent="0.2">
      <c r="A4734" s="319" t="s">
        <v>20163</v>
      </c>
      <c r="B4734" s="319" t="s">
        <v>16063</v>
      </c>
      <c r="C4734" s="321">
        <f t="shared" si="146"/>
        <v>5</v>
      </c>
      <c r="D4734" s="321" t="str">
        <f t="shared" si="147"/>
        <v>Residential Rural</v>
      </c>
      <c r="E4734" s="321" t="s">
        <v>25835</v>
      </c>
      <c r="F4734" s="319" t="s">
        <v>20164</v>
      </c>
      <c r="G4734" s="319" t="s">
        <v>20165</v>
      </c>
      <c r="H4734" s="319" t="s">
        <v>20166</v>
      </c>
      <c r="I4734" s="319" t="s">
        <v>20167</v>
      </c>
    </row>
    <row r="4735" spans="1:9" ht="105" x14ac:dyDescent="0.2">
      <c r="A4735" s="319" t="s">
        <v>20168</v>
      </c>
      <c r="B4735" s="319" t="s">
        <v>16063</v>
      </c>
      <c r="C4735" s="321">
        <f t="shared" si="146"/>
        <v>5</v>
      </c>
      <c r="D4735" s="321" t="str">
        <f t="shared" si="147"/>
        <v>Residential Rural</v>
      </c>
      <c r="E4735" s="321" t="s">
        <v>4460</v>
      </c>
      <c r="F4735" s="319" t="s">
        <v>20169</v>
      </c>
      <c r="G4735" s="319" t="s">
        <v>20170</v>
      </c>
      <c r="H4735" s="319" t="s">
        <v>20171</v>
      </c>
      <c r="I4735" s="319" t="s">
        <v>20172</v>
      </c>
    </row>
    <row r="4736" spans="1:9" ht="90" x14ac:dyDescent="0.2">
      <c r="A4736" s="319" t="s">
        <v>20173</v>
      </c>
      <c r="B4736" s="319" t="s">
        <v>16063</v>
      </c>
      <c r="C4736" s="321">
        <f t="shared" si="146"/>
        <v>5</v>
      </c>
      <c r="D4736" s="321" t="str">
        <f t="shared" si="147"/>
        <v>Residential Rural</v>
      </c>
      <c r="E4736" s="321" t="s">
        <v>25835</v>
      </c>
      <c r="F4736" s="319" t="s">
        <v>20174</v>
      </c>
      <c r="G4736" s="319" t="s">
        <v>20175</v>
      </c>
      <c r="H4736" s="319" t="s">
        <v>20176</v>
      </c>
      <c r="I4736" s="319" t="s">
        <v>20177</v>
      </c>
    </row>
    <row r="4737" spans="1:9" ht="90" x14ac:dyDescent="0.2">
      <c r="A4737" s="319" t="s">
        <v>20178</v>
      </c>
      <c r="B4737" s="319" t="s">
        <v>16063</v>
      </c>
      <c r="C4737" s="321">
        <f t="shared" si="146"/>
        <v>5</v>
      </c>
      <c r="D4737" s="321" t="str">
        <f t="shared" si="147"/>
        <v>Residential Rural</v>
      </c>
      <c r="E4737" s="321" t="s">
        <v>4460</v>
      </c>
      <c r="F4737" s="319" t="s">
        <v>2814</v>
      </c>
      <c r="G4737" s="319" t="s">
        <v>19107</v>
      </c>
      <c r="H4737" s="319" t="s">
        <v>20179</v>
      </c>
      <c r="I4737" s="319" t="s">
        <v>20180</v>
      </c>
    </row>
    <row r="4738" spans="1:9" ht="90" x14ac:dyDescent="0.2">
      <c r="A4738" s="319" t="s">
        <v>20181</v>
      </c>
      <c r="B4738" s="319" t="s">
        <v>16063</v>
      </c>
      <c r="C4738" s="321">
        <f t="shared" ref="C4738:C4801" si="148">+VLOOKUP($A4738,Assess,2,FALSE)</f>
        <v>5</v>
      </c>
      <c r="D4738" s="321" t="str">
        <f t="shared" ref="D4738:D4801" si="149">+VLOOKUP($A4738,Assess,3,FALSE)</f>
        <v>Residential Rural</v>
      </c>
      <c r="E4738" s="321" t="s">
        <v>25835</v>
      </c>
      <c r="F4738" s="319" t="s">
        <v>20182</v>
      </c>
      <c r="G4738" s="319" t="s">
        <v>20183</v>
      </c>
      <c r="H4738" s="319" t="s">
        <v>20184</v>
      </c>
      <c r="I4738" s="319" t="s">
        <v>20185</v>
      </c>
    </row>
    <row r="4739" spans="1:9" ht="105" x14ac:dyDescent="0.2">
      <c r="A4739" s="319" t="s">
        <v>20186</v>
      </c>
      <c r="B4739" s="319" t="s">
        <v>16063</v>
      </c>
      <c r="C4739" s="321">
        <f t="shared" si="148"/>
        <v>5</v>
      </c>
      <c r="D4739" s="321" t="str">
        <f t="shared" si="149"/>
        <v>Residential Rural</v>
      </c>
      <c r="E4739" s="321" t="s">
        <v>4460</v>
      </c>
      <c r="F4739" s="319" t="s">
        <v>543</v>
      </c>
      <c r="G4739" s="319" t="s">
        <v>2063</v>
      </c>
      <c r="H4739" s="319" t="s">
        <v>20187</v>
      </c>
      <c r="I4739" s="319" t="s">
        <v>20188</v>
      </c>
    </row>
    <row r="4740" spans="1:9" ht="150" x14ac:dyDescent="0.2">
      <c r="A4740" s="319" t="s">
        <v>20189</v>
      </c>
      <c r="B4740" s="319" t="s">
        <v>16063</v>
      </c>
      <c r="C4740" s="321">
        <f t="shared" si="148"/>
        <v>5</v>
      </c>
      <c r="D4740" s="321" t="str">
        <f t="shared" si="149"/>
        <v>Residential Rural</v>
      </c>
      <c r="E4740" s="321" t="s">
        <v>25835</v>
      </c>
      <c r="F4740" s="319" t="s">
        <v>20190</v>
      </c>
      <c r="G4740" s="319" t="s">
        <v>20191</v>
      </c>
      <c r="H4740" s="319" t="s">
        <v>20192</v>
      </c>
      <c r="I4740" s="319" t="s">
        <v>20193</v>
      </c>
    </row>
    <row r="4741" spans="1:9" ht="90" x14ac:dyDescent="0.2">
      <c r="A4741" s="319" t="s">
        <v>20194</v>
      </c>
      <c r="B4741" s="319" t="s">
        <v>16063</v>
      </c>
      <c r="C4741" s="321">
        <f t="shared" si="148"/>
        <v>5</v>
      </c>
      <c r="D4741" s="321" t="str">
        <f t="shared" si="149"/>
        <v>Residential Rural</v>
      </c>
      <c r="E4741" s="321" t="s">
        <v>4460</v>
      </c>
      <c r="F4741" s="319" t="s">
        <v>20195</v>
      </c>
      <c r="G4741" s="319" t="s">
        <v>4227</v>
      </c>
      <c r="H4741" s="319" t="s">
        <v>20196</v>
      </c>
      <c r="I4741" s="319" t="s">
        <v>20197</v>
      </c>
    </row>
    <row r="4742" spans="1:9" ht="90" x14ac:dyDescent="0.2">
      <c r="A4742" s="319" t="s">
        <v>20198</v>
      </c>
      <c r="B4742" s="319" t="s">
        <v>16063</v>
      </c>
      <c r="C4742" s="321">
        <f t="shared" si="148"/>
        <v>5</v>
      </c>
      <c r="D4742" s="321" t="str">
        <f t="shared" si="149"/>
        <v>Residential Rural</v>
      </c>
      <c r="E4742" s="321" t="s">
        <v>25835</v>
      </c>
      <c r="F4742" s="319" t="s">
        <v>20199</v>
      </c>
      <c r="G4742" s="319" t="s">
        <v>20200</v>
      </c>
      <c r="H4742" s="319" t="s">
        <v>20201</v>
      </c>
      <c r="I4742" s="319" t="s">
        <v>20202</v>
      </c>
    </row>
    <row r="4743" spans="1:9" ht="90" x14ac:dyDescent="0.2">
      <c r="A4743" s="319" t="s">
        <v>20203</v>
      </c>
      <c r="B4743" s="319" t="s">
        <v>16063</v>
      </c>
      <c r="C4743" s="321">
        <f t="shared" si="148"/>
        <v>5</v>
      </c>
      <c r="D4743" s="321" t="str">
        <f t="shared" si="149"/>
        <v>Residential Rural</v>
      </c>
      <c r="E4743" s="321" t="s">
        <v>4460</v>
      </c>
      <c r="F4743" s="319" t="s">
        <v>342</v>
      </c>
      <c r="G4743" s="319" t="s">
        <v>20204</v>
      </c>
      <c r="H4743" s="319" t="s">
        <v>20205</v>
      </c>
      <c r="I4743" s="319" t="s">
        <v>20206</v>
      </c>
    </row>
    <row r="4744" spans="1:9" ht="90" x14ac:dyDescent="0.2">
      <c r="A4744" s="319" t="s">
        <v>20207</v>
      </c>
      <c r="B4744" s="319" t="s">
        <v>16063</v>
      </c>
      <c r="C4744" s="321">
        <f t="shared" si="148"/>
        <v>5</v>
      </c>
      <c r="D4744" s="321" t="str">
        <f t="shared" si="149"/>
        <v>Residential Rural</v>
      </c>
      <c r="E4744" s="321" t="s">
        <v>25835</v>
      </c>
      <c r="F4744" s="319" t="s">
        <v>20208</v>
      </c>
      <c r="G4744" s="319" t="s">
        <v>12675</v>
      </c>
      <c r="H4744" s="319" t="s">
        <v>20209</v>
      </c>
      <c r="I4744" s="319" t="s">
        <v>20210</v>
      </c>
    </row>
    <row r="4745" spans="1:9" ht="90" x14ac:dyDescent="0.2">
      <c r="A4745" s="319" t="s">
        <v>20211</v>
      </c>
      <c r="B4745" s="319" t="s">
        <v>16063</v>
      </c>
      <c r="C4745" s="321">
        <f t="shared" si="148"/>
        <v>5</v>
      </c>
      <c r="D4745" s="321" t="str">
        <f t="shared" si="149"/>
        <v>Residential Rural</v>
      </c>
      <c r="E4745" s="321" t="s">
        <v>4460</v>
      </c>
      <c r="F4745" s="319" t="s">
        <v>20212</v>
      </c>
      <c r="G4745" s="319" t="s">
        <v>20213</v>
      </c>
      <c r="H4745" s="319" t="s">
        <v>20214</v>
      </c>
      <c r="I4745" s="319" t="s">
        <v>20215</v>
      </c>
    </row>
    <row r="4746" spans="1:9" ht="105" x14ac:dyDescent="0.2">
      <c r="A4746" s="319" t="s">
        <v>20216</v>
      </c>
      <c r="B4746" s="319" t="s">
        <v>16063</v>
      </c>
      <c r="C4746" s="321">
        <f t="shared" si="148"/>
        <v>5</v>
      </c>
      <c r="D4746" s="321" t="str">
        <f t="shared" si="149"/>
        <v>Residential Rural</v>
      </c>
      <c r="E4746" s="321" t="s">
        <v>25835</v>
      </c>
      <c r="F4746" s="319" t="s">
        <v>20217</v>
      </c>
      <c r="G4746" s="319" t="s">
        <v>20218</v>
      </c>
      <c r="H4746" s="319" t="s">
        <v>20219</v>
      </c>
      <c r="I4746" s="319" t="s">
        <v>20220</v>
      </c>
    </row>
    <row r="4747" spans="1:9" ht="105" x14ac:dyDescent="0.2">
      <c r="A4747" s="319" t="s">
        <v>20221</v>
      </c>
      <c r="B4747" s="319" t="s">
        <v>16063</v>
      </c>
      <c r="C4747" s="321">
        <f t="shared" si="148"/>
        <v>5</v>
      </c>
      <c r="D4747" s="321" t="str">
        <f t="shared" si="149"/>
        <v>Residential Rural</v>
      </c>
      <c r="E4747" s="321" t="s">
        <v>4460</v>
      </c>
      <c r="F4747" s="319" t="s">
        <v>20222</v>
      </c>
      <c r="G4747" s="319" t="s">
        <v>20223</v>
      </c>
      <c r="H4747" s="319" t="s">
        <v>20224</v>
      </c>
      <c r="I4747" s="319" t="s">
        <v>20225</v>
      </c>
    </row>
    <row r="4748" spans="1:9" ht="90" x14ac:dyDescent="0.2">
      <c r="A4748" s="319" t="s">
        <v>20226</v>
      </c>
      <c r="B4748" s="319" t="s">
        <v>16063</v>
      </c>
      <c r="C4748" s="321">
        <f t="shared" si="148"/>
        <v>5</v>
      </c>
      <c r="D4748" s="321" t="str">
        <f t="shared" si="149"/>
        <v>Residential Rural</v>
      </c>
      <c r="E4748" s="321" t="s">
        <v>25835</v>
      </c>
      <c r="F4748" s="319" t="s">
        <v>20227</v>
      </c>
      <c r="G4748" s="319" t="s">
        <v>20228</v>
      </c>
      <c r="H4748" s="319" t="s">
        <v>20229</v>
      </c>
      <c r="I4748" s="319" t="s">
        <v>20230</v>
      </c>
    </row>
    <row r="4749" spans="1:9" ht="90" x14ac:dyDescent="0.2">
      <c r="A4749" s="319" t="s">
        <v>20231</v>
      </c>
      <c r="B4749" s="319" t="s">
        <v>16063</v>
      </c>
      <c r="C4749" s="321">
        <f t="shared" si="148"/>
        <v>5</v>
      </c>
      <c r="D4749" s="321" t="str">
        <f t="shared" si="149"/>
        <v>Residential Rural</v>
      </c>
      <c r="E4749" s="321" t="s">
        <v>4460</v>
      </c>
      <c r="F4749" s="319" t="s">
        <v>1166</v>
      </c>
      <c r="G4749" s="319" t="s">
        <v>11390</v>
      </c>
      <c r="H4749" s="319" t="s">
        <v>20232</v>
      </c>
      <c r="I4749" s="319" t="s">
        <v>20233</v>
      </c>
    </row>
    <row r="4750" spans="1:9" ht="90" x14ac:dyDescent="0.2">
      <c r="A4750" s="319" t="s">
        <v>20234</v>
      </c>
      <c r="B4750" s="319" t="s">
        <v>16063</v>
      </c>
      <c r="C4750" s="321">
        <f t="shared" si="148"/>
        <v>5</v>
      </c>
      <c r="D4750" s="321" t="str">
        <f t="shared" si="149"/>
        <v>Residential Rural</v>
      </c>
      <c r="E4750" s="321" t="s">
        <v>25835</v>
      </c>
      <c r="F4750" s="319" t="s">
        <v>20235</v>
      </c>
      <c r="G4750" s="319" t="s">
        <v>14169</v>
      </c>
      <c r="H4750" s="319" t="s">
        <v>20236</v>
      </c>
      <c r="I4750" s="319" t="s">
        <v>20237</v>
      </c>
    </row>
    <row r="4751" spans="1:9" ht="105" x14ac:dyDescent="0.2">
      <c r="A4751" s="319" t="s">
        <v>20238</v>
      </c>
      <c r="B4751" s="319" t="s">
        <v>16063</v>
      </c>
      <c r="C4751" s="321">
        <f t="shared" si="148"/>
        <v>5</v>
      </c>
      <c r="D4751" s="321" t="str">
        <f t="shared" si="149"/>
        <v>Residential Rural</v>
      </c>
      <c r="E4751" s="321" t="s">
        <v>4460</v>
      </c>
      <c r="F4751" s="319" t="s">
        <v>20239</v>
      </c>
      <c r="G4751" s="319" t="s">
        <v>3180</v>
      </c>
      <c r="H4751" s="319" t="s">
        <v>20240</v>
      </c>
      <c r="I4751" s="319" t="s">
        <v>20241</v>
      </c>
    </row>
    <row r="4752" spans="1:9" ht="105" x14ac:dyDescent="0.2">
      <c r="A4752" s="319" t="s">
        <v>20242</v>
      </c>
      <c r="B4752" s="319" t="s">
        <v>16063</v>
      </c>
      <c r="C4752" s="321">
        <f t="shared" si="148"/>
        <v>5</v>
      </c>
      <c r="D4752" s="321" t="str">
        <f t="shared" si="149"/>
        <v>Residential Rural</v>
      </c>
      <c r="E4752" s="321" t="s">
        <v>25835</v>
      </c>
      <c r="F4752" s="319" t="s">
        <v>5882</v>
      </c>
      <c r="G4752" s="319" t="s">
        <v>20243</v>
      </c>
      <c r="H4752" s="319" t="s">
        <v>20244</v>
      </c>
      <c r="I4752" s="319" t="s">
        <v>20245</v>
      </c>
    </row>
    <row r="4753" spans="1:9" ht="75" x14ac:dyDescent="0.2">
      <c r="A4753" s="319" t="s">
        <v>20246</v>
      </c>
      <c r="B4753" s="319" t="s">
        <v>16063</v>
      </c>
      <c r="C4753" s="321">
        <f t="shared" si="148"/>
        <v>5</v>
      </c>
      <c r="D4753" s="321" t="str">
        <f t="shared" si="149"/>
        <v>Residential Rural</v>
      </c>
      <c r="E4753" s="321" t="s">
        <v>4460</v>
      </c>
      <c r="F4753" s="319" t="s">
        <v>20247</v>
      </c>
      <c r="G4753" s="319" t="s">
        <v>20248</v>
      </c>
      <c r="H4753" s="319" t="s">
        <v>20249</v>
      </c>
      <c r="I4753" s="319" t="s">
        <v>20250</v>
      </c>
    </row>
    <row r="4754" spans="1:9" ht="105" x14ac:dyDescent="0.2">
      <c r="A4754" s="319" t="s">
        <v>20251</v>
      </c>
      <c r="B4754" s="319" t="s">
        <v>16063</v>
      </c>
      <c r="C4754" s="321">
        <f t="shared" si="148"/>
        <v>5</v>
      </c>
      <c r="D4754" s="321" t="str">
        <f t="shared" si="149"/>
        <v>Residential Rural</v>
      </c>
      <c r="E4754" s="321" t="s">
        <v>25835</v>
      </c>
      <c r="F4754" s="319" t="s">
        <v>6696</v>
      </c>
      <c r="G4754" s="319" t="s">
        <v>6697</v>
      </c>
      <c r="H4754" s="319" t="s">
        <v>20252</v>
      </c>
      <c r="I4754" s="319" t="s">
        <v>20253</v>
      </c>
    </row>
    <row r="4755" spans="1:9" ht="90" x14ac:dyDescent="0.2">
      <c r="A4755" s="319" t="s">
        <v>20254</v>
      </c>
      <c r="B4755" s="319" t="s">
        <v>16063</v>
      </c>
      <c r="C4755" s="321">
        <f t="shared" si="148"/>
        <v>5</v>
      </c>
      <c r="D4755" s="321" t="str">
        <f t="shared" si="149"/>
        <v>Residential Rural</v>
      </c>
      <c r="E4755" s="321" t="s">
        <v>4460</v>
      </c>
      <c r="F4755" s="319" t="s">
        <v>15803</v>
      </c>
      <c r="G4755" s="319" t="s">
        <v>3814</v>
      </c>
      <c r="H4755" s="319" t="s">
        <v>20255</v>
      </c>
      <c r="I4755" s="319" t="s">
        <v>20256</v>
      </c>
    </row>
    <row r="4756" spans="1:9" ht="90" x14ac:dyDescent="0.2">
      <c r="A4756" s="319" t="s">
        <v>20257</v>
      </c>
      <c r="B4756" s="319" t="s">
        <v>16063</v>
      </c>
      <c r="C4756" s="321">
        <f t="shared" si="148"/>
        <v>5</v>
      </c>
      <c r="D4756" s="321" t="str">
        <f t="shared" si="149"/>
        <v>Residential Rural</v>
      </c>
      <c r="E4756" s="321" t="s">
        <v>25835</v>
      </c>
      <c r="F4756" s="319" t="s">
        <v>19861</v>
      </c>
      <c r="G4756" s="319" t="s">
        <v>20258</v>
      </c>
      <c r="H4756" s="319" t="s">
        <v>20259</v>
      </c>
      <c r="I4756" s="319" t="s">
        <v>20260</v>
      </c>
    </row>
    <row r="4757" spans="1:9" ht="90" x14ac:dyDescent="0.2">
      <c r="A4757" s="319" t="s">
        <v>20261</v>
      </c>
      <c r="B4757" s="319" t="s">
        <v>16063</v>
      </c>
      <c r="C4757" s="321">
        <f t="shared" si="148"/>
        <v>5</v>
      </c>
      <c r="D4757" s="321" t="str">
        <f t="shared" si="149"/>
        <v>Residential Rural</v>
      </c>
      <c r="E4757" s="321" t="s">
        <v>4460</v>
      </c>
      <c r="F4757" s="319" t="s">
        <v>1292</v>
      </c>
      <c r="G4757" s="319" t="s">
        <v>20262</v>
      </c>
      <c r="H4757" s="319" t="s">
        <v>20263</v>
      </c>
      <c r="I4757" s="319" t="s">
        <v>20264</v>
      </c>
    </row>
    <row r="4758" spans="1:9" ht="135" x14ac:dyDescent="0.2">
      <c r="A4758" s="319" t="s">
        <v>20265</v>
      </c>
      <c r="B4758" s="319" t="s">
        <v>16063</v>
      </c>
      <c r="C4758" s="321">
        <f t="shared" si="148"/>
        <v>5</v>
      </c>
      <c r="D4758" s="321" t="str">
        <f t="shared" si="149"/>
        <v>Residential Rural</v>
      </c>
      <c r="E4758" s="321" t="s">
        <v>25835</v>
      </c>
      <c r="F4758" s="319" t="s">
        <v>20266</v>
      </c>
      <c r="G4758" s="319" t="s">
        <v>5175</v>
      </c>
      <c r="H4758" s="319" t="s">
        <v>20267</v>
      </c>
      <c r="I4758" s="319" t="s">
        <v>20268</v>
      </c>
    </row>
    <row r="4759" spans="1:9" ht="90" x14ac:dyDescent="0.2">
      <c r="A4759" s="319" t="s">
        <v>20269</v>
      </c>
      <c r="B4759" s="319" t="s">
        <v>16063</v>
      </c>
      <c r="C4759" s="321">
        <f t="shared" si="148"/>
        <v>5</v>
      </c>
      <c r="D4759" s="321" t="str">
        <f t="shared" si="149"/>
        <v>Residential Rural</v>
      </c>
      <c r="E4759" s="321" t="s">
        <v>4460</v>
      </c>
      <c r="F4759" s="319" t="s">
        <v>20270</v>
      </c>
      <c r="G4759" s="319" t="s">
        <v>5856</v>
      </c>
      <c r="H4759" s="319" t="s">
        <v>20271</v>
      </c>
      <c r="I4759" s="319" t="s">
        <v>20272</v>
      </c>
    </row>
    <row r="4760" spans="1:9" ht="105" x14ac:dyDescent="0.2">
      <c r="A4760" s="319" t="s">
        <v>20273</v>
      </c>
      <c r="B4760" s="319" t="s">
        <v>16063</v>
      </c>
      <c r="C4760" s="321">
        <f t="shared" si="148"/>
        <v>5</v>
      </c>
      <c r="D4760" s="321" t="str">
        <f t="shared" si="149"/>
        <v>Residential Rural</v>
      </c>
      <c r="E4760" s="321" t="s">
        <v>25835</v>
      </c>
      <c r="F4760" s="319" t="s">
        <v>20274</v>
      </c>
      <c r="G4760" s="319" t="s">
        <v>2598</v>
      </c>
      <c r="H4760" s="319" t="s">
        <v>20275</v>
      </c>
      <c r="I4760" s="319" t="s">
        <v>20276</v>
      </c>
    </row>
    <row r="4761" spans="1:9" ht="90" x14ac:dyDescent="0.2">
      <c r="A4761" s="319" t="s">
        <v>20277</v>
      </c>
      <c r="B4761" s="319" t="s">
        <v>16063</v>
      </c>
      <c r="C4761" s="321">
        <f t="shared" si="148"/>
        <v>5</v>
      </c>
      <c r="D4761" s="321" t="str">
        <f t="shared" si="149"/>
        <v>Residential Rural</v>
      </c>
      <c r="E4761" s="321" t="s">
        <v>4460</v>
      </c>
      <c r="F4761" s="319" t="s">
        <v>1355</v>
      </c>
      <c r="G4761" s="319" t="s">
        <v>20278</v>
      </c>
      <c r="H4761" s="319" t="s">
        <v>20279</v>
      </c>
      <c r="I4761" s="319" t="s">
        <v>20280</v>
      </c>
    </row>
    <row r="4762" spans="1:9" ht="90" x14ac:dyDescent="0.2">
      <c r="A4762" s="319" t="s">
        <v>20281</v>
      </c>
      <c r="B4762" s="319" t="s">
        <v>16063</v>
      </c>
      <c r="C4762" s="321">
        <f t="shared" si="148"/>
        <v>5</v>
      </c>
      <c r="D4762" s="321" t="str">
        <f t="shared" si="149"/>
        <v>Residential Rural</v>
      </c>
      <c r="E4762" s="321" t="s">
        <v>25835</v>
      </c>
      <c r="F4762" s="319" t="s">
        <v>20282</v>
      </c>
      <c r="G4762" s="319" t="s">
        <v>20283</v>
      </c>
      <c r="H4762" s="319" t="s">
        <v>20284</v>
      </c>
      <c r="I4762" s="319" t="s">
        <v>20285</v>
      </c>
    </row>
    <row r="4763" spans="1:9" ht="90" x14ac:dyDescent="0.2">
      <c r="A4763" s="319" t="s">
        <v>20286</v>
      </c>
      <c r="B4763" s="319" t="s">
        <v>16063</v>
      </c>
      <c r="C4763" s="321">
        <f t="shared" si="148"/>
        <v>5</v>
      </c>
      <c r="D4763" s="321" t="str">
        <f t="shared" si="149"/>
        <v>Residential Rural</v>
      </c>
      <c r="E4763" s="321" t="s">
        <v>4460</v>
      </c>
      <c r="F4763" s="319" t="s">
        <v>20287</v>
      </c>
      <c r="G4763" s="319" t="s">
        <v>1948</v>
      </c>
      <c r="H4763" s="319" t="s">
        <v>20288</v>
      </c>
      <c r="I4763" s="319" t="s">
        <v>20289</v>
      </c>
    </row>
    <row r="4764" spans="1:9" ht="135" x14ac:dyDescent="0.2">
      <c r="A4764" s="319" t="s">
        <v>20290</v>
      </c>
      <c r="B4764" s="319" t="s">
        <v>16063</v>
      </c>
      <c r="C4764" s="321">
        <f t="shared" si="148"/>
        <v>5</v>
      </c>
      <c r="D4764" s="321" t="str">
        <f t="shared" si="149"/>
        <v>Residential Rural</v>
      </c>
      <c r="E4764" s="321" t="s">
        <v>25835</v>
      </c>
      <c r="F4764" s="319" t="s">
        <v>2303</v>
      </c>
      <c r="G4764" s="319" t="s">
        <v>2304</v>
      </c>
      <c r="H4764" s="319" t="s">
        <v>20291</v>
      </c>
      <c r="I4764" s="319" t="s">
        <v>20292</v>
      </c>
    </row>
    <row r="4765" spans="1:9" ht="105" x14ac:dyDescent="0.2">
      <c r="A4765" s="319" t="s">
        <v>20293</v>
      </c>
      <c r="B4765" s="319" t="s">
        <v>16063</v>
      </c>
      <c r="C4765" s="321">
        <f t="shared" si="148"/>
        <v>5</v>
      </c>
      <c r="D4765" s="321" t="str">
        <f t="shared" si="149"/>
        <v>Residential Rural</v>
      </c>
      <c r="E4765" s="321" t="s">
        <v>4460</v>
      </c>
      <c r="F4765" s="319" t="s">
        <v>20294</v>
      </c>
      <c r="G4765" s="319" t="s">
        <v>20295</v>
      </c>
      <c r="H4765" s="319" t="s">
        <v>20296</v>
      </c>
      <c r="I4765" s="319" t="s">
        <v>20297</v>
      </c>
    </row>
    <row r="4766" spans="1:9" ht="105" x14ac:dyDescent="0.2">
      <c r="A4766" s="319" t="s">
        <v>20298</v>
      </c>
      <c r="B4766" s="319" t="s">
        <v>16063</v>
      </c>
      <c r="C4766" s="321">
        <f t="shared" si="148"/>
        <v>5</v>
      </c>
      <c r="D4766" s="321" t="str">
        <f t="shared" si="149"/>
        <v>Residential Rural</v>
      </c>
      <c r="E4766" s="321" t="s">
        <v>25835</v>
      </c>
      <c r="F4766" s="319" t="s">
        <v>20299</v>
      </c>
      <c r="G4766" s="319" t="s">
        <v>2740</v>
      </c>
      <c r="H4766" s="319" t="s">
        <v>20300</v>
      </c>
      <c r="I4766" s="319" t="s">
        <v>20301</v>
      </c>
    </row>
    <row r="4767" spans="1:9" ht="90" x14ac:dyDescent="0.2">
      <c r="A4767" s="319" t="s">
        <v>20302</v>
      </c>
      <c r="B4767" s="319" t="s">
        <v>16063</v>
      </c>
      <c r="C4767" s="321">
        <f t="shared" si="148"/>
        <v>5</v>
      </c>
      <c r="D4767" s="321" t="str">
        <f t="shared" si="149"/>
        <v>Residential Rural</v>
      </c>
      <c r="E4767" s="321" t="s">
        <v>4460</v>
      </c>
      <c r="F4767" s="319" t="s">
        <v>20303</v>
      </c>
      <c r="G4767" s="319" t="s">
        <v>6321</v>
      </c>
      <c r="H4767" s="319" t="s">
        <v>20304</v>
      </c>
      <c r="I4767" s="319" t="s">
        <v>20305</v>
      </c>
    </row>
    <row r="4768" spans="1:9" ht="210" x14ac:dyDescent="0.2">
      <c r="A4768" s="319" t="s">
        <v>20306</v>
      </c>
      <c r="B4768" s="319" t="s">
        <v>16063</v>
      </c>
      <c r="C4768" s="321">
        <f t="shared" si="148"/>
        <v>5</v>
      </c>
      <c r="D4768" s="321" t="str">
        <f t="shared" si="149"/>
        <v>Residential Rural</v>
      </c>
      <c r="E4768" s="321" t="s">
        <v>25835</v>
      </c>
      <c r="F4768" s="319" t="s">
        <v>2165</v>
      </c>
      <c r="G4768" s="319" t="s">
        <v>2166</v>
      </c>
      <c r="H4768" s="319" t="s">
        <v>20307</v>
      </c>
      <c r="I4768" s="319" t="s">
        <v>20308</v>
      </c>
    </row>
    <row r="4769" spans="1:9" ht="150" x14ac:dyDescent="0.25">
      <c r="A4769" s="319" t="s">
        <v>20309</v>
      </c>
      <c r="B4769" s="319" t="s">
        <v>16063</v>
      </c>
      <c r="C4769" s="321">
        <f t="shared" si="148"/>
        <v>5</v>
      </c>
      <c r="D4769" s="321" t="str">
        <f t="shared" si="149"/>
        <v>Residential Rural</v>
      </c>
      <c r="E4769" s="321" t="s">
        <v>4460</v>
      </c>
      <c r="F4769" s="317"/>
      <c r="G4769" s="319" t="s">
        <v>20310</v>
      </c>
      <c r="H4769" s="319" t="s">
        <v>20311</v>
      </c>
      <c r="I4769" s="319" t="s">
        <v>20312</v>
      </c>
    </row>
    <row r="4770" spans="1:9" ht="105" x14ac:dyDescent="0.2">
      <c r="A4770" s="319" t="s">
        <v>20313</v>
      </c>
      <c r="B4770" s="319" t="s">
        <v>16063</v>
      </c>
      <c r="C4770" s="321">
        <f t="shared" si="148"/>
        <v>5</v>
      </c>
      <c r="D4770" s="321" t="str">
        <f t="shared" si="149"/>
        <v>Residential Rural</v>
      </c>
      <c r="E4770" s="321" t="s">
        <v>25835</v>
      </c>
      <c r="F4770" s="319" t="s">
        <v>6338</v>
      </c>
      <c r="G4770" s="319" t="s">
        <v>2853</v>
      </c>
      <c r="H4770" s="319" t="s">
        <v>20314</v>
      </c>
      <c r="I4770" s="319" t="s">
        <v>20315</v>
      </c>
    </row>
    <row r="4771" spans="1:9" ht="105" x14ac:dyDescent="0.2">
      <c r="A4771" s="319" t="s">
        <v>20316</v>
      </c>
      <c r="B4771" s="319" t="s">
        <v>16063</v>
      </c>
      <c r="C4771" s="321">
        <f t="shared" si="148"/>
        <v>5</v>
      </c>
      <c r="D4771" s="321" t="str">
        <f t="shared" si="149"/>
        <v>Residential Rural</v>
      </c>
      <c r="E4771" s="321" t="s">
        <v>4460</v>
      </c>
      <c r="F4771" s="319" t="s">
        <v>20317</v>
      </c>
      <c r="G4771" s="319" t="s">
        <v>20318</v>
      </c>
      <c r="H4771" s="319" t="s">
        <v>20319</v>
      </c>
      <c r="I4771" s="319" t="s">
        <v>20320</v>
      </c>
    </row>
    <row r="4772" spans="1:9" ht="90" x14ac:dyDescent="0.2">
      <c r="A4772" s="319" t="s">
        <v>20321</v>
      </c>
      <c r="B4772" s="319" t="s">
        <v>16063</v>
      </c>
      <c r="C4772" s="321">
        <f t="shared" si="148"/>
        <v>5</v>
      </c>
      <c r="D4772" s="321" t="str">
        <f t="shared" si="149"/>
        <v>Residential Rural</v>
      </c>
      <c r="E4772" s="321" t="s">
        <v>25835</v>
      </c>
      <c r="F4772" s="319" t="s">
        <v>20322</v>
      </c>
      <c r="G4772" s="319" t="s">
        <v>20323</v>
      </c>
      <c r="H4772" s="319" t="s">
        <v>20324</v>
      </c>
      <c r="I4772" s="319" t="s">
        <v>20325</v>
      </c>
    </row>
    <row r="4773" spans="1:9" ht="135" x14ac:dyDescent="0.2">
      <c r="A4773" s="319" t="s">
        <v>20326</v>
      </c>
      <c r="B4773" s="319" t="s">
        <v>16063</v>
      </c>
      <c r="C4773" s="321">
        <f t="shared" si="148"/>
        <v>5</v>
      </c>
      <c r="D4773" s="321" t="str">
        <f t="shared" si="149"/>
        <v>Residential Rural</v>
      </c>
      <c r="E4773" s="321" t="s">
        <v>4460</v>
      </c>
      <c r="F4773" s="319" t="s">
        <v>4260</v>
      </c>
      <c r="G4773" s="319" t="s">
        <v>20327</v>
      </c>
      <c r="H4773" s="319" t="s">
        <v>20328</v>
      </c>
      <c r="I4773" s="319" t="s">
        <v>20329</v>
      </c>
    </row>
    <row r="4774" spans="1:9" ht="105" x14ac:dyDescent="0.2">
      <c r="A4774" s="319" t="s">
        <v>20330</v>
      </c>
      <c r="B4774" s="319" t="s">
        <v>16063</v>
      </c>
      <c r="C4774" s="321">
        <f t="shared" si="148"/>
        <v>5</v>
      </c>
      <c r="D4774" s="321" t="str">
        <f t="shared" si="149"/>
        <v>Residential Rural</v>
      </c>
      <c r="E4774" s="321" t="s">
        <v>25835</v>
      </c>
      <c r="F4774" s="319" t="s">
        <v>20331</v>
      </c>
      <c r="G4774" s="319" t="s">
        <v>7867</v>
      </c>
      <c r="H4774" s="319" t="s">
        <v>20332</v>
      </c>
      <c r="I4774" s="319" t="s">
        <v>20333</v>
      </c>
    </row>
    <row r="4775" spans="1:9" ht="105" x14ac:dyDescent="0.2">
      <c r="A4775" s="319" t="s">
        <v>20334</v>
      </c>
      <c r="B4775" s="319" t="s">
        <v>16063</v>
      </c>
      <c r="C4775" s="321">
        <f t="shared" si="148"/>
        <v>5</v>
      </c>
      <c r="D4775" s="321" t="str">
        <f t="shared" si="149"/>
        <v>Residential Rural</v>
      </c>
      <c r="E4775" s="321" t="s">
        <v>4460</v>
      </c>
      <c r="F4775" s="319" t="s">
        <v>20335</v>
      </c>
      <c r="G4775" s="319" t="s">
        <v>20336</v>
      </c>
      <c r="H4775" s="319" t="s">
        <v>20337</v>
      </c>
      <c r="I4775" s="319" t="s">
        <v>20338</v>
      </c>
    </row>
    <row r="4776" spans="1:9" ht="90" x14ac:dyDescent="0.2">
      <c r="A4776" s="319" t="s">
        <v>20339</v>
      </c>
      <c r="B4776" s="319" t="s">
        <v>16063</v>
      </c>
      <c r="C4776" s="321">
        <f t="shared" si="148"/>
        <v>5</v>
      </c>
      <c r="D4776" s="321" t="str">
        <f t="shared" si="149"/>
        <v>Residential Rural</v>
      </c>
      <c r="E4776" s="321" t="s">
        <v>25835</v>
      </c>
      <c r="F4776" s="319" t="s">
        <v>20340</v>
      </c>
      <c r="G4776" s="319" t="s">
        <v>20341</v>
      </c>
      <c r="H4776" s="319" t="s">
        <v>20342</v>
      </c>
      <c r="I4776" s="319" t="s">
        <v>20343</v>
      </c>
    </row>
    <row r="4777" spans="1:9" ht="90" x14ac:dyDescent="0.2">
      <c r="A4777" s="319" t="s">
        <v>20344</v>
      </c>
      <c r="B4777" s="319" t="s">
        <v>16063</v>
      </c>
      <c r="C4777" s="321">
        <f t="shared" si="148"/>
        <v>5</v>
      </c>
      <c r="D4777" s="321" t="str">
        <f t="shared" si="149"/>
        <v>Residential Rural</v>
      </c>
      <c r="E4777" s="321" t="s">
        <v>4460</v>
      </c>
      <c r="F4777" s="319" t="s">
        <v>3922</v>
      </c>
      <c r="G4777" s="319" t="s">
        <v>20345</v>
      </c>
      <c r="H4777" s="319" t="s">
        <v>20346</v>
      </c>
      <c r="I4777" s="319" t="s">
        <v>20347</v>
      </c>
    </row>
    <row r="4778" spans="1:9" ht="90" x14ac:dyDescent="0.2">
      <c r="A4778" s="319" t="s">
        <v>20348</v>
      </c>
      <c r="B4778" s="319" t="s">
        <v>16063</v>
      </c>
      <c r="C4778" s="321">
        <f t="shared" si="148"/>
        <v>5</v>
      </c>
      <c r="D4778" s="321" t="str">
        <f t="shared" si="149"/>
        <v>Residential Rural</v>
      </c>
      <c r="E4778" s="321" t="s">
        <v>25835</v>
      </c>
      <c r="F4778" s="319" t="s">
        <v>20349</v>
      </c>
      <c r="G4778" s="319" t="s">
        <v>20350</v>
      </c>
      <c r="H4778" s="319" t="s">
        <v>20351</v>
      </c>
      <c r="I4778" s="319" t="s">
        <v>20352</v>
      </c>
    </row>
    <row r="4779" spans="1:9" ht="90" x14ac:dyDescent="0.2">
      <c r="A4779" s="319" t="s">
        <v>20353</v>
      </c>
      <c r="B4779" s="319" t="s">
        <v>16063</v>
      </c>
      <c r="C4779" s="321">
        <f t="shared" si="148"/>
        <v>5</v>
      </c>
      <c r="D4779" s="321" t="str">
        <f t="shared" si="149"/>
        <v>Residential Rural</v>
      </c>
      <c r="E4779" s="321" t="s">
        <v>4460</v>
      </c>
      <c r="F4779" s="319" t="s">
        <v>20354</v>
      </c>
      <c r="G4779" s="319" t="s">
        <v>20355</v>
      </c>
      <c r="H4779" s="319" t="s">
        <v>20356</v>
      </c>
      <c r="I4779" s="319" t="s">
        <v>20357</v>
      </c>
    </row>
    <row r="4780" spans="1:9" ht="165" x14ac:dyDescent="0.2">
      <c r="A4780" s="319" t="s">
        <v>20358</v>
      </c>
      <c r="B4780" s="319" t="s">
        <v>16063</v>
      </c>
      <c r="C4780" s="321">
        <f t="shared" si="148"/>
        <v>5</v>
      </c>
      <c r="D4780" s="321" t="str">
        <f t="shared" si="149"/>
        <v>Residential Rural</v>
      </c>
      <c r="E4780" s="321" t="s">
        <v>25835</v>
      </c>
      <c r="F4780" s="319" t="s">
        <v>20359</v>
      </c>
      <c r="G4780" s="319" t="s">
        <v>18970</v>
      </c>
      <c r="H4780" s="319" t="s">
        <v>20360</v>
      </c>
      <c r="I4780" s="319" t="s">
        <v>20361</v>
      </c>
    </row>
    <row r="4781" spans="1:9" ht="90" x14ac:dyDescent="0.2">
      <c r="A4781" s="319" t="s">
        <v>20362</v>
      </c>
      <c r="B4781" s="319" t="s">
        <v>16063</v>
      </c>
      <c r="C4781" s="321">
        <f t="shared" si="148"/>
        <v>5</v>
      </c>
      <c r="D4781" s="321" t="str">
        <f t="shared" si="149"/>
        <v>Residential Rural</v>
      </c>
      <c r="E4781" s="321" t="s">
        <v>4460</v>
      </c>
      <c r="F4781" s="319" t="s">
        <v>20363</v>
      </c>
      <c r="G4781" s="319" t="s">
        <v>20364</v>
      </c>
      <c r="H4781" s="319" t="s">
        <v>20365</v>
      </c>
      <c r="I4781" s="319" t="s">
        <v>20366</v>
      </c>
    </row>
    <row r="4782" spans="1:9" ht="105" x14ac:dyDescent="0.2">
      <c r="A4782" s="319" t="s">
        <v>20367</v>
      </c>
      <c r="B4782" s="319" t="s">
        <v>16063</v>
      </c>
      <c r="C4782" s="321">
        <f t="shared" si="148"/>
        <v>5</v>
      </c>
      <c r="D4782" s="321" t="str">
        <f t="shared" si="149"/>
        <v>Residential Rural</v>
      </c>
      <c r="E4782" s="321" t="s">
        <v>25835</v>
      </c>
      <c r="F4782" s="319" t="s">
        <v>20368</v>
      </c>
      <c r="G4782" s="319" t="s">
        <v>16135</v>
      </c>
      <c r="H4782" s="319" t="s">
        <v>20369</v>
      </c>
      <c r="I4782" s="319" t="s">
        <v>20370</v>
      </c>
    </row>
    <row r="4783" spans="1:9" ht="105" x14ac:dyDescent="0.2">
      <c r="A4783" s="319" t="s">
        <v>20371</v>
      </c>
      <c r="B4783" s="319" t="s">
        <v>16063</v>
      </c>
      <c r="C4783" s="321">
        <f t="shared" si="148"/>
        <v>5</v>
      </c>
      <c r="D4783" s="321" t="str">
        <f t="shared" si="149"/>
        <v>Residential Rural</v>
      </c>
      <c r="E4783" s="321" t="s">
        <v>4460</v>
      </c>
      <c r="F4783" s="319" t="s">
        <v>2288</v>
      </c>
      <c r="G4783" s="319" t="s">
        <v>20372</v>
      </c>
      <c r="H4783" s="319" t="s">
        <v>20373</v>
      </c>
      <c r="I4783" s="319" t="s">
        <v>20374</v>
      </c>
    </row>
    <row r="4784" spans="1:9" ht="105" x14ac:dyDescent="0.2">
      <c r="A4784" s="319" t="s">
        <v>20375</v>
      </c>
      <c r="B4784" s="319" t="s">
        <v>16063</v>
      </c>
      <c r="C4784" s="321">
        <f t="shared" si="148"/>
        <v>5</v>
      </c>
      <c r="D4784" s="321" t="str">
        <f t="shared" si="149"/>
        <v>Residential Rural</v>
      </c>
      <c r="E4784" s="321" t="s">
        <v>25835</v>
      </c>
      <c r="F4784" s="319" t="s">
        <v>20376</v>
      </c>
      <c r="G4784" s="319" t="s">
        <v>1501</v>
      </c>
      <c r="H4784" s="319" t="s">
        <v>20377</v>
      </c>
      <c r="I4784" s="319" t="s">
        <v>20378</v>
      </c>
    </row>
    <row r="4785" spans="1:9" ht="90" x14ac:dyDescent="0.2">
      <c r="A4785" s="319" t="s">
        <v>20379</v>
      </c>
      <c r="B4785" s="319" t="s">
        <v>16063</v>
      </c>
      <c r="C4785" s="321">
        <f t="shared" si="148"/>
        <v>5</v>
      </c>
      <c r="D4785" s="321" t="str">
        <f t="shared" si="149"/>
        <v>Residential Rural</v>
      </c>
      <c r="E4785" s="321" t="s">
        <v>4460</v>
      </c>
      <c r="F4785" s="319" t="s">
        <v>20380</v>
      </c>
      <c r="G4785" s="319" t="s">
        <v>20381</v>
      </c>
      <c r="H4785" s="319" t="s">
        <v>20382</v>
      </c>
      <c r="I4785" s="319" t="s">
        <v>20383</v>
      </c>
    </row>
    <row r="4786" spans="1:9" ht="120" x14ac:dyDescent="0.2">
      <c r="A4786" s="319" t="s">
        <v>20384</v>
      </c>
      <c r="B4786" s="319" t="s">
        <v>16063</v>
      </c>
      <c r="C4786" s="321">
        <f t="shared" si="148"/>
        <v>5</v>
      </c>
      <c r="D4786" s="321" t="str">
        <f t="shared" si="149"/>
        <v>Residential Rural</v>
      </c>
      <c r="E4786" s="321" t="s">
        <v>25835</v>
      </c>
      <c r="F4786" s="319" t="s">
        <v>256</v>
      </c>
      <c r="G4786" s="319" t="s">
        <v>20385</v>
      </c>
      <c r="H4786" s="319" t="s">
        <v>20386</v>
      </c>
      <c r="I4786" s="319" t="s">
        <v>20387</v>
      </c>
    </row>
    <row r="4787" spans="1:9" ht="90" x14ac:dyDescent="0.2">
      <c r="A4787" s="319" t="s">
        <v>20388</v>
      </c>
      <c r="B4787" s="319" t="s">
        <v>16063</v>
      </c>
      <c r="C4787" s="321">
        <f t="shared" si="148"/>
        <v>5</v>
      </c>
      <c r="D4787" s="321" t="str">
        <f t="shared" si="149"/>
        <v>Residential Rural</v>
      </c>
      <c r="E4787" s="321" t="s">
        <v>4460</v>
      </c>
      <c r="F4787" s="319" t="s">
        <v>8946</v>
      </c>
      <c r="G4787" s="319" t="s">
        <v>2819</v>
      </c>
      <c r="H4787" s="319" t="s">
        <v>20389</v>
      </c>
      <c r="I4787" s="319" t="s">
        <v>20390</v>
      </c>
    </row>
    <row r="4788" spans="1:9" ht="90" x14ac:dyDescent="0.2">
      <c r="A4788" s="319" t="s">
        <v>20391</v>
      </c>
      <c r="B4788" s="319" t="s">
        <v>16063</v>
      </c>
      <c r="C4788" s="321">
        <f t="shared" si="148"/>
        <v>5</v>
      </c>
      <c r="D4788" s="321" t="str">
        <f t="shared" si="149"/>
        <v>Residential Rural</v>
      </c>
      <c r="E4788" s="321" t="s">
        <v>25835</v>
      </c>
      <c r="F4788" s="319" t="s">
        <v>4138</v>
      </c>
      <c r="G4788" s="319" t="s">
        <v>18867</v>
      </c>
      <c r="H4788" s="319" t="s">
        <v>20392</v>
      </c>
      <c r="I4788" s="319" t="s">
        <v>20393</v>
      </c>
    </row>
    <row r="4789" spans="1:9" ht="75" x14ac:dyDescent="0.2">
      <c r="A4789" s="319" t="s">
        <v>20394</v>
      </c>
      <c r="B4789" s="319" t="s">
        <v>16063</v>
      </c>
      <c r="C4789" s="321">
        <f t="shared" si="148"/>
        <v>5</v>
      </c>
      <c r="D4789" s="321" t="str">
        <f t="shared" si="149"/>
        <v>Residential Rural</v>
      </c>
      <c r="E4789" s="321" t="s">
        <v>4460</v>
      </c>
      <c r="F4789" s="319" t="s">
        <v>4118</v>
      </c>
      <c r="G4789" s="319" t="s">
        <v>20395</v>
      </c>
      <c r="H4789" s="319" t="s">
        <v>20396</v>
      </c>
      <c r="I4789" s="319" t="s">
        <v>20397</v>
      </c>
    </row>
    <row r="4790" spans="1:9" ht="105" x14ac:dyDescent="0.2">
      <c r="A4790" s="319" t="s">
        <v>20398</v>
      </c>
      <c r="B4790" s="319" t="s">
        <v>16063</v>
      </c>
      <c r="C4790" s="321">
        <f t="shared" si="148"/>
        <v>5</v>
      </c>
      <c r="D4790" s="321" t="str">
        <f t="shared" si="149"/>
        <v>Residential Rural</v>
      </c>
      <c r="E4790" s="321" t="s">
        <v>25835</v>
      </c>
      <c r="F4790" s="319" t="s">
        <v>821</v>
      </c>
      <c r="G4790" s="319" t="s">
        <v>1002</v>
      </c>
      <c r="H4790" s="319" t="s">
        <v>20399</v>
      </c>
      <c r="I4790" s="319" t="s">
        <v>20400</v>
      </c>
    </row>
    <row r="4791" spans="1:9" ht="90" x14ac:dyDescent="0.2">
      <c r="A4791" s="319" t="s">
        <v>20401</v>
      </c>
      <c r="B4791" s="319" t="s">
        <v>16063</v>
      </c>
      <c r="C4791" s="321">
        <f t="shared" si="148"/>
        <v>5</v>
      </c>
      <c r="D4791" s="321" t="str">
        <f t="shared" si="149"/>
        <v>Residential Rural</v>
      </c>
      <c r="E4791" s="321" t="s">
        <v>4460</v>
      </c>
      <c r="F4791" s="319" t="s">
        <v>20402</v>
      </c>
      <c r="G4791" s="319" t="s">
        <v>20403</v>
      </c>
      <c r="H4791" s="319" t="s">
        <v>20404</v>
      </c>
      <c r="I4791" s="319" t="s">
        <v>20405</v>
      </c>
    </row>
    <row r="4792" spans="1:9" ht="90" x14ac:dyDescent="0.2">
      <c r="A4792" s="319" t="s">
        <v>20406</v>
      </c>
      <c r="B4792" s="319" t="s">
        <v>16063</v>
      </c>
      <c r="C4792" s="321">
        <f t="shared" si="148"/>
        <v>5</v>
      </c>
      <c r="D4792" s="321" t="str">
        <f t="shared" si="149"/>
        <v>Residential Rural</v>
      </c>
      <c r="E4792" s="321" t="s">
        <v>25835</v>
      </c>
      <c r="F4792" s="319" t="s">
        <v>20407</v>
      </c>
      <c r="G4792" s="319" t="s">
        <v>20408</v>
      </c>
      <c r="H4792" s="319" t="s">
        <v>20409</v>
      </c>
      <c r="I4792" s="319" t="s">
        <v>20410</v>
      </c>
    </row>
    <row r="4793" spans="1:9" ht="105" x14ac:dyDescent="0.2">
      <c r="A4793" s="319" t="s">
        <v>20411</v>
      </c>
      <c r="B4793" s="319" t="s">
        <v>16063</v>
      </c>
      <c r="C4793" s="321">
        <f t="shared" si="148"/>
        <v>5</v>
      </c>
      <c r="D4793" s="321" t="str">
        <f t="shared" si="149"/>
        <v>Residential Rural</v>
      </c>
      <c r="E4793" s="321" t="s">
        <v>4460</v>
      </c>
      <c r="F4793" s="319" t="s">
        <v>20412</v>
      </c>
      <c r="G4793" s="319" t="s">
        <v>20413</v>
      </c>
      <c r="H4793" s="319" t="s">
        <v>20414</v>
      </c>
      <c r="I4793" s="319" t="s">
        <v>20415</v>
      </c>
    </row>
    <row r="4794" spans="1:9" ht="105" x14ac:dyDescent="0.2">
      <c r="A4794" s="319" t="s">
        <v>20416</v>
      </c>
      <c r="B4794" s="319" t="s">
        <v>16063</v>
      </c>
      <c r="C4794" s="321">
        <f t="shared" si="148"/>
        <v>5</v>
      </c>
      <c r="D4794" s="321" t="str">
        <f t="shared" si="149"/>
        <v>Residential Rural</v>
      </c>
      <c r="E4794" s="321" t="s">
        <v>25835</v>
      </c>
      <c r="F4794" s="319" t="s">
        <v>1058</v>
      </c>
      <c r="G4794" s="319" t="s">
        <v>2980</v>
      </c>
      <c r="H4794" s="319" t="s">
        <v>20417</v>
      </c>
      <c r="I4794" s="319" t="s">
        <v>20418</v>
      </c>
    </row>
    <row r="4795" spans="1:9" ht="120" x14ac:dyDescent="0.2">
      <c r="A4795" s="319" t="s">
        <v>20419</v>
      </c>
      <c r="B4795" s="319" t="s">
        <v>16063</v>
      </c>
      <c r="C4795" s="321">
        <f t="shared" si="148"/>
        <v>5</v>
      </c>
      <c r="D4795" s="321" t="str">
        <f t="shared" si="149"/>
        <v>Residential Rural</v>
      </c>
      <c r="E4795" s="321" t="s">
        <v>4460</v>
      </c>
      <c r="F4795" s="319" t="s">
        <v>1961</v>
      </c>
      <c r="G4795" s="319" t="s">
        <v>20420</v>
      </c>
      <c r="H4795" s="319" t="s">
        <v>20421</v>
      </c>
      <c r="I4795" s="319" t="s">
        <v>20422</v>
      </c>
    </row>
    <row r="4796" spans="1:9" ht="105" x14ac:dyDescent="0.2">
      <c r="A4796" s="319" t="s">
        <v>20423</v>
      </c>
      <c r="B4796" s="319" t="s">
        <v>16063</v>
      </c>
      <c r="C4796" s="321">
        <f t="shared" si="148"/>
        <v>5</v>
      </c>
      <c r="D4796" s="321" t="str">
        <f t="shared" si="149"/>
        <v>Residential Rural</v>
      </c>
      <c r="E4796" s="321" t="s">
        <v>25835</v>
      </c>
      <c r="F4796" s="319" t="s">
        <v>20424</v>
      </c>
      <c r="G4796" s="319" t="s">
        <v>13412</v>
      </c>
      <c r="H4796" s="319" t="s">
        <v>20425</v>
      </c>
      <c r="I4796" s="319" t="s">
        <v>20426</v>
      </c>
    </row>
    <row r="4797" spans="1:9" ht="105" x14ac:dyDescent="0.2">
      <c r="A4797" s="319" t="s">
        <v>20427</v>
      </c>
      <c r="B4797" s="319" t="s">
        <v>16063</v>
      </c>
      <c r="C4797" s="321">
        <f t="shared" si="148"/>
        <v>5</v>
      </c>
      <c r="D4797" s="321" t="str">
        <f t="shared" si="149"/>
        <v>Residential Rural</v>
      </c>
      <c r="E4797" s="321" t="s">
        <v>4460</v>
      </c>
      <c r="F4797" s="319" t="s">
        <v>7320</v>
      </c>
      <c r="G4797" s="319" t="s">
        <v>20428</v>
      </c>
      <c r="H4797" s="319" t="s">
        <v>20429</v>
      </c>
      <c r="I4797" s="319" t="s">
        <v>20430</v>
      </c>
    </row>
    <row r="4798" spans="1:9" ht="90" x14ac:dyDescent="0.2">
      <c r="A4798" s="319" t="s">
        <v>20431</v>
      </c>
      <c r="B4798" s="319" t="s">
        <v>16063</v>
      </c>
      <c r="C4798" s="321">
        <f t="shared" si="148"/>
        <v>5</v>
      </c>
      <c r="D4798" s="321" t="str">
        <f t="shared" si="149"/>
        <v>Residential Rural</v>
      </c>
      <c r="E4798" s="321" t="s">
        <v>25835</v>
      </c>
      <c r="F4798" s="319" t="s">
        <v>2902</v>
      </c>
      <c r="G4798" s="319" t="s">
        <v>2903</v>
      </c>
      <c r="H4798" s="319" t="s">
        <v>20432</v>
      </c>
      <c r="I4798" s="319" t="s">
        <v>20433</v>
      </c>
    </row>
    <row r="4799" spans="1:9" ht="105" x14ac:dyDescent="0.2">
      <c r="A4799" s="319" t="s">
        <v>20434</v>
      </c>
      <c r="B4799" s="319" t="s">
        <v>16063</v>
      </c>
      <c r="C4799" s="321">
        <f t="shared" si="148"/>
        <v>5</v>
      </c>
      <c r="D4799" s="321" t="str">
        <f t="shared" si="149"/>
        <v>Residential Rural</v>
      </c>
      <c r="E4799" s="321" t="s">
        <v>4460</v>
      </c>
      <c r="F4799" s="319" t="s">
        <v>1397</v>
      </c>
      <c r="G4799" s="319" t="s">
        <v>20435</v>
      </c>
      <c r="H4799" s="319" t="s">
        <v>20436</v>
      </c>
      <c r="I4799" s="319" t="s">
        <v>20437</v>
      </c>
    </row>
    <row r="4800" spans="1:9" ht="105" x14ac:dyDescent="0.25">
      <c r="A4800" s="319" t="s">
        <v>20438</v>
      </c>
      <c r="B4800" s="319" t="s">
        <v>16063</v>
      </c>
      <c r="C4800" s="321">
        <f t="shared" si="148"/>
        <v>5</v>
      </c>
      <c r="D4800" s="321" t="str">
        <f t="shared" si="149"/>
        <v>Residential Rural</v>
      </c>
      <c r="E4800" s="321" t="s">
        <v>25835</v>
      </c>
      <c r="F4800" s="317"/>
      <c r="G4800" s="319" t="s">
        <v>3523</v>
      </c>
      <c r="H4800" s="319" t="s">
        <v>20439</v>
      </c>
      <c r="I4800" s="319" t="s">
        <v>20440</v>
      </c>
    </row>
    <row r="4801" spans="1:9" ht="90" x14ac:dyDescent="0.2">
      <c r="A4801" s="319" t="s">
        <v>20441</v>
      </c>
      <c r="B4801" s="319" t="s">
        <v>16063</v>
      </c>
      <c r="C4801" s="321">
        <f t="shared" si="148"/>
        <v>5</v>
      </c>
      <c r="D4801" s="321" t="str">
        <f t="shared" si="149"/>
        <v>Residential Rural</v>
      </c>
      <c r="E4801" s="321" t="s">
        <v>4460</v>
      </c>
      <c r="F4801" s="319" t="s">
        <v>3714</v>
      </c>
      <c r="G4801" s="319" t="s">
        <v>11778</v>
      </c>
      <c r="H4801" s="319" t="s">
        <v>20442</v>
      </c>
      <c r="I4801" s="319" t="s">
        <v>20443</v>
      </c>
    </row>
    <row r="4802" spans="1:9" ht="90" x14ac:dyDescent="0.2">
      <c r="A4802" s="319" t="s">
        <v>20444</v>
      </c>
      <c r="B4802" s="319" t="s">
        <v>16063</v>
      </c>
      <c r="C4802" s="321">
        <f t="shared" ref="C4802:C4865" si="150">+VLOOKUP($A4802,Assess,2,FALSE)</f>
        <v>5</v>
      </c>
      <c r="D4802" s="321" t="str">
        <f t="shared" ref="D4802:D4865" si="151">+VLOOKUP($A4802,Assess,3,FALSE)</f>
        <v>Residential Rural</v>
      </c>
      <c r="E4802" s="321" t="s">
        <v>25835</v>
      </c>
      <c r="F4802" s="319" t="s">
        <v>20445</v>
      </c>
      <c r="G4802" s="319" t="s">
        <v>20446</v>
      </c>
      <c r="H4802" s="319" t="s">
        <v>20447</v>
      </c>
      <c r="I4802" s="319" t="s">
        <v>20448</v>
      </c>
    </row>
    <row r="4803" spans="1:9" ht="135" x14ac:dyDescent="0.2">
      <c r="A4803" s="319" t="s">
        <v>20449</v>
      </c>
      <c r="B4803" s="319" t="s">
        <v>16063</v>
      </c>
      <c r="C4803" s="321">
        <f t="shared" si="150"/>
        <v>5</v>
      </c>
      <c r="D4803" s="321" t="str">
        <f t="shared" si="151"/>
        <v>Residential Rural</v>
      </c>
      <c r="E4803" s="321" t="s">
        <v>4460</v>
      </c>
      <c r="F4803" s="319" t="s">
        <v>3381</v>
      </c>
      <c r="G4803" s="319" t="s">
        <v>20450</v>
      </c>
      <c r="H4803" s="319" t="s">
        <v>20451</v>
      </c>
      <c r="I4803" s="319" t="s">
        <v>20452</v>
      </c>
    </row>
    <row r="4804" spans="1:9" ht="105" x14ac:dyDescent="0.2">
      <c r="A4804" s="319" t="s">
        <v>20453</v>
      </c>
      <c r="B4804" s="319" t="s">
        <v>16063</v>
      </c>
      <c r="C4804" s="321">
        <f t="shared" si="150"/>
        <v>5</v>
      </c>
      <c r="D4804" s="321" t="str">
        <f t="shared" si="151"/>
        <v>Residential Rural</v>
      </c>
      <c r="E4804" s="321" t="s">
        <v>25835</v>
      </c>
      <c r="F4804" s="319" t="s">
        <v>20454</v>
      </c>
      <c r="G4804" s="319" t="s">
        <v>20455</v>
      </c>
      <c r="H4804" s="319" t="s">
        <v>20456</v>
      </c>
      <c r="I4804" s="319" t="s">
        <v>20457</v>
      </c>
    </row>
    <row r="4805" spans="1:9" ht="105" x14ac:dyDescent="0.2">
      <c r="A4805" s="319" t="s">
        <v>20458</v>
      </c>
      <c r="B4805" s="319" t="s">
        <v>16063</v>
      </c>
      <c r="C4805" s="321">
        <f t="shared" si="150"/>
        <v>5</v>
      </c>
      <c r="D4805" s="321" t="str">
        <f t="shared" si="151"/>
        <v>Residential Rural</v>
      </c>
      <c r="E4805" s="321" t="s">
        <v>4460</v>
      </c>
      <c r="F4805" s="319" t="s">
        <v>20459</v>
      </c>
      <c r="G4805" s="319" t="s">
        <v>20460</v>
      </c>
      <c r="H4805" s="319" t="s">
        <v>20461</v>
      </c>
      <c r="I4805" s="319" t="s">
        <v>20462</v>
      </c>
    </row>
    <row r="4806" spans="1:9" ht="90" x14ac:dyDescent="0.2">
      <c r="A4806" s="319" t="s">
        <v>20463</v>
      </c>
      <c r="B4806" s="319" t="s">
        <v>16063</v>
      </c>
      <c r="C4806" s="321">
        <f t="shared" si="150"/>
        <v>5</v>
      </c>
      <c r="D4806" s="321" t="str">
        <f t="shared" si="151"/>
        <v>Residential Rural</v>
      </c>
      <c r="E4806" s="321" t="s">
        <v>25835</v>
      </c>
      <c r="F4806" s="319" t="s">
        <v>20464</v>
      </c>
      <c r="G4806" s="319" t="s">
        <v>20465</v>
      </c>
      <c r="H4806" s="319" t="s">
        <v>20466</v>
      </c>
      <c r="I4806" s="319" t="s">
        <v>20467</v>
      </c>
    </row>
    <row r="4807" spans="1:9" ht="105" x14ac:dyDescent="0.2">
      <c r="A4807" s="319" t="s">
        <v>20468</v>
      </c>
      <c r="B4807" s="319" t="s">
        <v>16063</v>
      </c>
      <c r="C4807" s="321">
        <f t="shared" si="150"/>
        <v>5</v>
      </c>
      <c r="D4807" s="321" t="str">
        <f t="shared" si="151"/>
        <v>Residential Rural</v>
      </c>
      <c r="E4807" s="321" t="s">
        <v>4460</v>
      </c>
      <c r="F4807" s="319" t="s">
        <v>20469</v>
      </c>
      <c r="G4807" s="319" t="s">
        <v>20470</v>
      </c>
      <c r="H4807" s="319" t="s">
        <v>20471</v>
      </c>
      <c r="I4807" s="319" t="s">
        <v>20472</v>
      </c>
    </row>
    <row r="4808" spans="1:9" ht="90" x14ac:dyDescent="0.2">
      <c r="A4808" s="319" t="s">
        <v>20473</v>
      </c>
      <c r="B4808" s="319" t="s">
        <v>16063</v>
      </c>
      <c r="C4808" s="321">
        <f t="shared" si="150"/>
        <v>5</v>
      </c>
      <c r="D4808" s="321" t="str">
        <f t="shared" si="151"/>
        <v>Residential Rural</v>
      </c>
      <c r="E4808" s="321" t="s">
        <v>25835</v>
      </c>
      <c r="F4808" s="319" t="s">
        <v>1292</v>
      </c>
      <c r="G4808" s="319" t="s">
        <v>2947</v>
      </c>
      <c r="H4808" s="319" t="s">
        <v>20474</v>
      </c>
      <c r="I4808" s="319" t="s">
        <v>20475</v>
      </c>
    </row>
    <row r="4809" spans="1:9" ht="90" x14ac:dyDescent="0.2">
      <c r="A4809" s="319" t="s">
        <v>20476</v>
      </c>
      <c r="B4809" s="319" t="s">
        <v>16063</v>
      </c>
      <c r="C4809" s="321">
        <f t="shared" si="150"/>
        <v>5</v>
      </c>
      <c r="D4809" s="321" t="str">
        <f t="shared" si="151"/>
        <v>Residential Rural</v>
      </c>
      <c r="E4809" s="321" t="s">
        <v>4460</v>
      </c>
      <c r="F4809" s="319" t="s">
        <v>1427</v>
      </c>
      <c r="G4809" s="319" t="s">
        <v>1428</v>
      </c>
      <c r="H4809" s="319" t="s">
        <v>20477</v>
      </c>
      <c r="I4809" s="319" t="s">
        <v>20478</v>
      </c>
    </row>
    <row r="4810" spans="1:9" ht="90" x14ac:dyDescent="0.2">
      <c r="A4810" s="319" t="s">
        <v>20479</v>
      </c>
      <c r="B4810" s="319" t="s">
        <v>16063</v>
      </c>
      <c r="C4810" s="321">
        <f t="shared" si="150"/>
        <v>5</v>
      </c>
      <c r="D4810" s="321" t="str">
        <f t="shared" si="151"/>
        <v>Residential Rural</v>
      </c>
      <c r="E4810" s="321" t="s">
        <v>25835</v>
      </c>
      <c r="F4810" s="319" t="s">
        <v>3429</v>
      </c>
      <c r="G4810" s="319" t="s">
        <v>20480</v>
      </c>
      <c r="H4810" s="319" t="s">
        <v>20481</v>
      </c>
      <c r="I4810" s="319" t="s">
        <v>20482</v>
      </c>
    </row>
    <row r="4811" spans="1:9" ht="90" x14ac:dyDescent="0.2">
      <c r="A4811" s="319" t="s">
        <v>20483</v>
      </c>
      <c r="B4811" s="319" t="s">
        <v>16063</v>
      </c>
      <c r="C4811" s="321">
        <f t="shared" si="150"/>
        <v>5</v>
      </c>
      <c r="D4811" s="321" t="str">
        <f t="shared" si="151"/>
        <v>Residential Rural</v>
      </c>
      <c r="E4811" s="321" t="s">
        <v>4460</v>
      </c>
      <c r="F4811" s="319" t="s">
        <v>1166</v>
      </c>
      <c r="G4811" s="319" t="s">
        <v>9422</v>
      </c>
      <c r="H4811" s="319" t="s">
        <v>20484</v>
      </c>
      <c r="I4811" s="319" t="s">
        <v>20485</v>
      </c>
    </row>
    <row r="4812" spans="1:9" ht="90" x14ac:dyDescent="0.2">
      <c r="A4812" s="319" t="s">
        <v>20486</v>
      </c>
      <c r="B4812" s="319" t="s">
        <v>16063</v>
      </c>
      <c r="C4812" s="321">
        <f t="shared" si="150"/>
        <v>5</v>
      </c>
      <c r="D4812" s="321" t="str">
        <f t="shared" si="151"/>
        <v>Residential Rural</v>
      </c>
      <c r="E4812" s="321" t="s">
        <v>25835</v>
      </c>
      <c r="F4812" s="319" t="s">
        <v>3014</v>
      </c>
      <c r="G4812" s="319" t="s">
        <v>1457</v>
      </c>
      <c r="H4812" s="319" t="s">
        <v>20487</v>
      </c>
      <c r="I4812" s="319" t="s">
        <v>20488</v>
      </c>
    </row>
    <row r="4813" spans="1:9" ht="90" x14ac:dyDescent="0.2">
      <c r="A4813" s="319" t="s">
        <v>20489</v>
      </c>
      <c r="B4813" s="319" t="s">
        <v>16063</v>
      </c>
      <c r="C4813" s="321">
        <f t="shared" si="150"/>
        <v>5</v>
      </c>
      <c r="D4813" s="321" t="str">
        <f t="shared" si="151"/>
        <v>Residential Rural</v>
      </c>
      <c r="E4813" s="321" t="s">
        <v>4460</v>
      </c>
      <c r="F4813" s="319" t="s">
        <v>20490</v>
      </c>
      <c r="G4813" s="319" t="s">
        <v>20491</v>
      </c>
      <c r="H4813" s="319" t="s">
        <v>20492</v>
      </c>
      <c r="I4813" s="319" t="s">
        <v>20493</v>
      </c>
    </row>
    <row r="4814" spans="1:9" ht="105" x14ac:dyDescent="0.25">
      <c r="A4814" s="319" t="s">
        <v>20494</v>
      </c>
      <c r="B4814" s="319" t="s">
        <v>16063</v>
      </c>
      <c r="C4814" s="321">
        <f t="shared" si="150"/>
        <v>5</v>
      </c>
      <c r="D4814" s="321" t="str">
        <f t="shared" si="151"/>
        <v>Residential Rural</v>
      </c>
      <c r="E4814" s="321" t="s">
        <v>25835</v>
      </c>
      <c r="F4814" s="317"/>
      <c r="G4814" s="319" t="s">
        <v>1617</v>
      </c>
      <c r="H4814" s="319" t="s">
        <v>20495</v>
      </c>
      <c r="I4814" s="319" t="s">
        <v>20496</v>
      </c>
    </row>
    <row r="4815" spans="1:9" ht="75" x14ac:dyDescent="0.2">
      <c r="A4815" s="319" t="s">
        <v>20497</v>
      </c>
      <c r="B4815" s="319" t="s">
        <v>16063</v>
      </c>
      <c r="C4815" s="321">
        <f t="shared" si="150"/>
        <v>5</v>
      </c>
      <c r="D4815" s="321" t="str">
        <f t="shared" si="151"/>
        <v>Residential Rural</v>
      </c>
      <c r="E4815" s="321" t="s">
        <v>4460</v>
      </c>
      <c r="F4815" s="319" t="s">
        <v>3752</v>
      </c>
      <c r="G4815" s="319" t="s">
        <v>19283</v>
      </c>
      <c r="H4815" s="319" t="s">
        <v>432</v>
      </c>
      <c r="I4815" s="319" t="s">
        <v>20498</v>
      </c>
    </row>
    <row r="4816" spans="1:9" ht="75" x14ac:dyDescent="0.2">
      <c r="A4816" s="319" t="s">
        <v>20499</v>
      </c>
      <c r="B4816" s="319" t="s">
        <v>16063</v>
      </c>
      <c r="C4816" s="321">
        <f t="shared" si="150"/>
        <v>5</v>
      </c>
      <c r="D4816" s="321" t="str">
        <f t="shared" si="151"/>
        <v>Residential Rural</v>
      </c>
      <c r="E4816" s="321" t="s">
        <v>25835</v>
      </c>
      <c r="F4816" s="319" t="s">
        <v>17905</v>
      </c>
      <c r="G4816" s="319" t="s">
        <v>17906</v>
      </c>
      <c r="H4816" s="319" t="s">
        <v>432</v>
      </c>
      <c r="I4816" s="319" t="s">
        <v>20500</v>
      </c>
    </row>
    <row r="4817" spans="1:9" ht="90" x14ac:dyDescent="0.2">
      <c r="A4817" s="319" t="s">
        <v>20501</v>
      </c>
      <c r="B4817" s="319" t="s">
        <v>16063</v>
      </c>
      <c r="C4817" s="321">
        <f t="shared" si="150"/>
        <v>5</v>
      </c>
      <c r="D4817" s="321" t="str">
        <f t="shared" si="151"/>
        <v>Residential Rural</v>
      </c>
      <c r="E4817" s="321" t="s">
        <v>4460</v>
      </c>
      <c r="F4817" s="319" t="s">
        <v>11474</v>
      </c>
      <c r="G4817" s="319" t="s">
        <v>15058</v>
      </c>
      <c r="H4817" s="319" t="s">
        <v>20502</v>
      </c>
      <c r="I4817" s="319" t="s">
        <v>20503</v>
      </c>
    </row>
    <row r="4818" spans="1:9" ht="120" x14ac:dyDescent="0.2">
      <c r="A4818" s="319" t="s">
        <v>20504</v>
      </c>
      <c r="B4818" s="319" t="s">
        <v>16063</v>
      </c>
      <c r="C4818" s="321">
        <f t="shared" si="150"/>
        <v>5</v>
      </c>
      <c r="D4818" s="321" t="str">
        <f t="shared" si="151"/>
        <v>Residential Rural</v>
      </c>
      <c r="E4818" s="321" t="s">
        <v>25835</v>
      </c>
      <c r="F4818" s="319" t="s">
        <v>20505</v>
      </c>
      <c r="G4818" s="319" t="s">
        <v>20506</v>
      </c>
      <c r="H4818" s="319" t="s">
        <v>20507</v>
      </c>
      <c r="I4818" s="319" t="s">
        <v>20508</v>
      </c>
    </row>
    <row r="4819" spans="1:9" ht="135" x14ac:dyDescent="0.2">
      <c r="A4819" s="319" t="s">
        <v>20509</v>
      </c>
      <c r="B4819" s="319" t="s">
        <v>16063</v>
      </c>
      <c r="C4819" s="321">
        <f t="shared" si="150"/>
        <v>5</v>
      </c>
      <c r="D4819" s="321" t="str">
        <f t="shared" si="151"/>
        <v>Residential Rural</v>
      </c>
      <c r="E4819" s="321" t="s">
        <v>4460</v>
      </c>
      <c r="F4819" s="319" t="s">
        <v>207</v>
      </c>
      <c r="G4819" s="319" t="s">
        <v>20510</v>
      </c>
      <c r="H4819" s="319" t="s">
        <v>20511</v>
      </c>
      <c r="I4819" s="319" t="s">
        <v>20512</v>
      </c>
    </row>
    <row r="4820" spans="1:9" ht="90" x14ac:dyDescent="0.2">
      <c r="A4820" s="319" t="s">
        <v>20513</v>
      </c>
      <c r="B4820" s="319" t="s">
        <v>16063</v>
      </c>
      <c r="C4820" s="321">
        <f t="shared" si="150"/>
        <v>5</v>
      </c>
      <c r="D4820" s="321" t="str">
        <f t="shared" si="151"/>
        <v>Residential Rural</v>
      </c>
      <c r="E4820" s="321" t="s">
        <v>25835</v>
      </c>
      <c r="F4820" s="319" t="s">
        <v>3069</v>
      </c>
      <c r="G4820" s="319" t="s">
        <v>20514</v>
      </c>
      <c r="H4820" s="319" t="s">
        <v>20515</v>
      </c>
      <c r="I4820" s="319" t="s">
        <v>20516</v>
      </c>
    </row>
    <row r="4821" spans="1:9" ht="105" x14ac:dyDescent="0.2">
      <c r="A4821" s="319" t="s">
        <v>20517</v>
      </c>
      <c r="B4821" s="319" t="s">
        <v>16063</v>
      </c>
      <c r="C4821" s="321">
        <f t="shared" si="150"/>
        <v>5</v>
      </c>
      <c r="D4821" s="321" t="str">
        <f t="shared" si="151"/>
        <v>Residential Rural</v>
      </c>
      <c r="E4821" s="321" t="s">
        <v>4460</v>
      </c>
      <c r="F4821" s="319" t="s">
        <v>20518</v>
      </c>
      <c r="G4821" s="319" t="s">
        <v>20519</v>
      </c>
      <c r="H4821" s="319" t="s">
        <v>20520</v>
      </c>
      <c r="I4821" s="319" t="s">
        <v>20521</v>
      </c>
    </row>
    <row r="4822" spans="1:9" ht="90" x14ac:dyDescent="0.2">
      <c r="A4822" s="319" t="s">
        <v>20522</v>
      </c>
      <c r="B4822" s="319" t="s">
        <v>16063</v>
      </c>
      <c r="C4822" s="321">
        <f t="shared" si="150"/>
        <v>5</v>
      </c>
      <c r="D4822" s="321" t="str">
        <f t="shared" si="151"/>
        <v>Residential Rural</v>
      </c>
      <c r="E4822" s="321" t="s">
        <v>25835</v>
      </c>
      <c r="F4822" s="319" t="s">
        <v>5421</v>
      </c>
      <c r="G4822" s="319" t="s">
        <v>1729</v>
      </c>
      <c r="H4822" s="319" t="s">
        <v>20523</v>
      </c>
      <c r="I4822" s="319" t="s">
        <v>20524</v>
      </c>
    </row>
    <row r="4823" spans="1:9" ht="90" x14ac:dyDescent="0.2">
      <c r="A4823" s="319" t="s">
        <v>20525</v>
      </c>
      <c r="B4823" s="319" t="s">
        <v>16063</v>
      </c>
      <c r="C4823" s="321">
        <f t="shared" si="150"/>
        <v>5</v>
      </c>
      <c r="D4823" s="321" t="str">
        <f t="shared" si="151"/>
        <v>Residential Rural</v>
      </c>
      <c r="E4823" s="321" t="s">
        <v>4460</v>
      </c>
      <c r="F4823" s="319" t="s">
        <v>16166</v>
      </c>
      <c r="G4823" s="319" t="s">
        <v>927</v>
      </c>
      <c r="H4823" s="319" t="s">
        <v>20526</v>
      </c>
      <c r="I4823" s="319" t="s">
        <v>20527</v>
      </c>
    </row>
    <row r="4824" spans="1:9" ht="105" x14ac:dyDescent="0.2">
      <c r="A4824" s="319" t="s">
        <v>20528</v>
      </c>
      <c r="B4824" s="319" t="s">
        <v>16063</v>
      </c>
      <c r="C4824" s="321">
        <f t="shared" si="150"/>
        <v>5</v>
      </c>
      <c r="D4824" s="321" t="str">
        <f t="shared" si="151"/>
        <v>Residential Rural</v>
      </c>
      <c r="E4824" s="321" t="s">
        <v>25835</v>
      </c>
      <c r="F4824" s="319" t="s">
        <v>13201</v>
      </c>
      <c r="G4824" s="319" t="s">
        <v>20529</v>
      </c>
      <c r="H4824" s="319" t="s">
        <v>20530</v>
      </c>
      <c r="I4824" s="319" t="s">
        <v>20531</v>
      </c>
    </row>
    <row r="4825" spans="1:9" ht="105" x14ac:dyDescent="0.2">
      <c r="A4825" s="319" t="s">
        <v>20532</v>
      </c>
      <c r="B4825" s="319" t="s">
        <v>16063</v>
      </c>
      <c r="C4825" s="321">
        <f t="shared" si="150"/>
        <v>5</v>
      </c>
      <c r="D4825" s="321" t="str">
        <f t="shared" si="151"/>
        <v>Residential Rural</v>
      </c>
      <c r="E4825" s="321" t="s">
        <v>4460</v>
      </c>
      <c r="F4825" s="319" t="s">
        <v>20533</v>
      </c>
      <c r="G4825" s="319" t="s">
        <v>20534</v>
      </c>
      <c r="H4825" s="319" t="s">
        <v>20535</v>
      </c>
      <c r="I4825" s="319" t="s">
        <v>20536</v>
      </c>
    </row>
    <row r="4826" spans="1:9" ht="90" x14ac:dyDescent="0.25">
      <c r="A4826" s="319" t="s">
        <v>20537</v>
      </c>
      <c r="B4826" s="319" t="s">
        <v>16063</v>
      </c>
      <c r="C4826" s="321">
        <f t="shared" si="150"/>
        <v>5</v>
      </c>
      <c r="D4826" s="321" t="str">
        <f t="shared" si="151"/>
        <v>Residential Rural</v>
      </c>
      <c r="E4826" s="321" t="s">
        <v>25835</v>
      </c>
      <c r="F4826" s="317"/>
      <c r="G4826" s="319" t="s">
        <v>20538</v>
      </c>
      <c r="H4826" s="319" t="s">
        <v>20539</v>
      </c>
      <c r="I4826" s="319" t="s">
        <v>20540</v>
      </c>
    </row>
    <row r="4827" spans="1:9" ht="75" x14ac:dyDescent="0.2">
      <c r="A4827" s="319" t="s">
        <v>20541</v>
      </c>
      <c r="B4827" s="319" t="s">
        <v>16063</v>
      </c>
      <c r="C4827" s="321">
        <f t="shared" si="150"/>
        <v>5</v>
      </c>
      <c r="D4827" s="321" t="str">
        <f t="shared" si="151"/>
        <v>Residential Rural</v>
      </c>
      <c r="E4827" s="321" t="s">
        <v>4460</v>
      </c>
      <c r="F4827" s="319" t="s">
        <v>586</v>
      </c>
      <c r="G4827" s="319" t="s">
        <v>11183</v>
      </c>
      <c r="H4827" s="319" t="s">
        <v>432</v>
      </c>
      <c r="I4827" s="319" t="s">
        <v>20542</v>
      </c>
    </row>
    <row r="4828" spans="1:9" ht="90" x14ac:dyDescent="0.2">
      <c r="A4828" s="319" t="s">
        <v>20543</v>
      </c>
      <c r="B4828" s="319" t="s">
        <v>16063</v>
      </c>
      <c r="C4828" s="321">
        <f t="shared" si="150"/>
        <v>5</v>
      </c>
      <c r="D4828" s="321" t="str">
        <f t="shared" si="151"/>
        <v>Residential Rural</v>
      </c>
      <c r="E4828" s="321" t="s">
        <v>25835</v>
      </c>
      <c r="F4828" s="319" t="s">
        <v>20544</v>
      </c>
      <c r="G4828" s="319" t="s">
        <v>20545</v>
      </c>
      <c r="H4828" s="319" t="s">
        <v>20546</v>
      </c>
      <c r="I4828" s="319" t="s">
        <v>20547</v>
      </c>
    </row>
    <row r="4829" spans="1:9" ht="315" x14ac:dyDescent="0.2">
      <c r="A4829" s="319" t="s">
        <v>20548</v>
      </c>
      <c r="B4829" s="319" t="s">
        <v>16063</v>
      </c>
      <c r="C4829" s="321">
        <f t="shared" si="150"/>
        <v>5</v>
      </c>
      <c r="D4829" s="321" t="str">
        <f t="shared" si="151"/>
        <v>Residential Rural</v>
      </c>
      <c r="E4829" s="321" t="s">
        <v>4460</v>
      </c>
      <c r="F4829" s="319" t="s">
        <v>20549</v>
      </c>
      <c r="G4829" s="319" t="s">
        <v>20550</v>
      </c>
      <c r="H4829" s="319" t="s">
        <v>20551</v>
      </c>
      <c r="I4829" s="319" t="s">
        <v>20552</v>
      </c>
    </row>
    <row r="4830" spans="1:9" ht="90" x14ac:dyDescent="0.2">
      <c r="A4830" s="319" t="s">
        <v>20553</v>
      </c>
      <c r="B4830" s="319" t="s">
        <v>16063</v>
      </c>
      <c r="C4830" s="321">
        <f t="shared" si="150"/>
        <v>5</v>
      </c>
      <c r="D4830" s="321" t="str">
        <f t="shared" si="151"/>
        <v>Residential Rural</v>
      </c>
      <c r="E4830" s="321" t="s">
        <v>25835</v>
      </c>
      <c r="F4830" s="319" t="s">
        <v>5472</v>
      </c>
      <c r="G4830" s="319" t="s">
        <v>1002</v>
      </c>
      <c r="H4830" s="319" t="s">
        <v>20554</v>
      </c>
      <c r="I4830" s="319" t="s">
        <v>20555</v>
      </c>
    </row>
    <row r="4831" spans="1:9" ht="105" x14ac:dyDescent="0.2">
      <c r="A4831" s="319" t="s">
        <v>20556</v>
      </c>
      <c r="B4831" s="319" t="s">
        <v>16063</v>
      </c>
      <c r="C4831" s="321">
        <f t="shared" si="150"/>
        <v>5</v>
      </c>
      <c r="D4831" s="321" t="str">
        <f t="shared" si="151"/>
        <v>Residential Rural</v>
      </c>
      <c r="E4831" s="321" t="s">
        <v>4460</v>
      </c>
      <c r="F4831" s="319" t="s">
        <v>1166</v>
      </c>
      <c r="G4831" s="319" t="s">
        <v>5784</v>
      </c>
      <c r="H4831" s="319" t="s">
        <v>20557</v>
      </c>
      <c r="I4831" s="319" t="s">
        <v>20558</v>
      </c>
    </row>
    <row r="4832" spans="1:9" ht="75" x14ac:dyDescent="0.2">
      <c r="A4832" s="319" t="s">
        <v>20559</v>
      </c>
      <c r="B4832" s="319" t="s">
        <v>16063</v>
      </c>
      <c r="C4832" s="321">
        <f t="shared" si="150"/>
        <v>5</v>
      </c>
      <c r="D4832" s="321" t="str">
        <f t="shared" si="151"/>
        <v>Residential Rural</v>
      </c>
      <c r="E4832" s="321" t="s">
        <v>25835</v>
      </c>
      <c r="F4832" s="319" t="s">
        <v>2877</v>
      </c>
      <c r="G4832" s="319" t="s">
        <v>20560</v>
      </c>
      <c r="H4832" s="319" t="s">
        <v>432</v>
      </c>
      <c r="I4832" s="319" t="s">
        <v>20561</v>
      </c>
    </row>
    <row r="4833" spans="1:9" ht="315" x14ac:dyDescent="0.25">
      <c r="A4833" s="319" t="s">
        <v>20562</v>
      </c>
      <c r="B4833" s="319" t="s">
        <v>16063</v>
      </c>
      <c r="C4833" s="321">
        <f t="shared" si="150"/>
        <v>5</v>
      </c>
      <c r="D4833" s="321" t="str">
        <f t="shared" si="151"/>
        <v>Residential Rural</v>
      </c>
      <c r="E4833" s="321" t="s">
        <v>4460</v>
      </c>
      <c r="F4833" s="317"/>
      <c r="G4833" s="319" t="s">
        <v>20563</v>
      </c>
      <c r="H4833" s="319" t="s">
        <v>20564</v>
      </c>
      <c r="I4833" s="319" t="s">
        <v>20565</v>
      </c>
    </row>
    <row r="4834" spans="1:9" ht="105" x14ac:dyDescent="0.2">
      <c r="A4834" s="319" t="s">
        <v>20566</v>
      </c>
      <c r="B4834" s="319" t="s">
        <v>16063</v>
      </c>
      <c r="C4834" s="321">
        <f t="shared" si="150"/>
        <v>5</v>
      </c>
      <c r="D4834" s="321" t="str">
        <f t="shared" si="151"/>
        <v>Residential Rural</v>
      </c>
      <c r="E4834" s="321" t="s">
        <v>25835</v>
      </c>
      <c r="F4834" s="319" t="s">
        <v>2264</v>
      </c>
      <c r="G4834" s="319" t="s">
        <v>20567</v>
      </c>
      <c r="H4834" s="319" t="s">
        <v>20568</v>
      </c>
      <c r="I4834" s="319" t="s">
        <v>20569</v>
      </c>
    </row>
    <row r="4835" spans="1:9" ht="105" x14ac:dyDescent="0.25">
      <c r="A4835" s="319" t="s">
        <v>20570</v>
      </c>
      <c r="B4835" s="319" t="s">
        <v>16063</v>
      </c>
      <c r="C4835" s="321">
        <f t="shared" si="150"/>
        <v>5</v>
      </c>
      <c r="D4835" s="321" t="str">
        <f t="shared" si="151"/>
        <v>Residential Rural</v>
      </c>
      <c r="E4835" s="321" t="s">
        <v>4460</v>
      </c>
      <c r="F4835" s="317"/>
      <c r="G4835" s="319" t="s">
        <v>20571</v>
      </c>
      <c r="H4835" s="319" t="s">
        <v>20572</v>
      </c>
      <c r="I4835" s="319" t="s">
        <v>20573</v>
      </c>
    </row>
    <row r="4836" spans="1:9" ht="105" x14ac:dyDescent="0.2">
      <c r="A4836" s="319" t="s">
        <v>20574</v>
      </c>
      <c r="B4836" s="319" t="s">
        <v>16063</v>
      </c>
      <c r="C4836" s="321">
        <f t="shared" si="150"/>
        <v>5</v>
      </c>
      <c r="D4836" s="321" t="str">
        <f t="shared" si="151"/>
        <v>Residential Rural</v>
      </c>
      <c r="E4836" s="321" t="s">
        <v>25835</v>
      </c>
      <c r="F4836" s="319" t="s">
        <v>2611</v>
      </c>
      <c r="G4836" s="319" t="s">
        <v>20575</v>
      </c>
      <c r="H4836" s="319" t="s">
        <v>20576</v>
      </c>
      <c r="I4836" s="319" t="s">
        <v>20577</v>
      </c>
    </row>
    <row r="4837" spans="1:9" ht="225" x14ac:dyDescent="0.2">
      <c r="A4837" s="319" t="s">
        <v>20578</v>
      </c>
      <c r="B4837" s="319" t="s">
        <v>16063</v>
      </c>
      <c r="C4837" s="321">
        <f t="shared" si="150"/>
        <v>5</v>
      </c>
      <c r="D4837" s="321" t="str">
        <f t="shared" si="151"/>
        <v>Residential Rural</v>
      </c>
      <c r="E4837" s="321" t="s">
        <v>4460</v>
      </c>
      <c r="F4837" s="319" t="s">
        <v>20136</v>
      </c>
      <c r="G4837" s="319" t="s">
        <v>1105</v>
      </c>
      <c r="H4837" s="319" t="s">
        <v>20579</v>
      </c>
      <c r="I4837" s="319" t="s">
        <v>20580</v>
      </c>
    </row>
    <row r="4838" spans="1:9" ht="90" x14ac:dyDescent="0.2">
      <c r="A4838" s="319" t="s">
        <v>20581</v>
      </c>
      <c r="B4838" s="319" t="s">
        <v>16063</v>
      </c>
      <c r="C4838" s="321">
        <f t="shared" si="150"/>
        <v>5</v>
      </c>
      <c r="D4838" s="321" t="str">
        <f t="shared" si="151"/>
        <v>Residential Rural</v>
      </c>
      <c r="E4838" s="321" t="s">
        <v>25835</v>
      </c>
      <c r="F4838" s="319" t="s">
        <v>20582</v>
      </c>
      <c r="G4838" s="319" t="s">
        <v>20583</v>
      </c>
      <c r="H4838" s="319" t="s">
        <v>20584</v>
      </c>
      <c r="I4838" s="319" t="s">
        <v>20585</v>
      </c>
    </row>
    <row r="4839" spans="1:9" ht="90" x14ac:dyDescent="0.25">
      <c r="A4839" s="319" t="s">
        <v>20586</v>
      </c>
      <c r="B4839" s="319" t="s">
        <v>16063</v>
      </c>
      <c r="C4839" s="321">
        <f t="shared" si="150"/>
        <v>5</v>
      </c>
      <c r="D4839" s="321" t="str">
        <f t="shared" si="151"/>
        <v>Residential Rural</v>
      </c>
      <c r="E4839" s="321" t="s">
        <v>4460</v>
      </c>
      <c r="F4839" s="317"/>
      <c r="G4839" s="319" t="s">
        <v>20587</v>
      </c>
      <c r="H4839" s="319" t="s">
        <v>20588</v>
      </c>
      <c r="I4839" s="319" t="s">
        <v>20589</v>
      </c>
    </row>
    <row r="4840" spans="1:9" ht="90" x14ac:dyDescent="0.25">
      <c r="A4840" s="319" t="s">
        <v>20590</v>
      </c>
      <c r="B4840" s="319" t="s">
        <v>16063</v>
      </c>
      <c r="C4840" s="321">
        <f t="shared" si="150"/>
        <v>5</v>
      </c>
      <c r="D4840" s="321" t="str">
        <f t="shared" si="151"/>
        <v>Residential Rural</v>
      </c>
      <c r="E4840" s="321" t="s">
        <v>25835</v>
      </c>
      <c r="F4840" s="317"/>
      <c r="G4840" s="319" t="s">
        <v>8708</v>
      </c>
      <c r="H4840" s="319" t="s">
        <v>20591</v>
      </c>
      <c r="I4840" s="319" t="s">
        <v>20592</v>
      </c>
    </row>
    <row r="4841" spans="1:9" ht="90" x14ac:dyDescent="0.2">
      <c r="A4841" s="319" t="s">
        <v>20593</v>
      </c>
      <c r="B4841" s="319" t="s">
        <v>16063</v>
      </c>
      <c r="C4841" s="321">
        <f t="shared" si="150"/>
        <v>5</v>
      </c>
      <c r="D4841" s="321" t="str">
        <f t="shared" si="151"/>
        <v>Residential Rural</v>
      </c>
      <c r="E4841" s="321" t="s">
        <v>4460</v>
      </c>
      <c r="F4841" s="319" t="s">
        <v>20594</v>
      </c>
      <c r="G4841" s="319" t="s">
        <v>20595</v>
      </c>
      <c r="H4841" s="319" t="s">
        <v>20596</v>
      </c>
      <c r="I4841" s="319" t="s">
        <v>20597</v>
      </c>
    </row>
    <row r="4842" spans="1:9" ht="90" x14ac:dyDescent="0.2">
      <c r="A4842" s="319" t="s">
        <v>20598</v>
      </c>
      <c r="B4842" s="319" t="s">
        <v>16063</v>
      </c>
      <c r="C4842" s="321">
        <f t="shared" si="150"/>
        <v>5</v>
      </c>
      <c r="D4842" s="321" t="str">
        <f t="shared" si="151"/>
        <v>Residential Rural</v>
      </c>
      <c r="E4842" s="321" t="s">
        <v>25835</v>
      </c>
      <c r="F4842" s="319" t="s">
        <v>3019</v>
      </c>
      <c r="G4842" s="319" t="s">
        <v>20599</v>
      </c>
      <c r="H4842" s="319" t="s">
        <v>20600</v>
      </c>
      <c r="I4842" s="319" t="s">
        <v>20601</v>
      </c>
    </row>
    <row r="4843" spans="1:9" ht="105" x14ac:dyDescent="0.25">
      <c r="A4843" s="319" t="s">
        <v>20602</v>
      </c>
      <c r="B4843" s="319" t="s">
        <v>16063</v>
      </c>
      <c r="C4843" s="321">
        <f t="shared" si="150"/>
        <v>5</v>
      </c>
      <c r="D4843" s="321" t="str">
        <f t="shared" si="151"/>
        <v>Residential Rural</v>
      </c>
      <c r="E4843" s="321" t="s">
        <v>4460</v>
      </c>
      <c r="F4843" s="317"/>
      <c r="G4843" s="319" t="s">
        <v>20603</v>
      </c>
      <c r="H4843" s="319" t="s">
        <v>20604</v>
      </c>
      <c r="I4843" s="319" t="s">
        <v>20605</v>
      </c>
    </row>
    <row r="4844" spans="1:9" ht="105" x14ac:dyDescent="0.2">
      <c r="A4844" s="319" t="s">
        <v>20606</v>
      </c>
      <c r="B4844" s="319" t="s">
        <v>16063</v>
      </c>
      <c r="C4844" s="321">
        <f t="shared" si="150"/>
        <v>5</v>
      </c>
      <c r="D4844" s="321" t="str">
        <f t="shared" si="151"/>
        <v>Residential Rural</v>
      </c>
      <c r="E4844" s="321" t="s">
        <v>25835</v>
      </c>
      <c r="F4844" s="319" t="s">
        <v>20607</v>
      </c>
      <c r="G4844" s="319" t="s">
        <v>20608</v>
      </c>
      <c r="H4844" s="319" t="s">
        <v>457</v>
      </c>
      <c r="I4844" s="319" t="s">
        <v>20609</v>
      </c>
    </row>
    <row r="4845" spans="1:9" ht="90" x14ac:dyDescent="0.2">
      <c r="A4845" s="319" t="s">
        <v>20610</v>
      </c>
      <c r="B4845" s="319" t="s">
        <v>16063</v>
      </c>
      <c r="C4845" s="321">
        <f t="shared" si="150"/>
        <v>5</v>
      </c>
      <c r="D4845" s="321" t="str">
        <f t="shared" si="151"/>
        <v>Residential Rural</v>
      </c>
      <c r="E4845" s="321" t="s">
        <v>4460</v>
      </c>
      <c r="F4845" s="319" t="s">
        <v>3922</v>
      </c>
      <c r="G4845" s="319" t="s">
        <v>3715</v>
      </c>
      <c r="H4845" s="319" t="s">
        <v>20611</v>
      </c>
      <c r="I4845" s="319" t="s">
        <v>20612</v>
      </c>
    </row>
    <row r="4846" spans="1:9" ht="90" x14ac:dyDescent="0.2">
      <c r="A4846" s="319" t="s">
        <v>20613</v>
      </c>
      <c r="B4846" s="319" t="s">
        <v>16063</v>
      </c>
      <c r="C4846" s="321">
        <f t="shared" si="150"/>
        <v>5</v>
      </c>
      <c r="D4846" s="321" t="str">
        <f t="shared" si="151"/>
        <v>Residential Rural</v>
      </c>
      <c r="E4846" s="321" t="s">
        <v>25835</v>
      </c>
      <c r="F4846" s="319" t="s">
        <v>20614</v>
      </c>
      <c r="G4846" s="319" t="s">
        <v>20615</v>
      </c>
      <c r="H4846" s="319" t="s">
        <v>20616</v>
      </c>
      <c r="I4846" s="319" t="s">
        <v>20617</v>
      </c>
    </row>
    <row r="4847" spans="1:9" ht="90" x14ac:dyDescent="0.2">
      <c r="A4847" s="319" t="s">
        <v>20618</v>
      </c>
      <c r="B4847" s="319" t="s">
        <v>16063</v>
      </c>
      <c r="C4847" s="321">
        <f t="shared" si="150"/>
        <v>5</v>
      </c>
      <c r="D4847" s="321" t="str">
        <f t="shared" si="151"/>
        <v>Residential Rural</v>
      </c>
      <c r="E4847" s="321" t="s">
        <v>4460</v>
      </c>
      <c r="F4847" s="319" t="s">
        <v>12120</v>
      </c>
      <c r="G4847" s="319" t="s">
        <v>13937</v>
      </c>
      <c r="H4847" s="319" t="s">
        <v>20619</v>
      </c>
      <c r="I4847" s="319" t="s">
        <v>20620</v>
      </c>
    </row>
    <row r="4848" spans="1:9" ht="90" x14ac:dyDescent="0.2">
      <c r="A4848" s="319" t="s">
        <v>20621</v>
      </c>
      <c r="B4848" s="319" t="s">
        <v>16063</v>
      </c>
      <c r="C4848" s="321">
        <f t="shared" si="150"/>
        <v>5</v>
      </c>
      <c r="D4848" s="321" t="str">
        <f t="shared" si="151"/>
        <v>Residential Rural</v>
      </c>
      <c r="E4848" s="321" t="s">
        <v>25835</v>
      </c>
      <c r="F4848" s="319" t="s">
        <v>3990</v>
      </c>
      <c r="G4848" s="319" t="s">
        <v>262</v>
      </c>
      <c r="H4848" s="319" t="s">
        <v>20622</v>
      </c>
      <c r="I4848" s="319" t="s">
        <v>20623</v>
      </c>
    </row>
    <row r="4849" spans="1:9" ht="105" x14ac:dyDescent="0.2">
      <c r="A4849" s="319" t="s">
        <v>20624</v>
      </c>
      <c r="B4849" s="319" t="s">
        <v>16063</v>
      </c>
      <c r="C4849" s="321">
        <f t="shared" si="150"/>
        <v>5</v>
      </c>
      <c r="D4849" s="321" t="str">
        <f t="shared" si="151"/>
        <v>Residential Rural</v>
      </c>
      <c r="E4849" s="321" t="s">
        <v>4460</v>
      </c>
      <c r="F4849" s="319" t="s">
        <v>20625</v>
      </c>
      <c r="G4849" s="319" t="s">
        <v>217</v>
      </c>
      <c r="H4849" s="319" t="s">
        <v>20626</v>
      </c>
      <c r="I4849" s="319" t="s">
        <v>20627</v>
      </c>
    </row>
    <row r="4850" spans="1:9" ht="105" x14ac:dyDescent="0.2">
      <c r="A4850" s="319" t="s">
        <v>20628</v>
      </c>
      <c r="B4850" s="319" t="s">
        <v>16063</v>
      </c>
      <c r="C4850" s="321">
        <f t="shared" si="150"/>
        <v>5</v>
      </c>
      <c r="D4850" s="321" t="str">
        <f t="shared" si="151"/>
        <v>Residential Rural</v>
      </c>
      <c r="E4850" s="321" t="s">
        <v>25835</v>
      </c>
      <c r="F4850" s="319" t="s">
        <v>7664</v>
      </c>
      <c r="G4850" s="319" t="s">
        <v>20629</v>
      </c>
      <c r="H4850" s="319" t="s">
        <v>20630</v>
      </c>
      <c r="I4850" s="319" t="s">
        <v>20631</v>
      </c>
    </row>
    <row r="4851" spans="1:9" ht="105" x14ac:dyDescent="0.2">
      <c r="A4851" s="319" t="s">
        <v>20632</v>
      </c>
      <c r="B4851" s="319" t="s">
        <v>16063</v>
      </c>
      <c r="C4851" s="321">
        <f t="shared" si="150"/>
        <v>5</v>
      </c>
      <c r="D4851" s="321" t="str">
        <f t="shared" si="151"/>
        <v>Residential Rural</v>
      </c>
      <c r="E4851" s="321" t="s">
        <v>4460</v>
      </c>
      <c r="F4851" s="319" t="s">
        <v>20633</v>
      </c>
      <c r="G4851" s="319" t="s">
        <v>20634</v>
      </c>
      <c r="H4851" s="319" t="s">
        <v>20635</v>
      </c>
      <c r="I4851" s="319" t="s">
        <v>20636</v>
      </c>
    </row>
    <row r="4852" spans="1:9" ht="105" x14ac:dyDescent="0.2">
      <c r="A4852" s="319" t="s">
        <v>20637</v>
      </c>
      <c r="B4852" s="319" t="s">
        <v>16063</v>
      </c>
      <c r="C4852" s="321">
        <f t="shared" si="150"/>
        <v>5</v>
      </c>
      <c r="D4852" s="321" t="str">
        <f t="shared" si="151"/>
        <v>Residential Rural</v>
      </c>
      <c r="E4852" s="321" t="s">
        <v>25835</v>
      </c>
      <c r="F4852" s="319" t="s">
        <v>821</v>
      </c>
      <c r="G4852" s="319" t="s">
        <v>1002</v>
      </c>
      <c r="H4852" s="319" t="s">
        <v>20638</v>
      </c>
      <c r="I4852" s="319" t="s">
        <v>20639</v>
      </c>
    </row>
    <row r="4853" spans="1:9" ht="90" x14ac:dyDescent="0.2">
      <c r="A4853" s="319" t="s">
        <v>20640</v>
      </c>
      <c r="B4853" s="319" t="s">
        <v>16063</v>
      </c>
      <c r="C4853" s="321">
        <f t="shared" si="150"/>
        <v>5</v>
      </c>
      <c r="D4853" s="321" t="str">
        <f t="shared" si="151"/>
        <v>Residential Rural</v>
      </c>
      <c r="E4853" s="321" t="s">
        <v>4460</v>
      </c>
      <c r="F4853" s="319" t="s">
        <v>20641</v>
      </c>
      <c r="G4853" s="319" t="s">
        <v>20642</v>
      </c>
      <c r="H4853" s="319" t="s">
        <v>20643</v>
      </c>
      <c r="I4853" s="319" t="s">
        <v>20644</v>
      </c>
    </row>
    <row r="4854" spans="1:9" ht="90" x14ac:dyDescent="0.2">
      <c r="A4854" s="319" t="s">
        <v>20645</v>
      </c>
      <c r="B4854" s="319" t="s">
        <v>16063</v>
      </c>
      <c r="C4854" s="321">
        <f t="shared" si="150"/>
        <v>5</v>
      </c>
      <c r="D4854" s="321" t="str">
        <f t="shared" si="151"/>
        <v>Residential Rural</v>
      </c>
      <c r="E4854" s="321" t="s">
        <v>25835</v>
      </c>
      <c r="F4854" s="319" t="s">
        <v>1382</v>
      </c>
      <c r="G4854" s="319" t="s">
        <v>20646</v>
      </c>
      <c r="H4854" s="319" t="s">
        <v>20647</v>
      </c>
      <c r="I4854" s="319" t="s">
        <v>20648</v>
      </c>
    </row>
    <row r="4855" spans="1:9" ht="90" x14ac:dyDescent="0.2">
      <c r="A4855" s="319" t="s">
        <v>20649</v>
      </c>
      <c r="B4855" s="319" t="s">
        <v>16063</v>
      </c>
      <c r="C4855" s="321">
        <f t="shared" si="150"/>
        <v>5</v>
      </c>
      <c r="D4855" s="321" t="str">
        <f t="shared" si="151"/>
        <v>Residential Rural</v>
      </c>
      <c r="E4855" s="321" t="s">
        <v>4460</v>
      </c>
      <c r="F4855" s="319" t="s">
        <v>20650</v>
      </c>
      <c r="G4855" s="319" t="s">
        <v>20651</v>
      </c>
      <c r="H4855" s="319" t="s">
        <v>20652</v>
      </c>
      <c r="I4855" s="319" t="s">
        <v>20653</v>
      </c>
    </row>
    <row r="4856" spans="1:9" ht="90" x14ac:dyDescent="0.2">
      <c r="A4856" s="319" t="s">
        <v>20654</v>
      </c>
      <c r="B4856" s="319" t="s">
        <v>16063</v>
      </c>
      <c r="C4856" s="321">
        <f t="shared" si="150"/>
        <v>5</v>
      </c>
      <c r="D4856" s="321" t="str">
        <f t="shared" si="151"/>
        <v>Residential Rural</v>
      </c>
      <c r="E4856" s="321" t="s">
        <v>25835</v>
      </c>
      <c r="F4856" s="319" t="s">
        <v>20655</v>
      </c>
      <c r="G4856" s="319" t="s">
        <v>20656</v>
      </c>
      <c r="H4856" s="319" t="s">
        <v>20657</v>
      </c>
      <c r="I4856" s="319" t="s">
        <v>20658</v>
      </c>
    </row>
    <row r="4857" spans="1:9" ht="90" x14ac:dyDescent="0.2">
      <c r="A4857" s="319" t="s">
        <v>20659</v>
      </c>
      <c r="B4857" s="319" t="s">
        <v>16063</v>
      </c>
      <c r="C4857" s="321">
        <f t="shared" si="150"/>
        <v>5</v>
      </c>
      <c r="D4857" s="321" t="str">
        <f t="shared" si="151"/>
        <v>Residential Rural</v>
      </c>
      <c r="E4857" s="321" t="s">
        <v>4460</v>
      </c>
      <c r="F4857" s="319" t="s">
        <v>821</v>
      </c>
      <c r="G4857" s="319" t="s">
        <v>20660</v>
      </c>
      <c r="H4857" s="319" t="s">
        <v>20661</v>
      </c>
      <c r="I4857" s="319" t="s">
        <v>20662</v>
      </c>
    </row>
    <row r="4858" spans="1:9" ht="105" x14ac:dyDescent="0.2">
      <c r="A4858" s="319" t="s">
        <v>20663</v>
      </c>
      <c r="B4858" s="319" t="s">
        <v>16063</v>
      </c>
      <c r="C4858" s="321">
        <f t="shared" si="150"/>
        <v>5</v>
      </c>
      <c r="D4858" s="321" t="str">
        <f t="shared" si="151"/>
        <v>Residential Rural</v>
      </c>
      <c r="E4858" s="321" t="s">
        <v>25835</v>
      </c>
      <c r="F4858" s="319" t="s">
        <v>20664</v>
      </c>
      <c r="G4858" s="319" t="s">
        <v>20665</v>
      </c>
      <c r="H4858" s="319" t="s">
        <v>20666</v>
      </c>
      <c r="I4858" s="319" t="s">
        <v>20667</v>
      </c>
    </row>
    <row r="4859" spans="1:9" ht="105" x14ac:dyDescent="0.2">
      <c r="A4859" s="319" t="s">
        <v>20668</v>
      </c>
      <c r="B4859" s="319" t="s">
        <v>16063</v>
      </c>
      <c r="C4859" s="321">
        <f t="shared" si="150"/>
        <v>5</v>
      </c>
      <c r="D4859" s="321" t="str">
        <f t="shared" si="151"/>
        <v>Residential Rural</v>
      </c>
      <c r="E4859" s="321" t="s">
        <v>4460</v>
      </c>
      <c r="F4859" s="319" t="s">
        <v>20669</v>
      </c>
      <c r="G4859" s="319" t="s">
        <v>20670</v>
      </c>
      <c r="H4859" s="319" t="s">
        <v>20671</v>
      </c>
      <c r="I4859" s="319" t="s">
        <v>20672</v>
      </c>
    </row>
    <row r="4860" spans="1:9" ht="180" x14ac:dyDescent="0.25">
      <c r="A4860" s="319" t="s">
        <v>20673</v>
      </c>
      <c r="B4860" s="319" t="s">
        <v>16063</v>
      </c>
      <c r="C4860" s="321">
        <f t="shared" si="150"/>
        <v>5</v>
      </c>
      <c r="D4860" s="321" t="str">
        <f t="shared" si="151"/>
        <v>Residential Rural</v>
      </c>
      <c r="E4860" s="321" t="s">
        <v>25835</v>
      </c>
      <c r="F4860" s="317"/>
      <c r="G4860" s="319" t="s">
        <v>20674</v>
      </c>
      <c r="H4860" s="319" t="s">
        <v>20675</v>
      </c>
      <c r="I4860" s="319" t="s">
        <v>20676</v>
      </c>
    </row>
    <row r="4861" spans="1:9" ht="90" x14ac:dyDescent="0.2">
      <c r="A4861" s="319" t="s">
        <v>20677</v>
      </c>
      <c r="B4861" s="319" t="s">
        <v>16063</v>
      </c>
      <c r="C4861" s="321">
        <f t="shared" si="150"/>
        <v>5</v>
      </c>
      <c r="D4861" s="321" t="str">
        <f t="shared" si="151"/>
        <v>Residential Rural</v>
      </c>
      <c r="E4861" s="321" t="s">
        <v>4460</v>
      </c>
      <c r="F4861" s="319" t="s">
        <v>1720</v>
      </c>
      <c r="G4861" s="319" t="s">
        <v>2211</v>
      </c>
      <c r="H4861" s="319" t="s">
        <v>20678</v>
      </c>
      <c r="I4861" s="319" t="s">
        <v>20679</v>
      </c>
    </row>
    <row r="4862" spans="1:9" ht="105" x14ac:dyDescent="0.2">
      <c r="A4862" s="319" t="s">
        <v>20680</v>
      </c>
      <c r="B4862" s="319" t="s">
        <v>16063</v>
      </c>
      <c r="C4862" s="321">
        <f t="shared" si="150"/>
        <v>5</v>
      </c>
      <c r="D4862" s="321" t="str">
        <f t="shared" si="151"/>
        <v>Residential Rural</v>
      </c>
      <c r="E4862" s="321" t="s">
        <v>25835</v>
      </c>
      <c r="F4862" s="319" t="s">
        <v>20681</v>
      </c>
      <c r="G4862" s="319" t="s">
        <v>2799</v>
      </c>
      <c r="H4862" s="319" t="s">
        <v>20682</v>
      </c>
      <c r="I4862" s="319" t="s">
        <v>20683</v>
      </c>
    </row>
    <row r="4863" spans="1:9" ht="105" x14ac:dyDescent="0.2">
      <c r="A4863" s="319" t="s">
        <v>20684</v>
      </c>
      <c r="B4863" s="319" t="s">
        <v>16063</v>
      </c>
      <c r="C4863" s="321">
        <f t="shared" si="150"/>
        <v>5</v>
      </c>
      <c r="D4863" s="321" t="str">
        <f t="shared" si="151"/>
        <v>Residential Rural</v>
      </c>
      <c r="E4863" s="321" t="s">
        <v>4460</v>
      </c>
      <c r="F4863" s="319" t="s">
        <v>20685</v>
      </c>
      <c r="G4863" s="319" t="s">
        <v>20686</v>
      </c>
      <c r="H4863" s="319" t="s">
        <v>20687</v>
      </c>
      <c r="I4863" s="319" t="s">
        <v>20688</v>
      </c>
    </row>
    <row r="4864" spans="1:9" ht="105" x14ac:dyDescent="0.2">
      <c r="A4864" s="319" t="s">
        <v>20689</v>
      </c>
      <c r="B4864" s="319" t="s">
        <v>16063</v>
      </c>
      <c r="C4864" s="321">
        <f t="shared" si="150"/>
        <v>5</v>
      </c>
      <c r="D4864" s="321" t="str">
        <f t="shared" si="151"/>
        <v>Residential Rural</v>
      </c>
      <c r="E4864" s="321" t="s">
        <v>25835</v>
      </c>
      <c r="F4864" s="319" t="s">
        <v>20690</v>
      </c>
      <c r="G4864" s="319" t="s">
        <v>11344</v>
      </c>
      <c r="H4864" s="319" t="s">
        <v>20691</v>
      </c>
      <c r="I4864" s="319" t="s">
        <v>20692</v>
      </c>
    </row>
    <row r="4865" spans="1:9" ht="135" x14ac:dyDescent="0.2">
      <c r="A4865" s="319" t="s">
        <v>20693</v>
      </c>
      <c r="B4865" s="319" t="s">
        <v>16063</v>
      </c>
      <c r="C4865" s="321">
        <f t="shared" si="150"/>
        <v>5</v>
      </c>
      <c r="D4865" s="321" t="str">
        <f t="shared" si="151"/>
        <v>Residential Rural</v>
      </c>
      <c r="E4865" s="321" t="s">
        <v>4460</v>
      </c>
      <c r="F4865" s="319" t="s">
        <v>20694</v>
      </c>
      <c r="G4865" s="319" t="s">
        <v>20695</v>
      </c>
      <c r="H4865" s="319" t="s">
        <v>20696</v>
      </c>
      <c r="I4865" s="319" t="s">
        <v>20697</v>
      </c>
    </row>
    <row r="4866" spans="1:9" ht="135" x14ac:dyDescent="0.2">
      <c r="A4866" s="319" t="s">
        <v>20698</v>
      </c>
      <c r="B4866" s="319" t="s">
        <v>16063</v>
      </c>
      <c r="C4866" s="321">
        <f t="shared" ref="C4866:C4929" si="152">+VLOOKUP($A4866,Assess,2,FALSE)</f>
        <v>5</v>
      </c>
      <c r="D4866" s="321" t="str">
        <f t="shared" ref="D4866:D4929" si="153">+VLOOKUP($A4866,Assess,3,FALSE)</f>
        <v>Residential Rural</v>
      </c>
      <c r="E4866" s="321" t="s">
        <v>25835</v>
      </c>
      <c r="F4866" s="319" t="s">
        <v>20699</v>
      </c>
      <c r="G4866" s="319" t="s">
        <v>19610</v>
      </c>
      <c r="H4866" s="319" t="s">
        <v>20700</v>
      </c>
      <c r="I4866" s="319" t="s">
        <v>20701</v>
      </c>
    </row>
    <row r="4867" spans="1:9" ht="90" x14ac:dyDescent="0.2">
      <c r="A4867" s="319" t="s">
        <v>20702</v>
      </c>
      <c r="B4867" s="319" t="s">
        <v>16063</v>
      </c>
      <c r="C4867" s="321">
        <f t="shared" si="152"/>
        <v>5</v>
      </c>
      <c r="D4867" s="321" t="str">
        <f t="shared" si="153"/>
        <v>Residential Rural</v>
      </c>
      <c r="E4867" s="321" t="s">
        <v>4460</v>
      </c>
      <c r="F4867" s="319" t="s">
        <v>15211</v>
      </c>
      <c r="G4867" s="319" t="s">
        <v>20703</v>
      </c>
      <c r="H4867" s="319" t="s">
        <v>20704</v>
      </c>
      <c r="I4867" s="319" t="s">
        <v>20705</v>
      </c>
    </row>
    <row r="4868" spans="1:9" ht="105" x14ac:dyDescent="0.2">
      <c r="A4868" s="319" t="s">
        <v>20706</v>
      </c>
      <c r="B4868" s="319" t="s">
        <v>16063</v>
      </c>
      <c r="C4868" s="321">
        <f t="shared" si="152"/>
        <v>5</v>
      </c>
      <c r="D4868" s="321" t="str">
        <f t="shared" si="153"/>
        <v>Residential Rural</v>
      </c>
      <c r="E4868" s="321" t="s">
        <v>25835</v>
      </c>
      <c r="F4868" s="319" t="s">
        <v>20707</v>
      </c>
      <c r="G4868" s="319" t="s">
        <v>20708</v>
      </c>
      <c r="H4868" s="319" t="s">
        <v>20709</v>
      </c>
      <c r="I4868" s="319" t="s">
        <v>20710</v>
      </c>
    </row>
    <row r="4869" spans="1:9" ht="90" x14ac:dyDescent="0.2">
      <c r="A4869" s="319" t="s">
        <v>20711</v>
      </c>
      <c r="B4869" s="319" t="s">
        <v>16063</v>
      </c>
      <c r="C4869" s="321">
        <f t="shared" si="152"/>
        <v>5</v>
      </c>
      <c r="D4869" s="321" t="str">
        <f t="shared" si="153"/>
        <v>Residential Rural</v>
      </c>
      <c r="E4869" s="321" t="s">
        <v>4460</v>
      </c>
      <c r="F4869" s="319" t="s">
        <v>20712</v>
      </c>
      <c r="G4869" s="319" t="s">
        <v>4251</v>
      </c>
      <c r="H4869" s="319" t="s">
        <v>20713</v>
      </c>
      <c r="I4869" s="319" t="s">
        <v>20714</v>
      </c>
    </row>
    <row r="4870" spans="1:9" ht="90" x14ac:dyDescent="0.2">
      <c r="A4870" s="319" t="s">
        <v>20715</v>
      </c>
      <c r="B4870" s="319" t="s">
        <v>16063</v>
      </c>
      <c r="C4870" s="321">
        <f t="shared" si="152"/>
        <v>5</v>
      </c>
      <c r="D4870" s="321" t="str">
        <f t="shared" si="153"/>
        <v>Residential Rural</v>
      </c>
      <c r="E4870" s="321" t="s">
        <v>25835</v>
      </c>
      <c r="F4870" s="319" t="s">
        <v>20716</v>
      </c>
      <c r="G4870" s="319" t="s">
        <v>6306</v>
      </c>
      <c r="H4870" s="319" t="s">
        <v>20717</v>
      </c>
      <c r="I4870" s="319" t="s">
        <v>20718</v>
      </c>
    </row>
    <row r="4871" spans="1:9" ht="105" x14ac:dyDescent="0.2">
      <c r="A4871" s="319" t="s">
        <v>20719</v>
      </c>
      <c r="B4871" s="319" t="s">
        <v>16063</v>
      </c>
      <c r="C4871" s="321">
        <f t="shared" si="152"/>
        <v>5</v>
      </c>
      <c r="D4871" s="321" t="str">
        <f t="shared" si="153"/>
        <v>Residential Rural</v>
      </c>
      <c r="E4871" s="321" t="s">
        <v>4460</v>
      </c>
      <c r="F4871" s="319" t="s">
        <v>1382</v>
      </c>
      <c r="G4871" s="319" t="s">
        <v>908</v>
      </c>
      <c r="H4871" s="319" t="s">
        <v>20720</v>
      </c>
      <c r="I4871" s="319" t="s">
        <v>20721</v>
      </c>
    </row>
    <row r="4872" spans="1:9" ht="105" x14ac:dyDescent="0.2">
      <c r="A4872" s="319" t="s">
        <v>20722</v>
      </c>
      <c r="B4872" s="319" t="s">
        <v>16063</v>
      </c>
      <c r="C4872" s="321">
        <f t="shared" si="152"/>
        <v>5</v>
      </c>
      <c r="D4872" s="321" t="str">
        <f t="shared" si="153"/>
        <v>Residential Rural</v>
      </c>
      <c r="E4872" s="321" t="s">
        <v>25835</v>
      </c>
      <c r="F4872" s="319" t="s">
        <v>20723</v>
      </c>
      <c r="G4872" s="319" t="s">
        <v>20724</v>
      </c>
      <c r="H4872" s="319" t="s">
        <v>20725</v>
      </c>
      <c r="I4872" s="319" t="s">
        <v>20726</v>
      </c>
    </row>
    <row r="4873" spans="1:9" ht="105" x14ac:dyDescent="0.2">
      <c r="A4873" s="319" t="s">
        <v>20727</v>
      </c>
      <c r="B4873" s="319" t="s">
        <v>16063</v>
      </c>
      <c r="C4873" s="321">
        <f t="shared" si="152"/>
        <v>5</v>
      </c>
      <c r="D4873" s="321" t="str">
        <f t="shared" si="153"/>
        <v>Residential Rural</v>
      </c>
      <c r="E4873" s="321" t="s">
        <v>4460</v>
      </c>
      <c r="F4873" s="319" t="s">
        <v>20728</v>
      </c>
      <c r="G4873" s="319" t="s">
        <v>20729</v>
      </c>
      <c r="H4873" s="319" t="s">
        <v>20730</v>
      </c>
      <c r="I4873" s="319" t="s">
        <v>20731</v>
      </c>
    </row>
    <row r="4874" spans="1:9" ht="105" x14ac:dyDescent="0.2">
      <c r="A4874" s="319" t="s">
        <v>20732</v>
      </c>
      <c r="B4874" s="319" t="s">
        <v>16063</v>
      </c>
      <c r="C4874" s="321">
        <f t="shared" si="152"/>
        <v>5</v>
      </c>
      <c r="D4874" s="321" t="str">
        <f t="shared" si="153"/>
        <v>Residential Rural</v>
      </c>
      <c r="E4874" s="321" t="s">
        <v>25835</v>
      </c>
      <c r="F4874" s="319" t="s">
        <v>20733</v>
      </c>
      <c r="G4874" s="319" t="s">
        <v>7806</v>
      </c>
      <c r="H4874" s="319" t="s">
        <v>20734</v>
      </c>
      <c r="I4874" s="319" t="s">
        <v>20735</v>
      </c>
    </row>
    <row r="4875" spans="1:9" ht="90" x14ac:dyDescent="0.2">
      <c r="A4875" s="319" t="s">
        <v>20736</v>
      </c>
      <c r="B4875" s="319" t="s">
        <v>16063</v>
      </c>
      <c r="C4875" s="321">
        <f t="shared" si="152"/>
        <v>5</v>
      </c>
      <c r="D4875" s="321" t="str">
        <f t="shared" si="153"/>
        <v>Residential Rural</v>
      </c>
      <c r="E4875" s="321" t="s">
        <v>4460</v>
      </c>
      <c r="F4875" s="319" t="s">
        <v>943</v>
      </c>
      <c r="G4875" s="319" t="s">
        <v>20737</v>
      </c>
      <c r="H4875" s="319" t="s">
        <v>20738</v>
      </c>
      <c r="I4875" s="319" t="s">
        <v>20739</v>
      </c>
    </row>
    <row r="4876" spans="1:9" ht="180" x14ac:dyDescent="0.2">
      <c r="A4876" s="319" t="s">
        <v>20740</v>
      </c>
      <c r="B4876" s="319" t="s">
        <v>16063</v>
      </c>
      <c r="C4876" s="321">
        <f t="shared" si="152"/>
        <v>5</v>
      </c>
      <c r="D4876" s="321" t="str">
        <f t="shared" si="153"/>
        <v>Residential Rural</v>
      </c>
      <c r="E4876" s="321" t="s">
        <v>25835</v>
      </c>
      <c r="F4876" s="319" t="s">
        <v>2345</v>
      </c>
      <c r="G4876" s="319" t="s">
        <v>2346</v>
      </c>
      <c r="H4876" s="319" t="s">
        <v>20741</v>
      </c>
      <c r="I4876" s="319" t="s">
        <v>20742</v>
      </c>
    </row>
    <row r="4877" spans="1:9" ht="90" x14ac:dyDescent="0.2">
      <c r="A4877" s="319" t="s">
        <v>20743</v>
      </c>
      <c r="B4877" s="319" t="s">
        <v>16063</v>
      </c>
      <c r="C4877" s="321">
        <f t="shared" si="152"/>
        <v>5</v>
      </c>
      <c r="D4877" s="321" t="str">
        <f t="shared" si="153"/>
        <v>Residential Rural</v>
      </c>
      <c r="E4877" s="321" t="s">
        <v>4460</v>
      </c>
      <c r="F4877" s="319" t="s">
        <v>20744</v>
      </c>
      <c r="G4877" s="319" t="s">
        <v>20745</v>
      </c>
      <c r="H4877" s="319" t="s">
        <v>20746</v>
      </c>
      <c r="I4877" s="319" t="s">
        <v>20747</v>
      </c>
    </row>
    <row r="4878" spans="1:9" ht="120" x14ac:dyDescent="0.2">
      <c r="A4878" s="319" t="s">
        <v>20748</v>
      </c>
      <c r="B4878" s="319" t="s">
        <v>16063</v>
      </c>
      <c r="C4878" s="321">
        <f t="shared" si="152"/>
        <v>5</v>
      </c>
      <c r="D4878" s="321" t="str">
        <f t="shared" si="153"/>
        <v>Residential Rural</v>
      </c>
      <c r="E4878" s="321" t="s">
        <v>25835</v>
      </c>
      <c r="F4878" s="319" t="s">
        <v>9561</v>
      </c>
      <c r="G4878" s="319" t="s">
        <v>9562</v>
      </c>
      <c r="H4878" s="319" t="s">
        <v>20749</v>
      </c>
      <c r="I4878" s="319" t="s">
        <v>20750</v>
      </c>
    </row>
    <row r="4879" spans="1:9" ht="90" x14ac:dyDescent="0.2">
      <c r="A4879" s="319" t="s">
        <v>20751</v>
      </c>
      <c r="B4879" s="319" t="s">
        <v>16063</v>
      </c>
      <c r="C4879" s="321">
        <f t="shared" si="152"/>
        <v>5</v>
      </c>
      <c r="D4879" s="321" t="str">
        <f t="shared" si="153"/>
        <v>Residential Rural</v>
      </c>
      <c r="E4879" s="321" t="s">
        <v>4460</v>
      </c>
      <c r="F4879" s="319" t="s">
        <v>20752</v>
      </c>
      <c r="G4879" s="319" t="s">
        <v>20753</v>
      </c>
      <c r="H4879" s="319" t="s">
        <v>20754</v>
      </c>
      <c r="I4879" s="319" t="s">
        <v>20755</v>
      </c>
    </row>
    <row r="4880" spans="1:9" ht="90" x14ac:dyDescent="0.2">
      <c r="A4880" s="319" t="s">
        <v>20756</v>
      </c>
      <c r="B4880" s="319" t="s">
        <v>16063</v>
      </c>
      <c r="C4880" s="321">
        <f t="shared" si="152"/>
        <v>5</v>
      </c>
      <c r="D4880" s="321" t="str">
        <f t="shared" si="153"/>
        <v>Residential Rural</v>
      </c>
      <c r="E4880" s="321" t="s">
        <v>25835</v>
      </c>
      <c r="F4880" s="319" t="s">
        <v>2288</v>
      </c>
      <c r="G4880" s="319" t="s">
        <v>11475</v>
      </c>
      <c r="H4880" s="319" t="s">
        <v>20757</v>
      </c>
      <c r="I4880" s="319" t="s">
        <v>20758</v>
      </c>
    </row>
    <row r="4881" spans="1:9" ht="75" x14ac:dyDescent="0.2">
      <c r="A4881" s="319" t="s">
        <v>20759</v>
      </c>
      <c r="B4881" s="319" t="s">
        <v>16063</v>
      </c>
      <c r="C4881" s="321">
        <f t="shared" si="152"/>
        <v>5</v>
      </c>
      <c r="D4881" s="321" t="str">
        <f t="shared" si="153"/>
        <v>Residential Rural</v>
      </c>
      <c r="E4881" s="321" t="s">
        <v>4460</v>
      </c>
      <c r="F4881" s="319" t="s">
        <v>530</v>
      </c>
      <c r="G4881" s="319" t="s">
        <v>12556</v>
      </c>
      <c r="H4881" s="319" t="s">
        <v>20760</v>
      </c>
      <c r="I4881" s="319" t="s">
        <v>20761</v>
      </c>
    </row>
    <row r="4882" spans="1:9" ht="90" x14ac:dyDescent="0.2">
      <c r="A4882" s="319" t="s">
        <v>20762</v>
      </c>
      <c r="B4882" s="319" t="s">
        <v>16063</v>
      </c>
      <c r="C4882" s="321">
        <f t="shared" si="152"/>
        <v>5</v>
      </c>
      <c r="D4882" s="321" t="str">
        <f t="shared" si="153"/>
        <v>Residential Rural</v>
      </c>
      <c r="E4882" s="321" t="s">
        <v>25835</v>
      </c>
      <c r="F4882" s="319" t="s">
        <v>20763</v>
      </c>
      <c r="G4882" s="319" t="s">
        <v>15555</v>
      </c>
      <c r="H4882" s="319" t="s">
        <v>20764</v>
      </c>
      <c r="I4882" s="319" t="s">
        <v>20765</v>
      </c>
    </row>
    <row r="4883" spans="1:9" ht="90" x14ac:dyDescent="0.2">
      <c r="A4883" s="319" t="s">
        <v>20766</v>
      </c>
      <c r="B4883" s="319" t="s">
        <v>16063</v>
      </c>
      <c r="C4883" s="321">
        <f t="shared" si="152"/>
        <v>5</v>
      </c>
      <c r="D4883" s="321" t="str">
        <f t="shared" si="153"/>
        <v>Residential Rural</v>
      </c>
      <c r="E4883" s="321" t="s">
        <v>4460</v>
      </c>
      <c r="F4883" s="319" t="s">
        <v>20767</v>
      </c>
      <c r="G4883" s="319" t="s">
        <v>20768</v>
      </c>
      <c r="H4883" s="319" t="s">
        <v>20769</v>
      </c>
      <c r="I4883" s="319" t="s">
        <v>20770</v>
      </c>
    </row>
    <row r="4884" spans="1:9" ht="90" x14ac:dyDescent="0.2">
      <c r="A4884" s="319" t="s">
        <v>20771</v>
      </c>
      <c r="B4884" s="319" t="s">
        <v>16063</v>
      </c>
      <c r="C4884" s="321">
        <f t="shared" si="152"/>
        <v>5</v>
      </c>
      <c r="D4884" s="321" t="str">
        <f t="shared" si="153"/>
        <v>Residential Rural</v>
      </c>
      <c r="E4884" s="321" t="s">
        <v>25835</v>
      </c>
      <c r="F4884" s="319" t="s">
        <v>16308</v>
      </c>
      <c r="G4884" s="319" t="s">
        <v>16309</v>
      </c>
      <c r="H4884" s="319" t="s">
        <v>20772</v>
      </c>
      <c r="I4884" s="319" t="s">
        <v>20773</v>
      </c>
    </row>
    <row r="4885" spans="1:9" ht="90" x14ac:dyDescent="0.2">
      <c r="A4885" s="319" t="s">
        <v>20774</v>
      </c>
      <c r="B4885" s="319" t="s">
        <v>16063</v>
      </c>
      <c r="C4885" s="321">
        <f t="shared" si="152"/>
        <v>5</v>
      </c>
      <c r="D4885" s="321" t="str">
        <f t="shared" si="153"/>
        <v>Residential Rural</v>
      </c>
      <c r="E4885" s="321" t="s">
        <v>4460</v>
      </c>
      <c r="F4885" s="319" t="s">
        <v>8456</v>
      </c>
      <c r="G4885" s="319" t="s">
        <v>8470</v>
      </c>
      <c r="H4885" s="319" t="s">
        <v>20775</v>
      </c>
      <c r="I4885" s="319" t="s">
        <v>20776</v>
      </c>
    </row>
    <row r="4886" spans="1:9" ht="90" x14ac:dyDescent="0.2">
      <c r="A4886" s="319" t="s">
        <v>20777</v>
      </c>
      <c r="B4886" s="319" t="s">
        <v>16063</v>
      </c>
      <c r="C4886" s="321">
        <f t="shared" si="152"/>
        <v>5</v>
      </c>
      <c r="D4886" s="321" t="str">
        <f t="shared" si="153"/>
        <v>Residential Rural</v>
      </c>
      <c r="E4886" s="321" t="s">
        <v>25835</v>
      </c>
      <c r="F4886" s="319" t="s">
        <v>2288</v>
      </c>
      <c r="G4886" s="319" t="s">
        <v>3334</v>
      </c>
      <c r="H4886" s="319" t="s">
        <v>20778</v>
      </c>
      <c r="I4886" s="319" t="s">
        <v>20779</v>
      </c>
    </row>
    <row r="4887" spans="1:9" ht="90" x14ac:dyDescent="0.2">
      <c r="A4887" s="319" t="s">
        <v>20780</v>
      </c>
      <c r="B4887" s="319" t="s">
        <v>16063</v>
      </c>
      <c r="C4887" s="321">
        <f t="shared" si="152"/>
        <v>5</v>
      </c>
      <c r="D4887" s="321" t="str">
        <f t="shared" si="153"/>
        <v>Residential Rural</v>
      </c>
      <c r="E4887" s="321" t="s">
        <v>4460</v>
      </c>
      <c r="F4887" s="319" t="s">
        <v>4138</v>
      </c>
      <c r="G4887" s="319" t="s">
        <v>20781</v>
      </c>
      <c r="H4887" s="319" t="s">
        <v>20782</v>
      </c>
      <c r="I4887" s="319" t="s">
        <v>20783</v>
      </c>
    </row>
    <row r="4888" spans="1:9" ht="105" x14ac:dyDescent="0.2">
      <c r="A4888" s="319" t="s">
        <v>20784</v>
      </c>
      <c r="B4888" s="319" t="s">
        <v>16063</v>
      </c>
      <c r="C4888" s="321">
        <f t="shared" si="152"/>
        <v>5</v>
      </c>
      <c r="D4888" s="321" t="str">
        <f t="shared" si="153"/>
        <v>Residential Rural</v>
      </c>
      <c r="E4888" s="321" t="s">
        <v>25835</v>
      </c>
      <c r="F4888" s="319" t="s">
        <v>20785</v>
      </c>
      <c r="G4888" s="319" t="s">
        <v>20786</v>
      </c>
      <c r="H4888" s="319" t="s">
        <v>20787</v>
      </c>
      <c r="I4888" s="319" t="s">
        <v>20788</v>
      </c>
    </row>
    <row r="4889" spans="1:9" ht="90" x14ac:dyDescent="0.2">
      <c r="A4889" s="319" t="s">
        <v>20789</v>
      </c>
      <c r="B4889" s="319" t="s">
        <v>16063</v>
      </c>
      <c r="C4889" s="321">
        <f t="shared" si="152"/>
        <v>5</v>
      </c>
      <c r="D4889" s="321" t="str">
        <f t="shared" si="153"/>
        <v>Residential Rural</v>
      </c>
      <c r="E4889" s="321" t="s">
        <v>4460</v>
      </c>
      <c r="F4889" s="319" t="s">
        <v>20790</v>
      </c>
      <c r="G4889" s="319" t="s">
        <v>20791</v>
      </c>
      <c r="H4889" s="319" t="s">
        <v>20792</v>
      </c>
      <c r="I4889" s="319" t="s">
        <v>20793</v>
      </c>
    </row>
    <row r="4890" spans="1:9" ht="105" x14ac:dyDescent="0.2">
      <c r="A4890" s="319" t="s">
        <v>20794</v>
      </c>
      <c r="B4890" s="319" t="s">
        <v>16063</v>
      </c>
      <c r="C4890" s="321">
        <f t="shared" si="152"/>
        <v>5</v>
      </c>
      <c r="D4890" s="321" t="str">
        <f t="shared" si="153"/>
        <v>Residential Rural</v>
      </c>
      <c r="E4890" s="321" t="s">
        <v>25835</v>
      </c>
      <c r="F4890" s="319" t="s">
        <v>20795</v>
      </c>
      <c r="G4890" s="319" t="s">
        <v>20796</v>
      </c>
      <c r="H4890" s="319" t="s">
        <v>20797</v>
      </c>
      <c r="I4890" s="319" t="s">
        <v>20798</v>
      </c>
    </row>
    <row r="4891" spans="1:9" ht="105" x14ac:dyDescent="0.2">
      <c r="A4891" s="319" t="s">
        <v>20799</v>
      </c>
      <c r="B4891" s="319" t="s">
        <v>16063</v>
      </c>
      <c r="C4891" s="321">
        <f t="shared" si="152"/>
        <v>5</v>
      </c>
      <c r="D4891" s="321" t="str">
        <f t="shared" si="153"/>
        <v>Residential Rural</v>
      </c>
      <c r="E4891" s="321" t="s">
        <v>4460</v>
      </c>
      <c r="F4891" s="319" t="s">
        <v>20800</v>
      </c>
      <c r="G4891" s="319" t="s">
        <v>20801</v>
      </c>
      <c r="H4891" s="319" t="s">
        <v>20802</v>
      </c>
      <c r="I4891" s="319" t="s">
        <v>20803</v>
      </c>
    </row>
    <row r="4892" spans="1:9" ht="90" x14ac:dyDescent="0.2">
      <c r="A4892" s="319" t="s">
        <v>20804</v>
      </c>
      <c r="B4892" s="319" t="s">
        <v>16063</v>
      </c>
      <c r="C4892" s="321">
        <f t="shared" si="152"/>
        <v>5</v>
      </c>
      <c r="D4892" s="321" t="str">
        <f t="shared" si="153"/>
        <v>Residential Rural</v>
      </c>
      <c r="E4892" s="321" t="s">
        <v>25835</v>
      </c>
      <c r="F4892" s="319" t="s">
        <v>3019</v>
      </c>
      <c r="G4892" s="319" t="s">
        <v>526</v>
      </c>
      <c r="H4892" s="319" t="s">
        <v>20805</v>
      </c>
      <c r="I4892" s="319" t="s">
        <v>20806</v>
      </c>
    </row>
    <row r="4893" spans="1:9" ht="90" x14ac:dyDescent="0.2">
      <c r="A4893" s="319" t="s">
        <v>20807</v>
      </c>
      <c r="B4893" s="319" t="s">
        <v>16063</v>
      </c>
      <c r="C4893" s="321">
        <f t="shared" si="152"/>
        <v>5</v>
      </c>
      <c r="D4893" s="321" t="str">
        <f t="shared" si="153"/>
        <v>Residential Rural</v>
      </c>
      <c r="E4893" s="321" t="s">
        <v>4460</v>
      </c>
      <c r="F4893" s="319" t="s">
        <v>4089</v>
      </c>
      <c r="G4893" s="319" t="s">
        <v>20808</v>
      </c>
      <c r="H4893" s="319" t="s">
        <v>20809</v>
      </c>
      <c r="I4893" s="319" t="s">
        <v>20810</v>
      </c>
    </row>
    <row r="4894" spans="1:9" ht="90" x14ac:dyDescent="0.2">
      <c r="A4894" s="319" t="s">
        <v>20811</v>
      </c>
      <c r="B4894" s="319" t="s">
        <v>16063</v>
      </c>
      <c r="C4894" s="321">
        <f t="shared" si="152"/>
        <v>5</v>
      </c>
      <c r="D4894" s="321" t="str">
        <f t="shared" si="153"/>
        <v>Residential Rural</v>
      </c>
      <c r="E4894" s="321" t="s">
        <v>25835</v>
      </c>
      <c r="F4894" s="319" t="s">
        <v>20812</v>
      </c>
      <c r="G4894" s="319" t="s">
        <v>20813</v>
      </c>
      <c r="H4894" s="319" t="s">
        <v>20814</v>
      </c>
      <c r="I4894" s="319" t="s">
        <v>20815</v>
      </c>
    </row>
    <row r="4895" spans="1:9" ht="105" x14ac:dyDescent="0.25">
      <c r="A4895" s="319" t="s">
        <v>20816</v>
      </c>
      <c r="B4895" s="319" t="s">
        <v>16063</v>
      </c>
      <c r="C4895" s="321">
        <f t="shared" si="152"/>
        <v>5</v>
      </c>
      <c r="D4895" s="321" t="str">
        <f t="shared" si="153"/>
        <v>Residential Rural</v>
      </c>
      <c r="E4895" s="321" t="s">
        <v>4460</v>
      </c>
      <c r="F4895" s="317"/>
      <c r="G4895" s="319" t="s">
        <v>20817</v>
      </c>
      <c r="H4895" s="319" t="s">
        <v>20818</v>
      </c>
      <c r="I4895" s="319" t="s">
        <v>20819</v>
      </c>
    </row>
    <row r="4896" spans="1:9" ht="105" x14ac:dyDescent="0.2">
      <c r="A4896" s="319" t="s">
        <v>20820</v>
      </c>
      <c r="B4896" s="319" t="s">
        <v>16063</v>
      </c>
      <c r="C4896" s="321">
        <f t="shared" si="152"/>
        <v>5</v>
      </c>
      <c r="D4896" s="321" t="str">
        <f t="shared" si="153"/>
        <v>Residential Rural</v>
      </c>
      <c r="E4896" s="321" t="s">
        <v>25835</v>
      </c>
      <c r="F4896" s="319" t="s">
        <v>11433</v>
      </c>
      <c r="G4896" s="319" t="s">
        <v>2781</v>
      </c>
      <c r="H4896" s="319" t="s">
        <v>20821</v>
      </c>
      <c r="I4896" s="319" t="s">
        <v>20822</v>
      </c>
    </row>
    <row r="4897" spans="1:9" ht="105" x14ac:dyDescent="0.25">
      <c r="A4897" s="319" t="s">
        <v>20823</v>
      </c>
      <c r="B4897" s="319" t="s">
        <v>16063</v>
      </c>
      <c r="C4897" s="321">
        <f t="shared" si="152"/>
        <v>5</v>
      </c>
      <c r="D4897" s="321" t="str">
        <f t="shared" si="153"/>
        <v>Residential Rural</v>
      </c>
      <c r="E4897" s="321" t="s">
        <v>4460</v>
      </c>
      <c r="F4897" s="317"/>
      <c r="G4897" s="319" t="s">
        <v>17586</v>
      </c>
      <c r="H4897" s="319" t="s">
        <v>20824</v>
      </c>
      <c r="I4897" s="319" t="s">
        <v>20825</v>
      </c>
    </row>
    <row r="4898" spans="1:9" ht="105" x14ac:dyDescent="0.2">
      <c r="A4898" s="319" t="s">
        <v>20826</v>
      </c>
      <c r="B4898" s="319" t="s">
        <v>16063</v>
      </c>
      <c r="C4898" s="321">
        <f t="shared" si="152"/>
        <v>5</v>
      </c>
      <c r="D4898" s="321" t="str">
        <f t="shared" si="153"/>
        <v>Residential Rural</v>
      </c>
      <c r="E4898" s="321" t="s">
        <v>25835</v>
      </c>
      <c r="F4898" s="319" t="s">
        <v>13429</v>
      </c>
      <c r="G4898" s="319" t="s">
        <v>1457</v>
      </c>
      <c r="H4898" s="319" t="s">
        <v>20827</v>
      </c>
      <c r="I4898" s="319" t="s">
        <v>20828</v>
      </c>
    </row>
    <row r="4899" spans="1:9" ht="90" x14ac:dyDescent="0.2">
      <c r="A4899" s="319" t="s">
        <v>20829</v>
      </c>
      <c r="B4899" s="319" t="s">
        <v>16063</v>
      </c>
      <c r="C4899" s="321">
        <f t="shared" si="152"/>
        <v>5</v>
      </c>
      <c r="D4899" s="321" t="str">
        <f t="shared" si="153"/>
        <v>Residential Rural</v>
      </c>
      <c r="E4899" s="321" t="s">
        <v>4460</v>
      </c>
      <c r="F4899" s="319" t="s">
        <v>6742</v>
      </c>
      <c r="G4899" s="319" t="s">
        <v>6743</v>
      </c>
      <c r="H4899" s="319" t="s">
        <v>20830</v>
      </c>
      <c r="I4899" s="319" t="s">
        <v>20831</v>
      </c>
    </row>
    <row r="4900" spans="1:9" ht="165" x14ac:dyDescent="0.25">
      <c r="A4900" s="319" t="s">
        <v>20832</v>
      </c>
      <c r="B4900" s="319" t="s">
        <v>16063</v>
      </c>
      <c r="C4900" s="321">
        <f t="shared" si="152"/>
        <v>5</v>
      </c>
      <c r="D4900" s="321" t="str">
        <f t="shared" si="153"/>
        <v>Residential Rural</v>
      </c>
      <c r="E4900" s="321" t="s">
        <v>25835</v>
      </c>
      <c r="F4900" s="317"/>
      <c r="G4900" s="319" t="s">
        <v>20833</v>
      </c>
      <c r="H4900" s="319" t="s">
        <v>20834</v>
      </c>
      <c r="I4900" s="319" t="s">
        <v>20835</v>
      </c>
    </row>
    <row r="4901" spans="1:9" ht="90" x14ac:dyDescent="0.2">
      <c r="A4901" s="319" t="s">
        <v>20836</v>
      </c>
      <c r="B4901" s="319" t="s">
        <v>16063</v>
      </c>
      <c r="C4901" s="321">
        <f t="shared" si="152"/>
        <v>5</v>
      </c>
      <c r="D4901" s="321" t="str">
        <f t="shared" si="153"/>
        <v>Residential Rural</v>
      </c>
      <c r="E4901" s="321" t="s">
        <v>4460</v>
      </c>
      <c r="F4901" s="319" t="s">
        <v>3311</v>
      </c>
      <c r="G4901" s="319" t="s">
        <v>20837</v>
      </c>
      <c r="H4901" s="319" t="s">
        <v>7445</v>
      </c>
      <c r="I4901" s="319" t="s">
        <v>20838</v>
      </c>
    </row>
    <row r="4902" spans="1:9" ht="105" x14ac:dyDescent="0.2">
      <c r="A4902" s="319" t="s">
        <v>20839</v>
      </c>
      <c r="B4902" s="319" t="s">
        <v>16063</v>
      </c>
      <c r="C4902" s="321">
        <f t="shared" si="152"/>
        <v>5</v>
      </c>
      <c r="D4902" s="321" t="str">
        <f t="shared" si="153"/>
        <v>Residential Rural</v>
      </c>
      <c r="E4902" s="321" t="s">
        <v>25835</v>
      </c>
      <c r="F4902" s="319" t="s">
        <v>20840</v>
      </c>
      <c r="G4902" s="319" t="s">
        <v>20841</v>
      </c>
      <c r="H4902" s="319" t="s">
        <v>20842</v>
      </c>
      <c r="I4902" s="319" t="s">
        <v>20843</v>
      </c>
    </row>
    <row r="4903" spans="1:9" ht="120" x14ac:dyDescent="0.2">
      <c r="A4903" s="319" t="s">
        <v>20844</v>
      </c>
      <c r="B4903" s="319" t="s">
        <v>16063</v>
      </c>
      <c r="C4903" s="321">
        <f t="shared" si="152"/>
        <v>5</v>
      </c>
      <c r="D4903" s="321" t="str">
        <f t="shared" si="153"/>
        <v>Residential Rural</v>
      </c>
      <c r="E4903" s="321" t="s">
        <v>4460</v>
      </c>
      <c r="F4903" s="319" t="s">
        <v>20845</v>
      </c>
      <c r="G4903" s="319" t="s">
        <v>20846</v>
      </c>
      <c r="H4903" s="319" t="s">
        <v>20847</v>
      </c>
      <c r="I4903" s="319" t="s">
        <v>20848</v>
      </c>
    </row>
    <row r="4904" spans="1:9" ht="120" x14ac:dyDescent="0.2">
      <c r="A4904" s="319" t="s">
        <v>20849</v>
      </c>
      <c r="B4904" s="319" t="s">
        <v>16063</v>
      </c>
      <c r="C4904" s="321">
        <f t="shared" si="152"/>
        <v>5</v>
      </c>
      <c r="D4904" s="321" t="str">
        <f t="shared" si="153"/>
        <v>Residential Rural</v>
      </c>
      <c r="E4904" s="321" t="s">
        <v>25835</v>
      </c>
      <c r="F4904" s="319" t="s">
        <v>20850</v>
      </c>
      <c r="G4904" s="319" t="s">
        <v>20851</v>
      </c>
      <c r="H4904" s="319" t="s">
        <v>20852</v>
      </c>
      <c r="I4904" s="319" t="s">
        <v>20853</v>
      </c>
    </row>
    <row r="4905" spans="1:9" ht="105" x14ac:dyDescent="0.2">
      <c r="A4905" s="319" t="s">
        <v>20854</v>
      </c>
      <c r="B4905" s="319" t="s">
        <v>16063</v>
      </c>
      <c r="C4905" s="321">
        <f t="shared" si="152"/>
        <v>5</v>
      </c>
      <c r="D4905" s="321" t="str">
        <f t="shared" si="153"/>
        <v>Residential Rural</v>
      </c>
      <c r="E4905" s="321" t="s">
        <v>4460</v>
      </c>
      <c r="F4905" s="319" t="s">
        <v>2844</v>
      </c>
      <c r="G4905" s="319" t="s">
        <v>3762</v>
      </c>
      <c r="H4905" s="319" t="s">
        <v>20855</v>
      </c>
      <c r="I4905" s="319" t="s">
        <v>20856</v>
      </c>
    </row>
    <row r="4906" spans="1:9" ht="105" x14ac:dyDescent="0.2">
      <c r="A4906" s="319" t="s">
        <v>20857</v>
      </c>
      <c r="B4906" s="319" t="s">
        <v>16063</v>
      </c>
      <c r="C4906" s="321">
        <f t="shared" si="152"/>
        <v>5</v>
      </c>
      <c r="D4906" s="321" t="str">
        <f t="shared" si="153"/>
        <v>Residential Rural</v>
      </c>
      <c r="E4906" s="321" t="s">
        <v>25835</v>
      </c>
      <c r="F4906" s="319" t="s">
        <v>5793</v>
      </c>
      <c r="G4906" s="319" t="s">
        <v>3787</v>
      </c>
      <c r="H4906" s="319" t="s">
        <v>20858</v>
      </c>
      <c r="I4906" s="319" t="s">
        <v>20859</v>
      </c>
    </row>
    <row r="4907" spans="1:9" ht="90" x14ac:dyDescent="0.2">
      <c r="A4907" s="319" t="s">
        <v>20860</v>
      </c>
      <c r="B4907" s="319" t="s">
        <v>16063</v>
      </c>
      <c r="C4907" s="321">
        <f t="shared" si="152"/>
        <v>5</v>
      </c>
      <c r="D4907" s="321" t="str">
        <f t="shared" si="153"/>
        <v>Residential Rural</v>
      </c>
      <c r="E4907" s="321" t="s">
        <v>4460</v>
      </c>
      <c r="F4907" s="319" t="s">
        <v>20861</v>
      </c>
      <c r="G4907" s="319" t="s">
        <v>20862</v>
      </c>
      <c r="H4907" s="319" t="s">
        <v>20863</v>
      </c>
      <c r="I4907" s="319" t="s">
        <v>20864</v>
      </c>
    </row>
    <row r="4908" spans="1:9" ht="90" x14ac:dyDescent="0.2">
      <c r="A4908" s="319" t="s">
        <v>20865</v>
      </c>
      <c r="B4908" s="319" t="s">
        <v>16063</v>
      </c>
      <c r="C4908" s="321">
        <f t="shared" si="152"/>
        <v>5</v>
      </c>
      <c r="D4908" s="321" t="str">
        <f t="shared" si="153"/>
        <v>Residential Rural</v>
      </c>
      <c r="E4908" s="321" t="s">
        <v>25835</v>
      </c>
      <c r="F4908" s="319" t="s">
        <v>20866</v>
      </c>
      <c r="G4908" s="319" t="s">
        <v>20867</v>
      </c>
      <c r="H4908" s="319" t="s">
        <v>20868</v>
      </c>
      <c r="I4908" s="319" t="s">
        <v>20869</v>
      </c>
    </row>
    <row r="4909" spans="1:9" ht="105" x14ac:dyDescent="0.2">
      <c r="A4909" s="319" t="s">
        <v>20870</v>
      </c>
      <c r="B4909" s="319" t="s">
        <v>16063</v>
      </c>
      <c r="C4909" s="321">
        <f t="shared" si="152"/>
        <v>5</v>
      </c>
      <c r="D4909" s="321" t="str">
        <f t="shared" si="153"/>
        <v>Residential Rural</v>
      </c>
      <c r="E4909" s="321" t="s">
        <v>4460</v>
      </c>
      <c r="F4909" s="319" t="s">
        <v>20871</v>
      </c>
      <c r="G4909" s="319" t="s">
        <v>20872</v>
      </c>
      <c r="H4909" s="319" t="s">
        <v>20873</v>
      </c>
      <c r="I4909" s="319" t="s">
        <v>20874</v>
      </c>
    </row>
    <row r="4910" spans="1:9" ht="105" x14ac:dyDescent="0.2">
      <c r="A4910" s="319" t="s">
        <v>20875</v>
      </c>
      <c r="B4910" s="319" t="s">
        <v>16063</v>
      </c>
      <c r="C4910" s="321">
        <f t="shared" si="152"/>
        <v>5</v>
      </c>
      <c r="D4910" s="321" t="str">
        <f t="shared" si="153"/>
        <v>Residential Rural</v>
      </c>
      <c r="E4910" s="321" t="s">
        <v>25835</v>
      </c>
      <c r="F4910" s="319" t="s">
        <v>20876</v>
      </c>
      <c r="G4910" s="319" t="s">
        <v>20877</v>
      </c>
      <c r="H4910" s="319" t="s">
        <v>20878</v>
      </c>
      <c r="I4910" s="319" t="s">
        <v>20879</v>
      </c>
    </row>
    <row r="4911" spans="1:9" ht="105" x14ac:dyDescent="0.2">
      <c r="A4911" s="319" t="s">
        <v>20880</v>
      </c>
      <c r="B4911" s="319" t="s">
        <v>16063</v>
      </c>
      <c r="C4911" s="321">
        <f t="shared" si="152"/>
        <v>5</v>
      </c>
      <c r="D4911" s="321" t="str">
        <f t="shared" si="153"/>
        <v>Residential Rural</v>
      </c>
      <c r="E4911" s="321" t="s">
        <v>4460</v>
      </c>
      <c r="F4911" s="319" t="s">
        <v>20881</v>
      </c>
      <c r="G4911" s="319" t="s">
        <v>20882</v>
      </c>
      <c r="H4911" s="319" t="s">
        <v>20883</v>
      </c>
      <c r="I4911" s="319" t="s">
        <v>20884</v>
      </c>
    </row>
    <row r="4912" spans="1:9" ht="105" x14ac:dyDescent="0.2">
      <c r="A4912" s="319" t="s">
        <v>20885</v>
      </c>
      <c r="B4912" s="319" t="s">
        <v>16063</v>
      </c>
      <c r="C4912" s="321">
        <f t="shared" si="152"/>
        <v>5</v>
      </c>
      <c r="D4912" s="321" t="str">
        <f t="shared" si="153"/>
        <v>Residential Rural</v>
      </c>
      <c r="E4912" s="321" t="s">
        <v>25835</v>
      </c>
      <c r="F4912" s="319" t="s">
        <v>20886</v>
      </c>
      <c r="G4912" s="319" t="s">
        <v>20887</v>
      </c>
      <c r="H4912" s="319" t="s">
        <v>20888</v>
      </c>
      <c r="I4912" s="319" t="s">
        <v>20889</v>
      </c>
    </row>
    <row r="4913" spans="1:9" ht="105" x14ac:dyDescent="0.2">
      <c r="A4913" s="319" t="s">
        <v>20890</v>
      </c>
      <c r="B4913" s="319" t="s">
        <v>16063</v>
      </c>
      <c r="C4913" s="321">
        <f t="shared" si="152"/>
        <v>5</v>
      </c>
      <c r="D4913" s="321" t="str">
        <f t="shared" si="153"/>
        <v>Residential Rural</v>
      </c>
      <c r="E4913" s="321" t="s">
        <v>4460</v>
      </c>
      <c r="F4913" s="319" t="s">
        <v>20891</v>
      </c>
      <c r="G4913" s="319" t="s">
        <v>4991</v>
      </c>
      <c r="H4913" s="319" t="s">
        <v>20892</v>
      </c>
      <c r="I4913" s="319" t="s">
        <v>20893</v>
      </c>
    </row>
    <row r="4914" spans="1:9" ht="105" x14ac:dyDescent="0.2">
      <c r="A4914" s="319" t="s">
        <v>20894</v>
      </c>
      <c r="B4914" s="319" t="s">
        <v>16063</v>
      </c>
      <c r="C4914" s="321">
        <f t="shared" si="152"/>
        <v>5</v>
      </c>
      <c r="D4914" s="321" t="str">
        <f t="shared" si="153"/>
        <v>Residential Rural</v>
      </c>
      <c r="E4914" s="321" t="s">
        <v>25835</v>
      </c>
      <c r="F4914" s="319" t="s">
        <v>4118</v>
      </c>
      <c r="G4914" s="319" t="s">
        <v>20895</v>
      </c>
      <c r="H4914" s="319" t="s">
        <v>20896</v>
      </c>
      <c r="I4914" s="319" t="s">
        <v>20897</v>
      </c>
    </row>
    <row r="4915" spans="1:9" ht="120" x14ac:dyDescent="0.2">
      <c r="A4915" s="319" t="s">
        <v>20898</v>
      </c>
      <c r="B4915" s="319" t="s">
        <v>16063</v>
      </c>
      <c r="C4915" s="321">
        <f t="shared" si="152"/>
        <v>5</v>
      </c>
      <c r="D4915" s="321" t="str">
        <f t="shared" si="153"/>
        <v>Residential Rural</v>
      </c>
      <c r="E4915" s="321" t="s">
        <v>4460</v>
      </c>
      <c r="F4915" s="319" t="s">
        <v>1125</v>
      </c>
      <c r="G4915" s="319" t="s">
        <v>20899</v>
      </c>
      <c r="H4915" s="319" t="s">
        <v>20900</v>
      </c>
      <c r="I4915" s="319" t="s">
        <v>20901</v>
      </c>
    </row>
    <row r="4916" spans="1:9" ht="90" x14ac:dyDescent="0.2">
      <c r="A4916" s="319" t="s">
        <v>20902</v>
      </c>
      <c r="B4916" s="319" t="s">
        <v>16063</v>
      </c>
      <c r="C4916" s="321">
        <f t="shared" si="152"/>
        <v>5</v>
      </c>
      <c r="D4916" s="321" t="str">
        <f t="shared" si="153"/>
        <v>Residential Rural</v>
      </c>
      <c r="E4916" s="321" t="s">
        <v>25835</v>
      </c>
      <c r="F4916" s="319" t="s">
        <v>2637</v>
      </c>
      <c r="G4916" s="319" t="s">
        <v>20903</v>
      </c>
      <c r="H4916" s="319" t="s">
        <v>20904</v>
      </c>
      <c r="I4916" s="319" t="s">
        <v>20905</v>
      </c>
    </row>
    <row r="4917" spans="1:9" ht="105" x14ac:dyDescent="0.2">
      <c r="A4917" s="319" t="s">
        <v>20906</v>
      </c>
      <c r="B4917" s="319" t="s">
        <v>16063</v>
      </c>
      <c r="C4917" s="321">
        <f t="shared" si="152"/>
        <v>5</v>
      </c>
      <c r="D4917" s="321" t="str">
        <f t="shared" si="153"/>
        <v>Residential Rural</v>
      </c>
      <c r="E4917" s="321" t="s">
        <v>4460</v>
      </c>
      <c r="F4917" s="319" t="s">
        <v>20907</v>
      </c>
      <c r="G4917" s="319" t="s">
        <v>20908</v>
      </c>
      <c r="H4917" s="319" t="s">
        <v>20909</v>
      </c>
      <c r="I4917" s="319" t="s">
        <v>20910</v>
      </c>
    </row>
    <row r="4918" spans="1:9" ht="90" x14ac:dyDescent="0.2">
      <c r="A4918" s="319" t="s">
        <v>20911</v>
      </c>
      <c r="B4918" s="319" t="s">
        <v>16063</v>
      </c>
      <c r="C4918" s="321">
        <f t="shared" si="152"/>
        <v>5</v>
      </c>
      <c r="D4918" s="321" t="str">
        <f t="shared" si="153"/>
        <v>Residential Rural</v>
      </c>
      <c r="E4918" s="321" t="s">
        <v>25835</v>
      </c>
      <c r="F4918" s="319" t="s">
        <v>1397</v>
      </c>
      <c r="G4918" s="319" t="s">
        <v>19092</v>
      </c>
      <c r="H4918" s="319" t="s">
        <v>20912</v>
      </c>
      <c r="I4918" s="319" t="s">
        <v>20913</v>
      </c>
    </row>
    <row r="4919" spans="1:9" ht="90" x14ac:dyDescent="0.2">
      <c r="A4919" s="319" t="s">
        <v>20914</v>
      </c>
      <c r="B4919" s="319" t="s">
        <v>16063</v>
      </c>
      <c r="C4919" s="321">
        <f t="shared" si="152"/>
        <v>5</v>
      </c>
      <c r="D4919" s="321" t="str">
        <f t="shared" si="153"/>
        <v>Residential Rural</v>
      </c>
      <c r="E4919" s="321" t="s">
        <v>4460</v>
      </c>
      <c r="F4919" s="319" t="s">
        <v>20915</v>
      </c>
      <c r="G4919" s="319" t="s">
        <v>20916</v>
      </c>
      <c r="H4919" s="319" t="s">
        <v>20917</v>
      </c>
      <c r="I4919" s="319" t="s">
        <v>20918</v>
      </c>
    </row>
    <row r="4920" spans="1:9" ht="105" x14ac:dyDescent="0.2">
      <c r="A4920" s="319" t="s">
        <v>20919</v>
      </c>
      <c r="B4920" s="319" t="s">
        <v>16063</v>
      </c>
      <c r="C4920" s="321">
        <f t="shared" si="152"/>
        <v>5</v>
      </c>
      <c r="D4920" s="321" t="str">
        <f t="shared" si="153"/>
        <v>Residential Rural</v>
      </c>
      <c r="E4920" s="321" t="s">
        <v>25835</v>
      </c>
      <c r="F4920" s="319" t="s">
        <v>3311</v>
      </c>
      <c r="G4920" s="319" t="s">
        <v>20837</v>
      </c>
      <c r="H4920" s="319" t="s">
        <v>20920</v>
      </c>
      <c r="I4920" s="319" t="s">
        <v>20921</v>
      </c>
    </row>
    <row r="4921" spans="1:9" ht="105" x14ac:dyDescent="0.2">
      <c r="A4921" s="319" t="s">
        <v>20922</v>
      </c>
      <c r="B4921" s="319" t="s">
        <v>16063</v>
      </c>
      <c r="C4921" s="321">
        <f t="shared" si="152"/>
        <v>5</v>
      </c>
      <c r="D4921" s="321" t="str">
        <f t="shared" si="153"/>
        <v>Residential Rural</v>
      </c>
      <c r="E4921" s="321" t="s">
        <v>4460</v>
      </c>
      <c r="F4921" s="319" t="s">
        <v>20923</v>
      </c>
      <c r="G4921" s="319" t="s">
        <v>20924</v>
      </c>
      <c r="H4921" s="319" t="s">
        <v>20925</v>
      </c>
      <c r="I4921" s="319" t="s">
        <v>20926</v>
      </c>
    </row>
    <row r="4922" spans="1:9" ht="105" x14ac:dyDescent="0.2">
      <c r="A4922" s="319" t="s">
        <v>20927</v>
      </c>
      <c r="B4922" s="319" t="s">
        <v>16063</v>
      </c>
      <c r="C4922" s="321">
        <f t="shared" si="152"/>
        <v>5</v>
      </c>
      <c r="D4922" s="321" t="str">
        <f t="shared" si="153"/>
        <v>Residential Rural</v>
      </c>
      <c r="E4922" s="321" t="s">
        <v>25835</v>
      </c>
      <c r="F4922" s="319" t="s">
        <v>20928</v>
      </c>
      <c r="G4922" s="319" t="s">
        <v>5331</v>
      </c>
      <c r="H4922" s="319" t="s">
        <v>20929</v>
      </c>
      <c r="I4922" s="319" t="s">
        <v>20930</v>
      </c>
    </row>
    <row r="4923" spans="1:9" ht="105" x14ac:dyDescent="0.2">
      <c r="A4923" s="319" t="s">
        <v>20931</v>
      </c>
      <c r="B4923" s="319" t="s">
        <v>16063</v>
      </c>
      <c r="C4923" s="321">
        <f t="shared" si="152"/>
        <v>5</v>
      </c>
      <c r="D4923" s="321" t="str">
        <f t="shared" si="153"/>
        <v>Residential Rural</v>
      </c>
      <c r="E4923" s="321" t="s">
        <v>4460</v>
      </c>
      <c r="F4923" s="319" t="s">
        <v>351</v>
      </c>
      <c r="G4923" s="319" t="s">
        <v>20932</v>
      </c>
      <c r="H4923" s="319" t="s">
        <v>20933</v>
      </c>
      <c r="I4923" s="319" t="s">
        <v>20934</v>
      </c>
    </row>
    <row r="4924" spans="1:9" ht="120" x14ac:dyDescent="0.2">
      <c r="A4924" s="319" t="s">
        <v>20935</v>
      </c>
      <c r="B4924" s="319" t="s">
        <v>16063</v>
      </c>
      <c r="C4924" s="321">
        <f t="shared" si="152"/>
        <v>5</v>
      </c>
      <c r="D4924" s="321" t="str">
        <f t="shared" si="153"/>
        <v>Residential Rural</v>
      </c>
      <c r="E4924" s="321" t="s">
        <v>25835</v>
      </c>
      <c r="F4924" s="319" t="s">
        <v>931</v>
      </c>
      <c r="G4924" s="319" t="s">
        <v>20936</v>
      </c>
      <c r="H4924" s="319" t="s">
        <v>20937</v>
      </c>
      <c r="I4924" s="319" t="s">
        <v>20938</v>
      </c>
    </row>
    <row r="4925" spans="1:9" ht="105" x14ac:dyDescent="0.2">
      <c r="A4925" s="319" t="s">
        <v>20939</v>
      </c>
      <c r="B4925" s="319" t="s">
        <v>16063</v>
      </c>
      <c r="C4925" s="321">
        <f t="shared" si="152"/>
        <v>5</v>
      </c>
      <c r="D4925" s="321" t="str">
        <f t="shared" si="153"/>
        <v>Residential Rural</v>
      </c>
      <c r="E4925" s="321" t="s">
        <v>4460</v>
      </c>
      <c r="F4925" s="319" t="s">
        <v>1345</v>
      </c>
      <c r="G4925" s="319" t="s">
        <v>1346</v>
      </c>
      <c r="H4925" s="319" t="s">
        <v>20940</v>
      </c>
      <c r="I4925" s="319" t="s">
        <v>20941</v>
      </c>
    </row>
    <row r="4926" spans="1:9" ht="120" x14ac:dyDescent="0.2">
      <c r="A4926" s="319" t="s">
        <v>20942</v>
      </c>
      <c r="B4926" s="319" t="s">
        <v>16063</v>
      </c>
      <c r="C4926" s="321">
        <f t="shared" si="152"/>
        <v>5</v>
      </c>
      <c r="D4926" s="321" t="str">
        <f t="shared" si="153"/>
        <v>Residential Rural</v>
      </c>
      <c r="E4926" s="321" t="s">
        <v>25835</v>
      </c>
      <c r="F4926" s="319" t="s">
        <v>20943</v>
      </c>
      <c r="G4926" s="319" t="s">
        <v>20944</v>
      </c>
      <c r="H4926" s="319" t="s">
        <v>20945</v>
      </c>
      <c r="I4926" s="319" t="s">
        <v>20946</v>
      </c>
    </row>
    <row r="4927" spans="1:9" ht="105" x14ac:dyDescent="0.2">
      <c r="A4927" s="319" t="s">
        <v>20947</v>
      </c>
      <c r="B4927" s="319" t="s">
        <v>16063</v>
      </c>
      <c r="C4927" s="321">
        <f t="shared" si="152"/>
        <v>5</v>
      </c>
      <c r="D4927" s="321" t="str">
        <f t="shared" si="153"/>
        <v>Residential Rural</v>
      </c>
      <c r="E4927" s="321" t="s">
        <v>4460</v>
      </c>
      <c r="F4927" s="319" t="s">
        <v>2877</v>
      </c>
      <c r="G4927" s="319" t="s">
        <v>20948</v>
      </c>
      <c r="H4927" s="319" t="s">
        <v>20949</v>
      </c>
      <c r="I4927" s="319" t="s">
        <v>20950</v>
      </c>
    </row>
    <row r="4928" spans="1:9" ht="105" x14ac:dyDescent="0.25">
      <c r="A4928" s="319" t="s">
        <v>20951</v>
      </c>
      <c r="B4928" s="319" t="s">
        <v>16063</v>
      </c>
      <c r="C4928" s="321">
        <f t="shared" si="152"/>
        <v>5</v>
      </c>
      <c r="D4928" s="321" t="str">
        <f t="shared" si="153"/>
        <v>Residential Rural</v>
      </c>
      <c r="E4928" s="321" t="s">
        <v>25835</v>
      </c>
      <c r="F4928" s="317"/>
      <c r="G4928" s="319" t="s">
        <v>20952</v>
      </c>
      <c r="H4928" s="319" t="s">
        <v>20949</v>
      </c>
      <c r="I4928" s="319" t="s">
        <v>20953</v>
      </c>
    </row>
    <row r="4929" spans="1:9" ht="105" x14ac:dyDescent="0.25">
      <c r="A4929" s="319" t="s">
        <v>20954</v>
      </c>
      <c r="B4929" s="319" t="s">
        <v>16063</v>
      </c>
      <c r="C4929" s="321">
        <f t="shared" si="152"/>
        <v>5</v>
      </c>
      <c r="D4929" s="321" t="str">
        <f t="shared" si="153"/>
        <v>Residential Rural</v>
      </c>
      <c r="E4929" s="321" t="s">
        <v>4460</v>
      </c>
      <c r="F4929" s="317"/>
      <c r="G4929" s="319" t="s">
        <v>11970</v>
      </c>
      <c r="H4929" s="319" t="s">
        <v>20955</v>
      </c>
      <c r="I4929" s="319" t="s">
        <v>20956</v>
      </c>
    </row>
    <row r="4930" spans="1:9" ht="105" x14ac:dyDescent="0.2">
      <c r="A4930" s="319" t="s">
        <v>20957</v>
      </c>
      <c r="B4930" s="319" t="s">
        <v>16063</v>
      </c>
      <c r="C4930" s="321">
        <f t="shared" ref="C4930:C4993" si="154">+VLOOKUP($A4930,Assess,2,FALSE)</f>
        <v>5</v>
      </c>
      <c r="D4930" s="321" t="str">
        <f t="shared" ref="D4930:D4993" si="155">+VLOOKUP($A4930,Assess,3,FALSE)</f>
        <v>Residential Rural</v>
      </c>
      <c r="E4930" s="321" t="s">
        <v>25835</v>
      </c>
      <c r="F4930" s="319" t="s">
        <v>20958</v>
      </c>
      <c r="G4930" s="319" t="s">
        <v>1471</v>
      </c>
      <c r="H4930" s="319" t="s">
        <v>20959</v>
      </c>
      <c r="I4930" s="319" t="s">
        <v>20960</v>
      </c>
    </row>
    <row r="4931" spans="1:9" ht="75" x14ac:dyDescent="0.2">
      <c r="A4931" s="319" t="s">
        <v>20961</v>
      </c>
      <c r="B4931" s="319" t="s">
        <v>16063</v>
      </c>
      <c r="C4931" s="321">
        <f t="shared" si="154"/>
        <v>5</v>
      </c>
      <c r="D4931" s="321" t="str">
        <f t="shared" si="155"/>
        <v>Residential Rural</v>
      </c>
      <c r="E4931" s="321" t="s">
        <v>4460</v>
      </c>
      <c r="F4931" s="319" t="s">
        <v>926</v>
      </c>
      <c r="G4931" s="319" t="s">
        <v>3976</v>
      </c>
      <c r="H4931" s="319" t="s">
        <v>20962</v>
      </c>
      <c r="I4931" s="319" t="s">
        <v>20963</v>
      </c>
    </row>
    <row r="4932" spans="1:9" ht="75" x14ac:dyDescent="0.2">
      <c r="A4932" s="319" t="s">
        <v>20964</v>
      </c>
      <c r="B4932" s="319" t="s">
        <v>16063</v>
      </c>
      <c r="C4932" s="321">
        <f t="shared" si="154"/>
        <v>5</v>
      </c>
      <c r="D4932" s="321" t="str">
        <f t="shared" si="155"/>
        <v>Residential Rural</v>
      </c>
      <c r="E4932" s="321" t="s">
        <v>25835</v>
      </c>
      <c r="F4932" s="319" t="s">
        <v>20965</v>
      </c>
      <c r="G4932" s="319" t="s">
        <v>20966</v>
      </c>
      <c r="H4932" s="319" t="s">
        <v>20967</v>
      </c>
      <c r="I4932" s="319" t="s">
        <v>20968</v>
      </c>
    </row>
    <row r="4933" spans="1:9" ht="90" x14ac:dyDescent="0.25">
      <c r="A4933" s="319" t="s">
        <v>20969</v>
      </c>
      <c r="B4933" s="319" t="s">
        <v>16063</v>
      </c>
      <c r="C4933" s="321">
        <f t="shared" si="154"/>
        <v>5</v>
      </c>
      <c r="D4933" s="321" t="str">
        <f t="shared" si="155"/>
        <v>Residential Rural</v>
      </c>
      <c r="E4933" s="321" t="s">
        <v>4460</v>
      </c>
      <c r="F4933" s="317"/>
      <c r="G4933" s="319" t="s">
        <v>20970</v>
      </c>
      <c r="H4933" s="319" t="s">
        <v>20971</v>
      </c>
      <c r="I4933" s="319" t="s">
        <v>20972</v>
      </c>
    </row>
    <row r="4934" spans="1:9" ht="90" x14ac:dyDescent="0.2">
      <c r="A4934" s="319" t="s">
        <v>20973</v>
      </c>
      <c r="B4934" s="319" t="s">
        <v>16063</v>
      </c>
      <c r="C4934" s="321">
        <f t="shared" si="154"/>
        <v>5</v>
      </c>
      <c r="D4934" s="321" t="str">
        <f t="shared" si="155"/>
        <v>Residential Rural</v>
      </c>
      <c r="E4934" s="321" t="s">
        <v>25835</v>
      </c>
      <c r="F4934" s="319" t="s">
        <v>20974</v>
      </c>
      <c r="G4934" s="319" t="s">
        <v>20975</v>
      </c>
      <c r="H4934" s="319" t="s">
        <v>20976</v>
      </c>
      <c r="I4934" s="319" t="s">
        <v>20977</v>
      </c>
    </row>
    <row r="4935" spans="1:9" ht="90" x14ac:dyDescent="0.2">
      <c r="A4935" s="319" t="s">
        <v>20978</v>
      </c>
      <c r="B4935" s="319" t="s">
        <v>16063</v>
      </c>
      <c r="C4935" s="321">
        <f t="shared" si="154"/>
        <v>5</v>
      </c>
      <c r="D4935" s="321" t="str">
        <f t="shared" si="155"/>
        <v>Residential Rural</v>
      </c>
      <c r="E4935" s="321" t="s">
        <v>4460</v>
      </c>
      <c r="F4935" s="319" t="s">
        <v>20979</v>
      </c>
      <c r="G4935" s="319" t="s">
        <v>20980</v>
      </c>
      <c r="H4935" s="319" t="s">
        <v>20981</v>
      </c>
      <c r="I4935" s="319" t="s">
        <v>20982</v>
      </c>
    </row>
    <row r="4936" spans="1:9" ht="105" x14ac:dyDescent="0.2">
      <c r="A4936" s="319" t="s">
        <v>20983</v>
      </c>
      <c r="B4936" s="319" t="s">
        <v>16063</v>
      </c>
      <c r="C4936" s="321">
        <f t="shared" si="154"/>
        <v>5</v>
      </c>
      <c r="D4936" s="321" t="str">
        <f t="shared" si="155"/>
        <v>Residential Rural</v>
      </c>
      <c r="E4936" s="321" t="s">
        <v>25835</v>
      </c>
      <c r="F4936" s="319" t="s">
        <v>20984</v>
      </c>
      <c r="G4936" s="319" t="s">
        <v>20985</v>
      </c>
      <c r="H4936" s="319" t="s">
        <v>20986</v>
      </c>
      <c r="I4936" s="319" t="s">
        <v>20987</v>
      </c>
    </row>
    <row r="4937" spans="1:9" ht="105" x14ac:dyDescent="0.2">
      <c r="A4937" s="319" t="s">
        <v>20988</v>
      </c>
      <c r="B4937" s="319" t="s">
        <v>16063</v>
      </c>
      <c r="C4937" s="321">
        <f t="shared" si="154"/>
        <v>5</v>
      </c>
      <c r="D4937" s="321" t="str">
        <f t="shared" si="155"/>
        <v>Residential Rural</v>
      </c>
      <c r="E4937" s="321" t="s">
        <v>4460</v>
      </c>
      <c r="F4937" s="319" t="s">
        <v>4907</v>
      </c>
      <c r="G4937" s="319" t="s">
        <v>20989</v>
      </c>
      <c r="H4937" s="319" t="s">
        <v>20990</v>
      </c>
      <c r="I4937" s="319" t="s">
        <v>20991</v>
      </c>
    </row>
    <row r="4938" spans="1:9" ht="105" x14ac:dyDescent="0.2">
      <c r="A4938" s="319" t="s">
        <v>20992</v>
      </c>
      <c r="B4938" s="319" t="s">
        <v>16063</v>
      </c>
      <c r="C4938" s="321">
        <f t="shared" si="154"/>
        <v>5</v>
      </c>
      <c r="D4938" s="321" t="str">
        <f t="shared" si="155"/>
        <v>Residential Rural</v>
      </c>
      <c r="E4938" s="321" t="s">
        <v>25835</v>
      </c>
      <c r="F4938" s="319" t="s">
        <v>20993</v>
      </c>
      <c r="G4938" s="319" t="s">
        <v>20994</v>
      </c>
      <c r="H4938" s="319" t="s">
        <v>20995</v>
      </c>
      <c r="I4938" s="319" t="s">
        <v>20996</v>
      </c>
    </row>
    <row r="4939" spans="1:9" ht="90" x14ac:dyDescent="0.2">
      <c r="A4939" s="319" t="s">
        <v>20997</v>
      </c>
      <c r="B4939" s="319" t="s">
        <v>16063</v>
      </c>
      <c r="C4939" s="321">
        <f t="shared" si="154"/>
        <v>5</v>
      </c>
      <c r="D4939" s="321" t="str">
        <f t="shared" si="155"/>
        <v>Residential Rural</v>
      </c>
      <c r="E4939" s="321" t="s">
        <v>4460</v>
      </c>
      <c r="F4939" s="319" t="s">
        <v>20998</v>
      </c>
      <c r="G4939" s="319" t="s">
        <v>20999</v>
      </c>
      <c r="H4939" s="319" t="s">
        <v>21000</v>
      </c>
      <c r="I4939" s="319" t="s">
        <v>21001</v>
      </c>
    </row>
    <row r="4940" spans="1:9" ht="105" x14ac:dyDescent="0.2">
      <c r="A4940" s="319" t="s">
        <v>21002</v>
      </c>
      <c r="B4940" s="319" t="s">
        <v>16063</v>
      </c>
      <c r="C4940" s="321">
        <f t="shared" si="154"/>
        <v>5</v>
      </c>
      <c r="D4940" s="321" t="str">
        <f t="shared" si="155"/>
        <v>Residential Rural</v>
      </c>
      <c r="E4940" s="321" t="s">
        <v>25835</v>
      </c>
      <c r="F4940" s="319" t="s">
        <v>3588</v>
      </c>
      <c r="G4940" s="319" t="s">
        <v>3715</v>
      </c>
      <c r="H4940" s="319" t="s">
        <v>21003</v>
      </c>
      <c r="I4940" s="319" t="s">
        <v>21004</v>
      </c>
    </row>
    <row r="4941" spans="1:9" ht="105" x14ac:dyDescent="0.2">
      <c r="A4941" s="319" t="s">
        <v>21005</v>
      </c>
      <c r="B4941" s="319" t="s">
        <v>16063</v>
      </c>
      <c r="C4941" s="321">
        <f t="shared" si="154"/>
        <v>5</v>
      </c>
      <c r="D4941" s="321" t="str">
        <f t="shared" si="155"/>
        <v>Residential Rural</v>
      </c>
      <c r="E4941" s="321" t="s">
        <v>4460</v>
      </c>
      <c r="F4941" s="319" t="s">
        <v>6054</v>
      </c>
      <c r="G4941" s="319" t="s">
        <v>16942</v>
      </c>
      <c r="H4941" s="319" t="s">
        <v>21006</v>
      </c>
      <c r="I4941" s="319" t="s">
        <v>21007</v>
      </c>
    </row>
    <row r="4942" spans="1:9" ht="105" x14ac:dyDescent="0.2">
      <c r="A4942" s="319" t="s">
        <v>21008</v>
      </c>
      <c r="B4942" s="319" t="s">
        <v>16063</v>
      </c>
      <c r="C4942" s="321">
        <f t="shared" si="154"/>
        <v>5</v>
      </c>
      <c r="D4942" s="321" t="str">
        <f t="shared" si="155"/>
        <v>Residential Rural</v>
      </c>
      <c r="E4942" s="321" t="s">
        <v>25835</v>
      </c>
      <c r="F4942" s="319" t="s">
        <v>3460</v>
      </c>
      <c r="G4942" s="319" t="s">
        <v>21009</v>
      </c>
      <c r="H4942" s="319" t="s">
        <v>21010</v>
      </c>
      <c r="I4942" s="319" t="s">
        <v>21011</v>
      </c>
    </row>
    <row r="4943" spans="1:9" ht="105" x14ac:dyDescent="0.2">
      <c r="A4943" s="319" t="s">
        <v>21012</v>
      </c>
      <c r="B4943" s="319" t="s">
        <v>16063</v>
      </c>
      <c r="C4943" s="321">
        <f t="shared" si="154"/>
        <v>5</v>
      </c>
      <c r="D4943" s="321" t="str">
        <f t="shared" si="155"/>
        <v>Residential Rural</v>
      </c>
      <c r="E4943" s="321" t="s">
        <v>4460</v>
      </c>
      <c r="F4943" s="319" t="s">
        <v>21013</v>
      </c>
      <c r="G4943" s="319" t="s">
        <v>21014</v>
      </c>
      <c r="H4943" s="319" t="s">
        <v>21015</v>
      </c>
      <c r="I4943" s="319" t="s">
        <v>21016</v>
      </c>
    </row>
    <row r="4944" spans="1:9" ht="105" x14ac:dyDescent="0.2">
      <c r="A4944" s="319" t="s">
        <v>21017</v>
      </c>
      <c r="B4944" s="319" t="s">
        <v>16063</v>
      </c>
      <c r="C4944" s="321">
        <f t="shared" si="154"/>
        <v>5</v>
      </c>
      <c r="D4944" s="321" t="str">
        <f t="shared" si="155"/>
        <v>Residential Rural</v>
      </c>
      <c r="E4944" s="321" t="s">
        <v>25835</v>
      </c>
      <c r="F4944" s="319" t="s">
        <v>21018</v>
      </c>
      <c r="G4944" s="319" t="s">
        <v>21019</v>
      </c>
      <c r="H4944" s="319" t="s">
        <v>21020</v>
      </c>
      <c r="I4944" s="319" t="s">
        <v>21021</v>
      </c>
    </row>
    <row r="4945" spans="1:9" ht="105" x14ac:dyDescent="0.2">
      <c r="A4945" s="319" t="s">
        <v>21022</v>
      </c>
      <c r="B4945" s="319" t="s">
        <v>16063</v>
      </c>
      <c r="C4945" s="321">
        <f t="shared" si="154"/>
        <v>5</v>
      </c>
      <c r="D4945" s="321" t="str">
        <f t="shared" si="155"/>
        <v>Residential Rural</v>
      </c>
      <c r="E4945" s="321" t="s">
        <v>4460</v>
      </c>
      <c r="F4945" s="319" t="s">
        <v>4314</v>
      </c>
      <c r="G4945" s="319" t="s">
        <v>15139</v>
      </c>
      <c r="H4945" s="319" t="s">
        <v>21023</v>
      </c>
      <c r="I4945" s="319" t="s">
        <v>21024</v>
      </c>
    </row>
    <row r="4946" spans="1:9" ht="105" x14ac:dyDescent="0.2">
      <c r="A4946" s="319" t="s">
        <v>21025</v>
      </c>
      <c r="B4946" s="319" t="s">
        <v>16063</v>
      </c>
      <c r="C4946" s="321">
        <f t="shared" si="154"/>
        <v>5</v>
      </c>
      <c r="D4946" s="321" t="str">
        <f t="shared" si="155"/>
        <v>Residential Rural</v>
      </c>
      <c r="E4946" s="321" t="s">
        <v>25835</v>
      </c>
      <c r="F4946" s="319" t="s">
        <v>21026</v>
      </c>
      <c r="G4946" s="319" t="s">
        <v>21027</v>
      </c>
      <c r="H4946" s="319" t="s">
        <v>21028</v>
      </c>
      <c r="I4946" s="319" t="s">
        <v>21029</v>
      </c>
    </row>
    <row r="4947" spans="1:9" ht="105" x14ac:dyDescent="0.2">
      <c r="A4947" s="319" t="s">
        <v>21030</v>
      </c>
      <c r="B4947" s="319" t="s">
        <v>16063</v>
      </c>
      <c r="C4947" s="321">
        <f t="shared" si="154"/>
        <v>5</v>
      </c>
      <c r="D4947" s="321" t="str">
        <f t="shared" si="155"/>
        <v>Residential Rural</v>
      </c>
      <c r="E4947" s="321" t="s">
        <v>4460</v>
      </c>
      <c r="F4947" s="319" t="s">
        <v>1166</v>
      </c>
      <c r="G4947" s="319" t="s">
        <v>21031</v>
      </c>
      <c r="H4947" s="319" t="s">
        <v>21032</v>
      </c>
      <c r="I4947" s="319" t="s">
        <v>21033</v>
      </c>
    </row>
    <row r="4948" spans="1:9" ht="105" x14ac:dyDescent="0.2">
      <c r="A4948" s="319" t="s">
        <v>21034</v>
      </c>
      <c r="B4948" s="319" t="s">
        <v>16063</v>
      </c>
      <c r="C4948" s="321">
        <f t="shared" si="154"/>
        <v>5</v>
      </c>
      <c r="D4948" s="321" t="str">
        <f t="shared" si="155"/>
        <v>Residential Rural</v>
      </c>
      <c r="E4948" s="321" t="s">
        <v>25835</v>
      </c>
      <c r="F4948" s="319" t="s">
        <v>21035</v>
      </c>
      <c r="G4948" s="319" t="s">
        <v>2898</v>
      </c>
      <c r="H4948" s="319" t="s">
        <v>21036</v>
      </c>
      <c r="I4948" s="319" t="s">
        <v>21037</v>
      </c>
    </row>
    <row r="4949" spans="1:9" ht="90" x14ac:dyDescent="0.2">
      <c r="A4949" s="319" t="s">
        <v>21038</v>
      </c>
      <c r="B4949" s="319" t="s">
        <v>16063</v>
      </c>
      <c r="C4949" s="321">
        <f t="shared" si="154"/>
        <v>5</v>
      </c>
      <c r="D4949" s="321" t="str">
        <f t="shared" si="155"/>
        <v>Residential Rural</v>
      </c>
      <c r="E4949" s="321" t="s">
        <v>4460</v>
      </c>
      <c r="F4949" s="319" t="s">
        <v>2425</v>
      </c>
      <c r="G4949" s="319" t="s">
        <v>21039</v>
      </c>
      <c r="H4949" s="319" t="s">
        <v>21040</v>
      </c>
      <c r="I4949" s="319" t="s">
        <v>21041</v>
      </c>
    </row>
    <row r="4950" spans="1:9" ht="345" x14ac:dyDescent="0.2">
      <c r="A4950" s="319" t="s">
        <v>21042</v>
      </c>
      <c r="B4950" s="319" t="s">
        <v>16063</v>
      </c>
      <c r="C4950" s="321">
        <f t="shared" si="154"/>
        <v>5</v>
      </c>
      <c r="D4950" s="321" t="str">
        <f t="shared" si="155"/>
        <v>Residential Rural</v>
      </c>
      <c r="E4950" s="321" t="s">
        <v>25835</v>
      </c>
      <c r="F4950" s="319" t="s">
        <v>21043</v>
      </c>
      <c r="G4950" s="319" t="s">
        <v>21044</v>
      </c>
      <c r="H4950" s="319" t="s">
        <v>21045</v>
      </c>
      <c r="I4950" s="319" t="s">
        <v>21046</v>
      </c>
    </row>
    <row r="4951" spans="1:9" ht="90" x14ac:dyDescent="0.2">
      <c r="A4951" s="319" t="s">
        <v>21047</v>
      </c>
      <c r="B4951" s="319" t="s">
        <v>16063</v>
      </c>
      <c r="C4951" s="321">
        <f t="shared" si="154"/>
        <v>5</v>
      </c>
      <c r="D4951" s="321" t="str">
        <f t="shared" si="155"/>
        <v>Residential Rural</v>
      </c>
      <c r="E4951" s="321" t="s">
        <v>4460</v>
      </c>
      <c r="F4951" s="319" t="s">
        <v>5348</v>
      </c>
      <c r="G4951" s="319" t="s">
        <v>1888</v>
      </c>
      <c r="H4951" s="319" t="s">
        <v>21048</v>
      </c>
      <c r="I4951" s="319" t="s">
        <v>21049</v>
      </c>
    </row>
    <row r="4952" spans="1:9" ht="90" x14ac:dyDescent="0.2">
      <c r="A4952" s="319" t="s">
        <v>21050</v>
      </c>
      <c r="B4952" s="319" t="s">
        <v>16063</v>
      </c>
      <c r="C4952" s="321">
        <f t="shared" si="154"/>
        <v>5</v>
      </c>
      <c r="D4952" s="321" t="str">
        <f t="shared" si="155"/>
        <v>Residential Rural</v>
      </c>
      <c r="E4952" s="321" t="s">
        <v>25835</v>
      </c>
      <c r="F4952" s="319" t="s">
        <v>21051</v>
      </c>
      <c r="G4952" s="319" t="s">
        <v>21052</v>
      </c>
      <c r="H4952" s="319" t="s">
        <v>21053</v>
      </c>
      <c r="I4952" s="319" t="s">
        <v>21054</v>
      </c>
    </row>
    <row r="4953" spans="1:9" ht="90" x14ac:dyDescent="0.2">
      <c r="A4953" s="319" t="s">
        <v>21055</v>
      </c>
      <c r="B4953" s="319" t="s">
        <v>16063</v>
      </c>
      <c r="C4953" s="321">
        <f t="shared" si="154"/>
        <v>5</v>
      </c>
      <c r="D4953" s="321" t="str">
        <f t="shared" si="155"/>
        <v>Residential Rural</v>
      </c>
      <c r="E4953" s="321" t="s">
        <v>4460</v>
      </c>
      <c r="F4953" s="319" t="s">
        <v>1089</v>
      </c>
      <c r="G4953" s="319" t="s">
        <v>1090</v>
      </c>
      <c r="H4953" s="319" t="s">
        <v>21056</v>
      </c>
      <c r="I4953" s="319" t="s">
        <v>21057</v>
      </c>
    </row>
    <row r="4954" spans="1:9" ht="90" x14ac:dyDescent="0.2">
      <c r="A4954" s="319" t="s">
        <v>21058</v>
      </c>
      <c r="B4954" s="319" t="s">
        <v>16063</v>
      </c>
      <c r="C4954" s="321">
        <f t="shared" si="154"/>
        <v>5</v>
      </c>
      <c r="D4954" s="321" t="str">
        <f t="shared" si="155"/>
        <v>Residential Rural</v>
      </c>
      <c r="E4954" s="321" t="s">
        <v>25835</v>
      </c>
      <c r="F4954" s="319" t="s">
        <v>1166</v>
      </c>
      <c r="G4954" s="319" t="s">
        <v>21059</v>
      </c>
      <c r="H4954" s="319" t="s">
        <v>21060</v>
      </c>
      <c r="I4954" s="319" t="s">
        <v>21061</v>
      </c>
    </row>
    <row r="4955" spans="1:9" ht="90" x14ac:dyDescent="0.25">
      <c r="A4955" s="319" t="s">
        <v>21062</v>
      </c>
      <c r="B4955" s="319" t="s">
        <v>16063</v>
      </c>
      <c r="C4955" s="321">
        <f t="shared" si="154"/>
        <v>5</v>
      </c>
      <c r="D4955" s="321" t="str">
        <f t="shared" si="155"/>
        <v>Residential Rural</v>
      </c>
      <c r="E4955" s="321" t="s">
        <v>4460</v>
      </c>
      <c r="F4955" s="317"/>
      <c r="G4955" s="319" t="s">
        <v>21063</v>
      </c>
      <c r="H4955" s="319" t="s">
        <v>21064</v>
      </c>
      <c r="I4955" s="319" t="s">
        <v>21065</v>
      </c>
    </row>
    <row r="4956" spans="1:9" ht="90" x14ac:dyDescent="0.2">
      <c r="A4956" s="319" t="s">
        <v>21066</v>
      </c>
      <c r="B4956" s="319" t="s">
        <v>16063</v>
      </c>
      <c r="C4956" s="321">
        <f t="shared" si="154"/>
        <v>5</v>
      </c>
      <c r="D4956" s="321" t="str">
        <f t="shared" si="155"/>
        <v>Residential Rural</v>
      </c>
      <c r="E4956" s="321" t="s">
        <v>25835</v>
      </c>
      <c r="F4956" s="319" t="s">
        <v>8606</v>
      </c>
      <c r="G4956" s="319" t="s">
        <v>8330</v>
      </c>
      <c r="H4956" s="319" t="s">
        <v>21067</v>
      </c>
      <c r="I4956" s="319" t="s">
        <v>21068</v>
      </c>
    </row>
    <row r="4957" spans="1:9" ht="90" x14ac:dyDescent="0.2">
      <c r="A4957" s="319" t="s">
        <v>21069</v>
      </c>
      <c r="B4957" s="319" t="s">
        <v>16063</v>
      </c>
      <c r="C4957" s="321">
        <f t="shared" si="154"/>
        <v>5</v>
      </c>
      <c r="D4957" s="321" t="str">
        <f t="shared" si="155"/>
        <v>Residential Rural</v>
      </c>
      <c r="E4957" s="321" t="s">
        <v>4460</v>
      </c>
      <c r="F4957" s="319" t="s">
        <v>21070</v>
      </c>
      <c r="G4957" s="319" t="s">
        <v>21071</v>
      </c>
      <c r="H4957" s="319" t="s">
        <v>21072</v>
      </c>
      <c r="I4957" s="319" t="s">
        <v>21073</v>
      </c>
    </row>
    <row r="4958" spans="1:9" ht="90" x14ac:dyDescent="0.25">
      <c r="A4958" s="319" t="s">
        <v>21074</v>
      </c>
      <c r="B4958" s="319" t="s">
        <v>16063</v>
      </c>
      <c r="C4958" s="321">
        <f t="shared" si="154"/>
        <v>5</v>
      </c>
      <c r="D4958" s="321" t="str">
        <f t="shared" si="155"/>
        <v>Residential Rural</v>
      </c>
      <c r="E4958" s="321" t="s">
        <v>25835</v>
      </c>
      <c r="F4958" s="317"/>
      <c r="G4958" s="319" t="s">
        <v>21075</v>
      </c>
      <c r="H4958" s="319" t="s">
        <v>21076</v>
      </c>
      <c r="I4958" s="319" t="s">
        <v>21077</v>
      </c>
    </row>
    <row r="4959" spans="1:9" ht="90" x14ac:dyDescent="0.2">
      <c r="A4959" s="319" t="s">
        <v>21078</v>
      </c>
      <c r="B4959" s="319" t="s">
        <v>16063</v>
      </c>
      <c r="C4959" s="321">
        <f t="shared" si="154"/>
        <v>5</v>
      </c>
      <c r="D4959" s="321" t="str">
        <f t="shared" si="155"/>
        <v>Residential Rural</v>
      </c>
      <c r="E4959" s="321" t="s">
        <v>4460</v>
      </c>
      <c r="F4959" s="319" t="s">
        <v>2916</v>
      </c>
      <c r="G4959" s="319" t="s">
        <v>2762</v>
      </c>
      <c r="H4959" s="319" t="s">
        <v>21079</v>
      </c>
      <c r="I4959" s="319" t="s">
        <v>21080</v>
      </c>
    </row>
    <row r="4960" spans="1:9" ht="90" x14ac:dyDescent="0.2">
      <c r="A4960" s="319" t="s">
        <v>21081</v>
      </c>
      <c r="B4960" s="319" t="s">
        <v>16063</v>
      </c>
      <c r="C4960" s="321">
        <f t="shared" si="154"/>
        <v>5</v>
      </c>
      <c r="D4960" s="321" t="str">
        <f t="shared" si="155"/>
        <v>Residential Rural</v>
      </c>
      <c r="E4960" s="321" t="s">
        <v>25835</v>
      </c>
      <c r="F4960" s="319" t="s">
        <v>21082</v>
      </c>
      <c r="G4960" s="319" t="s">
        <v>21083</v>
      </c>
      <c r="H4960" s="319" t="s">
        <v>21084</v>
      </c>
      <c r="I4960" s="319" t="s">
        <v>21085</v>
      </c>
    </row>
    <row r="4961" spans="1:9" ht="90" x14ac:dyDescent="0.2">
      <c r="A4961" s="319" t="s">
        <v>21086</v>
      </c>
      <c r="B4961" s="319" t="s">
        <v>16063</v>
      </c>
      <c r="C4961" s="321">
        <f t="shared" si="154"/>
        <v>5</v>
      </c>
      <c r="D4961" s="321" t="str">
        <f t="shared" si="155"/>
        <v>Residential Rural</v>
      </c>
      <c r="E4961" s="321" t="s">
        <v>4460</v>
      </c>
      <c r="F4961" s="319" t="s">
        <v>414</v>
      </c>
      <c r="G4961" s="319" t="s">
        <v>21087</v>
      </c>
      <c r="H4961" s="319" t="s">
        <v>21088</v>
      </c>
      <c r="I4961" s="319" t="s">
        <v>21089</v>
      </c>
    </row>
    <row r="4962" spans="1:9" ht="135" x14ac:dyDescent="0.2">
      <c r="A4962" s="319" t="s">
        <v>21090</v>
      </c>
      <c r="B4962" s="319" t="s">
        <v>16063</v>
      </c>
      <c r="C4962" s="321">
        <f t="shared" si="154"/>
        <v>5</v>
      </c>
      <c r="D4962" s="321" t="str">
        <f t="shared" si="155"/>
        <v>Residential Rural</v>
      </c>
      <c r="E4962" s="321" t="s">
        <v>25835</v>
      </c>
      <c r="F4962" s="319" t="s">
        <v>21091</v>
      </c>
      <c r="G4962" s="319" t="s">
        <v>21092</v>
      </c>
      <c r="H4962" s="319" t="s">
        <v>21093</v>
      </c>
      <c r="I4962" s="319" t="s">
        <v>21094</v>
      </c>
    </row>
    <row r="4963" spans="1:9" ht="90" x14ac:dyDescent="0.2">
      <c r="A4963" s="319" t="s">
        <v>21095</v>
      </c>
      <c r="B4963" s="319" t="s">
        <v>16063</v>
      </c>
      <c r="C4963" s="321">
        <f t="shared" si="154"/>
        <v>5</v>
      </c>
      <c r="D4963" s="321" t="str">
        <f t="shared" si="155"/>
        <v>Residential Rural</v>
      </c>
      <c r="E4963" s="321" t="s">
        <v>4460</v>
      </c>
      <c r="F4963" s="319" t="s">
        <v>21096</v>
      </c>
      <c r="G4963" s="319" t="s">
        <v>21097</v>
      </c>
      <c r="H4963" s="319" t="s">
        <v>21098</v>
      </c>
      <c r="I4963" s="319" t="s">
        <v>21099</v>
      </c>
    </row>
    <row r="4964" spans="1:9" ht="90" x14ac:dyDescent="0.2">
      <c r="A4964" s="319" t="s">
        <v>21100</v>
      </c>
      <c r="B4964" s="319" t="s">
        <v>16063</v>
      </c>
      <c r="C4964" s="321">
        <f t="shared" si="154"/>
        <v>5</v>
      </c>
      <c r="D4964" s="321" t="str">
        <f t="shared" si="155"/>
        <v>Residential Rural</v>
      </c>
      <c r="E4964" s="321" t="s">
        <v>25835</v>
      </c>
      <c r="F4964" s="319" t="s">
        <v>21101</v>
      </c>
      <c r="G4964" s="319" t="s">
        <v>21102</v>
      </c>
      <c r="H4964" s="319" t="s">
        <v>21103</v>
      </c>
      <c r="I4964" s="319" t="s">
        <v>21104</v>
      </c>
    </row>
    <row r="4965" spans="1:9" ht="90" x14ac:dyDescent="0.2">
      <c r="A4965" s="319" t="s">
        <v>21105</v>
      </c>
      <c r="B4965" s="319" t="s">
        <v>16063</v>
      </c>
      <c r="C4965" s="321">
        <f t="shared" si="154"/>
        <v>5</v>
      </c>
      <c r="D4965" s="321" t="str">
        <f t="shared" si="155"/>
        <v>Residential Rural</v>
      </c>
      <c r="E4965" s="321" t="s">
        <v>4460</v>
      </c>
      <c r="F4965" s="319" t="s">
        <v>1763</v>
      </c>
      <c r="G4965" s="319" t="s">
        <v>21106</v>
      </c>
      <c r="H4965" s="319" t="s">
        <v>21107</v>
      </c>
      <c r="I4965" s="319" t="s">
        <v>21108</v>
      </c>
    </row>
    <row r="4966" spans="1:9" ht="90" x14ac:dyDescent="0.2">
      <c r="A4966" s="319" t="s">
        <v>21109</v>
      </c>
      <c r="B4966" s="319" t="s">
        <v>16063</v>
      </c>
      <c r="C4966" s="321">
        <f t="shared" si="154"/>
        <v>5</v>
      </c>
      <c r="D4966" s="321" t="str">
        <f t="shared" si="155"/>
        <v>Residential Rural</v>
      </c>
      <c r="E4966" s="321" t="s">
        <v>25835</v>
      </c>
      <c r="F4966" s="319" t="s">
        <v>8592</v>
      </c>
      <c r="G4966" s="319" t="s">
        <v>1462</v>
      </c>
      <c r="H4966" s="319" t="s">
        <v>21110</v>
      </c>
      <c r="I4966" s="319" t="s">
        <v>21111</v>
      </c>
    </row>
    <row r="4967" spans="1:9" ht="90" x14ac:dyDescent="0.2">
      <c r="A4967" s="319" t="s">
        <v>21112</v>
      </c>
      <c r="B4967" s="319" t="s">
        <v>16063</v>
      </c>
      <c r="C4967" s="321">
        <f t="shared" si="154"/>
        <v>5</v>
      </c>
      <c r="D4967" s="321" t="str">
        <f t="shared" si="155"/>
        <v>Residential Rural</v>
      </c>
      <c r="E4967" s="321" t="s">
        <v>4460</v>
      </c>
      <c r="F4967" s="319" t="s">
        <v>21113</v>
      </c>
      <c r="G4967" s="319" t="s">
        <v>21114</v>
      </c>
      <c r="H4967" s="319" t="s">
        <v>21115</v>
      </c>
      <c r="I4967" s="319" t="s">
        <v>21116</v>
      </c>
    </row>
    <row r="4968" spans="1:9" ht="90" x14ac:dyDescent="0.2">
      <c r="A4968" s="319" t="s">
        <v>21117</v>
      </c>
      <c r="B4968" s="319" t="s">
        <v>16063</v>
      </c>
      <c r="C4968" s="321">
        <f t="shared" si="154"/>
        <v>5</v>
      </c>
      <c r="D4968" s="321" t="str">
        <f t="shared" si="155"/>
        <v>Residential Rural</v>
      </c>
      <c r="E4968" s="321" t="s">
        <v>25835</v>
      </c>
      <c r="F4968" s="319" t="s">
        <v>21118</v>
      </c>
      <c r="G4968" s="319" t="s">
        <v>21119</v>
      </c>
      <c r="H4968" s="319" t="s">
        <v>21120</v>
      </c>
      <c r="I4968" s="319" t="s">
        <v>21121</v>
      </c>
    </row>
    <row r="4969" spans="1:9" ht="90" x14ac:dyDescent="0.2">
      <c r="A4969" s="319" t="s">
        <v>21122</v>
      </c>
      <c r="B4969" s="319" t="s">
        <v>16063</v>
      </c>
      <c r="C4969" s="321">
        <f t="shared" si="154"/>
        <v>5</v>
      </c>
      <c r="D4969" s="321" t="str">
        <f t="shared" si="155"/>
        <v>Residential Rural</v>
      </c>
      <c r="E4969" s="321" t="s">
        <v>4460</v>
      </c>
      <c r="F4969" s="319" t="s">
        <v>2906</v>
      </c>
      <c r="G4969" s="319" t="s">
        <v>10422</v>
      </c>
      <c r="H4969" s="319" t="s">
        <v>21123</v>
      </c>
      <c r="I4969" s="319" t="s">
        <v>21124</v>
      </c>
    </row>
    <row r="4970" spans="1:9" ht="90" x14ac:dyDescent="0.2">
      <c r="A4970" s="319" t="s">
        <v>21125</v>
      </c>
      <c r="B4970" s="319" t="s">
        <v>16063</v>
      </c>
      <c r="C4970" s="321">
        <f t="shared" si="154"/>
        <v>5</v>
      </c>
      <c r="D4970" s="321" t="str">
        <f t="shared" si="155"/>
        <v>Residential Rural</v>
      </c>
      <c r="E4970" s="321" t="s">
        <v>25835</v>
      </c>
      <c r="F4970" s="319" t="s">
        <v>21126</v>
      </c>
      <c r="G4970" s="319" t="s">
        <v>21127</v>
      </c>
      <c r="H4970" s="319" t="s">
        <v>21128</v>
      </c>
      <c r="I4970" s="319" t="s">
        <v>21129</v>
      </c>
    </row>
    <row r="4971" spans="1:9" ht="90" x14ac:dyDescent="0.2">
      <c r="A4971" s="319" t="s">
        <v>21130</v>
      </c>
      <c r="B4971" s="319" t="s">
        <v>16063</v>
      </c>
      <c r="C4971" s="321">
        <f t="shared" si="154"/>
        <v>5</v>
      </c>
      <c r="D4971" s="321" t="str">
        <f t="shared" si="155"/>
        <v>Residential Rural</v>
      </c>
      <c r="E4971" s="321" t="s">
        <v>4460</v>
      </c>
      <c r="F4971" s="319" t="s">
        <v>21131</v>
      </c>
      <c r="G4971" s="319" t="s">
        <v>5869</v>
      </c>
      <c r="H4971" s="319" t="s">
        <v>21132</v>
      </c>
      <c r="I4971" s="319" t="s">
        <v>21133</v>
      </c>
    </row>
    <row r="4972" spans="1:9" ht="90" x14ac:dyDescent="0.25">
      <c r="A4972" s="319" t="s">
        <v>21134</v>
      </c>
      <c r="B4972" s="319" t="s">
        <v>16063</v>
      </c>
      <c r="C4972" s="321">
        <f t="shared" si="154"/>
        <v>5</v>
      </c>
      <c r="D4972" s="321" t="str">
        <f t="shared" si="155"/>
        <v>Residential Rural</v>
      </c>
      <c r="E4972" s="321" t="s">
        <v>25835</v>
      </c>
      <c r="F4972" s="317"/>
      <c r="G4972" s="319" t="s">
        <v>21135</v>
      </c>
      <c r="H4972" s="319" t="s">
        <v>21136</v>
      </c>
      <c r="I4972" s="319" t="s">
        <v>21137</v>
      </c>
    </row>
    <row r="4973" spans="1:9" ht="90" x14ac:dyDescent="0.2">
      <c r="A4973" s="319" t="s">
        <v>21138</v>
      </c>
      <c r="B4973" s="319" t="s">
        <v>16063</v>
      </c>
      <c r="C4973" s="321">
        <f t="shared" si="154"/>
        <v>5</v>
      </c>
      <c r="D4973" s="321" t="str">
        <f t="shared" si="155"/>
        <v>Residential Rural</v>
      </c>
      <c r="E4973" s="321" t="s">
        <v>4460</v>
      </c>
      <c r="F4973" s="319" t="s">
        <v>21139</v>
      </c>
      <c r="G4973" s="319" t="s">
        <v>21140</v>
      </c>
      <c r="H4973" s="319" t="s">
        <v>21141</v>
      </c>
      <c r="I4973" s="319" t="s">
        <v>21142</v>
      </c>
    </row>
    <row r="4974" spans="1:9" ht="90" x14ac:dyDescent="0.2">
      <c r="A4974" s="319" t="s">
        <v>21143</v>
      </c>
      <c r="B4974" s="319" t="s">
        <v>16063</v>
      </c>
      <c r="C4974" s="321">
        <f t="shared" si="154"/>
        <v>5</v>
      </c>
      <c r="D4974" s="321" t="str">
        <f t="shared" si="155"/>
        <v>Residential Rural</v>
      </c>
      <c r="E4974" s="321" t="s">
        <v>25835</v>
      </c>
      <c r="F4974" s="319" t="s">
        <v>21144</v>
      </c>
      <c r="G4974" s="319" t="s">
        <v>21145</v>
      </c>
      <c r="H4974" s="319" t="s">
        <v>21146</v>
      </c>
      <c r="I4974" s="319" t="s">
        <v>21147</v>
      </c>
    </row>
    <row r="4975" spans="1:9" ht="90" x14ac:dyDescent="0.2">
      <c r="A4975" s="319" t="s">
        <v>21148</v>
      </c>
      <c r="B4975" s="319" t="s">
        <v>16063</v>
      </c>
      <c r="C4975" s="321">
        <f t="shared" si="154"/>
        <v>5</v>
      </c>
      <c r="D4975" s="321" t="str">
        <f t="shared" si="155"/>
        <v>Residential Rural</v>
      </c>
      <c r="E4975" s="321" t="s">
        <v>4460</v>
      </c>
      <c r="F4975" s="319" t="s">
        <v>21149</v>
      </c>
      <c r="G4975" s="319" t="s">
        <v>21150</v>
      </c>
      <c r="H4975" s="319" t="s">
        <v>21151</v>
      </c>
      <c r="I4975" s="319" t="s">
        <v>21152</v>
      </c>
    </row>
    <row r="4976" spans="1:9" ht="90" x14ac:dyDescent="0.2">
      <c r="A4976" s="319" t="s">
        <v>21153</v>
      </c>
      <c r="B4976" s="319" t="s">
        <v>16063</v>
      </c>
      <c r="C4976" s="321">
        <f t="shared" si="154"/>
        <v>5</v>
      </c>
      <c r="D4976" s="321" t="str">
        <f t="shared" si="155"/>
        <v>Residential Rural</v>
      </c>
      <c r="E4976" s="321" t="s">
        <v>25835</v>
      </c>
      <c r="F4976" s="319" t="s">
        <v>9194</v>
      </c>
      <c r="G4976" s="319" t="s">
        <v>2903</v>
      </c>
      <c r="H4976" s="319" t="s">
        <v>21154</v>
      </c>
      <c r="I4976" s="319" t="s">
        <v>21155</v>
      </c>
    </row>
    <row r="4977" spans="1:9" ht="90" x14ac:dyDescent="0.2">
      <c r="A4977" s="319" t="s">
        <v>21156</v>
      </c>
      <c r="B4977" s="319" t="s">
        <v>16063</v>
      </c>
      <c r="C4977" s="321">
        <f t="shared" si="154"/>
        <v>5</v>
      </c>
      <c r="D4977" s="321" t="str">
        <f t="shared" si="155"/>
        <v>Residential Rural</v>
      </c>
      <c r="E4977" s="321" t="s">
        <v>4460</v>
      </c>
      <c r="F4977" s="319" t="s">
        <v>2318</v>
      </c>
      <c r="G4977" s="319" t="s">
        <v>21157</v>
      </c>
      <c r="H4977" s="319" t="s">
        <v>21158</v>
      </c>
      <c r="I4977" s="319" t="s">
        <v>21159</v>
      </c>
    </row>
    <row r="4978" spans="1:9" ht="90" x14ac:dyDescent="0.2">
      <c r="A4978" s="319" t="s">
        <v>21160</v>
      </c>
      <c r="B4978" s="319" t="s">
        <v>16063</v>
      </c>
      <c r="C4978" s="321">
        <f t="shared" si="154"/>
        <v>5</v>
      </c>
      <c r="D4978" s="321" t="str">
        <f t="shared" si="155"/>
        <v>Residential Rural</v>
      </c>
      <c r="E4978" s="321" t="s">
        <v>25835</v>
      </c>
      <c r="F4978" s="319" t="s">
        <v>3500</v>
      </c>
      <c r="G4978" s="319" t="s">
        <v>21161</v>
      </c>
      <c r="H4978" s="319" t="s">
        <v>21162</v>
      </c>
      <c r="I4978" s="319" t="s">
        <v>21163</v>
      </c>
    </row>
    <row r="4979" spans="1:9" ht="135" x14ac:dyDescent="0.25">
      <c r="A4979" s="319" t="s">
        <v>21164</v>
      </c>
      <c r="B4979" s="319" t="s">
        <v>16063</v>
      </c>
      <c r="C4979" s="321">
        <f t="shared" si="154"/>
        <v>5</v>
      </c>
      <c r="D4979" s="321" t="str">
        <f t="shared" si="155"/>
        <v>Residential Rural</v>
      </c>
      <c r="E4979" s="321" t="s">
        <v>4460</v>
      </c>
      <c r="F4979" s="317"/>
      <c r="G4979" s="319" t="s">
        <v>21165</v>
      </c>
      <c r="H4979" s="319" t="s">
        <v>21166</v>
      </c>
      <c r="I4979" s="319" t="s">
        <v>21167</v>
      </c>
    </row>
    <row r="4980" spans="1:9" ht="90" x14ac:dyDescent="0.2">
      <c r="A4980" s="319" t="s">
        <v>21168</v>
      </c>
      <c r="B4980" s="319" t="s">
        <v>16063</v>
      </c>
      <c r="C4980" s="321">
        <f t="shared" si="154"/>
        <v>5</v>
      </c>
      <c r="D4980" s="321" t="str">
        <f t="shared" si="155"/>
        <v>Residential Rural</v>
      </c>
      <c r="E4980" s="321" t="s">
        <v>25835</v>
      </c>
      <c r="F4980" s="319" t="s">
        <v>21169</v>
      </c>
      <c r="G4980" s="319" t="s">
        <v>21170</v>
      </c>
      <c r="H4980" s="319" t="s">
        <v>21171</v>
      </c>
      <c r="I4980" s="319" t="s">
        <v>21172</v>
      </c>
    </row>
    <row r="4981" spans="1:9" ht="90" x14ac:dyDescent="0.2">
      <c r="A4981" s="319" t="s">
        <v>21173</v>
      </c>
      <c r="B4981" s="319" t="s">
        <v>16063</v>
      </c>
      <c r="C4981" s="321">
        <f t="shared" si="154"/>
        <v>5</v>
      </c>
      <c r="D4981" s="321" t="str">
        <f t="shared" si="155"/>
        <v>Residential Rural</v>
      </c>
      <c r="E4981" s="321" t="s">
        <v>4460</v>
      </c>
      <c r="F4981" s="319" t="s">
        <v>7596</v>
      </c>
      <c r="G4981" s="319" t="s">
        <v>21174</v>
      </c>
      <c r="H4981" s="319" t="s">
        <v>21175</v>
      </c>
      <c r="I4981" s="319" t="s">
        <v>21176</v>
      </c>
    </row>
    <row r="4982" spans="1:9" ht="90" x14ac:dyDescent="0.2">
      <c r="A4982" s="319" t="s">
        <v>21177</v>
      </c>
      <c r="B4982" s="319" t="s">
        <v>16063</v>
      </c>
      <c r="C4982" s="321">
        <f t="shared" si="154"/>
        <v>5</v>
      </c>
      <c r="D4982" s="321" t="str">
        <f t="shared" si="155"/>
        <v>Residential Rural</v>
      </c>
      <c r="E4982" s="321" t="s">
        <v>25835</v>
      </c>
      <c r="F4982" s="319" t="s">
        <v>21178</v>
      </c>
      <c r="G4982" s="319" t="s">
        <v>21179</v>
      </c>
      <c r="H4982" s="319" t="s">
        <v>21180</v>
      </c>
      <c r="I4982" s="319" t="s">
        <v>21181</v>
      </c>
    </row>
    <row r="4983" spans="1:9" ht="90" x14ac:dyDescent="0.2">
      <c r="A4983" s="319" t="s">
        <v>21182</v>
      </c>
      <c r="B4983" s="319" t="s">
        <v>16063</v>
      </c>
      <c r="C4983" s="321">
        <f t="shared" si="154"/>
        <v>5</v>
      </c>
      <c r="D4983" s="321" t="str">
        <f t="shared" si="155"/>
        <v>Residential Rural</v>
      </c>
      <c r="E4983" s="321" t="s">
        <v>4460</v>
      </c>
      <c r="F4983" s="319" t="s">
        <v>342</v>
      </c>
      <c r="G4983" s="319" t="s">
        <v>21183</v>
      </c>
      <c r="H4983" s="319" t="s">
        <v>21184</v>
      </c>
      <c r="I4983" s="319" t="s">
        <v>21185</v>
      </c>
    </row>
    <row r="4984" spans="1:9" ht="105" x14ac:dyDescent="0.2">
      <c r="A4984" s="319" t="s">
        <v>21186</v>
      </c>
      <c r="B4984" s="319" t="s">
        <v>16063</v>
      </c>
      <c r="C4984" s="321">
        <f t="shared" si="154"/>
        <v>5</v>
      </c>
      <c r="D4984" s="321" t="str">
        <f t="shared" si="155"/>
        <v>Residential Rural</v>
      </c>
      <c r="E4984" s="321" t="s">
        <v>25835</v>
      </c>
      <c r="F4984" s="319" t="s">
        <v>21187</v>
      </c>
      <c r="G4984" s="319" t="s">
        <v>1948</v>
      </c>
      <c r="H4984" s="319" t="s">
        <v>21188</v>
      </c>
      <c r="I4984" s="319" t="s">
        <v>21189</v>
      </c>
    </row>
    <row r="4985" spans="1:9" ht="120" x14ac:dyDescent="0.2">
      <c r="A4985" s="319" t="s">
        <v>21190</v>
      </c>
      <c r="B4985" s="319" t="s">
        <v>16063</v>
      </c>
      <c r="C4985" s="321">
        <f t="shared" si="154"/>
        <v>5</v>
      </c>
      <c r="D4985" s="321" t="str">
        <f t="shared" si="155"/>
        <v>Residential Rural</v>
      </c>
      <c r="E4985" s="321" t="s">
        <v>4460</v>
      </c>
      <c r="F4985" s="319" t="s">
        <v>21191</v>
      </c>
      <c r="G4985" s="319" t="s">
        <v>21192</v>
      </c>
      <c r="H4985" s="319" t="s">
        <v>21193</v>
      </c>
      <c r="I4985" s="319" t="s">
        <v>21194</v>
      </c>
    </row>
    <row r="4986" spans="1:9" ht="90" x14ac:dyDescent="0.2">
      <c r="A4986" s="319" t="s">
        <v>21195</v>
      </c>
      <c r="B4986" s="319" t="s">
        <v>16063</v>
      </c>
      <c r="C4986" s="321">
        <f t="shared" si="154"/>
        <v>5</v>
      </c>
      <c r="D4986" s="321" t="str">
        <f t="shared" si="155"/>
        <v>Residential Rural</v>
      </c>
      <c r="E4986" s="321" t="s">
        <v>25835</v>
      </c>
      <c r="F4986" s="319" t="s">
        <v>380</v>
      </c>
      <c r="G4986" s="319" t="s">
        <v>21196</v>
      </c>
      <c r="H4986" s="319" t="s">
        <v>21197</v>
      </c>
      <c r="I4986" s="319" t="s">
        <v>21198</v>
      </c>
    </row>
    <row r="4987" spans="1:9" ht="105" x14ac:dyDescent="0.2">
      <c r="A4987" s="319" t="s">
        <v>21199</v>
      </c>
      <c r="B4987" s="319" t="s">
        <v>16063</v>
      </c>
      <c r="C4987" s="321">
        <f t="shared" si="154"/>
        <v>5</v>
      </c>
      <c r="D4987" s="321" t="str">
        <f t="shared" si="155"/>
        <v>Residential Rural</v>
      </c>
      <c r="E4987" s="321" t="s">
        <v>4460</v>
      </c>
      <c r="F4987" s="319" t="s">
        <v>21200</v>
      </c>
      <c r="G4987" s="319" t="s">
        <v>21201</v>
      </c>
      <c r="H4987" s="319" t="s">
        <v>21202</v>
      </c>
      <c r="I4987" s="319" t="s">
        <v>21203</v>
      </c>
    </row>
    <row r="4988" spans="1:9" ht="105" x14ac:dyDescent="0.2">
      <c r="A4988" s="319" t="s">
        <v>21204</v>
      </c>
      <c r="B4988" s="319" t="s">
        <v>16063</v>
      </c>
      <c r="C4988" s="321">
        <f t="shared" si="154"/>
        <v>5</v>
      </c>
      <c r="D4988" s="321" t="str">
        <f t="shared" si="155"/>
        <v>Residential Rural</v>
      </c>
      <c r="E4988" s="321" t="s">
        <v>25835</v>
      </c>
      <c r="F4988" s="319" t="s">
        <v>483</v>
      </c>
      <c r="G4988" s="319" t="s">
        <v>21106</v>
      </c>
      <c r="H4988" s="319" t="s">
        <v>21205</v>
      </c>
      <c r="I4988" s="319" t="s">
        <v>21206</v>
      </c>
    </row>
    <row r="4989" spans="1:9" ht="105" x14ac:dyDescent="0.2">
      <c r="A4989" s="319" t="s">
        <v>21207</v>
      </c>
      <c r="B4989" s="319" t="s">
        <v>16063</v>
      </c>
      <c r="C4989" s="321">
        <f t="shared" si="154"/>
        <v>5</v>
      </c>
      <c r="D4989" s="321" t="str">
        <f t="shared" si="155"/>
        <v>Residential Rural</v>
      </c>
      <c r="E4989" s="321" t="s">
        <v>4460</v>
      </c>
      <c r="F4989" s="319" t="s">
        <v>530</v>
      </c>
      <c r="G4989" s="319" t="s">
        <v>21208</v>
      </c>
      <c r="H4989" s="319" t="s">
        <v>21209</v>
      </c>
      <c r="I4989" s="319" t="s">
        <v>21210</v>
      </c>
    </row>
    <row r="4990" spans="1:9" ht="105" x14ac:dyDescent="0.2">
      <c r="A4990" s="319" t="s">
        <v>21211</v>
      </c>
      <c r="B4990" s="319" t="s">
        <v>16063</v>
      </c>
      <c r="C4990" s="321">
        <f t="shared" si="154"/>
        <v>5</v>
      </c>
      <c r="D4990" s="321" t="str">
        <f t="shared" si="155"/>
        <v>Residential Rural</v>
      </c>
      <c r="E4990" s="321" t="s">
        <v>25835</v>
      </c>
      <c r="F4990" s="319" t="s">
        <v>5542</v>
      </c>
      <c r="G4990" s="319" t="s">
        <v>21212</v>
      </c>
      <c r="H4990" s="319" t="s">
        <v>21213</v>
      </c>
      <c r="I4990" s="319" t="s">
        <v>21214</v>
      </c>
    </row>
    <row r="4991" spans="1:9" ht="90" x14ac:dyDescent="0.2">
      <c r="A4991" s="319" t="s">
        <v>21216</v>
      </c>
      <c r="B4991" s="319" t="s">
        <v>21215</v>
      </c>
      <c r="C4991" s="321">
        <f t="shared" si="154"/>
        <v>6</v>
      </c>
      <c r="D4991" s="321" t="str">
        <f t="shared" si="155"/>
        <v>Residential Urunga</v>
      </c>
      <c r="E4991" s="321" t="s">
        <v>4460</v>
      </c>
      <c r="F4991" s="319" t="s">
        <v>2264</v>
      </c>
      <c r="G4991" s="319" t="s">
        <v>21217</v>
      </c>
      <c r="H4991" s="319" t="s">
        <v>21218</v>
      </c>
      <c r="I4991" s="319" t="s">
        <v>21219</v>
      </c>
    </row>
    <row r="4992" spans="1:9" ht="90" x14ac:dyDescent="0.2">
      <c r="A4992" s="319" t="s">
        <v>21220</v>
      </c>
      <c r="B4992" s="319" t="s">
        <v>21215</v>
      </c>
      <c r="C4992" s="321">
        <f t="shared" si="154"/>
        <v>6</v>
      </c>
      <c r="D4992" s="321" t="str">
        <f t="shared" si="155"/>
        <v>Residential Urunga</v>
      </c>
      <c r="E4992" s="321" t="s">
        <v>25835</v>
      </c>
      <c r="F4992" s="319" t="s">
        <v>21221</v>
      </c>
      <c r="G4992" s="319" t="s">
        <v>21222</v>
      </c>
      <c r="H4992" s="319" t="s">
        <v>21223</v>
      </c>
      <c r="I4992" s="319" t="s">
        <v>21224</v>
      </c>
    </row>
    <row r="4993" spans="1:9" ht="90" x14ac:dyDescent="0.2">
      <c r="A4993" s="319" t="s">
        <v>21225</v>
      </c>
      <c r="B4993" s="319" t="s">
        <v>21215</v>
      </c>
      <c r="C4993" s="321">
        <f t="shared" si="154"/>
        <v>6</v>
      </c>
      <c r="D4993" s="321" t="str">
        <f t="shared" si="155"/>
        <v>Residential Urunga</v>
      </c>
      <c r="E4993" s="321" t="s">
        <v>4460</v>
      </c>
      <c r="F4993" s="319" t="s">
        <v>1166</v>
      </c>
      <c r="G4993" s="319" t="s">
        <v>21226</v>
      </c>
      <c r="H4993" s="319" t="s">
        <v>21227</v>
      </c>
      <c r="I4993" s="319" t="s">
        <v>21228</v>
      </c>
    </row>
    <row r="4994" spans="1:9" ht="90" x14ac:dyDescent="0.2">
      <c r="A4994" s="319" t="s">
        <v>21229</v>
      </c>
      <c r="B4994" s="319" t="s">
        <v>21215</v>
      </c>
      <c r="C4994" s="321">
        <f t="shared" ref="C4994:C5057" si="156">+VLOOKUP($A4994,Assess,2,FALSE)</f>
        <v>6</v>
      </c>
      <c r="D4994" s="321" t="str">
        <f t="shared" ref="D4994:D5057" si="157">+VLOOKUP($A4994,Assess,3,FALSE)</f>
        <v>Residential Urunga</v>
      </c>
      <c r="E4994" s="321" t="s">
        <v>25835</v>
      </c>
      <c r="F4994" s="319" t="s">
        <v>21230</v>
      </c>
      <c r="G4994" s="319" t="s">
        <v>21231</v>
      </c>
      <c r="H4994" s="319" t="s">
        <v>21232</v>
      </c>
      <c r="I4994" s="319" t="s">
        <v>21233</v>
      </c>
    </row>
    <row r="4995" spans="1:9" ht="90" x14ac:dyDescent="0.2">
      <c r="A4995" s="319" t="s">
        <v>21234</v>
      </c>
      <c r="B4995" s="319" t="s">
        <v>21215</v>
      </c>
      <c r="C4995" s="321">
        <f t="shared" si="156"/>
        <v>6</v>
      </c>
      <c r="D4995" s="321" t="str">
        <f t="shared" si="157"/>
        <v>Residential Urunga</v>
      </c>
      <c r="E4995" s="321" t="s">
        <v>4460</v>
      </c>
      <c r="F4995" s="319" t="s">
        <v>21235</v>
      </c>
      <c r="G4995" s="319" t="s">
        <v>21236</v>
      </c>
      <c r="H4995" s="319" t="s">
        <v>21237</v>
      </c>
      <c r="I4995" s="319" t="s">
        <v>21238</v>
      </c>
    </row>
    <row r="4996" spans="1:9" ht="90" x14ac:dyDescent="0.25">
      <c r="A4996" s="319" t="s">
        <v>21239</v>
      </c>
      <c r="B4996" s="319" t="s">
        <v>21215</v>
      </c>
      <c r="C4996" s="321">
        <f t="shared" si="156"/>
        <v>6</v>
      </c>
      <c r="D4996" s="321" t="str">
        <f t="shared" si="157"/>
        <v>Residential Urunga</v>
      </c>
      <c r="E4996" s="321" t="s">
        <v>25835</v>
      </c>
      <c r="F4996" s="317"/>
      <c r="G4996" s="319" t="s">
        <v>7756</v>
      </c>
      <c r="H4996" s="319" t="s">
        <v>21240</v>
      </c>
      <c r="I4996" s="319" t="s">
        <v>21241</v>
      </c>
    </row>
    <row r="4997" spans="1:9" ht="75" x14ac:dyDescent="0.2">
      <c r="A4997" s="319" t="s">
        <v>21242</v>
      </c>
      <c r="B4997" s="319" t="s">
        <v>21215</v>
      </c>
      <c r="C4997" s="321">
        <f t="shared" si="156"/>
        <v>6</v>
      </c>
      <c r="D4997" s="321" t="str">
        <f t="shared" si="157"/>
        <v>Residential Urunga</v>
      </c>
      <c r="E4997" s="321" t="s">
        <v>4460</v>
      </c>
      <c r="F4997" s="319" t="s">
        <v>9888</v>
      </c>
      <c r="G4997" s="319" t="s">
        <v>21243</v>
      </c>
      <c r="H4997" s="319" t="s">
        <v>21244</v>
      </c>
      <c r="I4997" s="319" t="s">
        <v>21245</v>
      </c>
    </row>
    <row r="4998" spans="1:9" ht="75" x14ac:dyDescent="0.2">
      <c r="A4998" s="319" t="s">
        <v>21246</v>
      </c>
      <c r="B4998" s="319" t="s">
        <v>21215</v>
      </c>
      <c r="C4998" s="321">
        <f t="shared" si="156"/>
        <v>6</v>
      </c>
      <c r="D4998" s="321" t="str">
        <f t="shared" si="157"/>
        <v>Residential Urunga</v>
      </c>
      <c r="E4998" s="321" t="s">
        <v>25835</v>
      </c>
      <c r="F4998" s="319" t="s">
        <v>21247</v>
      </c>
      <c r="G4998" s="319" t="s">
        <v>21248</v>
      </c>
      <c r="H4998" s="319" t="s">
        <v>21249</v>
      </c>
      <c r="I4998" s="319" t="s">
        <v>21250</v>
      </c>
    </row>
    <row r="4999" spans="1:9" ht="75" x14ac:dyDescent="0.2">
      <c r="A4999" s="319" t="s">
        <v>21251</v>
      </c>
      <c r="B4999" s="319" t="s">
        <v>21215</v>
      </c>
      <c r="C4999" s="321">
        <f t="shared" si="156"/>
        <v>6</v>
      </c>
      <c r="D4999" s="321" t="str">
        <f t="shared" si="157"/>
        <v>Residential Urunga</v>
      </c>
      <c r="E4999" s="321" t="s">
        <v>4460</v>
      </c>
      <c r="F4999" s="319" t="s">
        <v>11166</v>
      </c>
      <c r="G4999" s="319" t="s">
        <v>21252</v>
      </c>
      <c r="H4999" s="319" t="s">
        <v>21253</v>
      </c>
      <c r="I4999" s="319" t="s">
        <v>21254</v>
      </c>
    </row>
    <row r="5000" spans="1:9" ht="75" x14ac:dyDescent="0.2">
      <c r="A5000" s="319" t="s">
        <v>21255</v>
      </c>
      <c r="B5000" s="319" t="s">
        <v>21215</v>
      </c>
      <c r="C5000" s="321">
        <f t="shared" si="156"/>
        <v>6</v>
      </c>
      <c r="D5000" s="321" t="str">
        <f t="shared" si="157"/>
        <v>Residential Urunga</v>
      </c>
      <c r="E5000" s="321" t="s">
        <v>25835</v>
      </c>
      <c r="F5000" s="319" t="s">
        <v>21256</v>
      </c>
      <c r="G5000" s="319" t="s">
        <v>21257</v>
      </c>
      <c r="H5000" s="319" t="s">
        <v>21258</v>
      </c>
      <c r="I5000" s="319" t="s">
        <v>21259</v>
      </c>
    </row>
    <row r="5001" spans="1:9" ht="75" x14ac:dyDescent="0.2">
      <c r="A5001" s="319" t="s">
        <v>21260</v>
      </c>
      <c r="B5001" s="319" t="s">
        <v>21215</v>
      </c>
      <c r="C5001" s="321">
        <f t="shared" si="156"/>
        <v>6</v>
      </c>
      <c r="D5001" s="321" t="str">
        <f t="shared" si="157"/>
        <v>Residential Urunga</v>
      </c>
      <c r="E5001" s="321" t="s">
        <v>4460</v>
      </c>
      <c r="F5001" s="319" t="s">
        <v>2906</v>
      </c>
      <c r="G5001" s="319" t="s">
        <v>21261</v>
      </c>
      <c r="H5001" s="319" t="s">
        <v>21262</v>
      </c>
      <c r="I5001" s="319" t="s">
        <v>21263</v>
      </c>
    </row>
    <row r="5002" spans="1:9" ht="75" x14ac:dyDescent="0.2">
      <c r="A5002" s="319" t="s">
        <v>21264</v>
      </c>
      <c r="B5002" s="319" t="s">
        <v>21215</v>
      </c>
      <c r="C5002" s="321">
        <f t="shared" si="156"/>
        <v>6</v>
      </c>
      <c r="D5002" s="321" t="str">
        <f t="shared" si="157"/>
        <v>Residential Urunga</v>
      </c>
      <c r="E5002" s="321" t="s">
        <v>25835</v>
      </c>
      <c r="F5002" s="319" t="s">
        <v>12339</v>
      </c>
      <c r="G5002" s="319" t="s">
        <v>21265</v>
      </c>
      <c r="H5002" s="319" t="s">
        <v>21266</v>
      </c>
      <c r="I5002" s="319" t="s">
        <v>21267</v>
      </c>
    </row>
    <row r="5003" spans="1:9" ht="75" x14ac:dyDescent="0.2">
      <c r="A5003" s="319" t="s">
        <v>21268</v>
      </c>
      <c r="B5003" s="319" t="s">
        <v>21215</v>
      </c>
      <c r="C5003" s="321">
        <f t="shared" si="156"/>
        <v>6</v>
      </c>
      <c r="D5003" s="321" t="str">
        <f t="shared" si="157"/>
        <v>Residential Urunga</v>
      </c>
      <c r="E5003" s="321" t="s">
        <v>4460</v>
      </c>
      <c r="F5003" s="319" t="s">
        <v>1720</v>
      </c>
      <c r="G5003" s="319" t="s">
        <v>21269</v>
      </c>
      <c r="H5003" s="319" t="s">
        <v>21270</v>
      </c>
      <c r="I5003" s="319" t="s">
        <v>21271</v>
      </c>
    </row>
    <row r="5004" spans="1:9" ht="75" x14ac:dyDescent="0.2">
      <c r="A5004" s="319" t="s">
        <v>21272</v>
      </c>
      <c r="B5004" s="319" t="s">
        <v>21215</v>
      </c>
      <c r="C5004" s="321">
        <f t="shared" si="156"/>
        <v>6</v>
      </c>
      <c r="D5004" s="321" t="str">
        <f t="shared" si="157"/>
        <v>Residential Urunga</v>
      </c>
      <c r="E5004" s="321" t="s">
        <v>25835</v>
      </c>
      <c r="F5004" s="319" t="s">
        <v>11260</v>
      </c>
      <c r="G5004" s="319" t="s">
        <v>21273</v>
      </c>
      <c r="H5004" s="319" t="s">
        <v>21274</v>
      </c>
      <c r="I5004" s="319" t="s">
        <v>21275</v>
      </c>
    </row>
    <row r="5005" spans="1:9" ht="90" x14ac:dyDescent="0.2">
      <c r="A5005" s="319" t="s">
        <v>21276</v>
      </c>
      <c r="B5005" s="319" t="s">
        <v>21215</v>
      </c>
      <c r="C5005" s="321">
        <f t="shared" si="156"/>
        <v>6</v>
      </c>
      <c r="D5005" s="321" t="str">
        <f t="shared" si="157"/>
        <v>Residential Urunga</v>
      </c>
      <c r="E5005" s="321" t="s">
        <v>4460</v>
      </c>
      <c r="F5005" s="319" t="s">
        <v>3311</v>
      </c>
      <c r="G5005" s="319" t="s">
        <v>21277</v>
      </c>
      <c r="H5005" s="319" t="s">
        <v>21278</v>
      </c>
      <c r="I5005" s="319" t="s">
        <v>21279</v>
      </c>
    </row>
    <row r="5006" spans="1:9" ht="90" x14ac:dyDescent="0.25">
      <c r="A5006" s="319" t="s">
        <v>21280</v>
      </c>
      <c r="B5006" s="319" t="s">
        <v>21215</v>
      </c>
      <c r="C5006" s="321">
        <f t="shared" si="156"/>
        <v>6</v>
      </c>
      <c r="D5006" s="321" t="str">
        <f t="shared" si="157"/>
        <v>Residential Urunga</v>
      </c>
      <c r="E5006" s="321" t="s">
        <v>25835</v>
      </c>
      <c r="F5006" s="317"/>
      <c r="G5006" s="319" t="s">
        <v>21281</v>
      </c>
      <c r="H5006" s="319" t="s">
        <v>21282</v>
      </c>
      <c r="I5006" s="319" t="s">
        <v>21283</v>
      </c>
    </row>
    <row r="5007" spans="1:9" ht="90" x14ac:dyDescent="0.2">
      <c r="A5007" s="319" t="s">
        <v>21284</v>
      </c>
      <c r="B5007" s="319" t="s">
        <v>21215</v>
      </c>
      <c r="C5007" s="321">
        <f t="shared" si="156"/>
        <v>6</v>
      </c>
      <c r="D5007" s="321" t="str">
        <f t="shared" si="157"/>
        <v>Residential Urunga</v>
      </c>
      <c r="E5007" s="321" t="s">
        <v>4460</v>
      </c>
      <c r="F5007" s="319" t="s">
        <v>21285</v>
      </c>
      <c r="G5007" s="319" t="s">
        <v>21286</v>
      </c>
      <c r="H5007" s="319" t="s">
        <v>21287</v>
      </c>
      <c r="I5007" s="319" t="s">
        <v>21288</v>
      </c>
    </row>
    <row r="5008" spans="1:9" ht="90" x14ac:dyDescent="0.2">
      <c r="A5008" s="319" t="s">
        <v>21289</v>
      </c>
      <c r="B5008" s="319" t="s">
        <v>21215</v>
      </c>
      <c r="C5008" s="321">
        <f t="shared" si="156"/>
        <v>6</v>
      </c>
      <c r="D5008" s="321" t="str">
        <f t="shared" si="157"/>
        <v>Residential Urunga</v>
      </c>
      <c r="E5008" s="321" t="s">
        <v>25835</v>
      </c>
      <c r="F5008" s="319" t="s">
        <v>6665</v>
      </c>
      <c r="G5008" s="319" t="s">
        <v>7867</v>
      </c>
      <c r="H5008" s="319" t="s">
        <v>21290</v>
      </c>
      <c r="I5008" s="319" t="s">
        <v>21291</v>
      </c>
    </row>
    <row r="5009" spans="1:9" ht="90" x14ac:dyDescent="0.25">
      <c r="A5009" s="319" t="s">
        <v>21292</v>
      </c>
      <c r="B5009" s="319" t="s">
        <v>21215</v>
      </c>
      <c r="C5009" s="321">
        <f t="shared" si="156"/>
        <v>6</v>
      </c>
      <c r="D5009" s="321" t="str">
        <f t="shared" si="157"/>
        <v>Residential Urunga</v>
      </c>
      <c r="E5009" s="321" t="s">
        <v>4460</v>
      </c>
      <c r="F5009" s="317"/>
      <c r="G5009" s="319" t="s">
        <v>21293</v>
      </c>
      <c r="H5009" s="319" t="s">
        <v>21294</v>
      </c>
      <c r="I5009" s="319" t="s">
        <v>21295</v>
      </c>
    </row>
    <row r="5010" spans="1:9" ht="90" x14ac:dyDescent="0.2">
      <c r="A5010" s="319" t="s">
        <v>21296</v>
      </c>
      <c r="B5010" s="319" t="s">
        <v>21215</v>
      </c>
      <c r="C5010" s="321">
        <f t="shared" si="156"/>
        <v>6</v>
      </c>
      <c r="D5010" s="321" t="str">
        <f t="shared" si="157"/>
        <v>Residential Urunga</v>
      </c>
      <c r="E5010" s="321" t="s">
        <v>25835</v>
      </c>
      <c r="F5010" s="319" t="s">
        <v>1058</v>
      </c>
      <c r="G5010" s="319" t="s">
        <v>21297</v>
      </c>
      <c r="H5010" s="319" t="s">
        <v>21298</v>
      </c>
      <c r="I5010" s="319" t="s">
        <v>21299</v>
      </c>
    </row>
    <row r="5011" spans="1:9" ht="90" x14ac:dyDescent="0.2">
      <c r="A5011" s="319" t="s">
        <v>21300</v>
      </c>
      <c r="B5011" s="319" t="s">
        <v>21215</v>
      </c>
      <c r="C5011" s="321">
        <f t="shared" si="156"/>
        <v>6</v>
      </c>
      <c r="D5011" s="321" t="str">
        <f t="shared" si="157"/>
        <v>Residential Urunga</v>
      </c>
      <c r="E5011" s="321" t="s">
        <v>4460</v>
      </c>
      <c r="F5011" s="319" t="s">
        <v>21301</v>
      </c>
      <c r="G5011" s="319" t="s">
        <v>15434</v>
      </c>
      <c r="H5011" s="319" t="s">
        <v>21302</v>
      </c>
      <c r="I5011" s="319" t="s">
        <v>21303</v>
      </c>
    </row>
    <row r="5012" spans="1:9" ht="90" x14ac:dyDescent="0.2">
      <c r="A5012" s="319" t="s">
        <v>21304</v>
      </c>
      <c r="B5012" s="319" t="s">
        <v>21215</v>
      </c>
      <c r="C5012" s="321">
        <f t="shared" si="156"/>
        <v>6</v>
      </c>
      <c r="D5012" s="321" t="str">
        <f t="shared" si="157"/>
        <v>Residential Urunga</v>
      </c>
      <c r="E5012" s="321" t="s">
        <v>25835</v>
      </c>
      <c r="F5012" s="319" t="s">
        <v>3152</v>
      </c>
      <c r="G5012" s="319" t="s">
        <v>21305</v>
      </c>
      <c r="H5012" s="319" t="s">
        <v>21306</v>
      </c>
      <c r="I5012" s="319" t="s">
        <v>21307</v>
      </c>
    </row>
    <row r="5013" spans="1:9" ht="90" x14ac:dyDescent="0.2">
      <c r="A5013" s="319" t="s">
        <v>21308</v>
      </c>
      <c r="B5013" s="319" t="s">
        <v>21215</v>
      </c>
      <c r="C5013" s="321">
        <f t="shared" si="156"/>
        <v>6</v>
      </c>
      <c r="D5013" s="321" t="str">
        <f t="shared" si="157"/>
        <v>Residential Urunga</v>
      </c>
      <c r="E5013" s="321" t="s">
        <v>4460</v>
      </c>
      <c r="F5013" s="319" t="s">
        <v>21309</v>
      </c>
      <c r="G5013" s="319" t="s">
        <v>21310</v>
      </c>
      <c r="H5013" s="319" t="s">
        <v>21311</v>
      </c>
      <c r="I5013" s="319" t="s">
        <v>21312</v>
      </c>
    </row>
    <row r="5014" spans="1:9" ht="75" x14ac:dyDescent="0.2">
      <c r="A5014" s="319" t="s">
        <v>21313</v>
      </c>
      <c r="B5014" s="319" t="s">
        <v>21215</v>
      </c>
      <c r="C5014" s="321">
        <f t="shared" si="156"/>
        <v>6</v>
      </c>
      <c r="D5014" s="321" t="str">
        <f t="shared" si="157"/>
        <v>Residential Urunga</v>
      </c>
      <c r="E5014" s="321" t="s">
        <v>25835</v>
      </c>
      <c r="F5014" s="319" t="s">
        <v>21314</v>
      </c>
      <c r="G5014" s="319" t="s">
        <v>4807</v>
      </c>
      <c r="H5014" s="319" t="s">
        <v>21315</v>
      </c>
      <c r="I5014" s="319" t="s">
        <v>21316</v>
      </c>
    </row>
    <row r="5015" spans="1:9" ht="75" x14ac:dyDescent="0.2">
      <c r="A5015" s="319" t="s">
        <v>21317</v>
      </c>
      <c r="B5015" s="319" t="s">
        <v>21215</v>
      </c>
      <c r="C5015" s="321">
        <f t="shared" si="156"/>
        <v>6</v>
      </c>
      <c r="D5015" s="321" t="str">
        <f t="shared" si="157"/>
        <v>Residential Urunga</v>
      </c>
      <c r="E5015" s="321" t="s">
        <v>4460</v>
      </c>
      <c r="F5015" s="319" t="s">
        <v>20376</v>
      </c>
      <c r="G5015" s="319" t="s">
        <v>1501</v>
      </c>
      <c r="H5015" s="319" t="s">
        <v>21318</v>
      </c>
      <c r="I5015" s="319" t="s">
        <v>21319</v>
      </c>
    </row>
    <row r="5016" spans="1:9" ht="90" x14ac:dyDescent="0.2">
      <c r="A5016" s="319" t="s">
        <v>21320</v>
      </c>
      <c r="B5016" s="319" t="s">
        <v>21215</v>
      </c>
      <c r="C5016" s="321">
        <f t="shared" si="156"/>
        <v>6</v>
      </c>
      <c r="D5016" s="321" t="str">
        <f t="shared" si="157"/>
        <v>Residential Urunga</v>
      </c>
      <c r="E5016" s="321" t="s">
        <v>25835</v>
      </c>
      <c r="F5016" s="319" t="s">
        <v>21321</v>
      </c>
      <c r="G5016" s="319" t="s">
        <v>7862</v>
      </c>
      <c r="H5016" s="319" t="s">
        <v>21322</v>
      </c>
      <c r="I5016" s="319" t="s">
        <v>21323</v>
      </c>
    </row>
    <row r="5017" spans="1:9" ht="90" x14ac:dyDescent="0.2">
      <c r="A5017" s="319" t="s">
        <v>21324</v>
      </c>
      <c r="B5017" s="319" t="s">
        <v>21215</v>
      </c>
      <c r="C5017" s="321">
        <f t="shared" si="156"/>
        <v>6</v>
      </c>
      <c r="D5017" s="321" t="str">
        <f t="shared" si="157"/>
        <v>Residential Urunga</v>
      </c>
      <c r="E5017" s="321" t="s">
        <v>4460</v>
      </c>
      <c r="F5017" s="319" t="s">
        <v>21325</v>
      </c>
      <c r="G5017" s="319" t="s">
        <v>21326</v>
      </c>
      <c r="H5017" s="319" t="s">
        <v>21327</v>
      </c>
      <c r="I5017" s="319" t="s">
        <v>21328</v>
      </c>
    </row>
    <row r="5018" spans="1:9" ht="90" x14ac:dyDescent="0.2">
      <c r="A5018" s="319" t="s">
        <v>21329</v>
      </c>
      <c r="B5018" s="319" t="s">
        <v>21215</v>
      </c>
      <c r="C5018" s="321">
        <f t="shared" si="156"/>
        <v>6</v>
      </c>
      <c r="D5018" s="321" t="str">
        <f t="shared" si="157"/>
        <v>Residential Urunga</v>
      </c>
      <c r="E5018" s="321" t="s">
        <v>25835</v>
      </c>
      <c r="F5018" s="319" t="s">
        <v>21330</v>
      </c>
      <c r="G5018" s="319" t="s">
        <v>21331</v>
      </c>
      <c r="H5018" s="319" t="s">
        <v>21332</v>
      </c>
      <c r="I5018" s="319" t="s">
        <v>21333</v>
      </c>
    </row>
    <row r="5019" spans="1:9" ht="90" x14ac:dyDescent="0.2">
      <c r="A5019" s="319" t="s">
        <v>21334</v>
      </c>
      <c r="B5019" s="319" t="s">
        <v>21215</v>
      </c>
      <c r="C5019" s="321">
        <f t="shared" si="156"/>
        <v>6</v>
      </c>
      <c r="D5019" s="321" t="str">
        <f t="shared" si="157"/>
        <v>Residential Urunga</v>
      </c>
      <c r="E5019" s="321" t="s">
        <v>4460</v>
      </c>
      <c r="F5019" s="319" t="s">
        <v>3676</v>
      </c>
      <c r="G5019" s="319" t="s">
        <v>21335</v>
      </c>
      <c r="H5019" s="319" t="s">
        <v>21336</v>
      </c>
      <c r="I5019" s="319" t="s">
        <v>21337</v>
      </c>
    </row>
    <row r="5020" spans="1:9" ht="90" x14ac:dyDescent="0.2">
      <c r="A5020" s="319" t="s">
        <v>21338</v>
      </c>
      <c r="B5020" s="319" t="s">
        <v>21215</v>
      </c>
      <c r="C5020" s="321">
        <f t="shared" si="156"/>
        <v>6</v>
      </c>
      <c r="D5020" s="321" t="str">
        <f t="shared" si="157"/>
        <v>Residential Urunga</v>
      </c>
      <c r="E5020" s="321" t="s">
        <v>25835</v>
      </c>
      <c r="F5020" s="319" t="s">
        <v>6091</v>
      </c>
      <c r="G5020" s="319" t="s">
        <v>21339</v>
      </c>
      <c r="H5020" s="319" t="s">
        <v>21340</v>
      </c>
      <c r="I5020" s="319" t="s">
        <v>21341</v>
      </c>
    </row>
    <row r="5021" spans="1:9" ht="90" x14ac:dyDescent="0.2">
      <c r="A5021" s="319" t="s">
        <v>21342</v>
      </c>
      <c r="B5021" s="319" t="s">
        <v>21215</v>
      </c>
      <c r="C5021" s="321">
        <f t="shared" si="156"/>
        <v>6</v>
      </c>
      <c r="D5021" s="321" t="str">
        <f t="shared" si="157"/>
        <v>Residential Urunga</v>
      </c>
      <c r="E5021" s="321" t="s">
        <v>4460</v>
      </c>
      <c r="F5021" s="319" t="s">
        <v>1763</v>
      </c>
      <c r="G5021" s="319" t="s">
        <v>3193</v>
      </c>
      <c r="H5021" s="319" t="s">
        <v>21343</v>
      </c>
      <c r="I5021" s="319" t="s">
        <v>21344</v>
      </c>
    </row>
    <row r="5022" spans="1:9" ht="90" x14ac:dyDescent="0.2">
      <c r="A5022" s="319" t="s">
        <v>21345</v>
      </c>
      <c r="B5022" s="319" t="s">
        <v>21215</v>
      </c>
      <c r="C5022" s="321">
        <f t="shared" si="156"/>
        <v>6</v>
      </c>
      <c r="D5022" s="321" t="str">
        <f t="shared" si="157"/>
        <v>Residential Urunga</v>
      </c>
      <c r="E5022" s="321" t="s">
        <v>25835</v>
      </c>
      <c r="F5022" s="319" t="s">
        <v>530</v>
      </c>
      <c r="G5022" s="319" t="s">
        <v>21346</v>
      </c>
      <c r="H5022" s="319" t="s">
        <v>21347</v>
      </c>
      <c r="I5022" s="319" t="s">
        <v>21348</v>
      </c>
    </row>
    <row r="5023" spans="1:9" ht="90" x14ac:dyDescent="0.2">
      <c r="A5023" s="319" t="s">
        <v>21349</v>
      </c>
      <c r="B5023" s="319" t="s">
        <v>21215</v>
      </c>
      <c r="C5023" s="321">
        <f t="shared" si="156"/>
        <v>6</v>
      </c>
      <c r="D5023" s="321" t="str">
        <f t="shared" si="157"/>
        <v>Residential Urunga</v>
      </c>
      <c r="E5023" s="321" t="s">
        <v>4460</v>
      </c>
      <c r="F5023" s="319" t="s">
        <v>21350</v>
      </c>
      <c r="G5023" s="319" t="s">
        <v>21351</v>
      </c>
      <c r="H5023" s="319" t="s">
        <v>21352</v>
      </c>
      <c r="I5023" s="319" t="s">
        <v>21353</v>
      </c>
    </row>
    <row r="5024" spans="1:9" ht="90" x14ac:dyDescent="0.2">
      <c r="A5024" s="319" t="s">
        <v>21354</v>
      </c>
      <c r="B5024" s="319" t="s">
        <v>21215</v>
      </c>
      <c r="C5024" s="321">
        <f t="shared" si="156"/>
        <v>6</v>
      </c>
      <c r="D5024" s="321" t="str">
        <f t="shared" si="157"/>
        <v>Residential Urunga</v>
      </c>
      <c r="E5024" s="321" t="s">
        <v>25835</v>
      </c>
      <c r="F5024" s="319" t="s">
        <v>3019</v>
      </c>
      <c r="G5024" s="319" t="s">
        <v>21355</v>
      </c>
      <c r="H5024" s="319" t="s">
        <v>21356</v>
      </c>
      <c r="I5024" s="319" t="s">
        <v>21357</v>
      </c>
    </row>
    <row r="5025" spans="1:9" ht="90" x14ac:dyDescent="0.2">
      <c r="A5025" s="319" t="s">
        <v>21358</v>
      </c>
      <c r="B5025" s="319" t="s">
        <v>21215</v>
      </c>
      <c r="C5025" s="321">
        <f t="shared" si="156"/>
        <v>6</v>
      </c>
      <c r="D5025" s="321" t="str">
        <f t="shared" si="157"/>
        <v>Residential Urunga</v>
      </c>
      <c r="E5025" s="321" t="s">
        <v>4460</v>
      </c>
      <c r="F5025" s="319" t="s">
        <v>1961</v>
      </c>
      <c r="G5025" s="319" t="s">
        <v>21359</v>
      </c>
      <c r="H5025" s="319" t="s">
        <v>21360</v>
      </c>
      <c r="I5025" s="319" t="s">
        <v>21361</v>
      </c>
    </row>
    <row r="5026" spans="1:9" ht="90" x14ac:dyDescent="0.2">
      <c r="A5026" s="319" t="s">
        <v>21362</v>
      </c>
      <c r="B5026" s="319" t="s">
        <v>21215</v>
      </c>
      <c r="C5026" s="321">
        <f t="shared" si="156"/>
        <v>6</v>
      </c>
      <c r="D5026" s="321" t="str">
        <f t="shared" si="157"/>
        <v>Residential Urunga</v>
      </c>
      <c r="E5026" s="321" t="s">
        <v>25835</v>
      </c>
      <c r="F5026" s="319" t="s">
        <v>21363</v>
      </c>
      <c r="G5026" s="319" t="s">
        <v>1002</v>
      </c>
      <c r="H5026" s="319" t="s">
        <v>21364</v>
      </c>
      <c r="I5026" s="319" t="s">
        <v>21365</v>
      </c>
    </row>
    <row r="5027" spans="1:9" ht="90" x14ac:dyDescent="0.2">
      <c r="A5027" s="319" t="s">
        <v>21366</v>
      </c>
      <c r="B5027" s="319" t="s">
        <v>21215</v>
      </c>
      <c r="C5027" s="321">
        <f t="shared" si="156"/>
        <v>6</v>
      </c>
      <c r="D5027" s="321" t="str">
        <f t="shared" si="157"/>
        <v>Residential Urunga</v>
      </c>
      <c r="E5027" s="321" t="s">
        <v>4460</v>
      </c>
      <c r="F5027" s="319" t="s">
        <v>21367</v>
      </c>
      <c r="G5027" s="319" t="s">
        <v>15751</v>
      </c>
      <c r="H5027" s="319" t="s">
        <v>21368</v>
      </c>
      <c r="I5027" s="319" t="s">
        <v>21369</v>
      </c>
    </row>
    <row r="5028" spans="1:9" ht="90" x14ac:dyDescent="0.2">
      <c r="A5028" s="319" t="s">
        <v>21370</v>
      </c>
      <c r="B5028" s="319" t="s">
        <v>21215</v>
      </c>
      <c r="C5028" s="321">
        <f t="shared" si="156"/>
        <v>6</v>
      </c>
      <c r="D5028" s="321" t="str">
        <f t="shared" si="157"/>
        <v>Residential Urunga</v>
      </c>
      <c r="E5028" s="321" t="s">
        <v>25835</v>
      </c>
      <c r="F5028" s="319" t="s">
        <v>1665</v>
      </c>
      <c r="G5028" s="319" t="s">
        <v>1666</v>
      </c>
      <c r="H5028" s="319" t="s">
        <v>21371</v>
      </c>
      <c r="I5028" s="319" t="s">
        <v>21372</v>
      </c>
    </row>
    <row r="5029" spans="1:9" ht="90" x14ac:dyDescent="0.2">
      <c r="A5029" s="319" t="s">
        <v>21373</v>
      </c>
      <c r="B5029" s="319" t="s">
        <v>21215</v>
      </c>
      <c r="C5029" s="321">
        <f t="shared" si="156"/>
        <v>6</v>
      </c>
      <c r="D5029" s="321" t="str">
        <f t="shared" si="157"/>
        <v>Residential Urunga</v>
      </c>
      <c r="E5029" s="321" t="s">
        <v>4460</v>
      </c>
      <c r="F5029" s="319" t="s">
        <v>21374</v>
      </c>
      <c r="G5029" s="319" t="s">
        <v>1255</v>
      </c>
      <c r="H5029" s="319" t="s">
        <v>21375</v>
      </c>
      <c r="I5029" s="319" t="s">
        <v>21376</v>
      </c>
    </row>
    <row r="5030" spans="1:9" ht="90" x14ac:dyDescent="0.2">
      <c r="A5030" s="319" t="s">
        <v>21377</v>
      </c>
      <c r="B5030" s="319" t="s">
        <v>21215</v>
      </c>
      <c r="C5030" s="321">
        <f t="shared" si="156"/>
        <v>6</v>
      </c>
      <c r="D5030" s="321" t="str">
        <f t="shared" si="157"/>
        <v>Residential Urunga</v>
      </c>
      <c r="E5030" s="321" t="s">
        <v>25835</v>
      </c>
      <c r="F5030" s="319" t="s">
        <v>2148</v>
      </c>
      <c r="G5030" s="319" t="s">
        <v>2980</v>
      </c>
      <c r="H5030" s="319" t="s">
        <v>21378</v>
      </c>
      <c r="I5030" s="319" t="s">
        <v>21379</v>
      </c>
    </row>
    <row r="5031" spans="1:9" ht="90" x14ac:dyDescent="0.2">
      <c r="A5031" s="319" t="s">
        <v>21380</v>
      </c>
      <c r="B5031" s="319" t="s">
        <v>21215</v>
      </c>
      <c r="C5031" s="321">
        <f t="shared" si="156"/>
        <v>6</v>
      </c>
      <c r="D5031" s="321" t="str">
        <f t="shared" si="157"/>
        <v>Residential Urunga</v>
      </c>
      <c r="E5031" s="321" t="s">
        <v>4460</v>
      </c>
      <c r="F5031" s="319" t="s">
        <v>1673</v>
      </c>
      <c r="G5031" s="319" t="s">
        <v>8562</v>
      </c>
      <c r="H5031" s="319" t="s">
        <v>21381</v>
      </c>
      <c r="I5031" s="319" t="s">
        <v>21382</v>
      </c>
    </row>
    <row r="5032" spans="1:9" ht="90" x14ac:dyDescent="0.2">
      <c r="A5032" s="319" t="s">
        <v>21383</v>
      </c>
      <c r="B5032" s="319" t="s">
        <v>21215</v>
      </c>
      <c r="C5032" s="321">
        <f t="shared" si="156"/>
        <v>6</v>
      </c>
      <c r="D5032" s="321" t="str">
        <f t="shared" si="157"/>
        <v>Residential Urunga</v>
      </c>
      <c r="E5032" s="321" t="s">
        <v>25835</v>
      </c>
      <c r="F5032" s="319" t="s">
        <v>3918</v>
      </c>
      <c r="G5032" s="319" t="s">
        <v>1600</v>
      </c>
      <c r="H5032" s="319" t="s">
        <v>21384</v>
      </c>
      <c r="I5032" s="319" t="s">
        <v>21385</v>
      </c>
    </row>
    <row r="5033" spans="1:9" ht="90" x14ac:dyDescent="0.2">
      <c r="A5033" s="319" t="s">
        <v>21386</v>
      </c>
      <c r="B5033" s="319" t="s">
        <v>21215</v>
      </c>
      <c r="C5033" s="321">
        <f t="shared" si="156"/>
        <v>6</v>
      </c>
      <c r="D5033" s="321" t="str">
        <f t="shared" si="157"/>
        <v>Residential Urunga</v>
      </c>
      <c r="E5033" s="321" t="s">
        <v>4460</v>
      </c>
      <c r="F5033" s="319" t="s">
        <v>12826</v>
      </c>
      <c r="G5033" s="319" t="s">
        <v>2845</v>
      </c>
      <c r="H5033" s="319" t="s">
        <v>21387</v>
      </c>
      <c r="I5033" s="319" t="s">
        <v>21388</v>
      </c>
    </row>
    <row r="5034" spans="1:9" ht="90" x14ac:dyDescent="0.2">
      <c r="A5034" s="319" t="s">
        <v>21389</v>
      </c>
      <c r="B5034" s="319" t="s">
        <v>21215</v>
      </c>
      <c r="C5034" s="321">
        <f t="shared" si="156"/>
        <v>6</v>
      </c>
      <c r="D5034" s="321" t="str">
        <f t="shared" si="157"/>
        <v>Residential Urunga</v>
      </c>
      <c r="E5034" s="321" t="s">
        <v>25835</v>
      </c>
      <c r="F5034" s="319" t="s">
        <v>1058</v>
      </c>
      <c r="G5034" s="319" t="s">
        <v>21390</v>
      </c>
      <c r="H5034" s="319" t="s">
        <v>21391</v>
      </c>
      <c r="I5034" s="319" t="s">
        <v>21392</v>
      </c>
    </row>
    <row r="5035" spans="1:9" ht="90" x14ac:dyDescent="0.2">
      <c r="A5035" s="319" t="s">
        <v>21393</v>
      </c>
      <c r="B5035" s="319" t="s">
        <v>21215</v>
      </c>
      <c r="C5035" s="321">
        <f t="shared" si="156"/>
        <v>6</v>
      </c>
      <c r="D5035" s="321" t="str">
        <f t="shared" si="157"/>
        <v>Residential Urunga</v>
      </c>
      <c r="E5035" s="321" t="s">
        <v>4460</v>
      </c>
      <c r="F5035" s="319" t="s">
        <v>21394</v>
      </c>
      <c r="G5035" s="319" t="s">
        <v>21395</v>
      </c>
      <c r="H5035" s="319" t="s">
        <v>21396</v>
      </c>
      <c r="I5035" s="319" t="s">
        <v>21397</v>
      </c>
    </row>
    <row r="5036" spans="1:9" ht="90" x14ac:dyDescent="0.2">
      <c r="A5036" s="319" t="s">
        <v>21398</v>
      </c>
      <c r="B5036" s="319" t="s">
        <v>21215</v>
      </c>
      <c r="C5036" s="321">
        <f t="shared" si="156"/>
        <v>6</v>
      </c>
      <c r="D5036" s="321" t="str">
        <f t="shared" si="157"/>
        <v>Residential Urunga</v>
      </c>
      <c r="E5036" s="321" t="s">
        <v>25835</v>
      </c>
      <c r="F5036" s="319" t="s">
        <v>21399</v>
      </c>
      <c r="G5036" s="319" t="s">
        <v>2485</v>
      </c>
      <c r="H5036" s="319" t="s">
        <v>21400</v>
      </c>
      <c r="I5036" s="319" t="s">
        <v>21401</v>
      </c>
    </row>
    <row r="5037" spans="1:9" ht="90" x14ac:dyDescent="0.2">
      <c r="A5037" s="319" t="s">
        <v>21402</v>
      </c>
      <c r="B5037" s="319" t="s">
        <v>21215</v>
      </c>
      <c r="C5037" s="321">
        <f t="shared" si="156"/>
        <v>6</v>
      </c>
      <c r="D5037" s="321" t="str">
        <f t="shared" si="157"/>
        <v>Residential Urunga</v>
      </c>
      <c r="E5037" s="321" t="s">
        <v>4460</v>
      </c>
      <c r="F5037" s="319" t="s">
        <v>5597</v>
      </c>
      <c r="G5037" s="319" t="s">
        <v>5598</v>
      </c>
      <c r="H5037" s="319" t="s">
        <v>21403</v>
      </c>
      <c r="I5037" s="319" t="s">
        <v>21404</v>
      </c>
    </row>
    <row r="5038" spans="1:9" ht="90" x14ac:dyDescent="0.2">
      <c r="A5038" s="319" t="s">
        <v>21405</v>
      </c>
      <c r="B5038" s="319" t="s">
        <v>21215</v>
      </c>
      <c r="C5038" s="321">
        <f t="shared" si="156"/>
        <v>6</v>
      </c>
      <c r="D5038" s="321" t="str">
        <f t="shared" si="157"/>
        <v>Residential Urunga</v>
      </c>
      <c r="E5038" s="321" t="s">
        <v>25835</v>
      </c>
      <c r="F5038" s="319" t="s">
        <v>11766</v>
      </c>
      <c r="G5038" s="319" t="s">
        <v>5133</v>
      </c>
      <c r="H5038" s="319" t="s">
        <v>21406</v>
      </c>
      <c r="I5038" s="319" t="s">
        <v>21407</v>
      </c>
    </row>
    <row r="5039" spans="1:9" ht="90" x14ac:dyDescent="0.2">
      <c r="A5039" s="319" t="s">
        <v>21408</v>
      </c>
      <c r="B5039" s="319" t="s">
        <v>21215</v>
      </c>
      <c r="C5039" s="321">
        <f t="shared" si="156"/>
        <v>6</v>
      </c>
      <c r="D5039" s="321" t="str">
        <f t="shared" si="157"/>
        <v>Residential Urunga</v>
      </c>
      <c r="E5039" s="321" t="s">
        <v>4460</v>
      </c>
      <c r="F5039" s="319" t="s">
        <v>21409</v>
      </c>
      <c r="G5039" s="319" t="s">
        <v>21410</v>
      </c>
      <c r="H5039" s="319" t="s">
        <v>21411</v>
      </c>
      <c r="I5039" s="319" t="s">
        <v>21412</v>
      </c>
    </row>
    <row r="5040" spans="1:9" ht="90" x14ac:dyDescent="0.2">
      <c r="A5040" s="319" t="s">
        <v>21413</v>
      </c>
      <c r="B5040" s="319" t="s">
        <v>21215</v>
      </c>
      <c r="C5040" s="321">
        <f t="shared" si="156"/>
        <v>6</v>
      </c>
      <c r="D5040" s="321" t="str">
        <f t="shared" si="157"/>
        <v>Residential Urunga</v>
      </c>
      <c r="E5040" s="321" t="s">
        <v>25835</v>
      </c>
      <c r="F5040" s="319" t="s">
        <v>21414</v>
      </c>
      <c r="G5040" s="319" t="s">
        <v>4195</v>
      </c>
      <c r="H5040" s="319" t="s">
        <v>21415</v>
      </c>
      <c r="I5040" s="319" t="s">
        <v>21416</v>
      </c>
    </row>
    <row r="5041" spans="1:9" ht="90" x14ac:dyDescent="0.2">
      <c r="A5041" s="319" t="s">
        <v>21417</v>
      </c>
      <c r="B5041" s="319" t="s">
        <v>21215</v>
      </c>
      <c r="C5041" s="321">
        <f t="shared" si="156"/>
        <v>6</v>
      </c>
      <c r="D5041" s="321" t="str">
        <f t="shared" si="157"/>
        <v>Residential Urunga</v>
      </c>
      <c r="E5041" s="321" t="s">
        <v>4460</v>
      </c>
      <c r="F5041" s="319" t="s">
        <v>380</v>
      </c>
      <c r="G5041" s="319" t="s">
        <v>21418</v>
      </c>
      <c r="H5041" s="319" t="s">
        <v>21419</v>
      </c>
      <c r="I5041" s="319" t="s">
        <v>21420</v>
      </c>
    </row>
    <row r="5042" spans="1:9" ht="90" x14ac:dyDescent="0.2">
      <c r="A5042" s="319" t="s">
        <v>21421</v>
      </c>
      <c r="B5042" s="319" t="s">
        <v>21215</v>
      </c>
      <c r="C5042" s="321">
        <f t="shared" si="156"/>
        <v>6</v>
      </c>
      <c r="D5042" s="321" t="str">
        <f t="shared" si="157"/>
        <v>Residential Urunga</v>
      </c>
      <c r="E5042" s="321" t="s">
        <v>25835</v>
      </c>
      <c r="F5042" s="319" t="s">
        <v>21422</v>
      </c>
      <c r="G5042" s="319" t="s">
        <v>21423</v>
      </c>
      <c r="H5042" s="319" t="s">
        <v>21424</v>
      </c>
      <c r="I5042" s="319" t="s">
        <v>21425</v>
      </c>
    </row>
    <row r="5043" spans="1:9" ht="90" x14ac:dyDescent="0.2">
      <c r="A5043" s="319" t="s">
        <v>21426</v>
      </c>
      <c r="B5043" s="319" t="s">
        <v>21215</v>
      </c>
      <c r="C5043" s="321">
        <f t="shared" si="156"/>
        <v>6</v>
      </c>
      <c r="D5043" s="321" t="str">
        <f t="shared" si="157"/>
        <v>Residential Urunga</v>
      </c>
      <c r="E5043" s="321" t="s">
        <v>4460</v>
      </c>
      <c r="F5043" s="319" t="s">
        <v>3588</v>
      </c>
      <c r="G5043" s="319" t="s">
        <v>21427</v>
      </c>
      <c r="H5043" s="319" t="s">
        <v>21428</v>
      </c>
      <c r="I5043" s="319" t="s">
        <v>21429</v>
      </c>
    </row>
    <row r="5044" spans="1:9" ht="90" x14ac:dyDescent="0.2">
      <c r="A5044" s="319" t="s">
        <v>21430</v>
      </c>
      <c r="B5044" s="319" t="s">
        <v>21215</v>
      </c>
      <c r="C5044" s="321">
        <f t="shared" si="156"/>
        <v>6</v>
      </c>
      <c r="D5044" s="321" t="str">
        <f t="shared" si="157"/>
        <v>Residential Urunga</v>
      </c>
      <c r="E5044" s="321" t="s">
        <v>25835</v>
      </c>
      <c r="F5044" s="319" t="s">
        <v>2728</v>
      </c>
      <c r="G5044" s="319" t="s">
        <v>18500</v>
      </c>
      <c r="H5044" s="319" t="s">
        <v>21431</v>
      </c>
      <c r="I5044" s="319" t="s">
        <v>21432</v>
      </c>
    </row>
    <row r="5045" spans="1:9" ht="90" x14ac:dyDescent="0.2">
      <c r="A5045" s="319" t="s">
        <v>21433</v>
      </c>
      <c r="B5045" s="319" t="s">
        <v>21215</v>
      </c>
      <c r="C5045" s="321">
        <f t="shared" si="156"/>
        <v>6</v>
      </c>
      <c r="D5045" s="321" t="str">
        <f t="shared" si="157"/>
        <v>Residential Urunga</v>
      </c>
      <c r="E5045" s="321" t="s">
        <v>4460</v>
      </c>
      <c r="F5045" s="319" t="s">
        <v>4907</v>
      </c>
      <c r="G5045" s="319" t="s">
        <v>14596</v>
      </c>
      <c r="H5045" s="319" t="s">
        <v>21434</v>
      </c>
      <c r="I5045" s="319" t="s">
        <v>21435</v>
      </c>
    </row>
    <row r="5046" spans="1:9" ht="90" x14ac:dyDescent="0.2">
      <c r="A5046" s="319" t="s">
        <v>21436</v>
      </c>
      <c r="B5046" s="319" t="s">
        <v>21215</v>
      </c>
      <c r="C5046" s="321">
        <f t="shared" si="156"/>
        <v>6</v>
      </c>
      <c r="D5046" s="321" t="str">
        <f t="shared" si="157"/>
        <v>Residential Urunga</v>
      </c>
      <c r="E5046" s="321" t="s">
        <v>25835</v>
      </c>
      <c r="F5046" s="319" t="s">
        <v>21437</v>
      </c>
      <c r="G5046" s="319" t="s">
        <v>1893</v>
      </c>
      <c r="H5046" s="319" t="s">
        <v>21438</v>
      </c>
      <c r="I5046" s="319" t="s">
        <v>21439</v>
      </c>
    </row>
    <row r="5047" spans="1:9" ht="90" x14ac:dyDescent="0.2">
      <c r="A5047" s="319" t="s">
        <v>21440</v>
      </c>
      <c r="B5047" s="319" t="s">
        <v>21215</v>
      </c>
      <c r="C5047" s="321">
        <f t="shared" si="156"/>
        <v>6</v>
      </c>
      <c r="D5047" s="321" t="str">
        <f t="shared" si="157"/>
        <v>Residential Urunga</v>
      </c>
      <c r="E5047" s="321" t="s">
        <v>4460</v>
      </c>
      <c r="F5047" s="319" t="s">
        <v>7404</v>
      </c>
      <c r="G5047" s="319" t="s">
        <v>21441</v>
      </c>
      <c r="H5047" s="319" t="s">
        <v>21442</v>
      </c>
      <c r="I5047" s="319" t="s">
        <v>21443</v>
      </c>
    </row>
    <row r="5048" spans="1:9" ht="135" x14ac:dyDescent="0.2">
      <c r="A5048" s="319" t="s">
        <v>21444</v>
      </c>
      <c r="B5048" s="319" t="s">
        <v>21215</v>
      </c>
      <c r="C5048" s="321">
        <f t="shared" si="156"/>
        <v>6</v>
      </c>
      <c r="D5048" s="321" t="str">
        <f t="shared" si="157"/>
        <v>Residential Urunga</v>
      </c>
      <c r="E5048" s="321" t="s">
        <v>25835</v>
      </c>
      <c r="F5048" s="319" t="s">
        <v>931</v>
      </c>
      <c r="G5048" s="319" t="s">
        <v>21445</v>
      </c>
      <c r="H5048" s="319" t="s">
        <v>21446</v>
      </c>
      <c r="I5048" s="319" t="s">
        <v>21447</v>
      </c>
    </row>
    <row r="5049" spans="1:9" ht="90" x14ac:dyDescent="0.2">
      <c r="A5049" s="319" t="s">
        <v>21448</v>
      </c>
      <c r="B5049" s="319" t="s">
        <v>21215</v>
      </c>
      <c r="C5049" s="321">
        <f t="shared" si="156"/>
        <v>6</v>
      </c>
      <c r="D5049" s="321" t="str">
        <f t="shared" si="157"/>
        <v>Residential Urunga</v>
      </c>
      <c r="E5049" s="321" t="s">
        <v>4460</v>
      </c>
      <c r="F5049" s="319" t="s">
        <v>21449</v>
      </c>
      <c r="G5049" s="319" t="s">
        <v>8479</v>
      </c>
      <c r="H5049" s="319" t="s">
        <v>21450</v>
      </c>
      <c r="I5049" s="319" t="s">
        <v>21451</v>
      </c>
    </row>
    <row r="5050" spans="1:9" ht="90" x14ac:dyDescent="0.2">
      <c r="A5050" s="319" t="s">
        <v>21452</v>
      </c>
      <c r="B5050" s="319" t="s">
        <v>21215</v>
      </c>
      <c r="C5050" s="321">
        <f t="shared" si="156"/>
        <v>6</v>
      </c>
      <c r="D5050" s="321" t="str">
        <f t="shared" si="157"/>
        <v>Residential Urunga</v>
      </c>
      <c r="E5050" s="321" t="s">
        <v>25835</v>
      </c>
      <c r="F5050" s="319" t="s">
        <v>1763</v>
      </c>
      <c r="G5050" s="319" t="s">
        <v>3193</v>
      </c>
      <c r="H5050" s="319" t="s">
        <v>21453</v>
      </c>
      <c r="I5050" s="319" t="s">
        <v>21454</v>
      </c>
    </row>
    <row r="5051" spans="1:9" ht="90" x14ac:dyDescent="0.2">
      <c r="A5051" s="319" t="s">
        <v>21455</v>
      </c>
      <c r="B5051" s="319" t="s">
        <v>21215</v>
      </c>
      <c r="C5051" s="321">
        <f t="shared" si="156"/>
        <v>6</v>
      </c>
      <c r="D5051" s="321" t="str">
        <f t="shared" si="157"/>
        <v>Residential Urunga</v>
      </c>
      <c r="E5051" s="321" t="s">
        <v>4460</v>
      </c>
      <c r="F5051" s="319" t="s">
        <v>21456</v>
      </c>
      <c r="G5051" s="319" t="s">
        <v>21457</v>
      </c>
      <c r="H5051" s="319" t="s">
        <v>21458</v>
      </c>
      <c r="I5051" s="319" t="s">
        <v>21459</v>
      </c>
    </row>
    <row r="5052" spans="1:9" ht="90" x14ac:dyDescent="0.2">
      <c r="A5052" s="319" t="s">
        <v>21460</v>
      </c>
      <c r="B5052" s="319" t="s">
        <v>21215</v>
      </c>
      <c r="C5052" s="321">
        <f t="shared" si="156"/>
        <v>6</v>
      </c>
      <c r="D5052" s="321" t="str">
        <f t="shared" si="157"/>
        <v>Residential Urunga</v>
      </c>
      <c r="E5052" s="321" t="s">
        <v>25835</v>
      </c>
      <c r="F5052" s="319" t="s">
        <v>21461</v>
      </c>
      <c r="G5052" s="319" t="s">
        <v>21462</v>
      </c>
      <c r="H5052" s="319" t="s">
        <v>21463</v>
      </c>
      <c r="I5052" s="319" t="s">
        <v>21464</v>
      </c>
    </row>
    <row r="5053" spans="1:9" ht="90" x14ac:dyDescent="0.2">
      <c r="A5053" s="319" t="s">
        <v>21465</v>
      </c>
      <c r="B5053" s="319" t="s">
        <v>21215</v>
      </c>
      <c r="C5053" s="321">
        <f t="shared" si="156"/>
        <v>6</v>
      </c>
      <c r="D5053" s="321" t="str">
        <f t="shared" si="157"/>
        <v>Residential Urunga</v>
      </c>
      <c r="E5053" s="321" t="s">
        <v>4460</v>
      </c>
      <c r="F5053" s="319" t="s">
        <v>21466</v>
      </c>
      <c r="G5053" s="319" t="s">
        <v>21467</v>
      </c>
      <c r="H5053" s="319" t="s">
        <v>21468</v>
      </c>
      <c r="I5053" s="319" t="s">
        <v>21469</v>
      </c>
    </row>
    <row r="5054" spans="1:9" ht="90" x14ac:dyDescent="0.2">
      <c r="A5054" s="319" t="s">
        <v>21470</v>
      </c>
      <c r="B5054" s="319" t="s">
        <v>21215</v>
      </c>
      <c r="C5054" s="321">
        <f t="shared" si="156"/>
        <v>6</v>
      </c>
      <c r="D5054" s="321" t="str">
        <f t="shared" si="157"/>
        <v>Residential Urunga</v>
      </c>
      <c r="E5054" s="321" t="s">
        <v>25835</v>
      </c>
      <c r="F5054" s="319" t="s">
        <v>21471</v>
      </c>
      <c r="G5054" s="319" t="s">
        <v>21472</v>
      </c>
      <c r="H5054" s="319" t="s">
        <v>21473</v>
      </c>
      <c r="I5054" s="319" t="s">
        <v>21474</v>
      </c>
    </row>
    <row r="5055" spans="1:9" ht="90" x14ac:dyDescent="0.2">
      <c r="A5055" s="319" t="s">
        <v>21475</v>
      </c>
      <c r="B5055" s="319" t="s">
        <v>21215</v>
      </c>
      <c r="C5055" s="321">
        <f t="shared" si="156"/>
        <v>6</v>
      </c>
      <c r="D5055" s="321" t="str">
        <f t="shared" si="157"/>
        <v>Residential Urunga</v>
      </c>
      <c r="E5055" s="321" t="s">
        <v>4460</v>
      </c>
      <c r="F5055" s="319" t="s">
        <v>21476</v>
      </c>
      <c r="G5055" s="319" t="s">
        <v>2016</v>
      </c>
      <c r="H5055" s="319" t="s">
        <v>21477</v>
      </c>
      <c r="I5055" s="319" t="s">
        <v>21478</v>
      </c>
    </row>
    <row r="5056" spans="1:9" ht="90" x14ac:dyDescent="0.2">
      <c r="A5056" s="319" t="s">
        <v>21479</v>
      </c>
      <c r="B5056" s="319" t="s">
        <v>21215</v>
      </c>
      <c r="C5056" s="321">
        <f t="shared" si="156"/>
        <v>6</v>
      </c>
      <c r="D5056" s="321" t="str">
        <f t="shared" si="157"/>
        <v>Residential Urunga</v>
      </c>
      <c r="E5056" s="321" t="s">
        <v>25835</v>
      </c>
      <c r="F5056" s="319" t="s">
        <v>21480</v>
      </c>
      <c r="G5056" s="319" t="s">
        <v>21481</v>
      </c>
      <c r="H5056" s="319" t="s">
        <v>21482</v>
      </c>
      <c r="I5056" s="319" t="s">
        <v>21483</v>
      </c>
    </row>
    <row r="5057" spans="1:9" ht="90" x14ac:dyDescent="0.2">
      <c r="A5057" s="319" t="s">
        <v>21484</v>
      </c>
      <c r="B5057" s="319" t="s">
        <v>21215</v>
      </c>
      <c r="C5057" s="321">
        <f t="shared" si="156"/>
        <v>6</v>
      </c>
      <c r="D5057" s="321" t="str">
        <f t="shared" si="157"/>
        <v>Residential Urunga</v>
      </c>
      <c r="E5057" s="321" t="s">
        <v>4460</v>
      </c>
      <c r="F5057" s="319" t="s">
        <v>21485</v>
      </c>
      <c r="G5057" s="319" t="s">
        <v>6286</v>
      </c>
      <c r="H5057" s="319" t="s">
        <v>21486</v>
      </c>
      <c r="I5057" s="319" t="s">
        <v>21487</v>
      </c>
    </row>
    <row r="5058" spans="1:9" ht="90" x14ac:dyDescent="0.2">
      <c r="A5058" s="319" t="s">
        <v>21488</v>
      </c>
      <c r="B5058" s="319" t="s">
        <v>21215</v>
      </c>
      <c r="C5058" s="321">
        <f t="shared" ref="C5058:C5121" si="158">+VLOOKUP($A5058,Assess,2,FALSE)</f>
        <v>6</v>
      </c>
      <c r="D5058" s="321" t="str">
        <f t="shared" ref="D5058:D5121" si="159">+VLOOKUP($A5058,Assess,3,FALSE)</f>
        <v>Residential Urunga</v>
      </c>
      <c r="E5058" s="321" t="s">
        <v>25835</v>
      </c>
      <c r="F5058" s="319" t="s">
        <v>5379</v>
      </c>
      <c r="G5058" s="319" t="s">
        <v>6985</v>
      </c>
      <c r="H5058" s="319" t="s">
        <v>21489</v>
      </c>
      <c r="I5058" s="319" t="s">
        <v>21490</v>
      </c>
    </row>
    <row r="5059" spans="1:9" ht="90" x14ac:dyDescent="0.25">
      <c r="A5059" s="319" t="s">
        <v>21491</v>
      </c>
      <c r="B5059" s="319" t="s">
        <v>21215</v>
      </c>
      <c r="C5059" s="321">
        <f t="shared" si="158"/>
        <v>6</v>
      </c>
      <c r="D5059" s="321" t="str">
        <f t="shared" si="159"/>
        <v>Residential Urunga</v>
      </c>
      <c r="E5059" s="321" t="s">
        <v>4460</v>
      </c>
      <c r="F5059" s="317"/>
      <c r="G5059" s="319" t="s">
        <v>21492</v>
      </c>
      <c r="H5059" s="319" t="s">
        <v>21493</v>
      </c>
      <c r="I5059" s="319" t="s">
        <v>21494</v>
      </c>
    </row>
    <row r="5060" spans="1:9" ht="90" x14ac:dyDescent="0.2">
      <c r="A5060" s="319" t="s">
        <v>21495</v>
      </c>
      <c r="B5060" s="319" t="s">
        <v>21215</v>
      </c>
      <c r="C5060" s="321">
        <f t="shared" si="158"/>
        <v>6</v>
      </c>
      <c r="D5060" s="321" t="str">
        <f t="shared" si="159"/>
        <v>Residential Urunga</v>
      </c>
      <c r="E5060" s="321" t="s">
        <v>25835</v>
      </c>
      <c r="F5060" s="319" t="s">
        <v>21496</v>
      </c>
      <c r="G5060" s="319" t="s">
        <v>21497</v>
      </c>
      <c r="H5060" s="319" t="s">
        <v>21498</v>
      </c>
      <c r="I5060" s="319" t="s">
        <v>21499</v>
      </c>
    </row>
    <row r="5061" spans="1:9" ht="90" x14ac:dyDescent="0.2">
      <c r="A5061" s="319" t="s">
        <v>21500</v>
      </c>
      <c r="B5061" s="319" t="s">
        <v>21215</v>
      </c>
      <c r="C5061" s="321">
        <f t="shared" si="158"/>
        <v>6</v>
      </c>
      <c r="D5061" s="321" t="str">
        <f t="shared" si="159"/>
        <v>Residential Urunga</v>
      </c>
      <c r="E5061" s="321" t="s">
        <v>4460</v>
      </c>
      <c r="F5061" s="319" t="s">
        <v>2552</v>
      </c>
      <c r="G5061" s="319" t="s">
        <v>21501</v>
      </c>
      <c r="H5061" s="319" t="s">
        <v>21502</v>
      </c>
      <c r="I5061" s="319" t="s">
        <v>21503</v>
      </c>
    </row>
    <row r="5062" spans="1:9" ht="90" x14ac:dyDescent="0.2">
      <c r="A5062" s="319" t="s">
        <v>21504</v>
      </c>
      <c r="B5062" s="319" t="s">
        <v>21215</v>
      </c>
      <c r="C5062" s="321">
        <f t="shared" si="158"/>
        <v>6</v>
      </c>
      <c r="D5062" s="321" t="str">
        <f t="shared" si="159"/>
        <v>Residential Urunga</v>
      </c>
      <c r="E5062" s="321" t="s">
        <v>25835</v>
      </c>
      <c r="F5062" s="319" t="s">
        <v>1832</v>
      </c>
      <c r="G5062" s="319" t="s">
        <v>3685</v>
      </c>
      <c r="H5062" s="319" t="s">
        <v>21505</v>
      </c>
      <c r="I5062" s="319" t="s">
        <v>21506</v>
      </c>
    </row>
    <row r="5063" spans="1:9" ht="90" x14ac:dyDescent="0.2">
      <c r="A5063" s="319" t="s">
        <v>21507</v>
      </c>
      <c r="B5063" s="319" t="s">
        <v>21215</v>
      </c>
      <c r="C5063" s="321">
        <f t="shared" si="158"/>
        <v>6</v>
      </c>
      <c r="D5063" s="321" t="str">
        <f t="shared" si="159"/>
        <v>Residential Urunga</v>
      </c>
      <c r="E5063" s="321" t="s">
        <v>4460</v>
      </c>
      <c r="F5063" s="319" t="s">
        <v>1521</v>
      </c>
      <c r="G5063" s="319" t="s">
        <v>1501</v>
      </c>
      <c r="H5063" s="319" t="s">
        <v>21508</v>
      </c>
      <c r="I5063" s="319" t="s">
        <v>21509</v>
      </c>
    </row>
    <row r="5064" spans="1:9" ht="75" x14ac:dyDescent="0.2">
      <c r="A5064" s="319" t="s">
        <v>21510</v>
      </c>
      <c r="B5064" s="319" t="s">
        <v>21215</v>
      </c>
      <c r="C5064" s="321">
        <f t="shared" si="158"/>
        <v>6</v>
      </c>
      <c r="D5064" s="321" t="str">
        <f t="shared" si="159"/>
        <v>Residential Urunga</v>
      </c>
      <c r="E5064" s="321" t="s">
        <v>25835</v>
      </c>
      <c r="F5064" s="319" t="s">
        <v>5996</v>
      </c>
      <c r="G5064" s="319" t="s">
        <v>5997</v>
      </c>
      <c r="H5064" s="319" t="s">
        <v>21511</v>
      </c>
      <c r="I5064" s="319" t="s">
        <v>21512</v>
      </c>
    </row>
    <row r="5065" spans="1:9" ht="75" x14ac:dyDescent="0.2">
      <c r="A5065" s="319" t="s">
        <v>21513</v>
      </c>
      <c r="B5065" s="319" t="s">
        <v>21215</v>
      </c>
      <c r="C5065" s="321">
        <f t="shared" si="158"/>
        <v>6</v>
      </c>
      <c r="D5065" s="321" t="str">
        <f t="shared" si="159"/>
        <v>Residential Urunga</v>
      </c>
      <c r="E5065" s="321" t="s">
        <v>4460</v>
      </c>
      <c r="F5065" s="319" t="s">
        <v>3980</v>
      </c>
      <c r="G5065" s="319" t="s">
        <v>15090</v>
      </c>
      <c r="H5065" s="319" t="s">
        <v>21514</v>
      </c>
      <c r="I5065" s="319" t="s">
        <v>21515</v>
      </c>
    </row>
    <row r="5066" spans="1:9" ht="75" x14ac:dyDescent="0.2">
      <c r="A5066" s="319" t="s">
        <v>21516</v>
      </c>
      <c r="B5066" s="319" t="s">
        <v>21215</v>
      </c>
      <c r="C5066" s="321">
        <f t="shared" si="158"/>
        <v>6</v>
      </c>
      <c r="D5066" s="321" t="str">
        <f t="shared" si="159"/>
        <v>Residential Urunga</v>
      </c>
      <c r="E5066" s="321" t="s">
        <v>25835</v>
      </c>
      <c r="F5066" s="319" t="s">
        <v>21517</v>
      </c>
      <c r="G5066" s="319" t="s">
        <v>21518</v>
      </c>
      <c r="H5066" s="319" t="s">
        <v>21519</v>
      </c>
      <c r="I5066" s="319" t="s">
        <v>21520</v>
      </c>
    </row>
    <row r="5067" spans="1:9" ht="75" x14ac:dyDescent="0.25">
      <c r="A5067" s="319" t="s">
        <v>21521</v>
      </c>
      <c r="B5067" s="319" t="s">
        <v>21215</v>
      </c>
      <c r="C5067" s="321">
        <f t="shared" si="158"/>
        <v>6</v>
      </c>
      <c r="D5067" s="321" t="str">
        <f t="shared" si="159"/>
        <v>Residential Urunga</v>
      </c>
      <c r="E5067" s="321" t="s">
        <v>4460</v>
      </c>
      <c r="F5067" s="317"/>
      <c r="G5067" s="319" t="s">
        <v>21522</v>
      </c>
      <c r="H5067" s="319" t="s">
        <v>21523</v>
      </c>
      <c r="I5067" s="319" t="s">
        <v>21524</v>
      </c>
    </row>
    <row r="5068" spans="1:9" ht="90" x14ac:dyDescent="0.2">
      <c r="A5068" s="319" t="s">
        <v>21525</v>
      </c>
      <c r="B5068" s="319" t="s">
        <v>21215</v>
      </c>
      <c r="C5068" s="321">
        <f t="shared" si="158"/>
        <v>6</v>
      </c>
      <c r="D5068" s="321" t="str">
        <f t="shared" si="159"/>
        <v>Residential Urunga</v>
      </c>
      <c r="E5068" s="321" t="s">
        <v>25835</v>
      </c>
      <c r="F5068" s="319" t="s">
        <v>1961</v>
      </c>
      <c r="G5068" s="319" t="s">
        <v>21526</v>
      </c>
      <c r="H5068" s="319" t="s">
        <v>21527</v>
      </c>
      <c r="I5068" s="319" t="s">
        <v>21528</v>
      </c>
    </row>
    <row r="5069" spans="1:9" ht="90" x14ac:dyDescent="0.2">
      <c r="A5069" s="319" t="s">
        <v>21529</v>
      </c>
      <c r="B5069" s="319" t="s">
        <v>21215</v>
      </c>
      <c r="C5069" s="321">
        <f t="shared" si="158"/>
        <v>6</v>
      </c>
      <c r="D5069" s="321" t="str">
        <f t="shared" si="159"/>
        <v>Residential Urunga</v>
      </c>
      <c r="E5069" s="321" t="s">
        <v>4460</v>
      </c>
      <c r="F5069" s="319" t="s">
        <v>21530</v>
      </c>
      <c r="G5069" s="319" t="s">
        <v>21531</v>
      </c>
      <c r="H5069" s="319" t="s">
        <v>21532</v>
      </c>
      <c r="I5069" s="319" t="s">
        <v>21533</v>
      </c>
    </row>
    <row r="5070" spans="1:9" ht="90" x14ac:dyDescent="0.2">
      <c r="A5070" s="319" t="s">
        <v>21534</v>
      </c>
      <c r="B5070" s="319" t="s">
        <v>21215</v>
      </c>
      <c r="C5070" s="321">
        <f t="shared" si="158"/>
        <v>6</v>
      </c>
      <c r="D5070" s="321" t="str">
        <f t="shared" si="159"/>
        <v>Residential Urunga</v>
      </c>
      <c r="E5070" s="321" t="s">
        <v>25835</v>
      </c>
      <c r="F5070" s="319" t="s">
        <v>3922</v>
      </c>
      <c r="G5070" s="319" t="s">
        <v>21535</v>
      </c>
      <c r="H5070" s="319" t="s">
        <v>21536</v>
      </c>
      <c r="I5070" s="319" t="s">
        <v>21537</v>
      </c>
    </row>
    <row r="5071" spans="1:9" ht="90" x14ac:dyDescent="0.2">
      <c r="A5071" s="319" t="s">
        <v>21538</v>
      </c>
      <c r="B5071" s="319" t="s">
        <v>21215</v>
      </c>
      <c r="C5071" s="321">
        <f t="shared" si="158"/>
        <v>6</v>
      </c>
      <c r="D5071" s="321" t="str">
        <f t="shared" si="159"/>
        <v>Residential Urunga</v>
      </c>
      <c r="E5071" s="321" t="s">
        <v>4460</v>
      </c>
      <c r="F5071" s="319" t="s">
        <v>6338</v>
      </c>
      <c r="G5071" s="319" t="s">
        <v>21031</v>
      </c>
      <c r="H5071" s="319" t="s">
        <v>21539</v>
      </c>
      <c r="I5071" s="319" t="s">
        <v>21540</v>
      </c>
    </row>
    <row r="5072" spans="1:9" ht="105" x14ac:dyDescent="0.2">
      <c r="A5072" s="319" t="s">
        <v>21541</v>
      </c>
      <c r="B5072" s="319" t="s">
        <v>21215</v>
      </c>
      <c r="C5072" s="321">
        <f t="shared" si="158"/>
        <v>6</v>
      </c>
      <c r="D5072" s="321" t="str">
        <f t="shared" si="159"/>
        <v>Residential Urunga</v>
      </c>
      <c r="E5072" s="321" t="s">
        <v>25835</v>
      </c>
      <c r="F5072" s="319" t="s">
        <v>21542</v>
      </c>
      <c r="G5072" s="319" t="s">
        <v>21543</v>
      </c>
      <c r="H5072" s="319" t="s">
        <v>21544</v>
      </c>
      <c r="I5072" s="319" t="s">
        <v>21545</v>
      </c>
    </row>
    <row r="5073" spans="1:9" ht="105" x14ac:dyDescent="0.2">
      <c r="A5073" s="319" t="s">
        <v>21546</v>
      </c>
      <c r="B5073" s="319" t="s">
        <v>21215</v>
      </c>
      <c r="C5073" s="321">
        <f t="shared" si="158"/>
        <v>6</v>
      </c>
      <c r="D5073" s="321" t="str">
        <f t="shared" si="159"/>
        <v>Residential Urunga</v>
      </c>
      <c r="E5073" s="321" t="s">
        <v>4460</v>
      </c>
      <c r="F5073" s="319" t="s">
        <v>1738</v>
      </c>
      <c r="G5073" s="319" t="s">
        <v>6344</v>
      </c>
      <c r="H5073" s="319" t="s">
        <v>21547</v>
      </c>
      <c r="I5073" s="319" t="s">
        <v>21548</v>
      </c>
    </row>
    <row r="5074" spans="1:9" ht="105" x14ac:dyDescent="0.2">
      <c r="A5074" s="319" t="s">
        <v>21549</v>
      </c>
      <c r="B5074" s="319" t="s">
        <v>21215</v>
      </c>
      <c r="C5074" s="321">
        <f t="shared" si="158"/>
        <v>6</v>
      </c>
      <c r="D5074" s="321" t="str">
        <f t="shared" si="159"/>
        <v>Residential Urunga</v>
      </c>
      <c r="E5074" s="321" t="s">
        <v>25835</v>
      </c>
      <c r="F5074" s="319" t="s">
        <v>21550</v>
      </c>
      <c r="G5074" s="319" t="s">
        <v>8897</v>
      </c>
      <c r="H5074" s="319" t="s">
        <v>21551</v>
      </c>
      <c r="I5074" s="319" t="s">
        <v>21552</v>
      </c>
    </row>
    <row r="5075" spans="1:9" ht="105" x14ac:dyDescent="0.2">
      <c r="A5075" s="319" t="s">
        <v>21553</v>
      </c>
      <c r="B5075" s="319" t="s">
        <v>21215</v>
      </c>
      <c r="C5075" s="321">
        <f t="shared" si="158"/>
        <v>6</v>
      </c>
      <c r="D5075" s="321" t="str">
        <f t="shared" si="159"/>
        <v>Residential Urunga</v>
      </c>
      <c r="E5075" s="321" t="s">
        <v>4460</v>
      </c>
      <c r="F5075" s="319" t="s">
        <v>21554</v>
      </c>
      <c r="G5075" s="319" t="s">
        <v>5519</v>
      </c>
      <c r="H5075" s="319" t="s">
        <v>21555</v>
      </c>
      <c r="I5075" s="319" t="s">
        <v>21556</v>
      </c>
    </row>
    <row r="5076" spans="1:9" ht="105" x14ac:dyDescent="0.2">
      <c r="A5076" s="319" t="s">
        <v>21557</v>
      </c>
      <c r="B5076" s="319" t="s">
        <v>21215</v>
      </c>
      <c r="C5076" s="321">
        <f t="shared" si="158"/>
        <v>6</v>
      </c>
      <c r="D5076" s="321" t="str">
        <f t="shared" si="159"/>
        <v>Residential Urunga</v>
      </c>
      <c r="E5076" s="321" t="s">
        <v>25835</v>
      </c>
      <c r="F5076" s="319" t="s">
        <v>4907</v>
      </c>
      <c r="G5076" s="319" t="s">
        <v>7592</v>
      </c>
      <c r="H5076" s="319" t="s">
        <v>21558</v>
      </c>
      <c r="I5076" s="319" t="s">
        <v>21559</v>
      </c>
    </row>
    <row r="5077" spans="1:9" ht="105" x14ac:dyDescent="0.2">
      <c r="A5077" s="319" t="s">
        <v>21560</v>
      </c>
      <c r="B5077" s="319" t="s">
        <v>21215</v>
      </c>
      <c r="C5077" s="321">
        <f t="shared" si="158"/>
        <v>6</v>
      </c>
      <c r="D5077" s="321" t="str">
        <f t="shared" si="159"/>
        <v>Residential Urunga</v>
      </c>
      <c r="E5077" s="321" t="s">
        <v>4460</v>
      </c>
      <c r="F5077" s="319" t="s">
        <v>3671</v>
      </c>
      <c r="G5077" s="319" t="s">
        <v>21561</v>
      </c>
      <c r="H5077" s="319" t="s">
        <v>21562</v>
      </c>
      <c r="I5077" s="319" t="s">
        <v>21563</v>
      </c>
    </row>
    <row r="5078" spans="1:9" ht="105" x14ac:dyDescent="0.2">
      <c r="A5078" s="319" t="s">
        <v>21564</v>
      </c>
      <c r="B5078" s="319" t="s">
        <v>21215</v>
      </c>
      <c r="C5078" s="321">
        <f t="shared" si="158"/>
        <v>6</v>
      </c>
      <c r="D5078" s="321" t="str">
        <f t="shared" si="159"/>
        <v>Residential Urunga</v>
      </c>
      <c r="E5078" s="321" t="s">
        <v>25835</v>
      </c>
      <c r="F5078" s="319" t="s">
        <v>21565</v>
      </c>
      <c r="G5078" s="319" t="s">
        <v>21566</v>
      </c>
      <c r="H5078" s="319" t="s">
        <v>21567</v>
      </c>
      <c r="I5078" s="319" t="s">
        <v>21568</v>
      </c>
    </row>
    <row r="5079" spans="1:9" ht="105" x14ac:dyDescent="0.2">
      <c r="A5079" s="319" t="s">
        <v>21569</v>
      </c>
      <c r="B5079" s="319" t="s">
        <v>21215</v>
      </c>
      <c r="C5079" s="321">
        <f t="shared" si="158"/>
        <v>6</v>
      </c>
      <c r="D5079" s="321" t="str">
        <f t="shared" si="159"/>
        <v>Residential Urunga</v>
      </c>
      <c r="E5079" s="321" t="s">
        <v>4460</v>
      </c>
      <c r="F5079" s="319" t="s">
        <v>821</v>
      </c>
      <c r="G5079" s="319" t="s">
        <v>1729</v>
      </c>
      <c r="H5079" s="319" t="s">
        <v>21570</v>
      </c>
      <c r="I5079" s="319" t="s">
        <v>21571</v>
      </c>
    </row>
    <row r="5080" spans="1:9" ht="105" x14ac:dyDescent="0.2">
      <c r="A5080" s="319" t="s">
        <v>21572</v>
      </c>
      <c r="B5080" s="319" t="s">
        <v>21215</v>
      </c>
      <c r="C5080" s="321">
        <f t="shared" si="158"/>
        <v>6</v>
      </c>
      <c r="D5080" s="321" t="str">
        <f t="shared" si="159"/>
        <v>Residential Urunga</v>
      </c>
      <c r="E5080" s="321" t="s">
        <v>25835</v>
      </c>
      <c r="F5080" s="319" t="s">
        <v>21573</v>
      </c>
      <c r="G5080" s="319" t="s">
        <v>21574</v>
      </c>
      <c r="H5080" s="319" t="s">
        <v>21575</v>
      </c>
      <c r="I5080" s="319" t="s">
        <v>21576</v>
      </c>
    </row>
    <row r="5081" spans="1:9" ht="105" x14ac:dyDescent="0.2">
      <c r="A5081" s="319" t="s">
        <v>21577</v>
      </c>
      <c r="B5081" s="319" t="s">
        <v>21215</v>
      </c>
      <c r="C5081" s="321">
        <f t="shared" si="158"/>
        <v>6</v>
      </c>
      <c r="D5081" s="321" t="str">
        <f t="shared" si="159"/>
        <v>Residential Urunga</v>
      </c>
      <c r="E5081" s="321" t="s">
        <v>4460</v>
      </c>
      <c r="F5081" s="319" t="s">
        <v>21578</v>
      </c>
      <c r="G5081" s="319" t="s">
        <v>21579</v>
      </c>
      <c r="H5081" s="319" t="s">
        <v>21580</v>
      </c>
      <c r="I5081" s="319" t="s">
        <v>21581</v>
      </c>
    </row>
    <row r="5082" spans="1:9" ht="105" x14ac:dyDescent="0.2">
      <c r="A5082" s="319" t="s">
        <v>21582</v>
      </c>
      <c r="B5082" s="319" t="s">
        <v>21215</v>
      </c>
      <c r="C5082" s="321">
        <f t="shared" si="158"/>
        <v>6</v>
      </c>
      <c r="D5082" s="321" t="str">
        <f t="shared" si="159"/>
        <v>Residential Urunga</v>
      </c>
      <c r="E5082" s="321" t="s">
        <v>25835</v>
      </c>
      <c r="F5082" s="319" t="s">
        <v>15970</v>
      </c>
      <c r="G5082" s="319" t="s">
        <v>13163</v>
      </c>
      <c r="H5082" s="319" t="s">
        <v>21583</v>
      </c>
      <c r="I5082" s="319" t="s">
        <v>21584</v>
      </c>
    </row>
    <row r="5083" spans="1:9" ht="105" x14ac:dyDescent="0.2">
      <c r="A5083" s="319" t="s">
        <v>21585</v>
      </c>
      <c r="B5083" s="319" t="s">
        <v>21215</v>
      </c>
      <c r="C5083" s="321">
        <f t="shared" si="158"/>
        <v>6</v>
      </c>
      <c r="D5083" s="321" t="str">
        <f t="shared" si="159"/>
        <v>Residential Urunga</v>
      </c>
      <c r="E5083" s="321" t="s">
        <v>4460</v>
      </c>
      <c r="F5083" s="319" t="s">
        <v>11297</v>
      </c>
      <c r="G5083" s="319" t="s">
        <v>21586</v>
      </c>
      <c r="H5083" s="319" t="s">
        <v>21587</v>
      </c>
      <c r="I5083" s="319" t="s">
        <v>21588</v>
      </c>
    </row>
    <row r="5084" spans="1:9" ht="105" x14ac:dyDescent="0.2">
      <c r="A5084" s="319" t="s">
        <v>21589</v>
      </c>
      <c r="B5084" s="319" t="s">
        <v>21215</v>
      </c>
      <c r="C5084" s="321">
        <f t="shared" si="158"/>
        <v>6</v>
      </c>
      <c r="D5084" s="321" t="str">
        <f t="shared" si="159"/>
        <v>Residential Urunga</v>
      </c>
      <c r="E5084" s="321" t="s">
        <v>25835</v>
      </c>
      <c r="F5084" s="319" t="s">
        <v>21590</v>
      </c>
      <c r="G5084" s="319" t="s">
        <v>21591</v>
      </c>
      <c r="H5084" s="319" t="s">
        <v>21592</v>
      </c>
      <c r="I5084" s="319" t="s">
        <v>21593</v>
      </c>
    </row>
    <row r="5085" spans="1:9" ht="105" x14ac:dyDescent="0.2">
      <c r="A5085" s="319" t="s">
        <v>21594</v>
      </c>
      <c r="B5085" s="319" t="s">
        <v>21215</v>
      </c>
      <c r="C5085" s="321">
        <f t="shared" si="158"/>
        <v>6</v>
      </c>
      <c r="D5085" s="321" t="str">
        <f t="shared" si="159"/>
        <v>Residential Urunga</v>
      </c>
      <c r="E5085" s="321" t="s">
        <v>4460</v>
      </c>
      <c r="F5085" s="319" t="s">
        <v>9211</v>
      </c>
      <c r="G5085" s="319" t="s">
        <v>9212</v>
      </c>
      <c r="H5085" s="319" t="s">
        <v>21595</v>
      </c>
      <c r="I5085" s="319" t="s">
        <v>21596</v>
      </c>
    </row>
    <row r="5086" spans="1:9" ht="105" x14ac:dyDescent="0.2">
      <c r="A5086" s="319" t="s">
        <v>21597</v>
      </c>
      <c r="B5086" s="319" t="s">
        <v>21215</v>
      </c>
      <c r="C5086" s="321">
        <f t="shared" si="158"/>
        <v>6</v>
      </c>
      <c r="D5086" s="321" t="str">
        <f t="shared" si="159"/>
        <v>Residential Urunga</v>
      </c>
      <c r="E5086" s="321" t="s">
        <v>25835</v>
      </c>
      <c r="F5086" s="319" t="s">
        <v>21598</v>
      </c>
      <c r="G5086" s="319" t="s">
        <v>21599</v>
      </c>
      <c r="H5086" s="319" t="s">
        <v>21600</v>
      </c>
      <c r="I5086" s="319" t="s">
        <v>21601</v>
      </c>
    </row>
    <row r="5087" spans="1:9" ht="105" x14ac:dyDescent="0.2">
      <c r="A5087" s="319" t="s">
        <v>21602</v>
      </c>
      <c r="B5087" s="319" t="s">
        <v>21215</v>
      </c>
      <c r="C5087" s="321">
        <f t="shared" si="158"/>
        <v>6</v>
      </c>
      <c r="D5087" s="321" t="str">
        <f t="shared" si="159"/>
        <v>Residential Urunga</v>
      </c>
      <c r="E5087" s="321" t="s">
        <v>4460</v>
      </c>
      <c r="F5087" s="319" t="s">
        <v>3069</v>
      </c>
      <c r="G5087" s="319" t="s">
        <v>21603</v>
      </c>
      <c r="H5087" s="319" t="s">
        <v>21604</v>
      </c>
      <c r="I5087" s="319" t="s">
        <v>21605</v>
      </c>
    </row>
    <row r="5088" spans="1:9" ht="105" x14ac:dyDescent="0.2">
      <c r="A5088" s="319" t="s">
        <v>21606</v>
      </c>
      <c r="B5088" s="319" t="s">
        <v>21215</v>
      </c>
      <c r="C5088" s="321">
        <f t="shared" si="158"/>
        <v>6</v>
      </c>
      <c r="D5088" s="321" t="str">
        <f t="shared" si="159"/>
        <v>Residential Urunga</v>
      </c>
      <c r="E5088" s="321" t="s">
        <v>25835</v>
      </c>
      <c r="F5088" s="319" t="s">
        <v>21607</v>
      </c>
      <c r="G5088" s="319" t="s">
        <v>21608</v>
      </c>
      <c r="H5088" s="319" t="s">
        <v>21609</v>
      </c>
      <c r="I5088" s="319" t="s">
        <v>21610</v>
      </c>
    </row>
    <row r="5089" spans="1:9" ht="105" x14ac:dyDescent="0.2">
      <c r="A5089" s="319" t="s">
        <v>21611</v>
      </c>
      <c r="B5089" s="319" t="s">
        <v>21215</v>
      </c>
      <c r="C5089" s="321">
        <f t="shared" si="158"/>
        <v>6</v>
      </c>
      <c r="D5089" s="321" t="str">
        <f t="shared" si="159"/>
        <v>Residential Urunga</v>
      </c>
      <c r="E5089" s="321" t="s">
        <v>4460</v>
      </c>
      <c r="F5089" s="319" t="s">
        <v>21612</v>
      </c>
      <c r="G5089" s="319" t="s">
        <v>21613</v>
      </c>
      <c r="H5089" s="319" t="s">
        <v>21614</v>
      </c>
      <c r="I5089" s="319" t="s">
        <v>21615</v>
      </c>
    </row>
    <row r="5090" spans="1:9" ht="105" x14ac:dyDescent="0.2">
      <c r="A5090" s="319" t="s">
        <v>21616</v>
      </c>
      <c r="B5090" s="319" t="s">
        <v>21215</v>
      </c>
      <c r="C5090" s="321">
        <f t="shared" si="158"/>
        <v>6</v>
      </c>
      <c r="D5090" s="321" t="str">
        <f t="shared" si="159"/>
        <v>Residential Urunga</v>
      </c>
      <c r="E5090" s="321" t="s">
        <v>25835</v>
      </c>
      <c r="F5090" s="319" t="s">
        <v>21617</v>
      </c>
      <c r="G5090" s="319" t="s">
        <v>21618</v>
      </c>
      <c r="H5090" s="319" t="s">
        <v>21619</v>
      </c>
      <c r="I5090" s="319" t="s">
        <v>21620</v>
      </c>
    </row>
    <row r="5091" spans="1:9" ht="105" x14ac:dyDescent="0.2">
      <c r="A5091" s="319" t="s">
        <v>21621</v>
      </c>
      <c r="B5091" s="319" t="s">
        <v>21215</v>
      </c>
      <c r="C5091" s="321">
        <f t="shared" si="158"/>
        <v>6</v>
      </c>
      <c r="D5091" s="321" t="str">
        <f t="shared" si="159"/>
        <v>Residential Urunga</v>
      </c>
      <c r="E5091" s="321" t="s">
        <v>4460</v>
      </c>
      <c r="F5091" s="319" t="s">
        <v>21622</v>
      </c>
      <c r="G5091" s="319" t="s">
        <v>21623</v>
      </c>
      <c r="H5091" s="319" t="s">
        <v>21624</v>
      </c>
      <c r="I5091" s="319" t="s">
        <v>21625</v>
      </c>
    </row>
    <row r="5092" spans="1:9" ht="105" x14ac:dyDescent="0.2">
      <c r="A5092" s="319" t="s">
        <v>21626</v>
      </c>
      <c r="B5092" s="319" t="s">
        <v>21215</v>
      </c>
      <c r="C5092" s="321">
        <f t="shared" si="158"/>
        <v>6</v>
      </c>
      <c r="D5092" s="321" t="str">
        <f t="shared" si="159"/>
        <v>Residential Urunga</v>
      </c>
      <c r="E5092" s="321" t="s">
        <v>25835</v>
      </c>
      <c r="F5092" s="319" t="s">
        <v>21627</v>
      </c>
      <c r="G5092" s="319" t="s">
        <v>21628</v>
      </c>
      <c r="H5092" s="319" t="s">
        <v>21629</v>
      </c>
      <c r="I5092" s="319" t="s">
        <v>21630</v>
      </c>
    </row>
    <row r="5093" spans="1:9" ht="105" x14ac:dyDescent="0.2">
      <c r="A5093" s="319" t="s">
        <v>21631</v>
      </c>
      <c r="B5093" s="319" t="s">
        <v>21215</v>
      </c>
      <c r="C5093" s="321">
        <f t="shared" si="158"/>
        <v>6</v>
      </c>
      <c r="D5093" s="321" t="str">
        <f t="shared" si="159"/>
        <v>Residential Urunga</v>
      </c>
      <c r="E5093" s="321" t="s">
        <v>4460</v>
      </c>
      <c r="F5093" s="319" t="s">
        <v>21632</v>
      </c>
      <c r="G5093" s="319" t="s">
        <v>357</v>
      </c>
      <c r="H5093" s="319" t="s">
        <v>21633</v>
      </c>
      <c r="I5093" s="319" t="s">
        <v>21634</v>
      </c>
    </row>
    <row r="5094" spans="1:9" ht="105" x14ac:dyDescent="0.2">
      <c r="A5094" s="319" t="s">
        <v>21635</v>
      </c>
      <c r="B5094" s="319" t="s">
        <v>21215</v>
      </c>
      <c r="C5094" s="321">
        <f t="shared" si="158"/>
        <v>6</v>
      </c>
      <c r="D5094" s="321" t="str">
        <f t="shared" si="159"/>
        <v>Residential Urunga</v>
      </c>
      <c r="E5094" s="321" t="s">
        <v>25835</v>
      </c>
      <c r="F5094" s="319" t="s">
        <v>10397</v>
      </c>
      <c r="G5094" s="319" t="s">
        <v>21636</v>
      </c>
      <c r="H5094" s="319" t="s">
        <v>21637</v>
      </c>
      <c r="I5094" s="319" t="s">
        <v>21638</v>
      </c>
    </row>
    <row r="5095" spans="1:9" ht="105" x14ac:dyDescent="0.2">
      <c r="A5095" s="319" t="s">
        <v>21639</v>
      </c>
      <c r="B5095" s="319" t="s">
        <v>21215</v>
      </c>
      <c r="C5095" s="321">
        <f t="shared" si="158"/>
        <v>6</v>
      </c>
      <c r="D5095" s="321" t="str">
        <f t="shared" si="159"/>
        <v>Residential Urunga</v>
      </c>
      <c r="E5095" s="321" t="s">
        <v>4460</v>
      </c>
      <c r="F5095" s="319" t="s">
        <v>799</v>
      </c>
      <c r="G5095" s="319" t="s">
        <v>21640</v>
      </c>
      <c r="H5095" s="319" t="s">
        <v>21641</v>
      </c>
      <c r="I5095" s="319" t="s">
        <v>21642</v>
      </c>
    </row>
    <row r="5096" spans="1:9" ht="105" x14ac:dyDescent="0.2">
      <c r="A5096" s="319" t="s">
        <v>21643</v>
      </c>
      <c r="B5096" s="319" t="s">
        <v>21215</v>
      </c>
      <c r="C5096" s="321">
        <f t="shared" si="158"/>
        <v>6</v>
      </c>
      <c r="D5096" s="321" t="str">
        <f t="shared" si="159"/>
        <v>Residential Urunga</v>
      </c>
      <c r="E5096" s="321" t="s">
        <v>25835</v>
      </c>
      <c r="F5096" s="319" t="s">
        <v>21644</v>
      </c>
      <c r="G5096" s="319" t="s">
        <v>21645</v>
      </c>
      <c r="H5096" s="319" t="s">
        <v>21646</v>
      </c>
      <c r="I5096" s="319" t="s">
        <v>21647</v>
      </c>
    </row>
    <row r="5097" spans="1:9" ht="105" x14ac:dyDescent="0.2">
      <c r="A5097" s="319" t="s">
        <v>21648</v>
      </c>
      <c r="B5097" s="319" t="s">
        <v>21215</v>
      </c>
      <c r="C5097" s="321">
        <f t="shared" si="158"/>
        <v>6</v>
      </c>
      <c r="D5097" s="321" t="str">
        <f t="shared" si="159"/>
        <v>Residential Urunga</v>
      </c>
      <c r="E5097" s="321" t="s">
        <v>4460</v>
      </c>
      <c r="F5097" s="319" t="s">
        <v>21649</v>
      </c>
      <c r="G5097" s="319" t="s">
        <v>11853</v>
      </c>
      <c r="H5097" s="319" t="s">
        <v>21650</v>
      </c>
      <c r="I5097" s="319" t="s">
        <v>21651</v>
      </c>
    </row>
    <row r="5098" spans="1:9" ht="105" x14ac:dyDescent="0.2">
      <c r="A5098" s="319" t="s">
        <v>21652</v>
      </c>
      <c r="B5098" s="319" t="s">
        <v>21215</v>
      </c>
      <c r="C5098" s="321">
        <f t="shared" si="158"/>
        <v>6</v>
      </c>
      <c r="D5098" s="321" t="str">
        <f t="shared" si="159"/>
        <v>Residential Urunga</v>
      </c>
      <c r="E5098" s="321" t="s">
        <v>25835</v>
      </c>
      <c r="F5098" s="319" t="s">
        <v>21653</v>
      </c>
      <c r="G5098" s="319" t="s">
        <v>21654</v>
      </c>
      <c r="H5098" s="319" t="s">
        <v>21655</v>
      </c>
      <c r="I5098" s="319" t="s">
        <v>21656</v>
      </c>
    </row>
    <row r="5099" spans="1:9" ht="105" x14ac:dyDescent="0.2">
      <c r="A5099" s="319" t="s">
        <v>21657</v>
      </c>
      <c r="B5099" s="319" t="s">
        <v>21215</v>
      </c>
      <c r="C5099" s="321">
        <f t="shared" si="158"/>
        <v>6</v>
      </c>
      <c r="D5099" s="321" t="str">
        <f t="shared" si="159"/>
        <v>Residential Urunga</v>
      </c>
      <c r="E5099" s="321" t="s">
        <v>4460</v>
      </c>
      <c r="F5099" s="319" t="s">
        <v>21658</v>
      </c>
      <c r="G5099" s="319" t="s">
        <v>7106</v>
      </c>
      <c r="H5099" s="319" t="s">
        <v>21659</v>
      </c>
      <c r="I5099" s="319" t="s">
        <v>21660</v>
      </c>
    </row>
    <row r="5100" spans="1:9" ht="105" x14ac:dyDescent="0.2">
      <c r="A5100" s="319" t="s">
        <v>21661</v>
      </c>
      <c r="B5100" s="319" t="s">
        <v>21215</v>
      </c>
      <c r="C5100" s="321">
        <f t="shared" si="158"/>
        <v>6</v>
      </c>
      <c r="D5100" s="321" t="str">
        <f t="shared" si="159"/>
        <v>Residential Urunga</v>
      </c>
      <c r="E5100" s="321" t="s">
        <v>25835</v>
      </c>
      <c r="F5100" s="319" t="s">
        <v>21662</v>
      </c>
      <c r="G5100" s="319" t="s">
        <v>21663</v>
      </c>
      <c r="H5100" s="319" t="s">
        <v>21664</v>
      </c>
      <c r="I5100" s="319" t="s">
        <v>21665</v>
      </c>
    </row>
    <row r="5101" spans="1:9" ht="105" x14ac:dyDescent="0.2">
      <c r="A5101" s="319" t="s">
        <v>21666</v>
      </c>
      <c r="B5101" s="319" t="s">
        <v>21215</v>
      </c>
      <c r="C5101" s="321">
        <f t="shared" si="158"/>
        <v>6</v>
      </c>
      <c r="D5101" s="321" t="str">
        <f t="shared" si="159"/>
        <v>Residential Urunga</v>
      </c>
      <c r="E5101" s="321" t="s">
        <v>4460</v>
      </c>
      <c r="F5101" s="319" t="s">
        <v>2425</v>
      </c>
      <c r="G5101" s="319" t="s">
        <v>2086</v>
      </c>
      <c r="H5101" s="319" t="s">
        <v>21667</v>
      </c>
      <c r="I5101" s="319" t="s">
        <v>21668</v>
      </c>
    </row>
    <row r="5102" spans="1:9" ht="105" x14ac:dyDescent="0.2">
      <c r="A5102" s="319" t="s">
        <v>21669</v>
      </c>
      <c r="B5102" s="319" t="s">
        <v>21215</v>
      </c>
      <c r="C5102" s="321">
        <f t="shared" si="158"/>
        <v>6</v>
      </c>
      <c r="D5102" s="321" t="str">
        <f t="shared" si="159"/>
        <v>Residential Urunga</v>
      </c>
      <c r="E5102" s="321" t="s">
        <v>25835</v>
      </c>
      <c r="F5102" s="319" t="s">
        <v>21670</v>
      </c>
      <c r="G5102" s="319" t="s">
        <v>9212</v>
      </c>
      <c r="H5102" s="319" t="s">
        <v>21671</v>
      </c>
      <c r="I5102" s="319" t="s">
        <v>21672</v>
      </c>
    </row>
    <row r="5103" spans="1:9" ht="105" x14ac:dyDescent="0.2">
      <c r="A5103" s="319" t="s">
        <v>21673</v>
      </c>
      <c r="B5103" s="319" t="s">
        <v>21215</v>
      </c>
      <c r="C5103" s="321">
        <f t="shared" si="158"/>
        <v>6</v>
      </c>
      <c r="D5103" s="321" t="str">
        <f t="shared" si="159"/>
        <v>Residential Urunga</v>
      </c>
      <c r="E5103" s="321" t="s">
        <v>4460</v>
      </c>
      <c r="F5103" s="319" t="s">
        <v>1058</v>
      </c>
      <c r="G5103" s="319" t="s">
        <v>21674</v>
      </c>
      <c r="H5103" s="319" t="s">
        <v>21675</v>
      </c>
      <c r="I5103" s="319" t="s">
        <v>21676</v>
      </c>
    </row>
    <row r="5104" spans="1:9" ht="105" x14ac:dyDescent="0.2">
      <c r="A5104" s="319" t="s">
        <v>21677</v>
      </c>
      <c r="B5104" s="319" t="s">
        <v>21215</v>
      </c>
      <c r="C5104" s="321">
        <f t="shared" si="158"/>
        <v>6</v>
      </c>
      <c r="D5104" s="321" t="str">
        <f t="shared" si="159"/>
        <v>Residential Urunga</v>
      </c>
      <c r="E5104" s="321" t="s">
        <v>25835</v>
      </c>
      <c r="F5104" s="319" t="s">
        <v>8456</v>
      </c>
      <c r="G5104" s="319" t="s">
        <v>21678</v>
      </c>
      <c r="H5104" s="319" t="s">
        <v>21679</v>
      </c>
      <c r="I5104" s="319" t="s">
        <v>21680</v>
      </c>
    </row>
    <row r="5105" spans="1:9" ht="105" x14ac:dyDescent="0.25">
      <c r="A5105" s="319" t="s">
        <v>21681</v>
      </c>
      <c r="B5105" s="319" t="s">
        <v>21215</v>
      </c>
      <c r="C5105" s="321">
        <f t="shared" si="158"/>
        <v>6</v>
      </c>
      <c r="D5105" s="321" t="str">
        <f t="shared" si="159"/>
        <v>Residential Urunga</v>
      </c>
      <c r="E5105" s="321" t="s">
        <v>4460</v>
      </c>
      <c r="F5105" s="317"/>
      <c r="G5105" s="319" t="s">
        <v>7678</v>
      </c>
      <c r="H5105" s="319" t="s">
        <v>21682</v>
      </c>
      <c r="I5105" s="319" t="s">
        <v>21683</v>
      </c>
    </row>
    <row r="5106" spans="1:9" ht="105" x14ac:dyDescent="0.2">
      <c r="A5106" s="319" t="s">
        <v>21684</v>
      </c>
      <c r="B5106" s="319" t="s">
        <v>21215</v>
      </c>
      <c r="C5106" s="321">
        <f t="shared" si="158"/>
        <v>6</v>
      </c>
      <c r="D5106" s="321" t="str">
        <f t="shared" si="159"/>
        <v>Residential Urunga</v>
      </c>
      <c r="E5106" s="321" t="s">
        <v>25835</v>
      </c>
      <c r="F5106" s="319" t="s">
        <v>21685</v>
      </c>
      <c r="G5106" s="319" t="s">
        <v>21686</v>
      </c>
      <c r="H5106" s="319" t="s">
        <v>21687</v>
      </c>
      <c r="I5106" s="319" t="s">
        <v>21688</v>
      </c>
    </row>
    <row r="5107" spans="1:9" ht="90" x14ac:dyDescent="0.2">
      <c r="A5107" s="319" t="s">
        <v>21689</v>
      </c>
      <c r="B5107" s="319" t="s">
        <v>21215</v>
      </c>
      <c r="C5107" s="321">
        <f t="shared" si="158"/>
        <v>6</v>
      </c>
      <c r="D5107" s="321" t="str">
        <f t="shared" si="159"/>
        <v>Residential Urunga</v>
      </c>
      <c r="E5107" s="321" t="s">
        <v>4460</v>
      </c>
      <c r="F5107" s="319" t="s">
        <v>1270</v>
      </c>
      <c r="G5107" s="319" t="s">
        <v>10880</v>
      </c>
      <c r="H5107" s="319" t="s">
        <v>21690</v>
      </c>
      <c r="I5107" s="319" t="s">
        <v>21691</v>
      </c>
    </row>
    <row r="5108" spans="1:9" ht="90" x14ac:dyDescent="0.2">
      <c r="A5108" s="319" t="s">
        <v>21692</v>
      </c>
      <c r="B5108" s="319" t="s">
        <v>21215</v>
      </c>
      <c r="C5108" s="321">
        <f t="shared" si="158"/>
        <v>6</v>
      </c>
      <c r="D5108" s="321" t="str">
        <f t="shared" si="159"/>
        <v>Residential Urunga</v>
      </c>
      <c r="E5108" s="321" t="s">
        <v>25835</v>
      </c>
      <c r="F5108" s="319" t="s">
        <v>3714</v>
      </c>
      <c r="G5108" s="319" t="s">
        <v>21693</v>
      </c>
      <c r="H5108" s="319" t="s">
        <v>21694</v>
      </c>
      <c r="I5108" s="319" t="s">
        <v>21695</v>
      </c>
    </row>
    <row r="5109" spans="1:9" ht="90" x14ac:dyDescent="0.2">
      <c r="A5109" s="319" t="s">
        <v>21696</v>
      </c>
      <c r="B5109" s="319" t="s">
        <v>21215</v>
      </c>
      <c r="C5109" s="321">
        <f t="shared" si="158"/>
        <v>6</v>
      </c>
      <c r="D5109" s="321" t="str">
        <f t="shared" si="159"/>
        <v>Residential Urunga</v>
      </c>
      <c r="E5109" s="321" t="s">
        <v>4460</v>
      </c>
      <c r="F5109" s="319" t="s">
        <v>21697</v>
      </c>
      <c r="G5109" s="319" t="s">
        <v>21698</v>
      </c>
      <c r="H5109" s="319" t="s">
        <v>21699</v>
      </c>
      <c r="I5109" s="319" t="s">
        <v>21700</v>
      </c>
    </row>
    <row r="5110" spans="1:9" ht="90" x14ac:dyDescent="0.2">
      <c r="A5110" s="319" t="s">
        <v>21701</v>
      </c>
      <c r="B5110" s="319" t="s">
        <v>21215</v>
      </c>
      <c r="C5110" s="321">
        <f t="shared" si="158"/>
        <v>6</v>
      </c>
      <c r="D5110" s="321" t="str">
        <f t="shared" si="159"/>
        <v>Residential Urunga</v>
      </c>
      <c r="E5110" s="321" t="s">
        <v>25835</v>
      </c>
      <c r="F5110" s="319" t="s">
        <v>5104</v>
      </c>
      <c r="G5110" s="319" t="s">
        <v>21702</v>
      </c>
      <c r="H5110" s="319" t="s">
        <v>21703</v>
      </c>
      <c r="I5110" s="319" t="s">
        <v>21704</v>
      </c>
    </row>
    <row r="5111" spans="1:9" ht="90" x14ac:dyDescent="0.2">
      <c r="A5111" s="319" t="s">
        <v>21705</v>
      </c>
      <c r="B5111" s="319" t="s">
        <v>21215</v>
      </c>
      <c r="C5111" s="321">
        <f t="shared" si="158"/>
        <v>6</v>
      </c>
      <c r="D5111" s="321" t="str">
        <f t="shared" si="159"/>
        <v>Residential Urunga</v>
      </c>
      <c r="E5111" s="321" t="s">
        <v>4460</v>
      </c>
      <c r="F5111" s="319" t="s">
        <v>21706</v>
      </c>
      <c r="G5111" s="319" t="s">
        <v>21707</v>
      </c>
      <c r="H5111" s="319" t="s">
        <v>21708</v>
      </c>
      <c r="I5111" s="319" t="s">
        <v>21709</v>
      </c>
    </row>
    <row r="5112" spans="1:9" ht="90" x14ac:dyDescent="0.2">
      <c r="A5112" s="319" t="s">
        <v>21710</v>
      </c>
      <c r="B5112" s="319" t="s">
        <v>21215</v>
      </c>
      <c r="C5112" s="321">
        <f t="shared" si="158"/>
        <v>6</v>
      </c>
      <c r="D5112" s="321" t="str">
        <f t="shared" si="159"/>
        <v>Residential Urunga</v>
      </c>
      <c r="E5112" s="321" t="s">
        <v>25835</v>
      </c>
      <c r="F5112" s="319" t="s">
        <v>21711</v>
      </c>
      <c r="G5112" s="319" t="s">
        <v>21712</v>
      </c>
      <c r="H5112" s="319" t="s">
        <v>21713</v>
      </c>
      <c r="I5112" s="319" t="s">
        <v>21714</v>
      </c>
    </row>
    <row r="5113" spans="1:9" ht="90" x14ac:dyDescent="0.2">
      <c r="A5113" s="319" t="s">
        <v>21715</v>
      </c>
      <c r="B5113" s="319" t="s">
        <v>21215</v>
      </c>
      <c r="C5113" s="321">
        <f t="shared" si="158"/>
        <v>6</v>
      </c>
      <c r="D5113" s="321" t="str">
        <f t="shared" si="159"/>
        <v>Residential Urunga</v>
      </c>
      <c r="E5113" s="321" t="s">
        <v>4460</v>
      </c>
      <c r="F5113" s="319" t="s">
        <v>13801</v>
      </c>
      <c r="G5113" s="319" t="s">
        <v>2122</v>
      </c>
      <c r="H5113" s="319" t="s">
        <v>21716</v>
      </c>
      <c r="I5113" s="319" t="s">
        <v>21717</v>
      </c>
    </row>
    <row r="5114" spans="1:9" ht="90" x14ac:dyDescent="0.2">
      <c r="A5114" s="319" t="s">
        <v>21718</v>
      </c>
      <c r="B5114" s="319" t="s">
        <v>21215</v>
      </c>
      <c r="C5114" s="321">
        <f t="shared" si="158"/>
        <v>6</v>
      </c>
      <c r="D5114" s="321" t="str">
        <f t="shared" si="159"/>
        <v>Residential Urunga</v>
      </c>
      <c r="E5114" s="321" t="s">
        <v>25835</v>
      </c>
      <c r="F5114" s="319" t="s">
        <v>3500</v>
      </c>
      <c r="G5114" s="319" t="s">
        <v>21719</v>
      </c>
      <c r="H5114" s="319" t="s">
        <v>21720</v>
      </c>
      <c r="I5114" s="319" t="s">
        <v>21721</v>
      </c>
    </row>
    <row r="5115" spans="1:9" ht="90" x14ac:dyDescent="0.2">
      <c r="A5115" s="319" t="s">
        <v>21722</v>
      </c>
      <c r="B5115" s="319" t="s">
        <v>21215</v>
      </c>
      <c r="C5115" s="321">
        <f t="shared" si="158"/>
        <v>6</v>
      </c>
      <c r="D5115" s="321" t="str">
        <f t="shared" si="159"/>
        <v>Residential Urunga</v>
      </c>
      <c r="E5115" s="321" t="s">
        <v>4460</v>
      </c>
      <c r="F5115" s="319" t="s">
        <v>13557</v>
      </c>
      <c r="G5115" s="319" t="s">
        <v>21723</v>
      </c>
      <c r="H5115" s="319" t="s">
        <v>21724</v>
      </c>
      <c r="I5115" s="319" t="s">
        <v>21725</v>
      </c>
    </row>
    <row r="5116" spans="1:9" ht="90" x14ac:dyDescent="0.2">
      <c r="A5116" s="319" t="s">
        <v>21726</v>
      </c>
      <c r="B5116" s="319" t="s">
        <v>21215</v>
      </c>
      <c r="C5116" s="321">
        <f t="shared" si="158"/>
        <v>6</v>
      </c>
      <c r="D5116" s="321" t="str">
        <f t="shared" si="159"/>
        <v>Residential Urunga</v>
      </c>
      <c r="E5116" s="321" t="s">
        <v>25835</v>
      </c>
      <c r="F5116" s="319" t="s">
        <v>3714</v>
      </c>
      <c r="G5116" s="319" t="s">
        <v>21727</v>
      </c>
      <c r="H5116" s="319" t="s">
        <v>21728</v>
      </c>
      <c r="I5116" s="319" t="s">
        <v>21729</v>
      </c>
    </row>
    <row r="5117" spans="1:9" ht="90" x14ac:dyDescent="0.2">
      <c r="A5117" s="319" t="s">
        <v>21730</v>
      </c>
      <c r="B5117" s="319" t="s">
        <v>21215</v>
      </c>
      <c r="C5117" s="321">
        <f t="shared" si="158"/>
        <v>6</v>
      </c>
      <c r="D5117" s="321" t="str">
        <f t="shared" si="159"/>
        <v>Residential Urunga</v>
      </c>
      <c r="E5117" s="321" t="s">
        <v>4460</v>
      </c>
      <c r="F5117" s="319" t="s">
        <v>21731</v>
      </c>
      <c r="G5117" s="319" t="s">
        <v>21732</v>
      </c>
      <c r="H5117" s="319" t="s">
        <v>21733</v>
      </c>
      <c r="I5117" s="319" t="s">
        <v>21734</v>
      </c>
    </row>
    <row r="5118" spans="1:9" ht="90" x14ac:dyDescent="0.2">
      <c r="A5118" s="319" t="s">
        <v>21735</v>
      </c>
      <c r="B5118" s="319" t="s">
        <v>21215</v>
      </c>
      <c r="C5118" s="321">
        <f t="shared" si="158"/>
        <v>6</v>
      </c>
      <c r="D5118" s="321" t="str">
        <f t="shared" si="159"/>
        <v>Residential Urunga</v>
      </c>
      <c r="E5118" s="321" t="s">
        <v>25835</v>
      </c>
      <c r="F5118" s="319" t="s">
        <v>13224</v>
      </c>
      <c r="G5118" s="319" t="s">
        <v>21736</v>
      </c>
      <c r="H5118" s="319" t="s">
        <v>21737</v>
      </c>
      <c r="I5118" s="319" t="s">
        <v>21738</v>
      </c>
    </row>
    <row r="5119" spans="1:9" ht="90" x14ac:dyDescent="0.2">
      <c r="A5119" s="319" t="s">
        <v>21739</v>
      </c>
      <c r="B5119" s="319" t="s">
        <v>21215</v>
      </c>
      <c r="C5119" s="321">
        <f t="shared" si="158"/>
        <v>6</v>
      </c>
      <c r="D5119" s="321" t="str">
        <f t="shared" si="159"/>
        <v>Residential Urunga</v>
      </c>
      <c r="E5119" s="321" t="s">
        <v>4460</v>
      </c>
      <c r="F5119" s="319" t="s">
        <v>21740</v>
      </c>
      <c r="G5119" s="319" t="s">
        <v>3133</v>
      </c>
      <c r="H5119" s="319" t="s">
        <v>21741</v>
      </c>
      <c r="I5119" s="319" t="s">
        <v>21742</v>
      </c>
    </row>
    <row r="5120" spans="1:9" ht="90" x14ac:dyDescent="0.2">
      <c r="A5120" s="319" t="s">
        <v>21743</v>
      </c>
      <c r="B5120" s="319" t="s">
        <v>21215</v>
      </c>
      <c r="C5120" s="321">
        <f t="shared" si="158"/>
        <v>6</v>
      </c>
      <c r="D5120" s="321" t="str">
        <f t="shared" si="159"/>
        <v>Residential Urunga</v>
      </c>
      <c r="E5120" s="321" t="s">
        <v>25835</v>
      </c>
      <c r="F5120" s="319" t="s">
        <v>6173</v>
      </c>
      <c r="G5120" s="319" t="s">
        <v>6329</v>
      </c>
      <c r="H5120" s="319" t="s">
        <v>21744</v>
      </c>
      <c r="I5120" s="319" t="s">
        <v>21745</v>
      </c>
    </row>
    <row r="5121" spans="1:9" ht="90" x14ac:dyDescent="0.2">
      <c r="A5121" s="319" t="s">
        <v>21746</v>
      </c>
      <c r="B5121" s="319" t="s">
        <v>21215</v>
      </c>
      <c r="C5121" s="321">
        <f t="shared" si="158"/>
        <v>6</v>
      </c>
      <c r="D5121" s="321" t="str">
        <f t="shared" si="159"/>
        <v>Residential Urunga</v>
      </c>
      <c r="E5121" s="321" t="s">
        <v>4460</v>
      </c>
      <c r="F5121" s="319" t="s">
        <v>1612</v>
      </c>
      <c r="G5121" s="319" t="s">
        <v>21747</v>
      </c>
      <c r="H5121" s="319" t="s">
        <v>21748</v>
      </c>
      <c r="I5121" s="319" t="s">
        <v>21749</v>
      </c>
    </row>
    <row r="5122" spans="1:9" ht="90" x14ac:dyDescent="0.25">
      <c r="A5122" s="319" t="s">
        <v>21750</v>
      </c>
      <c r="B5122" s="319" t="s">
        <v>21215</v>
      </c>
      <c r="C5122" s="321">
        <f t="shared" ref="C5122:C5185" si="160">+VLOOKUP($A5122,Assess,2,FALSE)</f>
        <v>6</v>
      </c>
      <c r="D5122" s="321" t="str">
        <f t="shared" ref="D5122:D5185" si="161">+VLOOKUP($A5122,Assess,3,FALSE)</f>
        <v>Residential Urunga</v>
      </c>
      <c r="E5122" s="321" t="s">
        <v>25835</v>
      </c>
      <c r="F5122" s="317"/>
      <c r="G5122" s="319" t="s">
        <v>21751</v>
      </c>
      <c r="H5122" s="319" t="s">
        <v>21752</v>
      </c>
      <c r="I5122" s="319" t="s">
        <v>21753</v>
      </c>
    </row>
    <row r="5123" spans="1:9" ht="90" x14ac:dyDescent="0.2">
      <c r="A5123" s="319" t="s">
        <v>21754</v>
      </c>
      <c r="B5123" s="319" t="s">
        <v>21215</v>
      </c>
      <c r="C5123" s="321">
        <f t="shared" si="160"/>
        <v>6</v>
      </c>
      <c r="D5123" s="321" t="str">
        <f t="shared" si="161"/>
        <v>Residential Urunga</v>
      </c>
      <c r="E5123" s="321" t="s">
        <v>4460</v>
      </c>
      <c r="F5123" s="319" t="s">
        <v>21755</v>
      </c>
      <c r="G5123" s="319" t="s">
        <v>21756</v>
      </c>
      <c r="H5123" s="319" t="s">
        <v>21757</v>
      </c>
      <c r="I5123" s="319" t="s">
        <v>21758</v>
      </c>
    </row>
    <row r="5124" spans="1:9" ht="90" x14ac:dyDescent="0.2">
      <c r="A5124" s="319" t="s">
        <v>21759</v>
      </c>
      <c r="B5124" s="319" t="s">
        <v>21215</v>
      </c>
      <c r="C5124" s="321">
        <f t="shared" si="160"/>
        <v>6</v>
      </c>
      <c r="D5124" s="321" t="str">
        <f t="shared" si="161"/>
        <v>Residential Urunga</v>
      </c>
      <c r="E5124" s="321" t="s">
        <v>25835</v>
      </c>
      <c r="F5124" s="319" t="s">
        <v>21760</v>
      </c>
      <c r="G5124" s="319" t="s">
        <v>21761</v>
      </c>
      <c r="H5124" s="319" t="s">
        <v>21762</v>
      </c>
      <c r="I5124" s="319" t="s">
        <v>21763</v>
      </c>
    </row>
    <row r="5125" spans="1:9" ht="90" x14ac:dyDescent="0.2">
      <c r="A5125" s="319" t="s">
        <v>21764</v>
      </c>
      <c r="B5125" s="319" t="s">
        <v>21215</v>
      </c>
      <c r="C5125" s="321">
        <f t="shared" si="160"/>
        <v>6</v>
      </c>
      <c r="D5125" s="321" t="str">
        <f t="shared" si="161"/>
        <v>Residential Urunga</v>
      </c>
      <c r="E5125" s="321" t="s">
        <v>4460</v>
      </c>
      <c r="F5125" s="319" t="s">
        <v>5012</v>
      </c>
      <c r="G5125" s="319" t="s">
        <v>2823</v>
      </c>
      <c r="H5125" s="319" t="s">
        <v>21765</v>
      </c>
      <c r="I5125" s="319" t="s">
        <v>21766</v>
      </c>
    </row>
    <row r="5126" spans="1:9" ht="90" x14ac:dyDescent="0.2">
      <c r="A5126" s="319" t="s">
        <v>21767</v>
      </c>
      <c r="B5126" s="319" t="s">
        <v>21215</v>
      </c>
      <c r="C5126" s="321">
        <f t="shared" si="160"/>
        <v>6</v>
      </c>
      <c r="D5126" s="321" t="str">
        <f t="shared" si="161"/>
        <v>Residential Urunga</v>
      </c>
      <c r="E5126" s="321" t="s">
        <v>25835</v>
      </c>
      <c r="F5126" s="319" t="s">
        <v>21768</v>
      </c>
      <c r="G5126" s="319" t="s">
        <v>21769</v>
      </c>
      <c r="H5126" s="319" t="s">
        <v>21770</v>
      </c>
      <c r="I5126" s="319" t="s">
        <v>21771</v>
      </c>
    </row>
    <row r="5127" spans="1:9" ht="90" x14ac:dyDescent="0.2">
      <c r="A5127" s="319" t="s">
        <v>21772</v>
      </c>
      <c r="B5127" s="319" t="s">
        <v>21215</v>
      </c>
      <c r="C5127" s="321">
        <f t="shared" si="160"/>
        <v>6</v>
      </c>
      <c r="D5127" s="321" t="str">
        <f t="shared" si="161"/>
        <v>Residential Urunga</v>
      </c>
      <c r="E5127" s="321" t="s">
        <v>4460</v>
      </c>
      <c r="F5127" s="319" t="s">
        <v>5361</v>
      </c>
      <c r="G5127" s="319" t="s">
        <v>5362</v>
      </c>
      <c r="H5127" s="319" t="s">
        <v>21773</v>
      </c>
      <c r="I5127" s="319" t="s">
        <v>21774</v>
      </c>
    </row>
    <row r="5128" spans="1:9" ht="90" x14ac:dyDescent="0.2">
      <c r="A5128" s="319" t="s">
        <v>21775</v>
      </c>
      <c r="B5128" s="319" t="s">
        <v>21215</v>
      </c>
      <c r="C5128" s="321">
        <f t="shared" si="160"/>
        <v>6</v>
      </c>
      <c r="D5128" s="321" t="str">
        <f t="shared" si="161"/>
        <v>Residential Urunga</v>
      </c>
      <c r="E5128" s="321" t="s">
        <v>25835</v>
      </c>
      <c r="F5128" s="319" t="s">
        <v>21776</v>
      </c>
      <c r="G5128" s="319" t="s">
        <v>21777</v>
      </c>
      <c r="H5128" s="319" t="s">
        <v>21778</v>
      </c>
      <c r="I5128" s="319" t="s">
        <v>21779</v>
      </c>
    </row>
    <row r="5129" spans="1:9" ht="90" x14ac:dyDescent="0.2">
      <c r="A5129" s="319" t="s">
        <v>21780</v>
      </c>
      <c r="B5129" s="319" t="s">
        <v>21215</v>
      </c>
      <c r="C5129" s="321">
        <f t="shared" si="160"/>
        <v>6</v>
      </c>
      <c r="D5129" s="321" t="str">
        <f t="shared" si="161"/>
        <v>Residential Urunga</v>
      </c>
      <c r="E5129" s="321" t="s">
        <v>4460</v>
      </c>
      <c r="F5129" s="319" t="s">
        <v>2303</v>
      </c>
      <c r="G5129" s="319" t="s">
        <v>1871</v>
      </c>
      <c r="H5129" s="319" t="s">
        <v>21781</v>
      </c>
      <c r="I5129" s="319" t="s">
        <v>21782</v>
      </c>
    </row>
    <row r="5130" spans="1:9" ht="90" x14ac:dyDescent="0.2">
      <c r="A5130" s="319" t="s">
        <v>21783</v>
      </c>
      <c r="B5130" s="319" t="s">
        <v>21215</v>
      </c>
      <c r="C5130" s="321">
        <f t="shared" si="160"/>
        <v>6</v>
      </c>
      <c r="D5130" s="321" t="str">
        <f t="shared" si="161"/>
        <v>Residential Urunga</v>
      </c>
      <c r="E5130" s="321" t="s">
        <v>25835</v>
      </c>
      <c r="F5130" s="319" t="s">
        <v>548</v>
      </c>
      <c r="G5130" s="319" t="s">
        <v>21784</v>
      </c>
      <c r="H5130" s="319" t="s">
        <v>21785</v>
      </c>
      <c r="I5130" s="319" t="s">
        <v>21786</v>
      </c>
    </row>
    <row r="5131" spans="1:9" ht="90" x14ac:dyDescent="0.2">
      <c r="A5131" s="319" t="s">
        <v>21787</v>
      </c>
      <c r="B5131" s="319" t="s">
        <v>21215</v>
      </c>
      <c r="C5131" s="321">
        <f t="shared" si="160"/>
        <v>6</v>
      </c>
      <c r="D5131" s="321" t="str">
        <f t="shared" si="161"/>
        <v>Residential Urunga</v>
      </c>
      <c r="E5131" s="321" t="s">
        <v>4460</v>
      </c>
      <c r="F5131" s="319" t="s">
        <v>1292</v>
      </c>
      <c r="G5131" s="319" t="s">
        <v>21788</v>
      </c>
      <c r="H5131" s="319" t="s">
        <v>21789</v>
      </c>
      <c r="I5131" s="319" t="s">
        <v>21790</v>
      </c>
    </row>
    <row r="5132" spans="1:9" ht="90" x14ac:dyDescent="0.2">
      <c r="A5132" s="319" t="s">
        <v>21791</v>
      </c>
      <c r="B5132" s="319" t="s">
        <v>21215</v>
      </c>
      <c r="C5132" s="321">
        <f t="shared" si="160"/>
        <v>6</v>
      </c>
      <c r="D5132" s="321" t="str">
        <f t="shared" si="161"/>
        <v>Residential Urunga</v>
      </c>
      <c r="E5132" s="321" t="s">
        <v>25835</v>
      </c>
      <c r="F5132" s="319" t="s">
        <v>7866</v>
      </c>
      <c r="G5132" s="319" t="s">
        <v>21792</v>
      </c>
      <c r="H5132" s="319" t="s">
        <v>21793</v>
      </c>
      <c r="I5132" s="319" t="s">
        <v>21794</v>
      </c>
    </row>
    <row r="5133" spans="1:9" ht="90" x14ac:dyDescent="0.2">
      <c r="A5133" s="319" t="s">
        <v>21795</v>
      </c>
      <c r="B5133" s="319" t="s">
        <v>21215</v>
      </c>
      <c r="C5133" s="321">
        <f t="shared" si="160"/>
        <v>6</v>
      </c>
      <c r="D5133" s="321" t="str">
        <f t="shared" si="161"/>
        <v>Residential Urunga</v>
      </c>
      <c r="E5133" s="321" t="s">
        <v>4460</v>
      </c>
      <c r="F5133" s="319" t="s">
        <v>1763</v>
      </c>
      <c r="G5133" s="319" t="s">
        <v>9120</v>
      </c>
      <c r="H5133" s="319" t="s">
        <v>21796</v>
      </c>
      <c r="I5133" s="319" t="s">
        <v>21797</v>
      </c>
    </row>
    <row r="5134" spans="1:9" ht="90" x14ac:dyDescent="0.2">
      <c r="A5134" s="319" t="s">
        <v>21798</v>
      </c>
      <c r="B5134" s="319" t="s">
        <v>21215</v>
      </c>
      <c r="C5134" s="321">
        <f t="shared" si="160"/>
        <v>6</v>
      </c>
      <c r="D5134" s="321" t="str">
        <f t="shared" si="161"/>
        <v>Residential Urunga</v>
      </c>
      <c r="E5134" s="321" t="s">
        <v>25835</v>
      </c>
      <c r="F5134" s="319" t="s">
        <v>21799</v>
      </c>
      <c r="G5134" s="319" t="s">
        <v>21800</v>
      </c>
      <c r="H5134" s="319" t="s">
        <v>21801</v>
      </c>
      <c r="I5134" s="319" t="s">
        <v>21802</v>
      </c>
    </row>
    <row r="5135" spans="1:9" ht="150" x14ac:dyDescent="0.25">
      <c r="A5135" s="319" t="s">
        <v>21803</v>
      </c>
      <c r="B5135" s="319" t="s">
        <v>21215</v>
      </c>
      <c r="C5135" s="321">
        <f t="shared" si="160"/>
        <v>6</v>
      </c>
      <c r="D5135" s="321" t="str">
        <f t="shared" si="161"/>
        <v>Residential Urunga</v>
      </c>
      <c r="E5135" s="321" t="s">
        <v>4460</v>
      </c>
      <c r="F5135" s="317"/>
      <c r="G5135" s="319" t="s">
        <v>142</v>
      </c>
      <c r="H5135" s="319" t="s">
        <v>21804</v>
      </c>
      <c r="I5135" s="319" t="s">
        <v>21805</v>
      </c>
    </row>
    <row r="5136" spans="1:9" ht="90" x14ac:dyDescent="0.2">
      <c r="A5136" s="319" t="s">
        <v>21806</v>
      </c>
      <c r="B5136" s="319" t="s">
        <v>21215</v>
      </c>
      <c r="C5136" s="321">
        <f t="shared" si="160"/>
        <v>6</v>
      </c>
      <c r="D5136" s="321" t="str">
        <f t="shared" si="161"/>
        <v>Residential Urunga</v>
      </c>
      <c r="E5136" s="321" t="s">
        <v>25835</v>
      </c>
      <c r="F5136" s="319" t="s">
        <v>21807</v>
      </c>
      <c r="G5136" s="319" t="s">
        <v>13412</v>
      </c>
      <c r="H5136" s="319" t="s">
        <v>21808</v>
      </c>
      <c r="I5136" s="319" t="s">
        <v>21809</v>
      </c>
    </row>
    <row r="5137" spans="1:9" ht="90" x14ac:dyDescent="0.2">
      <c r="A5137" s="319" t="s">
        <v>21810</v>
      </c>
      <c r="B5137" s="319" t="s">
        <v>21215</v>
      </c>
      <c r="C5137" s="321">
        <f t="shared" si="160"/>
        <v>6</v>
      </c>
      <c r="D5137" s="321" t="str">
        <f t="shared" si="161"/>
        <v>Residential Urunga</v>
      </c>
      <c r="E5137" s="321" t="s">
        <v>4460</v>
      </c>
      <c r="F5137" s="319" t="s">
        <v>342</v>
      </c>
      <c r="G5137" s="319" t="s">
        <v>21811</v>
      </c>
      <c r="H5137" s="319" t="s">
        <v>21812</v>
      </c>
      <c r="I5137" s="319" t="s">
        <v>21813</v>
      </c>
    </row>
    <row r="5138" spans="1:9" ht="90" x14ac:dyDescent="0.2">
      <c r="A5138" s="319" t="s">
        <v>21814</v>
      </c>
      <c r="B5138" s="319" t="s">
        <v>21215</v>
      </c>
      <c r="C5138" s="321">
        <f t="shared" si="160"/>
        <v>6</v>
      </c>
      <c r="D5138" s="321" t="str">
        <f t="shared" si="161"/>
        <v>Residential Urunga</v>
      </c>
      <c r="E5138" s="321" t="s">
        <v>25835</v>
      </c>
      <c r="F5138" s="319" t="s">
        <v>7664</v>
      </c>
      <c r="G5138" s="319" t="s">
        <v>21811</v>
      </c>
      <c r="H5138" s="319" t="s">
        <v>21815</v>
      </c>
      <c r="I5138" s="319" t="s">
        <v>21816</v>
      </c>
    </row>
    <row r="5139" spans="1:9" ht="90" x14ac:dyDescent="0.2">
      <c r="A5139" s="319" t="s">
        <v>21817</v>
      </c>
      <c r="B5139" s="319" t="s">
        <v>21215</v>
      </c>
      <c r="C5139" s="321">
        <f t="shared" si="160"/>
        <v>6</v>
      </c>
      <c r="D5139" s="321" t="str">
        <f t="shared" si="161"/>
        <v>Residential Urunga</v>
      </c>
      <c r="E5139" s="321" t="s">
        <v>4460</v>
      </c>
      <c r="F5139" s="319" t="s">
        <v>6979</v>
      </c>
      <c r="G5139" s="319" t="s">
        <v>6980</v>
      </c>
      <c r="H5139" s="319" t="s">
        <v>21818</v>
      </c>
      <c r="I5139" s="319" t="s">
        <v>21819</v>
      </c>
    </row>
    <row r="5140" spans="1:9" ht="90" x14ac:dyDescent="0.2">
      <c r="A5140" s="319" t="s">
        <v>21820</v>
      </c>
      <c r="B5140" s="319" t="s">
        <v>21215</v>
      </c>
      <c r="C5140" s="321">
        <f t="shared" si="160"/>
        <v>6</v>
      </c>
      <c r="D5140" s="321" t="str">
        <f t="shared" si="161"/>
        <v>Residential Urunga</v>
      </c>
      <c r="E5140" s="321" t="s">
        <v>25835</v>
      </c>
      <c r="F5140" s="319" t="s">
        <v>21821</v>
      </c>
      <c r="G5140" s="319" t="s">
        <v>9509</v>
      </c>
      <c r="H5140" s="319" t="s">
        <v>21822</v>
      </c>
      <c r="I5140" s="319" t="s">
        <v>21823</v>
      </c>
    </row>
    <row r="5141" spans="1:9" ht="105" x14ac:dyDescent="0.25">
      <c r="A5141" s="319" t="s">
        <v>21824</v>
      </c>
      <c r="B5141" s="319" t="s">
        <v>21215</v>
      </c>
      <c r="C5141" s="321">
        <f t="shared" si="160"/>
        <v>6</v>
      </c>
      <c r="D5141" s="321" t="str">
        <f t="shared" si="161"/>
        <v>Residential Urunga</v>
      </c>
      <c r="E5141" s="321" t="s">
        <v>4460</v>
      </c>
      <c r="F5141" s="317"/>
      <c r="G5141" s="319" t="s">
        <v>7756</v>
      </c>
      <c r="H5141" s="319" t="s">
        <v>21825</v>
      </c>
      <c r="I5141" s="319" t="s">
        <v>21826</v>
      </c>
    </row>
    <row r="5142" spans="1:9" ht="105" x14ac:dyDescent="0.25">
      <c r="A5142" s="319" t="s">
        <v>21827</v>
      </c>
      <c r="B5142" s="319" t="s">
        <v>21215</v>
      </c>
      <c r="C5142" s="321">
        <f t="shared" si="160"/>
        <v>6</v>
      </c>
      <c r="D5142" s="321" t="str">
        <f t="shared" si="161"/>
        <v>Residential Urunga</v>
      </c>
      <c r="E5142" s="321" t="s">
        <v>25835</v>
      </c>
      <c r="F5142" s="317"/>
      <c r="G5142" s="319" t="s">
        <v>7756</v>
      </c>
      <c r="H5142" s="319" t="s">
        <v>21828</v>
      </c>
      <c r="I5142" s="319" t="s">
        <v>21829</v>
      </c>
    </row>
    <row r="5143" spans="1:9" ht="105" x14ac:dyDescent="0.25">
      <c r="A5143" s="319" t="s">
        <v>21830</v>
      </c>
      <c r="B5143" s="319" t="s">
        <v>21215</v>
      </c>
      <c r="C5143" s="321">
        <f t="shared" si="160"/>
        <v>6</v>
      </c>
      <c r="D5143" s="321" t="str">
        <f t="shared" si="161"/>
        <v>Residential Urunga</v>
      </c>
      <c r="E5143" s="321" t="s">
        <v>4460</v>
      </c>
      <c r="F5143" s="317"/>
      <c r="G5143" s="319" t="s">
        <v>7756</v>
      </c>
      <c r="H5143" s="319" t="s">
        <v>21831</v>
      </c>
      <c r="I5143" s="319" t="s">
        <v>21832</v>
      </c>
    </row>
    <row r="5144" spans="1:9" ht="105" x14ac:dyDescent="0.25">
      <c r="A5144" s="319" t="s">
        <v>21833</v>
      </c>
      <c r="B5144" s="319" t="s">
        <v>21215</v>
      </c>
      <c r="C5144" s="321">
        <f t="shared" si="160"/>
        <v>6</v>
      </c>
      <c r="D5144" s="321" t="str">
        <f t="shared" si="161"/>
        <v>Residential Urunga</v>
      </c>
      <c r="E5144" s="321" t="s">
        <v>25835</v>
      </c>
      <c r="F5144" s="317"/>
      <c r="G5144" s="319" t="s">
        <v>7756</v>
      </c>
      <c r="H5144" s="319" t="s">
        <v>21834</v>
      </c>
      <c r="I5144" s="319" t="s">
        <v>21835</v>
      </c>
    </row>
    <row r="5145" spans="1:9" ht="105" x14ac:dyDescent="0.25">
      <c r="A5145" s="319" t="s">
        <v>21836</v>
      </c>
      <c r="B5145" s="319" t="s">
        <v>21215</v>
      </c>
      <c r="C5145" s="321">
        <f t="shared" si="160"/>
        <v>6</v>
      </c>
      <c r="D5145" s="321" t="str">
        <f t="shared" si="161"/>
        <v>Residential Urunga</v>
      </c>
      <c r="E5145" s="321" t="s">
        <v>4460</v>
      </c>
      <c r="F5145" s="317"/>
      <c r="G5145" s="319" t="s">
        <v>7756</v>
      </c>
      <c r="H5145" s="319" t="s">
        <v>21837</v>
      </c>
      <c r="I5145" s="319" t="s">
        <v>21838</v>
      </c>
    </row>
    <row r="5146" spans="1:9" ht="105" x14ac:dyDescent="0.2">
      <c r="A5146" s="319" t="s">
        <v>21839</v>
      </c>
      <c r="B5146" s="319" t="s">
        <v>21215</v>
      </c>
      <c r="C5146" s="321">
        <f t="shared" si="160"/>
        <v>6</v>
      </c>
      <c r="D5146" s="321" t="str">
        <f t="shared" si="161"/>
        <v>Residential Urunga</v>
      </c>
      <c r="E5146" s="321" t="s">
        <v>25835</v>
      </c>
      <c r="F5146" s="319" t="s">
        <v>21363</v>
      </c>
      <c r="G5146" s="319" t="s">
        <v>1002</v>
      </c>
      <c r="H5146" s="319" t="s">
        <v>21840</v>
      </c>
      <c r="I5146" s="319" t="s">
        <v>21841</v>
      </c>
    </row>
    <row r="5147" spans="1:9" ht="105" x14ac:dyDescent="0.2">
      <c r="A5147" s="319" t="s">
        <v>21842</v>
      </c>
      <c r="B5147" s="319" t="s">
        <v>21215</v>
      </c>
      <c r="C5147" s="321">
        <f t="shared" si="160"/>
        <v>6</v>
      </c>
      <c r="D5147" s="321" t="str">
        <f t="shared" si="161"/>
        <v>Residential Urunga</v>
      </c>
      <c r="E5147" s="321" t="s">
        <v>4460</v>
      </c>
      <c r="F5147" s="319" t="s">
        <v>6864</v>
      </c>
      <c r="G5147" s="319" t="s">
        <v>1457</v>
      </c>
      <c r="H5147" s="319" t="s">
        <v>21843</v>
      </c>
      <c r="I5147" s="319" t="s">
        <v>21844</v>
      </c>
    </row>
    <row r="5148" spans="1:9" ht="90" x14ac:dyDescent="0.2">
      <c r="A5148" s="319" t="s">
        <v>21845</v>
      </c>
      <c r="B5148" s="319" t="s">
        <v>21215</v>
      </c>
      <c r="C5148" s="321">
        <f t="shared" si="160"/>
        <v>6</v>
      </c>
      <c r="D5148" s="321" t="str">
        <f t="shared" si="161"/>
        <v>Residential Urunga</v>
      </c>
      <c r="E5148" s="321" t="s">
        <v>25835</v>
      </c>
      <c r="F5148" s="319" t="s">
        <v>5104</v>
      </c>
      <c r="G5148" s="319" t="s">
        <v>11376</v>
      </c>
      <c r="H5148" s="319" t="s">
        <v>21846</v>
      </c>
      <c r="I5148" s="319" t="s">
        <v>21847</v>
      </c>
    </row>
    <row r="5149" spans="1:9" ht="90" x14ac:dyDescent="0.2">
      <c r="A5149" s="319" t="s">
        <v>21848</v>
      </c>
      <c r="B5149" s="319" t="s">
        <v>21215</v>
      </c>
      <c r="C5149" s="321">
        <f t="shared" si="160"/>
        <v>6</v>
      </c>
      <c r="D5149" s="321" t="str">
        <f t="shared" si="161"/>
        <v>Residential Urunga</v>
      </c>
      <c r="E5149" s="321" t="s">
        <v>4460</v>
      </c>
      <c r="F5149" s="319" t="s">
        <v>21849</v>
      </c>
      <c r="G5149" s="319" t="s">
        <v>21850</v>
      </c>
      <c r="H5149" s="319" t="s">
        <v>21851</v>
      </c>
      <c r="I5149" s="319" t="s">
        <v>21852</v>
      </c>
    </row>
    <row r="5150" spans="1:9" ht="90" x14ac:dyDescent="0.2">
      <c r="A5150" s="319" t="s">
        <v>21853</v>
      </c>
      <c r="B5150" s="319" t="s">
        <v>21215</v>
      </c>
      <c r="C5150" s="321">
        <f t="shared" si="160"/>
        <v>6</v>
      </c>
      <c r="D5150" s="321" t="str">
        <f t="shared" si="161"/>
        <v>Residential Urunga</v>
      </c>
      <c r="E5150" s="321" t="s">
        <v>25835</v>
      </c>
      <c r="F5150" s="319" t="s">
        <v>21854</v>
      </c>
      <c r="G5150" s="319" t="s">
        <v>2510</v>
      </c>
      <c r="H5150" s="319" t="s">
        <v>21855</v>
      </c>
      <c r="I5150" s="319" t="s">
        <v>21856</v>
      </c>
    </row>
    <row r="5151" spans="1:9" ht="90" x14ac:dyDescent="0.2">
      <c r="A5151" s="319" t="s">
        <v>21857</v>
      </c>
      <c r="B5151" s="319" t="s">
        <v>21215</v>
      </c>
      <c r="C5151" s="321">
        <f t="shared" si="160"/>
        <v>6</v>
      </c>
      <c r="D5151" s="321" t="str">
        <f t="shared" si="161"/>
        <v>Residential Urunga</v>
      </c>
      <c r="E5151" s="321" t="s">
        <v>4460</v>
      </c>
      <c r="F5151" s="319" t="s">
        <v>2916</v>
      </c>
      <c r="G5151" s="319" t="s">
        <v>21858</v>
      </c>
      <c r="H5151" s="319" t="s">
        <v>21859</v>
      </c>
      <c r="I5151" s="319" t="s">
        <v>21860</v>
      </c>
    </row>
    <row r="5152" spans="1:9" ht="90" x14ac:dyDescent="0.2">
      <c r="A5152" s="319" t="s">
        <v>21861</v>
      </c>
      <c r="B5152" s="319" t="s">
        <v>21215</v>
      </c>
      <c r="C5152" s="321">
        <f t="shared" si="160"/>
        <v>6</v>
      </c>
      <c r="D5152" s="321" t="str">
        <f t="shared" si="161"/>
        <v>Residential Urunga</v>
      </c>
      <c r="E5152" s="321" t="s">
        <v>25835</v>
      </c>
      <c r="F5152" s="319" t="s">
        <v>21862</v>
      </c>
      <c r="G5152" s="319" t="s">
        <v>21863</v>
      </c>
      <c r="H5152" s="319" t="s">
        <v>21864</v>
      </c>
      <c r="I5152" s="319" t="s">
        <v>21865</v>
      </c>
    </row>
    <row r="5153" spans="1:9" ht="90" x14ac:dyDescent="0.2">
      <c r="A5153" s="319" t="s">
        <v>21866</v>
      </c>
      <c r="B5153" s="319" t="s">
        <v>21215</v>
      </c>
      <c r="C5153" s="321">
        <f t="shared" si="160"/>
        <v>6</v>
      </c>
      <c r="D5153" s="321" t="str">
        <f t="shared" si="161"/>
        <v>Residential Urunga</v>
      </c>
      <c r="E5153" s="321" t="s">
        <v>4460</v>
      </c>
      <c r="F5153" s="319" t="s">
        <v>1355</v>
      </c>
      <c r="G5153" s="319" t="s">
        <v>19494</v>
      </c>
      <c r="H5153" s="319" t="s">
        <v>21867</v>
      </c>
      <c r="I5153" s="319" t="s">
        <v>21868</v>
      </c>
    </row>
    <row r="5154" spans="1:9" ht="90" x14ac:dyDescent="0.2">
      <c r="A5154" s="319" t="s">
        <v>21869</v>
      </c>
      <c r="B5154" s="319" t="s">
        <v>21215</v>
      </c>
      <c r="C5154" s="321">
        <f t="shared" si="160"/>
        <v>6</v>
      </c>
      <c r="D5154" s="321" t="str">
        <f t="shared" si="161"/>
        <v>Residential Urunga</v>
      </c>
      <c r="E5154" s="321" t="s">
        <v>25835</v>
      </c>
      <c r="F5154" s="319" t="s">
        <v>21870</v>
      </c>
      <c r="G5154" s="319" t="s">
        <v>21871</v>
      </c>
      <c r="H5154" s="319" t="s">
        <v>21872</v>
      </c>
      <c r="I5154" s="319" t="s">
        <v>21873</v>
      </c>
    </row>
    <row r="5155" spans="1:9" ht="90" x14ac:dyDescent="0.2">
      <c r="A5155" s="319" t="s">
        <v>21874</v>
      </c>
      <c r="B5155" s="319" t="s">
        <v>21215</v>
      </c>
      <c r="C5155" s="321">
        <f t="shared" si="160"/>
        <v>6</v>
      </c>
      <c r="D5155" s="321" t="str">
        <f t="shared" si="161"/>
        <v>Residential Urunga</v>
      </c>
      <c r="E5155" s="321" t="s">
        <v>4460</v>
      </c>
      <c r="F5155" s="319" t="s">
        <v>21875</v>
      </c>
      <c r="G5155" s="319" t="s">
        <v>21876</v>
      </c>
      <c r="H5155" s="319" t="s">
        <v>21877</v>
      </c>
      <c r="I5155" s="319" t="s">
        <v>21878</v>
      </c>
    </row>
    <row r="5156" spans="1:9" ht="90" x14ac:dyDescent="0.2">
      <c r="A5156" s="319" t="s">
        <v>21879</v>
      </c>
      <c r="B5156" s="319" t="s">
        <v>21215</v>
      </c>
      <c r="C5156" s="321">
        <f t="shared" si="160"/>
        <v>6</v>
      </c>
      <c r="D5156" s="321" t="str">
        <f t="shared" si="161"/>
        <v>Residential Urunga</v>
      </c>
      <c r="E5156" s="321" t="s">
        <v>25835</v>
      </c>
      <c r="F5156" s="319" t="s">
        <v>21880</v>
      </c>
      <c r="G5156" s="319" t="s">
        <v>21881</v>
      </c>
      <c r="H5156" s="319" t="s">
        <v>21882</v>
      </c>
      <c r="I5156" s="319" t="s">
        <v>21883</v>
      </c>
    </row>
    <row r="5157" spans="1:9" ht="90" x14ac:dyDescent="0.2">
      <c r="A5157" s="319" t="s">
        <v>21884</v>
      </c>
      <c r="B5157" s="319" t="s">
        <v>21215</v>
      </c>
      <c r="C5157" s="321">
        <f t="shared" si="160"/>
        <v>6</v>
      </c>
      <c r="D5157" s="321" t="str">
        <f t="shared" si="161"/>
        <v>Residential Urunga</v>
      </c>
      <c r="E5157" s="321" t="s">
        <v>4460</v>
      </c>
      <c r="F5157" s="319" t="s">
        <v>2165</v>
      </c>
      <c r="G5157" s="319" t="s">
        <v>21885</v>
      </c>
      <c r="H5157" s="319" t="s">
        <v>21886</v>
      </c>
      <c r="I5157" s="319" t="s">
        <v>21887</v>
      </c>
    </row>
    <row r="5158" spans="1:9" ht="90" x14ac:dyDescent="0.2">
      <c r="A5158" s="319" t="s">
        <v>21888</v>
      </c>
      <c r="B5158" s="319" t="s">
        <v>21215</v>
      </c>
      <c r="C5158" s="321">
        <f t="shared" si="160"/>
        <v>6</v>
      </c>
      <c r="D5158" s="321" t="str">
        <f t="shared" si="161"/>
        <v>Residential Urunga</v>
      </c>
      <c r="E5158" s="321" t="s">
        <v>25835</v>
      </c>
      <c r="F5158" s="319" t="s">
        <v>21889</v>
      </c>
      <c r="G5158" s="319" t="s">
        <v>21890</v>
      </c>
      <c r="H5158" s="319" t="s">
        <v>21891</v>
      </c>
      <c r="I5158" s="319" t="s">
        <v>21892</v>
      </c>
    </row>
    <row r="5159" spans="1:9" ht="90" x14ac:dyDescent="0.2">
      <c r="A5159" s="319" t="s">
        <v>21893</v>
      </c>
      <c r="B5159" s="319" t="s">
        <v>21215</v>
      </c>
      <c r="C5159" s="321">
        <f t="shared" si="160"/>
        <v>6</v>
      </c>
      <c r="D5159" s="321" t="str">
        <f t="shared" si="161"/>
        <v>Residential Urunga</v>
      </c>
      <c r="E5159" s="321" t="s">
        <v>4460</v>
      </c>
      <c r="F5159" s="319" t="s">
        <v>380</v>
      </c>
      <c r="G5159" s="319" t="s">
        <v>21894</v>
      </c>
      <c r="H5159" s="319" t="s">
        <v>21895</v>
      </c>
      <c r="I5159" s="319" t="s">
        <v>21896</v>
      </c>
    </row>
    <row r="5160" spans="1:9" ht="90" x14ac:dyDescent="0.2">
      <c r="A5160" s="319" t="s">
        <v>21897</v>
      </c>
      <c r="B5160" s="319" t="s">
        <v>21215</v>
      </c>
      <c r="C5160" s="321">
        <f t="shared" si="160"/>
        <v>6</v>
      </c>
      <c r="D5160" s="321" t="str">
        <f t="shared" si="161"/>
        <v>Residential Urunga</v>
      </c>
      <c r="E5160" s="321" t="s">
        <v>25835</v>
      </c>
      <c r="F5160" s="319" t="s">
        <v>21898</v>
      </c>
      <c r="G5160" s="319" t="s">
        <v>1059</v>
      </c>
      <c r="H5160" s="319" t="s">
        <v>21899</v>
      </c>
      <c r="I5160" s="319" t="s">
        <v>21900</v>
      </c>
    </row>
    <row r="5161" spans="1:9" ht="90" x14ac:dyDescent="0.2">
      <c r="A5161" s="319" t="s">
        <v>21901</v>
      </c>
      <c r="B5161" s="319" t="s">
        <v>21215</v>
      </c>
      <c r="C5161" s="321">
        <f t="shared" si="160"/>
        <v>6</v>
      </c>
      <c r="D5161" s="321" t="str">
        <f t="shared" si="161"/>
        <v>Residential Urunga</v>
      </c>
      <c r="E5161" s="321" t="s">
        <v>4460</v>
      </c>
      <c r="F5161" s="319" t="s">
        <v>21902</v>
      </c>
      <c r="G5161" s="319" t="s">
        <v>21903</v>
      </c>
      <c r="H5161" s="319" t="s">
        <v>21904</v>
      </c>
      <c r="I5161" s="319" t="s">
        <v>21905</v>
      </c>
    </row>
    <row r="5162" spans="1:9" ht="90" x14ac:dyDescent="0.2">
      <c r="A5162" s="319" t="s">
        <v>21906</v>
      </c>
      <c r="B5162" s="319" t="s">
        <v>21215</v>
      </c>
      <c r="C5162" s="321">
        <f t="shared" si="160"/>
        <v>6</v>
      </c>
      <c r="D5162" s="321" t="str">
        <f t="shared" si="161"/>
        <v>Residential Urunga</v>
      </c>
      <c r="E5162" s="321" t="s">
        <v>25835</v>
      </c>
      <c r="F5162" s="319" t="s">
        <v>483</v>
      </c>
      <c r="G5162" s="319" t="s">
        <v>1080</v>
      </c>
      <c r="H5162" s="319" t="s">
        <v>21907</v>
      </c>
      <c r="I5162" s="319" t="s">
        <v>21908</v>
      </c>
    </row>
    <row r="5163" spans="1:9" ht="90" x14ac:dyDescent="0.2">
      <c r="A5163" s="319" t="s">
        <v>21909</v>
      </c>
      <c r="B5163" s="319" t="s">
        <v>21215</v>
      </c>
      <c r="C5163" s="321">
        <f t="shared" si="160"/>
        <v>6</v>
      </c>
      <c r="D5163" s="321" t="str">
        <f t="shared" si="161"/>
        <v>Residential Urunga</v>
      </c>
      <c r="E5163" s="321" t="s">
        <v>4460</v>
      </c>
      <c r="F5163" s="319" t="s">
        <v>3255</v>
      </c>
      <c r="G5163" s="319" t="s">
        <v>3566</v>
      </c>
      <c r="H5163" s="319" t="s">
        <v>21910</v>
      </c>
      <c r="I5163" s="319" t="s">
        <v>21911</v>
      </c>
    </row>
    <row r="5164" spans="1:9" ht="90" x14ac:dyDescent="0.2">
      <c r="A5164" s="319" t="s">
        <v>21912</v>
      </c>
      <c r="B5164" s="319" t="s">
        <v>21215</v>
      </c>
      <c r="C5164" s="321">
        <f t="shared" si="160"/>
        <v>6</v>
      </c>
      <c r="D5164" s="321" t="str">
        <f t="shared" si="161"/>
        <v>Residential Urunga</v>
      </c>
      <c r="E5164" s="321" t="s">
        <v>25835</v>
      </c>
      <c r="F5164" s="319" t="s">
        <v>1728</v>
      </c>
      <c r="G5164" s="319" t="s">
        <v>5907</v>
      </c>
      <c r="H5164" s="319" t="s">
        <v>21913</v>
      </c>
      <c r="I5164" s="319" t="s">
        <v>21914</v>
      </c>
    </row>
    <row r="5165" spans="1:9" ht="90" x14ac:dyDescent="0.2">
      <c r="A5165" s="319" t="s">
        <v>21915</v>
      </c>
      <c r="B5165" s="319" t="s">
        <v>21215</v>
      </c>
      <c r="C5165" s="321">
        <f t="shared" si="160"/>
        <v>6</v>
      </c>
      <c r="D5165" s="321" t="str">
        <f t="shared" si="161"/>
        <v>Residential Urunga</v>
      </c>
      <c r="E5165" s="321" t="s">
        <v>4460</v>
      </c>
      <c r="F5165" s="319" t="s">
        <v>1166</v>
      </c>
      <c r="G5165" s="319" t="s">
        <v>21916</v>
      </c>
      <c r="H5165" s="319" t="s">
        <v>21917</v>
      </c>
      <c r="I5165" s="319" t="s">
        <v>21918</v>
      </c>
    </row>
    <row r="5166" spans="1:9" ht="90" x14ac:dyDescent="0.2">
      <c r="A5166" s="319" t="s">
        <v>21919</v>
      </c>
      <c r="B5166" s="319" t="s">
        <v>21215</v>
      </c>
      <c r="C5166" s="321">
        <f t="shared" si="160"/>
        <v>6</v>
      </c>
      <c r="D5166" s="321" t="str">
        <f t="shared" si="161"/>
        <v>Residential Urunga</v>
      </c>
      <c r="E5166" s="321" t="s">
        <v>25835</v>
      </c>
      <c r="F5166" s="319" t="s">
        <v>21920</v>
      </c>
      <c r="G5166" s="319" t="s">
        <v>21921</v>
      </c>
      <c r="H5166" s="319" t="s">
        <v>21922</v>
      </c>
      <c r="I5166" s="319" t="s">
        <v>21923</v>
      </c>
    </row>
    <row r="5167" spans="1:9" ht="105" x14ac:dyDescent="0.2">
      <c r="A5167" s="319" t="s">
        <v>21924</v>
      </c>
      <c r="B5167" s="319" t="s">
        <v>21215</v>
      </c>
      <c r="C5167" s="321">
        <f t="shared" si="160"/>
        <v>6</v>
      </c>
      <c r="D5167" s="321" t="str">
        <f t="shared" si="161"/>
        <v>Residential Urunga</v>
      </c>
      <c r="E5167" s="321" t="s">
        <v>4460</v>
      </c>
      <c r="F5167" s="319" t="s">
        <v>21925</v>
      </c>
      <c r="G5167" s="319" t="s">
        <v>4893</v>
      </c>
      <c r="H5167" s="319" t="s">
        <v>21926</v>
      </c>
      <c r="I5167" s="319" t="s">
        <v>21927</v>
      </c>
    </row>
    <row r="5168" spans="1:9" ht="105" x14ac:dyDescent="0.2">
      <c r="A5168" s="319" t="s">
        <v>21928</v>
      </c>
      <c r="B5168" s="319" t="s">
        <v>21215</v>
      </c>
      <c r="C5168" s="321">
        <f t="shared" si="160"/>
        <v>6</v>
      </c>
      <c r="D5168" s="321" t="str">
        <f t="shared" si="161"/>
        <v>Residential Urunga</v>
      </c>
      <c r="E5168" s="321" t="s">
        <v>25835</v>
      </c>
      <c r="F5168" s="319" t="s">
        <v>992</v>
      </c>
      <c r="G5168" s="319" t="s">
        <v>21929</v>
      </c>
      <c r="H5168" s="319" t="s">
        <v>21930</v>
      </c>
      <c r="I5168" s="319" t="s">
        <v>21931</v>
      </c>
    </row>
    <row r="5169" spans="1:9" ht="105" x14ac:dyDescent="0.2">
      <c r="A5169" s="319" t="s">
        <v>21932</v>
      </c>
      <c r="B5169" s="319" t="s">
        <v>21215</v>
      </c>
      <c r="C5169" s="321">
        <f t="shared" si="160"/>
        <v>6</v>
      </c>
      <c r="D5169" s="321" t="str">
        <f t="shared" si="161"/>
        <v>Residential Urunga</v>
      </c>
      <c r="E5169" s="321" t="s">
        <v>4460</v>
      </c>
      <c r="F5169" s="319" t="s">
        <v>21933</v>
      </c>
      <c r="G5169" s="319" t="s">
        <v>21934</v>
      </c>
      <c r="H5169" s="319" t="s">
        <v>21935</v>
      </c>
      <c r="I5169" s="319" t="s">
        <v>21936</v>
      </c>
    </row>
    <row r="5170" spans="1:9" ht="105" x14ac:dyDescent="0.2">
      <c r="A5170" s="319" t="s">
        <v>21937</v>
      </c>
      <c r="B5170" s="319" t="s">
        <v>21215</v>
      </c>
      <c r="C5170" s="321">
        <f t="shared" si="160"/>
        <v>6</v>
      </c>
      <c r="D5170" s="321" t="str">
        <f t="shared" si="161"/>
        <v>Residential Urunga</v>
      </c>
      <c r="E5170" s="321" t="s">
        <v>25835</v>
      </c>
      <c r="F5170" s="319" t="s">
        <v>21938</v>
      </c>
      <c r="G5170" s="319" t="s">
        <v>21939</v>
      </c>
      <c r="H5170" s="319" t="s">
        <v>21940</v>
      </c>
      <c r="I5170" s="319" t="s">
        <v>21941</v>
      </c>
    </row>
    <row r="5171" spans="1:9" ht="105" x14ac:dyDescent="0.2">
      <c r="A5171" s="319" t="s">
        <v>21942</v>
      </c>
      <c r="B5171" s="319" t="s">
        <v>21215</v>
      </c>
      <c r="C5171" s="321">
        <f t="shared" si="160"/>
        <v>6</v>
      </c>
      <c r="D5171" s="321" t="str">
        <f t="shared" si="161"/>
        <v>Residential Urunga</v>
      </c>
      <c r="E5171" s="321" t="s">
        <v>4460</v>
      </c>
      <c r="F5171" s="319" t="s">
        <v>18306</v>
      </c>
      <c r="G5171" s="319" t="s">
        <v>21943</v>
      </c>
      <c r="H5171" s="319" t="s">
        <v>21944</v>
      </c>
      <c r="I5171" s="319" t="s">
        <v>21945</v>
      </c>
    </row>
    <row r="5172" spans="1:9" ht="105" x14ac:dyDescent="0.2">
      <c r="A5172" s="319" t="s">
        <v>21946</v>
      </c>
      <c r="B5172" s="319" t="s">
        <v>21215</v>
      </c>
      <c r="C5172" s="321">
        <f t="shared" si="160"/>
        <v>6</v>
      </c>
      <c r="D5172" s="321" t="str">
        <f t="shared" si="161"/>
        <v>Residential Urunga</v>
      </c>
      <c r="E5172" s="321" t="s">
        <v>25835</v>
      </c>
      <c r="F5172" s="319" t="s">
        <v>2303</v>
      </c>
      <c r="G5172" s="319" t="s">
        <v>21947</v>
      </c>
      <c r="H5172" s="319" t="s">
        <v>21948</v>
      </c>
      <c r="I5172" s="319" t="s">
        <v>21949</v>
      </c>
    </row>
    <row r="5173" spans="1:9" ht="105" x14ac:dyDescent="0.25">
      <c r="A5173" s="319" t="s">
        <v>21950</v>
      </c>
      <c r="B5173" s="319" t="s">
        <v>21215</v>
      </c>
      <c r="C5173" s="321">
        <f t="shared" si="160"/>
        <v>6</v>
      </c>
      <c r="D5173" s="321" t="str">
        <f t="shared" si="161"/>
        <v>Residential Urunga</v>
      </c>
      <c r="E5173" s="321" t="s">
        <v>4460</v>
      </c>
      <c r="F5173" s="317"/>
      <c r="G5173" s="319" t="s">
        <v>9097</v>
      </c>
      <c r="H5173" s="319" t="s">
        <v>21951</v>
      </c>
      <c r="I5173" s="319" t="s">
        <v>21952</v>
      </c>
    </row>
    <row r="5174" spans="1:9" ht="105" x14ac:dyDescent="0.25">
      <c r="A5174" s="319" t="s">
        <v>21953</v>
      </c>
      <c r="B5174" s="319" t="s">
        <v>21215</v>
      </c>
      <c r="C5174" s="321">
        <f t="shared" si="160"/>
        <v>6</v>
      </c>
      <c r="D5174" s="321" t="str">
        <f t="shared" si="161"/>
        <v>Residential Urunga</v>
      </c>
      <c r="E5174" s="321" t="s">
        <v>25835</v>
      </c>
      <c r="F5174" s="317"/>
      <c r="G5174" s="319" t="s">
        <v>7756</v>
      </c>
      <c r="H5174" s="319" t="s">
        <v>21954</v>
      </c>
      <c r="I5174" s="319" t="s">
        <v>21955</v>
      </c>
    </row>
    <row r="5175" spans="1:9" ht="105" x14ac:dyDescent="0.2">
      <c r="A5175" s="319" t="s">
        <v>21956</v>
      </c>
      <c r="B5175" s="319" t="s">
        <v>21215</v>
      </c>
      <c r="C5175" s="321">
        <f t="shared" si="160"/>
        <v>6</v>
      </c>
      <c r="D5175" s="321" t="str">
        <f t="shared" si="161"/>
        <v>Residential Urunga</v>
      </c>
      <c r="E5175" s="321" t="s">
        <v>4460</v>
      </c>
      <c r="F5175" s="319" t="s">
        <v>2681</v>
      </c>
      <c r="G5175" s="319" t="s">
        <v>2823</v>
      </c>
      <c r="H5175" s="319" t="s">
        <v>21957</v>
      </c>
      <c r="I5175" s="319" t="s">
        <v>21958</v>
      </c>
    </row>
    <row r="5176" spans="1:9" ht="75" x14ac:dyDescent="0.2">
      <c r="A5176" s="319" t="s">
        <v>21959</v>
      </c>
      <c r="B5176" s="319" t="s">
        <v>21215</v>
      </c>
      <c r="C5176" s="321">
        <f t="shared" si="160"/>
        <v>6</v>
      </c>
      <c r="D5176" s="321" t="str">
        <f t="shared" si="161"/>
        <v>Residential Urunga</v>
      </c>
      <c r="E5176" s="321" t="s">
        <v>25835</v>
      </c>
      <c r="F5176" s="319" t="s">
        <v>2552</v>
      </c>
      <c r="G5176" s="319" t="s">
        <v>1541</v>
      </c>
      <c r="H5176" s="319" t="s">
        <v>21960</v>
      </c>
      <c r="I5176" s="319" t="s">
        <v>21961</v>
      </c>
    </row>
    <row r="5177" spans="1:9" ht="90" x14ac:dyDescent="0.2">
      <c r="A5177" s="319" t="s">
        <v>21962</v>
      </c>
      <c r="B5177" s="319" t="s">
        <v>21215</v>
      </c>
      <c r="C5177" s="321">
        <f t="shared" si="160"/>
        <v>6</v>
      </c>
      <c r="D5177" s="321" t="str">
        <f t="shared" si="161"/>
        <v>Residential Urunga</v>
      </c>
      <c r="E5177" s="321" t="s">
        <v>4460</v>
      </c>
      <c r="F5177" s="319" t="s">
        <v>21963</v>
      </c>
      <c r="G5177" s="319" t="s">
        <v>21964</v>
      </c>
      <c r="H5177" s="319" t="s">
        <v>21965</v>
      </c>
      <c r="I5177" s="319" t="s">
        <v>21966</v>
      </c>
    </row>
    <row r="5178" spans="1:9" ht="90" x14ac:dyDescent="0.2">
      <c r="A5178" s="319" t="s">
        <v>21967</v>
      </c>
      <c r="B5178" s="319" t="s">
        <v>21215</v>
      </c>
      <c r="C5178" s="321">
        <f t="shared" si="160"/>
        <v>6</v>
      </c>
      <c r="D5178" s="321" t="str">
        <f t="shared" si="161"/>
        <v>Residential Urunga</v>
      </c>
      <c r="E5178" s="321" t="s">
        <v>25835</v>
      </c>
      <c r="F5178" s="319" t="s">
        <v>21968</v>
      </c>
      <c r="G5178" s="319" t="s">
        <v>21969</v>
      </c>
      <c r="H5178" s="319" t="s">
        <v>21970</v>
      </c>
      <c r="I5178" s="319" t="s">
        <v>21971</v>
      </c>
    </row>
    <row r="5179" spans="1:9" ht="90" x14ac:dyDescent="0.2">
      <c r="A5179" s="319" t="s">
        <v>21972</v>
      </c>
      <c r="B5179" s="319" t="s">
        <v>21215</v>
      </c>
      <c r="C5179" s="321">
        <f t="shared" si="160"/>
        <v>6</v>
      </c>
      <c r="D5179" s="321" t="str">
        <f t="shared" si="161"/>
        <v>Residential Urunga</v>
      </c>
      <c r="E5179" s="321" t="s">
        <v>4460</v>
      </c>
      <c r="F5179" s="319" t="s">
        <v>16744</v>
      </c>
      <c r="G5179" s="319" t="s">
        <v>1984</v>
      </c>
      <c r="H5179" s="319" t="s">
        <v>21973</v>
      </c>
      <c r="I5179" s="319" t="s">
        <v>21974</v>
      </c>
    </row>
    <row r="5180" spans="1:9" ht="90" x14ac:dyDescent="0.25">
      <c r="A5180" s="319" t="s">
        <v>21975</v>
      </c>
      <c r="B5180" s="319" t="s">
        <v>21215</v>
      </c>
      <c r="C5180" s="321">
        <f t="shared" si="160"/>
        <v>6</v>
      </c>
      <c r="D5180" s="321" t="str">
        <f t="shared" si="161"/>
        <v>Residential Urunga</v>
      </c>
      <c r="E5180" s="321" t="s">
        <v>25835</v>
      </c>
      <c r="F5180" s="317"/>
      <c r="G5180" s="319" t="s">
        <v>21976</v>
      </c>
      <c r="H5180" s="319" t="s">
        <v>21977</v>
      </c>
      <c r="I5180" s="319" t="s">
        <v>21978</v>
      </c>
    </row>
    <row r="5181" spans="1:9" ht="90" x14ac:dyDescent="0.2">
      <c r="A5181" s="319" t="s">
        <v>21979</v>
      </c>
      <c r="B5181" s="319" t="s">
        <v>21215</v>
      </c>
      <c r="C5181" s="321">
        <f t="shared" si="160"/>
        <v>6</v>
      </c>
      <c r="D5181" s="321" t="str">
        <f t="shared" si="161"/>
        <v>Residential Urunga</v>
      </c>
      <c r="E5181" s="321" t="s">
        <v>4460</v>
      </c>
      <c r="F5181" s="319" t="s">
        <v>21980</v>
      </c>
      <c r="G5181" s="319" t="s">
        <v>21981</v>
      </c>
      <c r="H5181" s="319" t="s">
        <v>21982</v>
      </c>
      <c r="I5181" s="319" t="s">
        <v>21983</v>
      </c>
    </row>
    <row r="5182" spans="1:9" ht="90" x14ac:dyDescent="0.2">
      <c r="A5182" s="319" t="s">
        <v>21984</v>
      </c>
      <c r="B5182" s="319" t="s">
        <v>21215</v>
      </c>
      <c r="C5182" s="321">
        <f t="shared" si="160"/>
        <v>6</v>
      </c>
      <c r="D5182" s="321" t="str">
        <f t="shared" si="161"/>
        <v>Residential Urunga</v>
      </c>
      <c r="E5182" s="321" t="s">
        <v>25835</v>
      </c>
      <c r="F5182" s="319" t="s">
        <v>1166</v>
      </c>
      <c r="G5182" s="319" t="s">
        <v>21985</v>
      </c>
      <c r="H5182" s="319" t="s">
        <v>21986</v>
      </c>
      <c r="I5182" s="319" t="s">
        <v>21987</v>
      </c>
    </row>
    <row r="5183" spans="1:9" ht="90" x14ac:dyDescent="0.2">
      <c r="A5183" s="319" t="s">
        <v>21988</v>
      </c>
      <c r="B5183" s="319" t="s">
        <v>21215</v>
      </c>
      <c r="C5183" s="321">
        <f t="shared" si="160"/>
        <v>6</v>
      </c>
      <c r="D5183" s="321" t="str">
        <f t="shared" si="161"/>
        <v>Residential Urunga</v>
      </c>
      <c r="E5183" s="321" t="s">
        <v>4460</v>
      </c>
      <c r="F5183" s="319" t="s">
        <v>21989</v>
      </c>
      <c r="G5183" s="319" t="s">
        <v>21990</v>
      </c>
      <c r="H5183" s="319" t="s">
        <v>21991</v>
      </c>
      <c r="I5183" s="319" t="s">
        <v>21992</v>
      </c>
    </row>
    <row r="5184" spans="1:9" ht="90" x14ac:dyDescent="0.25">
      <c r="A5184" s="319" t="s">
        <v>21993</v>
      </c>
      <c r="B5184" s="319" t="s">
        <v>21215</v>
      </c>
      <c r="C5184" s="321">
        <f t="shared" si="160"/>
        <v>6</v>
      </c>
      <c r="D5184" s="321" t="str">
        <f t="shared" si="161"/>
        <v>Residential Urunga</v>
      </c>
      <c r="E5184" s="321" t="s">
        <v>25835</v>
      </c>
      <c r="F5184" s="317"/>
      <c r="G5184" s="319" t="s">
        <v>7678</v>
      </c>
      <c r="H5184" s="319" t="s">
        <v>21994</v>
      </c>
      <c r="I5184" s="319" t="s">
        <v>21995</v>
      </c>
    </row>
    <row r="5185" spans="1:9" ht="90" x14ac:dyDescent="0.2">
      <c r="A5185" s="319" t="s">
        <v>21996</v>
      </c>
      <c r="B5185" s="319" t="s">
        <v>21215</v>
      </c>
      <c r="C5185" s="321">
        <f t="shared" si="160"/>
        <v>6</v>
      </c>
      <c r="D5185" s="321" t="str">
        <f t="shared" si="161"/>
        <v>Residential Urunga</v>
      </c>
      <c r="E5185" s="321" t="s">
        <v>4460</v>
      </c>
      <c r="F5185" s="319" t="s">
        <v>3381</v>
      </c>
      <c r="G5185" s="319" t="s">
        <v>21997</v>
      </c>
      <c r="H5185" s="319" t="s">
        <v>21998</v>
      </c>
      <c r="I5185" s="319" t="s">
        <v>21999</v>
      </c>
    </row>
    <row r="5186" spans="1:9" ht="90" x14ac:dyDescent="0.2">
      <c r="A5186" s="319" t="s">
        <v>22000</v>
      </c>
      <c r="B5186" s="319" t="s">
        <v>21215</v>
      </c>
      <c r="C5186" s="321">
        <f t="shared" ref="C5186:C5249" si="162">+VLOOKUP($A5186,Assess,2,FALSE)</f>
        <v>6</v>
      </c>
      <c r="D5186" s="321" t="str">
        <f t="shared" ref="D5186:D5249" si="163">+VLOOKUP($A5186,Assess,3,FALSE)</f>
        <v>Residential Urunga</v>
      </c>
      <c r="E5186" s="321" t="s">
        <v>25835</v>
      </c>
      <c r="F5186" s="319" t="s">
        <v>22001</v>
      </c>
      <c r="G5186" s="319" t="s">
        <v>2016</v>
      </c>
      <c r="H5186" s="319" t="s">
        <v>22002</v>
      </c>
      <c r="I5186" s="319" t="s">
        <v>22003</v>
      </c>
    </row>
    <row r="5187" spans="1:9" ht="90" x14ac:dyDescent="0.2">
      <c r="A5187" s="319" t="s">
        <v>22004</v>
      </c>
      <c r="B5187" s="319" t="s">
        <v>21215</v>
      </c>
      <c r="C5187" s="321">
        <f t="shared" si="162"/>
        <v>6</v>
      </c>
      <c r="D5187" s="321" t="str">
        <f t="shared" si="163"/>
        <v>Residential Urunga</v>
      </c>
      <c r="E5187" s="321" t="s">
        <v>4460</v>
      </c>
      <c r="F5187" s="319" t="s">
        <v>8074</v>
      </c>
      <c r="G5187" s="319" t="s">
        <v>1002</v>
      </c>
      <c r="H5187" s="319" t="s">
        <v>22005</v>
      </c>
      <c r="I5187" s="319" t="s">
        <v>22006</v>
      </c>
    </row>
    <row r="5188" spans="1:9" ht="90" x14ac:dyDescent="0.2">
      <c r="A5188" s="319" t="s">
        <v>22007</v>
      </c>
      <c r="B5188" s="319" t="s">
        <v>21215</v>
      </c>
      <c r="C5188" s="321">
        <f t="shared" si="162"/>
        <v>6</v>
      </c>
      <c r="D5188" s="321" t="str">
        <f t="shared" si="163"/>
        <v>Residential Urunga</v>
      </c>
      <c r="E5188" s="321" t="s">
        <v>25835</v>
      </c>
      <c r="F5188" s="319" t="s">
        <v>22008</v>
      </c>
      <c r="G5188" s="319" t="s">
        <v>22009</v>
      </c>
      <c r="H5188" s="319" t="s">
        <v>22010</v>
      </c>
      <c r="I5188" s="319" t="s">
        <v>22011</v>
      </c>
    </row>
    <row r="5189" spans="1:9" ht="90" x14ac:dyDescent="0.2">
      <c r="A5189" s="319" t="s">
        <v>22012</v>
      </c>
      <c r="B5189" s="319" t="s">
        <v>21215</v>
      </c>
      <c r="C5189" s="321">
        <f t="shared" si="162"/>
        <v>6</v>
      </c>
      <c r="D5189" s="321" t="str">
        <f t="shared" si="163"/>
        <v>Residential Urunga</v>
      </c>
      <c r="E5189" s="321" t="s">
        <v>4460</v>
      </c>
      <c r="F5189" s="319" t="s">
        <v>13557</v>
      </c>
      <c r="G5189" s="319" t="s">
        <v>22013</v>
      </c>
      <c r="H5189" s="319" t="s">
        <v>22014</v>
      </c>
      <c r="I5189" s="319" t="s">
        <v>22015</v>
      </c>
    </row>
    <row r="5190" spans="1:9" ht="75" x14ac:dyDescent="0.2">
      <c r="A5190" s="319" t="s">
        <v>22016</v>
      </c>
      <c r="B5190" s="319" t="s">
        <v>21215</v>
      </c>
      <c r="C5190" s="321">
        <f t="shared" si="162"/>
        <v>6</v>
      </c>
      <c r="D5190" s="321" t="str">
        <f t="shared" si="163"/>
        <v>Residential Urunga</v>
      </c>
      <c r="E5190" s="321" t="s">
        <v>25835</v>
      </c>
      <c r="F5190" s="319" t="s">
        <v>22017</v>
      </c>
      <c r="G5190" s="319" t="s">
        <v>1838</v>
      </c>
      <c r="H5190" s="319" t="s">
        <v>22018</v>
      </c>
      <c r="I5190" s="319" t="s">
        <v>22019</v>
      </c>
    </row>
    <row r="5191" spans="1:9" ht="75" x14ac:dyDescent="0.2">
      <c r="A5191" s="319" t="s">
        <v>22020</v>
      </c>
      <c r="B5191" s="319" t="s">
        <v>21215</v>
      </c>
      <c r="C5191" s="321">
        <f t="shared" si="162"/>
        <v>6</v>
      </c>
      <c r="D5191" s="321" t="str">
        <f t="shared" si="163"/>
        <v>Residential Urunga</v>
      </c>
      <c r="E5191" s="321" t="s">
        <v>4460</v>
      </c>
      <c r="F5191" s="319" t="s">
        <v>22021</v>
      </c>
      <c r="G5191" s="319" t="s">
        <v>22022</v>
      </c>
      <c r="H5191" s="319" t="s">
        <v>22023</v>
      </c>
      <c r="I5191" s="319" t="s">
        <v>22024</v>
      </c>
    </row>
    <row r="5192" spans="1:9" ht="75" x14ac:dyDescent="0.2">
      <c r="A5192" s="319" t="s">
        <v>22025</v>
      </c>
      <c r="B5192" s="319" t="s">
        <v>21215</v>
      </c>
      <c r="C5192" s="321">
        <f t="shared" si="162"/>
        <v>6</v>
      </c>
      <c r="D5192" s="321" t="str">
        <f t="shared" si="163"/>
        <v>Residential Urunga</v>
      </c>
      <c r="E5192" s="321" t="s">
        <v>25835</v>
      </c>
      <c r="F5192" s="319" t="s">
        <v>1249</v>
      </c>
      <c r="G5192" s="319" t="s">
        <v>7040</v>
      </c>
      <c r="H5192" s="319" t="s">
        <v>22026</v>
      </c>
      <c r="I5192" s="319" t="s">
        <v>22027</v>
      </c>
    </row>
    <row r="5193" spans="1:9" ht="75" x14ac:dyDescent="0.2">
      <c r="A5193" s="319" t="s">
        <v>22028</v>
      </c>
      <c r="B5193" s="319" t="s">
        <v>21215</v>
      </c>
      <c r="C5193" s="321">
        <f t="shared" si="162"/>
        <v>6</v>
      </c>
      <c r="D5193" s="321" t="str">
        <f t="shared" si="163"/>
        <v>Residential Urunga</v>
      </c>
      <c r="E5193" s="321" t="s">
        <v>4460</v>
      </c>
      <c r="F5193" s="319" t="s">
        <v>22029</v>
      </c>
      <c r="G5193" s="319" t="s">
        <v>22030</v>
      </c>
      <c r="H5193" s="319" t="s">
        <v>22031</v>
      </c>
      <c r="I5193" s="319" t="s">
        <v>22032</v>
      </c>
    </row>
    <row r="5194" spans="1:9" ht="75" x14ac:dyDescent="0.2">
      <c r="A5194" s="319" t="s">
        <v>22033</v>
      </c>
      <c r="B5194" s="319" t="s">
        <v>21215</v>
      </c>
      <c r="C5194" s="321">
        <f t="shared" si="162"/>
        <v>6</v>
      </c>
      <c r="D5194" s="321" t="str">
        <f t="shared" si="163"/>
        <v>Residential Urunga</v>
      </c>
      <c r="E5194" s="321" t="s">
        <v>25835</v>
      </c>
      <c r="F5194" s="319" t="s">
        <v>22034</v>
      </c>
      <c r="G5194" s="319" t="s">
        <v>22035</v>
      </c>
      <c r="H5194" s="319" t="s">
        <v>22036</v>
      </c>
      <c r="I5194" s="319" t="s">
        <v>22037</v>
      </c>
    </row>
    <row r="5195" spans="1:9" ht="75" x14ac:dyDescent="0.2">
      <c r="A5195" s="319" t="s">
        <v>22038</v>
      </c>
      <c r="B5195" s="319" t="s">
        <v>21215</v>
      </c>
      <c r="C5195" s="321">
        <f t="shared" si="162"/>
        <v>6</v>
      </c>
      <c r="D5195" s="321" t="str">
        <f t="shared" si="163"/>
        <v>Residential Urunga</v>
      </c>
      <c r="E5195" s="321" t="s">
        <v>4460</v>
      </c>
      <c r="F5195" s="319" t="s">
        <v>22039</v>
      </c>
      <c r="G5195" s="319" t="s">
        <v>22040</v>
      </c>
      <c r="H5195" s="319" t="s">
        <v>22041</v>
      </c>
      <c r="I5195" s="319" t="s">
        <v>22042</v>
      </c>
    </row>
    <row r="5196" spans="1:9" ht="105" x14ac:dyDescent="0.2">
      <c r="A5196" s="319" t="s">
        <v>22043</v>
      </c>
      <c r="B5196" s="319" t="s">
        <v>21215</v>
      </c>
      <c r="C5196" s="321">
        <f t="shared" si="162"/>
        <v>6</v>
      </c>
      <c r="D5196" s="321" t="str">
        <f t="shared" si="163"/>
        <v>Residential Urunga</v>
      </c>
      <c r="E5196" s="321" t="s">
        <v>25835</v>
      </c>
      <c r="F5196" s="319" t="s">
        <v>22044</v>
      </c>
      <c r="G5196" s="319" t="s">
        <v>22045</v>
      </c>
      <c r="H5196" s="319" t="s">
        <v>22046</v>
      </c>
      <c r="I5196" s="319" t="s">
        <v>22047</v>
      </c>
    </row>
    <row r="5197" spans="1:9" ht="90" x14ac:dyDescent="0.2">
      <c r="A5197" s="319" t="s">
        <v>22048</v>
      </c>
      <c r="B5197" s="319" t="s">
        <v>21215</v>
      </c>
      <c r="C5197" s="321">
        <f t="shared" si="162"/>
        <v>6</v>
      </c>
      <c r="D5197" s="321" t="str">
        <f t="shared" si="163"/>
        <v>Residential Urunga</v>
      </c>
      <c r="E5197" s="321" t="s">
        <v>4460</v>
      </c>
      <c r="F5197" s="319" t="s">
        <v>18523</v>
      </c>
      <c r="G5197" s="319" t="s">
        <v>18524</v>
      </c>
      <c r="H5197" s="319" t="s">
        <v>22049</v>
      </c>
      <c r="I5197" s="319" t="s">
        <v>22050</v>
      </c>
    </row>
    <row r="5198" spans="1:9" ht="90" x14ac:dyDescent="0.2">
      <c r="A5198" s="319" t="s">
        <v>22051</v>
      </c>
      <c r="B5198" s="319" t="s">
        <v>21215</v>
      </c>
      <c r="C5198" s="321">
        <f t="shared" si="162"/>
        <v>6</v>
      </c>
      <c r="D5198" s="321" t="str">
        <f t="shared" si="163"/>
        <v>Residential Urunga</v>
      </c>
      <c r="E5198" s="321" t="s">
        <v>25835</v>
      </c>
      <c r="F5198" s="319" t="s">
        <v>22052</v>
      </c>
      <c r="G5198" s="319" t="s">
        <v>22053</v>
      </c>
      <c r="H5198" s="319" t="s">
        <v>22054</v>
      </c>
      <c r="I5198" s="319" t="s">
        <v>22055</v>
      </c>
    </row>
    <row r="5199" spans="1:9" ht="90" x14ac:dyDescent="0.2">
      <c r="A5199" s="319" t="s">
        <v>22056</v>
      </c>
      <c r="B5199" s="319" t="s">
        <v>21215</v>
      </c>
      <c r="C5199" s="321">
        <f t="shared" si="162"/>
        <v>6</v>
      </c>
      <c r="D5199" s="321" t="str">
        <f t="shared" si="163"/>
        <v>Residential Urunga</v>
      </c>
      <c r="E5199" s="321" t="s">
        <v>4460</v>
      </c>
      <c r="F5199" s="319" t="s">
        <v>3752</v>
      </c>
      <c r="G5199" s="319" t="s">
        <v>8235</v>
      </c>
      <c r="H5199" s="319" t="s">
        <v>22057</v>
      </c>
      <c r="I5199" s="319" t="s">
        <v>22058</v>
      </c>
    </row>
    <row r="5200" spans="1:9" ht="90" x14ac:dyDescent="0.2">
      <c r="A5200" s="319" t="s">
        <v>22059</v>
      </c>
      <c r="B5200" s="319" t="s">
        <v>21215</v>
      </c>
      <c r="C5200" s="321">
        <f t="shared" si="162"/>
        <v>6</v>
      </c>
      <c r="D5200" s="321" t="str">
        <f t="shared" si="163"/>
        <v>Residential Urunga</v>
      </c>
      <c r="E5200" s="321" t="s">
        <v>25835</v>
      </c>
      <c r="F5200" s="319" t="s">
        <v>22060</v>
      </c>
      <c r="G5200" s="319" t="s">
        <v>1255</v>
      </c>
      <c r="H5200" s="319" t="s">
        <v>22061</v>
      </c>
      <c r="I5200" s="319" t="s">
        <v>22062</v>
      </c>
    </row>
    <row r="5201" spans="1:9" ht="90" x14ac:dyDescent="0.2">
      <c r="A5201" s="319" t="s">
        <v>22063</v>
      </c>
      <c r="B5201" s="319" t="s">
        <v>21215</v>
      </c>
      <c r="C5201" s="321">
        <f t="shared" si="162"/>
        <v>6</v>
      </c>
      <c r="D5201" s="321" t="str">
        <f t="shared" si="163"/>
        <v>Residential Urunga</v>
      </c>
      <c r="E5201" s="321" t="s">
        <v>4460</v>
      </c>
      <c r="F5201" s="319" t="s">
        <v>1382</v>
      </c>
      <c r="G5201" s="319" t="s">
        <v>21636</v>
      </c>
      <c r="H5201" s="319" t="s">
        <v>22064</v>
      </c>
      <c r="I5201" s="319" t="s">
        <v>22065</v>
      </c>
    </row>
    <row r="5202" spans="1:9" ht="90" x14ac:dyDescent="0.2">
      <c r="A5202" s="319" t="s">
        <v>22066</v>
      </c>
      <c r="B5202" s="319" t="s">
        <v>21215</v>
      </c>
      <c r="C5202" s="321">
        <f t="shared" si="162"/>
        <v>6</v>
      </c>
      <c r="D5202" s="321" t="str">
        <f t="shared" si="163"/>
        <v>Residential Urunga</v>
      </c>
      <c r="E5202" s="321" t="s">
        <v>25835</v>
      </c>
      <c r="F5202" s="319" t="s">
        <v>380</v>
      </c>
      <c r="G5202" s="319" t="s">
        <v>8235</v>
      </c>
      <c r="H5202" s="319" t="s">
        <v>22067</v>
      </c>
      <c r="I5202" s="319" t="s">
        <v>22068</v>
      </c>
    </row>
    <row r="5203" spans="1:9" ht="90" x14ac:dyDescent="0.2">
      <c r="A5203" s="319" t="s">
        <v>22069</v>
      </c>
      <c r="B5203" s="319" t="s">
        <v>21215</v>
      </c>
      <c r="C5203" s="321">
        <f t="shared" si="162"/>
        <v>6</v>
      </c>
      <c r="D5203" s="321" t="str">
        <f t="shared" si="163"/>
        <v>Residential Urunga</v>
      </c>
      <c r="E5203" s="321" t="s">
        <v>4460</v>
      </c>
      <c r="F5203" s="319" t="s">
        <v>581</v>
      </c>
      <c r="G5203" s="319" t="s">
        <v>5306</v>
      </c>
      <c r="H5203" s="319" t="s">
        <v>22070</v>
      </c>
      <c r="I5203" s="319" t="s">
        <v>22071</v>
      </c>
    </row>
    <row r="5204" spans="1:9" ht="90" x14ac:dyDescent="0.2">
      <c r="A5204" s="319" t="s">
        <v>22072</v>
      </c>
      <c r="B5204" s="319" t="s">
        <v>21215</v>
      </c>
      <c r="C5204" s="321">
        <f t="shared" si="162"/>
        <v>6</v>
      </c>
      <c r="D5204" s="321" t="str">
        <f t="shared" si="163"/>
        <v>Residential Urunga</v>
      </c>
      <c r="E5204" s="321" t="s">
        <v>25835</v>
      </c>
      <c r="F5204" s="319" t="s">
        <v>543</v>
      </c>
      <c r="G5204" s="319" t="s">
        <v>1462</v>
      </c>
      <c r="H5204" s="319" t="s">
        <v>22073</v>
      </c>
      <c r="I5204" s="319" t="s">
        <v>22074</v>
      </c>
    </row>
    <row r="5205" spans="1:9" ht="90" x14ac:dyDescent="0.2">
      <c r="A5205" s="319" t="s">
        <v>22075</v>
      </c>
      <c r="B5205" s="319" t="s">
        <v>21215</v>
      </c>
      <c r="C5205" s="321">
        <f t="shared" si="162"/>
        <v>6</v>
      </c>
      <c r="D5205" s="321" t="str">
        <f t="shared" si="163"/>
        <v>Residential Urunga</v>
      </c>
      <c r="E5205" s="321" t="s">
        <v>4460</v>
      </c>
      <c r="F5205" s="319" t="s">
        <v>8587</v>
      </c>
      <c r="G5205" s="319" t="s">
        <v>22076</v>
      </c>
      <c r="H5205" s="319" t="s">
        <v>22077</v>
      </c>
      <c r="I5205" s="319" t="s">
        <v>22078</v>
      </c>
    </row>
    <row r="5206" spans="1:9" ht="90" x14ac:dyDescent="0.25">
      <c r="A5206" s="319" t="s">
        <v>22079</v>
      </c>
      <c r="B5206" s="319" t="s">
        <v>21215</v>
      </c>
      <c r="C5206" s="321">
        <f t="shared" si="162"/>
        <v>6</v>
      </c>
      <c r="D5206" s="321" t="str">
        <f t="shared" si="163"/>
        <v>Residential Urunga</v>
      </c>
      <c r="E5206" s="321" t="s">
        <v>25835</v>
      </c>
      <c r="F5206" s="317"/>
      <c r="G5206" s="319" t="s">
        <v>1647</v>
      </c>
      <c r="H5206" s="319" t="s">
        <v>22080</v>
      </c>
      <c r="I5206" s="319" t="s">
        <v>22081</v>
      </c>
    </row>
    <row r="5207" spans="1:9" ht="90" x14ac:dyDescent="0.2">
      <c r="A5207" s="319" t="s">
        <v>22082</v>
      </c>
      <c r="B5207" s="319" t="s">
        <v>21215</v>
      </c>
      <c r="C5207" s="321">
        <f t="shared" si="162"/>
        <v>6</v>
      </c>
      <c r="D5207" s="321" t="str">
        <f t="shared" si="163"/>
        <v>Residential Urunga</v>
      </c>
      <c r="E5207" s="321" t="s">
        <v>4460</v>
      </c>
      <c r="F5207" s="319" t="s">
        <v>18630</v>
      </c>
      <c r="G5207" s="319" t="s">
        <v>18631</v>
      </c>
      <c r="H5207" s="319" t="s">
        <v>22083</v>
      </c>
      <c r="I5207" s="319" t="s">
        <v>22084</v>
      </c>
    </row>
    <row r="5208" spans="1:9" ht="90" x14ac:dyDescent="0.2">
      <c r="A5208" s="319" t="s">
        <v>22085</v>
      </c>
      <c r="B5208" s="319" t="s">
        <v>21215</v>
      </c>
      <c r="C5208" s="321">
        <f t="shared" si="162"/>
        <v>6</v>
      </c>
      <c r="D5208" s="321" t="str">
        <f t="shared" si="163"/>
        <v>Residential Urunga</v>
      </c>
      <c r="E5208" s="321" t="s">
        <v>25835</v>
      </c>
      <c r="F5208" s="319" t="s">
        <v>22086</v>
      </c>
      <c r="G5208" s="319" t="s">
        <v>22087</v>
      </c>
      <c r="H5208" s="319" t="s">
        <v>22088</v>
      </c>
      <c r="I5208" s="319" t="s">
        <v>22089</v>
      </c>
    </row>
    <row r="5209" spans="1:9" ht="75" x14ac:dyDescent="0.2">
      <c r="A5209" s="319" t="s">
        <v>22090</v>
      </c>
      <c r="B5209" s="319" t="s">
        <v>21215</v>
      </c>
      <c r="C5209" s="321">
        <f t="shared" si="162"/>
        <v>6</v>
      </c>
      <c r="D5209" s="321" t="str">
        <f t="shared" si="163"/>
        <v>Residential Urunga</v>
      </c>
      <c r="E5209" s="321" t="s">
        <v>4460</v>
      </c>
      <c r="F5209" s="319" t="s">
        <v>22091</v>
      </c>
      <c r="G5209" s="319" t="s">
        <v>4170</v>
      </c>
      <c r="H5209" s="319" t="s">
        <v>22092</v>
      </c>
      <c r="I5209" s="319" t="s">
        <v>22093</v>
      </c>
    </row>
    <row r="5210" spans="1:9" ht="75" x14ac:dyDescent="0.2">
      <c r="A5210" s="319" t="s">
        <v>22094</v>
      </c>
      <c r="B5210" s="319" t="s">
        <v>21215</v>
      </c>
      <c r="C5210" s="321">
        <f t="shared" si="162"/>
        <v>6</v>
      </c>
      <c r="D5210" s="321" t="str">
        <f t="shared" si="163"/>
        <v>Residential Urunga</v>
      </c>
      <c r="E5210" s="321" t="s">
        <v>25835</v>
      </c>
      <c r="F5210" s="319" t="s">
        <v>22095</v>
      </c>
      <c r="G5210" s="319" t="s">
        <v>22096</v>
      </c>
      <c r="H5210" s="319" t="s">
        <v>22097</v>
      </c>
      <c r="I5210" s="319" t="s">
        <v>22098</v>
      </c>
    </row>
    <row r="5211" spans="1:9" ht="75" x14ac:dyDescent="0.2">
      <c r="A5211" s="319" t="s">
        <v>22099</v>
      </c>
      <c r="B5211" s="319" t="s">
        <v>21215</v>
      </c>
      <c r="C5211" s="321">
        <f t="shared" si="162"/>
        <v>6</v>
      </c>
      <c r="D5211" s="321" t="str">
        <f t="shared" si="163"/>
        <v>Residential Urunga</v>
      </c>
      <c r="E5211" s="321" t="s">
        <v>4460</v>
      </c>
      <c r="F5211" s="319" t="s">
        <v>22100</v>
      </c>
      <c r="G5211" s="319" t="s">
        <v>22101</v>
      </c>
      <c r="H5211" s="319" t="s">
        <v>22102</v>
      </c>
      <c r="I5211" s="319" t="s">
        <v>22103</v>
      </c>
    </row>
    <row r="5212" spans="1:9" ht="90" x14ac:dyDescent="0.2">
      <c r="A5212" s="319" t="s">
        <v>22104</v>
      </c>
      <c r="B5212" s="319" t="s">
        <v>21215</v>
      </c>
      <c r="C5212" s="321">
        <f t="shared" si="162"/>
        <v>6</v>
      </c>
      <c r="D5212" s="321" t="str">
        <f t="shared" si="163"/>
        <v>Residential Urunga</v>
      </c>
      <c r="E5212" s="321" t="s">
        <v>25835</v>
      </c>
      <c r="F5212" s="319" t="s">
        <v>22105</v>
      </c>
      <c r="G5212" s="319" t="s">
        <v>22106</v>
      </c>
      <c r="H5212" s="319" t="s">
        <v>22107</v>
      </c>
      <c r="I5212" s="319" t="s">
        <v>22108</v>
      </c>
    </row>
    <row r="5213" spans="1:9" ht="75" x14ac:dyDescent="0.2">
      <c r="A5213" s="319" t="s">
        <v>22109</v>
      </c>
      <c r="B5213" s="319" t="s">
        <v>21215</v>
      </c>
      <c r="C5213" s="321">
        <f t="shared" si="162"/>
        <v>6</v>
      </c>
      <c r="D5213" s="321" t="str">
        <f t="shared" si="163"/>
        <v>Residential Urunga</v>
      </c>
      <c r="E5213" s="321" t="s">
        <v>4460</v>
      </c>
      <c r="F5213" s="319" t="s">
        <v>14135</v>
      </c>
      <c r="G5213" s="319" t="s">
        <v>22110</v>
      </c>
      <c r="H5213" s="319" t="s">
        <v>22111</v>
      </c>
      <c r="I5213" s="319" t="s">
        <v>22112</v>
      </c>
    </row>
    <row r="5214" spans="1:9" ht="75" x14ac:dyDescent="0.2">
      <c r="A5214" s="319" t="s">
        <v>22113</v>
      </c>
      <c r="B5214" s="319" t="s">
        <v>21215</v>
      </c>
      <c r="C5214" s="321">
        <f t="shared" si="162"/>
        <v>6</v>
      </c>
      <c r="D5214" s="321" t="str">
        <f t="shared" si="163"/>
        <v>Residential Urunga</v>
      </c>
      <c r="E5214" s="321" t="s">
        <v>25835</v>
      </c>
      <c r="F5214" s="319" t="s">
        <v>22114</v>
      </c>
      <c r="G5214" s="319" t="s">
        <v>5588</v>
      </c>
      <c r="H5214" s="319" t="s">
        <v>22115</v>
      </c>
      <c r="I5214" s="319" t="s">
        <v>22116</v>
      </c>
    </row>
    <row r="5215" spans="1:9" ht="75" x14ac:dyDescent="0.2">
      <c r="A5215" s="319" t="s">
        <v>22117</v>
      </c>
      <c r="B5215" s="319" t="s">
        <v>21215</v>
      </c>
      <c r="C5215" s="321">
        <f t="shared" si="162"/>
        <v>6</v>
      </c>
      <c r="D5215" s="321" t="str">
        <f t="shared" si="163"/>
        <v>Residential Urunga</v>
      </c>
      <c r="E5215" s="321" t="s">
        <v>4460</v>
      </c>
      <c r="F5215" s="319" t="s">
        <v>22118</v>
      </c>
      <c r="G5215" s="319" t="s">
        <v>22119</v>
      </c>
      <c r="H5215" s="319" t="s">
        <v>22120</v>
      </c>
      <c r="I5215" s="319" t="s">
        <v>22121</v>
      </c>
    </row>
    <row r="5216" spans="1:9" ht="75" x14ac:dyDescent="0.2">
      <c r="A5216" s="319" t="s">
        <v>22122</v>
      </c>
      <c r="B5216" s="319" t="s">
        <v>21215</v>
      </c>
      <c r="C5216" s="321">
        <f t="shared" si="162"/>
        <v>6</v>
      </c>
      <c r="D5216" s="321" t="str">
        <f t="shared" si="163"/>
        <v>Residential Urunga</v>
      </c>
      <c r="E5216" s="321" t="s">
        <v>25835</v>
      </c>
      <c r="F5216" s="319" t="s">
        <v>22123</v>
      </c>
      <c r="G5216" s="319" t="s">
        <v>22124</v>
      </c>
      <c r="H5216" s="319" t="s">
        <v>22125</v>
      </c>
      <c r="I5216" s="319" t="s">
        <v>22126</v>
      </c>
    </row>
    <row r="5217" spans="1:9" ht="90" x14ac:dyDescent="0.2">
      <c r="A5217" s="319" t="s">
        <v>22127</v>
      </c>
      <c r="B5217" s="319" t="s">
        <v>21215</v>
      </c>
      <c r="C5217" s="321">
        <f t="shared" si="162"/>
        <v>6</v>
      </c>
      <c r="D5217" s="321" t="str">
        <f t="shared" si="163"/>
        <v>Residential Urunga</v>
      </c>
      <c r="E5217" s="321" t="s">
        <v>4460</v>
      </c>
      <c r="F5217" s="319" t="s">
        <v>530</v>
      </c>
      <c r="G5217" s="319" t="s">
        <v>22128</v>
      </c>
      <c r="H5217" s="319" t="s">
        <v>22129</v>
      </c>
      <c r="I5217" s="319" t="s">
        <v>22130</v>
      </c>
    </row>
    <row r="5218" spans="1:9" ht="90" x14ac:dyDescent="0.2">
      <c r="A5218" s="319" t="s">
        <v>22131</v>
      </c>
      <c r="B5218" s="319" t="s">
        <v>21215</v>
      </c>
      <c r="C5218" s="321">
        <f t="shared" si="162"/>
        <v>6</v>
      </c>
      <c r="D5218" s="321" t="str">
        <f t="shared" si="163"/>
        <v>Residential Urunga</v>
      </c>
      <c r="E5218" s="321" t="s">
        <v>25835</v>
      </c>
      <c r="F5218" s="319" t="s">
        <v>22132</v>
      </c>
      <c r="G5218" s="319" t="s">
        <v>4085</v>
      </c>
      <c r="H5218" s="319" t="s">
        <v>22133</v>
      </c>
      <c r="I5218" s="319" t="s">
        <v>22134</v>
      </c>
    </row>
    <row r="5219" spans="1:9" ht="90" x14ac:dyDescent="0.2">
      <c r="A5219" s="319" t="s">
        <v>22135</v>
      </c>
      <c r="B5219" s="319" t="s">
        <v>21215</v>
      </c>
      <c r="C5219" s="321">
        <f t="shared" si="162"/>
        <v>6</v>
      </c>
      <c r="D5219" s="321" t="str">
        <f t="shared" si="163"/>
        <v>Residential Urunga</v>
      </c>
      <c r="E5219" s="321" t="s">
        <v>4460</v>
      </c>
      <c r="F5219" s="319" t="s">
        <v>5012</v>
      </c>
      <c r="G5219" s="319" t="s">
        <v>22136</v>
      </c>
      <c r="H5219" s="319" t="s">
        <v>22137</v>
      </c>
      <c r="I5219" s="319" t="s">
        <v>22138</v>
      </c>
    </row>
    <row r="5220" spans="1:9" ht="90" x14ac:dyDescent="0.2">
      <c r="A5220" s="319" t="s">
        <v>22139</v>
      </c>
      <c r="B5220" s="319" t="s">
        <v>21215</v>
      </c>
      <c r="C5220" s="321">
        <f t="shared" si="162"/>
        <v>6</v>
      </c>
      <c r="D5220" s="321" t="str">
        <f t="shared" si="163"/>
        <v>Residential Urunga</v>
      </c>
      <c r="E5220" s="321" t="s">
        <v>25835</v>
      </c>
      <c r="F5220" s="319" t="s">
        <v>22140</v>
      </c>
      <c r="G5220" s="319" t="s">
        <v>22141</v>
      </c>
      <c r="H5220" s="319" t="s">
        <v>22142</v>
      </c>
      <c r="I5220" s="319" t="s">
        <v>22143</v>
      </c>
    </row>
    <row r="5221" spans="1:9" ht="75" x14ac:dyDescent="0.2">
      <c r="A5221" s="319" t="s">
        <v>22144</v>
      </c>
      <c r="B5221" s="319" t="s">
        <v>21215</v>
      </c>
      <c r="C5221" s="321">
        <f t="shared" si="162"/>
        <v>6</v>
      </c>
      <c r="D5221" s="321" t="str">
        <f t="shared" si="163"/>
        <v>Residential Urunga</v>
      </c>
      <c r="E5221" s="321" t="s">
        <v>4460</v>
      </c>
      <c r="F5221" s="319" t="s">
        <v>3381</v>
      </c>
      <c r="G5221" s="319" t="s">
        <v>22145</v>
      </c>
      <c r="H5221" s="319" t="s">
        <v>22146</v>
      </c>
      <c r="I5221" s="319" t="s">
        <v>22147</v>
      </c>
    </row>
    <row r="5222" spans="1:9" ht="75" x14ac:dyDescent="0.2">
      <c r="A5222" s="319" t="s">
        <v>22148</v>
      </c>
      <c r="B5222" s="319" t="s">
        <v>21215</v>
      </c>
      <c r="C5222" s="321">
        <f t="shared" si="162"/>
        <v>6</v>
      </c>
      <c r="D5222" s="321" t="str">
        <f t="shared" si="163"/>
        <v>Residential Urunga</v>
      </c>
      <c r="E5222" s="321" t="s">
        <v>25835</v>
      </c>
      <c r="F5222" s="319" t="s">
        <v>1058</v>
      </c>
      <c r="G5222" s="319" t="s">
        <v>5291</v>
      </c>
      <c r="H5222" s="319" t="s">
        <v>22149</v>
      </c>
      <c r="I5222" s="319" t="s">
        <v>22150</v>
      </c>
    </row>
    <row r="5223" spans="1:9" ht="75" x14ac:dyDescent="0.2">
      <c r="A5223" s="319" t="s">
        <v>22151</v>
      </c>
      <c r="B5223" s="319" t="s">
        <v>21215</v>
      </c>
      <c r="C5223" s="321">
        <f t="shared" si="162"/>
        <v>6</v>
      </c>
      <c r="D5223" s="321" t="str">
        <f t="shared" si="163"/>
        <v>Residential Urunga</v>
      </c>
      <c r="E5223" s="321" t="s">
        <v>4460</v>
      </c>
      <c r="F5223" s="319" t="s">
        <v>22152</v>
      </c>
      <c r="G5223" s="319" t="s">
        <v>22153</v>
      </c>
      <c r="H5223" s="319" t="s">
        <v>22154</v>
      </c>
      <c r="I5223" s="319" t="s">
        <v>22155</v>
      </c>
    </row>
    <row r="5224" spans="1:9" ht="75" x14ac:dyDescent="0.2">
      <c r="A5224" s="319" t="s">
        <v>22156</v>
      </c>
      <c r="B5224" s="319" t="s">
        <v>21215</v>
      </c>
      <c r="C5224" s="321">
        <f t="shared" si="162"/>
        <v>6</v>
      </c>
      <c r="D5224" s="321" t="str">
        <f t="shared" si="163"/>
        <v>Residential Urunga</v>
      </c>
      <c r="E5224" s="321" t="s">
        <v>25835</v>
      </c>
      <c r="F5224" s="319" t="s">
        <v>342</v>
      </c>
      <c r="G5224" s="319" t="s">
        <v>22157</v>
      </c>
      <c r="H5224" s="319" t="s">
        <v>22158</v>
      </c>
      <c r="I5224" s="319" t="s">
        <v>22159</v>
      </c>
    </row>
    <row r="5225" spans="1:9" ht="75" x14ac:dyDescent="0.2">
      <c r="A5225" s="319" t="s">
        <v>22160</v>
      </c>
      <c r="B5225" s="319" t="s">
        <v>21215</v>
      </c>
      <c r="C5225" s="321">
        <f t="shared" si="162"/>
        <v>6</v>
      </c>
      <c r="D5225" s="321" t="str">
        <f t="shared" si="163"/>
        <v>Residential Urunga</v>
      </c>
      <c r="E5225" s="321" t="s">
        <v>4460</v>
      </c>
      <c r="F5225" s="319" t="s">
        <v>943</v>
      </c>
      <c r="G5225" s="319" t="s">
        <v>22161</v>
      </c>
      <c r="H5225" s="319" t="s">
        <v>22162</v>
      </c>
      <c r="I5225" s="319" t="s">
        <v>22163</v>
      </c>
    </row>
    <row r="5226" spans="1:9" ht="75" x14ac:dyDescent="0.2">
      <c r="A5226" s="319" t="s">
        <v>22164</v>
      </c>
      <c r="B5226" s="319" t="s">
        <v>21215</v>
      </c>
      <c r="C5226" s="321">
        <f t="shared" si="162"/>
        <v>6</v>
      </c>
      <c r="D5226" s="321" t="str">
        <f t="shared" si="163"/>
        <v>Residential Urunga</v>
      </c>
      <c r="E5226" s="321" t="s">
        <v>25835</v>
      </c>
      <c r="F5226" s="319" t="s">
        <v>943</v>
      </c>
      <c r="G5226" s="319" t="s">
        <v>22165</v>
      </c>
      <c r="H5226" s="319" t="s">
        <v>22166</v>
      </c>
      <c r="I5226" s="319" t="s">
        <v>22167</v>
      </c>
    </row>
    <row r="5227" spans="1:9" ht="75" x14ac:dyDescent="0.2">
      <c r="A5227" s="319" t="s">
        <v>22168</v>
      </c>
      <c r="B5227" s="319" t="s">
        <v>21215</v>
      </c>
      <c r="C5227" s="321">
        <f t="shared" si="162"/>
        <v>6</v>
      </c>
      <c r="D5227" s="321" t="str">
        <f t="shared" si="163"/>
        <v>Residential Urunga</v>
      </c>
      <c r="E5227" s="321" t="s">
        <v>4460</v>
      </c>
      <c r="F5227" s="319" t="s">
        <v>4089</v>
      </c>
      <c r="G5227" s="319" t="s">
        <v>22145</v>
      </c>
      <c r="H5227" s="319" t="s">
        <v>22169</v>
      </c>
      <c r="I5227" s="319" t="s">
        <v>22170</v>
      </c>
    </row>
    <row r="5228" spans="1:9" ht="75" x14ac:dyDescent="0.2">
      <c r="A5228" s="319" t="s">
        <v>22171</v>
      </c>
      <c r="B5228" s="319" t="s">
        <v>21215</v>
      </c>
      <c r="C5228" s="321">
        <f t="shared" si="162"/>
        <v>6</v>
      </c>
      <c r="D5228" s="321" t="str">
        <f t="shared" si="163"/>
        <v>Residential Urunga</v>
      </c>
      <c r="E5228" s="321" t="s">
        <v>25835</v>
      </c>
      <c r="F5228" s="319" t="s">
        <v>12120</v>
      </c>
      <c r="G5228" s="319" t="s">
        <v>4550</v>
      </c>
      <c r="H5228" s="319" t="s">
        <v>22172</v>
      </c>
      <c r="I5228" s="319" t="s">
        <v>22173</v>
      </c>
    </row>
    <row r="5229" spans="1:9" ht="75" x14ac:dyDescent="0.2">
      <c r="A5229" s="319" t="s">
        <v>22174</v>
      </c>
      <c r="B5229" s="319" t="s">
        <v>21215</v>
      </c>
      <c r="C5229" s="321">
        <f t="shared" si="162"/>
        <v>6</v>
      </c>
      <c r="D5229" s="321" t="str">
        <f t="shared" si="163"/>
        <v>Residential Urunga</v>
      </c>
      <c r="E5229" s="321" t="s">
        <v>4460</v>
      </c>
      <c r="F5229" s="319" t="s">
        <v>3643</v>
      </c>
      <c r="G5229" s="319" t="s">
        <v>8757</v>
      </c>
      <c r="H5229" s="319" t="s">
        <v>22175</v>
      </c>
      <c r="I5229" s="319" t="s">
        <v>22176</v>
      </c>
    </row>
    <row r="5230" spans="1:9" ht="75" x14ac:dyDescent="0.2">
      <c r="A5230" s="319" t="s">
        <v>22177</v>
      </c>
      <c r="B5230" s="319" t="s">
        <v>21215</v>
      </c>
      <c r="C5230" s="321">
        <f t="shared" si="162"/>
        <v>6</v>
      </c>
      <c r="D5230" s="321" t="str">
        <f t="shared" si="163"/>
        <v>Residential Urunga</v>
      </c>
      <c r="E5230" s="321" t="s">
        <v>25835</v>
      </c>
      <c r="F5230" s="319" t="s">
        <v>22178</v>
      </c>
      <c r="G5230" s="319" t="s">
        <v>22179</v>
      </c>
      <c r="H5230" s="319" t="s">
        <v>22180</v>
      </c>
      <c r="I5230" s="319" t="s">
        <v>22181</v>
      </c>
    </row>
    <row r="5231" spans="1:9" ht="75" x14ac:dyDescent="0.2">
      <c r="A5231" s="319" t="s">
        <v>22182</v>
      </c>
      <c r="B5231" s="319" t="s">
        <v>21215</v>
      </c>
      <c r="C5231" s="321">
        <f t="shared" si="162"/>
        <v>6</v>
      </c>
      <c r="D5231" s="321" t="str">
        <f t="shared" si="163"/>
        <v>Residential Urunga</v>
      </c>
      <c r="E5231" s="321" t="s">
        <v>4460</v>
      </c>
      <c r="F5231" s="319" t="s">
        <v>4680</v>
      </c>
      <c r="G5231" s="319" t="s">
        <v>22183</v>
      </c>
      <c r="H5231" s="319" t="s">
        <v>22184</v>
      </c>
      <c r="I5231" s="319" t="s">
        <v>22185</v>
      </c>
    </row>
    <row r="5232" spans="1:9" ht="75" x14ac:dyDescent="0.2">
      <c r="A5232" s="319" t="s">
        <v>22186</v>
      </c>
      <c r="B5232" s="319" t="s">
        <v>21215</v>
      </c>
      <c r="C5232" s="321">
        <f t="shared" si="162"/>
        <v>6</v>
      </c>
      <c r="D5232" s="321" t="str">
        <f t="shared" si="163"/>
        <v>Residential Urunga</v>
      </c>
      <c r="E5232" s="321" t="s">
        <v>25835</v>
      </c>
      <c r="F5232" s="319" t="s">
        <v>8606</v>
      </c>
      <c r="G5232" s="319" t="s">
        <v>22187</v>
      </c>
      <c r="H5232" s="319" t="s">
        <v>22188</v>
      </c>
      <c r="I5232" s="319" t="s">
        <v>22189</v>
      </c>
    </row>
    <row r="5233" spans="1:9" ht="75" x14ac:dyDescent="0.2">
      <c r="A5233" s="319" t="s">
        <v>22190</v>
      </c>
      <c r="B5233" s="319" t="s">
        <v>21215</v>
      </c>
      <c r="C5233" s="321">
        <f t="shared" si="162"/>
        <v>6</v>
      </c>
      <c r="D5233" s="321" t="str">
        <f t="shared" si="163"/>
        <v>Residential Urunga</v>
      </c>
      <c r="E5233" s="321" t="s">
        <v>4460</v>
      </c>
      <c r="F5233" s="319" t="s">
        <v>22191</v>
      </c>
      <c r="G5233" s="319" t="s">
        <v>10669</v>
      </c>
      <c r="H5233" s="319" t="s">
        <v>22192</v>
      </c>
      <c r="I5233" s="319" t="s">
        <v>22193</v>
      </c>
    </row>
    <row r="5234" spans="1:9" ht="90" x14ac:dyDescent="0.2">
      <c r="A5234" s="319" t="s">
        <v>22194</v>
      </c>
      <c r="B5234" s="319" t="s">
        <v>21215</v>
      </c>
      <c r="C5234" s="321">
        <f t="shared" si="162"/>
        <v>6</v>
      </c>
      <c r="D5234" s="321" t="str">
        <f t="shared" si="163"/>
        <v>Residential Urunga</v>
      </c>
      <c r="E5234" s="321" t="s">
        <v>25835</v>
      </c>
      <c r="F5234" s="319" t="s">
        <v>22195</v>
      </c>
      <c r="G5234" s="319" t="s">
        <v>22196</v>
      </c>
      <c r="H5234" s="319" t="s">
        <v>22197</v>
      </c>
      <c r="I5234" s="319" t="s">
        <v>22198</v>
      </c>
    </row>
    <row r="5235" spans="1:9" ht="75" x14ac:dyDescent="0.2">
      <c r="A5235" s="319" t="s">
        <v>22199</v>
      </c>
      <c r="B5235" s="319" t="s">
        <v>21215</v>
      </c>
      <c r="C5235" s="321">
        <f t="shared" si="162"/>
        <v>6</v>
      </c>
      <c r="D5235" s="321" t="str">
        <f t="shared" si="163"/>
        <v>Residential Urunga</v>
      </c>
      <c r="E5235" s="321" t="s">
        <v>4460</v>
      </c>
      <c r="F5235" s="319" t="s">
        <v>256</v>
      </c>
      <c r="G5235" s="319" t="s">
        <v>22200</v>
      </c>
      <c r="H5235" s="319" t="s">
        <v>22201</v>
      </c>
      <c r="I5235" s="319" t="s">
        <v>22202</v>
      </c>
    </row>
    <row r="5236" spans="1:9" ht="75" x14ac:dyDescent="0.2">
      <c r="A5236" s="319" t="s">
        <v>22203</v>
      </c>
      <c r="B5236" s="319" t="s">
        <v>21215</v>
      </c>
      <c r="C5236" s="321">
        <f t="shared" si="162"/>
        <v>6</v>
      </c>
      <c r="D5236" s="321" t="str">
        <f t="shared" si="163"/>
        <v>Residential Urunga</v>
      </c>
      <c r="E5236" s="321" t="s">
        <v>25835</v>
      </c>
      <c r="F5236" s="319" t="s">
        <v>7404</v>
      </c>
      <c r="G5236" s="319" t="s">
        <v>2557</v>
      </c>
      <c r="H5236" s="319" t="s">
        <v>22204</v>
      </c>
      <c r="I5236" s="319" t="s">
        <v>22205</v>
      </c>
    </row>
    <row r="5237" spans="1:9" ht="75" x14ac:dyDescent="0.2">
      <c r="A5237" s="319" t="s">
        <v>22206</v>
      </c>
      <c r="B5237" s="319" t="s">
        <v>21215</v>
      </c>
      <c r="C5237" s="321">
        <f t="shared" si="162"/>
        <v>6</v>
      </c>
      <c r="D5237" s="321" t="str">
        <f t="shared" si="163"/>
        <v>Residential Urunga</v>
      </c>
      <c r="E5237" s="321" t="s">
        <v>4460</v>
      </c>
      <c r="F5237" s="319" t="s">
        <v>9883</v>
      </c>
      <c r="G5237" s="319" t="s">
        <v>22207</v>
      </c>
      <c r="H5237" s="319" t="s">
        <v>22208</v>
      </c>
      <c r="I5237" s="319" t="s">
        <v>22209</v>
      </c>
    </row>
    <row r="5238" spans="1:9" ht="75" x14ac:dyDescent="0.2">
      <c r="A5238" s="319" t="s">
        <v>22210</v>
      </c>
      <c r="B5238" s="319" t="s">
        <v>21215</v>
      </c>
      <c r="C5238" s="321">
        <f t="shared" si="162"/>
        <v>6</v>
      </c>
      <c r="D5238" s="321" t="str">
        <f t="shared" si="163"/>
        <v>Residential Urunga</v>
      </c>
      <c r="E5238" s="321" t="s">
        <v>25835</v>
      </c>
      <c r="F5238" s="319" t="s">
        <v>22211</v>
      </c>
      <c r="G5238" s="319" t="s">
        <v>22212</v>
      </c>
      <c r="H5238" s="319" t="s">
        <v>22213</v>
      </c>
      <c r="I5238" s="319" t="s">
        <v>22214</v>
      </c>
    </row>
    <row r="5239" spans="1:9" ht="75" x14ac:dyDescent="0.2">
      <c r="A5239" s="319" t="s">
        <v>22215</v>
      </c>
      <c r="B5239" s="319" t="s">
        <v>21215</v>
      </c>
      <c r="C5239" s="321">
        <f t="shared" si="162"/>
        <v>6</v>
      </c>
      <c r="D5239" s="321" t="str">
        <f t="shared" si="163"/>
        <v>Residential Urunga</v>
      </c>
      <c r="E5239" s="321" t="s">
        <v>4460</v>
      </c>
      <c r="F5239" s="319" t="s">
        <v>22216</v>
      </c>
      <c r="G5239" s="319" t="s">
        <v>22217</v>
      </c>
      <c r="H5239" s="319" t="s">
        <v>22218</v>
      </c>
      <c r="I5239" s="319" t="s">
        <v>22219</v>
      </c>
    </row>
    <row r="5240" spans="1:9" ht="75" x14ac:dyDescent="0.2">
      <c r="A5240" s="319" t="s">
        <v>22220</v>
      </c>
      <c r="B5240" s="319" t="s">
        <v>21215</v>
      </c>
      <c r="C5240" s="321">
        <f t="shared" si="162"/>
        <v>6</v>
      </c>
      <c r="D5240" s="321" t="str">
        <f t="shared" si="163"/>
        <v>Residential Urunga</v>
      </c>
      <c r="E5240" s="321" t="s">
        <v>25835</v>
      </c>
      <c r="F5240" s="319" t="s">
        <v>8358</v>
      </c>
      <c r="G5240" s="319" t="s">
        <v>8359</v>
      </c>
      <c r="H5240" s="319" t="s">
        <v>22221</v>
      </c>
      <c r="I5240" s="319" t="s">
        <v>22222</v>
      </c>
    </row>
    <row r="5241" spans="1:9" ht="75" x14ac:dyDescent="0.2">
      <c r="A5241" s="319" t="s">
        <v>22223</v>
      </c>
      <c r="B5241" s="319" t="s">
        <v>21215</v>
      </c>
      <c r="C5241" s="321">
        <f t="shared" si="162"/>
        <v>6</v>
      </c>
      <c r="D5241" s="321" t="str">
        <f t="shared" si="163"/>
        <v>Residential Urunga</v>
      </c>
      <c r="E5241" s="321" t="s">
        <v>4460</v>
      </c>
      <c r="F5241" s="319" t="s">
        <v>586</v>
      </c>
      <c r="G5241" s="319" t="s">
        <v>22224</v>
      </c>
      <c r="H5241" s="319" t="s">
        <v>22225</v>
      </c>
      <c r="I5241" s="319" t="s">
        <v>22226</v>
      </c>
    </row>
    <row r="5242" spans="1:9" ht="75" x14ac:dyDescent="0.2">
      <c r="A5242" s="319" t="s">
        <v>22227</v>
      </c>
      <c r="B5242" s="319" t="s">
        <v>21215</v>
      </c>
      <c r="C5242" s="321">
        <f t="shared" si="162"/>
        <v>6</v>
      </c>
      <c r="D5242" s="321" t="str">
        <f t="shared" si="163"/>
        <v>Residential Urunga</v>
      </c>
      <c r="E5242" s="321" t="s">
        <v>25835</v>
      </c>
      <c r="F5242" s="319" t="s">
        <v>3381</v>
      </c>
      <c r="G5242" s="319" t="s">
        <v>22228</v>
      </c>
      <c r="H5242" s="319" t="s">
        <v>22229</v>
      </c>
      <c r="I5242" s="319" t="s">
        <v>22230</v>
      </c>
    </row>
    <row r="5243" spans="1:9" ht="75" x14ac:dyDescent="0.2">
      <c r="A5243" s="319" t="s">
        <v>22231</v>
      </c>
      <c r="B5243" s="319" t="s">
        <v>21215</v>
      </c>
      <c r="C5243" s="321">
        <f t="shared" si="162"/>
        <v>6</v>
      </c>
      <c r="D5243" s="321" t="str">
        <f t="shared" si="163"/>
        <v>Residential Urunga</v>
      </c>
      <c r="E5243" s="321" t="s">
        <v>4460</v>
      </c>
      <c r="F5243" s="319" t="s">
        <v>1842</v>
      </c>
      <c r="G5243" s="319" t="s">
        <v>22232</v>
      </c>
      <c r="H5243" s="319" t="s">
        <v>22233</v>
      </c>
      <c r="I5243" s="319" t="s">
        <v>22234</v>
      </c>
    </row>
    <row r="5244" spans="1:9" ht="75" x14ac:dyDescent="0.2">
      <c r="A5244" s="319" t="s">
        <v>22235</v>
      </c>
      <c r="B5244" s="319" t="s">
        <v>21215</v>
      </c>
      <c r="C5244" s="321">
        <f t="shared" si="162"/>
        <v>6</v>
      </c>
      <c r="D5244" s="321" t="str">
        <f t="shared" si="163"/>
        <v>Residential Urunga</v>
      </c>
      <c r="E5244" s="321" t="s">
        <v>25835</v>
      </c>
      <c r="F5244" s="319" t="s">
        <v>22236</v>
      </c>
      <c r="G5244" s="319" t="s">
        <v>22237</v>
      </c>
      <c r="H5244" s="319" t="s">
        <v>22238</v>
      </c>
      <c r="I5244" s="319" t="s">
        <v>22239</v>
      </c>
    </row>
    <row r="5245" spans="1:9" ht="75" x14ac:dyDescent="0.25">
      <c r="A5245" s="319" t="s">
        <v>22240</v>
      </c>
      <c r="B5245" s="319" t="s">
        <v>21215</v>
      </c>
      <c r="C5245" s="321">
        <f t="shared" si="162"/>
        <v>6</v>
      </c>
      <c r="D5245" s="321" t="str">
        <f t="shared" si="163"/>
        <v>Residential Urunga</v>
      </c>
      <c r="E5245" s="321" t="s">
        <v>4460</v>
      </c>
      <c r="F5245" s="317"/>
      <c r="G5245" s="319" t="s">
        <v>7678</v>
      </c>
      <c r="H5245" s="319" t="s">
        <v>22241</v>
      </c>
      <c r="I5245" s="319" t="s">
        <v>22242</v>
      </c>
    </row>
    <row r="5246" spans="1:9" ht="75" x14ac:dyDescent="0.2">
      <c r="A5246" s="319" t="s">
        <v>22243</v>
      </c>
      <c r="B5246" s="319" t="s">
        <v>21215</v>
      </c>
      <c r="C5246" s="321">
        <f t="shared" si="162"/>
        <v>6</v>
      </c>
      <c r="D5246" s="321" t="str">
        <f t="shared" si="163"/>
        <v>Residential Urunga</v>
      </c>
      <c r="E5246" s="321" t="s">
        <v>25835</v>
      </c>
      <c r="F5246" s="319" t="s">
        <v>22244</v>
      </c>
      <c r="G5246" s="319" t="s">
        <v>22245</v>
      </c>
      <c r="H5246" s="319" t="s">
        <v>22246</v>
      </c>
      <c r="I5246" s="319" t="s">
        <v>22247</v>
      </c>
    </row>
    <row r="5247" spans="1:9" ht="75" x14ac:dyDescent="0.2">
      <c r="A5247" s="319" t="s">
        <v>22248</v>
      </c>
      <c r="B5247" s="319" t="s">
        <v>21215</v>
      </c>
      <c r="C5247" s="321">
        <f t="shared" si="162"/>
        <v>6</v>
      </c>
      <c r="D5247" s="321" t="str">
        <f t="shared" si="163"/>
        <v>Residential Urunga</v>
      </c>
      <c r="E5247" s="321" t="s">
        <v>4460</v>
      </c>
      <c r="F5247" s="319" t="s">
        <v>3676</v>
      </c>
      <c r="G5247" s="319" t="s">
        <v>17460</v>
      </c>
      <c r="H5247" s="319" t="s">
        <v>22249</v>
      </c>
      <c r="I5247" s="319" t="s">
        <v>22250</v>
      </c>
    </row>
    <row r="5248" spans="1:9" ht="75" x14ac:dyDescent="0.2">
      <c r="A5248" s="319" t="s">
        <v>22251</v>
      </c>
      <c r="B5248" s="319" t="s">
        <v>21215</v>
      </c>
      <c r="C5248" s="321">
        <f t="shared" si="162"/>
        <v>6</v>
      </c>
      <c r="D5248" s="321" t="str">
        <f t="shared" si="163"/>
        <v>Residential Urunga</v>
      </c>
      <c r="E5248" s="321" t="s">
        <v>25835</v>
      </c>
      <c r="F5248" s="319" t="s">
        <v>342</v>
      </c>
      <c r="G5248" s="319" t="s">
        <v>21269</v>
      </c>
      <c r="H5248" s="319" t="s">
        <v>22252</v>
      </c>
      <c r="I5248" s="319" t="s">
        <v>22253</v>
      </c>
    </row>
    <row r="5249" spans="1:9" ht="75" x14ac:dyDescent="0.2">
      <c r="A5249" s="319" t="s">
        <v>22254</v>
      </c>
      <c r="B5249" s="319" t="s">
        <v>21215</v>
      </c>
      <c r="C5249" s="321">
        <f t="shared" si="162"/>
        <v>6</v>
      </c>
      <c r="D5249" s="321" t="str">
        <f t="shared" si="163"/>
        <v>Residential Urunga</v>
      </c>
      <c r="E5249" s="321" t="s">
        <v>4460</v>
      </c>
      <c r="F5249" s="319" t="s">
        <v>1532</v>
      </c>
      <c r="G5249" s="319" t="s">
        <v>5165</v>
      </c>
      <c r="H5249" s="319" t="s">
        <v>22255</v>
      </c>
      <c r="I5249" s="319" t="s">
        <v>22256</v>
      </c>
    </row>
    <row r="5250" spans="1:9" ht="75" x14ac:dyDescent="0.2">
      <c r="A5250" s="319" t="s">
        <v>22257</v>
      </c>
      <c r="B5250" s="319" t="s">
        <v>21215</v>
      </c>
      <c r="C5250" s="321">
        <f t="shared" ref="C5250:C5313" si="164">+VLOOKUP($A5250,Assess,2,FALSE)</f>
        <v>6</v>
      </c>
      <c r="D5250" s="321" t="str">
        <f t="shared" ref="D5250:D5313" si="165">+VLOOKUP($A5250,Assess,3,FALSE)</f>
        <v>Residential Urunga</v>
      </c>
      <c r="E5250" s="321" t="s">
        <v>25835</v>
      </c>
      <c r="F5250" s="319" t="s">
        <v>6054</v>
      </c>
      <c r="G5250" s="319" t="s">
        <v>1457</v>
      </c>
      <c r="H5250" s="319" t="s">
        <v>22258</v>
      </c>
      <c r="I5250" s="319" t="s">
        <v>22259</v>
      </c>
    </row>
    <row r="5251" spans="1:9" ht="75" x14ac:dyDescent="0.2">
      <c r="A5251" s="319" t="s">
        <v>22260</v>
      </c>
      <c r="B5251" s="319" t="s">
        <v>21215</v>
      </c>
      <c r="C5251" s="321">
        <f t="shared" si="164"/>
        <v>6</v>
      </c>
      <c r="D5251" s="321" t="str">
        <f t="shared" si="165"/>
        <v>Residential Urunga</v>
      </c>
      <c r="E5251" s="321" t="s">
        <v>4460</v>
      </c>
      <c r="F5251" s="319" t="s">
        <v>22261</v>
      </c>
      <c r="G5251" s="319" t="s">
        <v>22262</v>
      </c>
      <c r="H5251" s="319" t="s">
        <v>22263</v>
      </c>
      <c r="I5251" s="319" t="s">
        <v>22264</v>
      </c>
    </row>
    <row r="5252" spans="1:9" ht="75" x14ac:dyDescent="0.2">
      <c r="A5252" s="319" t="s">
        <v>22265</v>
      </c>
      <c r="B5252" s="319" t="s">
        <v>21215</v>
      </c>
      <c r="C5252" s="321">
        <f t="shared" si="164"/>
        <v>6</v>
      </c>
      <c r="D5252" s="321" t="str">
        <f t="shared" si="165"/>
        <v>Residential Urunga</v>
      </c>
      <c r="E5252" s="321" t="s">
        <v>25835</v>
      </c>
      <c r="F5252" s="319" t="s">
        <v>22266</v>
      </c>
      <c r="G5252" s="319" t="s">
        <v>22267</v>
      </c>
      <c r="H5252" s="319" t="s">
        <v>22268</v>
      </c>
      <c r="I5252" s="319" t="s">
        <v>22269</v>
      </c>
    </row>
    <row r="5253" spans="1:9" ht="75" x14ac:dyDescent="0.2">
      <c r="A5253" s="319" t="s">
        <v>22270</v>
      </c>
      <c r="B5253" s="319" t="s">
        <v>21215</v>
      </c>
      <c r="C5253" s="321">
        <f t="shared" si="164"/>
        <v>6</v>
      </c>
      <c r="D5253" s="321" t="str">
        <f t="shared" si="165"/>
        <v>Residential Urunga</v>
      </c>
      <c r="E5253" s="321" t="s">
        <v>4460</v>
      </c>
      <c r="F5253" s="319" t="s">
        <v>22271</v>
      </c>
      <c r="G5253" s="319" t="s">
        <v>22272</v>
      </c>
      <c r="H5253" s="319" t="s">
        <v>22273</v>
      </c>
      <c r="I5253" s="319" t="s">
        <v>22274</v>
      </c>
    </row>
    <row r="5254" spans="1:9" ht="105" x14ac:dyDescent="0.25">
      <c r="A5254" s="319" t="s">
        <v>22275</v>
      </c>
      <c r="B5254" s="319" t="s">
        <v>21215</v>
      </c>
      <c r="C5254" s="321">
        <f t="shared" si="164"/>
        <v>6</v>
      </c>
      <c r="D5254" s="321" t="str">
        <f t="shared" si="165"/>
        <v>Residential Urunga</v>
      </c>
      <c r="E5254" s="321" t="s">
        <v>25835</v>
      </c>
      <c r="F5254" s="317"/>
      <c r="G5254" s="319" t="s">
        <v>9097</v>
      </c>
      <c r="H5254" s="319" t="s">
        <v>22276</v>
      </c>
      <c r="I5254" s="319" t="s">
        <v>22277</v>
      </c>
    </row>
    <row r="5255" spans="1:9" ht="75" x14ac:dyDescent="0.2">
      <c r="A5255" s="319" t="s">
        <v>22278</v>
      </c>
      <c r="B5255" s="319" t="s">
        <v>21215</v>
      </c>
      <c r="C5255" s="321">
        <f t="shared" si="164"/>
        <v>6</v>
      </c>
      <c r="D5255" s="321" t="str">
        <f t="shared" si="165"/>
        <v>Residential Urunga</v>
      </c>
      <c r="E5255" s="321" t="s">
        <v>4460</v>
      </c>
      <c r="F5255" s="319" t="s">
        <v>22279</v>
      </c>
      <c r="G5255" s="319" t="s">
        <v>22280</v>
      </c>
      <c r="H5255" s="319" t="s">
        <v>22281</v>
      </c>
      <c r="I5255" s="319" t="s">
        <v>22282</v>
      </c>
    </row>
    <row r="5256" spans="1:9" ht="75" x14ac:dyDescent="0.2">
      <c r="A5256" s="319" t="s">
        <v>22283</v>
      </c>
      <c r="B5256" s="319" t="s">
        <v>21215</v>
      </c>
      <c r="C5256" s="321">
        <f t="shared" si="164"/>
        <v>6</v>
      </c>
      <c r="D5256" s="321" t="str">
        <f t="shared" si="165"/>
        <v>Residential Urunga</v>
      </c>
      <c r="E5256" s="321" t="s">
        <v>25835</v>
      </c>
      <c r="F5256" s="319" t="s">
        <v>22284</v>
      </c>
      <c r="G5256" s="319" t="s">
        <v>5175</v>
      </c>
      <c r="H5256" s="319" t="s">
        <v>22285</v>
      </c>
      <c r="I5256" s="319" t="s">
        <v>22286</v>
      </c>
    </row>
    <row r="5257" spans="1:9" ht="75" x14ac:dyDescent="0.2">
      <c r="A5257" s="319" t="s">
        <v>22287</v>
      </c>
      <c r="B5257" s="319" t="s">
        <v>21215</v>
      </c>
      <c r="C5257" s="321">
        <f t="shared" si="164"/>
        <v>6</v>
      </c>
      <c r="D5257" s="321" t="str">
        <f t="shared" si="165"/>
        <v>Residential Urunga</v>
      </c>
      <c r="E5257" s="321" t="s">
        <v>4460</v>
      </c>
      <c r="F5257" s="319" t="s">
        <v>1673</v>
      </c>
      <c r="G5257" s="319" t="s">
        <v>22288</v>
      </c>
      <c r="H5257" s="319" t="s">
        <v>22289</v>
      </c>
      <c r="I5257" s="319" t="s">
        <v>22290</v>
      </c>
    </row>
    <row r="5258" spans="1:9" ht="75" x14ac:dyDescent="0.2">
      <c r="A5258" s="319" t="s">
        <v>22291</v>
      </c>
      <c r="B5258" s="319" t="s">
        <v>21215</v>
      </c>
      <c r="C5258" s="321">
        <f t="shared" si="164"/>
        <v>6</v>
      </c>
      <c r="D5258" s="321" t="str">
        <f t="shared" si="165"/>
        <v>Residential Urunga</v>
      </c>
      <c r="E5258" s="321" t="s">
        <v>25835</v>
      </c>
      <c r="F5258" s="319" t="s">
        <v>3918</v>
      </c>
      <c r="G5258" s="319" t="s">
        <v>1600</v>
      </c>
      <c r="H5258" s="319" t="s">
        <v>22292</v>
      </c>
      <c r="I5258" s="319" t="s">
        <v>22293</v>
      </c>
    </row>
    <row r="5259" spans="1:9" ht="75" x14ac:dyDescent="0.2">
      <c r="A5259" s="319" t="s">
        <v>22294</v>
      </c>
      <c r="B5259" s="319" t="s">
        <v>21215</v>
      </c>
      <c r="C5259" s="321">
        <f t="shared" si="164"/>
        <v>6</v>
      </c>
      <c r="D5259" s="321" t="str">
        <f t="shared" si="165"/>
        <v>Residential Urunga</v>
      </c>
      <c r="E5259" s="321" t="s">
        <v>4460</v>
      </c>
      <c r="F5259" s="319" t="s">
        <v>385</v>
      </c>
      <c r="G5259" s="319" t="s">
        <v>22295</v>
      </c>
      <c r="H5259" s="319" t="s">
        <v>22296</v>
      </c>
      <c r="I5259" s="319" t="s">
        <v>22297</v>
      </c>
    </row>
    <row r="5260" spans="1:9" ht="75" x14ac:dyDescent="0.2">
      <c r="A5260" s="319" t="s">
        <v>22298</v>
      </c>
      <c r="B5260" s="319" t="s">
        <v>21215</v>
      </c>
      <c r="C5260" s="321">
        <f t="shared" si="164"/>
        <v>6</v>
      </c>
      <c r="D5260" s="321" t="str">
        <f t="shared" si="165"/>
        <v>Residential Urunga</v>
      </c>
      <c r="E5260" s="321" t="s">
        <v>25835</v>
      </c>
      <c r="F5260" s="319" t="s">
        <v>22299</v>
      </c>
      <c r="G5260" s="319" t="s">
        <v>22300</v>
      </c>
      <c r="H5260" s="319" t="s">
        <v>22301</v>
      </c>
      <c r="I5260" s="319" t="s">
        <v>22302</v>
      </c>
    </row>
    <row r="5261" spans="1:9" ht="75" x14ac:dyDescent="0.2">
      <c r="A5261" s="319" t="s">
        <v>22303</v>
      </c>
      <c r="B5261" s="319" t="s">
        <v>21215</v>
      </c>
      <c r="C5261" s="321">
        <f t="shared" si="164"/>
        <v>6</v>
      </c>
      <c r="D5261" s="321" t="str">
        <f t="shared" si="165"/>
        <v>Residential Urunga</v>
      </c>
      <c r="E5261" s="321" t="s">
        <v>4460</v>
      </c>
      <c r="F5261" s="319" t="s">
        <v>2704</v>
      </c>
      <c r="G5261" s="319" t="s">
        <v>22304</v>
      </c>
      <c r="H5261" s="319" t="s">
        <v>22305</v>
      </c>
      <c r="I5261" s="319" t="s">
        <v>22306</v>
      </c>
    </row>
    <row r="5262" spans="1:9" ht="75" x14ac:dyDescent="0.2">
      <c r="A5262" s="319" t="s">
        <v>22307</v>
      </c>
      <c r="B5262" s="319" t="s">
        <v>21215</v>
      </c>
      <c r="C5262" s="321">
        <f t="shared" si="164"/>
        <v>6</v>
      </c>
      <c r="D5262" s="321" t="str">
        <f t="shared" si="165"/>
        <v>Residential Urunga</v>
      </c>
      <c r="E5262" s="321" t="s">
        <v>25835</v>
      </c>
      <c r="F5262" s="319" t="s">
        <v>22308</v>
      </c>
      <c r="G5262" s="319" t="s">
        <v>22309</v>
      </c>
      <c r="H5262" s="319" t="s">
        <v>22310</v>
      </c>
      <c r="I5262" s="319" t="s">
        <v>22311</v>
      </c>
    </row>
    <row r="5263" spans="1:9" ht="75" x14ac:dyDescent="0.2">
      <c r="A5263" s="319" t="s">
        <v>22312</v>
      </c>
      <c r="B5263" s="319" t="s">
        <v>21215</v>
      </c>
      <c r="C5263" s="321">
        <f t="shared" si="164"/>
        <v>6</v>
      </c>
      <c r="D5263" s="321" t="str">
        <f t="shared" si="165"/>
        <v>Residential Urunga</v>
      </c>
      <c r="E5263" s="321" t="s">
        <v>4460</v>
      </c>
      <c r="F5263" s="319" t="s">
        <v>15316</v>
      </c>
      <c r="G5263" s="319" t="s">
        <v>19092</v>
      </c>
      <c r="H5263" s="319" t="s">
        <v>22313</v>
      </c>
      <c r="I5263" s="319" t="s">
        <v>22314</v>
      </c>
    </row>
    <row r="5264" spans="1:9" ht="75" x14ac:dyDescent="0.2">
      <c r="A5264" s="319" t="s">
        <v>22315</v>
      </c>
      <c r="B5264" s="319" t="s">
        <v>21215</v>
      </c>
      <c r="C5264" s="321">
        <f t="shared" si="164"/>
        <v>6</v>
      </c>
      <c r="D5264" s="321" t="str">
        <f t="shared" si="165"/>
        <v>Residential Urunga</v>
      </c>
      <c r="E5264" s="321" t="s">
        <v>25835</v>
      </c>
      <c r="F5264" s="319" t="s">
        <v>22316</v>
      </c>
      <c r="G5264" s="319" t="s">
        <v>6233</v>
      </c>
      <c r="H5264" s="319" t="s">
        <v>22317</v>
      </c>
      <c r="I5264" s="319" t="s">
        <v>22318</v>
      </c>
    </row>
    <row r="5265" spans="1:9" ht="75" x14ac:dyDescent="0.2">
      <c r="A5265" s="319" t="s">
        <v>22319</v>
      </c>
      <c r="B5265" s="319" t="s">
        <v>21215</v>
      </c>
      <c r="C5265" s="321">
        <f t="shared" si="164"/>
        <v>6</v>
      </c>
      <c r="D5265" s="321" t="str">
        <f t="shared" si="165"/>
        <v>Residential Urunga</v>
      </c>
      <c r="E5265" s="321" t="s">
        <v>4460</v>
      </c>
      <c r="F5265" s="319" t="s">
        <v>1763</v>
      </c>
      <c r="G5265" s="319" t="s">
        <v>6475</v>
      </c>
      <c r="H5265" s="319" t="s">
        <v>22320</v>
      </c>
      <c r="I5265" s="319" t="s">
        <v>22321</v>
      </c>
    </row>
    <row r="5266" spans="1:9" ht="75" x14ac:dyDescent="0.2">
      <c r="A5266" s="319" t="s">
        <v>22322</v>
      </c>
      <c r="B5266" s="319" t="s">
        <v>21215</v>
      </c>
      <c r="C5266" s="321">
        <f t="shared" si="164"/>
        <v>6</v>
      </c>
      <c r="D5266" s="321" t="str">
        <f t="shared" si="165"/>
        <v>Residential Urunga</v>
      </c>
      <c r="E5266" s="321" t="s">
        <v>25835</v>
      </c>
      <c r="F5266" s="319" t="s">
        <v>18116</v>
      </c>
      <c r="G5266" s="319" t="s">
        <v>22323</v>
      </c>
      <c r="H5266" s="319" t="s">
        <v>22324</v>
      </c>
      <c r="I5266" s="319" t="s">
        <v>22325</v>
      </c>
    </row>
    <row r="5267" spans="1:9" ht="90" x14ac:dyDescent="0.2">
      <c r="A5267" s="319" t="s">
        <v>22326</v>
      </c>
      <c r="B5267" s="319" t="s">
        <v>21215</v>
      </c>
      <c r="C5267" s="321">
        <f t="shared" si="164"/>
        <v>6</v>
      </c>
      <c r="D5267" s="321" t="str">
        <f t="shared" si="165"/>
        <v>Residential Urunga</v>
      </c>
      <c r="E5267" s="321" t="s">
        <v>4460</v>
      </c>
      <c r="F5267" s="319" t="s">
        <v>835</v>
      </c>
      <c r="G5267" s="319" t="s">
        <v>7026</v>
      </c>
      <c r="H5267" s="319" t="s">
        <v>22327</v>
      </c>
      <c r="I5267" s="319" t="s">
        <v>22328</v>
      </c>
    </row>
    <row r="5268" spans="1:9" ht="90" x14ac:dyDescent="0.2">
      <c r="A5268" s="319" t="s">
        <v>22329</v>
      </c>
      <c r="B5268" s="319" t="s">
        <v>21215</v>
      </c>
      <c r="C5268" s="321">
        <f t="shared" si="164"/>
        <v>6</v>
      </c>
      <c r="D5268" s="321" t="str">
        <f t="shared" si="165"/>
        <v>Residential Urunga</v>
      </c>
      <c r="E5268" s="321" t="s">
        <v>25835</v>
      </c>
      <c r="F5268" s="319" t="s">
        <v>22330</v>
      </c>
      <c r="G5268" s="319" t="s">
        <v>12518</v>
      </c>
      <c r="H5268" s="319" t="s">
        <v>22331</v>
      </c>
      <c r="I5268" s="319" t="s">
        <v>22332</v>
      </c>
    </row>
    <row r="5269" spans="1:9" ht="90" x14ac:dyDescent="0.2">
      <c r="A5269" s="319" t="s">
        <v>22333</v>
      </c>
      <c r="B5269" s="319" t="s">
        <v>21215</v>
      </c>
      <c r="C5269" s="321">
        <f t="shared" si="164"/>
        <v>6</v>
      </c>
      <c r="D5269" s="321" t="str">
        <f t="shared" si="165"/>
        <v>Residential Urunga</v>
      </c>
      <c r="E5269" s="321" t="s">
        <v>4460</v>
      </c>
      <c r="F5269" s="319" t="s">
        <v>22334</v>
      </c>
      <c r="G5269" s="319" t="s">
        <v>362</v>
      </c>
      <c r="H5269" s="319" t="s">
        <v>22335</v>
      </c>
      <c r="I5269" s="319" t="s">
        <v>22336</v>
      </c>
    </row>
    <row r="5270" spans="1:9" ht="90" x14ac:dyDescent="0.2">
      <c r="A5270" s="319" t="s">
        <v>22337</v>
      </c>
      <c r="B5270" s="319" t="s">
        <v>21215</v>
      </c>
      <c r="C5270" s="321">
        <f t="shared" si="164"/>
        <v>6</v>
      </c>
      <c r="D5270" s="321" t="str">
        <f t="shared" si="165"/>
        <v>Residential Urunga</v>
      </c>
      <c r="E5270" s="321" t="s">
        <v>25835</v>
      </c>
      <c r="F5270" s="319" t="s">
        <v>22338</v>
      </c>
      <c r="G5270" s="319" t="s">
        <v>3476</v>
      </c>
      <c r="H5270" s="319" t="s">
        <v>22339</v>
      </c>
      <c r="I5270" s="319" t="s">
        <v>22340</v>
      </c>
    </row>
    <row r="5271" spans="1:9" ht="90" x14ac:dyDescent="0.2">
      <c r="A5271" s="319" t="s">
        <v>22341</v>
      </c>
      <c r="B5271" s="319" t="s">
        <v>21215</v>
      </c>
      <c r="C5271" s="321">
        <f t="shared" si="164"/>
        <v>6</v>
      </c>
      <c r="D5271" s="321" t="str">
        <f t="shared" si="165"/>
        <v>Residential Urunga</v>
      </c>
      <c r="E5271" s="321" t="s">
        <v>4460</v>
      </c>
      <c r="F5271" s="319" t="s">
        <v>821</v>
      </c>
      <c r="G5271" s="319" t="s">
        <v>22342</v>
      </c>
      <c r="H5271" s="319" t="s">
        <v>22343</v>
      </c>
      <c r="I5271" s="319" t="s">
        <v>22344</v>
      </c>
    </row>
    <row r="5272" spans="1:9" ht="90" x14ac:dyDescent="0.2">
      <c r="A5272" s="319" t="s">
        <v>22345</v>
      </c>
      <c r="B5272" s="319" t="s">
        <v>21215</v>
      </c>
      <c r="C5272" s="321">
        <f t="shared" si="164"/>
        <v>6</v>
      </c>
      <c r="D5272" s="321" t="str">
        <f t="shared" si="165"/>
        <v>Residential Urunga</v>
      </c>
      <c r="E5272" s="321" t="s">
        <v>25835</v>
      </c>
      <c r="F5272" s="319" t="s">
        <v>22346</v>
      </c>
      <c r="G5272" s="319" t="s">
        <v>22347</v>
      </c>
      <c r="H5272" s="319" t="s">
        <v>22348</v>
      </c>
      <c r="I5272" s="319" t="s">
        <v>22349</v>
      </c>
    </row>
    <row r="5273" spans="1:9" ht="90" x14ac:dyDescent="0.2">
      <c r="A5273" s="319" t="s">
        <v>22350</v>
      </c>
      <c r="B5273" s="319" t="s">
        <v>21215</v>
      </c>
      <c r="C5273" s="321">
        <f t="shared" si="164"/>
        <v>6</v>
      </c>
      <c r="D5273" s="321" t="str">
        <f t="shared" si="165"/>
        <v>Residential Urunga</v>
      </c>
      <c r="E5273" s="321" t="s">
        <v>4460</v>
      </c>
      <c r="F5273" s="319" t="s">
        <v>22351</v>
      </c>
      <c r="G5273" s="319" t="s">
        <v>22352</v>
      </c>
      <c r="H5273" s="319" t="s">
        <v>22353</v>
      </c>
      <c r="I5273" s="319" t="s">
        <v>22354</v>
      </c>
    </row>
    <row r="5274" spans="1:9" ht="90" x14ac:dyDescent="0.25">
      <c r="A5274" s="319" t="s">
        <v>22355</v>
      </c>
      <c r="B5274" s="319" t="s">
        <v>21215</v>
      </c>
      <c r="C5274" s="321">
        <f t="shared" si="164"/>
        <v>6</v>
      </c>
      <c r="D5274" s="321" t="str">
        <f t="shared" si="165"/>
        <v>Residential Urunga</v>
      </c>
      <c r="E5274" s="321" t="s">
        <v>25835</v>
      </c>
      <c r="F5274" s="317"/>
      <c r="G5274" s="319" t="s">
        <v>7678</v>
      </c>
      <c r="H5274" s="319" t="s">
        <v>22356</v>
      </c>
      <c r="I5274" s="319" t="s">
        <v>22357</v>
      </c>
    </row>
    <row r="5275" spans="1:9" ht="90" x14ac:dyDescent="0.2">
      <c r="A5275" s="319" t="s">
        <v>22358</v>
      </c>
      <c r="B5275" s="319" t="s">
        <v>21215</v>
      </c>
      <c r="C5275" s="321">
        <f t="shared" si="164"/>
        <v>6</v>
      </c>
      <c r="D5275" s="321" t="str">
        <f t="shared" si="165"/>
        <v>Residential Urunga</v>
      </c>
      <c r="E5275" s="321" t="s">
        <v>4460</v>
      </c>
      <c r="F5275" s="319" t="s">
        <v>22359</v>
      </c>
      <c r="G5275" s="319" t="s">
        <v>22360</v>
      </c>
      <c r="H5275" s="319" t="s">
        <v>22361</v>
      </c>
      <c r="I5275" s="319" t="s">
        <v>22362</v>
      </c>
    </row>
    <row r="5276" spans="1:9" ht="90" x14ac:dyDescent="0.2">
      <c r="A5276" s="319" t="s">
        <v>22363</v>
      </c>
      <c r="B5276" s="319" t="s">
        <v>21215</v>
      </c>
      <c r="C5276" s="321">
        <f t="shared" si="164"/>
        <v>6</v>
      </c>
      <c r="D5276" s="321" t="str">
        <f t="shared" si="165"/>
        <v>Residential Urunga</v>
      </c>
      <c r="E5276" s="321" t="s">
        <v>25835</v>
      </c>
      <c r="F5276" s="319" t="s">
        <v>22364</v>
      </c>
      <c r="G5276" s="319" t="s">
        <v>2898</v>
      </c>
      <c r="H5276" s="319" t="s">
        <v>22365</v>
      </c>
      <c r="I5276" s="319" t="s">
        <v>22366</v>
      </c>
    </row>
    <row r="5277" spans="1:9" ht="90" x14ac:dyDescent="0.2">
      <c r="A5277" s="319" t="s">
        <v>22367</v>
      </c>
      <c r="B5277" s="319" t="s">
        <v>21215</v>
      </c>
      <c r="C5277" s="321">
        <f t="shared" si="164"/>
        <v>6</v>
      </c>
      <c r="D5277" s="321" t="str">
        <f t="shared" si="165"/>
        <v>Residential Urunga</v>
      </c>
      <c r="E5277" s="321" t="s">
        <v>4460</v>
      </c>
      <c r="F5277" s="319" t="s">
        <v>508</v>
      </c>
      <c r="G5277" s="319" t="s">
        <v>22368</v>
      </c>
      <c r="H5277" s="319" t="s">
        <v>22369</v>
      </c>
      <c r="I5277" s="319" t="s">
        <v>22370</v>
      </c>
    </row>
    <row r="5278" spans="1:9" ht="90" x14ac:dyDescent="0.25">
      <c r="A5278" s="319" t="s">
        <v>22371</v>
      </c>
      <c r="B5278" s="319" t="s">
        <v>21215</v>
      </c>
      <c r="C5278" s="321">
        <f t="shared" si="164"/>
        <v>6</v>
      </c>
      <c r="D5278" s="321" t="str">
        <f t="shared" si="165"/>
        <v>Residential Urunga</v>
      </c>
      <c r="E5278" s="321" t="s">
        <v>25835</v>
      </c>
      <c r="F5278" s="317"/>
      <c r="G5278" s="319" t="s">
        <v>7678</v>
      </c>
      <c r="H5278" s="319" t="s">
        <v>22372</v>
      </c>
      <c r="I5278" s="319" t="s">
        <v>22373</v>
      </c>
    </row>
    <row r="5279" spans="1:9" ht="90" x14ac:dyDescent="0.2">
      <c r="A5279" s="319" t="s">
        <v>22374</v>
      </c>
      <c r="B5279" s="319" t="s">
        <v>21215</v>
      </c>
      <c r="C5279" s="321">
        <f t="shared" si="164"/>
        <v>6</v>
      </c>
      <c r="D5279" s="321" t="str">
        <f t="shared" si="165"/>
        <v>Residential Urunga</v>
      </c>
      <c r="E5279" s="321" t="s">
        <v>4460</v>
      </c>
      <c r="F5279" s="319" t="s">
        <v>7435</v>
      </c>
      <c r="G5279" s="319" t="s">
        <v>3734</v>
      </c>
      <c r="H5279" s="319" t="s">
        <v>22375</v>
      </c>
      <c r="I5279" s="319" t="s">
        <v>22376</v>
      </c>
    </row>
    <row r="5280" spans="1:9" ht="90" x14ac:dyDescent="0.2">
      <c r="A5280" s="319" t="s">
        <v>22377</v>
      </c>
      <c r="B5280" s="319" t="s">
        <v>21215</v>
      </c>
      <c r="C5280" s="321">
        <f t="shared" si="164"/>
        <v>6</v>
      </c>
      <c r="D5280" s="321" t="str">
        <f t="shared" si="165"/>
        <v>Residential Urunga</v>
      </c>
      <c r="E5280" s="321" t="s">
        <v>25835</v>
      </c>
      <c r="F5280" s="319" t="s">
        <v>22378</v>
      </c>
      <c r="G5280" s="319" t="s">
        <v>22379</v>
      </c>
      <c r="H5280" s="319" t="s">
        <v>22380</v>
      </c>
      <c r="I5280" s="319" t="s">
        <v>22381</v>
      </c>
    </row>
    <row r="5281" spans="1:9" ht="90" x14ac:dyDescent="0.2">
      <c r="A5281" s="319" t="s">
        <v>22382</v>
      </c>
      <c r="B5281" s="319" t="s">
        <v>21215</v>
      </c>
      <c r="C5281" s="321">
        <f t="shared" si="164"/>
        <v>6</v>
      </c>
      <c r="D5281" s="321" t="str">
        <f t="shared" si="165"/>
        <v>Residential Urunga</v>
      </c>
      <c r="E5281" s="321" t="s">
        <v>4460</v>
      </c>
      <c r="F5281" s="319" t="s">
        <v>22383</v>
      </c>
      <c r="G5281" s="319" t="s">
        <v>6233</v>
      </c>
      <c r="H5281" s="319" t="s">
        <v>22384</v>
      </c>
      <c r="I5281" s="319" t="s">
        <v>22385</v>
      </c>
    </row>
    <row r="5282" spans="1:9" ht="90" x14ac:dyDescent="0.2">
      <c r="A5282" s="319" t="s">
        <v>22386</v>
      </c>
      <c r="B5282" s="319" t="s">
        <v>21215</v>
      </c>
      <c r="C5282" s="321">
        <f t="shared" si="164"/>
        <v>6</v>
      </c>
      <c r="D5282" s="321" t="str">
        <f t="shared" si="165"/>
        <v>Residential Urunga</v>
      </c>
      <c r="E5282" s="321" t="s">
        <v>25835</v>
      </c>
      <c r="F5282" s="319" t="s">
        <v>7192</v>
      </c>
      <c r="G5282" s="319" t="s">
        <v>22387</v>
      </c>
      <c r="H5282" s="319" t="s">
        <v>22388</v>
      </c>
      <c r="I5282" s="319" t="s">
        <v>22389</v>
      </c>
    </row>
    <row r="5283" spans="1:9" ht="90" x14ac:dyDescent="0.2">
      <c r="A5283" s="319" t="s">
        <v>22390</v>
      </c>
      <c r="B5283" s="319" t="s">
        <v>21215</v>
      </c>
      <c r="C5283" s="321">
        <f t="shared" si="164"/>
        <v>6</v>
      </c>
      <c r="D5283" s="321" t="str">
        <f t="shared" si="165"/>
        <v>Residential Urunga</v>
      </c>
      <c r="E5283" s="321" t="s">
        <v>4460</v>
      </c>
      <c r="F5283" s="319" t="s">
        <v>6665</v>
      </c>
      <c r="G5283" s="319" t="s">
        <v>7867</v>
      </c>
      <c r="H5283" s="319" t="s">
        <v>22391</v>
      </c>
      <c r="I5283" s="319" t="s">
        <v>22392</v>
      </c>
    </row>
    <row r="5284" spans="1:9" ht="75" x14ac:dyDescent="0.2">
      <c r="A5284" s="319" t="s">
        <v>22393</v>
      </c>
      <c r="B5284" s="319" t="s">
        <v>21215</v>
      </c>
      <c r="C5284" s="321">
        <f t="shared" si="164"/>
        <v>6</v>
      </c>
      <c r="D5284" s="321" t="str">
        <f t="shared" si="165"/>
        <v>Residential Urunga</v>
      </c>
      <c r="E5284" s="321" t="s">
        <v>25835</v>
      </c>
      <c r="F5284" s="319" t="s">
        <v>22394</v>
      </c>
      <c r="G5284" s="319" t="s">
        <v>22395</v>
      </c>
      <c r="H5284" s="319" t="s">
        <v>22396</v>
      </c>
      <c r="I5284" s="319" t="s">
        <v>22397</v>
      </c>
    </row>
    <row r="5285" spans="1:9" ht="75" x14ac:dyDescent="0.2">
      <c r="A5285" s="319" t="s">
        <v>22398</v>
      </c>
      <c r="B5285" s="319" t="s">
        <v>21215</v>
      </c>
      <c r="C5285" s="321">
        <f t="shared" si="164"/>
        <v>6</v>
      </c>
      <c r="D5285" s="321" t="str">
        <f t="shared" si="165"/>
        <v>Residential Urunga</v>
      </c>
      <c r="E5285" s="321" t="s">
        <v>4460</v>
      </c>
      <c r="F5285" s="319" t="s">
        <v>22399</v>
      </c>
      <c r="G5285" s="319" t="s">
        <v>22400</v>
      </c>
      <c r="H5285" s="319" t="s">
        <v>22401</v>
      </c>
      <c r="I5285" s="319" t="s">
        <v>22402</v>
      </c>
    </row>
    <row r="5286" spans="1:9" ht="75" x14ac:dyDescent="0.2">
      <c r="A5286" s="319" t="s">
        <v>22403</v>
      </c>
      <c r="B5286" s="319" t="s">
        <v>21215</v>
      </c>
      <c r="C5286" s="321">
        <f t="shared" si="164"/>
        <v>6</v>
      </c>
      <c r="D5286" s="321" t="str">
        <f t="shared" si="165"/>
        <v>Residential Urunga</v>
      </c>
      <c r="E5286" s="321" t="s">
        <v>25835</v>
      </c>
      <c r="F5286" s="319" t="s">
        <v>22404</v>
      </c>
      <c r="G5286" s="319" t="s">
        <v>22405</v>
      </c>
      <c r="H5286" s="319" t="s">
        <v>22406</v>
      </c>
      <c r="I5286" s="319" t="s">
        <v>22407</v>
      </c>
    </row>
    <row r="5287" spans="1:9" ht="75" x14ac:dyDescent="0.2">
      <c r="A5287" s="319" t="s">
        <v>22408</v>
      </c>
      <c r="B5287" s="319" t="s">
        <v>21215</v>
      </c>
      <c r="C5287" s="321">
        <f t="shared" si="164"/>
        <v>6</v>
      </c>
      <c r="D5287" s="321" t="str">
        <f t="shared" si="165"/>
        <v>Residential Urunga</v>
      </c>
      <c r="E5287" s="321" t="s">
        <v>4460</v>
      </c>
      <c r="F5287" s="319" t="s">
        <v>22409</v>
      </c>
      <c r="G5287" s="319" t="s">
        <v>14884</v>
      </c>
      <c r="H5287" s="319" t="s">
        <v>22410</v>
      </c>
      <c r="I5287" s="319" t="s">
        <v>22411</v>
      </c>
    </row>
    <row r="5288" spans="1:9" ht="75" x14ac:dyDescent="0.2">
      <c r="A5288" s="319" t="s">
        <v>22412</v>
      </c>
      <c r="B5288" s="319" t="s">
        <v>21215</v>
      </c>
      <c r="C5288" s="321">
        <f t="shared" si="164"/>
        <v>6</v>
      </c>
      <c r="D5288" s="321" t="str">
        <f t="shared" si="165"/>
        <v>Residential Urunga</v>
      </c>
      <c r="E5288" s="321" t="s">
        <v>25835</v>
      </c>
      <c r="F5288" s="319" t="s">
        <v>22413</v>
      </c>
      <c r="G5288" s="319" t="s">
        <v>19308</v>
      </c>
      <c r="H5288" s="319" t="s">
        <v>22414</v>
      </c>
      <c r="I5288" s="319" t="s">
        <v>22415</v>
      </c>
    </row>
    <row r="5289" spans="1:9" ht="75" x14ac:dyDescent="0.2">
      <c r="A5289" s="319" t="s">
        <v>22416</v>
      </c>
      <c r="B5289" s="319" t="s">
        <v>21215</v>
      </c>
      <c r="C5289" s="321">
        <f t="shared" si="164"/>
        <v>6</v>
      </c>
      <c r="D5289" s="321" t="str">
        <f t="shared" si="165"/>
        <v>Residential Urunga</v>
      </c>
      <c r="E5289" s="321" t="s">
        <v>4460</v>
      </c>
      <c r="F5289" s="319" t="s">
        <v>22417</v>
      </c>
      <c r="G5289" s="319" t="s">
        <v>22418</v>
      </c>
      <c r="H5289" s="319" t="s">
        <v>22419</v>
      </c>
      <c r="I5289" s="319" t="s">
        <v>22420</v>
      </c>
    </row>
    <row r="5290" spans="1:9" ht="75" x14ac:dyDescent="0.2">
      <c r="A5290" s="319" t="s">
        <v>22421</v>
      </c>
      <c r="B5290" s="319" t="s">
        <v>21215</v>
      </c>
      <c r="C5290" s="321">
        <f t="shared" si="164"/>
        <v>6</v>
      </c>
      <c r="D5290" s="321" t="str">
        <f t="shared" si="165"/>
        <v>Residential Urunga</v>
      </c>
      <c r="E5290" s="321" t="s">
        <v>25835</v>
      </c>
      <c r="F5290" s="319" t="s">
        <v>2509</v>
      </c>
      <c r="G5290" s="319" t="s">
        <v>22422</v>
      </c>
      <c r="H5290" s="319" t="s">
        <v>22423</v>
      </c>
      <c r="I5290" s="319" t="s">
        <v>22424</v>
      </c>
    </row>
    <row r="5291" spans="1:9" ht="75" x14ac:dyDescent="0.2">
      <c r="A5291" s="319" t="s">
        <v>22425</v>
      </c>
      <c r="B5291" s="319" t="s">
        <v>21215</v>
      </c>
      <c r="C5291" s="321">
        <f t="shared" si="164"/>
        <v>6</v>
      </c>
      <c r="D5291" s="321" t="str">
        <f t="shared" si="165"/>
        <v>Residential Urunga</v>
      </c>
      <c r="E5291" s="321" t="s">
        <v>4460</v>
      </c>
      <c r="F5291" s="319" t="s">
        <v>22426</v>
      </c>
      <c r="G5291" s="319" t="s">
        <v>22427</v>
      </c>
      <c r="H5291" s="319" t="s">
        <v>22428</v>
      </c>
      <c r="I5291" s="319" t="s">
        <v>22429</v>
      </c>
    </row>
    <row r="5292" spans="1:9" ht="75" x14ac:dyDescent="0.2">
      <c r="A5292" s="319" t="s">
        <v>22430</v>
      </c>
      <c r="B5292" s="319" t="s">
        <v>21215</v>
      </c>
      <c r="C5292" s="321">
        <f t="shared" si="164"/>
        <v>6</v>
      </c>
      <c r="D5292" s="321" t="str">
        <f t="shared" si="165"/>
        <v>Residential Urunga</v>
      </c>
      <c r="E5292" s="321" t="s">
        <v>25835</v>
      </c>
      <c r="F5292" s="319" t="s">
        <v>22431</v>
      </c>
      <c r="G5292" s="319" t="s">
        <v>22432</v>
      </c>
      <c r="H5292" s="319" t="s">
        <v>22433</v>
      </c>
      <c r="I5292" s="319" t="s">
        <v>22434</v>
      </c>
    </row>
    <row r="5293" spans="1:9" ht="75" x14ac:dyDescent="0.2">
      <c r="A5293" s="319" t="s">
        <v>22435</v>
      </c>
      <c r="B5293" s="319" t="s">
        <v>21215</v>
      </c>
      <c r="C5293" s="321">
        <f t="shared" si="164"/>
        <v>6</v>
      </c>
      <c r="D5293" s="321" t="str">
        <f t="shared" si="165"/>
        <v>Residential Urunga</v>
      </c>
      <c r="E5293" s="321" t="s">
        <v>4460</v>
      </c>
      <c r="F5293" s="319" t="s">
        <v>22436</v>
      </c>
      <c r="G5293" s="319" t="s">
        <v>22437</v>
      </c>
      <c r="H5293" s="319" t="s">
        <v>22438</v>
      </c>
      <c r="I5293" s="319" t="s">
        <v>22439</v>
      </c>
    </row>
    <row r="5294" spans="1:9" ht="75" x14ac:dyDescent="0.2">
      <c r="A5294" s="319" t="s">
        <v>22440</v>
      </c>
      <c r="B5294" s="319" t="s">
        <v>21215</v>
      </c>
      <c r="C5294" s="321">
        <f t="shared" si="164"/>
        <v>6</v>
      </c>
      <c r="D5294" s="321" t="str">
        <f t="shared" si="165"/>
        <v>Residential Urunga</v>
      </c>
      <c r="E5294" s="321" t="s">
        <v>25835</v>
      </c>
      <c r="F5294" s="319" t="s">
        <v>22441</v>
      </c>
      <c r="G5294" s="319" t="s">
        <v>3189</v>
      </c>
      <c r="H5294" s="319" t="s">
        <v>22442</v>
      </c>
      <c r="I5294" s="319" t="s">
        <v>22443</v>
      </c>
    </row>
    <row r="5295" spans="1:9" ht="75" x14ac:dyDescent="0.2">
      <c r="A5295" s="319" t="s">
        <v>22444</v>
      </c>
      <c r="B5295" s="319" t="s">
        <v>21215</v>
      </c>
      <c r="C5295" s="321">
        <f t="shared" si="164"/>
        <v>6</v>
      </c>
      <c r="D5295" s="321" t="str">
        <f t="shared" si="165"/>
        <v>Residential Urunga</v>
      </c>
      <c r="E5295" s="321" t="s">
        <v>4460</v>
      </c>
      <c r="F5295" s="319" t="s">
        <v>20368</v>
      </c>
      <c r="G5295" s="319" t="s">
        <v>16135</v>
      </c>
      <c r="H5295" s="319" t="s">
        <v>22445</v>
      </c>
      <c r="I5295" s="319" t="s">
        <v>22446</v>
      </c>
    </row>
    <row r="5296" spans="1:9" ht="75" x14ac:dyDescent="0.2">
      <c r="A5296" s="319" t="s">
        <v>22447</v>
      </c>
      <c r="B5296" s="319" t="s">
        <v>21215</v>
      </c>
      <c r="C5296" s="321">
        <f t="shared" si="164"/>
        <v>6</v>
      </c>
      <c r="D5296" s="321" t="str">
        <f t="shared" si="165"/>
        <v>Residential Urunga</v>
      </c>
      <c r="E5296" s="321" t="s">
        <v>25835</v>
      </c>
      <c r="F5296" s="319" t="s">
        <v>22448</v>
      </c>
      <c r="G5296" s="319" t="s">
        <v>22449</v>
      </c>
      <c r="H5296" s="319" t="s">
        <v>22450</v>
      </c>
      <c r="I5296" s="319" t="s">
        <v>22451</v>
      </c>
    </row>
    <row r="5297" spans="1:9" ht="75" x14ac:dyDescent="0.2">
      <c r="A5297" s="319" t="s">
        <v>22452</v>
      </c>
      <c r="B5297" s="319" t="s">
        <v>21215</v>
      </c>
      <c r="C5297" s="321">
        <f t="shared" si="164"/>
        <v>6</v>
      </c>
      <c r="D5297" s="321" t="str">
        <f t="shared" si="165"/>
        <v>Residential Urunga</v>
      </c>
      <c r="E5297" s="321" t="s">
        <v>4460</v>
      </c>
      <c r="F5297" s="319" t="s">
        <v>7528</v>
      </c>
      <c r="G5297" s="319" t="s">
        <v>6781</v>
      </c>
      <c r="H5297" s="319" t="s">
        <v>22453</v>
      </c>
      <c r="I5297" s="319" t="s">
        <v>22454</v>
      </c>
    </row>
    <row r="5298" spans="1:9" ht="75" x14ac:dyDescent="0.2">
      <c r="A5298" s="319" t="s">
        <v>22455</v>
      </c>
      <c r="B5298" s="319" t="s">
        <v>21215</v>
      </c>
      <c r="C5298" s="321">
        <f t="shared" si="164"/>
        <v>6</v>
      </c>
      <c r="D5298" s="321" t="str">
        <f t="shared" si="165"/>
        <v>Residential Urunga</v>
      </c>
      <c r="E5298" s="321" t="s">
        <v>25835</v>
      </c>
      <c r="F5298" s="319" t="s">
        <v>380</v>
      </c>
      <c r="G5298" s="319" t="s">
        <v>1506</v>
      </c>
      <c r="H5298" s="319" t="s">
        <v>22456</v>
      </c>
      <c r="I5298" s="319" t="s">
        <v>22457</v>
      </c>
    </row>
    <row r="5299" spans="1:9" ht="75" x14ac:dyDescent="0.2">
      <c r="A5299" s="319" t="s">
        <v>22458</v>
      </c>
      <c r="B5299" s="319" t="s">
        <v>21215</v>
      </c>
      <c r="C5299" s="321">
        <f t="shared" si="164"/>
        <v>6</v>
      </c>
      <c r="D5299" s="321" t="str">
        <f t="shared" si="165"/>
        <v>Residential Urunga</v>
      </c>
      <c r="E5299" s="321" t="s">
        <v>4460</v>
      </c>
      <c r="F5299" s="319" t="s">
        <v>22459</v>
      </c>
      <c r="G5299" s="319" t="s">
        <v>19537</v>
      </c>
      <c r="H5299" s="319" t="s">
        <v>22460</v>
      </c>
      <c r="I5299" s="319" t="s">
        <v>22461</v>
      </c>
    </row>
    <row r="5300" spans="1:9" ht="105" x14ac:dyDescent="0.2">
      <c r="A5300" s="319" t="s">
        <v>22462</v>
      </c>
      <c r="B5300" s="319" t="s">
        <v>21215</v>
      </c>
      <c r="C5300" s="321">
        <f t="shared" si="164"/>
        <v>6</v>
      </c>
      <c r="D5300" s="321" t="str">
        <f t="shared" si="165"/>
        <v>Residential Urunga</v>
      </c>
      <c r="E5300" s="321" t="s">
        <v>25835</v>
      </c>
      <c r="F5300" s="319" t="s">
        <v>22463</v>
      </c>
      <c r="G5300" s="319" t="s">
        <v>1838</v>
      </c>
      <c r="H5300" s="319" t="s">
        <v>22464</v>
      </c>
      <c r="I5300" s="319" t="s">
        <v>22465</v>
      </c>
    </row>
    <row r="5301" spans="1:9" ht="90" x14ac:dyDescent="0.2">
      <c r="A5301" s="319" t="s">
        <v>22466</v>
      </c>
      <c r="B5301" s="319" t="s">
        <v>21215</v>
      </c>
      <c r="C5301" s="321">
        <f t="shared" si="164"/>
        <v>6</v>
      </c>
      <c r="D5301" s="321" t="str">
        <f t="shared" si="165"/>
        <v>Residential Urunga</v>
      </c>
      <c r="E5301" s="321" t="s">
        <v>4460</v>
      </c>
      <c r="F5301" s="319" t="s">
        <v>2325</v>
      </c>
      <c r="G5301" s="319" t="s">
        <v>22467</v>
      </c>
      <c r="H5301" s="319" t="s">
        <v>22468</v>
      </c>
      <c r="I5301" s="319" t="s">
        <v>22469</v>
      </c>
    </row>
    <row r="5302" spans="1:9" ht="75" x14ac:dyDescent="0.2">
      <c r="A5302" s="319" t="s">
        <v>22470</v>
      </c>
      <c r="B5302" s="319" t="s">
        <v>21215</v>
      </c>
      <c r="C5302" s="321">
        <f t="shared" si="164"/>
        <v>6</v>
      </c>
      <c r="D5302" s="321" t="str">
        <f t="shared" si="165"/>
        <v>Residential Urunga</v>
      </c>
      <c r="E5302" s="321" t="s">
        <v>25835</v>
      </c>
      <c r="F5302" s="319" t="s">
        <v>22471</v>
      </c>
      <c r="G5302" s="319" t="s">
        <v>22472</v>
      </c>
      <c r="H5302" s="319" t="s">
        <v>22473</v>
      </c>
      <c r="I5302" s="319" t="s">
        <v>22474</v>
      </c>
    </row>
    <row r="5303" spans="1:9" ht="75" x14ac:dyDescent="0.2">
      <c r="A5303" s="319" t="s">
        <v>22475</v>
      </c>
      <c r="B5303" s="319" t="s">
        <v>21215</v>
      </c>
      <c r="C5303" s="321">
        <f t="shared" si="164"/>
        <v>6</v>
      </c>
      <c r="D5303" s="321" t="str">
        <f t="shared" si="165"/>
        <v>Residential Urunga</v>
      </c>
      <c r="E5303" s="321" t="s">
        <v>4460</v>
      </c>
      <c r="F5303" s="319" t="s">
        <v>581</v>
      </c>
      <c r="G5303" s="319" t="s">
        <v>22476</v>
      </c>
      <c r="H5303" s="319" t="s">
        <v>22477</v>
      </c>
      <c r="I5303" s="319" t="s">
        <v>22478</v>
      </c>
    </row>
    <row r="5304" spans="1:9" ht="75" x14ac:dyDescent="0.2">
      <c r="A5304" s="319" t="s">
        <v>22479</v>
      </c>
      <c r="B5304" s="319" t="s">
        <v>21215</v>
      </c>
      <c r="C5304" s="321">
        <f t="shared" si="164"/>
        <v>6</v>
      </c>
      <c r="D5304" s="321" t="str">
        <f t="shared" si="165"/>
        <v>Residential Urunga</v>
      </c>
      <c r="E5304" s="321" t="s">
        <v>25835</v>
      </c>
      <c r="F5304" s="319" t="s">
        <v>22480</v>
      </c>
      <c r="G5304" s="319" t="s">
        <v>22481</v>
      </c>
      <c r="H5304" s="319" t="s">
        <v>22482</v>
      </c>
      <c r="I5304" s="319" t="s">
        <v>22483</v>
      </c>
    </row>
    <row r="5305" spans="1:9" ht="75" x14ac:dyDescent="0.25">
      <c r="A5305" s="319" t="s">
        <v>22484</v>
      </c>
      <c r="B5305" s="319" t="s">
        <v>21215</v>
      </c>
      <c r="C5305" s="321">
        <f t="shared" si="164"/>
        <v>6</v>
      </c>
      <c r="D5305" s="321" t="str">
        <f t="shared" si="165"/>
        <v>Residential Urunga</v>
      </c>
      <c r="E5305" s="321" t="s">
        <v>4460</v>
      </c>
      <c r="F5305" s="317"/>
      <c r="G5305" s="319" t="s">
        <v>7678</v>
      </c>
      <c r="H5305" s="319" t="s">
        <v>22485</v>
      </c>
      <c r="I5305" s="319" t="s">
        <v>22486</v>
      </c>
    </row>
    <row r="5306" spans="1:9" ht="75" x14ac:dyDescent="0.25">
      <c r="A5306" s="319" t="s">
        <v>22487</v>
      </c>
      <c r="B5306" s="319" t="s">
        <v>21215</v>
      </c>
      <c r="C5306" s="321">
        <f t="shared" si="164"/>
        <v>6</v>
      </c>
      <c r="D5306" s="321" t="str">
        <f t="shared" si="165"/>
        <v>Residential Urunga</v>
      </c>
      <c r="E5306" s="321" t="s">
        <v>25835</v>
      </c>
      <c r="F5306" s="317"/>
      <c r="G5306" s="319" t="s">
        <v>7678</v>
      </c>
      <c r="H5306" s="319" t="s">
        <v>22488</v>
      </c>
      <c r="I5306" s="319" t="s">
        <v>22489</v>
      </c>
    </row>
    <row r="5307" spans="1:9" ht="75" x14ac:dyDescent="0.2">
      <c r="A5307" s="319" t="s">
        <v>22490</v>
      </c>
      <c r="B5307" s="319" t="s">
        <v>21215</v>
      </c>
      <c r="C5307" s="321">
        <f t="shared" si="164"/>
        <v>6</v>
      </c>
      <c r="D5307" s="321" t="str">
        <f t="shared" si="165"/>
        <v>Residential Urunga</v>
      </c>
      <c r="E5307" s="321" t="s">
        <v>4460</v>
      </c>
      <c r="F5307" s="319" t="s">
        <v>22491</v>
      </c>
      <c r="G5307" s="319" t="s">
        <v>22492</v>
      </c>
      <c r="H5307" s="319" t="s">
        <v>22493</v>
      </c>
      <c r="I5307" s="319" t="s">
        <v>22494</v>
      </c>
    </row>
    <row r="5308" spans="1:9" ht="90" x14ac:dyDescent="0.2">
      <c r="A5308" s="319" t="s">
        <v>22495</v>
      </c>
      <c r="B5308" s="319" t="s">
        <v>21215</v>
      </c>
      <c r="C5308" s="321">
        <f t="shared" si="164"/>
        <v>6</v>
      </c>
      <c r="D5308" s="321" t="str">
        <f t="shared" si="165"/>
        <v>Residential Urunga</v>
      </c>
      <c r="E5308" s="321" t="s">
        <v>25835</v>
      </c>
      <c r="F5308" s="319" t="s">
        <v>5472</v>
      </c>
      <c r="G5308" s="319" t="s">
        <v>22496</v>
      </c>
      <c r="H5308" s="319" t="s">
        <v>22497</v>
      </c>
      <c r="I5308" s="319" t="s">
        <v>22498</v>
      </c>
    </row>
    <row r="5309" spans="1:9" ht="75" x14ac:dyDescent="0.2">
      <c r="A5309" s="319" t="s">
        <v>22499</v>
      </c>
      <c r="B5309" s="319" t="s">
        <v>21215</v>
      </c>
      <c r="C5309" s="321">
        <f t="shared" si="164"/>
        <v>6</v>
      </c>
      <c r="D5309" s="321" t="str">
        <f t="shared" si="165"/>
        <v>Residential Urunga</v>
      </c>
      <c r="E5309" s="321" t="s">
        <v>4460</v>
      </c>
      <c r="F5309" s="319" t="s">
        <v>1763</v>
      </c>
      <c r="G5309" s="319" t="s">
        <v>22500</v>
      </c>
      <c r="H5309" s="319" t="s">
        <v>22501</v>
      </c>
      <c r="I5309" s="319" t="s">
        <v>22502</v>
      </c>
    </row>
    <row r="5310" spans="1:9" ht="75" x14ac:dyDescent="0.2">
      <c r="A5310" s="319" t="s">
        <v>22503</v>
      </c>
      <c r="B5310" s="319" t="s">
        <v>21215</v>
      </c>
      <c r="C5310" s="321">
        <f t="shared" si="164"/>
        <v>6</v>
      </c>
      <c r="D5310" s="321" t="str">
        <f t="shared" si="165"/>
        <v>Residential Urunga</v>
      </c>
      <c r="E5310" s="321" t="s">
        <v>25835</v>
      </c>
      <c r="F5310" s="319" t="s">
        <v>3527</v>
      </c>
      <c r="G5310" s="319" t="s">
        <v>526</v>
      </c>
      <c r="H5310" s="319" t="s">
        <v>22504</v>
      </c>
      <c r="I5310" s="319" t="s">
        <v>22505</v>
      </c>
    </row>
    <row r="5311" spans="1:9" ht="75" x14ac:dyDescent="0.2">
      <c r="A5311" s="319" t="s">
        <v>22506</v>
      </c>
      <c r="B5311" s="319" t="s">
        <v>21215</v>
      </c>
      <c r="C5311" s="321">
        <f t="shared" si="164"/>
        <v>6</v>
      </c>
      <c r="D5311" s="321" t="str">
        <f t="shared" si="165"/>
        <v>Residential Urunga</v>
      </c>
      <c r="E5311" s="321" t="s">
        <v>4460</v>
      </c>
      <c r="F5311" s="319" t="s">
        <v>16049</v>
      </c>
      <c r="G5311" s="319" t="s">
        <v>5978</v>
      </c>
      <c r="H5311" s="319" t="s">
        <v>22507</v>
      </c>
      <c r="I5311" s="319" t="s">
        <v>22508</v>
      </c>
    </row>
    <row r="5312" spans="1:9" ht="75" x14ac:dyDescent="0.2">
      <c r="A5312" s="319" t="s">
        <v>22509</v>
      </c>
      <c r="B5312" s="319" t="s">
        <v>21215</v>
      </c>
      <c r="C5312" s="321">
        <f t="shared" si="164"/>
        <v>6</v>
      </c>
      <c r="D5312" s="321" t="str">
        <f t="shared" si="165"/>
        <v>Residential Urunga</v>
      </c>
      <c r="E5312" s="321" t="s">
        <v>25835</v>
      </c>
      <c r="F5312" s="319" t="s">
        <v>1540</v>
      </c>
      <c r="G5312" s="319" t="s">
        <v>22510</v>
      </c>
      <c r="H5312" s="319" t="s">
        <v>22511</v>
      </c>
      <c r="I5312" s="319" t="s">
        <v>22512</v>
      </c>
    </row>
    <row r="5313" spans="1:9" ht="75" x14ac:dyDescent="0.2">
      <c r="A5313" s="319" t="s">
        <v>22513</v>
      </c>
      <c r="B5313" s="319" t="s">
        <v>21215</v>
      </c>
      <c r="C5313" s="321">
        <f t="shared" si="164"/>
        <v>6</v>
      </c>
      <c r="D5313" s="321" t="str">
        <f t="shared" si="165"/>
        <v>Residential Urunga</v>
      </c>
      <c r="E5313" s="321" t="s">
        <v>4460</v>
      </c>
      <c r="F5313" s="319" t="s">
        <v>1016</v>
      </c>
      <c r="G5313" s="319" t="s">
        <v>22514</v>
      </c>
      <c r="H5313" s="319" t="s">
        <v>22515</v>
      </c>
      <c r="I5313" s="319" t="s">
        <v>22516</v>
      </c>
    </row>
    <row r="5314" spans="1:9" ht="75" x14ac:dyDescent="0.2">
      <c r="A5314" s="319" t="s">
        <v>22517</v>
      </c>
      <c r="B5314" s="319" t="s">
        <v>21215</v>
      </c>
      <c r="C5314" s="321">
        <f t="shared" ref="C5314:C5377" si="166">+VLOOKUP($A5314,Assess,2,FALSE)</f>
        <v>6</v>
      </c>
      <c r="D5314" s="321" t="str">
        <f t="shared" ref="D5314:D5377" si="167">+VLOOKUP($A5314,Assess,3,FALSE)</f>
        <v>Residential Urunga</v>
      </c>
      <c r="E5314" s="321" t="s">
        <v>25835</v>
      </c>
      <c r="F5314" s="319" t="s">
        <v>22518</v>
      </c>
      <c r="G5314" s="319" t="s">
        <v>217</v>
      </c>
      <c r="H5314" s="319" t="s">
        <v>22519</v>
      </c>
      <c r="I5314" s="319" t="s">
        <v>22520</v>
      </c>
    </row>
    <row r="5315" spans="1:9" ht="75" x14ac:dyDescent="0.2">
      <c r="A5315" s="319" t="s">
        <v>22521</v>
      </c>
      <c r="B5315" s="319" t="s">
        <v>21215</v>
      </c>
      <c r="C5315" s="321">
        <f t="shared" si="166"/>
        <v>6</v>
      </c>
      <c r="D5315" s="321" t="str">
        <f t="shared" si="167"/>
        <v>Residential Urunga</v>
      </c>
      <c r="E5315" s="321" t="s">
        <v>4460</v>
      </c>
      <c r="F5315" s="319" t="s">
        <v>11539</v>
      </c>
      <c r="G5315" s="319" t="s">
        <v>22522</v>
      </c>
      <c r="H5315" s="319" t="s">
        <v>22523</v>
      </c>
      <c r="I5315" s="319" t="s">
        <v>22524</v>
      </c>
    </row>
    <row r="5316" spans="1:9" ht="75" x14ac:dyDescent="0.2">
      <c r="A5316" s="319" t="s">
        <v>22525</v>
      </c>
      <c r="B5316" s="319" t="s">
        <v>21215</v>
      </c>
      <c r="C5316" s="321">
        <f t="shared" si="166"/>
        <v>6</v>
      </c>
      <c r="D5316" s="321" t="str">
        <f t="shared" si="167"/>
        <v>Residential Urunga</v>
      </c>
      <c r="E5316" s="321" t="s">
        <v>25835</v>
      </c>
      <c r="F5316" s="319" t="s">
        <v>22526</v>
      </c>
      <c r="G5316" s="319" t="s">
        <v>22527</v>
      </c>
      <c r="H5316" s="319" t="s">
        <v>22528</v>
      </c>
      <c r="I5316" s="319" t="s">
        <v>22529</v>
      </c>
    </row>
    <row r="5317" spans="1:9" ht="75" x14ac:dyDescent="0.2">
      <c r="A5317" s="319" t="s">
        <v>22530</v>
      </c>
      <c r="B5317" s="319" t="s">
        <v>21215</v>
      </c>
      <c r="C5317" s="321">
        <f t="shared" si="166"/>
        <v>6</v>
      </c>
      <c r="D5317" s="321" t="str">
        <f t="shared" si="167"/>
        <v>Residential Urunga</v>
      </c>
      <c r="E5317" s="321" t="s">
        <v>4460</v>
      </c>
      <c r="F5317" s="319" t="s">
        <v>4174</v>
      </c>
      <c r="G5317" s="319" t="s">
        <v>4175</v>
      </c>
      <c r="H5317" s="319" t="s">
        <v>22531</v>
      </c>
      <c r="I5317" s="319" t="s">
        <v>22532</v>
      </c>
    </row>
    <row r="5318" spans="1:9" ht="75" x14ac:dyDescent="0.2">
      <c r="A5318" s="319" t="s">
        <v>22533</v>
      </c>
      <c r="B5318" s="319" t="s">
        <v>21215</v>
      </c>
      <c r="C5318" s="321">
        <f t="shared" si="166"/>
        <v>6</v>
      </c>
      <c r="D5318" s="321" t="str">
        <f t="shared" si="167"/>
        <v>Residential Urunga</v>
      </c>
      <c r="E5318" s="321" t="s">
        <v>25835</v>
      </c>
      <c r="F5318" s="319" t="s">
        <v>22534</v>
      </c>
      <c r="G5318" s="319" t="s">
        <v>5353</v>
      </c>
      <c r="H5318" s="319" t="s">
        <v>22535</v>
      </c>
      <c r="I5318" s="319" t="s">
        <v>22536</v>
      </c>
    </row>
    <row r="5319" spans="1:9" ht="75" x14ac:dyDescent="0.2">
      <c r="A5319" s="319" t="s">
        <v>22537</v>
      </c>
      <c r="B5319" s="319" t="s">
        <v>21215</v>
      </c>
      <c r="C5319" s="321">
        <f t="shared" si="166"/>
        <v>6</v>
      </c>
      <c r="D5319" s="321" t="str">
        <f t="shared" si="167"/>
        <v>Residential Urunga</v>
      </c>
      <c r="E5319" s="321" t="s">
        <v>4460</v>
      </c>
      <c r="F5319" s="319" t="s">
        <v>2425</v>
      </c>
      <c r="G5319" s="319" t="s">
        <v>22538</v>
      </c>
      <c r="H5319" s="319" t="s">
        <v>22539</v>
      </c>
      <c r="I5319" s="319" t="s">
        <v>22540</v>
      </c>
    </row>
    <row r="5320" spans="1:9" ht="75" x14ac:dyDescent="0.2">
      <c r="A5320" s="319" t="s">
        <v>22541</v>
      </c>
      <c r="B5320" s="319" t="s">
        <v>21215</v>
      </c>
      <c r="C5320" s="321">
        <f t="shared" si="166"/>
        <v>6</v>
      </c>
      <c r="D5320" s="321" t="str">
        <f t="shared" si="167"/>
        <v>Residential Urunga</v>
      </c>
      <c r="E5320" s="321" t="s">
        <v>25835</v>
      </c>
      <c r="F5320" s="319" t="s">
        <v>2371</v>
      </c>
      <c r="G5320" s="319" t="s">
        <v>22542</v>
      </c>
      <c r="H5320" s="319" t="s">
        <v>22543</v>
      </c>
      <c r="I5320" s="319" t="s">
        <v>22544</v>
      </c>
    </row>
    <row r="5321" spans="1:9" ht="75" x14ac:dyDescent="0.2">
      <c r="A5321" s="319" t="s">
        <v>22545</v>
      </c>
      <c r="B5321" s="319" t="s">
        <v>21215</v>
      </c>
      <c r="C5321" s="321">
        <f t="shared" si="166"/>
        <v>6</v>
      </c>
      <c r="D5321" s="321" t="str">
        <f t="shared" si="167"/>
        <v>Residential Urunga</v>
      </c>
      <c r="E5321" s="321" t="s">
        <v>4460</v>
      </c>
      <c r="F5321" s="319" t="s">
        <v>22546</v>
      </c>
      <c r="G5321" s="319" t="s">
        <v>22547</v>
      </c>
      <c r="H5321" s="319" t="s">
        <v>22548</v>
      </c>
      <c r="I5321" s="319" t="s">
        <v>22549</v>
      </c>
    </row>
    <row r="5322" spans="1:9" ht="90" x14ac:dyDescent="0.2">
      <c r="A5322" s="319" t="s">
        <v>22550</v>
      </c>
      <c r="B5322" s="319" t="s">
        <v>21215</v>
      </c>
      <c r="C5322" s="321">
        <f t="shared" si="166"/>
        <v>6</v>
      </c>
      <c r="D5322" s="321" t="str">
        <f t="shared" si="167"/>
        <v>Residential Urunga</v>
      </c>
      <c r="E5322" s="321" t="s">
        <v>25835</v>
      </c>
      <c r="F5322" s="319" t="s">
        <v>342</v>
      </c>
      <c r="G5322" s="319" t="s">
        <v>21811</v>
      </c>
      <c r="H5322" s="319" t="s">
        <v>22551</v>
      </c>
      <c r="I5322" s="319" t="s">
        <v>22552</v>
      </c>
    </row>
    <row r="5323" spans="1:9" ht="90" x14ac:dyDescent="0.25">
      <c r="A5323" s="319" t="s">
        <v>22553</v>
      </c>
      <c r="B5323" s="319" t="s">
        <v>21215</v>
      </c>
      <c r="C5323" s="321">
        <f t="shared" si="166"/>
        <v>6</v>
      </c>
      <c r="D5323" s="321" t="str">
        <f t="shared" si="167"/>
        <v>Residential Urunga</v>
      </c>
      <c r="E5323" s="321" t="s">
        <v>4460</v>
      </c>
      <c r="F5323" s="317"/>
      <c r="G5323" s="319" t="s">
        <v>7678</v>
      </c>
      <c r="H5323" s="319" t="s">
        <v>22554</v>
      </c>
      <c r="I5323" s="319" t="s">
        <v>22555</v>
      </c>
    </row>
    <row r="5324" spans="1:9" ht="90" x14ac:dyDescent="0.2">
      <c r="A5324" s="319" t="s">
        <v>22556</v>
      </c>
      <c r="B5324" s="319" t="s">
        <v>21215</v>
      </c>
      <c r="C5324" s="321">
        <f t="shared" si="166"/>
        <v>6</v>
      </c>
      <c r="D5324" s="321" t="str">
        <f t="shared" si="167"/>
        <v>Residential Urunga</v>
      </c>
      <c r="E5324" s="321" t="s">
        <v>25835</v>
      </c>
      <c r="F5324" s="319" t="s">
        <v>22557</v>
      </c>
      <c r="G5324" s="319" t="s">
        <v>22558</v>
      </c>
      <c r="H5324" s="319" t="s">
        <v>22559</v>
      </c>
      <c r="I5324" s="319" t="s">
        <v>22560</v>
      </c>
    </row>
    <row r="5325" spans="1:9" ht="90" x14ac:dyDescent="0.2">
      <c r="A5325" s="319" t="s">
        <v>22561</v>
      </c>
      <c r="B5325" s="319" t="s">
        <v>21215</v>
      </c>
      <c r="C5325" s="321">
        <f t="shared" si="166"/>
        <v>6</v>
      </c>
      <c r="D5325" s="321" t="str">
        <f t="shared" si="167"/>
        <v>Residential Urunga</v>
      </c>
      <c r="E5325" s="321" t="s">
        <v>4460</v>
      </c>
      <c r="F5325" s="319" t="s">
        <v>22562</v>
      </c>
      <c r="G5325" s="319" t="s">
        <v>22563</v>
      </c>
      <c r="H5325" s="319" t="s">
        <v>22564</v>
      </c>
      <c r="I5325" s="319" t="s">
        <v>22565</v>
      </c>
    </row>
    <row r="5326" spans="1:9" ht="90" x14ac:dyDescent="0.2">
      <c r="A5326" s="319" t="s">
        <v>22566</v>
      </c>
      <c r="B5326" s="319" t="s">
        <v>21215</v>
      </c>
      <c r="C5326" s="321">
        <f t="shared" si="166"/>
        <v>6</v>
      </c>
      <c r="D5326" s="321" t="str">
        <f t="shared" si="167"/>
        <v>Residential Urunga</v>
      </c>
      <c r="E5326" s="321" t="s">
        <v>25835</v>
      </c>
      <c r="F5326" s="319" t="s">
        <v>22567</v>
      </c>
      <c r="G5326" s="319" t="s">
        <v>4190</v>
      </c>
      <c r="H5326" s="319" t="s">
        <v>22568</v>
      </c>
      <c r="I5326" s="319" t="s">
        <v>22569</v>
      </c>
    </row>
    <row r="5327" spans="1:9" ht="90" x14ac:dyDescent="0.2">
      <c r="A5327" s="319" t="s">
        <v>22570</v>
      </c>
      <c r="B5327" s="319" t="s">
        <v>21215</v>
      </c>
      <c r="C5327" s="321">
        <f t="shared" si="166"/>
        <v>6</v>
      </c>
      <c r="D5327" s="321" t="str">
        <f t="shared" si="167"/>
        <v>Residential Urunga</v>
      </c>
      <c r="E5327" s="321" t="s">
        <v>4460</v>
      </c>
      <c r="F5327" s="319" t="s">
        <v>22571</v>
      </c>
      <c r="G5327" s="319" t="s">
        <v>3189</v>
      </c>
      <c r="H5327" s="319" t="s">
        <v>22572</v>
      </c>
      <c r="I5327" s="319" t="s">
        <v>22573</v>
      </c>
    </row>
    <row r="5328" spans="1:9" ht="90" x14ac:dyDescent="0.2">
      <c r="A5328" s="319" t="s">
        <v>22574</v>
      </c>
      <c r="B5328" s="319" t="s">
        <v>21215</v>
      </c>
      <c r="C5328" s="321">
        <f t="shared" si="166"/>
        <v>6</v>
      </c>
      <c r="D5328" s="321" t="str">
        <f t="shared" si="167"/>
        <v>Residential Urunga</v>
      </c>
      <c r="E5328" s="321" t="s">
        <v>25835</v>
      </c>
      <c r="F5328" s="319" t="s">
        <v>3054</v>
      </c>
      <c r="G5328" s="319" t="s">
        <v>2955</v>
      </c>
      <c r="H5328" s="319" t="s">
        <v>22575</v>
      </c>
      <c r="I5328" s="319" t="s">
        <v>22576</v>
      </c>
    </row>
    <row r="5329" spans="1:9" ht="90" x14ac:dyDescent="0.2">
      <c r="A5329" s="319" t="s">
        <v>22577</v>
      </c>
      <c r="B5329" s="319" t="s">
        <v>21215</v>
      </c>
      <c r="C5329" s="321">
        <f t="shared" si="166"/>
        <v>6</v>
      </c>
      <c r="D5329" s="321" t="str">
        <f t="shared" si="167"/>
        <v>Residential Urunga</v>
      </c>
      <c r="E5329" s="321" t="s">
        <v>4460</v>
      </c>
      <c r="F5329" s="319" t="s">
        <v>1058</v>
      </c>
      <c r="G5329" s="319" t="s">
        <v>484</v>
      </c>
      <c r="H5329" s="319" t="s">
        <v>22578</v>
      </c>
      <c r="I5329" s="319" t="s">
        <v>22579</v>
      </c>
    </row>
    <row r="5330" spans="1:9" ht="90" x14ac:dyDescent="0.2">
      <c r="A5330" s="319" t="s">
        <v>22580</v>
      </c>
      <c r="B5330" s="319" t="s">
        <v>21215</v>
      </c>
      <c r="C5330" s="321">
        <f t="shared" si="166"/>
        <v>6</v>
      </c>
      <c r="D5330" s="321" t="str">
        <f t="shared" si="167"/>
        <v>Residential Urunga</v>
      </c>
      <c r="E5330" s="321" t="s">
        <v>25835</v>
      </c>
      <c r="F5330" s="319" t="s">
        <v>22581</v>
      </c>
      <c r="G5330" s="319" t="s">
        <v>22582</v>
      </c>
      <c r="H5330" s="319" t="s">
        <v>22583</v>
      </c>
      <c r="I5330" s="319" t="s">
        <v>22584</v>
      </c>
    </row>
    <row r="5331" spans="1:9" ht="90" x14ac:dyDescent="0.2">
      <c r="A5331" s="319" t="s">
        <v>22585</v>
      </c>
      <c r="B5331" s="319" t="s">
        <v>21215</v>
      </c>
      <c r="C5331" s="321">
        <f t="shared" si="166"/>
        <v>6</v>
      </c>
      <c r="D5331" s="321" t="str">
        <f t="shared" si="167"/>
        <v>Residential Urunga</v>
      </c>
      <c r="E5331" s="321" t="s">
        <v>4460</v>
      </c>
      <c r="F5331" s="319" t="s">
        <v>22338</v>
      </c>
      <c r="G5331" s="319" t="s">
        <v>3476</v>
      </c>
      <c r="H5331" s="319" t="s">
        <v>22586</v>
      </c>
      <c r="I5331" s="319" t="s">
        <v>22587</v>
      </c>
    </row>
    <row r="5332" spans="1:9" ht="90" x14ac:dyDescent="0.2">
      <c r="A5332" s="319" t="s">
        <v>22588</v>
      </c>
      <c r="B5332" s="319" t="s">
        <v>21215</v>
      </c>
      <c r="C5332" s="321">
        <f t="shared" si="166"/>
        <v>6</v>
      </c>
      <c r="D5332" s="321" t="str">
        <f t="shared" si="167"/>
        <v>Residential Urunga</v>
      </c>
      <c r="E5332" s="321" t="s">
        <v>25835</v>
      </c>
      <c r="F5332" s="319" t="s">
        <v>821</v>
      </c>
      <c r="G5332" s="319" t="s">
        <v>9884</v>
      </c>
      <c r="H5332" s="319" t="s">
        <v>22589</v>
      </c>
      <c r="I5332" s="319" t="s">
        <v>22590</v>
      </c>
    </row>
    <row r="5333" spans="1:9" ht="75" x14ac:dyDescent="0.2">
      <c r="A5333" s="319" t="s">
        <v>22591</v>
      </c>
      <c r="B5333" s="319" t="s">
        <v>21215</v>
      </c>
      <c r="C5333" s="321">
        <f t="shared" si="166"/>
        <v>6</v>
      </c>
      <c r="D5333" s="321" t="str">
        <f t="shared" si="167"/>
        <v>Residential Urunga</v>
      </c>
      <c r="E5333" s="321" t="s">
        <v>4460</v>
      </c>
      <c r="F5333" s="319" t="s">
        <v>22592</v>
      </c>
      <c r="G5333" s="319" t="s">
        <v>15759</v>
      </c>
      <c r="H5333" s="319" t="s">
        <v>22593</v>
      </c>
      <c r="I5333" s="319" t="s">
        <v>22594</v>
      </c>
    </row>
    <row r="5334" spans="1:9" ht="90" x14ac:dyDescent="0.2">
      <c r="A5334" s="319" t="s">
        <v>22595</v>
      </c>
      <c r="B5334" s="319" t="s">
        <v>21215</v>
      </c>
      <c r="C5334" s="321">
        <f t="shared" si="166"/>
        <v>6</v>
      </c>
      <c r="D5334" s="321" t="str">
        <f t="shared" si="167"/>
        <v>Residential Urunga</v>
      </c>
      <c r="E5334" s="321" t="s">
        <v>25835</v>
      </c>
      <c r="F5334" s="319" t="s">
        <v>22596</v>
      </c>
      <c r="G5334" s="319" t="s">
        <v>11530</v>
      </c>
      <c r="H5334" s="319" t="s">
        <v>22597</v>
      </c>
      <c r="I5334" s="319" t="s">
        <v>22598</v>
      </c>
    </row>
    <row r="5335" spans="1:9" ht="90" x14ac:dyDescent="0.2">
      <c r="A5335" s="319" t="s">
        <v>22599</v>
      </c>
      <c r="B5335" s="319" t="s">
        <v>21215</v>
      </c>
      <c r="C5335" s="321">
        <f t="shared" si="166"/>
        <v>6</v>
      </c>
      <c r="D5335" s="321" t="str">
        <f t="shared" si="167"/>
        <v>Residential Urunga</v>
      </c>
      <c r="E5335" s="321" t="s">
        <v>4460</v>
      </c>
      <c r="F5335" s="319" t="s">
        <v>22600</v>
      </c>
      <c r="G5335" s="319" t="s">
        <v>22601</v>
      </c>
      <c r="H5335" s="319" t="s">
        <v>22602</v>
      </c>
      <c r="I5335" s="319" t="s">
        <v>22603</v>
      </c>
    </row>
    <row r="5336" spans="1:9" ht="90" x14ac:dyDescent="0.2">
      <c r="A5336" s="319" t="s">
        <v>22604</v>
      </c>
      <c r="B5336" s="319" t="s">
        <v>21215</v>
      </c>
      <c r="C5336" s="321">
        <f t="shared" si="166"/>
        <v>6</v>
      </c>
      <c r="D5336" s="321" t="str">
        <f t="shared" si="167"/>
        <v>Residential Urunga</v>
      </c>
      <c r="E5336" s="321" t="s">
        <v>25835</v>
      </c>
      <c r="F5336" s="319" t="s">
        <v>22605</v>
      </c>
      <c r="G5336" s="319" t="s">
        <v>22606</v>
      </c>
      <c r="H5336" s="319" t="s">
        <v>22607</v>
      </c>
      <c r="I5336" s="319" t="s">
        <v>22608</v>
      </c>
    </row>
    <row r="5337" spans="1:9" ht="90" x14ac:dyDescent="0.2">
      <c r="A5337" s="319" t="s">
        <v>22609</v>
      </c>
      <c r="B5337" s="319" t="s">
        <v>21215</v>
      </c>
      <c r="C5337" s="321">
        <f t="shared" si="166"/>
        <v>6</v>
      </c>
      <c r="D5337" s="321" t="str">
        <f t="shared" si="167"/>
        <v>Residential Urunga</v>
      </c>
      <c r="E5337" s="321" t="s">
        <v>4460</v>
      </c>
      <c r="F5337" s="319" t="s">
        <v>22610</v>
      </c>
      <c r="G5337" s="319" t="s">
        <v>22611</v>
      </c>
      <c r="H5337" s="319" t="s">
        <v>22612</v>
      </c>
      <c r="I5337" s="319" t="s">
        <v>22613</v>
      </c>
    </row>
    <row r="5338" spans="1:9" ht="90" x14ac:dyDescent="0.2">
      <c r="A5338" s="319" t="s">
        <v>22614</v>
      </c>
      <c r="B5338" s="319" t="s">
        <v>21215</v>
      </c>
      <c r="C5338" s="321">
        <f t="shared" si="166"/>
        <v>6</v>
      </c>
      <c r="D5338" s="321" t="str">
        <f t="shared" si="167"/>
        <v>Residential Urunga</v>
      </c>
      <c r="E5338" s="321" t="s">
        <v>25835</v>
      </c>
      <c r="F5338" s="319" t="s">
        <v>22615</v>
      </c>
      <c r="G5338" s="319" t="s">
        <v>22616</v>
      </c>
      <c r="H5338" s="319" t="s">
        <v>22617</v>
      </c>
      <c r="I5338" s="319" t="s">
        <v>22618</v>
      </c>
    </row>
    <row r="5339" spans="1:9" ht="90" x14ac:dyDescent="0.2">
      <c r="A5339" s="319" t="s">
        <v>22619</v>
      </c>
      <c r="B5339" s="319" t="s">
        <v>21215</v>
      </c>
      <c r="C5339" s="321">
        <f t="shared" si="166"/>
        <v>6</v>
      </c>
      <c r="D5339" s="321" t="str">
        <f t="shared" si="167"/>
        <v>Residential Urunga</v>
      </c>
      <c r="E5339" s="321" t="s">
        <v>4460</v>
      </c>
      <c r="F5339" s="319" t="s">
        <v>22620</v>
      </c>
      <c r="G5339" s="319" t="s">
        <v>22621</v>
      </c>
      <c r="H5339" s="319" t="s">
        <v>22622</v>
      </c>
      <c r="I5339" s="319" t="s">
        <v>22623</v>
      </c>
    </row>
    <row r="5340" spans="1:9" ht="90" x14ac:dyDescent="0.2">
      <c r="A5340" s="319" t="s">
        <v>22624</v>
      </c>
      <c r="B5340" s="319" t="s">
        <v>21215</v>
      </c>
      <c r="C5340" s="321">
        <f t="shared" si="166"/>
        <v>6</v>
      </c>
      <c r="D5340" s="321" t="str">
        <f t="shared" si="167"/>
        <v>Residential Urunga</v>
      </c>
      <c r="E5340" s="321" t="s">
        <v>25835</v>
      </c>
      <c r="F5340" s="319" t="s">
        <v>7358</v>
      </c>
      <c r="G5340" s="319" t="s">
        <v>7359</v>
      </c>
      <c r="H5340" s="319" t="s">
        <v>22625</v>
      </c>
      <c r="I5340" s="319" t="s">
        <v>22626</v>
      </c>
    </row>
    <row r="5341" spans="1:9" ht="90" x14ac:dyDescent="0.2">
      <c r="A5341" s="319" t="s">
        <v>22627</v>
      </c>
      <c r="B5341" s="319" t="s">
        <v>21215</v>
      </c>
      <c r="C5341" s="321">
        <f t="shared" si="166"/>
        <v>6</v>
      </c>
      <c r="D5341" s="321" t="str">
        <f t="shared" si="167"/>
        <v>Residential Urunga</v>
      </c>
      <c r="E5341" s="321" t="s">
        <v>4460</v>
      </c>
      <c r="F5341" s="319" t="s">
        <v>3255</v>
      </c>
      <c r="G5341" s="319" t="s">
        <v>22628</v>
      </c>
      <c r="H5341" s="319" t="s">
        <v>22629</v>
      </c>
      <c r="I5341" s="319" t="s">
        <v>22630</v>
      </c>
    </row>
    <row r="5342" spans="1:9" ht="90" x14ac:dyDescent="0.25">
      <c r="A5342" s="319" t="s">
        <v>22631</v>
      </c>
      <c r="B5342" s="319" t="s">
        <v>21215</v>
      </c>
      <c r="C5342" s="321">
        <f t="shared" si="166"/>
        <v>6</v>
      </c>
      <c r="D5342" s="321" t="str">
        <f t="shared" si="167"/>
        <v>Residential Urunga</v>
      </c>
      <c r="E5342" s="321" t="s">
        <v>25835</v>
      </c>
      <c r="F5342" s="317"/>
      <c r="G5342" s="319" t="s">
        <v>7756</v>
      </c>
      <c r="H5342" s="319" t="s">
        <v>22632</v>
      </c>
      <c r="I5342" s="319" t="s">
        <v>22633</v>
      </c>
    </row>
    <row r="5343" spans="1:9" ht="90" x14ac:dyDescent="0.25">
      <c r="A5343" s="319" t="s">
        <v>22634</v>
      </c>
      <c r="B5343" s="319" t="s">
        <v>21215</v>
      </c>
      <c r="C5343" s="321">
        <f t="shared" si="166"/>
        <v>6</v>
      </c>
      <c r="D5343" s="321" t="str">
        <f t="shared" si="167"/>
        <v>Residential Urunga</v>
      </c>
      <c r="E5343" s="321" t="s">
        <v>4460</v>
      </c>
      <c r="F5343" s="317"/>
      <c r="G5343" s="319" t="s">
        <v>13690</v>
      </c>
      <c r="H5343" s="319" t="s">
        <v>22635</v>
      </c>
      <c r="I5343" s="319" t="s">
        <v>22636</v>
      </c>
    </row>
    <row r="5344" spans="1:9" ht="90" x14ac:dyDescent="0.2">
      <c r="A5344" s="319" t="s">
        <v>22637</v>
      </c>
      <c r="B5344" s="319" t="s">
        <v>21215</v>
      </c>
      <c r="C5344" s="321">
        <f t="shared" si="166"/>
        <v>6</v>
      </c>
      <c r="D5344" s="321" t="str">
        <f t="shared" si="167"/>
        <v>Residential Urunga</v>
      </c>
      <c r="E5344" s="321" t="s">
        <v>25835</v>
      </c>
      <c r="F5344" s="319" t="s">
        <v>1125</v>
      </c>
      <c r="G5344" s="319" t="s">
        <v>22638</v>
      </c>
      <c r="H5344" s="319" t="s">
        <v>22639</v>
      </c>
      <c r="I5344" s="319" t="s">
        <v>22640</v>
      </c>
    </row>
    <row r="5345" spans="1:9" ht="90" x14ac:dyDescent="0.25">
      <c r="A5345" s="319" t="s">
        <v>22641</v>
      </c>
      <c r="B5345" s="319" t="s">
        <v>21215</v>
      </c>
      <c r="C5345" s="321">
        <f t="shared" si="166"/>
        <v>6</v>
      </c>
      <c r="D5345" s="321" t="str">
        <f t="shared" si="167"/>
        <v>Residential Urunga</v>
      </c>
      <c r="E5345" s="321" t="s">
        <v>4460</v>
      </c>
      <c r="F5345" s="317"/>
      <c r="G5345" s="319" t="s">
        <v>7756</v>
      </c>
      <c r="H5345" s="319" t="s">
        <v>22642</v>
      </c>
      <c r="I5345" s="319" t="s">
        <v>22643</v>
      </c>
    </row>
    <row r="5346" spans="1:9" ht="90" x14ac:dyDescent="0.2">
      <c r="A5346" s="319" t="s">
        <v>22644</v>
      </c>
      <c r="B5346" s="319" t="s">
        <v>21215</v>
      </c>
      <c r="C5346" s="321">
        <f t="shared" si="166"/>
        <v>6</v>
      </c>
      <c r="D5346" s="321" t="str">
        <f t="shared" si="167"/>
        <v>Residential Urunga</v>
      </c>
      <c r="E5346" s="321" t="s">
        <v>25835</v>
      </c>
      <c r="F5346" s="319" t="s">
        <v>22645</v>
      </c>
      <c r="G5346" s="319" t="s">
        <v>22646</v>
      </c>
      <c r="H5346" s="319" t="s">
        <v>22647</v>
      </c>
      <c r="I5346" s="319" t="s">
        <v>22648</v>
      </c>
    </row>
    <row r="5347" spans="1:9" ht="90" x14ac:dyDescent="0.25">
      <c r="A5347" s="319" t="s">
        <v>22649</v>
      </c>
      <c r="B5347" s="319" t="s">
        <v>21215</v>
      </c>
      <c r="C5347" s="321">
        <f t="shared" si="166"/>
        <v>6</v>
      </c>
      <c r="D5347" s="321" t="str">
        <f t="shared" si="167"/>
        <v>Residential Urunga</v>
      </c>
      <c r="E5347" s="321" t="s">
        <v>4460</v>
      </c>
      <c r="F5347" s="317"/>
      <c r="G5347" s="319" t="s">
        <v>7756</v>
      </c>
      <c r="H5347" s="319" t="s">
        <v>22650</v>
      </c>
      <c r="I5347" s="319" t="s">
        <v>22651</v>
      </c>
    </row>
    <row r="5348" spans="1:9" ht="90" x14ac:dyDescent="0.25">
      <c r="A5348" s="319" t="s">
        <v>22652</v>
      </c>
      <c r="B5348" s="319" t="s">
        <v>21215</v>
      </c>
      <c r="C5348" s="321">
        <f t="shared" si="166"/>
        <v>6</v>
      </c>
      <c r="D5348" s="321" t="str">
        <f t="shared" si="167"/>
        <v>Residential Urunga</v>
      </c>
      <c r="E5348" s="321" t="s">
        <v>25835</v>
      </c>
      <c r="F5348" s="317"/>
      <c r="G5348" s="319" t="s">
        <v>7756</v>
      </c>
      <c r="H5348" s="319" t="s">
        <v>22653</v>
      </c>
      <c r="I5348" s="319" t="s">
        <v>22654</v>
      </c>
    </row>
    <row r="5349" spans="1:9" ht="90" x14ac:dyDescent="0.2">
      <c r="A5349" s="319" t="s">
        <v>22655</v>
      </c>
      <c r="B5349" s="319" t="s">
        <v>21215</v>
      </c>
      <c r="C5349" s="321">
        <f t="shared" si="166"/>
        <v>6</v>
      </c>
      <c r="D5349" s="321" t="str">
        <f t="shared" si="167"/>
        <v>Residential Urunga</v>
      </c>
      <c r="E5349" s="321" t="s">
        <v>4460</v>
      </c>
      <c r="F5349" s="319" t="s">
        <v>4850</v>
      </c>
      <c r="G5349" s="319" t="s">
        <v>22656</v>
      </c>
      <c r="H5349" s="319" t="s">
        <v>22657</v>
      </c>
      <c r="I5349" s="319" t="s">
        <v>22658</v>
      </c>
    </row>
    <row r="5350" spans="1:9" ht="90" x14ac:dyDescent="0.25">
      <c r="A5350" s="319" t="s">
        <v>22659</v>
      </c>
      <c r="B5350" s="319" t="s">
        <v>21215</v>
      </c>
      <c r="C5350" s="321">
        <f t="shared" si="166"/>
        <v>6</v>
      </c>
      <c r="D5350" s="321" t="str">
        <f t="shared" si="167"/>
        <v>Residential Urunga</v>
      </c>
      <c r="E5350" s="321" t="s">
        <v>25835</v>
      </c>
      <c r="F5350" s="317"/>
      <c r="G5350" s="319" t="s">
        <v>22660</v>
      </c>
      <c r="H5350" s="319" t="s">
        <v>22661</v>
      </c>
      <c r="I5350" s="319" t="s">
        <v>22662</v>
      </c>
    </row>
    <row r="5351" spans="1:9" ht="75" x14ac:dyDescent="0.2">
      <c r="A5351" s="319" t="s">
        <v>22663</v>
      </c>
      <c r="B5351" s="319" t="s">
        <v>21215</v>
      </c>
      <c r="C5351" s="321">
        <f t="shared" si="166"/>
        <v>6</v>
      </c>
      <c r="D5351" s="321" t="str">
        <f t="shared" si="167"/>
        <v>Residential Urunga</v>
      </c>
      <c r="E5351" s="321" t="s">
        <v>4460</v>
      </c>
      <c r="F5351" s="319" t="s">
        <v>22664</v>
      </c>
      <c r="G5351" s="319" t="s">
        <v>22665</v>
      </c>
      <c r="H5351" s="319" t="s">
        <v>22666</v>
      </c>
      <c r="I5351" s="319" t="s">
        <v>22667</v>
      </c>
    </row>
    <row r="5352" spans="1:9" ht="75" x14ac:dyDescent="0.2">
      <c r="A5352" s="319" t="s">
        <v>22668</v>
      </c>
      <c r="B5352" s="319" t="s">
        <v>21215</v>
      </c>
      <c r="C5352" s="321">
        <f t="shared" si="166"/>
        <v>6</v>
      </c>
      <c r="D5352" s="321" t="str">
        <f t="shared" si="167"/>
        <v>Residential Urunga</v>
      </c>
      <c r="E5352" s="321" t="s">
        <v>25835</v>
      </c>
      <c r="F5352" s="319" t="s">
        <v>586</v>
      </c>
      <c r="G5352" s="319" t="s">
        <v>302</v>
      </c>
      <c r="H5352" s="319" t="s">
        <v>22669</v>
      </c>
      <c r="I5352" s="319" t="s">
        <v>22670</v>
      </c>
    </row>
    <row r="5353" spans="1:9" ht="75" x14ac:dyDescent="0.2">
      <c r="A5353" s="319" t="s">
        <v>22671</v>
      </c>
      <c r="B5353" s="319" t="s">
        <v>21215</v>
      </c>
      <c r="C5353" s="321">
        <f t="shared" si="166"/>
        <v>6</v>
      </c>
      <c r="D5353" s="321" t="str">
        <f t="shared" si="167"/>
        <v>Residential Urunga</v>
      </c>
      <c r="E5353" s="321" t="s">
        <v>4460</v>
      </c>
      <c r="F5353" s="319" t="s">
        <v>6701</v>
      </c>
      <c r="G5353" s="319" t="s">
        <v>8812</v>
      </c>
      <c r="H5353" s="319" t="s">
        <v>22672</v>
      </c>
      <c r="I5353" s="319" t="s">
        <v>22673</v>
      </c>
    </row>
    <row r="5354" spans="1:9" ht="90" x14ac:dyDescent="0.2">
      <c r="A5354" s="319" t="s">
        <v>22674</v>
      </c>
      <c r="B5354" s="319" t="s">
        <v>21215</v>
      </c>
      <c r="C5354" s="321">
        <f t="shared" si="166"/>
        <v>6</v>
      </c>
      <c r="D5354" s="321" t="str">
        <f t="shared" si="167"/>
        <v>Residential Urunga</v>
      </c>
      <c r="E5354" s="321" t="s">
        <v>25835</v>
      </c>
      <c r="F5354" s="319" t="s">
        <v>835</v>
      </c>
      <c r="G5354" s="319" t="s">
        <v>14478</v>
      </c>
      <c r="H5354" s="319" t="s">
        <v>22675</v>
      </c>
      <c r="I5354" s="319" t="s">
        <v>22676</v>
      </c>
    </row>
    <row r="5355" spans="1:9" ht="90" x14ac:dyDescent="0.2">
      <c r="A5355" s="319" t="s">
        <v>22677</v>
      </c>
      <c r="B5355" s="319" t="s">
        <v>21215</v>
      </c>
      <c r="C5355" s="321">
        <f t="shared" si="166"/>
        <v>6</v>
      </c>
      <c r="D5355" s="321" t="str">
        <f t="shared" si="167"/>
        <v>Residential Urunga</v>
      </c>
      <c r="E5355" s="321" t="s">
        <v>4460</v>
      </c>
      <c r="F5355" s="319" t="s">
        <v>22678</v>
      </c>
      <c r="G5355" s="319" t="s">
        <v>6878</v>
      </c>
      <c r="H5355" s="319" t="s">
        <v>22679</v>
      </c>
      <c r="I5355" s="319" t="s">
        <v>22680</v>
      </c>
    </row>
    <row r="5356" spans="1:9" ht="90" x14ac:dyDescent="0.2">
      <c r="A5356" s="319" t="s">
        <v>22681</v>
      </c>
      <c r="B5356" s="319" t="s">
        <v>21215</v>
      </c>
      <c r="C5356" s="321">
        <f t="shared" si="166"/>
        <v>6</v>
      </c>
      <c r="D5356" s="321" t="str">
        <f t="shared" si="167"/>
        <v>Residential Urunga</v>
      </c>
      <c r="E5356" s="321" t="s">
        <v>25835</v>
      </c>
      <c r="F5356" s="319" t="s">
        <v>22682</v>
      </c>
      <c r="G5356" s="319" t="s">
        <v>22683</v>
      </c>
      <c r="H5356" s="319" t="s">
        <v>22684</v>
      </c>
      <c r="I5356" s="319" t="s">
        <v>22685</v>
      </c>
    </row>
    <row r="5357" spans="1:9" ht="90" x14ac:dyDescent="0.2">
      <c r="A5357" s="319" t="s">
        <v>22686</v>
      </c>
      <c r="B5357" s="319" t="s">
        <v>21215</v>
      </c>
      <c r="C5357" s="321">
        <f t="shared" si="166"/>
        <v>6</v>
      </c>
      <c r="D5357" s="321" t="str">
        <f t="shared" si="167"/>
        <v>Residential Urunga</v>
      </c>
      <c r="E5357" s="321" t="s">
        <v>4460</v>
      </c>
      <c r="F5357" s="319" t="s">
        <v>1166</v>
      </c>
      <c r="G5357" s="319" t="s">
        <v>1017</v>
      </c>
      <c r="H5357" s="319" t="s">
        <v>22687</v>
      </c>
      <c r="I5357" s="319" t="s">
        <v>22688</v>
      </c>
    </row>
    <row r="5358" spans="1:9" ht="90" x14ac:dyDescent="0.2">
      <c r="A5358" s="319" t="s">
        <v>22689</v>
      </c>
      <c r="B5358" s="319" t="s">
        <v>21215</v>
      </c>
      <c r="C5358" s="321">
        <f t="shared" si="166"/>
        <v>6</v>
      </c>
      <c r="D5358" s="321" t="str">
        <f t="shared" si="167"/>
        <v>Residential Urunga</v>
      </c>
      <c r="E5358" s="321" t="s">
        <v>25835</v>
      </c>
      <c r="F5358" s="319" t="s">
        <v>20368</v>
      </c>
      <c r="G5358" s="319" t="s">
        <v>22690</v>
      </c>
      <c r="H5358" s="319" t="s">
        <v>22691</v>
      </c>
      <c r="I5358" s="319" t="s">
        <v>22692</v>
      </c>
    </row>
    <row r="5359" spans="1:9" ht="90" x14ac:dyDescent="0.2">
      <c r="A5359" s="319" t="s">
        <v>22693</v>
      </c>
      <c r="B5359" s="319" t="s">
        <v>21215</v>
      </c>
      <c r="C5359" s="321">
        <f t="shared" si="166"/>
        <v>6</v>
      </c>
      <c r="D5359" s="321" t="str">
        <f t="shared" si="167"/>
        <v>Residential Urunga</v>
      </c>
      <c r="E5359" s="321" t="s">
        <v>4460</v>
      </c>
      <c r="F5359" s="319" t="s">
        <v>508</v>
      </c>
      <c r="G5359" s="319" t="s">
        <v>18020</v>
      </c>
      <c r="H5359" s="319" t="s">
        <v>22694</v>
      </c>
      <c r="I5359" s="319" t="s">
        <v>22695</v>
      </c>
    </row>
    <row r="5360" spans="1:9" ht="90" x14ac:dyDescent="0.2">
      <c r="A5360" s="319" t="s">
        <v>22696</v>
      </c>
      <c r="B5360" s="319" t="s">
        <v>21215</v>
      </c>
      <c r="C5360" s="321">
        <f t="shared" si="166"/>
        <v>6</v>
      </c>
      <c r="D5360" s="321" t="str">
        <f t="shared" si="167"/>
        <v>Residential Urunga</v>
      </c>
      <c r="E5360" s="321" t="s">
        <v>25835</v>
      </c>
      <c r="F5360" s="319" t="s">
        <v>22697</v>
      </c>
      <c r="G5360" s="319" t="s">
        <v>785</v>
      </c>
      <c r="H5360" s="319" t="s">
        <v>22698</v>
      </c>
      <c r="I5360" s="319" t="s">
        <v>22699</v>
      </c>
    </row>
    <row r="5361" spans="1:9" ht="90" x14ac:dyDescent="0.25">
      <c r="A5361" s="319" t="s">
        <v>22700</v>
      </c>
      <c r="B5361" s="319" t="s">
        <v>21215</v>
      </c>
      <c r="C5361" s="321">
        <f t="shared" si="166"/>
        <v>6</v>
      </c>
      <c r="D5361" s="321" t="str">
        <f t="shared" si="167"/>
        <v>Residential Urunga</v>
      </c>
      <c r="E5361" s="321" t="s">
        <v>4460</v>
      </c>
      <c r="F5361" s="317"/>
      <c r="G5361" s="319" t="s">
        <v>7678</v>
      </c>
      <c r="H5361" s="319" t="s">
        <v>22701</v>
      </c>
      <c r="I5361" s="319" t="s">
        <v>22702</v>
      </c>
    </row>
    <row r="5362" spans="1:9" ht="75" x14ac:dyDescent="0.2">
      <c r="A5362" s="319" t="s">
        <v>22703</v>
      </c>
      <c r="B5362" s="319" t="s">
        <v>21215</v>
      </c>
      <c r="C5362" s="321">
        <f t="shared" si="166"/>
        <v>6</v>
      </c>
      <c r="D5362" s="321" t="str">
        <f t="shared" si="167"/>
        <v>Residential Urunga</v>
      </c>
      <c r="E5362" s="321" t="s">
        <v>25835</v>
      </c>
      <c r="F5362" s="319" t="s">
        <v>16985</v>
      </c>
      <c r="G5362" s="319" t="s">
        <v>2470</v>
      </c>
      <c r="H5362" s="319" t="s">
        <v>22704</v>
      </c>
      <c r="I5362" s="319" t="s">
        <v>22705</v>
      </c>
    </row>
    <row r="5363" spans="1:9" ht="75" x14ac:dyDescent="0.2">
      <c r="A5363" s="319" t="s">
        <v>22706</v>
      </c>
      <c r="B5363" s="319" t="s">
        <v>21215</v>
      </c>
      <c r="C5363" s="321">
        <f t="shared" si="166"/>
        <v>6</v>
      </c>
      <c r="D5363" s="321" t="str">
        <f t="shared" si="167"/>
        <v>Residential Urunga</v>
      </c>
      <c r="E5363" s="321" t="s">
        <v>4460</v>
      </c>
      <c r="F5363" s="319" t="s">
        <v>22707</v>
      </c>
      <c r="G5363" s="319" t="s">
        <v>848</v>
      </c>
      <c r="H5363" s="319" t="s">
        <v>22708</v>
      </c>
      <c r="I5363" s="319" t="s">
        <v>22709</v>
      </c>
    </row>
    <row r="5364" spans="1:9" ht="75" x14ac:dyDescent="0.2">
      <c r="A5364" s="319" t="s">
        <v>22710</v>
      </c>
      <c r="B5364" s="319" t="s">
        <v>21215</v>
      </c>
      <c r="C5364" s="321">
        <f t="shared" si="166"/>
        <v>6</v>
      </c>
      <c r="D5364" s="321" t="str">
        <f t="shared" si="167"/>
        <v>Residential Urunga</v>
      </c>
      <c r="E5364" s="321" t="s">
        <v>25835</v>
      </c>
      <c r="F5364" s="319" t="s">
        <v>22711</v>
      </c>
      <c r="G5364" s="319" t="s">
        <v>4170</v>
      </c>
      <c r="H5364" s="319" t="s">
        <v>22712</v>
      </c>
      <c r="I5364" s="319" t="s">
        <v>22713</v>
      </c>
    </row>
    <row r="5365" spans="1:9" ht="90" x14ac:dyDescent="0.2">
      <c r="A5365" s="319" t="s">
        <v>22714</v>
      </c>
      <c r="B5365" s="319" t="s">
        <v>21215</v>
      </c>
      <c r="C5365" s="321">
        <f t="shared" si="166"/>
        <v>6</v>
      </c>
      <c r="D5365" s="321" t="str">
        <f t="shared" si="167"/>
        <v>Residential Urunga</v>
      </c>
      <c r="E5365" s="321" t="s">
        <v>4460</v>
      </c>
      <c r="F5365" s="319" t="s">
        <v>22715</v>
      </c>
      <c r="G5365" s="319" t="s">
        <v>22716</v>
      </c>
      <c r="H5365" s="319" t="s">
        <v>22717</v>
      </c>
      <c r="I5365" s="319" t="s">
        <v>22718</v>
      </c>
    </row>
    <row r="5366" spans="1:9" ht="90" x14ac:dyDescent="0.2">
      <c r="A5366" s="319" t="s">
        <v>22719</v>
      </c>
      <c r="B5366" s="319" t="s">
        <v>21215</v>
      </c>
      <c r="C5366" s="321">
        <f t="shared" si="166"/>
        <v>6</v>
      </c>
      <c r="D5366" s="321" t="str">
        <f t="shared" si="167"/>
        <v>Residential Urunga</v>
      </c>
      <c r="E5366" s="321" t="s">
        <v>25835</v>
      </c>
      <c r="F5366" s="319" t="s">
        <v>13623</v>
      </c>
      <c r="G5366" s="319" t="s">
        <v>22720</v>
      </c>
      <c r="H5366" s="319" t="s">
        <v>22721</v>
      </c>
      <c r="I5366" s="319" t="s">
        <v>22722</v>
      </c>
    </row>
    <row r="5367" spans="1:9" ht="90" x14ac:dyDescent="0.2">
      <c r="A5367" s="319" t="s">
        <v>22723</v>
      </c>
      <c r="B5367" s="319" t="s">
        <v>21215</v>
      </c>
      <c r="C5367" s="321">
        <f t="shared" si="166"/>
        <v>6</v>
      </c>
      <c r="D5367" s="321" t="str">
        <f t="shared" si="167"/>
        <v>Residential Urunga</v>
      </c>
      <c r="E5367" s="321" t="s">
        <v>4460</v>
      </c>
      <c r="F5367" s="319" t="s">
        <v>22724</v>
      </c>
      <c r="G5367" s="319" t="s">
        <v>22725</v>
      </c>
      <c r="H5367" s="319" t="s">
        <v>22726</v>
      </c>
      <c r="I5367" s="319" t="s">
        <v>22727</v>
      </c>
    </row>
    <row r="5368" spans="1:9" ht="90" x14ac:dyDescent="0.2">
      <c r="A5368" s="319" t="s">
        <v>22728</v>
      </c>
      <c r="B5368" s="319" t="s">
        <v>21215</v>
      </c>
      <c r="C5368" s="321">
        <f t="shared" si="166"/>
        <v>6</v>
      </c>
      <c r="D5368" s="321" t="str">
        <f t="shared" si="167"/>
        <v>Residential Urunga</v>
      </c>
      <c r="E5368" s="321" t="s">
        <v>25835</v>
      </c>
      <c r="F5368" s="319" t="s">
        <v>22729</v>
      </c>
      <c r="G5368" s="319" t="s">
        <v>4452</v>
      </c>
      <c r="H5368" s="319" t="s">
        <v>22730</v>
      </c>
      <c r="I5368" s="319" t="s">
        <v>22731</v>
      </c>
    </row>
    <row r="5369" spans="1:9" ht="90" x14ac:dyDescent="0.2">
      <c r="A5369" s="319" t="s">
        <v>22732</v>
      </c>
      <c r="B5369" s="319" t="s">
        <v>21215</v>
      </c>
      <c r="C5369" s="321">
        <f t="shared" si="166"/>
        <v>6</v>
      </c>
      <c r="D5369" s="321" t="str">
        <f t="shared" si="167"/>
        <v>Residential Urunga</v>
      </c>
      <c r="E5369" s="321" t="s">
        <v>4460</v>
      </c>
      <c r="F5369" s="319" t="s">
        <v>1656</v>
      </c>
      <c r="G5369" s="319" t="s">
        <v>1657</v>
      </c>
      <c r="H5369" s="319" t="s">
        <v>22733</v>
      </c>
      <c r="I5369" s="319" t="s">
        <v>22734</v>
      </c>
    </row>
    <row r="5370" spans="1:9" ht="90" x14ac:dyDescent="0.2">
      <c r="A5370" s="319" t="s">
        <v>22735</v>
      </c>
      <c r="B5370" s="319" t="s">
        <v>21215</v>
      </c>
      <c r="C5370" s="321">
        <f t="shared" si="166"/>
        <v>6</v>
      </c>
      <c r="D5370" s="321" t="str">
        <f t="shared" si="167"/>
        <v>Residential Urunga</v>
      </c>
      <c r="E5370" s="321" t="s">
        <v>25835</v>
      </c>
      <c r="F5370" s="319" t="s">
        <v>22736</v>
      </c>
      <c r="G5370" s="319" t="s">
        <v>22272</v>
      </c>
      <c r="H5370" s="319" t="s">
        <v>22737</v>
      </c>
      <c r="I5370" s="319" t="s">
        <v>22738</v>
      </c>
    </row>
    <row r="5371" spans="1:9" ht="90" x14ac:dyDescent="0.25">
      <c r="A5371" s="319" t="s">
        <v>22739</v>
      </c>
      <c r="B5371" s="319" t="s">
        <v>21215</v>
      </c>
      <c r="C5371" s="321">
        <f t="shared" si="166"/>
        <v>6</v>
      </c>
      <c r="D5371" s="321" t="str">
        <f t="shared" si="167"/>
        <v>Residential Urunga</v>
      </c>
      <c r="E5371" s="321" t="s">
        <v>4460</v>
      </c>
      <c r="F5371" s="317"/>
      <c r="G5371" s="319" t="s">
        <v>7756</v>
      </c>
      <c r="H5371" s="319" t="s">
        <v>22740</v>
      </c>
      <c r="I5371" s="319" t="s">
        <v>22741</v>
      </c>
    </row>
    <row r="5372" spans="1:9" ht="90" x14ac:dyDescent="0.2">
      <c r="A5372" s="319" t="s">
        <v>22742</v>
      </c>
      <c r="B5372" s="319" t="s">
        <v>21215</v>
      </c>
      <c r="C5372" s="321">
        <f t="shared" si="166"/>
        <v>6</v>
      </c>
      <c r="D5372" s="321" t="str">
        <f t="shared" si="167"/>
        <v>Residential Urunga</v>
      </c>
      <c r="E5372" s="321" t="s">
        <v>25835</v>
      </c>
      <c r="F5372" s="319" t="s">
        <v>22743</v>
      </c>
      <c r="G5372" s="319" t="s">
        <v>22744</v>
      </c>
      <c r="H5372" s="319" t="s">
        <v>22745</v>
      </c>
      <c r="I5372" s="319" t="s">
        <v>22746</v>
      </c>
    </row>
    <row r="5373" spans="1:9" ht="75" x14ac:dyDescent="0.2">
      <c r="A5373" s="319" t="s">
        <v>22747</v>
      </c>
      <c r="B5373" s="319" t="s">
        <v>21215</v>
      </c>
      <c r="C5373" s="321">
        <f t="shared" si="166"/>
        <v>6</v>
      </c>
      <c r="D5373" s="321" t="str">
        <f t="shared" si="167"/>
        <v>Residential Urunga</v>
      </c>
      <c r="E5373" s="321" t="s">
        <v>4460</v>
      </c>
      <c r="F5373" s="319" t="s">
        <v>4712</v>
      </c>
      <c r="G5373" s="319" t="s">
        <v>22748</v>
      </c>
      <c r="H5373" s="319" t="s">
        <v>22749</v>
      </c>
      <c r="I5373" s="319" t="s">
        <v>22750</v>
      </c>
    </row>
    <row r="5374" spans="1:9" ht="75" x14ac:dyDescent="0.2">
      <c r="A5374" s="319" t="s">
        <v>22751</v>
      </c>
      <c r="B5374" s="319" t="s">
        <v>21215</v>
      </c>
      <c r="C5374" s="321">
        <f t="shared" si="166"/>
        <v>6</v>
      </c>
      <c r="D5374" s="321" t="str">
        <f t="shared" si="167"/>
        <v>Residential Urunga</v>
      </c>
      <c r="E5374" s="321" t="s">
        <v>25835</v>
      </c>
      <c r="F5374" s="319" t="s">
        <v>3255</v>
      </c>
      <c r="G5374" s="319" t="s">
        <v>2541</v>
      </c>
      <c r="H5374" s="319" t="s">
        <v>22752</v>
      </c>
      <c r="I5374" s="319" t="s">
        <v>22753</v>
      </c>
    </row>
    <row r="5375" spans="1:9" ht="75" x14ac:dyDescent="0.2">
      <c r="A5375" s="319" t="s">
        <v>22754</v>
      </c>
      <c r="B5375" s="319" t="s">
        <v>21215</v>
      </c>
      <c r="C5375" s="321">
        <f t="shared" si="166"/>
        <v>6</v>
      </c>
      <c r="D5375" s="321" t="str">
        <f t="shared" si="167"/>
        <v>Residential Urunga</v>
      </c>
      <c r="E5375" s="321" t="s">
        <v>4460</v>
      </c>
      <c r="F5375" s="319" t="s">
        <v>22755</v>
      </c>
      <c r="G5375" s="319" t="s">
        <v>22756</v>
      </c>
      <c r="H5375" s="319" t="s">
        <v>22757</v>
      </c>
      <c r="I5375" s="319" t="s">
        <v>22758</v>
      </c>
    </row>
    <row r="5376" spans="1:9" ht="75" x14ac:dyDescent="0.2">
      <c r="A5376" s="319" t="s">
        <v>22759</v>
      </c>
      <c r="B5376" s="319" t="s">
        <v>21215</v>
      </c>
      <c r="C5376" s="321">
        <f t="shared" si="166"/>
        <v>6</v>
      </c>
      <c r="D5376" s="321" t="str">
        <f t="shared" si="167"/>
        <v>Residential Urunga</v>
      </c>
      <c r="E5376" s="321" t="s">
        <v>25835</v>
      </c>
      <c r="F5376" s="319" t="s">
        <v>6338</v>
      </c>
      <c r="G5376" s="319" t="s">
        <v>8121</v>
      </c>
      <c r="H5376" s="319" t="s">
        <v>22760</v>
      </c>
      <c r="I5376" s="319" t="s">
        <v>22761</v>
      </c>
    </row>
    <row r="5377" spans="1:9" ht="75" x14ac:dyDescent="0.2">
      <c r="A5377" s="319" t="s">
        <v>22762</v>
      </c>
      <c r="B5377" s="319" t="s">
        <v>21215</v>
      </c>
      <c r="C5377" s="321">
        <f t="shared" si="166"/>
        <v>6</v>
      </c>
      <c r="D5377" s="321" t="str">
        <f t="shared" si="167"/>
        <v>Residential Urunga</v>
      </c>
      <c r="E5377" s="321" t="s">
        <v>4460</v>
      </c>
      <c r="F5377" s="319" t="s">
        <v>11260</v>
      </c>
      <c r="G5377" s="319" t="s">
        <v>22763</v>
      </c>
      <c r="H5377" s="319" t="s">
        <v>22764</v>
      </c>
      <c r="I5377" s="319" t="s">
        <v>22765</v>
      </c>
    </row>
    <row r="5378" spans="1:9" ht="75" x14ac:dyDescent="0.2">
      <c r="A5378" s="319" t="s">
        <v>22766</v>
      </c>
      <c r="B5378" s="319" t="s">
        <v>21215</v>
      </c>
      <c r="C5378" s="321">
        <f t="shared" ref="C5378:C5441" si="168">+VLOOKUP($A5378,Assess,2,FALSE)</f>
        <v>6</v>
      </c>
      <c r="D5378" s="321" t="str">
        <f t="shared" ref="D5378:D5441" si="169">+VLOOKUP($A5378,Assess,3,FALSE)</f>
        <v>Residential Urunga</v>
      </c>
      <c r="E5378" s="321" t="s">
        <v>25835</v>
      </c>
      <c r="F5378" s="319" t="s">
        <v>1166</v>
      </c>
      <c r="G5378" s="319" t="s">
        <v>22767</v>
      </c>
      <c r="H5378" s="319" t="s">
        <v>22768</v>
      </c>
      <c r="I5378" s="319" t="s">
        <v>22769</v>
      </c>
    </row>
    <row r="5379" spans="1:9" ht="90" x14ac:dyDescent="0.2">
      <c r="A5379" s="319" t="s">
        <v>22770</v>
      </c>
      <c r="B5379" s="319" t="s">
        <v>21215</v>
      </c>
      <c r="C5379" s="321">
        <f t="shared" si="168"/>
        <v>6</v>
      </c>
      <c r="D5379" s="321" t="str">
        <f t="shared" si="169"/>
        <v>Residential Urunga</v>
      </c>
      <c r="E5379" s="321" t="s">
        <v>4460</v>
      </c>
      <c r="F5379" s="319" t="s">
        <v>5300</v>
      </c>
      <c r="G5379" s="319" t="s">
        <v>2557</v>
      </c>
      <c r="H5379" s="319" t="s">
        <v>22771</v>
      </c>
      <c r="I5379" s="319" t="s">
        <v>22772</v>
      </c>
    </row>
    <row r="5380" spans="1:9" ht="90" x14ac:dyDescent="0.2">
      <c r="A5380" s="319" t="s">
        <v>22773</v>
      </c>
      <c r="B5380" s="319" t="s">
        <v>21215</v>
      </c>
      <c r="C5380" s="321">
        <f t="shared" si="168"/>
        <v>6</v>
      </c>
      <c r="D5380" s="321" t="str">
        <f t="shared" si="169"/>
        <v>Residential Urunga</v>
      </c>
      <c r="E5380" s="321" t="s">
        <v>25835</v>
      </c>
      <c r="F5380" s="319" t="s">
        <v>7973</v>
      </c>
      <c r="G5380" s="319" t="s">
        <v>22774</v>
      </c>
      <c r="H5380" s="319" t="s">
        <v>22775</v>
      </c>
      <c r="I5380" s="319" t="s">
        <v>22776</v>
      </c>
    </row>
    <row r="5381" spans="1:9" ht="90" x14ac:dyDescent="0.2">
      <c r="A5381" s="319" t="s">
        <v>22777</v>
      </c>
      <c r="B5381" s="319" t="s">
        <v>21215</v>
      </c>
      <c r="C5381" s="321">
        <f t="shared" si="168"/>
        <v>6</v>
      </c>
      <c r="D5381" s="321" t="str">
        <f t="shared" si="169"/>
        <v>Residential Urunga</v>
      </c>
      <c r="E5381" s="321" t="s">
        <v>4460</v>
      </c>
      <c r="F5381" s="319" t="s">
        <v>22778</v>
      </c>
      <c r="G5381" s="319" t="s">
        <v>22779</v>
      </c>
      <c r="H5381" s="319" t="s">
        <v>22780</v>
      </c>
      <c r="I5381" s="319" t="s">
        <v>22781</v>
      </c>
    </row>
    <row r="5382" spans="1:9" ht="75" x14ac:dyDescent="0.2">
      <c r="A5382" s="319" t="s">
        <v>22782</v>
      </c>
      <c r="B5382" s="319" t="s">
        <v>21215</v>
      </c>
      <c r="C5382" s="321">
        <f t="shared" si="168"/>
        <v>6</v>
      </c>
      <c r="D5382" s="321" t="str">
        <f t="shared" si="169"/>
        <v>Residential Urunga</v>
      </c>
      <c r="E5382" s="321" t="s">
        <v>25835</v>
      </c>
      <c r="F5382" s="319" t="s">
        <v>22783</v>
      </c>
      <c r="G5382" s="319" t="s">
        <v>22784</v>
      </c>
      <c r="H5382" s="319" t="s">
        <v>22785</v>
      </c>
      <c r="I5382" s="319" t="s">
        <v>22786</v>
      </c>
    </row>
    <row r="5383" spans="1:9" ht="75" x14ac:dyDescent="0.2">
      <c r="A5383" s="319" t="s">
        <v>22787</v>
      </c>
      <c r="B5383" s="319" t="s">
        <v>21215</v>
      </c>
      <c r="C5383" s="321">
        <f t="shared" si="168"/>
        <v>6</v>
      </c>
      <c r="D5383" s="321" t="str">
        <f t="shared" si="169"/>
        <v>Residential Urunga</v>
      </c>
      <c r="E5383" s="321" t="s">
        <v>4460</v>
      </c>
      <c r="F5383" s="319" t="s">
        <v>821</v>
      </c>
      <c r="G5383" s="319" t="s">
        <v>22788</v>
      </c>
      <c r="H5383" s="319" t="s">
        <v>22789</v>
      </c>
      <c r="I5383" s="319" t="s">
        <v>22790</v>
      </c>
    </row>
    <row r="5384" spans="1:9" ht="75" x14ac:dyDescent="0.2">
      <c r="A5384" s="319" t="s">
        <v>22791</v>
      </c>
      <c r="B5384" s="319" t="s">
        <v>21215</v>
      </c>
      <c r="C5384" s="321">
        <f t="shared" si="168"/>
        <v>6</v>
      </c>
      <c r="D5384" s="321" t="str">
        <f t="shared" si="169"/>
        <v>Residential Urunga</v>
      </c>
      <c r="E5384" s="321" t="s">
        <v>25835</v>
      </c>
      <c r="F5384" s="319" t="s">
        <v>21461</v>
      </c>
      <c r="G5384" s="319" t="s">
        <v>21462</v>
      </c>
      <c r="H5384" s="319" t="s">
        <v>22792</v>
      </c>
      <c r="I5384" s="319" t="s">
        <v>22793</v>
      </c>
    </row>
    <row r="5385" spans="1:9" ht="90" x14ac:dyDescent="0.2">
      <c r="A5385" s="319" t="s">
        <v>22794</v>
      </c>
      <c r="B5385" s="319" t="s">
        <v>21215</v>
      </c>
      <c r="C5385" s="321">
        <f t="shared" si="168"/>
        <v>6</v>
      </c>
      <c r="D5385" s="321" t="str">
        <f t="shared" si="169"/>
        <v>Residential Urunga</v>
      </c>
      <c r="E5385" s="321" t="s">
        <v>4460</v>
      </c>
      <c r="F5385" s="319" t="s">
        <v>22795</v>
      </c>
      <c r="G5385" s="319" t="s">
        <v>2114</v>
      </c>
      <c r="H5385" s="319" t="s">
        <v>22796</v>
      </c>
      <c r="I5385" s="319" t="s">
        <v>22797</v>
      </c>
    </row>
    <row r="5386" spans="1:9" ht="90" x14ac:dyDescent="0.2">
      <c r="A5386" s="319" t="s">
        <v>22798</v>
      </c>
      <c r="B5386" s="319" t="s">
        <v>21215</v>
      </c>
      <c r="C5386" s="321">
        <f t="shared" si="168"/>
        <v>6</v>
      </c>
      <c r="D5386" s="321" t="str">
        <f t="shared" si="169"/>
        <v>Residential Urunga</v>
      </c>
      <c r="E5386" s="321" t="s">
        <v>25835</v>
      </c>
      <c r="F5386" s="319" t="s">
        <v>926</v>
      </c>
      <c r="G5386" s="319" t="s">
        <v>12771</v>
      </c>
      <c r="H5386" s="319" t="s">
        <v>22799</v>
      </c>
      <c r="I5386" s="319" t="s">
        <v>22800</v>
      </c>
    </row>
    <row r="5387" spans="1:9" ht="90" x14ac:dyDescent="0.2">
      <c r="A5387" s="319" t="s">
        <v>22801</v>
      </c>
      <c r="B5387" s="319" t="s">
        <v>21215</v>
      </c>
      <c r="C5387" s="321">
        <f t="shared" si="168"/>
        <v>6</v>
      </c>
      <c r="D5387" s="321" t="str">
        <f t="shared" si="169"/>
        <v>Residential Urunga</v>
      </c>
      <c r="E5387" s="321" t="s">
        <v>4460</v>
      </c>
      <c r="F5387" s="319" t="s">
        <v>3069</v>
      </c>
      <c r="G5387" s="319" t="s">
        <v>22802</v>
      </c>
      <c r="H5387" s="319" t="s">
        <v>22803</v>
      </c>
      <c r="I5387" s="319" t="s">
        <v>22804</v>
      </c>
    </row>
    <row r="5388" spans="1:9" ht="90" x14ac:dyDescent="0.2">
      <c r="A5388" s="319" t="s">
        <v>22805</v>
      </c>
      <c r="B5388" s="319" t="s">
        <v>21215</v>
      </c>
      <c r="C5388" s="321">
        <f t="shared" si="168"/>
        <v>6</v>
      </c>
      <c r="D5388" s="321" t="str">
        <f t="shared" si="169"/>
        <v>Residential Urunga</v>
      </c>
      <c r="E5388" s="321" t="s">
        <v>25835</v>
      </c>
      <c r="F5388" s="319" t="s">
        <v>22806</v>
      </c>
      <c r="G5388" s="319" t="s">
        <v>20724</v>
      </c>
      <c r="H5388" s="319" t="s">
        <v>22807</v>
      </c>
      <c r="I5388" s="319" t="s">
        <v>22808</v>
      </c>
    </row>
    <row r="5389" spans="1:9" ht="90" x14ac:dyDescent="0.2">
      <c r="A5389" s="319" t="s">
        <v>22809</v>
      </c>
      <c r="B5389" s="319" t="s">
        <v>21215</v>
      </c>
      <c r="C5389" s="321">
        <f t="shared" si="168"/>
        <v>6</v>
      </c>
      <c r="D5389" s="321" t="str">
        <f t="shared" si="169"/>
        <v>Residential Urunga</v>
      </c>
      <c r="E5389" s="321" t="s">
        <v>4460</v>
      </c>
      <c r="F5389" s="319" t="s">
        <v>581</v>
      </c>
      <c r="G5389" s="319" t="s">
        <v>22810</v>
      </c>
      <c r="H5389" s="319" t="s">
        <v>22811</v>
      </c>
      <c r="I5389" s="319" t="s">
        <v>22812</v>
      </c>
    </row>
    <row r="5390" spans="1:9" ht="90" x14ac:dyDescent="0.2">
      <c r="A5390" s="319" t="s">
        <v>22813</v>
      </c>
      <c r="B5390" s="319" t="s">
        <v>21215</v>
      </c>
      <c r="C5390" s="321">
        <f t="shared" si="168"/>
        <v>6</v>
      </c>
      <c r="D5390" s="321" t="str">
        <f t="shared" si="169"/>
        <v>Residential Urunga</v>
      </c>
      <c r="E5390" s="321" t="s">
        <v>25835</v>
      </c>
      <c r="F5390" s="319" t="s">
        <v>22814</v>
      </c>
      <c r="G5390" s="319" t="s">
        <v>22815</v>
      </c>
      <c r="H5390" s="319" t="s">
        <v>22816</v>
      </c>
      <c r="I5390" s="319" t="s">
        <v>22817</v>
      </c>
    </row>
    <row r="5391" spans="1:9" ht="90" x14ac:dyDescent="0.2">
      <c r="A5391" s="319" t="s">
        <v>22818</v>
      </c>
      <c r="B5391" s="319" t="s">
        <v>21215</v>
      </c>
      <c r="C5391" s="321">
        <f t="shared" si="168"/>
        <v>6</v>
      </c>
      <c r="D5391" s="321" t="str">
        <f t="shared" si="169"/>
        <v>Residential Urunga</v>
      </c>
      <c r="E5391" s="321" t="s">
        <v>4460</v>
      </c>
      <c r="F5391" s="319" t="s">
        <v>2902</v>
      </c>
      <c r="G5391" s="319" t="s">
        <v>2903</v>
      </c>
      <c r="H5391" s="319" t="s">
        <v>22819</v>
      </c>
      <c r="I5391" s="319" t="s">
        <v>22820</v>
      </c>
    </row>
    <row r="5392" spans="1:9" ht="90" x14ac:dyDescent="0.2">
      <c r="A5392" s="319" t="s">
        <v>22821</v>
      </c>
      <c r="B5392" s="319" t="s">
        <v>21215</v>
      </c>
      <c r="C5392" s="321">
        <f t="shared" si="168"/>
        <v>6</v>
      </c>
      <c r="D5392" s="321" t="str">
        <f t="shared" si="169"/>
        <v>Residential Urunga</v>
      </c>
      <c r="E5392" s="321" t="s">
        <v>25835</v>
      </c>
      <c r="F5392" s="319" t="s">
        <v>7703</v>
      </c>
      <c r="G5392" s="319" t="s">
        <v>22822</v>
      </c>
      <c r="H5392" s="319" t="s">
        <v>22823</v>
      </c>
      <c r="I5392" s="319" t="s">
        <v>22824</v>
      </c>
    </row>
    <row r="5393" spans="1:9" ht="90" x14ac:dyDescent="0.2">
      <c r="A5393" s="319" t="s">
        <v>22825</v>
      </c>
      <c r="B5393" s="319" t="s">
        <v>21215</v>
      </c>
      <c r="C5393" s="321">
        <f t="shared" si="168"/>
        <v>6</v>
      </c>
      <c r="D5393" s="321" t="str">
        <f t="shared" si="169"/>
        <v>Residential Urunga</v>
      </c>
      <c r="E5393" s="321" t="s">
        <v>4460</v>
      </c>
      <c r="F5393" s="319" t="s">
        <v>1612</v>
      </c>
      <c r="G5393" s="319" t="s">
        <v>7144</v>
      </c>
      <c r="H5393" s="319" t="s">
        <v>22826</v>
      </c>
      <c r="I5393" s="319" t="s">
        <v>22827</v>
      </c>
    </row>
    <row r="5394" spans="1:9" ht="90" x14ac:dyDescent="0.2">
      <c r="A5394" s="319" t="s">
        <v>22828</v>
      </c>
      <c r="B5394" s="319" t="s">
        <v>21215</v>
      </c>
      <c r="C5394" s="321">
        <f t="shared" si="168"/>
        <v>6</v>
      </c>
      <c r="D5394" s="321" t="str">
        <f t="shared" si="169"/>
        <v>Residential Urunga</v>
      </c>
      <c r="E5394" s="321" t="s">
        <v>25835</v>
      </c>
      <c r="F5394" s="319" t="s">
        <v>22829</v>
      </c>
      <c r="G5394" s="319" t="s">
        <v>3855</v>
      </c>
      <c r="H5394" s="319" t="s">
        <v>22830</v>
      </c>
      <c r="I5394" s="319" t="s">
        <v>22831</v>
      </c>
    </row>
    <row r="5395" spans="1:9" ht="90" x14ac:dyDescent="0.2">
      <c r="A5395" s="319" t="s">
        <v>22832</v>
      </c>
      <c r="B5395" s="319" t="s">
        <v>21215</v>
      </c>
      <c r="C5395" s="321">
        <f t="shared" si="168"/>
        <v>6</v>
      </c>
      <c r="D5395" s="321" t="str">
        <f t="shared" si="169"/>
        <v>Residential Urunga</v>
      </c>
      <c r="E5395" s="321" t="s">
        <v>4460</v>
      </c>
      <c r="F5395" s="319" t="s">
        <v>2902</v>
      </c>
      <c r="G5395" s="319" t="s">
        <v>2903</v>
      </c>
      <c r="H5395" s="319" t="s">
        <v>22833</v>
      </c>
      <c r="I5395" s="319" t="s">
        <v>22834</v>
      </c>
    </row>
    <row r="5396" spans="1:9" ht="90" x14ac:dyDescent="0.2">
      <c r="A5396" s="319" t="s">
        <v>22835</v>
      </c>
      <c r="B5396" s="319" t="s">
        <v>21215</v>
      </c>
      <c r="C5396" s="321">
        <f t="shared" si="168"/>
        <v>6</v>
      </c>
      <c r="D5396" s="321" t="str">
        <f t="shared" si="169"/>
        <v>Residential Urunga</v>
      </c>
      <c r="E5396" s="321" t="s">
        <v>25835</v>
      </c>
      <c r="F5396" s="319" t="s">
        <v>18523</v>
      </c>
      <c r="G5396" s="319" t="s">
        <v>18524</v>
      </c>
      <c r="H5396" s="319" t="s">
        <v>22836</v>
      </c>
      <c r="I5396" s="319" t="s">
        <v>22837</v>
      </c>
    </row>
    <row r="5397" spans="1:9" ht="90" x14ac:dyDescent="0.2">
      <c r="A5397" s="319" t="s">
        <v>22838</v>
      </c>
      <c r="B5397" s="319" t="s">
        <v>21215</v>
      </c>
      <c r="C5397" s="321">
        <f t="shared" si="168"/>
        <v>6</v>
      </c>
      <c r="D5397" s="321" t="str">
        <f t="shared" si="169"/>
        <v>Residential Urunga</v>
      </c>
      <c r="E5397" s="321" t="s">
        <v>4460</v>
      </c>
      <c r="F5397" s="319" t="s">
        <v>14358</v>
      </c>
      <c r="G5397" s="319" t="s">
        <v>14359</v>
      </c>
      <c r="H5397" s="319" t="s">
        <v>22839</v>
      </c>
      <c r="I5397" s="319" t="s">
        <v>22840</v>
      </c>
    </row>
    <row r="5398" spans="1:9" ht="90" x14ac:dyDescent="0.2">
      <c r="A5398" s="319" t="s">
        <v>22841</v>
      </c>
      <c r="B5398" s="319" t="s">
        <v>21215</v>
      </c>
      <c r="C5398" s="321">
        <f t="shared" si="168"/>
        <v>6</v>
      </c>
      <c r="D5398" s="321" t="str">
        <f t="shared" si="169"/>
        <v>Residential Urunga</v>
      </c>
      <c r="E5398" s="321" t="s">
        <v>25835</v>
      </c>
      <c r="F5398" s="319" t="s">
        <v>22842</v>
      </c>
      <c r="G5398" s="319" t="s">
        <v>22843</v>
      </c>
      <c r="H5398" s="319" t="s">
        <v>22844</v>
      </c>
      <c r="I5398" s="319" t="s">
        <v>22845</v>
      </c>
    </row>
    <row r="5399" spans="1:9" ht="90" x14ac:dyDescent="0.2">
      <c r="A5399" s="319" t="s">
        <v>22846</v>
      </c>
      <c r="B5399" s="319" t="s">
        <v>21215</v>
      </c>
      <c r="C5399" s="321">
        <f t="shared" si="168"/>
        <v>6</v>
      </c>
      <c r="D5399" s="321" t="str">
        <f t="shared" si="169"/>
        <v>Residential Urunga</v>
      </c>
      <c r="E5399" s="321" t="s">
        <v>4460</v>
      </c>
      <c r="F5399" s="319" t="s">
        <v>22847</v>
      </c>
      <c r="G5399" s="319" t="s">
        <v>22848</v>
      </c>
      <c r="H5399" s="319" t="s">
        <v>22849</v>
      </c>
      <c r="I5399" s="319" t="s">
        <v>22850</v>
      </c>
    </row>
    <row r="5400" spans="1:9" ht="90" x14ac:dyDescent="0.2">
      <c r="A5400" s="319" t="s">
        <v>22851</v>
      </c>
      <c r="B5400" s="319" t="s">
        <v>21215</v>
      </c>
      <c r="C5400" s="321">
        <f t="shared" si="168"/>
        <v>6</v>
      </c>
      <c r="D5400" s="321" t="str">
        <f t="shared" si="169"/>
        <v>Residential Urunga</v>
      </c>
      <c r="E5400" s="321" t="s">
        <v>25835</v>
      </c>
      <c r="F5400" s="319" t="s">
        <v>1001</v>
      </c>
      <c r="G5400" s="319" t="s">
        <v>3715</v>
      </c>
      <c r="H5400" s="319" t="s">
        <v>22852</v>
      </c>
      <c r="I5400" s="319" t="s">
        <v>22853</v>
      </c>
    </row>
    <row r="5401" spans="1:9" ht="90" x14ac:dyDescent="0.2">
      <c r="A5401" s="319" t="s">
        <v>22854</v>
      </c>
      <c r="B5401" s="319" t="s">
        <v>21215</v>
      </c>
      <c r="C5401" s="321">
        <f t="shared" si="168"/>
        <v>6</v>
      </c>
      <c r="D5401" s="321" t="str">
        <f t="shared" si="169"/>
        <v>Residential Urunga</v>
      </c>
      <c r="E5401" s="321" t="s">
        <v>4460</v>
      </c>
      <c r="F5401" s="319" t="s">
        <v>22855</v>
      </c>
      <c r="G5401" s="319" t="s">
        <v>22856</v>
      </c>
      <c r="H5401" s="319" t="s">
        <v>22857</v>
      </c>
      <c r="I5401" s="319" t="s">
        <v>22858</v>
      </c>
    </row>
    <row r="5402" spans="1:9" ht="90" x14ac:dyDescent="0.2">
      <c r="A5402" s="319" t="s">
        <v>22859</v>
      </c>
      <c r="B5402" s="319" t="s">
        <v>21215</v>
      </c>
      <c r="C5402" s="321">
        <f t="shared" si="168"/>
        <v>6</v>
      </c>
      <c r="D5402" s="321" t="str">
        <f t="shared" si="169"/>
        <v>Residential Urunga</v>
      </c>
      <c r="E5402" s="321" t="s">
        <v>25835</v>
      </c>
      <c r="F5402" s="319" t="s">
        <v>2425</v>
      </c>
      <c r="G5402" s="319" t="s">
        <v>9592</v>
      </c>
      <c r="H5402" s="319" t="s">
        <v>22860</v>
      </c>
      <c r="I5402" s="319" t="s">
        <v>22861</v>
      </c>
    </row>
    <row r="5403" spans="1:9" ht="90" x14ac:dyDescent="0.25">
      <c r="A5403" s="319" t="s">
        <v>22862</v>
      </c>
      <c r="B5403" s="319" t="s">
        <v>21215</v>
      </c>
      <c r="C5403" s="321">
        <f t="shared" si="168"/>
        <v>6</v>
      </c>
      <c r="D5403" s="321" t="str">
        <f t="shared" si="169"/>
        <v>Residential Urunga</v>
      </c>
      <c r="E5403" s="321" t="s">
        <v>4460</v>
      </c>
      <c r="F5403" s="317"/>
      <c r="G5403" s="319" t="s">
        <v>22863</v>
      </c>
      <c r="H5403" s="319" t="s">
        <v>22864</v>
      </c>
      <c r="I5403" s="319" t="s">
        <v>22865</v>
      </c>
    </row>
    <row r="5404" spans="1:9" ht="90" x14ac:dyDescent="0.2">
      <c r="A5404" s="319" t="s">
        <v>22866</v>
      </c>
      <c r="B5404" s="319" t="s">
        <v>21215</v>
      </c>
      <c r="C5404" s="321">
        <f t="shared" si="168"/>
        <v>6</v>
      </c>
      <c r="D5404" s="321" t="str">
        <f t="shared" si="169"/>
        <v>Residential Urunga</v>
      </c>
      <c r="E5404" s="321" t="s">
        <v>25835</v>
      </c>
      <c r="F5404" s="319" t="s">
        <v>351</v>
      </c>
      <c r="G5404" s="319" t="s">
        <v>22867</v>
      </c>
      <c r="H5404" s="319" t="s">
        <v>22868</v>
      </c>
      <c r="I5404" s="319" t="s">
        <v>22869</v>
      </c>
    </row>
    <row r="5405" spans="1:9" ht="90" x14ac:dyDescent="0.2">
      <c r="A5405" s="319" t="s">
        <v>22870</v>
      </c>
      <c r="B5405" s="319" t="s">
        <v>21215</v>
      </c>
      <c r="C5405" s="321">
        <f t="shared" si="168"/>
        <v>6</v>
      </c>
      <c r="D5405" s="321" t="str">
        <f t="shared" si="169"/>
        <v>Residential Urunga</v>
      </c>
      <c r="E5405" s="321" t="s">
        <v>4460</v>
      </c>
      <c r="F5405" s="319" t="s">
        <v>20050</v>
      </c>
      <c r="G5405" s="319" t="s">
        <v>20051</v>
      </c>
      <c r="H5405" s="319" t="s">
        <v>22871</v>
      </c>
      <c r="I5405" s="319" t="s">
        <v>22872</v>
      </c>
    </row>
    <row r="5406" spans="1:9" ht="90" x14ac:dyDescent="0.2">
      <c r="A5406" s="319" t="s">
        <v>22873</v>
      </c>
      <c r="B5406" s="319" t="s">
        <v>21215</v>
      </c>
      <c r="C5406" s="321">
        <f t="shared" si="168"/>
        <v>6</v>
      </c>
      <c r="D5406" s="321" t="str">
        <f t="shared" si="169"/>
        <v>Residential Urunga</v>
      </c>
      <c r="E5406" s="321" t="s">
        <v>25835</v>
      </c>
      <c r="F5406" s="319" t="s">
        <v>22874</v>
      </c>
      <c r="G5406" s="319" t="s">
        <v>8426</v>
      </c>
      <c r="H5406" s="319" t="s">
        <v>22875</v>
      </c>
      <c r="I5406" s="319" t="s">
        <v>22876</v>
      </c>
    </row>
    <row r="5407" spans="1:9" ht="90" x14ac:dyDescent="0.2">
      <c r="A5407" s="319" t="s">
        <v>22877</v>
      </c>
      <c r="B5407" s="319" t="s">
        <v>21215</v>
      </c>
      <c r="C5407" s="321">
        <f t="shared" si="168"/>
        <v>6</v>
      </c>
      <c r="D5407" s="321" t="str">
        <f t="shared" si="169"/>
        <v>Residential Urunga</v>
      </c>
      <c r="E5407" s="321" t="s">
        <v>4460</v>
      </c>
      <c r="F5407" s="319" t="s">
        <v>10802</v>
      </c>
      <c r="G5407" s="319" t="s">
        <v>22878</v>
      </c>
      <c r="H5407" s="319" t="s">
        <v>22879</v>
      </c>
      <c r="I5407" s="319" t="s">
        <v>22880</v>
      </c>
    </row>
    <row r="5408" spans="1:9" ht="90" x14ac:dyDescent="0.2">
      <c r="A5408" s="319" t="s">
        <v>22881</v>
      </c>
      <c r="B5408" s="319" t="s">
        <v>21215</v>
      </c>
      <c r="C5408" s="321">
        <f t="shared" si="168"/>
        <v>6</v>
      </c>
      <c r="D5408" s="321" t="str">
        <f t="shared" si="169"/>
        <v>Residential Urunga</v>
      </c>
      <c r="E5408" s="321" t="s">
        <v>25835</v>
      </c>
      <c r="F5408" s="319" t="s">
        <v>19265</v>
      </c>
      <c r="G5408" s="319" t="s">
        <v>19266</v>
      </c>
      <c r="H5408" s="319" t="s">
        <v>22882</v>
      </c>
      <c r="I5408" s="319" t="s">
        <v>22883</v>
      </c>
    </row>
    <row r="5409" spans="1:9" ht="75" x14ac:dyDescent="0.2">
      <c r="A5409" s="319" t="s">
        <v>22884</v>
      </c>
      <c r="B5409" s="319" t="s">
        <v>21215</v>
      </c>
      <c r="C5409" s="321">
        <f t="shared" si="168"/>
        <v>6</v>
      </c>
      <c r="D5409" s="321" t="str">
        <f t="shared" si="169"/>
        <v>Residential Urunga</v>
      </c>
      <c r="E5409" s="321" t="s">
        <v>4460</v>
      </c>
      <c r="F5409" s="319" t="s">
        <v>3954</v>
      </c>
      <c r="G5409" s="319" t="s">
        <v>3955</v>
      </c>
      <c r="H5409" s="319" t="s">
        <v>22885</v>
      </c>
      <c r="I5409" s="319" t="s">
        <v>22886</v>
      </c>
    </row>
    <row r="5410" spans="1:9" ht="90" x14ac:dyDescent="0.2">
      <c r="A5410" s="319" t="s">
        <v>22887</v>
      </c>
      <c r="B5410" s="319" t="s">
        <v>21215</v>
      </c>
      <c r="C5410" s="321">
        <f t="shared" si="168"/>
        <v>6</v>
      </c>
      <c r="D5410" s="321" t="str">
        <f t="shared" si="169"/>
        <v>Residential Urunga</v>
      </c>
      <c r="E5410" s="321" t="s">
        <v>25835</v>
      </c>
      <c r="F5410" s="319" t="s">
        <v>8456</v>
      </c>
      <c r="G5410" s="319" t="s">
        <v>21678</v>
      </c>
      <c r="H5410" s="319" t="s">
        <v>22888</v>
      </c>
      <c r="I5410" s="319" t="s">
        <v>22889</v>
      </c>
    </row>
    <row r="5411" spans="1:9" ht="90" x14ac:dyDescent="0.2">
      <c r="A5411" s="319" t="s">
        <v>22890</v>
      </c>
      <c r="B5411" s="319" t="s">
        <v>21215</v>
      </c>
      <c r="C5411" s="321">
        <f t="shared" si="168"/>
        <v>6</v>
      </c>
      <c r="D5411" s="321" t="str">
        <f t="shared" si="169"/>
        <v>Residential Urunga</v>
      </c>
      <c r="E5411" s="321" t="s">
        <v>4460</v>
      </c>
      <c r="F5411" s="319" t="s">
        <v>2096</v>
      </c>
      <c r="G5411" s="319" t="s">
        <v>526</v>
      </c>
      <c r="H5411" s="319" t="s">
        <v>22891</v>
      </c>
      <c r="I5411" s="319" t="s">
        <v>22892</v>
      </c>
    </row>
    <row r="5412" spans="1:9" ht="90" x14ac:dyDescent="0.2">
      <c r="A5412" s="319" t="s">
        <v>22893</v>
      </c>
      <c r="B5412" s="319" t="s">
        <v>21215</v>
      </c>
      <c r="C5412" s="321">
        <f t="shared" si="168"/>
        <v>6</v>
      </c>
      <c r="D5412" s="321" t="str">
        <f t="shared" si="169"/>
        <v>Residential Urunga</v>
      </c>
      <c r="E5412" s="321" t="s">
        <v>25835</v>
      </c>
      <c r="F5412" s="319" t="s">
        <v>22894</v>
      </c>
      <c r="G5412" s="319" t="s">
        <v>22895</v>
      </c>
      <c r="H5412" s="319" t="s">
        <v>22896</v>
      </c>
      <c r="I5412" s="319" t="s">
        <v>22897</v>
      </c>
    </row>
    <row r="5413" spans="1:9" ht="90" x14ac:dyDescent="0.2">
      <c r="A5413" s="319" t="s">
        <v>22898</v>
      </c>
      <c r="B5413" s="319" t="s">
        <v>21215</v>
      </c>
      <c r="C5413" s="321">
        <f t="shared" si="168"/>
        <v>6</v>
      </c>
      <c r="D5413" s="321" t="str">
        <f t="shared" si="169"/>
        <v>Residential Urunga</v>
      </c>
      <c r="E5413" s="321" t="s">
        <v>4460</v>
      </c>
      <c r="F5413" s="319" t="s">
        <v>1842</v>
      </c>
      <c r="G5413" s="319" t="s">
        <v>2845</v>
      </c>
      <c r="H5413" s="319" t="s">
        <v>22899</v>
      </c>
      <c r="I5413" s="319" t="s">
        <v>22900</v>
      </c>
    </row>
    <row r="5414" spans="1:9" ht="75" x14ac:dyDescent="0.2">
      <c r="A5414" s="319" t="s">
        <v>22901</v>
      </c>
      <c r="B5414" s="319" t="s">
        <v>21215</v>
      </c>
      <c r="C5414" s="321">
        <f t="shared" si="168"/>
        <v>6</v>
      </c>
      <c r="D5414" s="321" t="str">
        <f t="shared" si="169"/>
        <v>Residential Urunga</v>
      </c>
      <c r="E5414" s="321" t="s">
        <v>25835</v>
      </c>
      <c r="F5414" s="319" t="s">
        <v>172</v>
      </c>
      <c r="G5414" s="319" t="s">
        <v>1621</v>
      </c>
      <c r="H5414" s="319" t="s">
        <v>22902</v>
      </c>
      <c r="I5414" s="319" t="s">
        <v>22903</v>
      </c>
    </row>
    <row r="5415" spans="1:9" ht="75" x14ac:dyDescent="0.2">
      <c r="A5415" s="319" t="s">
        <v>22904</v>
      </c>
      <c r="B5415" s="319" t="s">
        <v>21215</v>
      </c>
      <c r="C5415" s="321">
        <f t="shared" si="168"/>
        <v>6</v>
      </c>
      <c r="D5415" s="321" t="str">
        <f t="shared" si="169"/>
        <v>Residential Urunga</v>
      </c>
      <c r="E5415" s="321" t="s">
        <v>4460</v>
      </c>
      <c r="F5415" s="319" t="s">
        <v>9870</v>
      </c>
      <c r="G5415" s="319" t="s">
        <v>8470</v>
      </c>
      <c r="H5415" s="319" t="s">
        <v>22905</v>
      </c>
      <c r="I5415" s="319" t="s">
        <v>22906</v>
      </c>
    </row>
    <row r="5416" spans="1:9" ht="75" x14ac:dyDescent="0.2">
      <c r="A5416" s="319" t="s">
        <v>22907</v>
      </c>
      <c r="B5416" s="319" t="s">
        <v>21215</v>
      </c>
      <c r="C5416" s="321">
        <f t="shared" si="168"/>
        <v>6</v>
      </c>
      <c r="D5416" s="321" t="str">
        <f t="shared" si="169"/>
        <v>Residential Urunga</v>
      </c>
      <c r="E5416" s="321" t="s">
        <v>25835</v>
      </c>
      <c r="F5416" s="319" t="s">
        <v>22908</v>
      </c>
      <c r="G5416" s="319" t="s">
        <v>19308</v>
      </c>
      <c r="H5416" s="319" t="s">
        <v>22909</v>
      </c>
      <c r="I5416" s="319" t="s">
        <v>22910</v>
      </c>
    </row>
    <row r="5417" spans="1:9" ht="75" x14ac:dyDescent="0.2">
      <c r="A5417" s="319" t="s">
        <v>22911</v>
      </c>
      <c r="B5417" s="319" t="s">
        <v>21215</v>
      </c>
      <c r="C5417" s="321">
        <f t="shared" si="168"/>
        <v>6</v>
      </c>
      <c r="D5417" s="321" t="str">
        <f t="shared" si="169"/>
        <v>Residential Urunga</v>
      </c>
      <c r="E5417" s="321" t="s">
        <v>4460</v>
      </c>
      <c r="F5417" s="319" t="s">
        <v>3752</v>
      </c>
      <c r="G5417" s="319" t="s">
        <v>8235</v>
      </c>
      <c r="H5417" s="319" t="s">
        <v>22912</v>
      </c>
      <c r="I5417" s="319" t="s">
        <v>22913</v>
      </c>
    </row>
    <row r="5418" spans="1:9" ht="75" x14ac:dyDescent="0.2">
      <c r="A5418" s="319" t="s">
        <v>22914</v>
      </c>
      <c r="B5418" s="319" t="s">
        <v>21215</v>
      </c>
      <c r="C5418" s="321">
        <f t="shared" si="168"/>
        <v>6</v>
      </c>
      <c r="D5418" s="321" t="str">
        <f t="shared" si="169"/>
        <v>Residential Urunga</v>
      </c>
      <c r="E5418" s="321" t="s">
        <v>25835</v>
      </c>
      <c r="F5418" s="319" t="s">
        <v>22915</v>
      </c>
      <c r="G5418" s="319" t="s">
        <v>22916</v>
      </c>
      <c r="H5418" s="319" t="s">
        <v>22917</v>
      </c>
      <c r="I5418" s="319" t="s">
        <v>22918</v>
      </c>
    </row>
    <row r="5419" spans="1:9" ht="75" x14ac:dyDescent="0.25">
      <c r="A5419" s="319" t="s">
        <v>22919</v>
      </c>
      <c r="B5419" s="319" t="s">
        <v>21215</v>
      </c>
      <c r="C5419" s="321">
        <f t="shared" si="168"/>
        <v>6</v>
      </c>
      <c r="D5419" s="321" t="str">
        <f t="shared" si="169"/>
        <v>Residential Urunga</v>
      </c>
      <c r="E5419" s="321" t="s">
        <v>4460</v>
      </c>
      <c r="F5419" s="317"/>
      <c r="G5419" s="319" t="s">
        <v>7756</v>
      </c>
      <c r="H5419" s="319" t="s">
        <v>22920</v>
      </c>
      <c r="I5419" s="319" t="s">
        <v>22921</v>
      </c>
    </row>
    <row r="5420" spans="1:9" ht="75" x14ac:dyDescent="0.25">
      <c r="A5420" s="319" t="s">
        <v>22922</v>
      </c>
      <c r="B5420" s="319" t="s">
        <v>21215</v>
      </c>
      <c r="C5420" s="321">
        <f t="shared" si="168"/>
        <v>6</v>
      </c>
      <c r="D5420" s="321" t="str">
        <f t="shared" si="169"/>
        <v>Residential Urunga</v>
      </c>
      <c r="E5420" s="321" t="s">
        <v>25835</v>
      </c>
      <c r="F5420" s="317"/>
      <c r="G5420" s="319" t="s">
        <v>1661</v>
      </c>
      <c r="H5420" s="319" t="s">
        <v>22923</v>
      </c>
      <c r="I5420" s="319" t="s">
        <v>22924</v>
      </c>
    </row>
    <row r="5421" spans="1:9" ht="75" x14ac:dyDescent="0.2">
      <c r="A5421" s="319" t="s">
        <v>22925</v>
      </c>
      <c r="B5421" s="319" t="s">
        <v>21215</v>
      </c>
      <c r="C5421" s="321">
        <f t="shared" si="168"/>
        <v>6</v>
      </c>
      <c r="D5421" s="321" t="str">
        <f t="shared" si="169"/>
        <v>Residential Urunga</v>
      </c>
      <c r="E5421" s="321" t="s">
        <v>4460</v>
      </c>
      <c r="F5421" s="319" t="s">
        <v>2916</v>
      </c>
      <c r="G5421" s="319" t="s">
        <v>1002</v>
      </c>
      <c r="H5421" s="319" t="s">
        <v>22926</v>
      </c>
      <c r="I5421" s="319" t="s">
        <v>22927</v>
      </c>
    </row>
    <row r="5422" spans="1:9" ht="75" x14ac:dyDescent="0.2">
      <c r="A5422" s="319" t="s">
        <v>22928</v>
      </c>
      <c r="B5422" s="319" t="s">
        <v>21215</v>
      </c>
      <c r="C5422" s="321">
        <f t="shared" si="168"/>
        <v>6</v>
      </c>
      <c r="D5422" s="321" t="str">
        <f t="shared" si="169"/>
        <v>Residential Urunga</v>
      </c>
      <c r="E5422" s="321" t="s">
        <v>25835</v>
      </c>
      <c r="F5422" s="319" t="s">
        <v>19240</v>
      </c>
      <c r="G5422" s="319" t="s">
        <v>19241</v>
      </c>
      <c r="H5422" s="319" t="s">
        <v>22929</v>
      </c>
      <c r="I5422" s="319" t="s">
        <v>22930</v>
      </c>
    </row>
    <row r="5423" spans="1:9" ht="75" x14ac:dyDescent="0.2">
      <c r="A5423" s="319" t="s">
        <v>22931</v>
      </c>
      <c r="B5423" s="319" t="s">
        <v>21215</v>
      </c>
      <c r="C5423" s="321">
        <f t="shared" si="168"/>
        <v>6</v>
      </c>
      <c r="D5423" s="321" t="str">
        <f t="shared" si="169"/>
        <v>Residential Urunga</v>
      </c>
      <c r="E5423" s="321" t="s">
        <v>4460</v>
      </c>
      <c r="F5423" s="319" t="s">
        <v>22932</v>
      </c>
      <c r="G5423" s="319" t="s">
        <v>22933</v>
      </c>
      <c r="H5423" s="319" t="s">
        <v>22934</v>
      </c>
      <c r="I5423" s="319" t="s">
        <v>22935</v>
      </c>
    </row>
    <row r="5424" spans="1:9" ht="75" x14ac:dyDescent="0.2">
      <c r="A5424" s="319" t="s">
        <v>22936</v>
      </c>
      <c r="B5424" s="319" t="s">
        <v>21215</v>
      </c>
      <c r="C5424" s="321">
        <f t="shared" si="168"/>
        <v>6</v>
      </c>
      <c r="D5424" s="321" t="str">
        <f t="shared" si="169"/>
        <v>Residential Urunga</v>
      </c>
      <c r="E5424" s="321" t="s">
        <v>25835</v>
      </c>
      <c r="F5424" s="319" t="s">
        <v>9584</v>
      </c>
      <c r="G5424" s="319" t="s">
        <v>4261</v>
      </c>
      <c r="H5424" s="319" t="s">
        <v>22937</v>
      </c>
      <c r="I5424" s="319" t="s">
        <v>22938</v>
      </c>
    </row>
    <row r="5425" spans="1:9" ht="75" x14ac:dyDescent="0.2">
      <c r="A5425" s="319" t="s">
        <v>22939</v>
      </c>
      <c r="B5425" s="319" t="s">
        <v>21215</v>
      </c>
      <c r="C5425" s="321">
        <f t="shared" si="168"/>
        <v>6</v>
      </c>
      <c r="D5425" s="321" t="str">
        <f t="shared" si="169"/>
        <v>Residential Urunga</v>
      </c>
      <c r="E5425" s="321" t="s">
        <v>4460</v>
      </c>
      <c r="F5425" s="319" t="s">
        <v>1540</v>
      </c>
      <c r="G5425" s="319" t="s">
        <v>1541</v>
      </c>
      <c r="H5425" s="319" t="s">
        <v>22940</v>
      </c>
      <c r="I5425" s="319" t="s">
        <v>22941</v>
      </c>
    </row>
    <row r="5426" spans="1:9" ht="75" x14ac:dyDescent="0.2">
      <c r="A5426" s="319" t="s">
        <v>22942</v>
      </c>
      <c r="B5426" s="319" t="s">
        <v>21215</v>
      </c>
      <c r="C5426" s="321">
        <f t="shared" si="168"/>
        <v>6</v>
      </c>
      <c r="D5426" s="321" t="str">
        <f t="shared" si="169"/>
        <v>Residential Urunga</v>
      </c>
      <c r="E5426" s="321" t="s">
        <v>25835</v>
      </c>
      <c r="F5426" s="319" t="s">
        <v>19456</v>
      </c>
      <c r="G5426" s="319" t="s">
        <v>10867</v>
      </c>
      <c r="H5426" s="319" t="s">
        <v>22943</v>
      </c>
      <c r="I5426" s="319" t="s">
        <v>22944</v>
      </c>
    </row>
    <row r="5427" spans="1:9" ht="75" x14ac:dyDescent="0.2">
      <c r="A5427" s="319" t="s">
        <v>22945</v>
      </c>
      <c r="B5427" s="319" t="s">
        <v>21215</v>
      </c>
      <c r="C5427" s="321">
        <f t="shared" si="168"/>
        <v>6</v>
      </c>
      <c r="D5427" s="321" t="str">
        <f t="shared" si="169"/>
        <v>Residential Urunga</v>
      </c>
      <c r="E5427" s="321" t="s">
        <v>4460</v>
      </c>
      <c r="F5427" s="319" t="s">
        <v>10117</v>
      </c>
      <c r="G5427" s="319" t="s">
        <v>17268</v>
      </c>
      <c r="H5427" s="319" t="s">
        <v>22946</v>
      </c>
      <c r="I5427" s="319" t="s">
        <v>22947</v>
      </c>
    </row>
    <row r="5428" spans="1:9" ht="75" x14ac:dyDescent="0.2">
      <c r="A5428" s="319" t="s">
        <v>22948</v>
      </c>
      <c r="B5428" s="319" t="s">
        <v>21215</v>
      </c>
      <c r="C5428" s="321">
        <f t="shared" si="168"/>
        <v>6</v>
      </c>
      <c r="D5428" s="321" t="str">
        <f t="shared" si="169"/>
        <v>Residential Urunga</v>
      </c>
      <c r="E5428" s="321" t="s">
        <v>25835</v>
      </c>
      <c r="F5428" s="319" t="s">
        <v>22949</v>
      </c>
      <c r="G5428" s="319" t="s">
        <v>22950</v>
      </c>
      <c r="H5428" s="319" t="s">
        <v>22951</v>
      </c>
      <c r="I5428" s="319" t="s">
        <v>22952</v>
      </c>
    </row>
    <row r="5429" spans="1:9" ht="75" x14ac:dyDescent="0.2">
      <c r="A5429" s="319" t="s">
        <v>22953</v>
      </c>
      <c r="B5429" s="319" t="s">
        <v>21215</v>
      </c>
      <c r="C5429" s="321">
        <f t="shared" si="168"/>
        <v>6</v>
      </c>
      <c r="D5429" s="321" t="str">
        <f t="shared" si="169"/>
        <v>Residential Urunga</v>
      </c>
      <c r="E5429" s="321" t="s">
        <v>4460</v>
      </c>
      <c r="F5429" s="319" t="s">
        <v>22954</v>
      </c>
      <c r="G5429" s="319" t="s">
        <v>22955</v>
      </c>
      <c r="H5429" s="319" t="s">
        <v>22956</v>
      </c>
      <c r="I5429" s="319" t="s">
        <v>22957</v>
      </c>
    </row>
    <row r="5430" spans="1:9" ht="75" x14ac:dyDescent="0.2">
      <c r="A5430" s="319" t="s">
        <v>22958</v>
      </c>
      <c r="B5430" s="319" t="s">
        <v>21215</v>
      </c>
      <c r="C5430" s="321">
        <f t="shared" si="168"/>
        <v>6</v>
      </c>
      <c r="D5430" s="321" t="str">
        <f t="shared" si="169"/>
        <v>Residential Urunga</v>
      </c>
      <c r="E5430" s="321" t="s">
        <v>25835</v>
      </c>
      <c r="F5430" s="319" t="s">
        <v>2288</v>
      </c>
      <c r="G5430" s="319" t="s">
        <v>2853</v>
      </c>
      <c r="H5430" s="319" t="s">
        <v>22959</v>
      </c>
      <c r="I5430" s="319" t="s">
        <v>22960</v>
      </c>
    </row>
    <row r="5431" spans="1:9" ht="75" x14ac:dyDescent="0.2">
      <c r="A5431" s="319" t="s">
        <v>22961</v>
      </c>
      <c r="B5431" s="319" t="s">
        <v>21215</v>
      </c>
      <c r="C5431" s="321">
        <f t="shared" si="168"/>
        <v>6</v>
      </c>
      <c r="D5431" s="321" t="str">
        <f t="shared" si="169"/>
        <v>Residential Urunga</v>
      </c>
      <c r="E5431" s="321" t="s">
        <v>4460</v>
      </c>
      <c r="F5431" s="319" t="s">
        <v>7425</v>
      </c>
      <c r="G5431" s="319" t="s">
        <v>7426</v>
      </c>
      <c r="H5431" s="319" t="s">
        <v>22962</v>
      </c>
      <c r="I5431" s="319" t="s">
        <v>22963</v>
      </c>
    </row>
    <row r="5432" spans="1:9" ht="75" x14ac:dyDescent="0.2">
      <c r="A5432" s="319" t="s">
        <v>22964</v>
      </c>
      <c r="B5432" s="319" t="s">
        <v>21215</v>
      </c>
      <c r="C5432" s="321">
        <f t="shared" si="168"/>
        <v>6</v>
      </c>
      <c r="D5432" s="321" t="str">
        <f t="shared" si="169"/>
        <v>Residential Urunga</v>
      </c>
      <c r="E5432" s="321" t="s">
        <v>25835</v>
      </c>
      <c r="F5432" s="319" t="s">
        <v>380</v>
      </c>
      <c r="G5432" s="319" t="s">
        <v>22965</v>
      </c>
      <c r="H5432" s="319" t="s">
        <v>22966</v>
      </c>
      <c r="I5432" s="319" t="s">
        <v>22967</v>
      </c>
    </row>
    <row r="5433" spans="1:9" ht="75" x14ac:dyDescent="0.2">
      <c r="A5433" s="319" t="s">
        <v>22968</v>
      </c>
      <c r="B5433" s="319" t="s">
        <v>21215</v>
      </c>
      <c r="C5433" s="321">
        <f t="shared" si="168"/>
        <v>6</v>
      </c>
      <c r="D5433" s="321" t="str">
        <f t="shared" si="169"/>
        <v>Residential Urunga</v>
      </c>
      <c r="E5433" s="321" t="s">
        <v>4460</v>
      </c>
      <c r="F5433" s="319" t="s">
        <v>3615</v>
      </c>
      <c r="G5433" s="319" t="s">
        <v>3193</v>
      </c>
      <c r="H5433" s="319" t="s">
        <v>22969</v>
      </c>
      <c r="I5433" s="319" t="s">
        <v>22970</v>
      </c>
    </row>
    <row r="5434" spans="1:9" ht="75" x14ac:dyDescent="0.2">
      <c r="A5434" s="319" t="s">
        <v>22971</v>
      </c>
      <c r="B5434" s="319" t="s">
        <v>21215</v>
      </c>
      <c r="C5434" s="321">
        <f t="shared" si="168"/>
        <v>6</v>
      </c>
      <c r="D5434" s="321" t="str">
        <f t="shared" si="169"/>
        <v>Residential Urunga</v>
      </c>
      <c r="E5434" s="321" t="s">
        <v>25835</v>
      </c>
      <c r="F5434" s="319" t="s">
        <v>22972</v>
      </c>
      <c r="G5434" s="319" t="s">
        <v>22973</v>
      </c>
      <c r="H5434" s="319" t="s">
        <v>22974</v>
      </c>
      <c r="I5434" s="319" t="s">
        <v>22975</v>
      </c>
    </row>
    <row r="5435" spans="1:9" ht="75" x14ac:dyDescent="0.2">
      <c r="A5435" s="319" t="s">
        <v>22976</v>
      </c>
      <c r="B5435" s="319" t="s">
        <v>21215</v>
      </c>
      <c r="C5435" s="321">
        <f t="shared" si="168"/>
        <v>6</v>
      </c>
      <c r="D5435" s="321" t="str">
        <f t="shared" si="169"/>
        <v>Residential Urunga</v>
      </c>
      <c r="E5435" s="321" t="s">
        <v>4460</v>
      </c>
      <c r="F5435" s="319" t="s">
        <v>22977</v>
      </c>
      <c r="G5435" s="319" t="s">
        <v>3222</v>
      </c>
      <c r="H5435" s="319" t="s">
        <v>22978</v>
      </c>
      <c r="I5435" s="319" t="s">
        <v>22979</v>
      </c>
    </row>
    <row r="5436" spans="1:9" ht="75" x14ac:dyDescent="0.2">
      <c r="A5436" s="319" t="s">
        <v>22980</v>
      </c>
      <c r="B5436" s="319" t="s">
        <v>21215</v>
      </c>
      <c r="C5436" s="321">
        <f t="shared" si="168"/>
        <v>6</v>
      </c>
      <c r="D5436" s="321" t="str">
        <f t="shared" si="169"/>
        <v>Residential Urunga</v>
      </c>
      <c r="E5436" s="321" t="s">
        <v>25835</v>
      </c>
      <c r="F5436" s="319" t="s">
        <v>1350</v>
      </c>
      <c r="G5436" s="319" t="s">
        <v>1351</v>
      </c>
      <c r="H5436" s="319" t="s">
        <v>22981</v>
      </c>
      <c r="I5436" s="319" t="s">
        <v>22982</v>
      </c>
    </row>
    <row r="5437" spans="1:9" ht="75" x14ac:dyDescent="0.2">
      <c r="A5437" s="319" t="s">
        <v>22983</v>
      </c>
      <c r="B5437" s="319" t="s">
        <v>21215</v>
      </c>
      <c r="C5437" s="321">
        <f t="shared" si="168"/>
        <v>6</v>
      </c>
      <c r="D5437" s="321" t="str">
        <f t="shared" si="169"/>
        <v>Residential Urunga</v>
      </c>
      <c r="E5437" s="321" t="s">
        <v>4460</v>
      </c>
      <c r="F5437" s="319" t="s">
        <v>21821</v>
      </c>
      <c r="G5437" s="319" t="s">
        <v>9509</v>
      </c>
      <c r="H5437" s="319" t="s">
        <v>22984</v>
      </c>
      <c r="I5437" s="319" t="s">
        <v>22985</v>
      </c>
    </row>
    <row r="5438" spans="1:9" ht="75" x14ac:dyDescent="0.2">
      <c r="A5438" s="319" t="s">
        <v>22986</v>
      </c>
      <c r="B5438" s="319" t="s">
        <v>21215</v>
      </c>
      <c r="C5438" s="321">
        <f t="shared" si="168"/>
        <v>6</v>
      </c>
      <c r="D5438" s="321" t="str">
        <f t="shared" si="169"/>
        <v>Residential Urunga</v>
      </c>
      <c r="E5438" s="321" t="s">
        <v>25835</v>
      </c>
      <c r="F5438" s="319" t="s">
        <v>22987</v>
      </c>
      <c r="G5438" s="319" t="s">
        <v>1948</v>
      </c>
      <c r="H5438" s="319" t="s">
        <v>22988</v>
      </c>
      <c r="I5438" s="319" t="s">
        <v>22989</v>
      </c>
    </row>
    <row r="5439" spans="1:9" ht="75" x14ac:dyDescent="0.2">
      <c r="A5439" s="319" t="s">
        <v>22990</v>
      </c>
      <c r="B5439" s="319" t="s">
        <v>21215</v>
      </c>
      <c r="C5439" s="321">
        <f t="shared" si="168"/>
        <v>6</v>
      </c>
      <c r="D5439" s="321" t="str">
        <f t="shared" si="169"/>
        <v>Residential Urunga</v>
      </c>
      <c r="E5439" s="321" t="s">
        <v>4460</v>
      </c>
      <c r="F5439" s="319" t="s">
        <v>22991</v>
      </c>
      <c r="G5439" s="319" t="s">
        <v>6233</v>
      </c>
      <c r="H5439" s="319" t="s">
        <v>22992</v>
      </c>
      <c r="I5439" s="319" t="s">
        <v>22993</v>
      </c>
    </row>
    <row r="5440" spans="1:9" ht="75" x14ac:dyDescent="0.2">
      <c r="A5440" s="319" t="s">
        <v>22994</v>
      </c>
      <c r="B5440" s="319" t="s">
        <v>21215</v>
      </c>
      <c r="C5440" s="321">
        <f t="shared" si="168"/>
        <v>6</v>
      </c>
      <c r="D5440" s="321" t="str">
        <f t="shared" si="169"/>
        <v>Residential Urunga</v>
      </c>
      <c r="E5440" s="321" t="s">
        <v>25835</v>
      </c>
      <c r="F5440" s="319" t="s">
        <v>22995</v>
      </c>
      <c r="G5440" s="319" t="s">
        <v>22996</v>
      </c>
      <c r="H5440" s="319" t="s">
        <v>22997</v>
      </c>
      <c r="I5440" s="319" t="s">
        <v>22998</v>
      </c>
    </row>
    <row r="5441" spans="1:9" ht="75" x14ac:dyDescent="0.2">
      <c r="A5441" s="319" t="s">
        <v>22999</v>
      </c>
      <c r="B5441" s="319" t="s">
        <v>21215</v>
      </c>
      <c r="C5441" s="321">
        <f t="shared" si="168"/>
        <v>6</v>
      </c>
      <c r="D5441" s="321" t="str">
        <f t="shared" si="169"/>
        <v>Residential Urunga</v>
      </c>
      <c r="E5441" s="321" t="s">
        <v>4460</v>
      </c>
      <c r="F5441" s="319" t="s">
        <v>23000</v>
      </c>
      <c r="G5441" s="319" t="s">
        <v>367</v>
      </c>
      <c r="H5441" s="319" t="s">
        <v>23001</v>
      </c>
      <c r="I5441" s="319" t="s">
        <v>23002</v>
      </c>
    </row>
    <row r="5442" spans="1:9" ht="90" x14ac:dyDescent="0.2">
      <c r="A5442" s="319" t="s">
        <v>23003</v>
      </c>
      <c r="B5442" s="319" t="s">
        <v>21215</v>
      </c>
      <c r="C5442" s="321">
        <f t="shared" ref="C5442:C5505" si="170">+VLOOKUP($A5442,Assess,2,FALSE)</f>
        <v>6</v>
      </c>
      <c r="D5442" s="321" t="str">
        <f t="shared" ref="D5442:D5505" si="171">+VLOOKUP($A5442,Assess,3,FALSE)</f>
        <v>Residential Urunga</v>
      </c>
      <c r="E5442" s="321" t="s">
        <v>25835</v>
      </c>
      <c r="F5442" s="319" t="s">
        <v>23004</v>
      </c>
      <c r="G5442" s="319" t="s">
        <v>23005</v>
      </c>
      <c r="H5442" s="319" t="s">
        <v>23006</v>
      </c>
      <c r="I5442" s="319" t="s">
        <v>23007</v>
      </c>
    </row>
    <row r="5443" spans="1:9" ht="90" x14ac:dyDescent="0.2">
      <c r="A5443" s="319" t="s">
        <v>23008</v>
      </c>
      <c r="B5443" s="319" t="s">
        <v>21215</v>
      </c>
      <c r="C5443" s="321">
        <f t="shared" si="170"/>
        <v>6</v>
      </c>
      <c r="D5443" s="321" t="str">
        <f t="shared" si="171"/>
        <v>Residential Urunga</v>
      </c>
      <c r="E5443" s="321" t="s">
        <v>4460</v>
      </c>
      <c r="F5443" s="319" t="s">
        <v>23009</v>
      </c>
      <c r="G5443" s="319" t="s">
        <v>23010</v>
      </c>
      <c r="H5443" s="319" t="s">
        <v>23011</v>
      </c>
      <c r="I5443" s="319" t="s">
        <v>23012</v>
      </c>
    </row>
    <row r="5444" spans="1:9" ht="90" x14ac:dyDescent="0.2">
      <c r="A5444" s="319" t="s">
        <v>23013</v>
      </c>
      <c r="B5444" s="319" t="s">
        <v>21215</v>
      </c>
      <c r="C5444" s="321">
        <f t="shared" si="170"/>
        <v>6</v>
      </c>
      <c r="D5444" s="321" t="str">
        <f t="shared" si="171"/>
        <v>Residential Urunga</v>
      </c>
      <c r="E5444" s="321" t="s">
        <v>25835</v>
      </c>
      <c r="F5444" s="319" t="s">
        <v>3918</v>
      </c>
      <c r="G5444" s="319" t="s">
        <v>1600</v>
      </c>
      <c r="H5444" s="319" t="s">
        <v>23014</v>
      </c>
      <c r="I5444" s="319" t="s">
        <v>23015</v>
      </c>
    </row>
    <row r="5445" spans="1:9" ht="75" x14ac:dyDescent="0.2">
      <c r="A5445" s="319" t="s">
        <v>23016</v>
      </c>
      <c r="B5445" s="319" t="s">
        <v>21215</v>
      </c>
      <c r="C5445" s="321">
        <f t="shared" si="170"/>
        <v>6</v>
      </c>
      <c r="D5445" s="321" t="str">
        <f t="shared" si="171"/>
        <v>Residential Urunga</v>
      </c>
      <c r="E5445" s="321" t="s">
        <v>4460</v>
      </c>
      <c r="F5445" s="319" t="s">
        <v>23017</v>
      </c>
      <c r="G5445" s="319" t="s">
        <v>23018</v>
      </c>
      <c r="H5445" s="319" t="s">
        <v>23019</v>
      </c>
      <c r="I5445" s="319" t="s">
        <v>23020</v>
      </c>
    </row>
    <row r="5446" spans="1:9" ht="90" x14ac:dyDescent="0.2">
      <c r="A5446" s="319" t="s">
        <v>23021</v>
      </c>
      <c r="B5446" s="319" t="s">
        <v>21215</v>
      </c>
      <c r="C5446" s="321">
        <f t="shared" si="170"/>
        <v>6</v>
      </c>
      <c r="D5446" s="321" t="str">
        <f t="shared" si="171"/>
        <v>Residential Urunga</v>
      </c>
      <c r="E5446" s="321" t="s">
        <v>25835</v>
      </c>
      <c r="F5446" s="319" t="s">
        <v>23022</v>
      </c>
      <c r="G5446" s="319" t="s">
        <v>5620</v>
      </c>
      <c r="H5446" s="319" t="s">
        <v>23023</v>
      </c>
      <c r="I5446" s="319" t="s">
        <v>23024</v>
      </c>
    </row>
    <row r="5447" spans="1:9" ht="75" x14ac:dyDescent="0.2">
      <c r="A5447" s="319" t="s">
        <v>23025</v>
      </c>
      <c r="B5447" s="319" t="s">
        <v>21215</v>
      </c>
      <c r="C5447" s="321">
        <f t="shared" si="170"/>
        <v>6</v>
      </c>
      <c r="D5447" s="321" t="str">
        <f t="shared" si="171"/>
        <v>Residential Urunga</v>
      </c>
      <c r="E5447" s="321" t="s">
        <v>4460</v>
      </c>
      <c r="F5447" s="319" t="s">
        <v>23026</v>
      </c>
      <c r="G5447" s="319" t="s">
        <v>23027</v>
      </c>
      <c r="H5447" s="319" t="s">
        <v>23028</v>
      </c>
      <c r="I5447" s="319" t="s">
        <v>23029</v>
      </c>
    </row>
    <row r="5448" spans="1:9" ht="105" x14ac:dyDescent="0.25">
      <c r="A5448" s="319" t="s">
        <v>23030</v>
      </c>
      <c r="B5448" s="319" t="s">
        <v>21215</v>
      </c>
      <c r="C5448" s="321">
        <f t="shared" si="170"/>
        <v>6</v>
      </c>
      <c r="D5448" s="321" t="str">
        <f t="shared" si="171"/>
        <v>Residential Urunga</v>
      </c>
      <c r="E5448" s="321" t="s">
        <v>25835</v>
      </c>
      <c r="F5448" s="317"/>
      <c r="G5448" s="319" t="s">
        <v>7756</v>
      </c>
      <c r="H5448" s="319" t="s">
        <v>23031</v>
      </c>
      <c r="I5448" s="319" t="s">
        <v>23032</v>
      </c>
    </row>
    <row r="5449" spans="1:9" ht="105" x14ac:dyDescent="0.2">
      <c r="A5449" s="319" t="s">
        <v>23033</v>
      </c>
      <c r="B5449" s="319" t="s">
        <v>21215</v>
      </c>
      <c r="C5449" s="321">
        <f t="shared" si="170"/>
        <v>6</v>
      </c>
      <c r="D5449" s="321" t="str">
        <f t="shared" si="171"/>
        <v>Residential Urunga</v>
      </c>
      <c r="E5449" s="321" t="s">
        <v>4460</v>
      </c>
      <c r="F5449" s="319" t="s">
        <v>23034</v>
      </c>
      <c r="G5449" s="319" t="s">
        <v>9884</v>
      </c>
      <c r="H5449" s="319" t="s">
        <v>23035</v>
      </c>
      <c r="I5449" s="319" t="s">
        <v>23036</v>
      </c>
    </row>
    <row r="5450" spans="1:9" ht="105" x14ac:dyDescent="0.2">
      <c r="A5450" s="319" t="s">
        <v>23037</v>
      </c>
      <c r="B5450" s="319" t="s">
        <v>21215</v>
      </c>
      <c r="C5450" s="321">
        <f t="shared" si="170"/>
        <v>6</v>
      </c>
      <c r="D5450" s="321" t="str">
        <f t="shared" si="171"/>
        <v>Residential Urunga</v>
      </c>
      <c r="E5450" s="321" t="s">
        <v>25835</v>
      </c>
      <c r="F5450" s="319" t="s">
        <v>10397</v>
      </c>
      <c r="G5450" s="319" t="s">
        <v>2853</v>
      </c>
      <c r="H5450" s="319" t="s">
        <v>23038</v>
      </c>
      <c r="I5450" s="319" t="s">
        <v>23039</v>
      </c>
    </row>
    <row r="5451" spans="1:9" ht="105" x14ac:dyDescent="0.2">
      <c r="A5451" s="319" t="s">
        <v>23040</v>
      </c>
      <c r="B5451" s="319" t="s">
        <v>21215</v>
      </c>
      <c r="C5451" s="321">
        <f t="shared" si="170"/>
        <v>6</v>
      </c>
      <c r="D5451" s="321" t="str">
        <f t="shared" si="171"/>
        <v>Residential Urunga</v>
      </c>
      <c r="E5451" s="321" t="s">
        <v>4460</v>
      </c>
      <c r="F5451" s="319" t="s">
        <v>23041</v>
      </c>
      <c r="G5451" s="319" t="s">
        <v>8189</v>
      </c>
      <c r="H5451" s="319" t="s">
        <v>23042</v>
      </c>
      <c r="I5451" s="319" t="s">
        <v>23043</v>
      </c>
    </row>
    <row r="5452" spans="1:9" ht="105" x14ac:dyDescent="0.2">
      <c r="A5452" s="319" t="s">
        <v>23044</v>
      </c>
      <c r="B5452" s="319" t="s">
        <v>21215</v>
      </c>
      <c r="C5452" s="321">
        <f t="shared" si="170"/>
        <v>6</v>
      </c>
      <c r="D5452" s="321" t="str">
        <f t="shared" si="171"/>
        <v>Residential Urunga</v>
      </c>
      <c r="E5452" s="321" t="s">
        <v>25835</v>
      </c>
      <c r="F5452" s="319" t="s">
        <v>543</v>
      </c>
      <c r="G5452" s="319" t="s">
        <v>7538</v>
      </c>
      <c r="H5452" s="319" t="s">
        <v>23045</v>
      </c>
      <c r="I5452" s="319" t="s">
        <v>23046</v>
      </c>
    </row>
    <row r="5453" spans="1:9" ht="105" x14ac:dyDescent="0.2">
      <c r="A5453" s="319" t="s">
        <v>23047</v>
      </c>
      <c r="B5453" s="319" t="s">
        <v>21215</v>
      </c>
      <c r="C5453" s="321">
        <f t="shared" si="170"/>
        <v>6</v>
      </c>
      <c r="D5453" s="321" t="str">
        <f t="shared" si="171"/>
        <v>Residential Urunga</v>
      </c>
      <c r="E5453" s="321" t="s">
        <v>4460</v>
      </c>
      <c r="F5453" s="319" t="s">
        <v>2170</v>
      </c>
      <c r="G5453" s="319" t="s">
        <v>23048</v>
      </c>
      <c r="H5453" s="319" t="s">
        <v>23049</v>
      </c>
      <c r="I5453" s="319" t="s">
        <v>23050</v>
      </c>
    </row>
    <row r="5454" spans="1:9" ht="105" x14ac:dyDescent="0.2">
      <c r="A5454" s="319" t="s">
        <v>23051</v>
      </c>
      <c r="B5454" s="319" t="s">
        <v>21215</v>
      </c>
      <c r="C5454" s="321">
        <f t="shared" si="170"/>
        <v>6</v>
      </c>
      <c r="D5454" s="321" t="str">
        <f t="shared" si="171"/>
        <v>Residential Urunga</v>
      </c>
      <c r="E5454" s="321" t="s">
        <v>25835</v>
      </c>
      <c r="F5454" s="319" t="s">
        <v>5348</v>
      </c>
      <c r="G5454" s="319" t="s">
        <v>23052</v>
      </c>
      <c r="H5454" s="319" t="s">
        <v>23053</v>
      </c>
      <c r="I5454" s="319" t="s">
        <v>23054</v>
      </c>
    </row>
    <row r="5455" spans="1:9" ht="105" x14ac:dyDescent="0.2">
      <c r="A5455" s="319" t="s">
        <v>23055</v>
      </c>
      <c r="B5455" s="319" t="s">
        <v>21215</v>
      </c>
      <c r="C5455" s="321">
        <f t="shared" si="170"/>
        <v>6</v>
      </c>
      <c r="D5455" s="321" t="str">
        <f t="shared" si="171"/>
        <v>Residential Urunga</v>
      </c>
      <c r="E5455" s="321" t="s">
        <v>4460</v>
      </c>
      <c r="F5455" s="319" t="s">
        <v>23056</v>
      </c>
      <c r="G5455" s="319" t="s">
        <v>23057</v>
      </c>
      <c r="H5455" s="319" t="s">
        <v>23058</v>
      </c>
      <c r="I5455" s="319" t="s">
        <v>23059</v>
      </c>
    </row>
    <row r="5456" spans="1:9" ht="105" x14ac:dyDescent="0.2">
      <c r="A5456" s="319" t="s">
        <v>23060</v>
      </c>
      <c r="B5456" s="319" t="s">
        <v>21215</v>
      </c>
      <c r="C5456" s="321">
        <f t="shared" si="170"/>
        <v>6</v>
      </c>
      <c r="D5456" s="321" t="str">
        <f t="shared" si="171"/>
        <v>Residential Urunga</v>
      </c>
      <c r="E5456" s="321" t="s">
        <v>25835</v>
      </c>
      <c r="F5456" s="319" t="s">
        <v>2979</v>
      </c>
      <c r="G5456" s="319" t="s">
        <v>23061</v>
      </c>
      <c r="H5456" s="319" t="s">
        <v>23062</v>
      </c>
      <c r="I5456" s="319" t="s">
        <v>23063</v>
      </c>
    </row>
    <row r="5457" spans="1:9" ht="105" x14ac:dyDescent="0.2">
      <c r="A5457" s="319" t="s">
        <v>23064</v>
      </c>
      <c r="B5457" s="319" t="s">
        <v>21215</v>
      </c>
      <c r="C5457" s="321">
        <f t="shared" si="170"/>
        <v>6</v>
      </c>
      <c r="D5457" s="321" t="str">
        <f t="shared" si="171"/>
        <v>Residential Urunga</v>
      </c>
      <c r="E5457" s="321" t="s">
        <v>4460</v>
      </c>
      <c r="F5457" s="319" t="s">
        <v>23065</v>
      </c>
      <c r="G5457" s="319" t="s">
        <v>23066</v>
      </c>
      <c r="H5457" s="319" t="s">
        <v>23067</v>
      </c>
      <c r="I5457" s="319" t="s">
        <v>23068</v>
      </c>
    </row>
    <row r="5458" spans="1:9" ht="105" x14ac:dyDescent="0.25">
      <c r="A5458" s="319" t="s">
        <v>23069</v>
      </c>
      <c r="B5458" s="319" t="s">
        <v>21215</v>
      </c>
      <c r="C5458" s="321">
        <f t="shared" si="170"/>
        <v>6</v>
      </c>
      <c r="D5458" s="321" t="str">
        <f t="shared" si="171"/>
        <v>Residential Urunga</v>
      </c>
      <c r="E5458" s="321" t="s">
        <v>25835</v>
      </c>
      <c r="F5458" s="317"/>
      <c r="G5458" s="319" t="s">
        <v>7756</v>
      </c>
      <c r="H5458" s="319" t="s">
        <v>23070</v>
      </c>
      <c r="I5458" s="319" t="s">
        <v>23071</v>
      </c>
    </row>
    <row r="5459" spans="1:9" ht="105" x14ac:dyDescent="0.25">
      <c r="A5459" s="319" t="s">
        <v>23072</v>
      </c>
      <c r="B5459" s="319" t="s">
        <v>21215</v>
      </c>
      <c r="C5459" s="321">
        <f t="shared" si="170"/>
        <v>6</v>
      </c>
      <c r="D5459" s="321" t="str">
        <f t="shared" si="171"/>
        <v>Residential Urunga</v>
      </c>
      <c r="E5459" s="321" t="s">
        <v>4460</v>
      </c>
      <c r="F5459" s="317"/>
      <c r="G5459" s="319" t="s">
        <v>7756</v>
      </c>
      <c r="H5459" s="319" t="s">
        <v>23073</v>
      </c>
      <c r="I5459" s="319" t="s">
        <v>23074</v>
      </c>
    </row>
    <row r="5460" spans="1:9" ht="105" x14ac:dyDescent="0.2">
      <c r="A5460" s="319" t="s">
        <v>23075</v>
      </c>
      <c r="B5460" s="319" t="s">
        <v>21215</v>
      </c>
      <c r="C5460" s="321">
        <f t="shared" si="170"/>
        <v>6</v>
      </c>
      <c r="D5460" s="321" t="str">
        <f t="shared" si="171"/>
        <v>Residential Urunga</v>
      </c>
      <c r="E5460" s="321" t="s">
        <v>25835</v>
      </c>
      <c r="F5460" s="319" t="s">
        <v>23076</v>
      </c>
      <c r="G5460" s="319" t="s">
        <v>23077</v>
      </c>
      <c r="H5460" s="319" t="s">
        <v>23078</v>
      </c>
      <c r="I5460" s="319" t="s">
        <v>23079</v>
      </c>
    </row>
    <row r="5461" spans="1:9" ht="75" x14ac:dyDescent="0.2">
      <c r="A5461" s="319" t="s">
        <v>23080</v>
      </c>
      <c r="B5461" s="319" t="s">
        <v>21215</v>
      </c>
      <c r="C5461" s="321">
        <f t="shared" si="170"/>
        <v>6</v>
      </c>
      <c r="D5461" s="321" t="str">
        <f t="shared" si="171"/>
        <v>Residential Urunga</v>
      </c>
      <c r="E5461" s="321" t="s">
        <v>4460</v>
      </c>
      <c r="F5461" s="319" t="s">
        <v>8456</v>
      </c>
      <c r="G5461" s="319" t="s">
        <v>21678</v>
      </c>
      <c r="H5461" s="319" t="s">
        <v>23081</v>
      </c>
      <c r="I5461" s="319" t="s">
        <v>23082</v>
      </c>
    </row>
    <row r="5462" spans="1:9" ht="75" x14ac:dyDescent="0.2">
      <c r="A5462" s="319" t="s">
        <v>23083</v>
      </c>
      <c r="B5462" s="319" t="s">
        <v>21215</v>
      </c>
      <c r="C5462" s="321">
        <f t="shared" si="170"/>
        <v>6</v>
      </c>
      <c r="D5462" s="321" t="str">
        <f t="shared" si="171"/>
        <v>Residential Urunga</v>
      </c>
      <c r="E5462" s="321" t="s">
        <v>25835</v>
      </c>
      <c r="F5462" s="319" t="s">
        <v>628</v>
      </c>
      <c r="G5462" s="319" t="s">
        <v>23084</v>
      </c>
      <c r="H5462" s="319" t="s">
        <v>23085</v>
      </c>
      <c r="I5462" s="319" t="s">
        <v>23086</v>
      </c>
    </row>
    <row r="5463" spans="1:9" ht="75" x14ac:dyDescent="0.2">
      <c r="A5463" s="319" t="s">
        <v>23087</v>
      </c>
      <c r="B5463" s="319" t="s">
        <v>21215</v>
      </c>
      <c r="C5463" s="321">
        <f t="shared" si="170"/>
        <v>6</v>
      </c>
      <c r="D5463" s="321" t="str">
        <f t="shared" si="171"/>
        <v>Residential Urunga</v>
      </c>
      <c r="E5463" s="321" t="s">
        <v>4460</v>
      </c>
      <c r="F5463" s="319" t="s">
        <v>351</v>
      </c>
      <c r="G5463" s="319" t="s">
        <v>4315</v>
      </c>
      <c r="H5463" s="319" t="s">
        <v>23088</v>
      </c>
      <c r="I5463" s="319" t="s">
        <v>23089</v>
      </c>
    </row>
    <row r="5464" spans="1:9" ht="75" x14ac:dyDescent="0.2">
      <c r="A5464" s="319" t="s">
        <v>23090</v>
      </c>
      <c r="B5464" s="319" t="s">
        <v>21215</v>
      </c>
      <c r="C5464" s="321">
        <f t="shared" si="170"/>
        <v>6</v>
      </c>
      <c r="D5464" s="321" t="str">
        <f t="shared" si="171"/>
        <v>Residential Urunga</v>
      </c>
      <c r="E5464" s="321" t="s">
        <v>25835</v>
      </c>
      <c r="F5464" s="319" t="s">
        <v>23091</v>
      </c>
      <c r="G5464" s="319" t="s">
        <v>23092</v>
      </c>
      <c r="H5464" s="319" t="s">
        <v>23093</v>
      </c>
      <c r="I5464" s="319" t="s">
        <v>23094</v>
      </c>
    </row>
    <row r="5465" spans="1:9" ht="75" x14ac:dyDescent="0.2">
      <c r="A5465" s="319" t="s">
        <v>23095</v>
      </c>
      <c r="B5465" s="319" t="s">
        <v>21215</v>
      </c>
      <c r="C5465" s="321">
        <f t="shared" si="170"/>
        <v>6</v>
      </c>
      <c r="D5465" s="321" t="str">
        <f t="shared" si="171"/>
        <v>Residential Urunga</v>
      </c>
      <c r="E5465" s="321" t="s">
        <v>4460</v>
      </c>
      <c r="F5465" s="319" t="s">
        <v>4403</v>
      </c>
      <c r="G5465" s="319" t="s">
        <v>3566</v>
      </c>
      <c r="H5465" s="319" t="s">
        <v>23096</v>
      </c>
      <c r="I5465" s="319" t="s">
        <v>23097</v>
      </c>
    </row>
    <row r="5466" spans="1:9" ht="75" x14ac:dyDescent="0.2">
      <c r="A5466" s="319" t="s">
        <v>23098</v>
      </c>
      <c r="B5466" s="319" t="s">
        <v>21215</v>
      </c>
      <c r="C5466" s="321">
        <f t="shared" si="170"/>
        <v>6</v>
      </c>
      <c r="D5466" s="321" t="str">
        <f t="shared" si="171"/>
        <v>Residential Urunga</v>
      </c>
      <c r="E5466" s="321" t="s">
        <v>25835</v>
      </c>
      <c r="F5466" s="319" t="s">
        <v>23099</v>
      </c>
      <c r="G5466" s="319" t="s">
        <v>23100</v>
      </c>
      <c r="H5466" s="319" t="s">
        <v>23101</v>
      </c>
      <c r="I5466" s="319" t="s">
        <v>23102</v>
      </c>
    </row>
    <row r="5467" spans="1:9" ht="75" x14ac:dyDescent="0.2">
      <c r="A5467" s="319" t="s">
        <v>23103</v>
      </c>
      <c r="B5467" s="319" t="s">
        <v>21215</v>
      </c>
      <c r="C5467" s="321">
        <f t="shared" si="170"/>
        <v>6</v>
      </c>
      <c r="D5467" s="321" t="str">
        <f t="shared" si="171"/>
        <v>Residential Urunga</v>
      </c>
      <c r="E5467" s="321" t="s">
        <v>4460</v>
      </c>
      <c r="F5467" s="319" t="s">
        <v>23104</v>
      </c>
      <c r="G5467" s="319" t="s">
        <v>13412</v>
      </c>
      <c r="H5467" s="319" t="s">
        <v>23105</v>
      </c>
      <c r="I5467" s="319" t="s">
        <v>23106</v>
      </c>
    </row>
    <row r="5468" spans="1:9" ht="75" x14ac:dyDescent="0.2">
      <c r="A5468" s="319" t="s">
        <v>23107</v>
      </c>
      <c r="B5468" s="319" t="s">
        <v>21215</v>
      </c>
      <c r="C5468" s="321">
        <f t="shared" si="170"/>
        <v>6</v>
      </c>
      <c r="D5468" s="321" t="str">
        <f t="shared" si="171"/>
        <v>Residential Urunga</v>
      </c>
      <c r="E5468" s="321" t="s">
        <v>25835</v>
      </c>
      <c r="F5468" s="319" t="s">
        <v>23108</v>
      </c>
      <c r="G5468" s="319" t="s">
        <v>10534</v>
      </c>
      <c r="H5468" s="319" t="s">
        <v>23109</v>
      </c>
      <c r="I5468" s="319" t="s">
        <v>23110</v>
      </c>
    </row>
    <row r="5469" spans="1:9" ht="75" x14ac:dyDescent="0.2">
      <c r="A5469" s="319" t="s">
        <v>23111</v>
      </c>
      <c r="B5469" s="319" t="s">
        <v>21215</v>
      </c>
      <c r="C5469" s="321">
        <f t="shared" si="170"/>
        <v>6</v>
      </c>
      <c r="D5469" s="321" t="str">
        <f t="shared" si="171"/>
        <v>Residential Urunga</v>
      </c>
      <c r="E5469" s="321" t="s">
        <v>4460</v>
      </c>
      <c r="F5469" s="319" t="s">
        <v>14539</v>
      </c>
      <c r="G5469" s="319" t="s">
        <v>23112</v>
      </c>
      <c r="H5469" s="319" t="s">
        <v>23113</v>
      </c>
      <c r="I5469" s="319" t="s">
        <v>23114</v>
      </c>
    </row>
    <row r="5470" spans="1:9" ht="75" x14ac:dyDescent="0.2">
      <c r="A5470" s="319" t="s">
        <v>23115</v>
      </c>
      <c r="B5470" s="319" t="s">
        <v>21215</v>
      </c>
      <c r="C5470" s="321">
        <f t="shared" si="170"/>
        <v>6</v>
      </c>
      <c r="D5470" s="321" t="str">
        <f t="shared" si="171"/>
        <v>Residential Urunga</v>
      </c>
      <c r="E5470" s="321" t="s">
        <v>25835</v>
      </c>
      <c r="F5470" s="319" t="s">
        <v>23116</v>
      </c>
      <c r="G5470" s="319" t="s">
        <v>4917</v>
      </c>
      <c r="H5470" s="319" t="s">
        <v>23117</v>
      </c>
      <c r="I5470" s="319" t="s">
        <v>23118</v>
      </c>
    </row>
    <row r="5471" spans="1:9" ht="90" x14ac:dyDescent="0.2">
      <c r="A5471" s="319" t="s">
        <v>23119</v>
      </c>
      <c r="B5471" s="319" t="s">
        <v>21215</v>
      </c>
      <c r="C5471" s="321">
        <f t="shared" si="170"/>
        <v>6</v>
      </c>
      <c r="D5471" s="321" t="str">
        <f t="shared" si="171"/>
        <v>Residential Urunga</v>
      </c>
      <c r="E5471" s="321" t="s">
        <v>4460</v>
      </c>
      <c r="F5471" s="319" t="s">
        <v>23120</v>
      </c>
      <c r="G5471" s="319" t="s">
        <v>23121</v>
      </c>
      <c r="H5471" s="319" t="s">
        <v>23122</v>
      </c>
      <c r="I5471" s="319" t="s">
        <v>23123</v>
      </c>
    </row>
    <row r="5472" spans="1:9" ht="90" x14ac:dyDescent="0.2">
      <c r="A5472" s="319" t="s">
        <v>23124</v>
      </c>
      <c r="B5472" s="319" t="s">
        <v>21215</v>
      </c>
      <c r="C5472" s="321">
        <f t="shared" si="170"/>
        <v>6</v>
      </c>
      <c r="D5472" s="321" t="str">
        <f t="shared" si="171"/>
        <v>Residential Urunga</v>
      </c>
      <c r="E5472" s="321" t="s">
        <v>25835</v>
      </c>
      <c r="F5472" s="319" t="s">
        <v>23125</v>
      </c>
      <c r="G5472" s="319" t="s">
        <v>23126</v>
      </c>
      <c r="H5472" s="319" t="s">
        <v>23127</v>
      </c>
      <c r="I5472" s="319" t="s">
        <v>23128</v>
      </c>
    </row>
    <row r="5473" spans="1:9" ht="90" x14ac:dyDescent="0.2">
      <c r="A5473" s="319" t="s">
        <v>23129</v>
      </c>
      <c r="B5473" s="319" t="s">
        <v>21215</v>
      </c>
      <c r="C5473" s="321">
        <f t="shared" si="170"/>
        <v>6</v>
      </c>
      <c r="D5473" s="321" t="str">
        <f t="shared" si="171"/>
        <v>Residential Urunga</v>
      </c>
      <c r="E5473" s="321" t="s">
        <v>4460</v>
      </c>
      <c r="F5473" s="319" t="s">
        <v>6054</v>
      </c>
      <c r="G5473" s="319" t="s">
        <v>6475</v>
      </c>
      <c r="H5473" s="319" t="s">
        <v>23130</v>
      </c>
      <c r="I5473" s="319" t="s">
        <v>23131</v>
      </c>
    </row>
    <row r="5474" spans="1:9" ht="105" x14ac:dyDescent="0.2">
      <c r="A5474" s="319" t="s">
        <v>23132</v>
      </c>
      <c r="B5474" s="319" t="s">
        <v>21215</v>
      </c>
      <c r="C5474" s="321">
        <f t="shared" si="170"/>
        <v>6</v>
      </c>
      <c r="D5474" s="321" t="str">
        <f t="shared" si="171"/>
        <v>Residential Urunga</v>
      </c>
      <c r="E5474" s="321" t="s">
        <v>25835</v>
      </c>
      <c r="F5474" s="319" t="s">
        <v>23133</v>
      </c>
      <c r="G5474" s="319" t="s">
        <v>21943</v>
      </c>
      <c r="H5474" s="319" t="s">
        <v>23134</v>
      </c>
      <c r="I5474" s="319" t="s">
        <v>23135</v>
      </c>
    </row>
    <row r="5475" spans="1:9" ht="105" x14ac:dyDescent="0.2">
      <c r="A5475" s="319" t="s">
        <v>23136</v>
      </c>
      <c r="B5475" s="319" t="s">
        <v>21215</v>
      </c>
      <c r="C5475" s="321">
        <f t="shared" si="170"/>
        <v>6</v>
      </c>
      <c r="D5475" s="321" t="str">
        <f t="shared" si="171"/>
        <v>Residential Urunga</v>
      </c>
      <c r="E5475" s="321" t="s">
        <v>4460</v>
      </c>
      <c r="F5475" s="319" t="s">
        <v>23137</v>
      </c>
      <c r="G5475" s="319" t="s">
        <v>23138</v>
      </c>
      <c r="H5475" s="319" t="s">
        <v>23139</v>
      </c>
      <c r="I5475" s="319" t="s">
        <v>23140</v>
      </c>
    </row>
    <row r="5476" spans="1:9" ht="105" x14ac:dyDescent="0.2">
      <c r="A5476" s="319" t="s">
        <v>23141</v>
      </c>
      <c r="B5476" s="319" t="s">
        <v>21215</v>
      </c>
      <c r="C5476" s="321">
        <f t="shared" si="170"/>
        <v>6</v>
      </c>
      <c r="D5476" s="321" t="str">
        <f t="shared" si="171"/>
        <v>Residential Urunga</v>
      </c>
      <c r="E5476" s="321" t="s">
        <v>25835</v>
      </c>
      <c r="F5476" s="319" t="s">
        <v>23142</v>
      </c>
      <c r="G5476" s="319" t="s">
        <v>23143</v>
      </c>
      <c r="H5476" s="319" t="s">
        <v>23144</v>
      </c>
      <c r="I5476" s="319" t="s">
        <v>23145</v>
      </c>
    </row>
    <row r="5477" spans="1:9" ht="90" x14ac:dyDescent="0.2">
      <c r="A5477" s="319" t="s">
        <v>23146</v>
      </c>
      <c r="B5477" s="319" t="s">
        <v>21215</v>
      </c>
      <c r="C5477" s="321">
        <f t="shared" si="170"/>
        <v>6</v>
      </c>
      <c r="D5477" s="321" t="str">
        <f t="shared" si="171"/>
        <v>Residential Urunga</v>
      </c>
      <c r="E5477" s="321" t="s">
        <v>4460</v>
      </c>
      <c r="F5477" s="319" t="s">
        <v>23147</v>
      </c>
      <c r="G5477" s="319" t="s">
        <v>23148</v>
      </c>
      <c r="H5477" s="319" t="s">
        <v>23149</v>
      </c>
      <c r="I5477" s="319" t="s">
        <v>23150</v>
      </c>
    </row>
    <row r="5478" spans="1:9" ht="90" x14ac:dyDescent="0.2">
      <c r="A5478" s="319" t="s">
        <v>23151</v>
      </c>
      <c r="B5478" s="319" t="s">
        <v>21215</v>
      </c>
      <c r="C5478" s="321">
        <f t="shared" si="170"/>
        <v>6</v>
      </c>
      <c r="D5478" s="321" t="str">
        <f t="shared" si="171"/>
        <v>Residential Urunga</v>
      </c>
      <c r="E5478" s="321" t="s">
        <v>25835</v>
      </c>
      <c r="F5478" s="319" t="s">
        <v>23152</v>
      </c>
      <c r="G5478" s="319" t="s">
        <v>5519</v>
      </c>
      <c r="H5478" s="319" t="s">
        <v>23153</v>
      </c>
      <c r="I5478" s="319" t="s">
        <v>23154</v>
      </c>
    </row>
    <row r="5479" spans="1:9" ht="90" x14ac:dyDescent="0.2">
      <c r="A5479" s="319" t="s">
        <v>23155</v>
      </c>
      <c r="B5479" s="319" t="s">
        <v>21215</v>
      </c>
      <c r="C5479" s="321">
        <f t="shared" si="170"/>
        <v>6</v>
      </c>
      <c r="D5479" s="321" t="str">
        <f t="shared" si="171"/>
        <v>Residential Urunga</v>
      </c>
      <c r="E5479" s="321" t="s">
        <v>4460</v>
      </c>
      <c r="F5479" s="319" t="s">
        <v>23156</v>
      </c>
      <c r="G5479" s="319" t="s">
        <v>338</v>
      </c>
      <c r="H5479" s="319" t="s">
        <v>23157</v>
      </c>
      <c r="I5479" s="319" t="s">
        <v>23158</v>
      </c>
    </row>
    <row r="5480" spans="1:9" ht="90" x14ac:dyDescent="0.2">
      <c r="A5480" s="319" t="s">
        <v>23159</v>
      </c>
      <c r="B5480" s="319" t="s">
        <v>21215</v>
      </c>
      <c r="C5480" s="321">
        <f t="shared" si="170"/>
        <v>6</v>
      </c>
      <c r="D5480" s="321" t="str">
        <f t="shared" si="171"/>
        <v>Residential Urunga</v>
      </c>
      <c r="E5480" s="321" t="s">
        <v>25835</v>
      </c>
      <c r="F5480" s="319" t="s">
        <v>351</v>
      </c>
      <c r="G5480" s="319" t="s">
        <v>23160</v>
      </c>
      <c r="H5480" s="319" t="s">
        <v>23161</v>
      </c>
      <c r="I5480" s="319" t="s">
        <v>23162</v>
      </c>
    </row>
    <row r="5481" spans="1:9" ht="75" x14ac:dyDescent="0.2">
      <c r="A5481" s="319" t="s">
        <v>23163</v>
      </c>
      <c r="B5481" s="319" t="s">
        <v>21215</v>
      </c>
      <c r="C5481" s="321">
        <f t="shared" si="170"/>
        <v>6</v>
      </c>
      <c r="D5481" s="321" t="str">
        <f t="shared" si="171"/>
        <v>Residential Urunga</v>
      </c>
      <c r="E5481" s="321" t="s">
        <v>4460</v>
      </c>
      <c r="F5481" s="319" t="s">
        <v>2055</v>
      </c>
      <c r="G5481" s="319" t="s">
        <v>10682</v>
      </c>
      <c r="H5481" s="319" t="s">
        <v>23164</v>
      </c>
      <c r="I5481" s="319" t="s">
        <v>23165</v>
      </c>
    </row>
    <row r="5482" spans="1:9" ht="75" x14ac:dyDescent="0.2">
      <c r="A5482" s="319" t="s">
        <v>23166</v>
      </c>
      <c r="B5482" s="319" t="s">
        <v>21215</v>
      </c>
      <c r="C5482" s="321">
        <f t="shared" si="170"/>
        <v>6</v>
      </c>
      <c r="D5482" s="321" t="str">
        <f t="shared" si="171"/>
        <v>Residential Urunga</v>
      </c>
      <c r="E5482" s="321" t="s">
        <v>25835</v>
      </c>
      <c r="F5482" s="319" t="s">
        <v>4712</v>
      </c>
      <c r="G5482" s="319" t="s">
        <v>21784</v>
      </c>
      <c r="H5482" s="319" t="s">
        <v>23167</v>
      </c>
      <c r="I5482" s="319" t="s">
        <v>23168</v>
      </c>
    </row>
    <row r="5483" spans="1:9" ht="75" x14ac:dyDescent="0.2">
      <c r="A5483" s="319" t="s">
        <v>23169</v>
      </c>
      <c r="B5483" s="319" t="s">
        <v>21215</v>
      </c>
      <c r="C5483" s="321">
        <f t="shared" si="170"/>
        <v>6</v>
      </c>
      <c r="D5483" s="321" t="str">
        <f t="shared" si="171"/>
        <v>Residential Urunga</v>
      </c>
      <c r="E5483" s="321" t="s">
        <v>4460</v>
      </c>
      <c r="F5483" s="319" t="s">
        <v>11582</v>
      </c>
      <c r="G5483" s="319" t="s">
        <v>23170</v>
      </c>
      <c r="H5483" s="319" t="s">
        <v>23171</v>
      </c>
      <c r="I5483" s="319" t="s">
        <v>23172</v>
      </c>
    </row>
    <row r="5484" spans="1:9" ht="90" x14ac:dyDescent="0.2">
      <c r="A5484" s="319" t="s">
        <v>23173</v>
      </c>
      <c r="B5484" s="319" t="s">
        <v>21215</v>
      </c>
      <c r="C5484" s="321">
        <f t="shared" si="170"/>
        <v>6</v>
      </c>
      <c r="D5484" s="321" t="str">
        <f t="shared" si="171"/>
        <v>Residential Urunga</v>
      </c>
      <c r="E5484" s="321" t="s">
        <v>25835</v>
      </c>
      <c r="F5484" s="319" t="s">
        <v>23174</v>
      </c>
      <c r="G5484" s="319" t="s">
        <v>23175</v>
      </c>
      <c r="H5484" s="319" t="s">
        <v>23176</v>
      </c>
      <c r="I5484" s="319" t="s">
        <v>23177</v>
      </c>
    </row>
    <row r="5485" spans="1:9" ht="105" x14ac:dyDescent="0.2">
      <c r="A5485" s="319" t="s">
        <v>23178</v>
      </c>
      <c r="B5485" s="319" t="s">
        <v>21215</v>
      </c>
      <c r="C5485" s="321">
        <f t="shared" si="170"/>
        <v>6</v>
      </c>
      <c r="D5485" s="321" t="str">
        <f t="shared" si="171"/>
        <v>Residential Urunga</v>
      </c>
      <c r="E5485" s="321" t="s">
        <v>4460</v>
      </c>
      <c r="F5485" s="319" t="s">
        <v>1058</v>
      </c>
      <c r="G5485" s="319" t="s">
        <v>23179</v>
      </c>
      <c r="H5485" s="319" t="s">
        <v>23180</v>
      </c>
      <c r="I5485" s="319" t="s">
        <v>23181</v>
      </c>
    </row>
    <row r="5486" spans="1:9" ht="105" x14ac:dyDescent="0.2">
      <c r="A5486" s="319" t="s">
        <v>23182</v>
      </c>
      <c r="B5486" s="319" t="s">
        <v>21215</v>
      </c>
      <c r="C5486" s="321">
        <f t="shared" si="170"/>
        <v>6</v>
      </c>
      <c r="D5486" s="321" t="str">
        <f t="shared" si="171"/>
        <v>Residential Urunga</v>
      </c>
      <c r="E5486" s="321" t="s">
        <v>25835</v>
      </c>
      <c r="F5486" s="319" t="s">
        <v>23183</v>
      </c>
      <c r="G5486" s="319" t="s">
        <v>18009</v>
      </c>
      <c r="H5486" s="319" t="s">
        <v>23184</v>
      </c>
      <c r="I5486" s="319" t="s">
        <v>23185</v>
      </c>
    </row>
    <row r="5487" spans="1:9" ht="105" x14ac:dyDescent="0.2">
      <c r="A5487" s="319" t="s">
        <v>23186</v>
      </c>
      <c r="B5487" s="319" t="s">
        <v>21215</v>
      </c>
      <c r="C5487" s="321">
        <f t="shared" si="170"/>
        <v>6</v>
      </c>
      <c r="D5487" s="321" t="str">
        <f t="shared" si="171"/>
        <v>Residential Urunga</v>
      </c>
      <c r="E5487" s="321" t="s">
        <v>4460</v>
      </c>
      <c r="F5487" s="319" t="s">
        <v>23187</v>
      </c>
      <c r="G5487" s="319" t="s">
        <v>23188</v>
      </c>
      <c r="H5487" s="319" t="s">
        <v>23189</v>
      </c>
      <c r="I5487" s="319" t="s">
        <v>23190</v>
      </c>
    </row>
    <row r="5488" spans="1:9" ht="105" x14ac:dyDescent="0.2">
      <c r="A5488" s="319" t="s">
        <v>23191</v>
      </c>
      <c r="B5488" s="319" t="s">
        <v>21215</v>
      </c>
      <c r="C5488" s="321">
        <f t="shared" si="170"/>
        <v>6</v>
      </c>
      <c r="D5488" s="321" t="str">
        <f t="shared" si="171"/>
        <v>Residential Urunga</v>
      </c>
      <c r="E5488" s="321" t="s">
        <v>25835</v>
      </c>
      <c r="F5488" s="319" t="s">
        <v>3500</v>
      </c>
      <c r="G5488" s="319" t="s">
        <v>23192</v>
      </c>
      <c r="H5488" s="319" t="s">
        <v>23193</v>
      </c>
      <c r="I5488" s="319" t="s">
        <v>23194</v>
      </c>
    </row>
    <row r="5489" spans="1:9" ht="105" x14ac:dyDescent="0.2">
      <c r="A5489" s="319" t="s">
        <v>23195</v>
      </c>
      <c r="B5489" s="319" t="s">
        <v>21215</v>
      </c>
      <c r="C5489" s="321">
        <f t="shared" si="170"/>
        <v>6</v>
      </c>
      <c r="D5489" s="321" t="str">
        <f t="shared" si="171"/>
        <v>Residential Urunga</v>
      </c>
      <c r="E5489" s="321" t="s">
        <v>4460</v>
      </c>
      <c r="F5489" s="319" t="s">
        <v>3019</v>
      </c>
      <c r="G5489" s="319" t="s">
        <v>23196</v>
      </c>
      <c r="H5489" s="319" t="s">
        <v>23197</v>
      </c>
      <c r="I5489" s="319" t="s">
        <v>23198</v>
      </c>
    </row>
    <row r="5490" spans="1:9" ht="105" x14ac:dyDescent="0.2">
      <c r="A5490" s="319" t="s">
        <v>23199</v>
      </c>
      <c r="B5490" s="319" t="s">
        <v>21215</v>
      </c>
      <c r="C5490" s="321">
        <f t="shared" si="170"/>
        <v>6</v>
      </c>
      <c r="D5490" s="321" t="str">
        <f t="shared" si="171"/>
        <v>Residential Urunga</v>
      </c>
      <c r="E5490" s="321" t="s">
        <v>25835</v>
      </c>
      <c r="F5490" s="319" t="s">
        <v>6054</v>
      </c>
      <c r="G5490" s="319" t="s">
        <v>23200</v>
      </c>
      <c r="H5490" s="319" t="s">
        <v>23201</v>
      </c>
      <c r="I5490" s="319" t="s">
        <v>23202</v>
      </c>
    </row>
    <row r="5491" spans="1:9" ht="105" x14ac:dyDescent="0.2">
      <c r="A5491" s="319" t="s">
        <v>23203</v>
      </c>
      <c r="B5491" s="319" t="s">
        <v>21215</v>
      </c>
      <c r="C5491" s="321">
        <f t="shared" si="170"/>
        <v>6</v>
      </c>
      <c r="D5491" s="321" t="str">
        <f t="shared" si="171"/>
        <v>Residential Urunga</v>
      </c>
      <c r="E5491" s="321" t="s">
        <v>4460</v>
      </c>
      <c r="F5491" s="319" t="s">
        <v>23204</v>
      </c>
      <c r="G5491" s="319" t="s">
        <v>23205</v>
      </c>
      <c r="H5491" s="319" t="s">
        <v>23206</v>
      </c>
      <c r="I5491" s="319" t="s">
        <v>23207</v>
      </c>
    </row>
    <row r="5492" spans="1:9" ht="105" x14ac:dyDescent="0.25">
      <c r="A5492" s="319" t="s">
        <v>23208</v>
      </c>
      <c r="B5492" s="319" t="s">
        <v>21215</v>
      </c>
      <c r="C5492" s="321">
        <f t="shared" si="170"/>
        <v>6</v>
      </c>
      <c r="D5492" s="321" t="str">
        <f t="shared" si="171"/>
        <v>Residential Urunga</v>
      </c>
      <c r="E5492" s="321" t="s">
        <v>25835</v>
      </c>
      <c r="F5492" s="317"/>
      <c r="G5492" s="319" t="s">
        <v>7678</v>
      </c>
      <c r="H5492" s="319" t="s">
        <v>23209</v>
      </c>
      <c r="I5492" s="319" t="s">
        <v>23210</v>
      </c>
    </row>
    <row r="5493" spans="1:9" ht="105" x14ac:dyDescent="0.2">
      <c r="A5493" s="319" t="s">
        <v>23211</v>
      </c>
      <c r="B5493" s="319" t="s">
        <v>21215</v>
      </c>
      <c r="C5493" s="321">
        <f t="shared" si="170"/>
        <v>6</v>
      </c>
      <c r="D5493" s="321" t="str">
        <f t="shared" si="171"/>
        <v>Residential Urunga</v>
      </c>
      <c r="E5493" s="321" t="s">
        <v>4460</v>
      </c>
      <c r="F5493" s="319" t="s">
        <v>23212</v>
      </c>
      <c r="G5493" s="319" t="s">
        <v>23213</v>
      </c>
      <c r="H5493" s="319" t="s">
        <v>23214</v>
      </c>
      <c r="I5493" s="319" t="s">
        <v>23215</v>
      </c>
    </row>
    <row r="5494" spans="1:9" ht="105" x14ac:dyDescent="0.2">
      <c r="A5494" s="319" t="s">
        <v>23216</v>
      </c>
      <c r="B5494" s="319" t="s">
        <v>21215</v>
      </c>
      <c r="C5494" s="321">
        <f t="shared" si="170"/>
        <v>6</v>
      </c>
      <c r="D5494" s="321" t="str">
        <f t="shared" si="171"/>
        <v>Residential Urunga</v>
      </c>
      <c r="E5494" s="321" t="s">
        <v>25835</v>
      </c>
      <c r="F5494" s="319" t="s">
        <v>10397</v>
      </c>
      <c r="G5494" s="319" t="s">
        <v>13280</v>
      </c>
      <c r="H5494" s="319" t="s">
        <v>23217</v>
      </c>
      <c r="I5494" s="319" t="s">
        <v>23218</v>
      </c>
    </row>
    <row r="5495" spans="1:9" ht="105" x14ac:dyDescent="0.2">
      <c r="A5495" s="319" t="s">
        <v>23219</v>
      </c>
      <c r="B5495" s="319" t="s">
        <v>21215</v>
      </c>
      <c r="C5495" s="321">
        <f t="shared" si="170"/>
        <v>6</v>
      </c>
      <c r="D5495" s="321" t="str">
        <f t="shared" si="171"/>
        <v>Residential Urunga</v>
      </c>
      <c r="E5495" s="321" t="s">
        <v>4460</v>
      </c>
      <c r="F5495" s="319" t="s">
        <v>23220</v>
      </c>
      <c r="G5495" s="319" t="s">
        <v>7674</v>
      </c>
      <c r="H5495" s="319" t="s">
        <v>23221</v>
      </c>
      <c r="I5495" s="319" t="s">
        <v>23222</v>
      </c>
    </row>
    <row r="5496" spans="1:9" ht="105" x14ac:dyDescent="0.2">
      <c r="A5496" s="319" t="s">
        <v>23223</v>
      </c>
      <c r="B5496" s="319" t="s">
        <v>21215</v>
      </c>
      <c r="C5496" s="321">
        <f t="shared" si="170"/>
        <v>6</v>
      </c>
      <c r="D5496" s="321" t="str">
        <f t="shared" si="171"/>
        <v>Residential Urunga</v>
      </c>
      <c r="E5496" s="321" t="s">
        <v>25835</v>
      </c>
      <c r="F5496" s="319" t="s">
        <v>530</v>
      </c>
      <c r="G5496" s="319" t="s">
        <v>23224</v>
      </c>
      <c r="H5496" s="319" t="s">
        <v>23225</v>
      </c>
      <c r="I5496" s="319" t="s">
        <v>23226</v>
      </c>
    </row>
    <row r="5497" spans="1:9" ht="75" x14ac:dyDescent="0.2">
      <c r="A5497" s="319" t="s">
        <v>23227</v>
      </c>
      <c r="B5497" s="319" t="s">
        <v>21215</v>
      </c>
      <c r="C5497" s="321">
        <f t="shared" si="170"/>
        <v>6</v>
      </c>
      <c r="D5497" s="321" t="str">
        <f t="shared" si="171"/>
        <v>Residential Urunga</v>
      </c>
      <c r="E5497" s="321" t="s">
        <v>4460</v>
      </c>
      <c r="F5497" s="319" t="s">
        <v>23228</v>
      </c>
      <c r="G5497" s="319" t="s">
        <v>23229</v>
      </c>
      <c r="H5497" s="319" t="s">
        <v>23230</v>
      </c>
      <c r="I5497" s="319" t="s">
        <v>23231</v>
      </c>
    </row>
    <row r="5498" spans="1:9" ht="105" x14ac:dyDescent="0.2">
      <c r="A5498" s="319" t="s">
        <v>23232</v>
      </c>
      <c r="B5498" s="319" t="s">
        <v>21215</v>
      </c>
      <c r="C5498" s="321">
        <f t="shared" si="170"/>
        <v>6</v>
      </c>
      <c r="D5498" s="321" t="str">
        <f t="shared" si="171"/>
        <v>Residential Urunga</v>
      </c>
      <c r="E5498" s="321" t="s">
        <v>25835</v>
      </c>
      <c r="F5498" s="319" t="s">
        <v>23233</v>
      </c>
      <c r="G5498" s="319" t="s">
        <v>23234</v>
      </c>
      <c r="H5498" s="319" t="s">
        <v>23235</v>
      </c>
      <c r="I5498" s="319" t="s">
        <v>23236</v>
      </c>
    </row>
    <row r="5499" spans="1:9" ht="105" x14ac:dyDescent="0.2">
      <c r="A5499" s="319" t="s">
        <v>23237</v>
      </c>
      <c r="B5499" s="319" t="s">
        <v>21215</v>
      </c>
      <c r="C5499" s="321">
        <f t="shared" si="170"/>
        <v>6</v>
      </c>
      <c r="D5499" s="321" t="str">
        <f t="shared" si="171"/>
        <v>Residential Urunga</v>
      </c>
      <c r="E5499" s="321" t="s">
        <v>4460</v>
      </c>
      <c r="F5499" s="319" t="s">
        <v>667</v>
      </c>
      <c r="G5499" s="319" t="s">
        <v>23238</v>
      </c>
      <c r="H5499" s="319" t="s">
        <v>23239</v>
      </c>
      <c r="I5499" s="319" t="s">
        <v>23240</v>
      </c>
    </row>
    <row r="5500" spans="1:9" ht="105" x14ac:dyDescent="0.2">
      <c r="A5500" s="319" t="s">
        <v>23241</v>
      </c>
      <c r="B5500" s="319" t="s">
        <v>21215</v>
      </c>
      <c r="C5500" s="321">
        <f t="shared" si="170"/>
        <v>6</v>
      </c>
      <c r="D5500" s="321" t="str">
        <f t="shared" si="171"/>
        <v>Residential Urunga</v>
      </c>
      <c r="E5500" s="321" t="s">
        <v>25835</v>
      </c>
      <c r="F5500" s="319" t="s">
        <v>23242</v>
      </c>
      <c r="G5500" s="319" t="s">
        <v>23243</v>
      </c>
      <c r="H5500" s="319" t="s">
        <v>23244</v>
      </c>
      <c r="I5500" s="319" t="s">
        <v>23245</v>
      </c>
    </row>
    <row r="5501" spans="1:9" ht="105" x14ac:dyDescent="0.2">
      <c r="A5501" s="319" t="s">
        <v>23246</v>
      </c>
      <c r="B5501" s="319" t="s">
        <v>21215</v>
      </c>
      <c r="C5501" s="321">
        <f t="shared" si="170"/>
        <v>6</v>
      </c>
      <c r="D5501" s="321" t="str">
        <f t="shared" si="171"/>
        <v>Residential Urunga</v>
      </c>
      <c r="E5501" s="321" t="s">
        <v>4460</v>
      </c>
      <c r="F5501" s="319" t="s">
        <v>23247</v>
      </c>
      <c r="G5501" s="319" t="s">
        <v>23248</v>
      </c>
      <c r="H5501" s="319" t="s">
        <v>23249</v>
      </c>
      <c r="I5501" s="319" t="s">
        <v>23250</v>
      </c>
    </row>
    <row r="5502" spans="1:9" ht="105" x14ac:dyDescent="0.2">
      <c r="A5502" s="319" t="s">
        <v>23251</v>
      </c>
      <c r="B5502" s="319" t="s">
        <v>21215</v>
      </c>
      <c r="C5502" s="321">
        <f t="shared" si="170"/>
        <v>6</v>
      </c>
      <c r="D5502" s="321" t="str">
        <f t="shared" si="171"/>
        <v>Residential Urunga</v>
      </c>
      <c r="E5502" s="321" t="s">
        <v>25835</v>
      </c>
      <c r="F5502" s="319" t="s">
        <v>23252</v>
      </c>
      <c r="G5502" s="319" t="s">
        <v>23253</v>
      </c>
      <c r="H5502" s="319" t="s">
        <v>23254</v>
      </c>
      <c r="I5502" s="319" t="s">
        <v>23255</v>
      </c>
    </row>
    <row r="5503" spans="1:9" ht="105" x14ac:dyDescent="0.2">
      <c r="A5503" s="319" t="s">
        <v>23256</v>
      </c>
      <c r="B5503" s="319" t="s">
        <v>21215</v>
      </c>
      <c r="C5503" s="321">
        <f t="shared" si="170"/>
        <v>6</v>
      </c>
      <c r="D5503" s="321" t="str">
        <f t="shared" si="171"/>
        <v>Residential Urunga</v>
      </c>
      <c r="E5503" s="321" t="s">
        <v>4460</v>
      </c>
      <c r="F5503" s="319" t="s">
        <v>4907</v>
      </c>
      <c r="G5503" s="319" t="s">
        <v>23257</v>
      </c>
      <c r="H5503" s="319" t="s">
        <v>23258</v>
      </c>
      <c r="I5503" s="319" t="s">
        <v>23259</v>
      </c>
    </row>
    <row r="5504" spans="1:9" ht="105" x14ac:dyDescent="0.2">
      <c r="A5504" s="319" t="s">
        <v>23260</v>
      </c>
      <c r="B5504" s="319" t="s">
        <v>21215</v>
      </c>
      <c r="C5504" s="321">
        <f t="shared" si="170"/>
        <v>6</v>
      </c>
      <c r="D5504" s="321" t="str">
        <f t="shared" si="171"/>
        <v>Residential Urunga</v>
      </c>
      <c r="E5504" s="321" t="s">
        <v>25835</v>
      </c>
      <c r="F5504" s="319" t="s">
        <v>1673</v>
      </c>
      <c r="G5504" s="319" t="s">
        <v>11630</v>
      </c>
      <c r="H5504" s="319" t="s">
        <v>23261</v>
      </c>
      <c r="I5504" s="319" t="s">
        <v>23262</v>
      </c>
    </row>
    <row r="5505" spans="1:9" ht="105" x14ac:dyDescent="0.2">
      <c r="A5505" s="319" t="s">
        <v>23263</v>
      </c>
      <c r="B5505" s="319" t="s">
        <v>21215</v>
      </c>
      <c r="C5505" s="321">
        <f t="shared" si="170"/>
        <v>6</v>
      </c>
      <c r="D5505" s="321" t="str">
        <f t="shared" si="171"/>
        <v>Residential Urunga</v>
      </c>
      <c r="E5505" s="321" t="s">
        <v>4460</v>
      </c>
      <c r="F5505" s="319" t="s">
        <v>5657</v>
      </c>
      <c r="G5505" s="319" t="s">
        <v>23264</v>
      </c>
      <c r="H5505" s="319" t="s">
        <v>23265</v>
      </c>
      <c r="I5505" s="319" t="s">
        <v>23266</v>
      </c>
    </row>
    <row r="5506" spans="1:9" ht="105" x14ac:dyDescent="0.2">
      <c r="A5506" s="319" t="s">
        <v>23267</v>
      </c>
      <c r="B5506" s="319" t="s">
        <v>21215</v>
      </c>
      <c r="C5506" s="321">
        <f t="shared" ref="C5506:C5569" si="172">+VLOOKUP($A5506,Assess,2,FALSE)</f>
        <v>6</v>
      </c>
      <c r="D5506" s="321" t="str">
        <f t="shared" ref="D5506:D5569" si="173">+VLOOKUP($A5506,Assess,3,FALSE)</f>
        <v>Residential Urunga</v>
      </c>
      <c r="E5506" s="321" t="s">
        <v>25835</v>
      </c>
      <c r="F5506" s="319" t="s">
        <v>23268</v>
      </c>
      <c r="G5506" s="319" t="s">
        <v>15591</v>
      </c>
      <c r="H5506" s="319" t="s">
        <v>23269</v>
      </c>
      <c r="I5506" s="319" t="s">
        <v>23270</v>
      </c>
    </row>
    <row r="5507" spans="1:9" ht="105" x14ac:dyDescent="0.2">
      <c r="A5507" s="319" t="s">
        <v>23271</v>
      </c>
      <c r="B5507" s="319" t="s">
        <v>21215</v>
      </c>
      <c r="C5507" s="321">
        <f t="shared" si="172"/>
        <v>6</v>
      </c>
      <c r="D5507" s="321" t="str">
        <f t="shared" si="173"/>
        <v>Residential Urunga</v>
      </c>
      <c r="E5507" s="321" t="s">
        <v>4460</v>
      </c>
      <c r="F5507" s="319" t="s">
        <v>23272</v>
      </c>
      <c r="G5507" s="319" t="s">
        <v>23273</v>
      </c>
      <c r="H5507" s="319" t="s">
        <v>23274</v>
      </c>
      <c r="I5507" s="319" t="s">
        <v>23275</v>
      </c>
    </row>
    <row r="5508" spans="1:9" ht="105" x14ac:dyDescent="0.2">
      <c r="A5508" s="319" t="s">
        <v>23276</v>
      </c>
      <c r="B5508" s="319" t="s">
        <v>21215</v>
      </c>
      <c r="C5508" s="321">
        <f t="shared" si="172"/>
        <v>6</v>
      </c>
      <c r="D5508" s="321" t="str">
        <f t="shared" si="173"/>
        <v>Residential Urunga</v>
      </c>
      <c r="E5508" s="321" t="s">
        <v>25835</v>
      </c>
      <c r="F5508" s="319" t="s">
        <v>23277</v>
      </c>
      <c r="G5508" s="319" t="s">
        <v>23278</v>
      </c>
      <c r="H5508" s="319" t="s">
        <v>23279</v>
      </c>
      <c r="I5508" s="319" t="s">
        <v>23280</v>
      </c>
    </row>
    <row r="5509" spans="1:9" ht="105" x14ac:dyDescent="0.2">
      <c r="A5509" s="319" t="s">
        <v>23281</v>
      </c>
      <c r="B5509" s="319" t="s">
        <v>21215</v>
      </c>
      <c r="C5509" s="321">
        <f t="shared" si="172"/>
        <v>6</v>
      </c>
      <c r="D5509" s="321" t="str">
        <f t="shared" si="173"/>
        <v>Residential Urunga</v>
      </c>
      <c r="E5509" s="321" t="s">
        <v>4460</v>
      </c>
      <c r="F5509" s="319" t="s">
        <v>23282</v>
      </c>
      <c r="G5509" s="319" t="s">
        <v>23283</v>
      </c>
      <c r="H5509" s="319" t="s">
        <v>23284</v>
      </c>
      <c r="I5509" s="319" t="s">
        <v>23285</v>
      </c>
    </row>
    <row r="5510" spans="1:9" ht="105" x14ac:dyDescent="0.2">
      <c r="A5510" s="319" t="s">
        <v>23286</v>
      </c>
      <c r="B5510" s="319" t="s">
        <v>21215</v>
      </c>
      <c r="C5510" s="321">
        <f t="shared" si="172"/>
        <v>6</v>
      </c>
      <c r="D5510" s="321" t="str">
        <f t="shared" si="173"/>
        <v>Residential Urunga</v>
      </c>
      <c r="E5510" s="321" t="s">
        <v>25835</v>
      </c>
      <c r="F5510" s="319" t="s">
        <v>23287</v>
      </c>
      <c r="G5510" s="319" t="s">
        <v>23288</v>
      </c>
      <c r="H5510" s="319" t="s">
        <v>23289</v>
      </c>
      <c r="I5510" s="319" t="s">
        <v>23290</v>
      </c>
    </row>
    <row r="5511" spans="1:9" ht="105" x14ac:dyDescent="0.2">
      <c r="A5511" s="319" t="s">
        <v>23291</v>
      </c>
      <c r="B5511" s="319" t="s">
        <v>21215</v>
      </c>
      <c r="C5511" s="321">
        <f t="shared" si="172"/>
        <v>6</v>
      </c>
      <c r="D5511" s="321" t="str">
        <f t="shared" si="173"/>
        <v>Residential Urunga</v>
      </c>
      <c r="E5511" s="321" t="s">
        <v>4460</v>
      </c>
      <c r="F5511" s="319" t="s">
        <v>22052</v>
      </c>
      <c r="G5511" s="319" t="s">
        <v>22053</v>
      </c>
      <c r="H5511" s="319" t="s">
        <v>23292</v>
      </c>
      <c r="I5511" s="319" t="s">
        <v>23293</v>
      </c>
    </row>
    <row r="5512" spans="1:9" ht="105" x14ac:dyDescent="0.2">
      <c r="A5512" s="319" t="s">
        <v>23294</v>
      </c>
      <c r="B5512" s="319" t="s">
        <v>21215</v>
      </c>
      <c r="C5512" s="321">
        <f t="shared" si="172"/>
        <v>6</v>
      </c>
      <c r="D5512" s="321" t="str">
        <f t="shared" si="173"/>
        <v>Residential Urunga</v>
      </c>
      <c r="E5512" s="321" t="s">
        <v>25835</v>
      </c>
      <c r="F5512" s="319" t="s">
        <v>23295</v>
      </c>
      <c r="G5512" s="319" t="s">
        <v>23296</v>
      </c>
      <c r="H5512" s="319" t="s">
        <v>23297</v>
      </c>
      <c r="I5512" s="319" t="s">
        <v>23298</v>
      </c>
    </row>
    <row r="5513" spans="1:9" ht="105" x14ac:dyDescent="0.2">
      <c r="A5513" s="319" t="s">
        <v>23299</v>
      </c>
      <c r="B5513" s="319" t="s">
        <v>21215</v>
      </c>
      <c r="C5513" s="321">
        <f t="shared" si="172"/>
        <v>6</v>
      </c>
      <c r="D5513" s="321" t="str">
        <f t="shared" si="173"/>
        <v>Residential Urunga</v>
      </c>
      <c r="E5513" s="321" t="s">
        <v>4460</v>
      </c>
      <c r="F5513" s="319" t="s">
        <v>23300</v>
      </c>
      <c r="G5513" s="319" t="s">
        <v>6437</v>
      </c>
      <c r="H5513" s="319" t="s">
        <v>23301</v>
      </c>
      <c r="I5513" s="319" t="s">
        <v>23302</v>
      </c>
    </row>
    <row r="5514" spans="1:9" ht="105" x14ac:dyDescent="0.25">
      <c r="A5514" s="319" t="s">
        <v>23303</v>
      </c>
      <c r="B5514" s="319" t="s">
        <v>21215</v>
      </c>
      <c r="C5514" s="321">
        <f t="shared" si="172"/>
        <v>6</v>
      </c>
      <c r="D5514" s="321" t="str">
        <f t="shared" si="173"/>
        <v>Residential Urunga</v>
      </c>
      <c r="E5514" s="321" t="s">
        <v>25835</v>
      </c>
      <c r="F5514" s="317"/>
      <c r="G5514" s="319" t="s">
        <v>23304</v>
      </c>
      <c r="H5514" s="319" t="s">
        <v>23305</v>
      </c>
      <c r="I5514" s="319" t="s">
        <v>23306</v>
      </c>
    </row>
    <row r="5515" spans="1:9" ht="105" x14ac:dyDescent="0.2">
      <c r="A5515" s="319" t="s">
        <v>23307</v>
      </c>
      <c r="B5515" s="319" t="s">
        <v>21215</v>
      </c>
      <c r="C5515" s="321">
        <f t="shared" si="172"/>
        <v>6</v>
      </c>
      <c r="D5515" s="321" t="str">
        <f t="shared" si="173"/>
        <v>Residential Urunga</v>
      </c>
      <c r="E5515" s="321" t="s">
        <v>4460</v>
      </c>
      <c r="F5515" s="319" t="s">
        <v>23308</v>
      </c>
      <c r="G5515" s="319" t="s">
        <v>23309</v>
      </c>
      <c r="H5515" s="319" t="s">
        <v>23310</v>
      </c>
      <c r="I5515" s="319" t="s">
        <v>23311</v>
      </c>
    </row>
    <row r="5516" spans="1:9" ht="105" x14ac:dyDescent="0.2">
      <c r="A5516" s="319" t="s">
        <v>23312</v>
      </c>
      <c r="B5516" s="319" t="s">
        <v>21215</v>
      </c>
      <c r="C5516" s="321">
        <f t="shared" si="172"/>
        <v>6</v>
      </c>
      <c r="D5516" s="321" t="str">
        <f t="shared" si="173"/>
        <v>Residential Urunga</v>
      </c>
      <c r="E5516" s="321" t="s">
        <v>25835</v>
      </c>
      <c r="F5516" s="319" t="s">
        <v>23313</v>
      </c>
      <c r="G5516" s="319" t="s">
        <v>23314</v>
      </c>
      <c r="H5516" s="319" t="s">
        <v>23315</v>
      </c>
      <c r="I5516" s="319" t="s">
        <v>23316</v>
      </c>
    </row>
    <row r="5517" spans="1:9" ht="105" x14ac:dyDescent="0.2">
      <c r="A5517" s="319" t="s">
        <v>23317</v>
      </c>
      <c r="B5517" s="319" t="s">
        <v>21215</v>
      </c>
      <c r="C5517" s="321">
        <f t="shared" si="172"/>
        <v>6</v>
      </c>
      <c r="D5517" s="321" t="str">
        <f t="shared" si="173"/>
        <v>Residential Urunga</v>
      </c>
      <c r="E5517" s="321" t="s">
        <v>4460</v>
      </c>
      <c r="F5517" s="319" t="s">
        <v>23318</v>
      </c>
      <c r="G5517" s="319" t="s">
        <v>23319</v>
      </c>
      <c r="H5517" s="319" t="s">
        <v>23320</v>
      </c>
      <c r="I5517" s="319" t="s">
        <v>23321</v>
      </c>
    </row>
    <row r="5518" spans="1:9" ht="105" x14ac:dyDescent="0.2">
      <c r="A5518" s="319" t="s">
        <v>23322</v>
      </c>
      <c r="B5518" s="319" t="s">
        <v>21215</v>
      </c>
      <c r="C5518" s="321">
        <f t="shared" si="172"/>
        <v>6</v>
      </c>
      <c r="D5518" s="321" t="str">
        <f t="shared" si="173"/>
        <v>Residential Urunga</v>
      </c>
      <c r="E5518" s="321" t="s">
        <v>25835</v>
      </c>
      <c r="F5518" s="319" t="s">
        <v>5182</v>
      </c>
      <c r="G5518" s="319" t="s">
        <v>6058</v>
      </c>
      <c r="H5518" s="319" t="s">
        <v>23323</v>
      </c>
      <c r="I5518" s="319" t="s">
        <v>23324</v>
      </c>
    </row>
    <row r="5519" spans="1:9" ht="105" x14ac:dyDescent="0.2">
      <c r="A5519" s="319" t="s">
        <v>23325</v>
      </c>
      <c r="B5519" s="319" t="s">
        <v>21215</v>
      </c>
      <c r="C5519" s="321">
        <f t="shared" si="172"/>
        <v>6</v>
      </c>
      <c r="D5519" s="321" t="str">
        <f t="shared" si="173"/>
        <v>Residential Urunga</v>
      </c>
      <c r="E5519" s="321" t="s">
        <v>4460</v>
      </c>
      <c r="F5519" s="319" t="s">
        <v>16166</v>
      </c>
      <c r="G5519" s="319" t="s">
        <v>23326</v>
      </c>
      <c r="H5519" s="319" t="s">
        <v>23327</v>
      </c>
      <c r="I5519" s="319" t="s">
        <v>23328</v>
      </c>
    </row>
    <row r="5520" spans="1:9" ht="105" x14ac:dyDescent="0.2">
      <c r="A5520" s="319" t="s">
        <v>23329</v>
      </c>
      <c r="B5520" s="319" t="s">
        <v>21215</v>
      </c>
      <c r="C5520" s="321">
        <f t="shared" si="172"/>
        <v>6</v>
      </c>
      <c r="D5520" s="321" t="str">
        <f t="shared" si="173"/>
        <v>Residential Urunga</v>
      </c>
      <c r="E5520" s="321" t="s">
        <v>25835</v>
      </c>
      <c r="F5520" s="319" t="s">
        <v>23330</v>
      </c>
      <c r="G5520" s="319" t="s">
        <v>23331</v>
      </c>
      <c r="H5520" s="319" t="s">
        <v>23332</v>
      </c>
      <c r="I5520" s="319" t="s">
        <v>23333</v>
      </c>
    </row>
    <row r="5521" spans="1:9" ht="90" x14ac:dyDescent="0.2">
      <c r="A5521" s="319" t="s">
        <v>23334</v>
      </c>
      <c r="B5521" s="319" t="s">
        <v>21215</v>
      </c>
      <c r="C5521" s="321">
        <f t="shared" si="172"/>
        <v>6</v>
      </c>
      <c r="D5521" s="321" t="str">
        <f t="shared" si="173"/>
        <v>Residential Urunga</v>
      </c>
      <c r="E5521" s="321" t="s">
        <v>4460</v>
      </c>
      <c r="F5521" s="319" t="s">
        <v>2474</v>
      </c>
      <c r="G5521" s="319" t="s">
        <v>23335</v>
      </c>
      <c r="H5521" s="319" t="s">
        <v>23336</v>
      </c>
      <c r="I5521" s="319" t="s">
        <v>23337</v>
      </c>
    </row>
    <row r="5522" spans="1:9" ht="90" x14ac:dyDescent="0.2">
      <c r="A5522" s="319" t="s">
        <v>23338</v>
      </c>
      <c r="B5522" s="319" t="s">
        <v>21215</v>
      </c>
      <c r="C5522" s="321">
        <f t="shared" si="172"/>
        <v>6</v>
      </c>
      <c r="D5522" s="321" t="str">
        <f t="shared" si="173"/>
        <v>Residential Urunga</v>
      </c>
      <c r="E5522" s="321" t="s">
        <v>25835</v>
      </c>
      <c r="F5522" s="319" t="s">
        <v>23339</v>
      </c>
      <c r="G5522" s="319" t="s">
        <v>23340</v>
      </c>
      <c r="H5522" s="319" t="s">
        <v>23341</v>
      </c>
      <c r="I5522" s="319" t="s">
        <v>23342</v>
      </c>
    </row>
    <row r="5523" spans="1:9" ht="90" x14ac:dyDescent="0.2">
      <c r="A5523" s="319" t="s">
        <v>23343</v>
      </c>
      <c r="B5523" s="319" t="s">
        <v>21215</v>
      </c>
      <c r="C5523" s="321">
        <f t="shared" si="172"/>
        <v>6</v>
      </c>
      <c r="D5523" s="321" t="str">
        <f t="shared" si="173"/>
        <v>Residential Urunga</v>
      </c>
      <c r="E5523" s="321" t="s">
        <v>4460</v>
      </c>
      <c r="F5523" s="319" t="s">
        <v>4907</v>
      </c>
      <c r="G5523" s="319" t="s">
        <v>23344</v>
      </c>
      <c r="H5523" s="319" t="s">
        <v>23345</v>
      </c>
      <c r="I5523" s="319" t="s">
        <v>23346</v>
      </c>
    </row>
    <row r="5524" spans="1:9" ht="90" x14ac:dyDescent="0.2">
      <c r="A5524" s="319" t="s">
        <v>23347</v>
      </c>
      <c r="B5524" s="319" t="s">
        <v>21215</v>
      </c>
      <c r="C5524" s="321">
        <f t="shared" si="172"/>
        <v>6</v>
      </c>
      <c r="D5524" s="321" t="str">
        <f t="shared" si="173"/>
        <v>Residential Urunga</v>
      </c>
      <c r="E5524" s="321" t="s">
        <v>25835</v>
      </c>
      <c r="F5524" s="319" t="s">
        <v>6091</v>
      </c>
      <c r="G5524" s="319" t="s">
        <v>21339</v>
      </c>
      <c r="H5524" s="319" t="s">
        <v>23348</v>
      </c>
      <c r="I5524" s="319" t="s">
        <v>23349</v>
      </c>
    </row>
    <row r="5525" spans="1:9" ht="75" x14ac:dyDescent="0.2">
      <c r="A5525" s="319" t="s">
        <v>23350</v>
      </c>
      <c r="B5525" s="319" t="s">
        <v>21215</v>
      </c>
      <c r="C5525" s="321">
        <f t="shared" si="172"/>
        <v>6</v>
      </c>
      <c r="D5525" s="321" t="str">
        <f t="shared" si="173"/>
        <v>Residential Urunga</v>
      </c>
      <c r="E5525" s="321" t="s">
        <v>4460</v>
      </c>
      <c r="F5525" s="319" t="s">
        <v>23351</v>
      </c>
      <c r="G5525" s="319" t="s">
        <v>23352</v>
      </c>
      <c r="H5525" s="319" t="s">
        <v>23353</v>
      </c>
      <c r="I5525" s="319" t="s">
        <v>23354</v>
      </c>
    </row>
    <row r="5526" spans="1:9" ht="90" x14ac:dyDescent="0.2">
      <c r="A5526" s="319" t="s">
        <v>23355</v>
      </c>
      <c r="B5526" s="319" t="s">
        <v>21215</v>
      </c>
      <c r="C5526" s="321">
        <f t="shared" si="172"/>
        <v>6</v>
      </c>
      <c r="D5526" s="321" t="str">
        <f t="shared" si="173"/>
        <v>Residential Urunga</v>
      </c>
      <c r="E5526" s="321" t="s">
        <v>25835</v>
      </c>
      <c r="F5526" s="319" t="s">
        <v>7062</v>
      </c>
      <c r="G5526" s="319" t="s">
        <v>7063</v>
      </c>
      <c r="H5526" s="319" t="s">
        <v>23356</v>
      </c>
      <c r="I5526" s="319" t="s">
        <v>23357</v>
      </c>
    </row>
    <row r="5527" spans="1:9" ht="90" x14ac:dyDescent="0.2">
      <c r="A5527" s="319" t="s">
        <v>23358</v>
      </c>
      <c r="B5527" s="319" t="s">
        <v>21215</v>
      </c>
      <c r="C5527" s="321">
        <f t="shared" si="172"/>
        <v>6</v>
      </c>
      <c r="D5527" s="321" t="str">
        <f t="shared" si="173"/>
        <v>Residential Urunga</v>
      </c>
      <c r="E5527" s="321" t="s">
        <v>4460</v>
      </c>
      <c r="F5527" s="319" t="s">
        <v>23359</v>
      </c>
      <c r="G5527" s="319" t="s">
        <v>23360</v>
      </c>
      <c r="H5527" s="319" t="s">
        <v>23361</v>
      </c>
      <c r="I5527" s="319" t="s">
        <v>23362</v>
      </c>
    </row>
    <row r="5528" spans="1:9" ht="90" x14ac:dyDescent="0.2">
      <c r="A5528" s="319" t="s">
        <v>23363</v>
      </c>
      <c r="B5528" s="319" t="s">
        <v>21215</v>
      </c>
      <c r="C5528" s="321">
        <f t="shared" si="172"/>
        <v>6</v>
      </c>
      <c r="D5528" s="321" t="str">
        <f t="shared" si="173"/>
        <v>Residential Urunga</v>
      </c>
      <c r="E5528" s="321" t="s">
        <v>25835</v>
      </c>
      <c r="F5528" s="319" t="s">
        <v>821</v>
      </c>
      <c r="G5528" s="319" t="s">
        <v>23364</v>
      </c>
      <c r="H5528" s="319" t="s">
        <v>23365</v>
      </c>
      <c r="I5528" s="319" t="s">
        <v>23366</v>
      </c>
    </row>
    <row r="5529" spans="1:9" ht="90" x14ac:dyDescent="0.2">
      <c r="A5529" s="319" t="s">
        <v>23367</v>
      </c>
      <c r="B5529" s="319" t="s">
        <v>21215</v>
      </c>
      <c r="C5529" s="321">
        <f t="shared" si="172"/>
        <v>6</v>
      </c>
      <c r="D5529" s="321" t="str">
        <f t="shared" si="173"/>
        <v>Residential Urunga</v>
      </c>
      <c r="E5529" s="321" t="s">
        <v>4460</v>
      </c>
      <c r="F5529" s="319" t="s">
        <v>23368</v>
      </c>
      <c r="G5529" s="319" t="s">
        <v>2898</v>
      </c>
      <c r="H5529" s="319" t="s">
        <v>23369</v>
      </c>
      <c r="I5529" s="319" t="s">
        <v>23370</v>
      </c>
    </row>
    <row r="5530" spans="1:9" ht="90" x14ac:dyDescent="0.2">
      <c r="A5530" s="319" t="s">
        <v>23371</v>
      </c>
      <c r="B5530" s="319" t="s">
        <v>21215</v>
      </c>
      <c r="C5530" s="321">
        <f t="shared" si="172"/>
        <v>6</v>
      </c>
      <c r="D5530" s="321" t="str">
        <f t="shared" si="173"/>
        <v>Residential Urunga</v>
      </c>
      <c r="E5530" s="321" t="s">
        <v>25835</v>
      </c>
      <c r="F5530" s="319" t="s">
        <v>23372</v>
      </c>
      <c r="G5530" s="319" t="s">
        <v>23373</v>
      </c>
      <c r="H5530" s="319" t="s">
        <v>23374</v>
      </c>
      <c r="I5530" s="319" t="s">
        <v>23375</v>
      </c>
    </row>
    <row r="5531" spans="1:9" ht="90" x14ac:dyDescent="0.2">
      <c r="A5531" s="319" t="s">
        <v>23376</v>
      </c>
      <c r="B5531" s="319" t="s">
        <v>21215</v>
      </c>
      <c r="C5531" s="321">
        <f t="shared" si="172"/>
        <v>6</v>
      </c>
      <c r="D5531" s="321" t="str">
        <f t="shared" si="173"/>
        <v>Residential Urunga</v>
      </c>
      <c r="E5531" s="321" t="s">
        <v>4460</v>
      </c>
      <c r="F5531" s="319" t="s">
        <v>23377</v>
      </c>
      <c r="G5531" s="319" t="s">
        <v>23378</v>
      </c>
      <c r="H5531" s="319" t="s">
        <v>23379</v>
      </c>
      <c r="I5531" s="319" t="s">
        <v>23380</v>
      </c>
    </row>
    <row r="5532" spans="1:9" ht="90" x14ac:dyDescent="0.2">
      <c r="A5532" s="319" t="s">
        <v>23381</v>
      </c>
      <c r="B5532" s="319" t="s">
        <v>21215</v>
      </c>
      <c r="C5532" s="321">
        <f t="shared" si="172"/>
        <v>6</v>
      </c>
      <c r="D5532" s="321" t="str">
        <f t="shared" si="173"/>
        <v>Residential Urunga</v>
      </c>
      <c r="E5532" s="321" t="s">
        <v>25835</v>
      </c>
      <c r="F5532" s="319" t="s">
        <v>351</v>
      </c>
      <c r="G5532" s="319" t="s">
        <v>1002</v>
      </c>
      <c r="H5532" s="319" t="s">
        <v>23382</v>
      </c>
      <c r="I5532" s="319" t="s">
        <v>23383</v>
      </c>
    </row>
    <row r="5533" spans="1:9" ht="105" x14ac:dyDescent="0.2">
      <c r="A5533" s="319" t="s">
        <v>23384</v>
      </c>
      <c r="B5533" s="319" t="s">
        <v>21215</v>
      </c>
      <c r="C5533" s="321">
        <f t="shared" si="172"/>
        <v>6</v>
      </c>
      <c r="D5533" s="321" t="str">
        <f t="shared" si="173"/>
        <v>Residential Urunga</v>
      </c>
      <c r="E5533" s="321" t="s">
        <v>4460</v>
      </c>
      <c r="F5533" s="319" t="s">
        <v>623</v>
      </c>
      <c r="G5533" s="319" t="s">
        <v>23385</v>
      </c>
      <c r="H5533" s="319" t="s">
        <v>23386</v>
      </c>
      <c r="I5533" s="319" t="s">
        <v>23387</v>
      </c>
    </row>
    <row r="5534" spans="1:9" ht="105" x14ac:dyDescent="0.2">
      <c r="A5534" s="319" t="s">
        <v>23388</v>
      </c>
      <c r="B5534" s="319" t="s">
        <v>21215</v>
      </c>
      <c r="C5534" s="321">
        <f t="shared" si="172"/>
        <v>6</v>
      </c>
      <c r="D5534" s="321" t="str">
        <f t="shared" si="173"/>
        <v>Residential Urunga</v>
      </c>
      <c r="E5534" s="321" t="s">
        <v>25835</v>
      </c>
      <c r="F5534" s="319" t="s">
        <v>2469</v>
      </c>
      <c r="G5534" s="319" t="s">
        <v>2470</v>
      </c>
      <c r="H5534" s="319" t="s">
        <v>23389</v>
      </c>
      <c r="I5534" s="319" t="s">
        <v>23390</v>
      </c>
    </row>
    <row r="5535" spans="1:9" ht="105" x14ac:dyDescent="0.2">
      <c r="A5535" s="319" t="s">
        <v>23391</v>
      </c>
      <c r="B5535" s="319" t="s">
        <v>21215</v>
      </c>
      <c r="C5535" s="321">
        <f t="shared" si="172"/>
        <v>6</v>
      </c>
      <c r="D5535" s="321" t="str">
        <f t="shared" si="173"/>
        <v>Residential Urunga</v>
      </c>
      <c r="E5535" s="321" t="s">
        <v>4460</v>
      </c>
      <c r="F5535" s="319" t="s">
        <v>23392</v>
      </c>
      <c r="G5535" s="319" t="s">
        <v>23393</v>
      </c>
      <c r="H5535" s="319" t="s">
        <v>23394</v>
      </c>
      <c r="I5535" s="319" t="s">
        <v>23395</v>
      </c>
    </row>
    <row r="5536" spans="1:9" ht="105" x14ac:dyDescent="0.2">
      <c r="A5536" s="319" t="s">
        <v>23396</v>
      </c>
      <c r="B5536" s="319" t="s">
        <v>21215</v>
      </c>
      <c r="C5536" s="321">
        <f t="shared" si="172"/>
        <v>6</v>
      </c>
      <c r="D5536" s="321" t="str">
        <f t="shared" si="173"/>
        <v>Residential Urunga</v>
      </c>
      <c r="E5536" s="321" t="s">
        <v>25835</v>
      </c>
      <c r="F5536" s="319" t="s">
        <v>7894</v>
      </c>
      <c r="G5536" s="319" t="s">
        <v>23397</v>
      </c>
      <c r="H5536" s="319" t="s">
        <v>23398</v>
      </c>
      <c r="I5536" s="319" t="s">
        <v>23399</v>
      </c>
    </row>
    <row r="5537" spans="1:9" ht="105" x14ac:dyDescent="0.2">
      <c r="A5537" s="319" t="s">
        <v>23400</v>
      </c>
      <c r="B5537" s="319" t="s">
        <v>21215</v>
      </c>
      <c r="C5537" s="321">
        <f t="shared" si="172"/>
        <v>6</v>
      </c>
      <c r="D5537" s="321" t="str">
        <f t="shared" si="173"/>
        <v>Residential Urunga</v>
      </c>
      <c r="E5537" s="321" t="s">
        <v>4460</v>
      </c>
      <c r="F5537" s="319" t="s">
        <v>23401</v>
      </c>
      <c r="G5537" s="319" t="s">
        <v>7036</v>
      </c>
      <c r="H5537" s="319" t="s">
        <v>23402</v>
      </c>
      <c r="I5537" s="319" t="s">
        <v>23403</v>
      </c>
    </row>
    <row r="5538" spans="1:9" ht="105" x14ac:dyDescent="0.2">
      <c r="A5538" s="319" t="s">
        <v>23404</v>
      </c>
      <c r="B5538" s="319" t="s">
        <v>21215</v>
      </c>
      <c r="C5538" s="321">
        <f t="shared" si="172"/>
        <v>6</v>
      </c>
      <c r="D5538" s="321" t="str">
        <f t="shared" si="173"/>
        <v>Residential Urunga</v>
      </c>
      <c r="E5538" s="321" t="s">
        <v>25835</v>
      </c>
      <c r="F5538" s="319" t="s">
        <v>414</v>
      </c>
      <c r="G5538" s="319" t="s">
        <v>23405</v>
      </c>
      <c r="H5538" s="319" t="s">
        <v>23406</v>
      </c>
      <c r="I5538" s="319" t="s">
        <v>23407</v>
      </c>
    </row>
    <row r="5539" spans="1:9" ht="105" x14ac:dyDescent="0.2">
      <c r="A5539" s="319" t="s">
        <v>23408</v>
      </c>
      <c r="B5539" s="319" t="s">
        <v>21215</v>
      </c>
      <c r="C5539" s="321">
        <f t="shared" si="172"/>
        <v>6</v>
      </c>
      <c r="D5539" s="321" t="str">
        <f t="shared" si="173"/>
        <v>Residential Urunga</v>
      </c>
      <c r="E5539" s="321" t="s">
        <v>4460</v>
      </c>
      <c r="F5539" s="319" t="s">
        <v>23409</v>
      </c>
      <c r="G5539" s="319" t="s">
        <v>367</v>
      </c>
      <c r="H5539" s="319" t="s">
        <v>23410</v>
      </c>
      <c r="I5539" s="319" t="s">
        <v>23411</v>
      </c>
    </row>
    <row r="5540" spans="1:9" ht="105" x14ac:dyDescent="0.2">
      <c r="A5540" s="319" t="s">
        <v>23412</v>
      </c>
      <c r="B5540" s="319" t="s">
        <v>21215</v>
      </c>
      <c r="C5540" s="321">
        <f t="shared" si="172"/>
        <v>6</v>
      </c>
      <c r="D5540" s="321" t="str">
        <f t="shared" si="173"/>
        <v>Residential Urunga</v>
      </c>
      <c r="E5540" s="321" t="s">
        <v>25835</v>
      </c>
      <c r="F5540" s="319" t="s">
        <v>1612</v>
      </c>
      <c r="G5540" s="319" t="s">
        <v>927</v>
      </c>
      <c r="H5540" s="319" t="s">
        <v>23413</v>
      </c>
      <c r="I5540" s="319" t="s">
        <v>23414</v>
      </c>
    </row>
    <row r="5541" spans="1:9" ht="105" x14ac:dyDescent="0.2">
      <c r="A5541" s="319" t="s">
        <v>23415</v>
      </c>
      <c r="B5541" s="319" t="s">
        <v>21215</v>
      </c>
      <c r="C5541" s="321">
        <f t="shared" si="172"/>
        <v>6</v>
      </c>
      <c r="D5541" s="321" t="str">
        <f t="shared" si="173"/>
        <v>Residential Urunga</v>
      </c>
      <c r="E5541" s="321" t="s">
        <v>4460</v>
      </c>
      <c r="F5541" s="319" t="s">
        <v>23416</v>
      </c>
      <c r="G5541" s="319" t="s">
        <v>23417</v>
      </c>
      <c r="H5541" s="319" t="s">
        <v>23418</v>
      </c>
      <c r="I5541" s="319" t="s">
        <v>23419</v>
      </c>
    </row>
    <row r="5542" spans="1:9" ht="105" x14ac:dyDescent="0.2">
      <c r="A5542" s="319" t="s">
        <v>23420</v>
      </c>
      <c r="B5542" s="319" t="s">
        <v>21215</v>
      </c>
      <c r="C5542" s="321">
        <f t="shared" si="172"/>
        <v>6</v>
      </c>
      <c r="D5542" s="321" t="str">
        <f t="shared" si="173"/>
        <v>Residential Urunga</v>
      </c>
      <c r="E5542" s="321" t="s">
        <v>25835</v>
      </c>
      <c r="F5542" s="319" t="s">
        <v>3752</v>
      </c>
      <c r="G5542" s="319" t="s">
        <v>14146</v>
      </c>
      <c r="H5542" s="319" t="s">
        <v>23421</v>
      </c>
      <c r="I5542" s="319" t="s">
        <v>23422</v>
      </c>
    </row>
    <row r="5543" spans="1:9" ht="105" x14ac:dyDescent="0.2">
      <c r="A5543" s="319" t="s">
        <v>23423</v>
      </c>
      <c r="B5543" s="319" t="s">
        <v>21215</v>
      </c>
      <c r="C5543" s="321">
        <f t="shared" si="172"/>
        <v>6</v>
      </c>
      <c r="D5543" s="321" t="str">
        <f t="shared" si="173"/>
        <v>Residential Urunga</v>
      </c>
      <c r="E5543" s="321" t="s">
        <v>4460</v>
      </c>
      <c r="F5543" s="319" t="s">
        <v>3624</v>
      </c>
      <c r="G5543" s="319" t="s">
        <v>23424</v>
      </c>
      <c r="H5543" s="319" t="s">
        <v>23425</v>
      </c>
      <c r="I5543" s="319" t="s">
        <v>23426</v>
      </c>
    </row>
    <row r="5544" spans="1:9" ht="105" x14ac:dyDescent="0.2">
      <c r="A5544" s="319" t="s">
        <v>23427</v>
      </c>
      <c r="B5544" s="319" t="s">
        <v>21215</v>
      </c>
      <c r="C5544" s="321">
        <f t="shared" si="172"/>
        <v>6</v>
      </c>
      <c r="D5544" s="321" t="str">
        <f t="shared" si="173"/>
        <v>Residential Urunga</v>
      </c>
      <c r="E5544" s="321" t="s">
        <v>25835</v>
      </c>
      <c r="F5544" s="319" t="s">
        <v>23428</v>
      </c>
      <c r="G5544" s="319" t="s">
        <v>23429</v>
      </c>
      <c r="H5544" s="319" t="s">
        <v>23430</v>
      </c>
      <c r="I5544" s="319" t="s">
        <v>23431</v>
      </c>
    </row>
    <row r="5545" spans="1:9" ht="75" x14ac:dyDescent="0.2">
      <c r="A5545" s="319" t="s">
        <v>23432</v>
      </c>
      <c r="B5545" s="319" t="s">
        <v>21215</v>
      </c>
      <c r="C5545" s="321">
        <f t="shared" si="172"/>
        <v>6</v>
      </c>
      <c r="D5545" s="321" t="str">
        <f t="shared" si="173"/>
        <v>Residential Urunga</v>
      </c>
      <c r="E5545" s="321" t="s">
        <v>4460</v>
      </c>
      <c r="F5545" s="319" t="s">
        <v>23433</v>
      </c>
      <c r="G5545" s="319" t="s">
        <v>15267</v>
      </c>
      <c r="H5545" s="319" t="s">
        <v>23434</v>
      </c>
      <c r="I5545" s="319" t="s">
        <v>23435</v>
      </c>
    </row>
    <row r="5546" spans="1:9" ht="75" x14ac:dyDescent="0.2">
      <c r="A5546" s="319" t="s">
        <v>23436</v>
      </c>
      <c r="B5546" s="319" t="s">
        <v>21215</v>
      </c>
      <c r="C5546" s="321">
        <f t="shared" si="172"/>
        <v>6</v>
      </c>
      <c r="D5546" s="321" t="str">
        <f t="shared" si="173"/>
        <v>Residential Urunga</v>
      </c>
      <c r="E5546" s="321" t="s">
        <v>25835</v>
      </c>
      <c r="F5546" s="319" t="s">
        <v>23437</v>
      </c>
      <c r="G5546" s="319" t="s">
        <v>23438</v>
      </c>
      <c r="H5546" s="319" t="s">
        <v>23439</v>
      </c>
      <c r="I5546" s="319" t="s">
        <v>23440</v>
      </c>
    </row>
    <row r="5547" spans="1:9" ht="90" x14ac:dyDescent="0.2">
      <c r="A5547" s="319" t="s">
        <v>23441</v>
      </c>
      <c r="B5547" s="319" t="s">
        <v>21215</v>
      </c>
      <c r="C5547" s="321">
        <f t="shared" si="172"/>
        <v>6</v>
      </c>
      <c r="D5547" s="321" t="str">
        <f t="shared" si="173"/>
        <v>Residential Urunga</v>
      </c>
      <c r="E5547" s="321" t="s">
        <v>4460</v>
      </c>
      <c r="F5547" s="319" t="s">
        <v>23442</v>
      </c>
      <c r="G5547" s="319" t="s">
        <v>2181</v>
      </c>
      <c r="H5547" s="319" t="s">
        <v>23443</v>
      </c>
      <c r="I5547" s="319" t="s">
        <v>23444</v>
      </c>
    </row>
    <row r="5548" spans="1:9" ht="90" x14ac:dyDescent="0.2">
      <c r="A5548" s="319" t="s">
        <v>23445</v>
      </c>
      <c r="B5548" s="319" t="s">
        <v>21215</v>
      </c>
      <c r="C5548" s="321">
        <f t="shared" si="172"/>
        <v>6</v>
      </c>
      <c r="D5548" s="321" t="str">
        <f t="shared" si="173"/>
        <v>Residential Urunga</v>
      </c>
      <c r="E5548" s="321" t="s">
        <v>25835</v>
      </c>
      <c r="F5548" s="319" t="s">
        <v>23446</v>
      </c>
      <c r="G5548" s="319" t="s">
        <v>23447</v>
      </c>
      <c r="H5548" s="319" t="s">
        <v>23448</v>
      </c>
      <c r="I5548" s="319" t="s">
        <v>23449</v>
      </c>
    </row>
    <row r="5549" spans="1:9" ht="90" x14ac:dyDescent="0.2">
      <c r="A5549" s="319" t="s">
        <v>23450</v>
      </c>
      <c r="B5549" s="319" t="s">
        <v>21215</v>
      </c>
      <c r="C5549" s="321">
        <f t="shared" si="172"/>
        <v>6</v>
      </c>
      <c r="D5549" s="321" t="str">
        <f t="shared" si="173"/>
        <v>Residential Urunga</v>
      </c>
      <c r="E5549" s="321" t="s">
        <v>4460</v>
      </c>
      <c r="F5549" s="319" t="s">
        <v>3500</v>
      </c>
      <c r="G5549" s="319" t="s">
        <v>6475</v>
      </c>
      <c r="H5549" s="319" t="s">
        <v>23451</v>
      </c>
      <c r="I5549" s="319" t="s">
        <v>23452</v>
      </c>
    </row>
    <row r="5550" spans="1:9" ht="90" x14ac:dyDescent="0.2">
      <c r="A5550" s="319" t="s">
        <v>23453</v>
      </c>
      <c r="B5550" s="319" t="s">
        <v>21215</v>
      </c>
      <c r="C5550" s="321">
        <f t="shared" si="172"/>
        <v>6</v>
      </c>
      <c r="D5550" s="321" t="str">
        <f t="shared" si="173"/>
        <v>Residential Urunga</v>
      </c>
      <c r="E5550" s="321" t="s">
        <v>25835</v>
      </c>
      <c r="F5550" s="319" t="s">
        <v>22052</v>
      </c>
      <c r="G5550" s="319" t="s">
        <v>22053</v>
      </c>
      <c r="H5550" s="319" t="s">
        <v>23454</v>
      </c>
      <c r="I5550" s="319" t="s">
        <v>23455</v>
      </c>
    </row>
    <row r="5551" spans="1:9" ht="90" x14ac:dyDescent="0.2">
      <c r="A5551" s="319" t="s">
        <v>23456</v>
      </c>
      <c r="B5551" s="319" t="s">
        <v>21215</v>
      </c>
      <c r="C5551" s="321">
        <f t="shared" si="172"/>
        <v>6</v>
      </c>
      <c r="D5551" s="321" t="str">
        <f t="shared" si="173"/>
        <v>Residential Urunga</v>
      </c>
      <c r="E5551" s="321" t="s">
        <v>4460</v>
      </c>
      <c r="F5551" s="319" t="s">
        <v>1540</v>
      </c>
      <c r="G5551" s="319" t="s">
        <v>23457</v>
      </c>
      <c r="H5551" s="319" t="s">
        <v>23458</v>
      </c>
      <c r="I5551" s="319" t="s">
        <v>23459</v>
      </c>
    </row>
    <row r="5552" spans="1:9" ht="90" x14ac:dyDescent="0.2">
      <c r="A5552" s="319" t="s">
        <v>23460</v>
      </c>
      <c r="B5552" s="319" t="s">
        <v>21215</v>
      </c>
      <c r="C5552" s="321">
        <f t="shared" si="172"/>
        <v>6</v>
      </c>
      <c r="D5552" s="321" t="str">
        <f t="shared" si="173"/>
        <v>Residential Urunga</v>
      </c>
      <c r="E5552" s="321" t="s">
        <v>25835</v>
      </c>
      <c r="F5552" s="319" t="s">
        <v>3019</v>
      </c>
      <c r="G5552" s="319" t="s">
        <v>23461</v>
      </c>
      <c r="H5552" s="319" t="s">
        <v>23462</v>
      </c>
      <c r="I5552" s="319" t="s">
        <v>23463</v>
      </c>
    </row>
    <row r="5553" spans="1:9" ht="90" x14ac:dyDescent="0.2">
      <c r="A5553" s="319" t="s">
        <v>23464</v>
      </c>
      <c r="B5553" s="319" t="s">
        <v>21215</v>
      </c>
      <c r="C5553" s="321">
        <f t="shared" si="172"/>
        <v>6</v>
      </c>
      <c r="D5553" s="321" t="str">
        <f t="shared" si="173"/>
        <v>Residential Urunga</v>
      </c>
      <c r="E5553" s="321" t="s">
        <v>4460</v>
      </c>
      <c r="F5553" s="319" t="s">
        <v>22052</v>
      </c>
      <c r="G5553" s="319" t="s">
        <v>22053</v>
      </c>
      <c r="H5553" s="319" t="s">
        <v>23465</v>
      </c>
      <c r="I5553" s="319" t="s">
        <v>23466</v>
      </c>
    </row>
    <row r="5554" spans="1:9" ht="90" x14ac:dyDescent="0.2">
      <c r="A5554" s="319" t="s">
        <v>23467</v>
      </c>
      <c r="B5554" s="319" t="s">
        <v>21215</v>
      </c>
      <c r="C5554" s="321">
        <f t="shared" si="172"/>
        <v>6</v>
      </c>
      <c r="D5554" s="321" t="str">
        <f t="shared" si="173"/>
        <v>Residential Urunga</v>
      </c>
      <c r="E5554" s="321" t="s">
        <v>25835</v>
      </c>
      <c r="F5554" s="319" t="s">
        <v>1532</v>
      </c>
      <c r="G5554" s="319" t="s">
        <v>5165</v>
      </c>
      <c r="H5554" s="319" t="s">
        <v>23468</v>
      </c>
      <c r="I5554" s="319" t="s">
        <v>23469</v>
      </c>
    </row>
    <row r="5555" spans="1:9" ht="90" x14ac:dyDescent="0.2">
      <c r="A5555" s="319" t="s">
        <v>23470</v>
      </c>
      <c r="B5555" s="319" t="s">
        <v>21215</v>
      </c>
      <c r="C5555" s="321">
        <f t="shared" si="172"/>
        <v>6</v>
      </c>
      <c r="D5555" s="321" t="str">
        <f t="shared" si="173"/>
        <v>Residential Urunga</v>
      </c>
      <c r="E5555" s="321" t="s">
        <v>4460</v>
      </c>
      <c r="F5555" s="319" t="s">
        <v>586</v>
      </c>
      <c r="G5555" s="319" t="s">
        <v>1506</v>
      </c>
      <c r="H5555" s="319" t="s">
        <v>23471</v>
      </c>
      <c r="I5555" s="319" t="s">
        <v>23472</v>
      </c>
    </row>
    <row r="5556" spans="1:9" ht="90" x14ac:dyDescent="0.2">
      <c r="A5556" s="319" t="s">
        <v>23473</v>
      </c>
      <c r="B5556" s="319" t="s">
        <v>21215</v>
      </c>
      <c r="C5556" s="321">
        <f t="shared" si="172"/>
        <v>6</v>
      </c>
      <c r="D5556" s="321" t="str">
        <f t="shared" si="173"/>
        <v>Residential Urunga</v>
      </c>
      <c r="E5556" s="321" t="s">
        <v>25835</v>
      </c>
      <c r="F5556" s="319" t="s">
        <v>23474</v>
      </c>
      <c r="G5556" s="319" t="s">
        <v>23475</v>
      </c>
      <c r="H5556" s="319" t="s">
        <v>23476</v>
      </c>
      <c r="I5556" s="319" t="s">
        <v>23477</v>
      </c>
    </row>
    <row r="5557" spans="1:9" ht="75" x14ac:dyDescent="0.2">
      <c r="A5557" s="319" t="s">
        <v>23478</v>
      </c>
      <c r="B5557" s="319" t="s">
        <v>21215</v>
      </c>
      <c r="C5557" s="321">
        <f t="shared" si="172"/>
        <v>6</v>
      </c>
      <c r="D5557" s="321" t="str">
        <f t="shared" si="173"/>
        <v>Residential Urunga</v>
      </c>
      <c r="E5557" s="321" t="s">
        <v>4460</v>
      </c>
      <c r="F5557" s="319" t="s">
        <v>12560</v>
      </c>
      <c r="G5557" s="319" t="s">
        <v>9779</v>
      </c>
      <c r="H5557" s="319" t="s">
        <v>23479</v>
      </c>
      <c r="I5557" s="319" t="s">
        <v>23480</v>
      </c>
    </row>
    <row r="5558" spans="1:9" ht="75" x14ac:dyDescent="0.2">
      <c r="A5558" s="319" t="s">
        <v>23481</v>
      </c>
      <c r="B5558" s="319" t="s">
        <v>21215</v>
      </c>
      <c r="C5558" s="321">
        <f t="shared" si="172"/>
        <v>6</v>
      </c>
      <c r="D5558" s="321" t="str">
        <f t="shared" si="173"/>
        <v>Residential Urunga</v>
      </c>
      <c r="E5558" s="321" t="s">
        <v>25835</v>
      </c>
      <c r="F5558" s="319" t="s">
        <v>2148</v>
      </c>
      <c r="G5558" s="319" t="s">
        <v>7747</v>
      </c>
      <c r="H5558" s="319" t="s">
        <v>23482</v>
      </c>
      <c r="I5558" s="319" t="s">
        <v>23483</v>
      </c>
    </row>
    <row r="5559" spans="1:9" ht="90" x14ac:dyDescent="0.2">
      <c r="A5559" s="319" t="s">
        <v>23484</v>
      </c>
      <c r="B5559" s="319" t="s">
        <v>21215</v>
      </c>
      <c r="C5559" s="321">
        <f t="shared" si="172"/>
        <v>6</v>
      </c>
      <c r="D5559" s="321" t="str">
        <f t="shared" si="173"/>
        <v>Residential Urunga</v>
      </c>
      <c r="E5559" s="321" t="s">
        <v>4460</v>
      </c>
      <c r="F5559" s="319" t="s">
        <v>6338</v>
      </c>
      <c r="G5559" s="319" t="s">
        <v>23485</v>
      </c>
      <c r="H5559" s="319" t="s">
        <v>23486</v>
      </c>
      <c r="I5559" s="319" t="s">
        <v>23487</v>
      </c>
    </row>
    <row r="5560" spans="1:9" ht="90" x14ac:dyDescent="0.2">
      <c r="A5560" s="319" t="s">
        <v>23488</v>
      </c>
      <c r="B5560" s="319" t="s">
        <v>21215</v>
      </c>
      <c r="C5560" s="321">
        <f t="shared" si="172"/>
        <v>6</v>
      </c>
      <c r="D5560" s="321" t="str">
        <f t="shared" si="173"/>
        <v>Residential Urunga</v>
      </c>
      <c r="E5560" s="321" t="s">
        <v>25835</v>
      </c>
      <c r="F5560" s="319" t="s">
        <v>16744</v>
      </c>
      <c r="G5560" s="319" t="s">
        <v>23489</v>
      </c>
      <c r="H5560" s="319" t="s">
        <v>23490</v>
      </c>
      <c r="I5560" s="319" t="s">
        <v>23491</v>
      </c>
    </row>
    <row r="5561" spans="1:9" ht="90" x14ac:dyDescent="0.2">
      <c r="A5561" s="319" t="s">
        <v>23492</v>
      </c>
      <c r="B5561" s="319" t="s">
        <v>21215</v>
      </c>
      <c r="C5561" s="321">
        <f t="shared" si="172"/>
        <v>6</v>
      </c>
      <c r="D5561" s="321" t="str">
        <f t="shared" si="173"/>
        <v>Residential Urunga</v>
      </c>
      <c r="E5561" s="321" t="s">
        <v>4460</v>
      </c>
      <c r="F5561" s="319" t="s">
        <v>1720</v>
      </c>
      <c r="G5561" s="319" t="s">
        <v>23493</v>
      </c>
      <c r="H5561" s="319" t="s">
        <v>23494</v>
      </c>
      <c r="I5561" s="319" t="s">
        <v>23495</v>
      </c>
    </row>
    <row r="5562" spans="1:9" ht="90" x14ac:dyDescent="0.2">
      <c r="A5562" s="319" t="s">
        <v>23496</v>
      </c>
      <c r="B5562" s="319" t="s">
        <v>21215</v>
      </c>
      <c r="C5562" s="321">
        <f t="shared" si="172"/>
        <v>6</v>
      </c>
      <c r="D5562" s="321" t="str">
        <f t="shared" si="173"/>
        <v>Residential Urunga</v>
      </c>
      <c r="E5562" s="321" t="s">
        <v>25835</v>
      </c>
      <c r="F5562" s="319" t="s">
        <v>821</v>
      </c>
      <c r="G5562" s="319" t="s">
        <v>23497</v>
      </c>
      <c r="H5562" s="319" t="s">
        <v>23498</v>
      </c>
      <c r="I5562" s="319" t="s">
        <v>23499</v>
      </c>
    </row>
    <row r="5563" spans="1:9" ht="90" x14ac:dyDescent="0.2">
      <c r="A5563" s="319" t="s">
        <v>23500</v>
      </c>
      <c r="B5563" s="319" t="s">
        <v>21215</v>
      </c>
      <c r="C5563" s="321">
        <f t="shared" si="172"/>
        <v>6</v>
      </c>
      <c r="D5563" s="321" t="str">
        <f t="shared" si="173"/>
        <v>Residential Urunga</v>
      </c>
      <c r="E5563" s="321" t="s">
        <v>4460</v>
      </c>
      <c r="F5563" s="319" t="s">
        <v>23501</v>
      </c>
      <c r="G5563" s="319" t="s">
        <v>23502</v>
      </c>
      <c r="H5563" s="319" t="s">
        <v>23503</v>
      </c>
      <c r="I5563" s="319" t="s">
        <v>23504</v>
      </c>
    </row>
    <row r="5564" spans="1:9" ht="90" x14ac:dyDescent="0.2">
      <c r="A5564" s="319" t="s">
        <v>23505</v>
      </c>
      <c r="B5564" s="319" t="s">
        <v>21215</v>
      </c>
      <c r="C5564" s="321">
        <f t="shared" si="172"/>
        <v>6</v>
      </c>
      <c r="D5564" s="321" t="str">
        <f t="shared" si="173"/>
        <v>Residential Urunga</v>
      </c>
      <c r="E5564" s="321" t="s">
        <v>25835</v>
      </c>
      <c r="F5564" s="319" t="s">
        <v>23506</v>
      </c>
      <c r="G5564" s="319" t="s">
        <v>23507</v>
      </c>
      <c r="H5564" s="319" t="s">
        <v>23508</v>
      </c>
      <c r="I5564" s="319" t="s">
        <v>23509</v>
      </c>
    </row>
    <row r="5565" spans="1:9" ht="90" x14ac:dyDescent="0.2">
      <c r="A5565" s="319" t="s">
        <v>23510</v>
      </c>
      <c r="B5565" s="319" t="s">
        <v>21215</v>
      </c>
      <c r="C5565" s="321">
        <f t="shared" si="172"/>
        <v>6</v>
      </c>
      <c r="D5565" s="321" t="str">
        <f t="shared" si="173"/>
        <v>Residential Urunga</v>
      </c>
      <c r="E5565" s="321" t="s">
        <v>4460</v>
      </c>
      <c r="F5565" s="319" t="s">
        <v>23511</v>
      </c>
      <c r="G5565" s="319" t="s">
        <v>7226</v>
      </c>
      <c r="H5565" s="319" t="s">
        <v>23512</v>
      </c>
      <c r="I5565" s="319" t="s">
        <v>23513</v>
      </c>
    </row>
    <row r="5566" spans="1:9" ht="90" x14ac:dyDescent="0.2">
      <c r="A5566" s="319" t="s">
        <v>23514</v>
      </c>
      <c r="B5566" s="319" t="s">
        <v>21215</v>
      </c>
      <c r="C5566" s="321">
        <f t="shared" si="172"/>
        <v>6</v>
      </c>
      <c r="D5566" s="321" t="str">
        <f t="shared" si="173"/>
        <v>Residential Urunga</v>
      </c>
      <c r="E5566" s="321" t="s">
        <v>25835</v>
      </c>
      <c r="F5566" s="319" t="s">
        <v>21363</v>
      </c>
      <c r="G5566" s="319" t="s">
        <v>23515</v>
      </c>
      <c r="H5566" s="319" t="s">
        <v>23516</v>
      </c>
      <c r="I5566" s="319" t="s">
        <v>23517</v>
      </c>
    </row>
    <row r="5567" spans="1:9" ht="90" x14ac:dyDescent="0.2">
      <c r="A5567" s="319" t="s">
        <v>23518</v>
      </c>
      <c r="B5567" s="319" t="s">
        <v>21215</v>
      </c>
      <c r="C5567" s="321">
        <f t="shared" si="172"/>
        <v>6</v>
      </c>
      <c r="D5567" s="321" t="str">
        <f t="shared" si="173"/>
        <v>Residential Urunga</v>
      </c>
      <c r="E5567" s="321" t="s">
        <v>4460</v>
      </c>
      <c r="F5567" s="319" t="s">
        <v>1961</v>
      </c>
      <c r="G5567" s="319" t="s">
        <v>8662</v>
      </c>
      <c r="H5567" s="319" t="s">
        <v>23519</v>
      </c>
      <c r="I5567" s="319" t="s">
        <v>23520</v>
      </c>
    </row>
    <row r="5568" spans="1:9" ht="90" x14ac:dyDescent="0.2">
      <c r="A5568" s="319" t="s">
        <v>23521</v>
      </c>
      <c r="B5568" s="319" t="s">
        <v>21215</v>
      </c>
      <c r="C5568" s="321">
        <f t="shared" si="172"/>
        <v>6</v>
      </c>
      <c r="D5568" s="321" t="str">
        <f t="shared" si="173"/>
        <v>Residential Urunga</v>
      </c>
      <c r="E5568" s="321" t="s">
        <v>25835</v>
      </c>
      <c r="F5568" s="319" t="s">
        <v>23522</v>
      </c>
      <c r="G5568" s="319" t="s">
        <v>23523</v>
      </c>
      <c r="H5568" s="319" t="s">
        <v>23524</v>
      </c>
      <c r="I5568" s="319" t="s">
        <v>23525</v>
      </c>
    </row>
    <row r="5569" spans="1:9" ht="90" x14ac:dyDescent="0.2">
      <c r="A5569" s="319" t="s">
        <v>23526</v>
      </c>
      <c r="B5569" s="319" t="s">
        <v>21215</v>
      </c>
      <c r="C5569" s="321">
        <f t="shared" si="172"/>
        <v>6</v>
      </c>
      <c r="D5569" s="321" t="str">
        <f t="shared" si="173"/>
        <v>Residential Urunga</v>
      </c>
      <c r="E5569" s="321" t="s">
        <v>4460</v>
      </c>
      <c r="F5569" s="319" t="s">
        <v>23527</v>
      </c>
      <c r="G5569" s="319" t="s">
        <v>23528</v>
      </c>
      <c r="H5569" s="319" t="s">
        <v>23529</v>
      </c>
      <c r="I5569" s="319" t="s">
        <v>23530</v>
      </c>
    </row>
    <row r="5570" spans="1:9" ht="90" x14ac:dyDescent="0.2">
      <c r="A5570" s="319" t="s">
        <v>23531</v>
      </c>
      <c r="B5570" s="319" t="s">
        <v>21215</v>
      </c>
      <c r="C5570" s="321">
        <f t="shared" ref="C5570:C5633" si="174">+VLOOKUP($A5570,Assess,2,FALSE)</f>
        <v>6</v>
      </c>
      <c r="D5570" s="321" t="str">
        <f t="shared" ref="D5570:D5633" si="175">+VLOOKUP($A5570,Assess,3,FALSE)</f>
        <v>Residential Urunga</v>
      </c>
      <c r="E5570" s="321" t="s">
        <v>25835</v>
      </c>
      <c r="F5570" s="319" t="s">
        <v>4907</v>
      </c>
      <c r="G5570" s="319" t="s">
        <v>5473</v>
      </c>
      <c r="H5570" s="319" t="s">
        <v>23532</v>
      </c>
      <c r="I5570" s="319" t="s">
        <v>23533</v>
      </c>
    </row>
    <row r="5571" spans="1:9" ht="120" x14ac:dyDescent="0.2">
      <c r="A5571" s="319" t="s">
        <v>23534</v>
      </c>
      <c r="B5571" s="319" t="s">
        <v>21215</v>
      </c>
      <c r="C5571" s="321">
        <f t="shared" si="174"/>
        <v>6</v>
      </c>
      <c r="D5571" s="321" t="str">
        <f t="shared" si="175"/>
        <v>Residential Urunga</v>
      </c>
      <c r="E5571" s="321" t="s">
        <v>4460</v>
      </c>
      <c r="F5571" s="319" t="s">
        <v>2494</v>
      </c>
      <c r="G5571" s="319" t="s">
        <v>2495</v>
      </c>
      <c r="H5571" s="319" t="s">
        <v>23535</v>
      </c>
      <c r="I5571" s="319" t="s">
        <v>23536</v>
      </c>
    </row>
    <row r="5572" spans="1:9" ht="75" x14ac:dyDescent="0.25">
      <c r="A5572" s="319" t="s">
        <v>23537</v>
      </c>
      <c r="B5572" s="319" t="s">
        <v>21215</v>
      </c>
      <c r="C5572" s="321">
        <f t="shared" si="174"/>
        <v>6</v>
      </c>
      <c r="D5572" s="321" t="str">
        <f t="shared" si="175"/>
        <v>Residential Urunga</v>
      </c>
      <c r="E5572" s="321" t="s">
        <v>25835</v>
      </c>
      <c r="F5572" s="317"/>
      <c r="G5572" s="319" t="s">
        <v>7756</v>
      </c>
      <c r="H5572" s="319" t="s">
        <v>23538</v>
      </c>
      <c r="I5572" s="319" t="s">
        <v>23539</v>
      </c>
    </row>
    <row r="5573" spans="1:9" ht="75" x14ac:dyDescent="0.25">
      <c r="A5573" s="319" t="s">
        <v>23540</v>
      </c>
      <c r="B5573" s="319" t="s">
        <v>21215</v>
      </c>
      <c r="C5573" s="321">
        <f t="shared" si="174"/>
        <v>6</v>
      </c>
      <c r="D5573" s="321" t="str">
        <f t="shared" si="175"/>
        <v>Residential Urunga</v>
      </c>
      <c r="E5573" s="321" t="s">
        <v>4460</v>
      </c>
      <c r="F5573" s="317"/>
      <c r="G5573" s="319" t="s">
        <v>23541</v>
      </c>
      <c r="H5573" s="319" t="s">
        <v>23542</v>
      </c>
      <c r="I5573" s="319" t="s">
        <v>23543</v>
      </c>
    </row>
    <row r="5574" spans="1:9" ht="90" x14ac:dyDescent="0.2">
      <c r="A5574" s="319" t="s">
        <v>23544</v>
      </c>
      <c r="B5574" s="319" t="s">
        <v>21215</v>
      </c>
      <c r="C5574" s="321">
        <f t="shared" si="174"/>
        <v>6</v>
      </c>
      <c r="D5574" s="321" t="str">
        <f t="shared" si="175"/>
        <v>Residential Urunga</v>
      </c>
      <c r="E5574" s="321" t="s">
        <v>25835</v>
      </c>
      <c r="F5574" s="319" t="s">
        <v>23545</v>
      </c>
      <c r="G5574" s="319" t="s">
        <v>23546</v>
      </c>
      <c r="H5574" s="319" t="s">
        <v>23547</v>
      </c>
      <c r="I5574" s="319" t="s">
        <v>23548</v>
      </c>
    </row>
    <row r="5575" spans="1:9" ht="90" x14ac:dyDescent="0.2">
      <c r="A5575" s="319" t="s">
        <v>23549</v>
      </c>
      <c r="B5575" s="319" t="s">
        <v>21215</v>
      </c>
      <c r="C5575" s="321">
        <f t="shared" si="174"/>
        <v>6</v>
      </c>
      <c r="D5575" s="321" t="str">
        <f t="shared" si="175"/>
        <v>Residential Urunga</v>
      </c>
      <c r="E5575" s="321" t="s">
        <v>4460</v>
      </c>
      <c r="F5575" s="319" t="s">
        <v>835</v>
      </c>
      <c r="G5575" s="319" t="s">
        <v>23550</v>
      </c>
      <c r="H5575" s="319" t="s">
        <v>23551</v>
      </c>
      <c r="I5575" s="319" t="s">
        <v>23552</v>
      </c>
    </row>
    <row r="5576" spans="1:9" ht="90" x14ac:dyDescent="0.2">
      <c r="A5576" s="319" t="s">
        <v>23553</v>
      </c>
      <c r="B5576" s="319" t="s">
        <v>21215</v>
      </c>
      <c r="C5576" s="321">
        <f t="shared" si="174"/>
        <v>6</v>
      </c>
      <c r="D5576" s="321" t="str">
        <f t="shared" si="175"/>
        <v>Residential Urunga</v>
      </c>
      <c r="E5576" s="321" t="s">
        <v>25835</v>
      </c>
      <c r="F5576" s="319" t="s">
        <v>4089</v>
      </c>
      <c r="G5576" s="319" t="s">
        <v>23554</v>
      </c>
      <c r="H5576" s="319" t="s">
        <v>23555</v>
      </c>
      <c r="I5576" s="319" t="s">
        <v>23556</v>
      </c>
    </row>
    <row r="5577" spans="1:9" ht="90" x14ac:dyDescent="0.2">
      <c r="A5577" s="319" t="s">
        <v>23557</v>
      </c>
      <c r="B5577" s="319" t="s">
        <v>21215</v>
      </c>
      <c r="C5577" s="321">
        <f t="shared" si="174"/>
        <v>6</v>
      </c>
      <c r="D5577" s="321" t="str">
        <f t="shared" si="175"/>
        <v>Residential Urunga</v>
      </c>
      <c r="E5577" s="321" t="s">
        <v>4460</v>
      </c>
      <c r="F5577" s="319" t="s">
        <v>23558</v>
      </c>
      <c r="G5577" s="319" t="s">
        <v>23559</v>
      </c>
      <c r="H5577" s="319" t="s">
        <v>23560</v>
      </c>
      <c r="I5577" s="319" t="s">
        <v>23561</v>
      </c>
    </row>
    <row r="5578" spans="1:9" ht="90" x14ac:dyDescent="0.2">
      <c r="A5578" s="319" t="s">
        <v>23562</v>
      </c>
      <c r="B5578" s="319" t="s">
        <v>21215</v>
      </c>
      <c r="C5578" s="321">
        <f t="shared" si="174"/>
        <v>6</v>
      </c>
      <c r="D5578" s="321" t="str">
        <f t="shared" si="175"/>
        <v>Residential Urunga</v>
      </c>
      <c r="E5578" s="321" t="s">
        <v>25835</v>
      </c>
      <c r="F5578" s="319" t="s">
        <v>2448</v>
      </c>
      <c r="G5578" s="319" t="s">
        <v>2449</v>
      </c>
      <c r="H5578" s="319" t="s">
        <v>23563</v>
      </c>
      <c r="I5578" s="319" t="s">
        <v>23564</v>
      </c>
    </row>
    <row r="5579" spans="1:9" ht="90" x14ac:dyDescent="0.2">
      <c r="A5579" s="319" t="s">
        <v>23565</v>
      </c>
      <c r="B5579" s="319" t="s">
        <v>21215</v>
      </c>
      <c r="C5579" s="321">
        <f t="shared" si="174"/>
        <v>6</v>
      </c>
      <c r="D5579" s="321" t="str">
        <f t="shared" si="175"/>
        <v>Residential Urunga</v>
      </c>
      <c r="E5579" s="321" t="s">
        <v>4460</v>
      </c>
      <c r="F5579" s="319" t="s">
        <v>23566</v>
      </c>
      <c r="G5579" s="319" t="s">
        <v>23567</v>
      </c>
      <c r="H5579" s="319" t="s">
        <v>23568</v>
      </c>
      <c r="I5579" s="319" t="s">
        <v>23569</v>
      </c>
    </row>
    <row r="5580" spans="1:9" ht="90" x14ac:dyDescent="0.2">
      <c r="A5580" s="319" t="s">
        <v>23570</v>
      </c>
      <c r="B5580" s="319" t="s">
        <v>21215</v>
      </c>
      <c r="C5580" s="321">
        <f t="shared" si="174"/>
        <v>6</v>
      </c>
      <c r="D5580" s="321" t="str">
        <f t="shared" si="175"/>
        <v>Residential Urunga</v>
      </c>
      <c r="E5580" s="321" t="s">
        <v>25835</v>
      </c>
      <c r="F5580" s="319" t="s">
        <v>23571</v>
      </c>
      <c r="G5580" s="319" t="s">
        <v>4917</v>
      </c>
      <c r="H5580" s="319" t="s">
        <v>23572</v>
      </c>
      <c r="I5580" s="319" t="s">
        <v>23573</v>
      </c>
    </row>
    <row r="5581" spans="1:9" ht="90" x14ac:dyDescent="0.2">
      <c r="A5581" s="319" t="s">
        <v>23574</v>
      </c>
      <c r="B5581" s="319" t="s">
        <v>21215</v>
      </c>
      <c r="C5581" s="321">
        <f t="shared" si="174"/>
        <v>6</v>
      </c>
      <c r="D5581" s="321" t="str">
        <f t="shared" si="175"/>
        <v>Residential Urunga</v>
      </c>
      <c r="E5581" s="321" t="s">
        <v>4460</v>
      </c>
      <c r="F5581" s="319" t="s">
        <v>23575</v>
      </c>
      <c r="G5581" s="319" t="s">
        <v>23248</v>
      </c>
      <c r="H5581" s="319" t="s">
        <v>23576</v>
      </c>
      <c r="I5581" s="319" t="s">
        <v>23577</v>
      </c>
    </row>
    <row r="5582" spans="1:9" ht="90" x14ac:dyDescent="0.2">
      <c r="A5582" s="319" t="s">
        <v>23578</v>
      </c>
      <c r="B5582" s="319" t="s">
        <v>21215</v>
      </c>
      <c r="C5582" s="321">
        <f t="shared" si="174"/>
        <v>6</v>
      </c>
      <c r="D5582" s="321" t="str">
        <f t="shared" si="175"/>
        <v>Residential Urunga</v>
      </c>
      <c r="E5582" s="321" t="s">
        <v>25835</v>
      </c>
      <c r="F5582" s="319" t="s">
        <v>2055</v>
      </c>
      <c r="G5582" s="319" t="s">
        <v>10682</v>
      </c>
      <c r="H5582" s="319" t="s">
        <v>23579</v>
      </c>
      <c r="I5582" s="319" t="s">
        <v>23580</v>
      </c>
    </row>
    <row r="5583" spans="1:9" ht="90" x14ac:dyDescent="0.2">
      <c r="A5583" s="319" t="s">
        <v>23581</v>
      </c>
      <c r="B5583" s="319" t="s">
        <v>21215</v>
      </c>
      <c r="C5583" s="321">
        <f t="shared" si="174"/>
        <v>6</v>
      </c>
      <c r="D5583" s="321" t="str">
        <f t="shared" si="175"/>
        <v>Residential Urunga</v>
      </c>
      <c r="E5583" s="321" t="s">
        <v>4460</v>
      </c>
      <c r="F5583" s="319" t="s">
        <v>530</v>
      </c>
      <c r="G5583" s="319" t="s">
        <v>20295</v>
      </c>
      <c r="H5583" s="319" t="s">
        <v>23582</v>
      </c>
      <c r="I5583" s="319" t="s">
        <v>23583</v>
      </c>
    </row>
    <row r="5584" spans="1:9" ht="90" x14ac:dyDescent="0.2">
      <c r="A5584" s="319" t="s">
        <v>23584</v>
      </c>
      <c r="B5584" s="319" t="s">
        <v>21215</v>
      </c>
      <c r="C5584" s="321">
        <f t="shared" si="174"/>
        <v>6</v>
      </c>
      <c r="D5584" s="321" t="str">
        <f t="shared" si="175"/>
        <v>Residential Urunga</v>
      </c>
      <c r="E5584" s="321" t="s">
        <v>25835</v>
      </c>
      <c r="F5584" s="319" t="s">
        <v>23585</v>
      </c>
      <c r="G5584" s="319" t="s">
        <v>23586</v>
      </c>
      <c r="H5584" s="319" t="s">
        <v>23587</v>
      </c>
      <c r="I5584" s="319" t="s">
        <v>23588</v>
      </c>
    </row>
    <row r="5585" spans="1:9" ht="90" x14ac:dyDescent="0.2">
      <c r="A5585" s="319" t="s">
        <v>23589</v>
      </c>
      <c r="B5585" s="319" t="s">
        <v>21215</v>
      </c>
      <c r="C5585" s="321">
        <f t="shared" si="174"/>
        <v>6</v>
      </c>
      <c r="D5585" s="321" t="str">
        <f t="shared" si="175"/>
        <v>Residential Urunga</v>
      </c>
      <c r="E5585" s="321" t="s">
        <v>4460</v>
      </c>
      <c r="F5585" s="319" t="s">
        <v>3311</v>
      </c>
      <c r="G5585" s="319" t="s">
        <v>23590</v>
      </c>
      <c r="H5585" s="319" t="s">
        <v>23591</v>
      </c>
      <c r="I5585" s="319" t="s">
        <v>23592</v>
      </c>
    </row>
    <row r="5586" spans="1:9" ht="90" x14ac:dyDescent="0.2">
      <c r="A5586" s="319" t="s">
        <v>23593</v>
      </c>
      <c r="B5586" s="319" t="s">
        <v>21215</v>
      </c>
      <c r="C5586" s="321">
        <f t="shared" si="174"/>
        <v>6</v>
      </c>
      <c r="D5586" s="321" t="str">
        <f t="shared" si="175"/>
        <v>Residential Urunga</v>
      </c>
      <c r="E5586" s="321" t="s">
        <v>25835</v>
      </c>
      <c r="F5586" s="319" t="s">
        <v>23594</v>
      </c>
      <c r="G5586" s="319" t="s">
        <v>23595</v>
      </c>
      <c r="H5586" s="319" t="s">
        <v>23596</v>
      </c>
      <c r="I5586" s="319" t="s">
        <v>23597</v>
      </c>
    </row>
    <row r="5587" spans="1:9" ht="90" x14ac:dyDescent="0.2">
      <c r="A5587" s="319" t="s">
        <v>23598</v>
      </c>
      <c r="B5587" s="319" t="s">
        <v>21215</v>
      </c>
      <c r="C5587" s="321">
        <f t="shared" si="174"/>
        <v>6</v>
      </c>
      <c r="D5587" s="321" t="str">
        <f t="shared" si="175"/>
        <v>Residential Urunga</v>
      </c>
      <c r="E5587" s="321" t="s">
        <v>4460</v>
      </c>
      <c r="F5587" s="319" t="s">
        <v>23599</v>
      </c>
      <c r="G5587" s="319" t="s">
        <v>18104</v>
      </c>
      <c r="H5587" s="319" t="s">
        <v>23600</v>
      </c>
      <c r="I5587" s="319" t="s">
        <v>23601</v>
      </c>
    </row>
    <row r="5588" spans="1:9" ht="90" x14ac:dyDescent="0.2">
      <c r="A5588" s="319" t="s">
        <v>23602</v>
      </c>
      <c r="B5588" s="319" t="s">
        <v>21215</v>
      </c>
      <c r="C5588" s="321">
        <f t="shared" si="174"/>
        <v>6</v>
      </c>
      <c r="D5588" s="321" t="str">
        <f t="shared" si="175"/>
        <v>Residential Urunga</v>
      </c>
      <c r="E5588" s="321" t="s">
        <v>25835</v>
      </c>
      <c r="F5588" s="319" t="s">
        <v>23603</v>
      </c>
      <c r="G5588" s="319" t="s">
        <v>23604</v>
      </c>
      <c r="H5588" s="319" t="s">
        <v>23605</v>
      </c>
      <c r="I5588" s="319" t="s">
        <v>23606</v>
      </c>
    </row>
    <row r="5589" spans="1:9" ht="90" x14ac:dyDescent="0.2">
      <c r="A5589" s="319" t="s">
        <v>23607</v>
      </c>
      <c r="B5589" s="319" t="s">
        <v>21215</v>
      </c>
      <c r="C5589" s="321">
        <f t="shared" si="174"/>
        <v>6</v>
      </c>
      <c r="D5589" s="321" t="str">
        <f t="shared" si="175"/>
        <v>Residential Urunga</v>
      </c>
      <c r="E5589" s="321" t="s">
        <v>4460</v>
      </c>
      <c r="F5589" s="319" t="s">
        <v>23608</v>
      </c>
      <c r="G5589" s="319" t="s">
        <v>23609</v>
      </c>
      <c r="H5589" s="319" t="s">
        <v>23610</v>
      </c>
      <c r="I5589" s="319" t="s">
        <v>23611</v>
      </c>
    </row>
    <row r="5590" spans="1:9" ht="90" x14ac:dyDescent="0.2">
      <c r="A5590" s="319" t="s">
        <v>23612</v>
      </c>
      <c r="B5590" s="319" t="s">
        <v>21215</v>
      </c>
      <c r="C5590" s="321">
        <f t="shared" si="174"/>
        <v>6</v>
      </c>
      <c r="D5590" s="321" t="str">
        <f t="shared" si="175"/>
        <v>Residential Urunga</v>
      </c>
      <c r="E5590" s="321" t="s">
        <v>25835</v>
      </c>
      <c r="F5590" s="319" t="s">
        <v>6864</v>
      </c>
      <c r="G5590" s="319" t="s">
        <v>1457</v>
      </c>
      <c r="H5590" s="319" t="s">
        <v>23613</v>
      </c>
      <c r="I5590" s="319" t="s">
        <v>23614</v>
      </c>
    </row>
    <row r="5591" spans="1:9" ht="90" x14ac:dyDescent="0.25">
      <c r="A5591" s="319" t="s">
        <v>23615</v>
      </c>
      <c r="B5591" s="319" t="s">
        <v>21215</v>
      </c>
      <c r="C5591" s="321">
        <f t="shared" si="174"/>
        <v>6</v>
      </c>
      <c r="D5591" s="321" t="str">
        <f t="shared" si="175"/>
        <v>Residential Urunga</v>
      </c>
      <c r="E5591" s="321" t="s">
        <v>4460</v>
      </c>
      <c r="F5591" s="317"/>
      <c r="G5591" s="319" t="s">
        <v>7756</v>
      </c>
      <c r="H5591" s="319" t="s">
        <v>23616</v>
      </c>
      <c r="I5591" s="319" t="s">
        <v>23617</v>
      </c>
    </row>
    <row r="5592" spans="1:9" ht="75" x14ac:dyDescent="0.2">
      <c r="A5592" s="319" t="s">
        <v>23618</v>
      </c>
      <c r="B5592" s="319" t="s">
        <v>21215</v>
      </c>
      <c r="C5592" s="321">
        <f t="shared" si="174"/>
        <v>6</v>
      </c>
      <c r="D5592" s="321" t="str">
        <f t="shared" si="175"/>
        <v>Residential Urunga</v>
      </c>
      <c r="E5592" s="321" t="s">
        <v>25835</v>
      </c>
      <c r="F5592" s="319" t="s">
        <v>5300</v>
      </c>
      <c r="G5592" s="319" t="s">
        <v>9333</v>
      </c>
      <c r="H5592" s="319" t="s">
        <v>23619</v>
      </c>
      <c r="I5592" s="319" t="s">
        <v>23620</v>
      </c>
    </row>
    <row r="5593" spans="1:9" ht="90" x14ac:dyDescent="0.2">
      <c r="A5593" s="319" t="s">
        <v>23621</v>
      </c>
      <c r="B5593" s="319" t="s">
        <v>21215</v>
      </c>
      <c r="C5593" s="321">
        <f t="shared" si="174"/>
        <v>6</v>
      </c>
      <c r="D5593" s="321" t="str">
        <f t="shared" si="175"/>
        <v>Residential Urunga</v>
      </c>
      <c r="E5593" s="321" t="s">
        <v>4460</v>
      </c>
      <c r="F5593" s="319" t="s">
        <v>23622</v>
      </c>
      <c r="G5593" s="319" t="s">
        <v>23623</v>
      </c>
      <c r="H5593" s="319" t="s">
        <v>23624</v>
      </c>
      <c r="I5593" s="319" t="s">
        <v>23625</v>
      </c>
    </row>
    <row r="5594" spans="1:9" ht="90" x14ac:dyDescent="0.2">
      <c r="A5594" s="319" t="s">
        <v>23626</v>
      </c>
      <c r="B5594" s="319" t="s">
        <v>21215</v>
      </c>
      <c r="C5594" s="321">
        <f t="shared" si="174"/>
        <v>6</v>
      </c>
      <c r="D5594" s="321" t="str">
        <f t="shared" si="175"/>
        <v>Residential Urunga</v>
      </c>
      <c r="E5594" s="321" t="s">
        <v>25835</v>
      </c>
      <c r="F5594" s="319" t="s">
        <v>8495</v>
      </c>
      <c r="G5594" s="319" t="s">
        <v>2917</v>
      </c>
      <c r="H5594" s="319" t="s">
        <v>23627</v>
      </c>
      <c r="I5594" s="319" t="s">
        <v>23628</v>
      </c>
    </row>
    <row r="5595" spans="1:9" ht="90" x14ac:dyDescent="0.2">
      <c r="A5595" s="319" t="s">
        <v>23629</v>
      </c>
      <c r="B5595" s="319" t="s">
        <v>21215</v>
      </c>
      <c r="C5595" s="321">
        <f t="shared" si="174"/>
        <v>6</v>
      </c>
      <c r="D5595" s="321" t="str">
        <f t="shared" si="175"/>
        <v>Residential Urunga</v>
      </c>
      <c r="E5595" s="321" t="s">
        <v>4460</v>
      </c>
      <c r="F5595" s="319" t="s">
        <v>9883</v>
      </c>
      <c r="G5595" s="319" t="s">
        <v>23630</v>
      </c>
      <c r="H5595" s="319" t="s">
        <v>23631</v>
      </c>
      <c r="I5595" s="319" t="s">
        <v>23632</v>
      </c>
    </row>
    <row r="5596" spans="1:9" ht="90" x14ac:dyDescent="0.25">
      <c r="A5596" s="319" t="s">
        <v>23633</v>
      </c>
      <c r="B5596" s="319" t="s">
        <v>21215</v>
      </c>
      <c r="C5596" s="321">
        <f t="shared" si="174"/>
        <v>6</v>
      </c>
      <c r="D5596" s="321" t="str">
        <f t="shared" si="175"/>
        <v>Residential Urunga</v>
      </c>
      <c r="E5596" s="321" t="s">
        <v>25835</v>
      </c>
      <c r="F5596" s="317"/>
      <c r="G5596" s="319" t="s">
        <v>23634</v>
      </c>
      <c r="H5596" s="319" t="s">
        <v>23635</v>
      </c>
      <c r="I5596" s="319" t="s">
        <v>23636</v>
      </c>
    </row>
    <row r="5597" spans="1:9" ht="90" x14ac:dyDescent="0.2">
      <c r="A5597" s="319" t="s">
        <v>23637</v>
      </c>
      <c r="B5597" s="319" t="s">
        <v>21215</v>
      </c>
      <c r="C5597" s="321">
        <f t="shared" si="174"/>
        <v>6</v>
      </c>
      <c r="D5597" s="321" t="str">
        <f t="shared" si="175"/>
        <v>Residential Urunga</v>
      </c>
      <c r="E5597" s="321" t="s">
        <v>4460</v>
      </c>
      <c r="F5597" s="319" t="s">
        <v>23638</v>
      </c>
      <c r="G5597" s="319" t="s">
        <v>12822</v>
      </c>
      <c r="H5597" s="319" t="s">
        <v>23639</v>
      </c>
      <c r="I5597" s="319" t="s">
        <v>23640</v>
      </c>
    </row>
    <row r="5598" spans="1:9" ht="90" x14ac:dyDescent="0.2">
      <c r="A5598" s="319" t="s">
        <v>23641</v>
      </c>
      <c r="B5598" s="319" t="s">
        <v>21215</v>
      </c>
      <c r="C5598" s="321">
        <f t="shared" si="174"/>
        <v>6</v>
      </c>
      <c r="D5598" s="321" t="str">
        <f t="shared" si="175"/>
        <v>Residential Urunga</v>
      </c>
      <c r="E5598" s="321" t="s">
        <v>25835</v>
      </c>
      <c r="F5598" s="319" t="s">
        <v>23642</v>
      </c>
      <c r="G5598" s="319" t="s">
        <v>23643</v>
      </c>
      <c r="H5598" s="319" t="s">
        <v>23644</v>
      </c>
      <c r="I5598" s="319" t="s">
        <v>23645</v>
      </c>
    </row>
    <row r="5599" spans="1:9" ht="90" x14ac:dyDescent="0.2">
      <c r="A5599" s="319" t="s">
        <v>23646</v>
      </c>
      <c r="B5599" s="319" t="s">
        <v>21215</v>
      </c>
      <c r="C5599" s="321">
        <f t="shared" si="174"/>
        <v>6</v>
      </c>
      <c r="D5599" s="321" t="str">
        <f t="shared" si="175"/>
        <v>Residential Urunga</v>
      </c>
      <c r="E5599" s="321" t="s">
        <v>4460</v>
      </c>
      <c r="F5599" s="319" t="s">
        <v>23647</v>
      </c>
      <c r="G5599" s="319" t="s">
        <v>23648</v>
      </c>
      <c r="H5599" s="319" t="s">
        <v>23649</v>
      </c>
      <c r="I5599" s="319" t="s">
        <v>23650</v>
      </c>
    </row>
    <row r="5600" spans="1:9" ht="90" x14ac:dyDescent="0.2">
      <c r="A5600" s="319" t="s">
        <v>23651</v>
      </c>
      <c r="B5600" s="319" t="s">
        <v>21215</v>
      </c>
      <c r="C5600" s="321">
        <f t="shared" si="174"/>
        <v>6</v>
      </c>
      <c r="D5600" s="321" t="str">
        <f t="shared" si="175"/>
        <v>Residential Urunga</v>
      </c>
      <c r="E5600" s="321" t="s">
        <v>25835</v>
      </c>
      <c r="F5600" s="319" t="s">
        <v>23652</v>
      </c>
      <c r="G5600" s="319" t="s">
        <v>23653</v>
      </c>
      <c r="H5600" s="319" t="s">
        <v>23654</v>
      </c>
      <c r="I5600" s="319" t="s">
        <v>23655</v>
      </c>
    </row>
    <row r="5601" spans="1:9" ht="90" x14ac:dyDescent="0.2">
      <c r="A5601" s="319" t="s">
        <v>23656</v>
      </c>
      <c r="B5601" s="319" t="s">
        <v>21215</v>
      </c>
      <c r="C5601" s="321">
        <f t="shared" si="174"/>
        <v>6</v>
      </c>
      <c r="D5601" s="321" t="str">
        <f t="shared" si="175"/>
        <v>Residential Urunga</v>
      </c>
      <c r="E5601" s="321" t="s">
        <v>4460</v>
      </c>
      <c r="F5601" s="319" t="s">
        <v>586</v>
      </c>
      <c r="G5601" s="319" t="s">
        <v>9207</v>
      </c>
      <c r="H5601" s="319" t="s">
        <v>23657</v>
      </c>
      <c r="I5601" s="319" t="s">
        <v>23658</v>
      </c>
    </row>
    <row r="5602" spans="1:9" ht="90" x14ac:dyDescent="0.2">
      <c r="A5602" s="319" t="s">
        <v>23659</v>
      </c>
      <c r="B5602" s="319" t="s">
        <v>21215</v>
      </c>
      <c r="C5602" s="321">
        <f t="shared" si="174"/>
        <v>6</v>
      </c>
      <c r="D5602" s="321" t="str">
        <f t="shared" si="175"/>
        <v>Residential Urunga</v>
      </c>
      <c r="E5602" s="321" t="s">
        <v>25835</v>
      </c>
      <c r="F5602" s="319" t="s">
        <v>1355</v>
      </c>
      <c r="G5602" s="319" t="s">
        <v>8125</v>
      </c>
      <c r="H5602" s="319" t="s">
        <v>23660</v>
      </c>
      <c r="I5602" s="319" t="s">
        <v>23661</v>
      </c>
    </row>
    <row r="5603" spans="1:9" ht="90" x14ac:dyDescent="0.2">
      <c r="A5603" s="319" t="s">
        <v>23662</v>
      </c>
      <c r="B5603" s="319" t="s">
        <v>21215</v>
      </c>
      <c r="C5603" s="321">
        <f t="shared" si="174"/>
        <v>6</v>
      </c>
      <c r="D5603" s="321" t="str">
        <f t="shared" si="175"/>
        <v>Residential Urunga</v>
      </c>
      <c r="E5603" s="321" t="s">
        <v>4460</v>
      </c>
      <c r="F5603" s="319" t="s">
        <v>23663</v>
      </c>
      <c r="G5603" s="319" t="s">
        <v>23664</v>
      </c>
      <c r="H5603" s="319" t="s">
        <v>23665</v>
      </c>
      <c r="I5603" s="319" t="s">
        <v>23666</v>
      </c>
    </row>
    <row r="5604" spans="1:9" ht="90" x14ac:dyDescent="0.2">
      <c r="A5604" s="319" t="s">
        <v>23667</v>
      </c>
      <c r="B5604" s="319" t="s">
        <v>21215</v>
      </c>
      <c r="C5604" s="321">
        <f t="shared" si="174"/>
        <v>6</v>
      </c>
      <c r="D5604" s="321" t="str">
        <f t="shared" si="175"/>
        <v>Residential Urunga</v>
      </c>
      <c r="E5604" s="321" t="s">
        <v>25835</v>
      </c>
      <c r="F5604" s="319" t="s">
        <v>342</v>
      </c>
      <c r="G5604" s="319" t="s">
        <v>23668</v>
      </c>
      <c r="H5604" s="319" t="s">
        <v>23669</v>
      </c>
      <c r="I5604" s="319" t="s">
        <v>23670</v>
      </c>
    </row>
    <row r="5605" spans="1:9" ht="90" x14ac:dyDescent="0.2">
      <c r="A5605" s="319" t="s">
        <v>23671</v>
      </c>
      <c r="B5605" s="319" t="s">
        <v>21215</v>
      </c>
      <c r="C5605" s="321">
        <f t="shared" si="174"/>
        <v>6</v>
      </c>
      <c r="D5605" s="321" t="str">
        <f t="shared" si="175"/>
        <v>Residential Urunga</v>
      </c>
      <c r="E5605" s="321" t="s">
        <v>4460</v>
      </c>
      <c r="F5605" s="319" t="s">
        <v>21496</v>
      </c>
      <c r="G5605" s="319" t="s">
        <v>10780</v>
      </c>
      <c r="H5605" s="319" t="s">
        <v>23672</v>
      </c>
      <c r="I5605" s="319" t="s">
        <v>23673</v>
      </c>
    </row>
    <row r="5606" spans="1:9" ht="90" x14ac:dyDescent="0.2">
      <c r="A5606" s="319" t="s">
        <v>23674</v>
      </c>
      <c r="B5606" s="319" t="s">
        <v>21215</v>
      </c>
      <c r="C5606" s="321">
        <f t="shared" si="174"/>
        <v>6</v>
      </c>
      <c r="D5606" s="321" t="str">
        <f t="shared" si="175"/>
        <v>Residential Urunga</v>
      </c>
      <c r="E5606" s="321" t="s">
        <v>25835</v>
      </c>
      <c r="F5606" s="319" t="s">
        <v>23675</v>
      </c>
      <c r="G5606" s="319" t="s">
        <v>20364</v>
      </c>
      <c r="H5606" s="319" t="s">
        <v>23676</v>
      </c>
      <c r="I5606" s="319" t="s">
        <v>23677</v>
      </c>
    </row>
    <row r="5607" spans="1:9" ht="90" x14ac:dyDescent="0.2">
      <c r="A5607" s="319" t="s">
        <v>23678</v>
      </c>
      <c r="B5607" s="319" t="s">
        <v>21215</v>
      </c>
      <c r="C5607" s="321">
        <f t="shared" si="174"/>
        <v>6</v>
      </c>
      <c r="D5607" s="321" t="str">
        <f t="shared" si="175"/>
        <v>Residential Urunga</v>
      </c>
      <c r="E5607" s="321" t="s">
        <v>4460</v>
      </c>
      <c r="F5607" s="319" t="s">
        <v>23679</v>
      </c>
      <c r="G5607" s="319" t="s">
        <v>23680</v>
      </c>
      <c r="H5607" s="319" t="s">
        <v>23681</v>
      </c>
      <c r="I5607" s="319" t="s">
        <v>23682</v>
      </c>
    </row>
    <row r="5608" spans="1:9" ht="90" x14ac:dyDescent="0.2">
      <c r="A5608" s="319" t="s">
        <v>23683</v>
      </c>
      <c r="B5608" s="319" t="s">
        <v>21215</v>
      </c>
      <c r="C5608" s="321">
        <f t="shared" si="174"/>
        <v>6</v>
      </c>
      <c r="D5608" s="321" t="str">
        <f t="shared" si="175"/>
        <v>Residential Urunga</v>
      </c>
      <c r="E5608" s="321" t="s">
        <v>25835</v>
      </c>
      <c r="F5608" s="319" t="s">
        <v>3922</v>
      </c>
      <c r="G5608" s="319" t="s">
        <v>23684</v>
      </c>
      <c r="H5608" s="319" t="s">
        <v>23685</v>
      </c>
      <c r="I5608" s="319" t="s">
        <v>23686</v>
      </c>
    </row>
    <row r="5609" spans="1:9" ht="90" x14ac:dyDescent="0.2">
      <c r="A5609" s="319" t="s">
        <v>23687</v>
      </c>
      <c r="B5609" s="319" t="s">
        <v>21215</v>
      </c>
      <c r="C5609" s="321">
        <f t="shared" si="174"/>
        <v>6</v>
      </c>
      <c r="D5609" s="321" t="str">
        <f t="shared" si="175"/>
        <v>Residential Urunga</v>
      </c>
      <c r="E5609" s="321" t="s">
        <v>4460</v>
      </c>
      <c r="F5609" s="319" t="s">
        <v>23688</v>
      </c>
      <c r="G5609" s="319" t="s">
        <v>23689</v>
      </c>
      <c r="H5609" s="319" t="s">
        <v>23690</v>
      </c>
      <c r="I5609" s="319" t="s">
        <v>23691</v>
      </c>
    </row>
    <row r="5610" spans="1:9" ht="90" x14ac:dyDescent="0.2">
      <c r="A5610" s="319" t="s">
        <v>23692</v>
      </c>
      <c r="B5610" s="319" t="s">
        <v>21215</v>
      </c>
      <c r="C5610" s="321">
        <f t="shared" si="174"/>
        <v>6</v>
      </c>
      <c r="D5610" s="321" t="str">
        <f t="shared" si="175"/>
        <v>Residential Urunga</v>
      </c>
      <c r="E5610" s="321" t="s">
        <v>25835</v>
      </c>
      <c r="F5610" s="319" t="s">
        <v>23693</v>
      </c>
      <c r="G5610" s="319" t="s">
        <v>23694</v>
      </c>
      <c r="H5610" s="319" t="s">
        <v>23695</v>
      </c>
      <c r="I5610" s="319" t="s">
        <v>23696</v>
      </c>
    </row>
    <row r="5611" spans="1:9" ht="90" x14ac:dyDescent="0.2">
      <c r="A5611" s="319" t="s">
        <v>23697</v>
      </c>
      <c r="B5611" s="319" t="s">
        <v>21215</v>
      </c>
      <c r="C5611" s="321">
        <f t="shared" si="174"/>
        <v>6</v>
      </c>
      <c r="D5611" s="321" t="str">
        <f t="shared" si="175"/>
        <v>Residential Urunga</v>
      </c>
      <c r="E5611" s="321" t="s">
        <v>4460</v>
      </c>
      <c r="F5611" s="319" t="s">
        <v>23698</v>
      </c>
      <c r="G5611" s="319" t="s">
        <v>23699</v>
      </c>
      <c r="H5611" s="319" t="s">
        <v>23700</v>
      </c>
      <c r="I5611" s="319" t="s">
        <v>23701</v>
      </c>
    </row>
    <row r="5612" spans="1:9" ht="90" x14ac:dyDescent="0.2">
      <c r="A5612" s="319" t="s">
        <v>23702</v>
      </c>
      <c r="B5612" s="319" t="s">
        <v>21215</v>
      </c>
      <c r="C5612" s="321">
        <f t="shared" si="174"/>
        <v>6</v>
      </c>
      <c r="D5612" s="321" t="str">
        <f t="shared" si="175"/>
        <v>Residential Urunga</v>
      </c>
      <c r="E5612" s="321" t="s">
        <v>25835</v>
      </c>
      <c r="F5612" s="319" t="s">
        <v>23703</v>
      </c>
      <c r="G5612" s="319" t="s">
        <v>5227</v>
      </c>
      <c r="H5612" s="319" t="s">
        <v>23704</v>
      </c>
      <c r="I5612" s="319" t="s">
        <v>23705</v>
      </c>
    </row>
    <row r="5613" spans="1:9" ht="90" x14ac:dyDescent="0.2">
      <c r="A5613" s="319" t="s">
        <v>23706</v>
      </c>
      <c r="B5613" s="319" t="s">
        <v>21215</v>
      </c>
      <c r="C5613" s="321">
        <f t="shared" si="174"/>
        <v>6</v>
      </c>
      <c r="D5613" s="321" t="str">
        <f t="shared" si="175"/>
        <v>Residential Urunga</v>
      </c>
      <c r="E5613" s="321" t="s">
        <v>4460</v>
      </c>
      <c r="F5613" s="319" t="s">
        <v>23707</v>
      </c>
      <c r="G5613" s="319" t="s">
        <v>23708</v>
      </c>
      <c r="H5613" s="319" t="s">
        <v>23709</v>
      </c>
      <c r="I5613" s="319" t="s">
        <v>23710</v>
      </c>
    </row>
    <row r="5614" spans="1:9" ht="90" x14ac:dyDescent="0.2">
      <c r="A5614" s="319" t="s">
        <v>23711</v>
      </c>
      <c r="B5614" s="319" t="s">
        <v>21215</v>
      </c>
      <c r="C5614" s="321">
        <f t="shared" si="174"/>
        <v>6</v>
      </c>
      <c r="D5614" s="321" t="str">
        <f t="shared" si="175"/>
        <v>Residential Urunga</v>
      </c>
      <c r="E5614" s="321" t="s">
        <v>25835</v>
      </c>
      <c r="F5614" s="319" t="s">
        <v>23712</v>
      </c>
      <c r="G5614" s="319" t="s">
        <v>12852</v>
      </c>
      <c r="H5614" s="319" t="s">
        <v>23713</v>
      </c>
      <c r="I5614" s="319" t="s">
        <v>23714</v>
      </c>
    </row>
    <row r="5615" spans="1:9" ht="90" x14ac:dyDescent="0.2">
      <c r="A5615" s="319" t="s">
        <v>23715</v>
      </c>
      <c r="B5615" s="319" t="s">
        <v>21215</v>
      </c>
      <c r="C5615" s="321">
        <f t="shared" si="174"/>
        <v>6</v>
      </c>
      <c r="D5615" s="321" t="str">
        <f t="shared" si="175"/>
        <v>Residential Urunga</v>
      </c>
      <c r="E5615" s="321" t="s">
        <v>4460</v>
      </c>
      <c r="F5615" s="319" t="s">
        <v>23716</v>
      </c>
      <c r="G5615" s="319" t="s">
        <v>23717</v>
      </c>
      <c r="H5615" s="319" t="s">
        <v>23718</v>
      </c>
      <c r="I5615" s="319" t="s">
        <v>23719</v>
      </c>
    </row>
    <row r="5616" spans="1:9" ht="90" x14ac:dyDescent="0.2">
      <c r="A5616" s="319" t="s">
        <v>23720</v>
      </c>
      <c r="B5616" s="319" t="s">
        <v>21215</v>
      </c>
      <c r="C5616" s="321">
        <f t="shared" si="174"/>
        <v>6</v>
      </c>
      <c r="D5616" s="321" t="str">
        <f t="shared" si="175"/>
        <v>Residential Urunga</v>
      </c>
      <c r="E5616" s="321" t="s">
        <v>25835</v>
      </c>
      <c r="F5616" s="319" t="s">
        <v>23721</v>
      </c>
      <c r="G5616" s="319" t="s">
        <v>23722</v>
      </c>
      <c r="H5616" s="319" t="s">
        <v>23723</v>
      </c>
      <c r="I5616" s="319" t="s">
        <v>23724</v>
      </c>
    </row>
    <row r="5617" spans="1:9" ht="90" x14ac:dyDescent="0.2">
      <c r="A5617" s="319" t="s">
        <v>23725</v>
      </c>
      <c r="B5617" s="319" t="s">
        <v>21215</v>
      </c>
      <c r="C5617" s="321">
        <f t="shared" si="174"/>
        <v>6</v>
      </c>
      <c r="D5617" s="321" t="str">
        <f t="shared" si="175"/>
        <v>Residential Urunga</v>
      </c>
      <c r="E5617" s="321" t="s">
        <v>4460</v>
      </c>
      <c r="F5617" s="319" t="s">
        <v>667</v>
      </c>
      <c r="G5617" s="319" t="s">
        <v>1462</v>
      </c>
      <c r="H5617" s="319" t="s">
        <v>23726</v>
      </c>
      <c r="I5617" s="319" t="s">
        <v>23727</v>
      </c>
    </row>
    <row r="5618" spans="1:9" ht="90" x14ac:dyDescent="0.2">
      <c r="A5618" s="319" t="s">
        <v>23728</v>
      </c>
      <c r="B5618" s="319" t="s">
        <v>21215</v>
      </c>
      <c r="C5618" s="321">
        <f t="shared" si="174"/>
        <v>6</v>
      </c>
      <c r="D5618" s="321" t="str">
        <f t="shared" si="175"/>
        <v>Residential Urunga</v>
      </c>
      <c r="E5618" s="321" t="s">
        <v>25835</v>
      </c>
      <c r="F5618" s="319" t="s">
        <v>23729</v>
      </c>
      <c r="G5618" s="319" t="s">
        <v>23730</v>
      </c>
      <c r="H5618" s="319" t="s">
        <v>23731</v>
      </c>
      <c r="I5618" s="319" t="s">
        <v>23732</v>
      </c>
    </row>
    <row r="5619" spans="1:9" ht="90" x14ac:dyDescent="0.2">
      <c r="A5619" s="319" t="s">
        <v>23733</v>
      </c>
      <c r="B5619" s="319" t="s">
        <v>21215</v>
      </c>
      <c r="C5619" s="321">
        <f t="shared" si="174"/>
        <v>6</v>
      </c>
      <c r="D5619" s="321" t="str">
        <f t="shared" si="175"/>
        <v>Residential Urunga</v>
      </c>
      <c r="E5619" s="321" t="s">
        <v>4460</v>
      </c>
      <c r="F5619" s="319" t="s">
        <v>543</v>
      </c>
      <c r="G5619" s="319" t="s">
        <v>9518</v>
      </c>
      <c r="H5619" s="319" t="s">
        <v>23734</v>
      </c>
      <c r="I5619" s="319" t="s">
        <v>23735</v>
      </c>
    </row>
    <row r="5620" spans="1:9" ht="90" x14ac:dyDescent="0.25">
      <c r="A5620" s="319" t="s">
        <v>23736</v>
      </c>
      <c r="B5620" s="319" t="s">
        <v>21215</v>
      </c>
      <c r="C5620" s="321">
        <f t="shared" si="174"/>
        <v>6</v>
      </c>
      <c r="D5620" s="321" t="str">
        <f t="shared" si="175"/>
        <v>Residential Urunga</v>
      </c>
      <c r="E5620" s="321" t="s">
        <v>25835</v>
      </c>
      <c r="F5620" s="317"/>
      <c r="G5620" s="319" t="s">
        <v>23737</v>
      </c>
      <c r="H5620" s="319" t="s">
        <v>23738</v>
      </c>
      <c r="I5620" s="319" t="s">
        <v>23739</v>
      </c>
    </row>
    <row r="5621" spans="1:9" ht="90" x14ac:dyDescent="0.2">
      <c r="A5621" s="319" t="s">
        <v>23740</v>
      </c>
      <c r="B5621" s="319" t="s">
        <v>21215</v>
      </c>
      <c r="C5621" s="321">
        <f t="shared" si="174"/>
        <v>6</v>
      </c>
      <c r="D5621" s="321" t="str">
        <f t="shared" si="175"/>
        <v>Residential Urunga</v>
      </c>
      <c r="E5621" s="321" t="s">
        <v>4460</v>
      </c>
      <c r="F5621" s="319" t="s">
        <v>23741</v>
      </c>
      <c r="G5621" s="319" t="s">
        <v>23742</v>
      </c>
      <c r="H5621" s="319" t="s">
        <v>23743</v>
      </c>
      <c r="I5621" s="319" t="s">
        <v>23744</v>
      </c>
    </row>
    <row r="5622" spans="1:9" ht="90" x14ac:dyDescent="0.2">
      <c r="A5622" s="319" t="s">
        <v>23745</v>
      </c>
      <c r="B5622" s="319" t="s">
        <v>21215</v>
      </c>
      <c r="C5622" s="321">
        <f t="shared" si="174"/>
        <v>6</v>
      </c>
      <c r="D5622" s="321" t="str">
        <f t="shared" si="175"/>
        <v>Residential Urunga</v>
      </c>
      <c r="E5622" s="321" t="s">
        <v>25835</v>
      </c>
      <c r="F5622" s="319" t="s">
        <v>23746</v>
      </c>
      <c r="G5622" s="319" t="s">
        <v>4395</v>
      </c>
      <c r="H5622" s="319" t="s">
        <v>23747</v>
      </c>
      <c r="I5622" s="319" t="s">
        <v>23748</v>
      </c>
    </row>
    <row r="5623" spans="1:9" ht="90" x14ac:dyDescent="0.2">
      <c r="A5623" s="319" t="s">
        <v>23749</v>
      </c>
      <c r="B5623" s="319" t="s">
        <v>21215</v>
      </c>
      <c r="C5623" s="321">
        <f t="shared" si="174"/>
        <v>6</v>
      </c>
      <c r="D5623" s="321" t="str">
        <f t="shared" si="175"/>
        <v>Residential Urunga</v>
      </c>
      <c r="E5623" s="321" t="s">
        <v>4460</v>
      </c>
      <c r="F5623" s="319" t="s">
        <v>23750</v>
      </c>
      <c r="G5623" s="319" t="s">
        <v>23751</v>
      </c>
      <c r="H5623" s="319" t="s">
        <v>23752</v>
      </c>
      <c r="I5623" s="319" t="s">
        <v>23753</v>
      </c>
    </row>
    <row r="5624" spans="1:9" ht="90" x14ac:dyDescent="0.2">
      <c r="A5624" s="319" t="s">
        <v>23754</v>
      </c>
      <c r="B5624" s="319" t="s">
        <v>21215</v>
      </c>
      <c r="C5624" s="321">
        <f t="shared" si="174"/>
        <v>6</v>
      </c>
      <c r="D5624" s="321" t="str">
        <f t="shared" si="175"/>
        <v>Residential Urunga</v>
      </c>
      <c r="E5624" s="321" t="s">
        <v>25835</v>
      </c>
      <c r="F5624" s="319" t="s">
        <v>1720</v>
      </c>
      <c r="G5624" s="319" t="s">
        <v>7205</v>
      </c>
      <c r="H5624" s="319" t="s">
        <v>23755</v>
      </c>
      <c r="I5624" s="319" t="s">
        <v>23756</v>
      </c>
    </row>
    <row r="5625" spans="1:9" ht="90" x14ac:dyDescent="0.2">
      <c r="A5625" s="319" t="s">
        <v>23757</v>
      </c>
      <c r="B5625" s="319" t="s">
        <v>21215</v>
      </c>
      <c r="C5625" s="321">
        <f t="shared" si="174"/>
        <v>6</v>
      </c>
      <c r="D5625" s="321" t="str">
        <f t="shared" si="175"/>
        <v>Residential Urunga</v>
      </c>
      <c r="E5625" s="321" t="s">
        <v>4460</v>
      </c>
      <c r="F5625" s="319" t="s">
        <v>23758</v>
      </c>
      <c r="G5625" s="319" t="s">
        <v>11044</v>
      </c>
      <c r="H5625" s="319" t="s">
        <v>23759</v>
      </c>
      <c r="I5625" s="319" t="s">
        <v>23760</v>
      </c>
    </row>
    <row r="5626" spans="1:9" ht="90" x14ac:dyDescent="0.25">
      <c r="A5626" s="319" t="s">
        <v>23761</v>
      </c>
      <c r="B5626" s="319" t="s">
        <v>21215</v>
      </c>
      <c r="C5626" s="321">
        <f t="shared" si="174"/>
        <v>6</v>
      </c>
      <c r="D5626" s="321" t="str">
        <f t="shared" si="175"/>
        <v>Residential Urunga</v>
      </c>
      <c r="E5626" s="321" t="s">
        <v>25835</v>
      </c>
      <c r="F5626" s="317"/>
      <c r="G5626" s="319" t="s">
        <v>23762</v>
      </c>
      <c r="H5626" s="319" t="s">
        <v>23763</v>
      </c>
      <c r="I5626" s="319" t="s">
        <v>23764</v>
      </c>
    </row>
    <row r="5627" spans="1:9" ht="90" x14ac:dyDescent="0.2">
      <c r="A5627" s="319" t="s">
        <v>23765</v>
      </c>
      <c r="B5627" s="319" t="s">
        <v>21215</v>
      </c>
      <c r="C5627" s="321">
        <f t="shared" si="174"/>
        <v>6</v>
      </c>
      <c r="D5627" s="321" t="str">
        <f t="shared" si="175"/>
        <v>Residential Urunga</v>
      </c>
      <c r="E5627" s="321" t="s">
        <v>4460</v>
      </c>
      <c r="F5627" s="319" t="s">
        <v>2728</v>
      </c>
      <c r="G5627" s="319" t="s">
        <v>23766</v>
      </c>
      <c r="H5627" s="319" t="s">
        <v>23767</v>
      </c>
      <c r="I5627" s="319" t="s">
        <v>23768</v>
      </c>
    </row>
    <row r="5628" spans="1:9" ht="90" x14ac:dyDescent="0.2">
      <c r="A5628" s="319" t="s">
        <v>23769</v>
      </c>
      <c r="B5628" s="319" t="s">
        <v>21215</v>
      </c>
      <c r="C5628" s="321">
        <f t="shared" si="174"/>
        <v>6</v>
      </c>
      <c r="D5628" s="321" t="str">
        <f t="shared" si="175"/>
        <v>Residential Urunga</v>
      </c>
      <c r="E5628" s="321" t="s">
        <v>25835</v>
      </c>
      <c r="F5628" s="319" t="s">
        <v>342</v>
      </c>
      <c r="G5628" s="319" t="s">
        <v>12844</v>
      </c>
      <c r="H5628" s="319" t="s">
        <v>23770</v>
      </c>
      <c r="I5628" s="319" t="s">
        <v>23771</v>
      </c>
    </row>
    <row r="5629" spans="1:9" ht="90" x14ac:dyDescent="0.2">
      <c r="A5629" s="319" t="s">
        <v>23772</v>
      </c>
      <c r="B5629" s="319" t="s">
        <v>21215</v>
      </c>
      <c r="C5629" s="321">
        <f t="shared" si="174"/>
        <v>6</v>
      </c>
      <c r="D5629" s="321" t="str">
        <f t="shared" si="175"/>
        <v>Residential Urunga</v>
      </c>
      <c r="E5629" s="321" t="s">
        <v>4460</v>
      </c>
      <c r="F5629" s="319" t="s">
        <v>892</v>
      </c>
      <c r="G5629" s="319" t="s">
        <v>23773</v>
      </c>
      <c r="H5629" s="319" t="s">
        <v>23774</v>
      </c>
      <c r="I5629" s="319" t="s">
        <v>23775</v>
      </c>
    </row>
    <row r="5630" spans="1:9" ht="90" x14ac:dyDescent="0.2">
      <c r="A5630" s="319" t="s">
        <v>23776</v>
      </c>
      <c r="B5630" s="319" t="s">
        <v>21215</v>
      </c>
      <c r="C5630" s="321">
        <f t="shared" si="174"/>
        <v>6</v>
      </c>
      <c r="D5630" s="321" t="str">
        <f t="shared" si="175"/>
        <v>Residential Urunga</v>
      </c>
      <c r="E5630" s="321" t="s">
        <v>25835</v>
      </c>
      <c r="F5630" s="319" t="s">
        <v>1685</v>
      </c>
      <c r="G5630" s="319" t="s">
        <v>1686</v>
      </c>
      <c r="H5630" s="319" t="s">
        <v>23777</v>
      </c>
      <c r="I5630" s="319" t="s">
        <v>23778</v>
      </c>
    </row>
    <row r="5631" spans="1:9" ht="90" x14ac:dyDescent="0.2">
      <c r="A5631" s="319" t="s">
        <v>23779</v>
      </c>
      <c r="B5631" s="319" t="s">
        <v>21215</v>
      </c>
      <c r="C5631" s="321">
        <f t="shared" si="174"/>
        <v>6</v>
      </c>
      <c r="D5631" s="321" t="str">
        <f t="shared" si="175"/>
        <v>Residential Urunga</v>
      </c>
      <c r="E5631" s="321" t="s">
        <v>4460</v>
      </c>
      <c r="F5631" s="319" t="s">
        <v>23780</v>
      </c>
      <c r="G5631" s="319" t="s">
        <v>11648</v>
      </c>
      <c r="H5631" s="319" t="s">
        <v>23781</v>
      </c>
      <c r="I5631" s="319" t="s">
        <v>23782</v>
      </c>
    </row>
    <row r="5632" spans="1:9" ht="90" x14ac:dyDescent="0.25">
      <c r="A5632" s="319" t="s">
        <v>23783</v>
      </c>
      <c r="B5632" s="319" t="s">
        <v>21215</v>
      </c>
      <c r="C5632" s="321">
        <f t="shared" si="174"/>
        <v>6</v>
      </c>
      <c r="D5632" s="321" t="str">
        <f t="shared" si="175"/>
        <v>Residential Urunga</v>
      </c>
      <c r="E5632" s="321" t="s">
        <v>25835</v>
      </c>
      <c r="F5632" s="317"/>
      <c r="G5632" s="319" t="s">
        <v>535</v>
      </c>
      <c r="H5632" s="319" t="s">
        <v>23784</v>
      </c>
      <c r="I5632" s="319" t="s">
        <v>23785</v>
      </c>
    </row>
    <row r="5633" spans="1:9" ht="90" x14ac:dyDescent="0.2">
      <c r="A5633" s="319" t="s">
        <v>23786</v>
      </c>
      <c r="B5633" s="319" t="s">
        <v>21215</v>
      </c>
      <c r="C5633" s="321">
        <f t="shared" si="174"/>
        <v>6</v>
      </c>
      <c r="D5633" s="321" t="str">
        <f t="shared" si="175"/>
        <v>Residential Urunga</v>
      </c>
      <c r="E5633" s="321" t="s">
        <v>4460</v>
      </c>
      <c r="F5633" s="319" t="s">
        <v>5012</v>
      </c>
      <c r="G5633" s="319" t="s">
        <v>23787</v>
      </c>
      <c r="H5633" s="319" t="s">
        <v>23788</v>
      </c>
      <c r="I5633" s="319" t="s">
        <v>23789</v>
      </c>
    </row>
    <row r="5634" spans="1:9" ht="90" x14ac:dyDescent="0.2">
      <c r="A5634" s="319" t="s">
        <v>23790</v>
      </c>
      <c r="B5634" s="319" t="s">
        <v>21215</v>
      </c>
      <c r="C5634" s="321">
        <f t="shared" ref="C5634:C5697" si="176">+VLOOKUP($A5634,Assess,2,FALSE)</f>
        <v>6</v>
      </c>
      <c r="D5634" s="321" t="str">
        <f t="shared" ref="D5634:D5697" si="177">+VLOOKUP($A5634,Assess,3,FALSE)</f>
        <v>Residential Urunga</v>
      </c>
      <c r="E5634" s="321" t="s">
        <v>25835</v>
      </c>
      <c r="F5634" s="319" t="s">
        <v>6140</v>
      </c>
      <c r="G5634" s="319" t="s">
        <v>14673</v>
      </c>
      <c r="H5634" s="319" t="s">
        <v>23791</v>
      </c>
      <c r="I5634" s="319" t="s">
        <v>23792</v>
      </c>
    </row>
    <row r="5635" spans="1:9" ht="90" x14ac:dyDescent="0.2">
      <c r="A5635" s="319" t="s">
        <v>23793</v>
      </c>
      <c r="B5635" s="319" t="s">
        <v>21215</v>
      </c>
      <c r="C5635" s="321">
        <f t="shared" si="176"/>
        <v>6</v>
      </c>
      <c r="D5635" s="321" t="str">
        <f t="shared" si="177"/>
        <v>Residential Urunga</v>
      </c>
      <c r="E5635" s="321" t="s">
        <v>4460</v>
      </c>
      <c r="F5635" s="319" t="s">
        <v>2055</v>
      </c>
      <c r="G5635" s="319" t="s">
        <v>23794</v>
      </c>
      <c r="H5635" s="319" t="s">
        <v>23795</v>
      </c>
      <c r="I5635" s="319" t="s">
        <v>23796</v>
      </c>
    </row>
    <row r="5636" spans="1:9" ht="90" x14ac:dyDescent="0.2">
      <c r="A5636" s="319" t="s">
        <v>23797</v>
      </c>
      <c r="B5636" s="319" t="s">
        <v>21215</v>
      </c>
      <c r="C5636" s="321">
        <f t="shared" si="176"/>
        <v>6</v>
      </c>
      <c r="D5636" s="321" t="str">
        <f t="shared" si="177"/>
        <v>Residential Urunga</v>
      </c>
      <c r="E5636" s="321" t="s">
        <v>25835</v>
      </c>
      <c r="F5636" s="319" t="s">
        <v>799</v>
      </c>
      <c r="G5636" s="319" t="s">
        <v>20837</v>
      </c>
      <c r="H5636" s="319" t="s">
        <v>23798</v>
      </c>
      <c r="I5636" s="319" t="s">
        <v>23799</v>
      </c>
    </row>
    <row r="5637" spans="1:9" ht="90" x14ac:dyDescent="0.2">
      <c r="A5637" s="319" t="s">
        <v>23800</v>
      </c>
      <c r="B5637" s="319" t="s">
        <v>21215</v>
      </c>
      <c r="C5637" s="321">
        <f t="shared" si="176"/>
        <v>6</v>
      </c>
      <c r="D5637" s="321" t="str">
        <f t="shared" si="177"/>
        <v>Residential Urunga</v>
      </c>
      <c r="E5637" s="321" t="s">
        <v>4460</v>
      </c>
      <c r="F5637" s="319" t="s">
        <v>4174</v>
      </c>
      <c r="G5637" s="319" t="s">
        <v>4175</v>
      </c>
      <c r="H5637" s="319" t="s">
        <v>23801</v>
      </c>
      <c r="I5637" s="319" t="s">
        <v>23802</v>
      </c>
    </row>
    <row r="5638" spans="1:9" ht="90" x14ac:dyDescent="0.2">
      <c r="A5638" s="319" t="s">
        <v>23803</v>
      </c>
      <c r="B5638" s="319" t="s">
        <v>21215</v>
      </c>
      <c r="C5638" s="321">
        <f t="shared" si="176"/>
        <v>6</v>
      </c>
      <c r="D5638" s="321" t="str">
        <f t="shared" si="177"/>
        <v>Residential Urunga</v>
      </c>
      <c r="E5638" s="321" t="s">
        <v>25835</v>
      </c>
      <c r="F5638" s="319" t="s">
        <v>23272</v>
      </c>
      <c r="G5638" s="319" t="s">
        <v>23273</v>
      </c>
      <c r="H5638" s="319" t="s">
        <v>23804</v>
      </c>
      <c r="I5638" s="319" t="s">
        <v>23805</v>
      </c>
    </row>
    <row r="5639" spans="1:9" ht="90" x14ac:dyDescent="0.2">
      <c r="A5639" s="319" t="s">
        <v>23806</v>
      </c>
      <c r="B5639" s="319" t="s">
        <v>21215</v>
      </c>
      <c r="C5639" s="321">
        <f t="shared" si="176"/>
        <v>6</v>
      </c>
      <c r="D5639" s="321" t="str">
        <f t="shared" si="177"/>
        <v>Residential Urunga</v>
      </c>
      <c r="E5639" s="321" t="s">
        <v>4460</v>
      </c>
      <c r="F5639" s="319" t="s">
        <v>23807</v>
      </c>
      <c r="G5639" s="319" t="s">
        <v>23808</v>
      </c>
      <c r="H5639" s="319" t="s">
        <v>23809</v>
      </c>
      <c r="I5639" s="319" t="s">
        <v>23810</v>
      </c>
    </row>
    <row r="5640" spans="1:9" ht="90" x14ac:dyDescent="0.2">
      <c r="A5640" s="319" t="s">
        <v>23811</v>
      </c>
      <c r="B5640" s="319" t="s">
        <v>21215</v>
      </c>
      <c r="C5640" s="321">
        <f t="shared" si="176"/>
        <v>6</v>
      </c>
      <c r="D5640" s="321" t="str">
        <f t="shared" si="177"/>
        <v>Residential Urunga</v>
      </c>
      <c r="E5640" s="321" t="s">
        <v>25835</v>
      </c>
      <c r="F5640" s="319" t="s">
        <v>3500</v>
      </c>
      <c r="G5640" s="319" t="s">
        <v>23812</v>
      </c>
      <c r="H5640" s="319" t="s">
        <v>23813</v>
      </c>
      <c r="I5640" s="319" t="s">
        <v>23814</v>
      </c>
    </row>
    <row r="5641" spans="1:9" ht="90" x14ac:dyDescent="0.2">
      <c r="A5641" s="319" t="s">
        <v>23815</v>
      </c>
      <c r="B5641" s="319" t="s">
        <v>21215</v>
      </c>
      <c r="C5641" s="321">
        <f t="shared" si="176"/>
        <v>6</v>
      </c>
      <c r="D5641" s="321" t="str">
        <f t="shared" si="177"/>
        <v>Residential Urunga</v>
      </c>
      <c r="E5641" s="321" t="s">
        <v>4460</v>
      </c>
      <c r="F5641" s="319" t="s">
        <v>23816</v>
      </c>
      <c r="G5641" s="319" t="s">
        <v>2607</v>
      </c>
      <c r="H5641" s="319" t="s">
        <v>23817</v>
      </c>
      <c r="I5641" s="319" t="s">
        <v>23818</v>
      </c>
    </row>
    <row r="5642" spans="1:9" ht="90" x14ac:dyDescent="0.2">
      <c r="A5642" s="319" t="s">
        <v>23819</v>
      </c>
      <c r="B5642" s="319" t="s">
        <v>21215</v>
      </c>
      <c r="C5642" s="321">
        <f t="shared" si="176"/>
        <v>6</v>
      </c>
      <c r="D5642" s="321" t="str">
        <f t="shared" si="177"/>
        <v>Residential Urunga</v>
      </c>
      <c r="E5642" s="321" t="s">
        <v>25835</v>
      </c>
      <c r="F5642" s="319" t="s">
        <v>23820</v>
      </c>
      <c r="G5642" s="319" t="s">
        <v>15555</v>
      </c>
      <c r="H5642" s="319" t="s">
        <v>23821</v>
      </c>
      <c r="I5642" s="319" t="s">
        <v>23822</v>
      </c>
    </row>
    <row r="5643" spans="1:9" ht="90" x14ac:dyDescent="0.2">
      <c r="A5643" s="319" t="s">
        <v>23823</v>
      </c>
      <c r="B5643" s="319" t="s">
        <v>21215</v>
      </c>
      <c r="C5643" s="321">
        <f t="shared" si="176"/>
        <v>6</v>
      </c>
      <c r="D5643" s="321" t="str">
        <f t="shared" si="177"/>
        <v>Residential Urunga</v>
      </c>
      <c r="E5643" s="321" t="s">
        <v>4460</v>
      </c>
      <c r="F5643" s="319" t="s">
        <v>2096</v>
      </c>
      <c r="G5643" s="319" t="s">
        <v>23824</v>
      </c>
      <c r="H5643" s="319" t="s">
        <v>23825</v>
      </c>
      <c r="I5643" s="319" t="s">
        <v>23826</v>
      </c>
    </row>
    <row r="5644" spans="1:9" ht="90" x14ac:dyDescent="0.25">
      <c r="A5644" s="319" t="s">
        <v>23827</v>
      </c>
      <c r="B5644" s="319" t="s">
        <v>21215</v>
      </c>
      <c r="C5644" s="321">
        <f t="shared" si="176"/>
        <v>6</v>
      </c>
      <c r="D5644" s="321" t="str">
        <f t="shared" si="177"/>
        <v>Residential Urunga</v>
      </c>
      <c r="E5644" s="321" t="s">
        <v>25835</v>
      </c>
      <c r="F5644" s="317"/>
      <c r="G5644" s="319" t="s">
        <v>23828</v>
      </c>
      <c r="H5644" s="319" t="s">
        <v>23829</v>
      </c>
      <c r="I5644" s="319" t="s">
        <v>23830</v>
      </c>
    </row>
    <row r="5645" spans="1:9" ht="90" x14ac:dyDescent="0.2">
      <c r="A5645" s="319" t="s">
        <v>23831</v>
      </c>
      <c r="B5645" s="319" t="s">
        <v>21215</v>
      </c>
      <c r="C5645" s="321">
        <f t="shared" si="176"/>
        <v>6</v>
      </c>
      <c r="D5645" s="321" t="str">
        <f t="shared" si="177"/>
        <v>Residential Urunga</v>
      </c>
      <c r="E5645" s="321" t="s">
        <v>4460</v>
      </c>
      <c r="F5645" s="319" t="s">
        <v>5573</v>
      </c>
      <c r="G5645" s="319" t="s">
        <v>23668</v>
      </c>
      <c r="H5645" s="319" t="s">
        <v>23832</v>
      </c>
      <c r="I5645" s="319" t="s">
        <v>23833</v>
      </c>
    </row>
    <row r="5646" spans="1:9" ht="90" x14ac:dyDescent="0.2">
      <c r="A5646" s="319" t="s">
        <v>23834</v>
      </c>
      <c r="B5646" s="319" t="s">
        <v>21215</v>
      </c>
      <c r="C5646" s="321">
        <f t="shared" si="176"/>
        <v>6</v>
      </c>
      <c r="D5646" s="321" t="str">
        <f t="shared" si="177"/>
        <v>Residential Urunga</v>
      </c>
      <c r="E5646" s="321" t="s">
        <v>25835</v>
      </c>
      <c r="F5646" s="319" t="s">
        <v>2728</v>
      </c>
      <c r="G5646" s="319" t="s">
        <v>23835</v>
      </c>
      <c r="H5646" s="319" t="s">
        <v>23836</v>
      </c>
      <c r="I5646" s="319" t="s">
        <v>23837</v>
      </c>
    </row>
    <row r="5647" spans="1:9" ht="90" x14ac:dyDescent="0.2">
      <c r="A5647" s="319" t="s">
        <v>23838</v>
      </c>
      <c r="B5647" s="319" t="s">
        <v>21215</v>
      </c>
      <c r="C5647" s="321">
        <f t="shared" si="176"/>
        <v>6</v>
      </c>
      <c r="D5647" s="321" t="str">
        <f t="shared" si="177"/>
        <v>Residential Urunga</v>
      </c>
      <c r="E5647" s="321" t="s">
        <v>4460</v>
      </c>
      <c r="F5647" s="319" t="s">
        <v>892</v>
      </c>
      <c r="G5647" s="319" t="s">
        <v>6214</v>
      </c>
      <c r="H5647" s="319" t="s">
        <v>23839</v>
      </c>
      <c r="I5647" s="319" t="s">
        <v>23840</v>
      </c>
    </row>
    <row r="5648" spans="1:9" ht="90" x14ac:dyDescent="0.2">
      <c r="A5648" s="319" t="s">
        <v>23841</v>
      </c>
      <c r="B5648" s="319" t="s">
        <v>21215</v>
      </c>
      <c r="C5648" s="321">
        <f t="shared" si="176"/>
        <v>6</v>
      </c>
      <c r="D5648" s="321" t="str">
        <f t="shared" si="177"/>
        <v>Residential Urunga</v>
      </c>
      <c r="E5648" s="321" t="s">
        <v>25835</v>
      </c>
      <c r="F5648" s="319" t="s">
        <v>21496</v>
      </c>
      <c r="G5648" s="319" t="s">
        <v>12359</v>
      </c>
      <c r="H5648" s="319" t="s">
        <v>23842</v>
      </c>
      <c r="I5648" s="319" t="s">
        <v>23843</v>
      </c>
    </row>
    <row r="5649" spans="1:9" ht="90" x14ac:dyDescent="0.2">
      <c r="A5649" s="319" t="s">
        <v>23844</v>
      </c>
      <c r="B5649" s="319" t="s">
        <v>21215</v>
      </c>
      <c r="C5649" s="321">
        <f t="shared" si="176"/>
        <v>6</v>
      </c>
      <c r="D5649" s="321" t="str">
        <f t="shared" si="177"/>
        <v>Residential Urunga</v>
      </c>
      <c r="E5649" s="321" t="s">
        <v>4460</v>
      </c>
      <c r="F5649" s="319" t="s">
        <v>3500</v>
      </c>
      <c r="G5649" s="319" t="s">
        <v>23845</v>
      </c>
      <c r="H5649" s="319" t="s">
        <v>23846</v>
      </c>
      <c r="I5649" s="319" t="s">
        <v>23847</v>
      </c>
    </row>
    <row r="5650" spans="1:9" ht="90" x14ac:dyDescent="0.2">
      <c r="A5650" s="319" t="s">
        <v>23848</v>
      </c>
      <c r="B5650" s="319" t="s">
        <v>21215</v>
      </c>
      <c r="C5650" s="321">
        <f t="shared" si="176"/>
        <v>6</v>
      </c>
      <c r="D5650" s="321" t="str">
        <f t="shared" si="177"/>
        <v>Residential Urunga</v>
      </c>
      <c r="E5650" s="321" t="s">
        <v>25835</v>
      </c>
      <c r="F5650" s="319" t="s">
        <v>15871</v>
      </c>
      <c r="G5650" s="319" t="s">
        <v>23849</v>
      </c>
      <c r="H5650" s="319" t="s">
        <v>23850</v>
      </c>
      <c r="I5650" s="319" t="s">
        <v>23851</v>
      </c>
    </row>
    <row r="5651" spans="1:9" ht="90" x14ac:dyDescent="0.2">
      <c r="A5651" s="319" t="s">
        <v>23852</v>
      </c>
      <c r="B5651" s="319" t="s">
        <v>21215</v>
      </c>
      <c r="C5651" s="321">
        <f t="shared" si="176"/>
        <v>6</v>
      </c>
      <c r="D5651" s="321" t="str">
        <f t="shared" si="177"/>
        <v>Residential Urunga</v>
      </c>
      <c r="E5651" s="321" t="s">
        <v>4460</v>
      </c>
      <c r="F5651" s="319" t="s">
        <v>2349</v>
      </c>
      <c r="G5651" s="319" t="s">
        <v>20660</v>
      </c>
      <c r="H5651" s="319" t="s">
        <v>23853</v>
      </c>
      <c r="I5651" s="319" t="s">
        <v>23854</v>
      </c>
    </row>
    <row r="5652" spans="1:9" ht="90" x14ac:dyDescent="0.2">
      <c r="A5652" s="319" t="s">
        <v>23855</v>
      </c>
      <c r="B5652" s="319" t="s">
        <v>21215</v>
      </c>
      <c r="C5652" s="321">
        <f t="shared" si="176"/>
        <v>6</v>
      </c>
      <c r="D5652" s="321" t="str">
        <f t="shared" si="177"/>
        <v>Residential Urunga</v>
      </c>
      <c r="E5652" s="321" t="s">
        <v>25835</v>
      </c>
      <c r="F5652" s="319" t="s">
        <v>342</v>
      </c>
      <c r="G5652" s="319" t="s">
        <v>23856</v>
      </c>
      <c r="H5652" s="319" t="s">
        <v>23857</v>
      </c>
      <c r="I5652" s="319" t="s">
        <v>23858</v>
      </c>
    </row>
    <row r="5653" spans="1:9" ht="90" x14ac:dyDescent="0.2">
      <c r="A5653" s="319" t="s">
        <v>23859</v>
      </c>
      <c r="B5653" s="319" t="s">
        <v>21215</v>
      </c>
      <c r="C5653" s="321">
        <f t="shared" si="176"/>
        <v>6</v>
      </c>
      <c r="D5653" s="321" t="str">
        <f t="shared" si="177"/>
        <v>Residential Urunga</v>
      </c>
      <c r="E5653" s="321" t="s">
        <v>4460</v>
      </c>
      <c r="F5653" s="319" t="s">
        <v>21573</v>
      </c>
      <c r="G5653" s="319" t="s">
        <v>21574</v>
      </c>
      <c r="H5653" s="319" t="s">
        <v>23860</v>
      </c>
      <c r="I5653" s="319" t="s">
        <v>23861</v>
      </c>
    </row>
    <row r="5654" spans="1:9" ht="90" x14ac:dyDescent="0.2">
      <c r="A5654" s="319" t="s">
        <v>23862</v>
      </c>
      <c r="B5654" s="319" t="s">
        <v>21215</v>
      </c>
      <c r="C5654" s="321">
        <f t="shared" si="176"/>
        <v>6</v>
      </c>
      <c r="D5654" s="321" t="str">
        <f t="shared" si="177"/>
        <v>Residential Urunga</v>
      </c>
      <c r="E5654" s="321" t="s">
        <v>25835</v>
      </c>
      <c r="F5654" s="319" t="s">
        <v>7482</v>
      </c>
      <c r="G5654" s="319" t="s">
        <v>23863</v>
      </c>
      <c r="H5654" s="319" t="s">
        <v>23864</v>
      </c>
      <c r="I5654" s="319" t="s">
        <v>23865</v>
      </c>
    </row>
    <row r="5655" spans="1:9" ht="90" x14ac:dyDescent="0.2">
      <c r="A5655" s="319" t="s">
        <v>23866</v>
      </c>
      <c r="B5655" s="319" t="s">
        <v>21215</v>
      </c>
      <c r="C5655" s="321">
        <f t="shared" si="176"/>
        <v>6</v>
      </c>
      <c r="D5655" s="321" t="str">
        <f t="shared" si="177"/>
        <v>Residential Urunga</v>
      </c>
      <c r="E5655" s="321" t="s">
        <v>4460</v>
      </c>
      <c r="F5655" s="319" t="s">
        <v>23867</v>
      </c>
      <c r="G5655" s="319" t="s">
        <v>23868</v>
      </c>
      <c r="H5655" s="319" t="s">
        <v>23869</v>
      </c>
      <c r="I5655" s="319" t="s">
        <v>23870</v>
      </c>
    </row>
    <row r="5656" spans="1:9" ht="90" x14ac:dyDescent="0.2">
      <c r="A5656" s="319" t="s">
        <v>23871</v>
      </c>
      <c r="B5656" s="319" t="s">
        <v>21215</v>
      </c>
      <c r="C5656" s="321">
        <f t="shared" si="176"/>
        <v>6</v>
      </c>
      <c r="D5656" s="321" t="str">
        <f t="shared" si="177"/>
        <v>Residential Urunga</v>
      </c>
      <c r="E5656" s="321" t="s">
        <v>25835</v>
      </c>
      <c r="F5656" s="319" t="s">
        <v>1058</v>
      </c>
      <c r="G5656" s="319" t="s">
        <v>2917</v>
      </c>
      <c r="H5656" s="319" t="s">
        <v>23872</v>
      </c>
      <c r="I5656" s="319" t="s">
        <v>23873</v>
      </c>
    </row>
    <row r="5657" spans="1:9" ht="90" x14ac:dyDescent="0.2">
      <c r="A5657" s="319" t="s">
        <v>23874</v>
      </c>
      <c r="B5657" s="319" t="s">
        <v>21215</v>
      </c>
      <c r="C5657" s="321">
        <f t="shared" si="176"/>
        <v>6</v>
      </c>
      <c r="D5657" s="321" t="str">
        <f t="shared" si="177"/>
        <v>Residential Urunga</v>
      </c>
      <c r="E5657" s="321" t="s">
        <v>4460</v>
      </c>
      <c r="F5657" s="319" t="s">
        <v>17126</v>
      </c>
      <c r="G5657" s="319" t="s">
        <v>2122</v>
      </c>
      <c r="H5657" s="319" t="s">
        <v>23875</v>
      </c>
      <c r="I5657" s="319" t="s">
        <v>23876</v>
      </c>
    </row>
    <row r="5658" spans="1:9" ht="90" x14ac:dyDescent="0.2">
      <c r="A5658" s="319" t="s">
        <v>23877</v>
      </c>
      <c r="B5658" s="319" t="s">
        <v>21215</v>
      </c>
      <c r="C5658" s="321">
        <f t="shared" si="176"/>
        <v>6</v>
      </c>
      <c r="D5658" s="321" t="str">
        <f t="shared" si="177"/>
        <v>Residential Urunga</v>
      </c>
      <c r="E5658" s="321" t="s">
        <v>25835</v>
      </c>
      <c r="F5658" s="319" t="s">
        <v>23878</v>
      </c>
      <c r="G5658" s="319" t="s">
        <v>4893</v>
      </c>
      <c r="H5658" s="319" t="s">
        <v>23879</v>
      </c>
      <c r="I5658" s="319" t="s">
        <v>23880</v>
      </c>
    </row>
    <row r="5659" spans="1:9" ht="90" x14ac:dyDescent="0.2">
      <c r="A5659" s="319" t="s">
        <v>23881</v>
      </c>
      <c r="B5659" s="319" t="s">
        <v>21215</v>
      </c>
      <c r="C5659" s="321">
        <f t="shared" si="176"/>
        <v>6</v>
      </c>
      <c r="D5659" s="321" t="str">
        <f t="shared" si="177"/>
        <v>Residential Urunga</v>
      </c>
      <c r="E5659" s="321" t="s">
        <v>4460</v>
      </c>
      <c r="F5659" s="319" t="s">
        <v>23882</v>
      </c>
      <c r="G5659" s="319" t="s">
        <v>5175</v>
      </c>
      <c r="H5659" s="319" t="s">
        <v>23883</v>
      </c>
      <c r="I5659" s="319" t="s">
        <v>23884</v>
      </c>
    </row>
    <row r="5660" spans="1:9" ht="90" x14ac:dyDescent="0.2">
      <c r="A5660" s="319" t="s">
        <v>23885</v>
      </c>
      <c r="B5660" s="319" t="s">
        <v>21215</v>
      </c>
      <c r="C5660" s="321">
        <f t="shared" si="176"/>
        <v>6</v>
      </c>
      <c r="D5660" s="321" t="str">
        <f t="shared" si="177"/>
        <v>Residential Urunga</v>
      </c>
      <c r="E5660" s="321" t="s">
        <v>25835</v>
      </c>
      <c r="F5660" s="319" t="s">
        <v>23886</v>
      </c>
      <c r="G5660" s="319" t="s">
        <v>582</v>
      </c>
      <c r="H5660" s="319" t="s">
        <v>23887</v>
      </c>
      <c r="I5660" s="319" t="s">
        <v>23888</v>
      </c>
    </row>
    <row r="5661" spans="1:9" ht="90" x14ac:dyDescent="0.2">
      <c r="A5661" s="319" t="s">
        <v>23889</v>
      </c>
      <c r="B5661" s="319" t="s">
        <v>21215</v>
      </c>
      <c r="C5661" s="321">
        <f t="shared" si="176"/>
        <v>6</v>
      </c>
      <c r="D5661" s="321" t="str">
        <f t="shared" si="177"/>
        <v>Residential Urunga</v>
      </c>
      <c r="E5661" s="321" t="s">
        <v>4460</v>
      </c>
      <c r="F5661" s="319" t="s">
        <v>667</v>
      </c>
      <c r="G5661" s="319" t="s">
        <v>23890</v>
      </c>
      <c r="H5661" s="319" t="s">
        <v>23891</v>
      </c>
      <c r="I5661" s="319" t="s">
        <v>23892</v>
      </c>
    </row>
    <row r="5662" spans="1:9" ht="90" x14ac:dyDescent="0.2">
      <c r="A5662" s="319" t="s">
        <v>23893</v>
      </c>
      <c r="B5662" s="319" t="s">
        <v>21215</v>
      </c>
      <c r="C5662" s="321">
        <f t="shared" si="176"/>
        <v>6</v>
      </c>
      <c r="D5662" s="321" t="str">
        <f t="shared" si="177"/>
        <v>Residential Urunga</v>
      </c>
      <c r="E5662" s="321" t="s">
        <v>25835</v>
      </c>
      <c r="F5662" s="319" t="s">
        <v>10122</v>
      </c>
      <c r="G5662" s="319" t="s">
        <v>2823</v>
      </c>
      <c r="H5662" s="319" t="s">
        <v>23894</v>
      </c>
      <c r="I5662" s="319" t="s">
        <v>23895</v>
      </c>
    </row>
    <row r="5663" spans="1:9" ht="90" x14ac:dyDescent="0.2">
      <c r="A5663" s="319" t="s">
        <v>23896</v>
      </c>
      <c r="B5663" s="319" t="s">
        <v>21215</v>
      </c>
      <c r="C5663" s="321">
        <f t="shared" si="176"/>
        <v>6</v>
      </c>
      <c r="D5663" s="321" t="str">
        <f t="shared" si="177"/>
        <v>Residential Urunga</v>
      </c>
      <c r="E5663" s="321" t="s">
        <v>4460</v>
      </c>
      <c r="F5663" s="319" t="s">
        <v>23897</v>
      </c>
      <c r="G5663" s="319" t="s">
        <v>23898</v>
      </c>
      <c r="H5663" s="319" t="s">
        <v>23899</v>
      </c>
      <c r="I5663" s="319" t="s">
        <v>23900</v>
      </c>
    </row>
    <row r="5664" spans="1:9" ht="90" x14ac:dyDescent="0.2">
      <c r="A5664" s="319" t="s">
        <v>23901</v>
      </c>
      <c r="B5664" s="319" t="s">
        <v>21215</v>
      </c>
      <c r="C5664" s="321">
        <f t="shared" si="176"/>
        <v>6</v>
      </c>
      <c r="D5664" s="321" t="str">
        <f t="shared" si="177"/>
        <v>Residential Urunga</v>
      </c>
      <c r="E5664" s="321" t="s">
        <v>25835</v>
      </c>
      <c r="F5664" s="319" t="s">
        <v>7596</v>
      </c>
      <c r="G5664" s="319" t="s">
        <v>23902</v>
      </c>
      <c r="H5664" s="319" t="s">
        <v>23903</v>
      </c>
      <c r="I5664" s="319" t="s">
        <v>23904</v>
      </c>
    </row>
    <row r="5665" spans="1:9" ht="90" x14ac:dyDescent="0.2">
      <c r="A5665" s="319" t="s">
        <v>23905</v>
      </c>
      <c r="B5665" s="319" t="s">
        <v>21215</v>
      </c>
      <c r="C5665" s="321">
        <f t="shared" si="176"/>
        <v>6</v>
      </c>
      <c r="D5665" s="321" t="str">
        <f t="shared" si="177"/>
        <v>Residential Urunga</v>
      </c>
      <c r="E5665" s="321" t="s">
        <v>4460</v>
      </c>
      <c r="F5665" s="319" t="s">
        <v>23906</v>
      </c>
      <c r="G5665" s="319" t="s">
        <v>10014</v>
      </c>
      <c r="H5665" s="319" t="s">
        <v>23907</v>
      </c>
      <c r="I5665" s="319" t="s">
        <v>23908</v>
      </c>
    </row>
    <row r="5666" spans="1:9" ht="90" x14ac:dyDescent="0.2">
      <c r="A5666" s="319" t="s">
        <v>23909</v>
      </c>
      <c r="B5666" s="319" t="s">
        <v>21215</v>
      </c>
      <c r="C5666" s="321">
        <f t="shared" si="176"/>
        <v>6</v>
      </c>
      <c r="D5666" s="321" t="str">
        <f t="shared" si="177"/>
        <v>Residential Urunga</v>
      </c>
      <c r="E5666" s="321" t="s">
        <v>25835</v>
      </c>
      <c r="F5666" s="319" t="s">
        <v>342</v>
      </c>
      <c r="G5666" s="319" t="s">
        <v>7115</v>
      </c>
      <c r="H5666" s="319" t="s">
        <v>23910</v>
      </c>
      <c r="I5666" s="319" t="s">
        <v>23911</v>
      </c>
    </row>
    <row r="5667" spans="1:9" ht="90" x14ac:dyDescent="0.2">
      <c r="A5667" s="319" t="s">
        <v>23912</v>
      </c>
      <c r="B5667" s="319" t="s">
        <v>21215</v>
      </c>
      <c r="C5667" s="321">
        <f t="shared" si="176"/>
        <v>6</v>
      </c>
      <c r="D5667" s="321" t="str">
        <f t="shared" si="177"/>
        <v>Residential Urunga</v>
      </c>
      <c r="E5667" s="321" t="s">
        <v>4460</v>
      </c>
      <c r="F5667" s="319" t="s">
        <v>11302</v>
      </c>
      <c r="G5667" s="319" t="s">
        <v>23913</v>
      </c>
      <c r="H5667" s="319" t="s">
        <v>23914</v>
      </c>
      <c r="I5667" s="319" t="s">
        <v>23915</v>
      </c>
    </row>
    <row r="5668" spans="1:9" ht="90" x14ac:dyDescent="0.2">
      <c r="A5668" s="319" t="s">
        <v>23916</v>
      </c>
      <c r="B5668" s="319" t="s">
        <v>21215</v>
      </c>
      <c r="C5668" s="321">
        <f t="shared" si="176"/>
        <v>6</v>
      </c>
      <c r="D5668" s="321" t="str">
        <f t="shared" si="177"/>
        <v>Residential Urunga</v>
      </c>
      <c r="E5668" s="321" t="s">
        <v>25835</v>
      </c>
      <c r="F5668" s="319" t="s">
        <v>23917</v>
      </c>
      <c r="G5668" s="319" t="s">
        <v>23918</v>
      </c>
      <c r="H5668" s="319" t="s">
        <v>23919</v>
      </c>
      <c r="I5668" s="319" t="s">
        <v>23920</v>
      </c>
    </row>
    <row r="5669" spans="1:9" ht="90" x14ac:dyDescent="0.2">
      <c r="A5669" s="319" t="s">
        <v>23921</v>
      </c>
      <c r="B5669" s="319" t="s">
        <v>21215</v>
      </c>
      <c r="C5669" s="321">
        <f t="shared" si="176"/>
        <v>6</v>
      </c>
      <c r="D5669" s="321" t="str">
        <f t="shared" si="177"/>
        <v>Residential Urunga</v>
      </c>
      <c r="E5669" s="321" t="s">
        <v>4460</v>
      </c>
      <c r="F5669" s="319" t="s">
        <v>2993</v>
      </c>
      <c r="G5669" s="319" t="s">
        <v>1314</v>
      </c>
      <c r="H5669" s="319" t="s">
        <v>23922</v>
      </c>
      <c r="I5669" s="319" t="s">
        <v>23923</v>
      </c>
    </row>
    <row r="5670" spans="1:9" ht="90" x14ac:dyDescent="0.2">
      <c r="A5670" s="319" t="s">
        <v>23924</v>
      </c>
      <c r="B5670" s="319" t="s">
        <v>21215</v>
      </c>
      <c r="C5670" s="321">
        <f t="shared" si="176"/>
        <v>6</v>
      </c>
      <c r="D5670" s="321" t="str">
        <f t="shared" si="177"/>
        <v>Residential Urunga</v>
      </c>
      <c r="E5670" s="321" t="s">
        <v>25835</v>
      </c>
      <c r="F5670" s="319" t="s">
        <v>4169</v>
      </c>
      <c r="G5670" s="319" t="s">
        <v>4170</v>
      </c>
      <c r="H5670" s="319" t="s">
        <v>23925</v>
      </c>
      <c r="I5670" s="319" t="s">
        <v>23926</v>
      </c>
    </row>
    <row r="5671" spans="1:9" ht="90" x14ac:dyDescent="0.2">
      <c r="A5671" s="319" t="s">
        <v>23927</v>
      </c>
      <c r="B5671" s="319" t="s">
        <v>21215</v>
      </c>
      <c r="C5671" s="321">
        <f t="shared" si="176"/>
        <v>6</v>
      </c>
      <c r="D5671" s="321" t="str">
        <f t="shared" si="177"/>
        <v>Residential Urunga</v>
      </c>
      <c r="E5671" s="321" t="s">
        <v>4460</v>
      </c>
      <c r="F5671" s="319" t="s">
        <v>3610</v>
      </c>
      <c r="G5671" s="319" t="s">
        <v>23928</v>
      </c>
      <c r="H5671" s="319" t="s">
        <v>23929</v>
      </c>
      <c r="I5671" s="319" t="s">
        <v>23930</v>
      </c>
    </row>
    <row r="5672" spans="1:9" ht="90" x14ac:dyDescent="0.2">
      <c r="A5672" s="319" t="s">
        <v>23931</v>
      </c>
      <c r="B5672" s="319" t="s">
        <v>21215</v>
      </c>
      <c r="C5672" s="321">
        <f t="shared" si="176"/>
        <v>6</v>
      </c>
      <c r="D5672" s="321" t="str">
        <f t="shared" si="177"/>
        <v>Residential Urunga</v>
      </c>
      <c r="E5672" s="321" t="s">
        <v>25835</v>
      </c>
      <c r="F5672" s="319" t="s">
        <v>23932</v>
      </c>
      <c r="G5672" s="319" t="s">
        <v>23933</v>
      </c>
      <c r="H5672" s="319" t="s">
        <v>23934</v>
      </c>
      <c r="I5672" s="319" t="s">
        <v>23935</v>
      </c>
    </row>
    <row r="5673" spans="1:9" ht="90" x14ac:dyDescent="0.25">
      <c r="A5673" s="319" t="s">
        <v>23936</v>
      </c>
      <c r="B5673" s="319" t="s">
        <v>21215</v>
      </c>
      <c r="C5673" s="321">
        <f t="shared" si="176"/>
        <v>6</v>
      </c>
      <c r="D5673" s="321" t="str">
        <f t="shared" si="177"/>
        <v>Residential Urunga</v>
      </c>
      <c r="E5673" s="321" t="s">
        <v>4460</v>
      </c>
      <c r="F5673" s="317"/>
      <c r="G5673" s="319" t="s">
        <v>7756</v>
      </c>
      <c r="H5673" s="319" t="s">
        <v>23937</v>
      </c>
      <c r="I5673" s="319" t="s">
        <v>23938</v>
      </c>
    </row>
    <row r="5674" spans="1:9" ht="90" x14ac:dyDescent="0.2">
      <c r="A5674" s="319" t="s">
        <v>23939</v>
      </c>
      <c r="B5674" s="319" t="s">
        <v>21215</v>
      </c>
      <c r="C5674" s="321">
        <f t="shared" si="176"/>
        <v>6</v>
      </c>
      <c r="D5674" s="321" t="str">
        <f t="shared" si="177"/>
        <v>Residential Urunga</v>
      </c>
      <c r="E5674" s="321" t="s">
        <v>25835</v>
      </c>
      <c r="F5674" s="319" t="s">
        <v>1058</v>
      </c>
      <c r="G5674" s="319" t="s">
        <v>2845</v>
      </c>
      <c r="H5674" s="319" t="s">
        <v>23940</v>
      </c>
      <c r="I5674" s="319" t="s">
        <v>23941</v>
      </c>
    </row>
    <row r="5675" spans="1:9" ht="90" x14ac:dyDescent="0.25">
      <c r="A5675" s="319" t="s">
        <v>23942</v>
      </c>
      <c r="B5675" s="319" t="s">
        <v>21215</v>
      </c>
      <c r="C5675" s="321">
        <f t="shared" si="176"/>
        <v>6</v>
      </c>
      <c r="D5675" s="321" t="str">
        <f t="shared" si="177"/>
        <v>Residential Urunga</v>
      </c>
      <c r="E5675" s="321" t="s">
        <v>4460</v>
      </c>
      <c r="F5675" s="317"/>
      <c r="G5675" s="319" t="s">
        <v>7756</v>
      </c>
      <c r="H5675" s="319" t="s">
        <v>23943</v>
      </c>
      <c r="I5675" s="319" t="s">
        <v>23944</v>
      </c>
    </row>
    <row r="5676" spans="1:9" ht="90" x14ac:dyDescent="0.2">
      <c r="A5676" s="319" t="s">
        <v>23945</v>
      </c>
      <c r="B5676" s="319" t="s">
        <v>21215</v>
      </c>
      <c r="C5676" s="321">
        <f t="shared" si="176"/>
        <v>6</v>
      </c>
      <c r="D5676" s="321" t="str">
        <f t="shared" si="177"/>
        <v>Residential Urunga</v>
      </c>
      <c r="E5676" s="321" t="s">
        <v>25835</v>
      </c>
      <c r="F5676" s="319" t="s">
        <v>23946</v>
      </c>
      <c r="G5676" s="319" t="s">
        <v>6630</v>
      </c>
      <c r="H5676" s="319" t="s">
        <v>23947</v>
      </c>
      <c r="I5676" s="319" t="s">
        <v>23948</v>
      </c>
    </row>
    <row r="5677" spans="1:9" ht="90" x14ac:dyDescent="0.2">
      <c r="A5677" s="319" t="s">
        <v>23949</v>
      </c>
      <c r="B5677" s="319" t="s">
        <v>21215</v>
      </c>
      <c r="C5677" s="321">
        <f t="shared" si="176"/>
        <v>6</v>
      </c>
      <c r="D5677" s="321" t="str">
        <f t="shared" si="177"/>
        <v>Residential Urunga</v>
      </c>
      <c r="E5677" s="321" t="s">
        <v>4460</v>
      </c>
      <c r="F5677" s="319" t="s">
        <v>23950</v>
      </c>
      <c r="G5677" s="319" t="s">
        <v>23951</v>
      </c>
      <c r="H5677" s="319" t="s">
        <v>23952</v>
      </c>
      <c r="I5677" s="319" t="s">
        <v>23953</v>
      </c>
    </row>
    <row r="5678" spans="1:9" ht="90" x14ac:dyDescent="0.2">
      <c r="A5678" s="319" t="s">
        <v>23954</v>
      </c>
      <c r="B5678" s="319" t="s">
        <v>21215</v>
      </c>
      <c r="C5678" s="321">
        <f t="shared" si="176"/>
        <v>6</v>
      </c>
      <c r="D5678" s="321" t="str">
        <f t="shared" si="177"/>
        <v>Residential Urunga</v>
      </c>
      <c r="E5678" s="321" t="s">
        <v>25835</v>
      </c>
      <c r="F5678" s="319" t="s">
        <v>15554</v>
      </c>
      <c r="G5678" s="319" t="s">
        <v>23955</v>
      </c>
      <c r="H5678" s="319" t="s">
        <v>23956</v>
      </c>
      <c r="I5678" s="319" t="s">
        <v>23957</v>
      </c>
    </row>
    <row r="5679" spans="1:9" ht="90" x14ac:dyDescent="0.2">
      <c r="A5679" s="319" t="s">
        <v>23958</v>
      </c>
      <c r="B5679" s="319" t="s">
        <v>21215</v>
      </c>
      <c r="C5679" s="321">
        <f t="shared" si="176"/>
        <v>6</v>
      </c>
      <c r="D5679" s="321" t="str">
        <f t="shared" si="177"/>
        <v>Residential Urunga</v>
      </c>
      <c r="E5679" s="321" t="s">
        <v>4460</v>
      </c>
      <c r="F5679" s="319" t="s">
        <v>21938</v>
      </c>
      <c r="G5679" s="319" t="s">
        <v>21939</v>
      </c>
      <c r="H5679" s="319" t="s">
        <v>23959</v>
      </c>
      <c r="I5679" s="319" t="s">
        <v>23960</v>
      </c>
    </row>
    <row r="5680" spans="1:9" ht="90" x14ac:dyDescent="0.2">
      <c r="A5680" s="319" t="s">
        <v>23961</v>
      </c>
      <c r="B5680" s="319" t="s">
        <v>21215</v>
      </c>
      <c r="C5680" s="321">
        <f t="shared" si="176"/>
        <v>6</v>
      </c>
      <c r="D5680" s="321" t="str">
        <f t="shared" si="177"/>
        <v>Residential Urunga</v>
      </c>
      <c r="E5680" s="321" t="s">
        <v>25835</v>
      </c>
      <c r="F5680" s="319" t="s">
        <v>2376</v>
      </c>
      <c r="G5680" s="319" t="s">
        <v>23962</v>
      </c>
      <c r="H5680" s="319" t="s">
        <v>23963</v>
      </c>
      <c r="I5680" s="319" t="s">
        <v>23964</v>
      </c>
    </row>
    <row r="5681" spans="1:9" ht="90" x14ac:dyDescent="0.25">
      <c r="A5681" s="319" t="s">
        <v>23965</v>
      </c>
      <c r="B5681" s="319" t="s">
        <v>21215</v>
      </c>
      <c r="C5681" s="321">
        <f t="shared" si="176"/>
        <v>6</v>
      </c>
      <c r="D5681" s="321" t="str">
        <f t="shared" si="177"/>
        <v>Residential Urunga</v>
      </c>
      <c r="E5681" s="321" t="s">
        <v>4460</v>
      </c>
      <c r="F5681" s="317"/>
      <c r="G5681" s="319" t="s">
        <v>7756</v>
      </c>
      <c r="H5681" s="319" t="s">
        <v>23966</v>
      </c>
      <c r="I5681" s="319" t="s">
        <v>23967</v>
      </c>
    </row>
    <row r="5682" spans="1:9" ht="90" x14ac:dyDescent="0.2">
      <c r="A5682" s="319" t="s">
        <v>23968</v>
      </c>
      <c r="B5682" s="319" t="s">
        <v>21215</v>
      </c>
      <c r="C5682" s="321">
        <f t="shared" si="176"/>
        <v>6</v>
      </c>
      <c r="D5682" s="321" t="str">
        <f t="shared" si="177"/>
        <v>Residential Urunga</v>
      </c>
      <c r="E5682" s="321" t="s">
        <v>25835</v>
      </c>
      <c r="F5682" s="319" t="s">
        <v>1540</v>
      </c>
      <c r="G5682" s="319" t="s">
        <v>23969</v>
      </c>
      <c r="H5682" s="319" t="s">
        <v>23970</v>
      </c>
      <c r="I5682" s="319" t="s">
        <v>23971</v>
      </c>
    </row>
    <row r="5683" spans="1:9" ht="90" x14ac:dyDescent="0.2">
      <c r="A5683" s="319" t="s">
        <v>23972</v>
      </c>
      <c r="B5683" s="319" t="s">
        <v>21215</v>
      </c>
      <c r="C5683" s="321">
        <f t="shared" si="176"/>
        <v>6</v>
      </c>
      <c r="D5683" s="321" t="str">
        <f t="shared" si="177"/>
        <v>Residential Urunga</v>
      </c>
      <c r="E5683" s="321" t="s">
        <v>4460</v>
      </c>
      <c r="F5683" s="319" t="s">
        <v>23973</v>
      </c>
      <c r="G5683" s="319" t="s">
        <v>23974</v>
      </c>
      <c r="H5683" s="319" t="s">
        <v>23975</v>
      </c>
      <c r="I5683" s="319" t="s">
        <v>23976</v>
      </c>
    </row>
    <row r="5684" spans="1:9" ht="90" x14ac:dyDescent="0.2">
      <c r="A5684" s="319" t="s">
        <v>23977</v>
      </c>
      <c r="B5684" s="319" t="s">
        <v>21215</v>
      </c>
      <c r="C5684" s="321">
        <f t="shared" si="176"/>
        <v>6</v>
      </c>
      <c r="D5684" s="321" t="str">
        <f t="shared" si="177"/>
        <v>Residential Urunga</v>
      </c>
      <c r="E5684" s="321" t="s">
        <v>25835</v>
      </c>
      <c r="F5684" s="319" t="s">
        <v>1961</v>
      </c>
      <c r="G5684" s="319" t="s">
        <v>3193</v>
      </c>
      <c r="H5684" s="319" t="s">
        <v>23978</v>
      </c>
      <c r="I5684" s="319" t="s">
        <v>23979</v>
      </c>
    </row>
    <row r="5685" spans="1:9" ht="90" x14ac:dyDescent="0.2">
      <c r="A5685" s="319" t="s">
        <v>23980</v>
      </c>
      <c r="B5685" s="319" t="s">
        <v>21215</v>
      </c>
      <c r="C5685" s="321">
        <f t="shared" si="176"/>
        <v>6</v>
      </c>
      <c r="D5685" s="321" t="str">
        <f t="shared" si="177"/>
        <v>Residential Urunga</v>
      </c>
      <c r="E5685" s="321" t="s">
        <v>4460</v>
      </c>
      <c r="F5685" s="319" t="s">
        <v>4403</v>
      </c>
      <c r="G5685" s="319" t="s">
        <v>4381</v>
      </c>
      <c r="H5685" s="319" t="s">
        <v>23981</v>
      </c>
      <c r="I5685" s="319" t="s">
        <v>23982</v>
      </c>
    </row>
    <row r="5686" spans="1:9" ht="90" x14ac:dyDescent="0.2">
      <c r="A5686" s="319" t="s">
        <v>23983</v>
      </c>
      <c r="B5686" s="319" t="s">
        <v>21215</v>
      </c>
      <c r="C5686" s="321">
        <f t="shared" si="176"/>
        <v>6</v>
      </c>
      <c r="D5686" s="321" t="str">
        <f t="shared" si="177"/>
        <v>Residential Urunga</v>
      </c>
      <c r="E5686" s="321" t="s">
        <v>25835</v>
      </c>
      <c r="F5686" s="319" t="s">
        <v>2303</v>
      </c>
      <c r="G5686" s="319" t="s">
        <v>11183</v>
      </c>
      <c r="H5686" s="319" t="s">
        <v>23984</v>
      </c>
      <c r="I5686" s="319" t="s">
        <v>23985</v>
      </c>
    </row>
    <row r="5687" spans="1:9" ht="75" x14ac:dyDescent="0.2">
      <c r="A5687" s="319" t="s">
        <v>23986</v>
      </c>
      <c r="B5687" s="319" t="s">
        <v>21215</v>
      </c>
      <c r="C5687" s="321">
        <f t="shared" si="176"/>
        <v>6</v>
      </c>
      <c r="D5687" s="321" t="str">
        <f t="shared" si="177"/>
        <v>Residential Urunga</v>
      </c>
      <c r="E5687" s="321" t="s">
        <v>4460</v>
      </c>
      <c r="F5687" s="319" t="s">
        <v>23987</v>
      </c>
      <c r="G5687" s="319" t="s">
        <v>23988</v>
      </c>
      <c r="H5687" s="319" t="s">
        <v>23989</v>
      </c>
      <c r="I5687" s="319" t="s">
        <v>23990</v>
      </c>
    </row>
    <row r="5688" spans="1:9" ht="90" x14ac:dyDescent="0.2">
      <c r="A5688" s="319" t="s">
        <v>23991</v>
      </c>
      <c r="B5688" s="319" t="s">
        <v>21215</v>
      </c>
      <c r="C5688" s="321">
        <f t="shared" si="176"/>
        <v>6</v>
      </c>
      <c r="D5688" s="321" t="str">
        <f t="shared" si="177"/>
        <v>Residential Urunga</v>
      </c>
      <c r="E5688" s="321" t="s">
        <v>25835</v>
      </c>
      <c r="F5688" s="319" t="s">
        <v>5472</v>
      </c>
      <c r="G5688" s="319" t="s">
        <v>23684</v>
      </c>
      <c r="H5688" s="319" t="s">
        <v>23992</v>
      </c>
      <c r="I5688" s="319" t="s">
        <v>23993</v>
      </c>
    </row>
    <row r="5689" spans="1:9" ht="90" x14ac:dyDescent="0.2">
      <c r="A5689" s="319" t="s">
        <v>23994</v>
      </c>
      <c r="B5689" s="319" t="s">
        <v>21215</v>
      </c>
      <c r="C5689" s="321">
        <f t="shared" si="176"/>
        <v>6</v>
      </c>
      <c r="D5689" s="321" t="str">
        <f t="shared" si="177"/>
        <v>Residential Urunga</v>
      </c>
      <c r="E5689" s="321" t="s">
        <v>4460</v>
      </c>
      <c r="F5689" s="319" t="s">
        <v>23995</v>
      </c>
      <c r="G5689" s="319" t="s">
        <v>23996</v>
      </c>
      <c r="H5689" s="319" t="s">
        <v>23997</v>
      </c>
      <c r="I5689" s="319" t="s">
        <v>23998</v>
      </c>
    </row>
    <row r="5690" spans="1:9" ht="90" x14ac:dyDescent="0.2">
      <c r="A5690" s="319" t="s">
        <v>23999</v>
      </c>
      <c r="B5690" s="319" t="s">
        <v>21215</v>
      </c>
      <c r="C5690" s="321">
        <f t="shared" si="176"/>
        <v>6</v>
      </c>
      <c r="D5690" s="321" t="str">
        <f t="shared" si="177"/>
        <v>Residential Urunga</v>
      </c>
      <c r="E5690" s="321" t="s">
        <v>25835</v>
      </c>
      <c r="F5690" s="319" t="s">
        <v>24000</v>
      </c>
      <c r="G5690" s="319" t="s">
        <v>24001</v>
      </c>
      <c r="H5690" s="319" t="s">
        <v>24002</v>
      </c>
      <c r="I5690" s="319" t="s">
        <v>24003</v>
      </c>
    </row>
    <row r="5691" spans="1:9" ht="90" x14ac:dyDescent="0.2">
      <c r="A5691" s="319" t="s">
        <v>24004</v>
      </c>
      <c r="B5691" s="319" t="s">
        <v>21215</v>
      </c>
      <c r="C5691" s="321">
        <f t="shared" si="176"/>
        <v>6</v>
      </c>
      <c r="D5691" s="321" t="str">
        <f t="shared" si="177"/>
        <v>Residential Urunga</v>
      </c>
      <c r="E5691" s="321" t="s">
        <v>4460</v>
      </c>
      <c r="F5691" s="319" t="s">
        <v>24005</v>
      </c>
      <c r="G5691" s="319" t="s">
        <v>20364</v>
      </c>
      <c r="H5691" s="319" t="s">
        <v>24006</v>
      </c>
      <c r="I5691" s="319" t="s">
        <v>24007</v>
      </c>
    </row>
    <row r="5692" spans="1:9" ht="90" x14ac:dyDescent="0.2">
      <c r="A5692" s="319" t="s">
        <v>24008</v>
      </c>
      <c r="B5692" s="319" t="s">
        <v>21215</v>
      </c>
      <c r="C5692" s="321">
        <f t="shared" si="176"/>
        <v>6</v>
      </c>
      <c r="D5692" s="321" t="str">
        <f t="shared" si="177"/>
        <v>Residential Urunga</v>
      </c>
      <c r="E5692" s="321" t="s">
        <v>25835</v>
      </c>
      <c r="F5692" s="319" t="s">
        <v>24009</v>
      </c>
      <c r="G5692" s="319" t="s">
        <v>24010</v>
      </c>
      <c r="H5692" s="319" t="s">
        <v>24011</v>
      </c>
      <c r="I5692" s="319" t="s">
        <v>24012</v>
      </c>
    </row>
    <row r="5693" spans="1:9" ht="90" x14ac:dyDescent="0.2">
      <c r="A5693" s="319" t="s">
        <v>24013</v>
      </c>
      <c r="B5693" s="319" t="s">
        <v>21215</v>
      </c>
      <c r="C5693" s="321">
        <f t="shared" si="176"/>
        <v>6</v>
      </c>
      <c r="D5693" s="321" t="str">
        <f t="shared" si="177"/>
        <v>Residential Urunga</v>
      </c>
      <c r="E5693" s="321" t="s">
        <v>4460</v>
      </c>
      <c r="F5693" s="319" t="s">
        <v>24014</v>
      </c>
      <c r="G5693" s="319" t="s">
        <v>24015</v>
      </c>
      <c r="H5693" s="319" t="s">
        <v>24016</v>
      </c>
      <c r="I5693" s="319" t="s">
        <v>24017</v>
      </c>
    </row>
    <row r="5694" spans="1:9" ht="90" x14ac:dyDescent="0.2">
      <c r="A5694" s="319" t="s">
        <v>24018</v>
      </c>
      <c r="B5694" s="319" t="s">
        <v>21215</v>
      </c>
      <c r="C5694" s="321">
        <f t="shared" si="176"/>
        <v>6</v>
      </c>
      <c r="D5694" s="321" t="str">
        <f t="shared" si="177"/>
        <v>Residential Urunga</v>
      </c>
      <c r="E5694" s="321" t="s">
        <v>25835</v>
      </c>
      <c r="F5694" s="319" t="s">
        <v>13857</v>
      </c>
      <c r="G5694" s="319" t="s">
        <v>24019</v>
      </c>
      <c r="H5694" s="319" t="s">
        <v>24020</v>
      </c>
      <c r="I5694" s="319" t="s">
        <v>24021</v>
      </c>
    </row>
    <row r="5695" spans="1:9" ht="90" x14ac:dyDescent="0.2">
      <c r="A5695" s="319" t="s">
        <v>24022</v>
      </c>
      <c r="B5695" s="319" t="s">
        <v>21215</v>
      </c>
      <c r="C5695" s="321">
        <f t="shared" si="176"/>
        <v>6</v>
      </c>
      <c r="D5695" s="321" t="str">
        <f t="shared" si="177"/>
        <v>Residential Urunga</v>
      </c>
      <c r="E5695" s="321" t="s">
        <v>4460</v>
      </c>
      <c r="F5695" s="319" t="s">
        <v>24023</v>
      </c>
      <c r="G5695" s="319" t="s">
        <v>24024</v>
      </c>
      <c r="H5695" s="319" t="s">
        <v>24025</v>
      </c>
      <c r="I5695" s="319" t="s">
        <v>24026</v>
      </c>
    </row>
    <row r="5696" spans="1:9" ht="90" x14ac:dyDescent="0.2">
      <c r="A5696" s="319" t="s">
        <v>24027</v>
      </c>
      <c r="B5696" s="319" t="s">
        <v>21215</v>
      </c>
      <c r="C5696" s="321">
        <f t="shared" si="176"/>
        <v>6</v>
      </c>
      <c r="D5696" s="321" t="str">
        <f t="shared" si="177"/>
        <v>Residential Urunga</v>
      </c>
      <c r="E5696" s="321" t="s">
        <v>25835</v>
      </c>
      <c r="F5696" s="319" t="s">
        <v>2085</v>
      </c>
      <c r="G5696" s="319" t="s">
        <v>24028</v>
      </c>
      <c r="H5696" s="319" t="s">
        <v>24029</v>
      </c>
      <c r="I5696" s="319" t="s">
        <v>24030</v>
      </c>
    </row>
    <row r="5697" spans="1:9" ht="75" x14ac:dyDescent="0.2">
      <c r="A5697" s="319" t="s">
        <v>24031</v>
      </c>
      <c r="B5697" s="319" t="s">
        <v>21215</v>
      </c>
      <c r="C5697" s="321">
        <f t="shared" si="176"/>
        <v>6</v>
      </c>
      <c r="D5697" s="321" t="str">
        <f t="shared" si="177"/>
        <v>Residential Urunga</v>
      </c>
      <c r="E5697" s="321" t="s">
        <v>4460</v>
      </c>
      <c r="F5697" s="319" t="s">
        <v>1397</v>
      </c>
      <c r="G5697" s="319" t="s">
        <v>24032</v>
      </c>
      <c r="H5697" s="319" t="s">
        <v>24033</v>
      </c>
      <c r="I5697" s="319" t="s">
        <v>24034</v>
      </c>
    </row>
    <row r="5698" spans="1:9" ht="75" x14ac:dyDescent="0.2">
      <c r="A5698" s="319" t="s">
        <v>24035</v>
      </c>
      <c r="B5698" s="319" t="s">
        <v>21215</v>
      </c>
      <c r="C5698" s="321">
        <f t="shared" ref="C5698:C5761" si="178">+VLOOKUP($A5698,Assess,2,FALSE)</f>
        <v>6</v>
      </c>
      <c r="D5698" s="321" t="str">
        <f t="shared" ref="D5698:D5761" si="179">+VLOOKUP($A5698,Assess,3,FALSE)</f>
        <v>Residential Urunga</v>
      </c>
      <c r="E5698" s="321" t="s">
        <v>25835</v>
      </c>
      <c r="F5698" s="319" t="s">
        <v>24036</v>
      </c>
      <c r="G5698" s="319" t="s">
        <v>24037</v>
      </c>
      <c r="H5698" s="319" t="s">
        <v>24038</v>
      </c>
      <c r="I5698" s="319" t="s">
        <v>24039</v>
      </c>
    </row>
    <row r="5699" spans="1:9" ht="75" x14ac:dyDescent="0.2">
      <c r="A5699" s="319" t="s">
        <v>24040</v>
      </c>
      <c r="B5699" s="319" t="s">
        <v>21215</v>
      </c>
      <c r="C5699" s="321">
        <f t="shared" si="178"/>
        <v>6</v>
      </c>
      <c r="D5699" s="321" t="str">
        <f t="shared" si="179"/>
        <v>Residential Urunga</v>
      </c>
      <c r="E5699" s="321" t="s">
        <v>4460</v>
      </c>
      <c r="F5699" s="319" t="s">
        <v>24041</v>
      </c>
      <c r="G5699" s="319" t="s">
        <v>24042</v>
      </c>
      <c r="H5699" s="319" t="s">
        <v>24043</v>
      </c>
      <c r="I5699" s="319" t="s">
        <v>24044</v>
      </c>
    </row>
    <row r="5700" spans="1:9" ht="75" x14ac:dyDescent="0.2">
      <c r="A5700" s="319" t="s">
        <v>24045</v>
      </c>
      <c r="B5700" s="319" t="s">
        <v>21215</v>
      </c>
      <c r="C5700" s="321">
        <f t="shared" si="178"/>
        <v>6</v>
      </c>
      <c r="D5700" s="321" t="str">
        <f t="shared" si="179"/>
        <v>Residential Urunga</v>
      </c>
      <c r="E5700" s="321" t="s">
        <v>25835</v>
      </c>
      <c r="F5700" s="319" t="s">
        <v>24046</v>
      </c>
      <c r="G5700" s="319" t="s">
        <v>24047</v>
      </c>
      <c r="H5700" s="319" t="s">
        <v>24048</v>
      </c>
      <c r="I5700" s="319" t="s">
        <v>24049</v>
      </c>
    </row>
    <row r="5701" spans="1:9" ht="75" x14ac:dyDescent="0.2">
      <c r="A5701" s="319" t="s">
        <v>24050</v>
      </c>
      <c r="B5701" s="319" t="s">
        <v>21215</v>
      </c>
      <c r="C5701" s="321">
        <f t="shared" si="178"/>
        <v>6</v>
      </c>
      <c r="D5701" s="321" t="str">
        <f t="shared" si="179"/>
        <v>Residential Urunga</v>
      </c>
      <c r="E5701" s="321" t="s">
        <v>4460</v>
      </c>
      <c r="F5701" s="319" t="s">
        <v>24051</v>
      </c>
      <c r="G5701" s="319" t="s">
        <v>24052</v>
      </c>
      <c r="H5701" s="319" t="s">
        <v>24053</v>
      </c>
      <c r="I5701" s="319" t="s">
        <v>24054</v>
      </c>
    </row>
    <row r="5702" spans="1:9" ht="75" x14ac:dyDescent="0.2">
      <c r="A5702" s="319" t="s">
        <v>24055</v>
      </c>
      <c r="B5702" s="319" t="s">
        <v>21215</v>
      </c>
      <c r="C5702" s="321">
        <f t="shared" si="178"/>
        <v>6</v>
      </c>
      <c r="D5702" s="321" t="str">
        <f t="shared" si="179"/>
        <v>Residential Urunga</v>
      </c>
      <c r="E5702" s="321" t="s">
        <v>25835</v>
      </c>
      <c r="F5702" s="319" t="s">
        <v>667</v>
      </c>
      <c r="G5702" s="319" t="s">
        <v>24056</v>
      </c>
      <c r="H5702" s="319" t="s">
        <v>24057</v>
      </c>
      <c r="I5702" s="319" t="s">
        <v>24058</v>
      </c>
    </row>
    <row r="5703" spans="1:9" ht="75" x14ac:dyDescent="0.2">
      <c r="A5703" s="319" t="s">
        <v>24059</v>
      </c>
      <c r="B5703" s="319" t="s">
        <v>21215</v>
      </c>
      <c r="C5703" s="321">
        <f t="shared" si="178"/>
        <v>6</v>
      </c>
      <c r="D5703" s="321" t="str">
        <f t="shared" si="179"/>
        <v>Residential Urunga</v>
      </c>
      <c r="E5703" s="321" t="s">
        <v>4460</v>
      </c>
      <c r="F5703" s="319" t="s">
        <v>21461</v>
      </c>
      <c r="G5703" s="319" t="s">
        <v>21462</v>
      </c>
      <c r="H5703" s="319" t="s">
        <v>24060</v>
      </c>
      <c r="I5703" s="319" t="s">
        <v>24061</v>
      </c>
    </row>
    <row r="5704" spans="1:9" ht="75" x14ac:dyDescent="0.2">
      <c r="A5704" s="319" t="s">
        <v>24062</v>
      </c>
      <c r="B5704" s="319" t="s">
        <v>21215</v>
      </c>
      <c r="C5704" s="321">
        <f t="shared" si="178"/>
        <v>6</v>
      </c>
      <c r="D5704" s="321" t="str">
        <f t="shared" si="179"/>
        <v>Residential Urunga</v>
      </c>
      <c r="E5704" s="321" t="s">
        <v>25835</v>
      </c>
      <c r="F5704" s="319" t="s">
        <v>2916</v>
      </c>
      <c r="G5704" s="319" t="s">
        <v>24063</v>
      </c>
      <c r="H5704" s="319" t="s">
        <v>24064</v>
      </c>
      <c r="I5704" s="319" t="s">
        <v>24065</v>
      </c>
    </row>
    <row r="5705" spans="1:9" ht="75" x14ac:dyDescent="0.2">
      <c r="A5705" s="319" t="s">
        <v>24066</v>
      </c>
      <c r="B5705" s="319" t="s">
        <v>21215</v>
      </c>
      <c r="C5705" s="321">
        <f t="shared" si="178"/>
        <v>6</v>
      </c>
      <c r="D5705" s="321" t="str">
        <f t="shared" si="179"/>
        <v>Residential Urunga</v>
      </c>
      <c r="E5705" s="321" t="s">
        <v>4460</v>
      </c>
      <c r="F5705" s="319" t="s">
        <v>24067</v>
      </c>
      <c r="G5705" s="319" t="s">
        <v>24068</v>
      </c>
      <c r="H5705" s="319" t="s">
        <v>24069</v>
      </c>
      <c r="I5705" s="319" t="s">
        <v>24070</v>
      </c>
    </row>
    <row r="5706" spans="1:9" ht="75" x14ac:dyDescent="0.2">
      <c r="A5706" s="319" t="s">
        <v>24071</v>
      </c>
      <c r="B5706" s="319" t="s">
        <v>21215</v>
      </c>
      <c r="C5706" s="321">
        <f t="shared" si="178"/>
        <v>6</v>
      </c>
      <c r="D5706" s="321" t="str">
        <f t="shared" si="179"/>
        <v>Residential Urunga</v>
      </c>
      <c r="E5706" s="321" t="s">
        <v>25835</v>
      </c>
      <c r="F5706" s="319" t="s">
        <v>3014</v>
      </c>
      <c r="G5706" s="319" t="s">
        <v>24072</v>
      </c>
      <c r="H5706" s="319" t="s">
        <v>24073</v>
      </c>
      <c r="I5706" s="319" t="s">
        <v>24074</v>
      </c>
    </row>
    <row r="5707" spans="1:9" ht="75" x14ac:dyDescent="0.2">
      <c r="A5707" s="319" t="s">
        <v>24075</v>
      </c>
      <c r="B5707" s="319" t="s">
        <v>21215</v>
      </c>
      <c r="C5707" s="321">
        <f t="shared" si="178"/>
        <v>6</v>
      </c>
      <c r="D5707" s="321" t="str">
        <f t="shared" si="179"/>
        <v>Residential Urunga</v>
      </c>
      <c r="E5707" s="321" t="s">
        <v>4460</v>
      </c>
      <c r="F5707" s="319" t="s">
        <v>530</v>
      </c>
      <c r="G5707" s="319" t="s">
        <v>3566</v>
      </c>
      <c r="H5707" s="319" t="s">
        <v>24076</v>
      </c>
      <c r="I5707" s="319" t="s">
        <v>24077</v>
      </c>
    </row>
    <row r="5708" spans="1:9" ht="75" x14ac:dyDescent="0.2">
      <c r="A5708" s="319" t="s">
        <v>24078</v>
      </c>
      <c r="B5708" s="319" t="s">
        <v>21215</v>
      </c>
      <c r="C5708" s="321">
        <f t="shared" si="178"/>
        <v>6</v>
      </c>
      <c r="D5708" s="321" t="str">
        <f t="shared" si="179"/>
        <v>Residential Urunga</v>
      </c>
      <c r="E5708" s="321" t="s">
        <v>25835</v>
      </c>
      <c r="F5708" s="319" t="s">
        <v>24079</v>
      </c>
      <c r="G5708" s="319" t="s">
        <v>24080</v>
      </c>
      <c r="H5708" s="319" t="s">
        <v>24081</v>
      </c>
      <c r="I5708" s="319" t="s">
        <v>24082</v>
      </c>
    </row>
    <row r="5709" spans="1:9" ht="75" x14ac:dyDescent="0.2">
      <c r="A5709" s="319" t="s">
        <v>24083</v>
      </c>
      <c r="B5709" s="319" t="s">
        <v>21215</v>
      </c>
      <c r="C5709" s="321">
        <f t="shared" si="178"/>
        <v>6</v>
      </c>
      <c r="D5709" s="321" t="str">
        <f t="shared" si="179"/>
        <v>Residential Urunga</v>
      </c>
      <c r="E5709" s="321" t="s">
        <v>4460</v>
      </c>
      <c r="F5709" s="319" t="s">
        <v>628</v>
      </c>
      <c r="G5709" s="319" t="s">
        <v>24084</v>
      </c>
      <c r="H5709" s="319" t="s">
        <v>24085</v>
      </c>
      <c r="I5709" s="319" t="s">
        <v>24086</v>
      </c>
    </row>
    <row r="5710" spans="1:9" ht="75" x14ac:dyDescent="0.25">
      <c r="A5710" s="319" t="s">
        <v>24087</v>
      </c>
      <c r="B5710" s="319" t="s">
        <v>21215</v>
      </c>
      <c r="C5710" s="321">
        <f t="shared" si="178"/>
        <v>6</v>
      </c>
      <c r="D5710" s="321" t="str">
        <f t="shared" si="179"/>
        <v>Residential Urunga</v>
      </c>
      <c r="E5710" s="321" t="s">
        <v>25835</v>
      </c>
      <c r="F5710" s="317"/>
      <c r="G5710" s="319" t="s">
        <v>7756</v>
      </c>
      <c r="H5710" s="319" t="s">
        <v>24088</v>
      </c>
      <c r="I5710" s="319" t="s">
        <v>24089</v>
      </c>
    </row>
    <row r="5711" spans="1:9" ht="75" x14ac:dyDescent="0.2">
      <c r="A5711" s="319" t="s">
        <v>24090</v>
      </c>
      <c r="B5711" s="319" t="s">
        <v>21215</v>
      </c>
      <c r="C5711" s="321">
        <f t="shared" si="178"/>
        <v>6</v>
      </c>
      <c r="D5711" s="321" t="str">
        <f t="shared" si="179"/>
        <v>Residential Urunga</v>
      </c>
      <c r="E5711" s="321" t="s">
        <v>4460</v>
      </c>
      <c r="F5711" s="319" t="s">
        <v>11067</v>
      </c>
      <c r="G5711" s="319" t="s">
        <v>8209</v>
      </c>
      <c r="H5711" s="319" t="s">
        <v>24091</v>
      </c>
      <c r="I5711" s="319" t="s">
        <v>24092</v>
      </c>
    </row>
    <row r="5712" spans="1:9" ht="75" x14ac:dyDescent="0.2">
      <c r="A5712" s="319" t="s">
        <v>24093</v>
      </c>
      <c r="B5712" s="319" t="s">
        <v>21215</v>
      </c>
      <c r="C5712" s="321">
        <f t="shared" si="178"/>
        <v>6</v>
      </c>
      <c r="D5712" s="321" t="str">
        <f t="shared" si="179"/>
        <v>Residential Urunga</v>
      </c>
      <c r="E5712" s="321" t="s">
        <v>25835</v>
      </c>
      <c r="F5712" s="319" t="s">
        <v>2509</v>
      </c>
      <c r="G5712" s="319" t="s">
        <v>24094</v>
      </c>
      <c r="H5712" s="319" t="s">
        <v>24095</v>
      </c>
      <c r="I5712" s="319" t="s">
        <v>24096</v>
      </c>
    </row>
    <row r="5713" spans="1:9" ht="75" x14ac:dyDescent="0.25">
      <c r="A5713" s="319" t="s">
        <v>24097</v>
      </c>
      <c r="B5713" s="319" t="s">
        <v>21215</v>
      </c>
      <c r="C5713" s="321">
        <f t="shared" si="178"/>
        <v>6</v>
      </c>
      <c r="D5713" s="321" t="str">
        <f t="shared" si="179"/>
        <v>Residential Urunga</v>
      </c>
      <c r="E5713" s="321" t="s">
        <v>4460</v>
      </c>
      <c r="F5713" s="317"/>
      <c r="G5713" s="319" t="s">
        <v>1635</v>
      </c>
      <c r="H5713" s="319" t="s">
        <v>24098</v>
      </c>
      <c r="I5713" s="319" t="s">
        <v>24099</v>
      </c>
    </row>
    <row r="5714" spans="1:9" ht="75" x14ac:dyDescent="0.2">
      <c r="A5714" s="319" t="s">
        <v>24100</v>
      </c>
      <c r="B5714" s="319" t="s">
        <v>21215</v>
      </c>
      <c r="C5714" s="321">
        <f t="shared" si="178"/>
        <v>6</v>
      </c>
      <c r="D5714" s="321" t="str">
        <f t="shared" si="179"/>
        <v>Residential Urunga</v>
      </c>
      <c r="E5714" s="321" t="s">
        <v>25835</v>
      </c>
      <c r="F5714" s="319" t="s">
        <v>24101</v>
      </c>
      <c r="G5714" s="319" t="s">
        <v>5973</v>
      </c>
      <c r="H5714" s="319" t="s">
        <v>24102</v>
      </c>
      <c r="I5714" s="319" t="s">
        <v>24103</v>
      </c>
    </row>
    <row r="5715" spans="1:9" ht="75" x14ac:dyDescent="0.2">
      <c r="A5715" s="319" t="s">
        <v>24104</v>
      </c>
      <c r="B5715" s="319" t="s">
        <v>21215</v>
      </c>
      <c r="C5715" s="321">
        <f t="shared" si="178"/>
        <v>6</v>
      </c>
      <c r="D5715" s="321" t="str">
        <f t="shared" si="179"/>
        <v>Residential Urunga</v>
      </c>
      <c r="E5715" s="321" t="s">
        <v>4460</v>
      </c>
      <c r="F5715" s="319" t="s">
        <v>24105</v>
      </c>
      <c r="G5715" s="319" t="s">
        <v>6306</v>
      </c>
      <c r="H5715" s="319" t="s">
        <v>24106</v>
      </c>
      <c r="I5715" s="319" t="s">
        <v>24107</v>
      </c>
    </row>
    <row r="5716" spans="1:9" ht="75" x14ac:dyDescent="0.2">
      <c r="A5716" s="319" t="s">
        <v>24108</v>
      </c>
      <c r="B5716" s="319" t="s">
        <v>21215</v>
      </c>
      <c r="C5716" s="321">
        <f t="shared" si="178"/>
        <v>6</v>
      </c>
      <c r="D5716" s="321" t="str">
        <f t="shared" si="179"/>
        <v>Residential Urunga</v>
      </c>
      <c r="E5716" s="321" t="s">
        <v>25835</v>
      </c>
      <c r="F5716" s="319" t="s">
        <v>24109</v>
      </c>
      <c r="G5716" s="319" t="s">
        <v>24110</v>
      </c>
      <c r="H5716" s="319" t="s">
        <v>24111</v>
      </c>
      <c r="I5716" s="319" t="s">
        <v>24112</v>
      </c>
    </row>
    <row r="5717" spans="1:9" ht="75" x14ac:dyDescent="0.2">
      <c r="A5717" s="319" t="s">
        <v>24113</v>
      </c>
      <c r="B5717" s="319" t="s">
        <v>21215</v>
      </c>
      <c r="C5717" s="321">
        <f t="shared" si="178"/>
        <v>6</v>
      </c>
      <c r="D5717" s="321" t="str">
        <f t="shared" si="179"/>
        <v>Residential Urunga</v>
      </c>
      <c r="E5717" s="321" t="s">
        <v>4460</v>
      </c>
      <c r="F5717" s="319" t="s">
        <v>561</v>
      </c>
      <c r="G5717" s="319" t="s">
        <v>1462</v>
      </c>
      <c r="H5717" s="319" t="s">
        <v>24114</v>
      </c>
      <c r="I5717" s="319" t="s">
        <v>24115</v>
      </c>
    </row>
    <row r="5718" spans="1:9" ht="75" x14ac:dyDescent="0.2">
      <c r="A5718" s="319" t="s">
        <v>24116</v>
      </c>
      <c r="B5718" s="319" t="s">
        <v>21215</v>
      </c>
      <c r="C5718" s="321">
        <f t="shared" si="178"/>
        <v>6</v>
      </c>
      <c r="D5718" s="321" t="str">
        <f t="shared" si="179"/>
        <v>Residential Urunga</v>
      </c>
      <c r="E5718" s="321" t="s">
        <v>25835</v>
      </c>
      <c r="F5718" s="319" t="s">
        <v>1166</v>
      </c>
      <c r="G5718" s="319" t="s">
        <v>24117</v>
      </c>
      <c r="H5718" s="319" t="s">
        <v>24118</v>
      </c>
      <c r="I5718" s="319" t="s">
        <v>24119</v>
      </c>
    </row>
    <row r="5719" spans="1:9" ht="75" x14ac:dyDescent="0.2">
      <c r="A5719" s="319" t="s">
        <v>24120</v>
      </c>
      <c r="B5719" s="319" t="s">
        <v>21215</v>
      </c>
      <c r="C5719" s="321">
        <f t="shared" si="178"/>
        <v>6</v>
      </c>
      <c r="D5719" s="321" t="str">
        <f t="shared" si="179"/>
        <v>Residential Urunga</v>
      </c>
      <c r="E5719" s="321" t="s">
        <v>4460</v>
      </c>
      <c r="F5719" s="319" t="s">
        <v>24121</v>
      </c>
      <c r="G5719" s="319" t="s">
        <v>14395</v>
      </c>
      <c r="H5719" s="319" t="s">
        <v>24122</v>
      </c>
      <c r="I5719" s="319" t="s">
        <v>24123</v>
      </c>
    </row>
    <row r="5720" spans="1:9" ht="75" x14ac:dyDescent="0.2">
      <c r="A5720" s="319" t="s">
        <v>24124</v>
      </c>
      <c r="B5720" s="319" t="s">
        <v>21215</v>
      </c>
      <c r="C5720" s="321">
        <f t="shared" si="178"/>
        <v>6</v>
      </c>
      <c r="D5720" s="321" t="str">
        <f t="shared" si="179"/>
        <v>Residential Urunga</v>
      </c>
      <c r="E5720" s="321" t="s">
        <v>25835</v>
      </c>
      <c r="F5720" s="319" t="s">
        <v>24125</v>
      </c>
      <c r="G5720" s="319" t="s">
        <v>24126</v>
      </c>
      <c r="H5720" s="319" t="s">
        <v>24127</v>
      </c>
      <c r="I5720" s="319" t="s">
        <v>24128</v>
      </c>
    </row>
    <row r="5721" spans="1:9" ht="90" x14ac:dyDescent="0.2">
      <c r="A5721" s="319" t="s">
        <v>24129</v>
      </c>
      <c r="B5721" s="319" t="s">
        <v>21215</v>
      </c>
      <c r="C5721" s="321">
        <f t="shared" si="178"/>
        <v>6</v>
      </c>
      <c r="D5721" s="321" t="str">
        <f t="shared" si="179"/>
        <v>Residential Urunga</v>
      </c>
      <c r="E5721" s="321" t="s">
        <v>4460</v>
      </c>
      <c r="F5721" s="319" t="s">
        <v>586</v>
      </c>
      <c r="G5721" s="319" t="s">
        <v>24130</v>
      </c>
      <c r="H5721" s="319" t="s">
        <v>24131</v>
      </c>
      <c r="I5721" s="319" t="s">
        <v>24132</v>
      </c>
    </row>
    <row r="5722" spans="1:9" ht="90" x14ac:dyDescent="0.2">
      <c r="A5722" s="319" t="s">
        <v>24133</v>
      </c>
      <c r="B5722" s="319" t="s">
        <v>21215</v>
      </c>
      <c r="C5722" s="321">
        <f t="shared" si="178"/>
        <v>6</v>
      </c>
      <c r="D5722" s="321" t="str">
        <f t="shared" si="179"/>
        <v>Residential Urunga</v>
      </c>
      <c r="E5722" s="321" t="s">
        <v>25835</v>
      </c>
      <c r="F5722" s="319" t="s">
        <v>22855</v>
      </c>
      <c r="G5722" s="319" t="s">
        <v>22856</v>
      </c>
      <c r="H5722" s="319" t="s">
        <v>24134</v>
      </c>
      <c r="I5722" s="319" t="s">
        <v>24135</v>
      </c>
    </row>
    <row r="5723" spans="1:9" ht="90" x14ac:dyDescent="0.2">
      <c r="A5723" s="319" t="s">
        <v>24136</v>
      </c>
      <c r="B5723" s="319" t="s">
        <v>21215</v>
      </c>
      <c r="C5723" s="321">
        <f t="shared" si="178"/>
        <v>6</v>
      </c>
      <c r="D5723" s="321" t="str">
        <f t="shared" si="179"/>
        <v>Residential Urunga</v>
      </c>
      <c r="E5723" s="321" t="s">
        <v>4460</v>
      </c>
      <c r="F5723" s="319" t="s">
        <v>24137</v>
      </c>
      <c r="G5723" s="319" t="s">
        <v>17203</v>
      </c>
      <c r="H5723" s="319" t="s">
        <v>24138</v>
      </c>
      <c r="I5723" s="319" t="s">
        <v>24139</v>
      </c>
    </row>
    <row r="5724" spans="1:9" ht="90" x14ac:dyDescent="0.2">
      <c r="A5724" s="319" t="s">
        <v>24140</v>
      </c>
      <c r="B5724" s="319" t="s">
        <v>21215</v>
      </c>
      <c r="C5724" s="321">
        <f t="shared" si="178"/>
        <v>6</v>
      </c>
      <c r="D5724" s="321" t="str">
        <f t="shared" si="179"/>
        <v>Residential Urunga</v>
      </c>
      <c r="E5724" s="321" t="s">
        <v>25835</v>
      </c>
      <c r="F5724" s="319" t="s">
        <v>2425</v>
      </c>
      <c r="G5724" s="319" t="s">
        <v>24141</v>
      </c>
      <c r="H5724" s="319" t="s">
        <v>24142</v>
      </c>
      <c r="I5724" s="319" t="s">
        <v>24143</v>
      </c>
    </row>
    <row r="5725" spans="1:9" ht="90" x14ac:dyDescent="0.2">
      <c r="A5725" s="319" t="s">
        <v>24144</v>
      </c>
      <c r="B5725" s="319" t="s">
        <v>21215</v>
      </c>
      <c r="C5725" s="321">
        <f t="shared" si="178"/>
        <v>6</v>
      </c>
      <c r="D5725" s="321" t="str">
        <f t="shared" si="179"/>
        <v>Residential Urunga</v>
      </c>
      <c r="E5725" s="321" t="s">
        <v>4460</v>
      </c>
      <c r="F5725" s="319" t="s">
        <v>23603</v>
      </c>
      <c r="G5725" s="319" t="s">
        <v>23604</v>
      </c>
      <c r="H5725" s="319" t="s">
        <v>24145</v>
      </c>
      <c r="I5725" s="319" t="s">
        <v>24146</v>
      </c>
    </row>
    <row r="5726" spans="1:9" ht="90" x14ac:dyDescent="0.2">
      <c r="A5726" s="319" t="s">
        <v>24147</v>
      </c>
      <c r="B5726" s="319" t="s">
        <v>21215</v>
      </c>
      <c r="C5726" s="321">
        <f t="shared" si="178"/>
        <v>6</v>
      </c>
      <c r="D5726" s="321" t="str">
        <f t="shared" si="179"/>
        <v>Residential Urunga</v>
      </c>
      <c r="E5726" s="321" t="s">
        <v>25835</v>
      </c>
      <c r="F5726" s="319" t="s">
        <v>24148</v>
      </c>
      <c r="G5726" s="319" t="s">
        <v>24149</v>
      </c>
      <c r="H5726" s="319" t="s">
        <v>24150</v>
      </c>
      <c r="I5726" s="319" t="s">
        <v>24151</v>
      </c>
    </row>
    <row r="5727" spans="1:9" ht="90" x14ac:dyDescent="0.2">
      <c r="A5727" s="319" t="s">
        <v>24152</v>
      </c>
      <c r="B5727" s="319" t="s">
        <v>21215</v>
      </c>
      <c r="C5727" s="321">
        <f t="shared" si="178"/>
        <v>6</v>
      </c>
      <c r="D5727" s="321" t="str">
        <f t="shared" si="179"/>
        <v>Residential Urunga</v>
      </c>
      <c r="E5727" s="321" t="s">
        <v>4460</v>
      </c>
      <c r="F5727" s="319" t="s">
        <v>2435</v>
      </c>
      <c r="G5727" s="319" t="s">
        <v>24153</v>
      </c>
      <c r="H5727" s="319" t="s">
        <v>24154</v>
      </c>
      <c r="I5727" s="319" t="s">
        <v>24155</v>
      </c>
    </row>
    <row r="5728" spans="1:9" ht="90" x14ac:dyDescent="0.2">
      <c r="A5728" s="319" t="s">
        <v>24156</v>
      </c>
      <c r="B5728" s="319" t="s">
        <v>21215</v>
      </c>
      <c r="C5728" s="321">
        <f t="shared" si="178"/>
        <v>6</v>
      </c>
      <c r="D5728" s="321" t="str">
        <f t="shared" si="179"/>
        <v>Residential Urunga</v>
      </c>
      <c r="E5728" s="321" t="s">
        <v>25835</v>
      </c>
      <c r="F5728" s="319" t="s">
        <v>4907</v>
      </c>
      <c r="G5728" s="319" t="s">
        <v>24157</v>
      </c>
      <c r="H5728" s="319" t="s">
        <v>24158</v>
      </c>
      <c r="I5728" s="319" t="s">
        <v>24159</v>
      </c>
    </row>
    <row r="5729" spans="1:9" ht="90" x14ac:dyDescent="0.2">
      <c r="A5729" s="319" t="s">
        <v>24160</v>
      </c>
      <c r="B5729" s="319" t="s">
        <v>21215</v>
      </c>
      <c r="C5729" s="321">
        <f t="shared" si="178"/>
        <v>6</v>
      </c>
      <c r="D5729" s="321" t="str">
        <f t="shared" si="179"/>
        <v>Residential Urunga</v>
      </c>
      <c r="E5729" s="321" t="s">
        <v>4460</v>
      </c>
      <c r="F5729" s="319" t="s">
        <v>18523</v>
      </c>
      <c r="G5729" s="319" t="s">
        <v>18524</v>
      </c>
      <c r="H5729" s="319" t="s">
        <v>24161</v>
      </c>
      <c r="I5729" s="319" t="s">
        <v>24162</v>
      </c>
    </row>
    <row r="5730" spans="1:9" ht="75" x14ac:dyDescent="0.2">
      <c r="A5730" s="319" t="s">
        <v>24163</v>
      </c>
      <c r="B5730" s="319" t="s">
        <v>21215</v>
      </c>
      <c r="C5730" s="321">
        <f t="shared" si="178"/>
        <v>6</v>
      </c>
      <c r="D5730" s="321" t="str">
        <f t="shared" si="179"/>
        <v>Residential Urunga</v>
      </c>
      <c r="E5730" s="321" t="s">
        <v>25835</v>
      </c>
      <c r="F5730" s="319" t="s">
        <v>1397</v>
      </c>
      <c r="G5730" s="319" t="s">
        <v>927</v>
      </c>
      <c r="H5730" s="319" t="s">
        <v>24164</v>
      </c>
      <c r="I5730" s="319" t="s">
        <v>24165</v>
      </c>
    </row>
    <row r="5731" spans="1:9" ht="75" x14ac:dyDescent="0.2">
      <c r="A5731" s="319" t="s">
        <v>24166</v>
      </c>
      <c r="B5731" s="319" t="s">
        <v>21215</v>
      </c>
      <c r="C5731" s="321">
        <f t="shared" si="178"/>
        <v>6</v>
      </c>
      <c r="D5731" s="321" t="str">
        <f t="shared" si="179"/>
        <v>Residential Urunga</v>
      </c>
      <c r="E5731" s="321" t="s">
        <v>4460</v>
      </c>
      <c r="F5731" s="319" t="s">
        <v>24167</v>
      </c>
      <c r="G5731" s="319" t="s">
        <v>24168</v>
      </c>
      <c r="H5731" s="319" t="s">
        <v>24169</v>
      </c>
      <c r="I5731" s="319" t="s">
        <v>24170</v>
      </c>
    </row>
    <row r="5732" spans="1:9" ht="75" x14ac:dyDescent="0.2">
      <c r="A5732" s="319" t="s">
        <v>24171</v>
      </c>
      <c r="B5732" s="319" t="s">
        <v>21215</v>
      </c>
      <c r="C5732" s="321">
        <f t="shared" si="178"/>
        <v>6</v>
      </c>
      <c r="D5732" s="321" t="str">
        <f t="shared" si="179"/>
        <v>Residential Urunga</v>
      </c>
      <c r="E5732" s="321" t="s">
        <v>25835</v>
      </c>
      <c r="F5732" s="319" t="s">
        <v>3752</v>
      </c>
      <c r="G5732" s="319" t="s">
        <v>24172</v>
      </c>
      <c r="H5732" s="319" t="s">
        <v>24173</v>
      </c>
      <c r="I5732" s="319" t="s">
        <v>24174</v>
      </c>
    </row>
    <row r="5733" spans="1:9" ht="75" x14ac:dyDescent="0.2">
      <c r="A5733" s="319" t="s">
        <v>24175</v>
      </c>
      <c r="B5733" s="319" t="s">
        <v>21215</v>
      </c>
      <c r="C5733" s="321">
        <f t="shared" si="178"/>
        <v>6</v>
      </c>
      <c r="D5733" s="321" t="str">
        <f t="shared" si="179"/>
        <v>Residential Urunga</v>
      </c>
      <c r="E5733" s="321" t="s">
        <v>4460</v>
      </c>
      <c r="F5733" s="319" t="s">
        <v>24176</v>
      </c>
      <c r="G5733" s="319" t="s">
        <v>24177</v>
      </c>
      <c r="H5733" s="319" t="s">
        <v>24178</v>
      </c>
      <c r="I5733" s="319" t="s">
        <v>24179</v>
      </c>
    </row>
    <row r="5734" spans="1:9" ht="75" x14ac:dyDescent="0.2">
      <c r="A5734" s="319" t="s">
        <v>24180</v>
      </c>
      <c r="B5734" s="319" t="s">
        <v>21215</v>
      </c>
      <c r="C5734" s="321">
        <f t="shared" si="178"/>
        <v>6</v>
      </c>
      <c r="D5734" s="321" t="str">
        <f t="shared" si="179"/>
        <v>Residential Urunga</v>
      </c>
      <c r="E5734" s="321" t="s">
        <v>25835</v>
      </c>
      <c r="F5734" s="319" t="s">
        <v>3019</v>
      </c>
      <c r="G5734" s="319" t="s">
        <v>21719</v>
      </c>
      <c r="H5734" s="319" t="s">
        <v>24181</v>
      </c>
      <c r="I5734" s="319" t="s">
        <v>24182</v>
      </c>
    </row>
    <row r="5735" spans="1:9" ht="75" x14ac:dyDescent="0.2">
      <c r="A5735" s="319" t="s">
        <v>24183</v>
      </c>
      <c r="B5735" s="319" t="s">
        <v>21215</v>
      </c>
      <c r="C5735" s="321">
        <f t="shared" si="178"/>
        <v>6</v>
      </c>
      <c r="D5735" s="321" t="str">
        <f t="shared" si="179"/>
        <v>Residential Urunga</v>
      </c>
      <c r="E5735" s="321" t="s">
        <v>4460</v>
      </c>
      <c r="F5735" s="319" t="s">
        <v>3918</v>
      </c>
      <c r="G5735" s="319" t="s">
        <v>1600</v>
      </c>
      <c r="H5735" s="319" t="s">
        <v>24184</v>
      </c>
      <c r="I5735" s="319" t="s">
        <v>24185</v>
      </c>
    </row>
    <row r="5736" spans="1:9" ht="75" x14ac:dyDescent="0.2">
      <c r="A5736" s="319" t="s">
        <v>24186</v>
      </c>
      <c r="B5736" s="319" t="s">
        <v>21215</v>
      </c>
      <c r="C5736" s="321">
        <f t="shared" si="178"/>
        <v>6</v>
      </c>
      <c r="D5736" s="321" t="str">
        <f t="shared" si="179"/>
        <v>Residential Urunga</v>
      </c>
      <c r="E5736" s="321" t="s">
        <v>25835</v>
      </c>
      <c r="F5736" s="319" t="s">
        <v>24187</v>
      </c>
      <c r="G5736" s="319" t="s">
        <v>10999</v>
      </c>
      <c r="H5736" s="319" t="s">
        <v>24188</v>
      </c>
      <c r="I5736" s="319" t="s">
        <v>24189</v>
      </c>
    </row>
    <row r="5737" spans="1:9" ht="75" x14ac:dyDescent="0.2">
      <c r="A5737" s="319" t="s">
        <v>24190</v>
      </c>
      <c r="B5737" s="319" t="s">
        <v>21215</v>
      </c>
      <c r="C5737" s="321">
        <f t="shared" si="178"/>
        <v>6</v>
      </c>
      <c r="D5737" s="321" t="str">
        <f t="shared" si="179"/>
        <v>Residential Urunga</v>
      </c>
      <c r="E5737" s="321" t="s">
        <v>4460</v>
      </c>
      <c r="F5737" s="319" t="s">
        <v>24191</v>
      </c>
      <c r="G5737" s="319" t="s">
        <v>24192</v>
      </c>
      <c r="H5737" s="319" t="s">
        <v>24193</v>
      </c>
      <c r="I5737" s="319" t="s">
        <v>24194</v>
      </c>
    </row>
    <row r="5738" spans="1:9" ht="75" x14ac:dyDescent="0.2">
      <c r="A5738" s="319" t="s">
        <v>24195</v>
      </c>
      <c r="B5738" s="319" t="s">
        <v>21215</v>
      </c>
      <c r="C5738" s="321">
        <f t="shared" si="178"/>
        <v>6</v>
      </c>
      <c r="D5738" s="321" t="str">
        <f t="shared" si="179"/>
        <v>Residential Urunga</v>
      </c>
      <c r="E5738" s="321" t="s">
        <v>25835</v>
      </c>
      <c r="F5738" s="319" t="s">
        <v>24196</v>
      </c>
      <c r="G5738" s="319" t="s">
        <v>11530</v>
      </c>
      <c r="H5738" s="319" t="s">
        <v>24197</v>
      </c>
      <c r="I5738" s="319" t="s">
        <v>24198</v>
      </c>
    </row>
    <row r="5739" spans="1:9" ht="75" x14ac:dyDescent="0.2">
      <c r="A5739" s="319" t="s">
        <v>24199</v>
      </c>
      <c r="B5739" s="319" t="s">
        <v>21215</v>
      </c>
      <c r="C5739" s="321">
        <f t="shared" si="178"/>
        <v>6</v>
      </c>
      <c r="D5739" s="321" t="str">
        <f t="shared" si="179"/>
        <v>Residential Urunga</v>
      </c>
      <c r="E5739" s="321" t="s">
        <v>4460</v>
      </c>
      <c r="F5739" s="319" t="s">
        <v>1397</v>
      </c>
      <c r="G5739" s="319" t="s">
        <v>2823</v>
      </c>
      <c r="H5739" s="319" t="s">
        <v>24200</v>
      </c>
      <c r="I5739" s="319" t="s">
        <v>24201</v>
      </c>
    </row>
    <row r="5740" spans="1:9" ht="75" x14ac:dyDescent="0.2">
      <c r="A5740" s="319" t="s">
        <v>24202</v>
      </c>
      <c r="B5740" s="319" t="s">
        <v>21215</v>
      </c>
      <c r="C5740" s="321">
        <f t="shared" si="178"/>
        <v>6</v>
      </c>
      <c r="D5740" s="321" t="str">
        <f t="shared" si="179"/>
        <v>Residential Urunga</v>
      </c>
      <c r="E5740" s="321" t="s">
        <v>25835</v>
      </c>
      <c r="F5740" s="319" t="s">
        <v>11582</v>
      </c>
      <c r="G5740" s="319" t="s">
        <v>24203</v>
      </c>
      <c r="H5740" s="319" t="s">
        <v>24204</v>
      </c>
      <c r="I5740" s="319" t="s">
        <v>24205</v>
      </c>
    </row>
    <row r="5741" spans="1:9" ht="75" x14ac:dyDescent="0.2">
      <c r="A5741" s="319" t="s">
        <v>24206</v>
      </c>
      <c r="B5741" s="319" t="s">
        <v>21215</v>
      </c>
      <c r="C5741" s="321">
        <f t="shared" si="178"/>
        <v>6</v>
      </c>
      <c r="D5741" s="321" t="str">
        <f t="shared" si="179"/>
        <v>Residential Urunga</v>
      </c>
      <c r="E5741" s="321" t="s">
        <v>4460</v>
      </c>
      <c r="F5741" s="319" t="s">
        <v>181</v>
      </c>
      <c r="G5741" s="319" t="s">
        <v>10222</v>
      </c>
      <c r="H5741" s="319" t="s">
        <v>24207</v>
      </c>
      <c r="I5741" s="319" t="s">
        <v>24208</v>
      </c>
    </row>
    <row r="5742" spans="1:9" ht="75" x14ac:dyDescent="0.2">
      <c r="A5742" s="319" t="s">
        <v>24209</v>
      </c>
      <c r="B5742" s="319" t="s">
        <v>21215</v>
      </c>
      <c r="C5742" s="321">
        <f t="shared" si="178"/>
        <v>6</v>
      </c>
      <c r="D5742" s="321" t="str">
        <f t="shared" si="179"/>
        <v>Residential Urunga</v>
      </c>
      <c r="E5742" s="321" t="s">
        <v>25835</v>
      </c>
      <c r="F5742" s="319" t="s">
        <v>15885</v>
      </c>
      <c r="G5742" s="319" t="s">
        <v>2823</v>
      </c>
      <c r="H5742" s="319" t="s">
        <v>24210</v>
      </c>
      <c r="I5742" s="319" t="s">
        <v>24211</v>
      </c>
    </row>
    <row r="5743" spans="1:9" ht="75" x14ac:dyDescent="0.2">
      <c r="A5743" s="319" t="s">
        <v>24212</v>
      </c>
      <c r="B5743" s="319" t="s">
        <v>21215</v>
      </c>
      <c r="C5743" s="321">
        <f t="shared" si="178"/>
        <v>6</v>
      </c>
      <c r="D5743" s="321" t="str">
        <f t="shared" si="179"/>
        <v>Residential Urunga</v>
      </c>
      <c r="E5743" s="321" t="s">
        <v>4460</v>
      </c>
      <c r="F5743" s="319" t="s">
        <v>24213</v>
      </c>
      <c r="G5743" s="319" t="s">
        <v>16204</v>
      </c>
      <c r="H5743" s="319" t="s">
        <v>24214</v>
      </c>
      <c r="I5743" s="319" t="s">
        <v>24215</v>
      </c>
    </row>
    <row r="5744" spans="1:9" ht="75" x14ac:dyDescent="0.2">
      <c r="A5744" s="319" t="s">
        <v>24216</v>
      </c>
      <c r="B5744" s="319" t="s">
        <v>21215</v>
      </c>
      <c r="C5744" s="321">
        <f t="shared" si="178"/>
        <v>6</v>
      </c>
      <c r="D5744" s="321" t="str">
        <f t="shared" si="179"/>
        <v>Residential Urunga</v>
      </c>
      <c r="E5744" s="321" t="s">
        <v>25835</v>
      </c>
      <c r="F5744" s="319" t="s">
        <v>10202</v>
      </c>
      <c r="G5744" s="319" t="s">
        <v>24217</v>
      </c>
      <c r="H5744" s="319" t="s">
        <v>24218</v>
      </c>
      <c r="I5744" s="319" t="s">
        <v>24219</v>
      </c>
    </row>
    <row r="5745" spans="1:9" ht="75" x14ac:dyDescent="0.2">
      <c r="A5745" s="319" t="s">
        <v>24220</v>
      </c>
      <c r="B5745" s="319" t="s">
        <v>21215</v>
      </c>
      <c r="C5745" s="321">
        <f t="shared" si="178"/>
        <v>6</v>
      </c>
      <c r="D5745" s="321" t="str">
        <f t="shared" si="179"/>
        <v>Residential Urunga</v>
      </c>
      <c r="E5745" s="321" t="s">
        <v>4460</v>
      </c>
      <c r="F5745" s="319" t="s">
        <v>24221</v>
      </c>
      <c r="G5745" s="319" t="s">
        <v>24222</v>
      </c>
      <c r="H5745" s="319" t="s">
        <v>24223</v>
      </c>
      <c r="I5745" s="319" t="s">
        <v>24224</v>
      </c>
    </row>
    <row r="5746" spans="1:9" ht="75" x14ac:dyDescent="0.2">
      <c r="A5746" s="319" t="s">
        <v>24225</v>
      </c>
      <c r="B5746" s="319" t="s">
        <v>21215</v>
      </c>
      <c r="C5746" s="321">
        <f t="shared" si="178"/>
        <v>6</v>
      </c>
      <c r="D5746" s="321" t="str">
        <f t="shared" si="179"/>
        <v>Residential Urunga</v>
      </c>
      <c r="E5746" s="321" t="s">
        <v>25835</v>
      </c>
      <c r="F5746" s="319" t="s">
        <v>24226</v>
      </c>
      <c r="G5746" s="319" t="s">
        <v>18339</v>
      </c>
      <c r="H5746" s="319" t="s">
        <v>24227</v>
      </c>
      <c r="I5746" s="319" t="s">
        <v>24228</v>
      </c>
    </row>
    <row r="5747" spans="1:9" ht="75" x14ac:dyDescent="0.2">
      <c r="A5747" s="319" t="s">
        <v>24229</v>
      </c>
      <c r="B5747" s="319" t="s">
        <v>21215</v>
      </c>
      <c r="C5747" s="321">
        <f t="shared" si="178"/>
        <v>6</v>
      </c>
      <c r="D5747" s="321" t="str">
        <f t="shared" si="179"/>
        <v>Residential Urunga</v>
      </c>
      <c r="E5747" s="321" t="s">
        <v>4460</v>
      </c>
      <c r="F5747" s="319" t="s">
        <v>3485</v>
      </c>
      <c r="G5747" s="319" t="s">
        <v>24230</v>
      </c>
      <c r="H5747" s="319" t="s">
        <v>24231</v>
      </c>
      <c r="I5747" s="319" t="s">
        <v>24232</v>
      </c>
    </row>
    <row r="5748" spans="1:9" ht="75" x14ac:dyDescent="0.2">
      <c r="A5748" s="319" t="s">
        <v>24233</v>
      </c>
      <c r="B5748" s="319" t="s">
        <v>21215</v>
      </c>
      <c r="C5748" s="321">
        <f t="shared" si="178"/>
        <v>6</v>
      </c>
      <c r="D5748" s="321" t="str">
        <f t="shared" si="179"/>
        <v>Residential Urunga</v>
      </c>
      <c r="E5748" s="321" t="s">
        <v>25835</v>
      </c>
      <c r="F5748" s="319" t="s">
        <v>623</v>
      </c>
      <c r="G5748" s="319" t="s">
        <v>24234</v>
      </c>
      <c r="H5748" s="319" t="s">
        <v>24235</v>
      </c>
      <c r="I5748" s="319" t="s">
        <v>24236</v>
      </c>
    </row>
    <row r="5749" spans="1:9" ht="75" x14ac:dyDescent="0.2">
      <c r="A5749" s="319" t="s">
        <v>24237</v>
      </c>
      <c r="B5749" s="319" t="s">
        <v>21215</v>
      </c>
      <c r="C5749" s="321">
        <f t="shared" si="178"/>
        <v>6</v>
      </c>
      <c r="D5749" s="321" t="str">
        <f t="shared" si="179"/>
        <v>Residential Urunga</v>
      </c>
      <c r="E5749" s="321" t="s">
        <v>4460</v>
      </c>
      <c r="F5749" s="319" t="s">
        <v>1166</v>
      </c>
      <c r="G5749" s="319" t="s">
        <v>24238</v>
      </c>
      <c r="H5749" s="319" t="s">
        <v>24239</v>
      </c>
      <c r="I5749" s="319" t="s">
        <v>24240</v>
      </c>
    </row>
    <row r="5750" spans="1:9" ht="75" x14ac:dyDescent="0.2">
      <c r="A5750" s="319" t="s">
        <v>24241</v>
      </c>
      <c r="B5750" s="319" t="s">
        <v>21215</v>
      </c>
      <c r="C5750" s="321">
        <f t="shared" si="178"/>
        <v>6</v>
      </c>
      <c r="D5750" s="321" t="str">
        <f t="shared" si="179"/>
        <v>Residential Urunga</v>
      </c>
      <c r="E5750" s="321" t="s">
        <v>25835</v>
      </c>
      <c r="F5750" s="319" t="s">
        <v>3959</v>
      </c>
      <c r="G5750" s="319" t="s">
        <v>24242</v>
      </c>
      <c r="H5750" s="319" t="s">
        <v>24243</v>
      </c>
      <c r="I5750" s="319" t="s">
        <v>24244</v>
      </c>
    </row>
    <row r="5751" spans="1:9" ht="90" x14ac:dyDescent="0.2">
      <c r="A5751" s="319" t="s">
        <v>24245</v>
      </c>
      <c r="B5751" s="319" t="s">
        <v>21215</v>
      </c>
      <c r="C5751" s="321">
        <f t="shared" si="178"/>
        <v>6</v>
      </c>
      <c r="D5751" s="321" t="str">
        <f t="shared" si="179"/>
        <v>Residential Urunga</v>
      </c>
      <c r="E5751" s="321" t="s">
        <v>4460</v>
      </c>
      <c r="F5751" s="319" t="s">
        <v>24246</v>
      </c>
      <c r="G5751" s="319" t="s">
        <v>24247</v>
      </c>
      <c r="H5751" s="319" t="s">
        <v>24248</v>
      </c>
      <c r="I5751" s="319" t="s">
        <v>24249</v>
      </c>
    </row>
    <row r="5752" spans="1:9" ht="90" x14ac:dyDescent="0.2">
      <c r="A5752" s="319" t="s">
        <v>24250</v>
      </c>
      <c r="B5752" s="319" t="s">
        <v>21215</v>
      </c>
      <c r="C5752" s="321">
        <f t="shared" si="178"/>
        <v>6</v>
      </c>
      <c r="D5752" s="321" t="str">
        <f t="shared" si="179"/>
        <v>Residential Urunga</v>
      </c>
      <c r="E5752" s="321" t="s">
        <v>25835</v>
      </c>
      <c r="F5752" s="319" t="s">
        <v>24251</v>
      </c>
      <c r="G5752" s="319" t="s">
        <v>24252</v>
      </c>
      <c r="H5752" s="319" t="s">
        <v>24253</v>
      </c>
      <c r="I5752" s="319" t="s">
        <v>24254</v>
      </c>
    </row>
    <row r="5753" spans="1:9" ht="90" x14ac:dyDescent="0.2">
      <c r="A5753" s="319" t="s">
        <v>24255</v>
      </c>
      <c r="B5753" s="319" t="s">
        <v>21215</v>
      </c>
      <c r="C5753" s="321">
        <f t="shared" si="178"/>
        <v>6</v>
      </c>
      <c r="D5753" s="321" t="str">
        <f t="shared" si="179"/>
        <v>Residential Urunga</v>
      </c>
      <c r="E5753" s="321" t="s">
        <v>4460</v>
      </c>
      <c r="F5753" s="319" t="s">
        <v>530</v>
      </c>
      <c r="G5753" s="319" t="s">
        <v>8121</v>
      </c>
      <c r="H5753" s="319" t="s">
        <v>24256</v>
      </c>
      <c r="I5753" s="319" t="s">
        <v>24257</v>
      </c>
    </row>
    <row r="5754" spans="1:9" ht="90" x14ac:dyDescent="0.2">
      <c r="A5754" s="319" t="s">
        <v>24258</v>
      </c>
      <c r="B5754" s="319" t="s">
        <v>21215</v>
      </c>
      <c r="C5754" s="321">
        <f t="shared" si="178"/>
        <v>6</v>
      </c>
      <c r="D5754" s="321" t="str">
        <f t="shared" si="179"/>
        <v>Residential Urunga</v>
      </c>
      <c r="E5754" s="321" t="s">
        <v>25835</v>
      </c>
      <c r="F5754" s="319" t="s">
        <v>24259</v>
      </c>
      <c r="G5754" s="319" t="s">
        <v>11853</v>
      </c>
      <c r="H5754" s="319" t="s">
        <v>24260</v>
      </c>
      <c r="I5754" s="319" t="s">
        <v>24261</v>
      </c>
    </row>
    <row r="5755" spans="1:9" ht="90" x14ac:dyDescent="0.2">
      <c r="A5755" s="319" t="s">
        <v>24262</v>
      </c>
      <c r="B5755" s="319" t="s">
        <v>21215</v>
      </c>
      <c r="C5755" s="321">
        <f t="shared" si="178"/>
        <v>6</v>
      </c>
      <c r="D5755" s="321" t="str">
        <f t="shared" si="179"/>
        <v>Residential Urunga</v>
      </c>
      <c r="E5755" s="321" t="s">
        <v>4460</v>
      </c>
      <c r="F5755" s="319" t="s">
        <v>4517</v>
      </c>
      <c r="G5755" s="319" t="s">
        <v>24263</v>
      </c>
      <c r="H5755" s="319" t="s">
        <v>24264</v>
      </c>
      <c r="I5755" s="319" t="s">
        <v>24265</v>
      </c>
    </row>
    <row r="5756" spans="1:9" ht="90" x14ac:dyDescent="0.2">
      <c r="A5756" s="319" t="s">
        <v>24266</v>
      </c>
      <c r="B5756" s="319" t="s">
        <v>21215</v>
      </c>
      <c r="C5756" s="321">
        <f t="shared" si="178"/>
        <v>6</v>
      </c>
      <c r="D5756" s="321" t="str">
        <f t="shared" si="179"/>
        <v>Residential Urunga</v>
      </c>
      <c r="E5756" s="321" t="s">
        <v>25835</v>
      </c>
      <c r="F5756" s="319" t="s">
        <v>586</v>
      </c>
      <c r="G5756" s="319" t="s">
        <v>5306</v>
      </c>
      <c r="H5756" s="319" t="s">
        <v>24267</v>
      </c>
      <c r="I5756" s="319" t="s">
        <v>24268</v>
      </c>
    </row>
    <row r="5757" spans="1:9" ht="90" x14ac:dyDescent="0.2">
      <c r="A5757" s="319" t="s">
        <v>24269</v>
      </c>
      <c r="B5757" s="319" t="s">
        <v>21215</v>
      </c>
      <c r="C5757" s="321">
        <f t="shared" si="178"/>
        <v>6</v>
      </c>
      <c r="D5757" s="321" t="str">
        <f t="shared" si="179"/>
        <v>Residential Urunga</v>
      </c>
      <c r="E5757" s="321" t="s">
        <v>4460</v>
      </c>
      <c r="F5757" s="319" t="s">
        <v>24270</v>
      </c>
      <c r="G5757" s="319" t="s">
        <v>24271</v>
      </c>
      <c r="H5757" s="319" t="s">
        <v>24272</v>
      </c>
      <c r="I5757" s="319" t="s">
        <v>24273</v>
      </c>
    </row>
    <row r="5758" spans="1:9" ht="90" x14ac:dyDescent="0.2">
      <c r="A5758" s="319" t="s">
        <v>24274</v>
      </c>
      <c r="B5758" s="319" t="s">
        <v>21215</v>
      </c>
      <c r="C5758" s="321">
        <f t="shared" si="178"/>
        <v>6</v>
      </c>
      <c r="D5758" s="321" t="str">
        <f t="shared" si="179"/>
        <v>Residential Urunga</v>
      </c>
      <c r="E5758" s="321" t="s">
        <v>25835</v>
      </c>
      <c r="F5758" s="319" t="s">
        <v>1166</v>
      </c>
      <c r="G5758" s="319" t="s">
        <v>3373</v>
      </c>
      <c r="H5758" s="319" t="s">
        <v>24275</v>
      </c>
      <c r="I5758" s="319" t="s">
        <v>24276</v>
      </c>
    </row>
    <row r="5759" spans="1:9" ht="90" x14ac:dyDescent="0.25">
      <c r="A5759" s="319" t="s">
        <v>24277</v>
      </c>
      <c r="B5759" s="319" t="s">
        <v>21215</v>
      </c>
      <c r="C5759" s="321">
        <f t="shared" si="178"/>
        <v>6</v>
      </c>
      <c r="D5759" s="321" t="str">
        <f t="shared" si="179"/>
        <v>Residential Urunga</v>
      </c>
      <c r="E5759" s="321" t="s">
        <v>4460</v>
      </c>
      <c r="F5759" s="317"/>
      <c r="G5759" s="319" t="s">
        <v>7756</v>
      </c>
      <c r="H5759" s="319" t="s">
        <v>24278</v>
      </c>
      <c r="I5759" s="319" t="s">
        <v>24279</v>
      </c>
    </row>
    <row r="5760" spans="1:9" ht="90" x14ac:dyDescent="0.2">
      <c r="A5760" s="319" t="s">
        <v>24280</v>
      </c>
      <c r="B5760" s="319" t="s">
        <v>21215</v>
      </c>
      <c r="C5760" s="321">
        <f t="shared" si="178"/>
        <v>6</v>
      </c>
      <c r="D5760" s="321" t="str">
        <f t="shared" si="179"/>
        <v>Residential Urunga</v>
      </c>
      <c r="E5760" s="321" t="s">
        <v>25835</v>
      </c>
      <c r="F5760" s="319" t="s">
        <v>13224</v>
      </c>
      <c r="G5760" s="319" t="s">
        <v>19060</v>
      </c>
      <c r="H5760" s="319" t="s">
        <v>24281</v>
      </c>
      <c r="I5760" s="319" t="s">
        <v>24282</v>
      </c>
    </row>
    <row r="5761" spans="1:9" ht="75" x14ac:dyDescent="0.25">
      <c r="A5761" s="319" t="s">
        <v>24283</v>
      </c>
      <c r="B5761" s="319" t="s">
        <v>21215</v>
      </c>
      <c r="C5761" s="321">
        <f t="shared" si="178"/>
        <v>6</v>
      </c>
      <c r="D5761" s="321" t="str">
        <f t="shared" si="179"/>
        <v>Residential Urunga</v>
      </c>
      <c r="E5761" s="321" t="s">
        <v>4460</v>
      </c>
      <c r="F5761" s="317"/>
      <c r="G5761" s="319" t="s">
        <v>7678</v>
      </c>
      <c r="H5761" s="319" t="s">
        <v>24284</v>
      </c>
      <c r="I5761" s="319" t="s">
        <v>24285</v>
      </c>
    </row>
    <row r="5762" spans="1:9" ht="75" x14ac:dyDescent="0.2">
      <c r="A5762" s="319" t="s">
        <v>24286</v>
      </c>
      <c r="B5762" s="319" t="s">
        <v>21215</v>
      </c>
      <c r="C5762" s="321">
        <f t="shared" ref="C5762:C5825" si="180">+VLOOKUP($A5762,Assess,2,FALSE)</f>
        <v>6</v>
      </c>
      <c r="D5762" s="321" t="str">
        <f t="shared" ref="D5762:D5825" si="181">+VLOOKUP($A5762,Assess,3,FALSE)</f>
        <v>Residential Urunga</v>
      </c>
      <c r="E5762" s="321" t="s">
        <v>25835</v>
      </c>
      <c r="F5762" s="319" t="s">
        <v>2540</v>
      </c>
      <c r="G5762" s="319" t="s">
        <v>2304</v>
      </c>
      <c r="H5762" s="319" t="s">
        <v>24287</v>
      </c>
      <c r="I5762" s="319" t="s">
        <v>24288</v>
      </c>
    </row>
    <row r="5763" spans="1:9" ht="75" x14ac:dyDescent="0.2">
      <c r="A5763" s="319" t="s">
        <v>24289</v>
      </c>
      <c r="B5763" s="319" t="s">
        <v>21215</v>
      </c>
      <c r="C5763" s="321">
        <f t="shared" si="180"/>
        <v>6</v>
      </c>
      <c r="D5763" s="321" t="str">
        <f t="shared" si="181"/>
        <v>Residential Urunga</v>
      </c>
      <c r="E5763" s="321" t="s">
        <v>4460</v>
      </c>
      <c r="F5763" s="319" t="s">
        <v>1720</v>
      </c>
      <c r="G5763" s="319" t="s">
        <v>4288</v>
      </c>
      <c r="H5763" s="319" t="s">
        <v>24290</v>
      </c>
      <c r="I5763" s="319" t="s">
        <v>24291</v>
      </c>
    </row>
    <row r="5764" spans="1:9" ht="75" x14ac:dyDescent="0.2">
      <c r="A5764" s="319" t="s">
        <v>24292</v>
      </c>
      <c r="B5764" s="319" t="s">
        <v>21215</v>
      </c>
      <c r="C5764" s="321">
        <f t="shared" si="180"/>
        <v>6</v>
      </c>
      <c r="D5764" s="321" t="str">
        <f t="shared" si="181"/>
        <v>Residential Urunga</v>
      </c>
      <c r="E5764" s="321" t="s">
        <v>25835</v>
      </c>
      <c r="F5764" s="319" t="s">
        <v>24293</v>
      </c>
      <c r="G5764" s="319" t="s">
        <v>24294</v>
      </c>
      <c r="H5764" s="319" t="s">
        <v>24295</v>
      </c>
      <c r="I5764" s="319" t="s">
        <v>24296</v>
      </c>
    </row>
    <row r="5765" spans="1:9" ht="75" x14ac:dyDescent="0.2">
      <c r="A5765" s="319" t="s">
        <v>24297</v>
      </c>
      <c r="B5765" s="319" t="s">
        <v>21215</v>
      </c>
      <c r="C5765" s="321">
        <f t="shared" si="180"/>
        <v>6</v>
      </c>
      <c r="D5765" s="321" t="str">
        <f t="shared" si="181"/>
        <v>Residential Urunga</v>
      </c>
      <c r="E5765" s="321" t="s">
        <v>4460</v>
      </c>
      <c r="F5765" s="319" t="s">
        <v>22795</v>
      </c>
      <c r="G5765" s="319" t="s">
        <v>2114</v>
      </c>
      <c r="H5765" s="319" t="s">
        <v>24298</v>
      </c>
      <c r="I5765" s="319" t="s">
        <v>24299</v>
      </c>
    </row>
    <row r="5766" spans="1:9" ht="90" x14ac:dyDescent="0.2">
      <c r="A5766" s="319" t="s">
        <v>24300</v>
      </c>
      <c r="B5766" s="319" t="s">
        <v>21215</v>
      </c>
      <c r="C5766" s="321">
        <f t="shared" si="180"/>
        <v>6</v>
      </c>
      <c r="D5766" s="321" t="str">
        <f t="shared" si="181"/>
        <v>Residential Urunga</v>
      </c>
      <c r="E5766" s="321" t="s">
        <v>25835</v>
      </c>
      <c r="F5766" s="319" t="s">
        <v>24301</v>
      </c>
      <c r="G5766" s="319" t="s">
        <v>24302</v>
      </c>
      <c r="H5766" s="319" t="s">
        <v>24303</v>
      </c>
      <c r="I5766" s="319" t="s">
        <v>24304</v>
      </c>
    </row>
    <row r="5767" spans="1:9" ht="90" x14ac:dyDescent="0.2">
      <c r="A5767" s="319" t="s">
        <v>24305</v>
      </c>
      <c r="B5767" s="319" t="s">
        <v>21215</v>
      </c>
      <c r="C5767" s="321">
        <f t="shared" si="180"/>
        <v>6</v>
      </c>
      <c r="D5767" s="321" t="str">
        <f t="shared" si="181"/>
        <v>Residential Urunga</v>
      </c>
      <c r="E5767" s="321" t="s">
        <v>4460</v>
      </c>
      <c r="F5767" s="319" t="s">
        <v>24306</v>
      </c>
      <c r="G5767" s="319" t="s">
        <v>24307</v>
      </c>
      <c r="H5767" s="319" t="s">
        <v>24308</v>
      </c>
      <c r="I5767" s="319" t="s">
        <v>24309</v>
      </c>
    </row>
    <row r="5768" spans="1:9" ht="90" x14ac:dyDescent="0.2">
      <c r="A5768" s="319" t="s">
        <v>24310</v>
      </c>
      <c r="B5768" s="319" t="s">
        <v>21215</v>
      </c>
      <c r="C5768" s="321">
        <f t="shared" si="180"/>
        <v>6</v>
      </c>
      <c r="D5768" s="321" t="str">
        <f t="shared" si="181"/>
        <v>Residential Urunga</v>
      </c>
      <c r="E5768" s="321" t="s">
        <v>25835</v>
      </c>
      <c r="F5768" s="319" t="s">
        <v>2288</v>
      </c>
      <c r="G5768" s="319" t="s">
        <v>24311</v>
      </c>
      <c r="H5768" s="319" t="s">
        <v>24312</v>
      </c>
      <c r="I5768" s="319" t="s">
        <v>24313</v>
      </c>
    </row>
    <row r="5769" spans="1:9" ht="75" x14ac:dyDescent="0.2">
      <c r="A5769" s="319" t="s">
        <v>24314</v>
      </c>
      <c r="B5769" s="319" t="s">
        <v>21215</v>
      </c>
      <c r="C5769" s="321">
        <f t="shared" si="180"/>
        <v>6</v>
      </c>
      <c r="D5769" s="321" t="str">
        <f t="shared" si="181"/>
        <v>Residential Urunga</v>
      </c>
      <c r="E5769" s="321" t="s">
        <v>4460</v>
      </c>
      <c r="F5769" s="319" t="s">
        <v>24315</v>
      </c>
      <c r="G5769" s="319" t="s">
        <v>24316</v>
      </c>
      <c r="H5769" s="319" t="s">
        <v>24317</v>
      </c>
      <c r="I5769" s="319" t="s">
        <v>24318</v>
      </c>
    </row>
    <row r="5770" spans="1:9" ht="75" x14ac:dyDescent="0.2">
      <c r="A5770" s="319" t="s">
        <v>24319</v>
      </c>
      <c r="B5770" s="319" t="s">
        <v>21215</v>
      </c>
      <c r="C5770" s="321">
        <f t="shared" si="180"/>
        <v>6</v>
      </c>
      <c r="D5770" s="321" t="str">
        <f t="shared" si="181"/>
        <v>Residential Urunga</v>
      </c>
      <c r="E5770" s="321" t="s">
        <v>25835</v>
      </c>
      <c r="F5770" s="319" t="s">
        <v>566</v>
      </c>
      <c r="G5770" s="319" t="s">
        <v>567</v>
      </c>
      <c r="H5770" s="319" t="s">
        <v>24320</v>
      </c>
      <c r="I5770" s="319" t="s">
        <v>24321</v>
      </c>
    </row>
    <row r="5771" spans="1:9" ht="75" x14ac:dyDescent="0.2">
      <c r="A5771" s="319" t="s">
        <v>24322</v>
      </c>
      <c r="B5771" s="319" t="s">
        <v>21215</v>
      </c>
      <c r="C5771" s="321">
        <f t="shared" si="180"/>
        <v>6</v>
      </c>
      <c r="D5771" s="321" t="str">
        <f t="shared" si="181"/>
        <v>Residential Urunga</v>
      </c>
      <c r="E5771" s="321" t="s">
        <v>4460</v>
      </c>
      <c r="F5771" s="319" t="s">
        <v>24323</v>
      </c>
      <c r="G5771" s="319" t="s">
        <v>5524</v>
      </c>
      <c r="H5771" s="319" t="s">
        <v>24324</v>
      </c>
      <c r="I5771" s="319" t="s">
        <v>24325</v>
      </c>
    </row>
    <row r="5772" spans="1:9" ht="75" x14ac:dyDescent="0.2">
      <c r="A5772" s="319" t="s">
        <v>24326</v>
      </c>
      <c r="B5772" s="319" t="s">
        <v>21215</v>
      </c>
      <c r="C5772" s="321">
        <f t="shared" si="180"/>
        <v>6</v>
      </c>
      <c r="D5772" s="321" t="str">
        <f t="shared" si="181"/>
        <v>Residential Urunga</v>
      </c>
      <c r="E5772" s="321" t="s">
        <v>25835</v>
      </c>
      <c r="F5772" s="319" t="s">
        <v>24327</v>
      </c>
      <c r="G5772" s="319" t="s">
        <v>1967</v>
      </c>
      <c r="H5772" s="319" t="s">
        <v>24328</v>
      </c>
      <c r="I5772" s="319" t="s">
        <v>24329</v>
      </c>
    </row>
    <row r="5773" spans="1:9" ht="90" x14ac:dyDescent="0.2">
      <c r="A5773" s="319" t="s">
        <v>24330</v>
      </c>
      <c r="B5773" s="319" t="s">
        <v>21215</v>
      </c>
      <c r="C5773" s="321">
        <f t="shared" si="180"/>
        <v>6</v>
      </c>
      <c r="D5773" s="321" t="str">
        <f t="shared" si="181"/>
        <v>Residential Urunga</v>
      </c>
      <c r="E5773" s="321" t="s">
        <v>4460</v>
      </c>
      <c r="F5773" s="319" t="s">
        <v>24331</v>
      </c>
      <c r="G5773" s="319" t="s">
        <v>4170</v>
      </c>
      <c r="H5773" s="319" t="s">
        <v>24332</v>
      </c>
      <c r="I5773" s="319" t="s">
        <v>24333</v>
      </c>
    </row>
    <row r="5774" spans="1:9" ht="90" x14ac:dyDescent="0.2">
      <c r="A5774" s="319" t="s">
        <v>24334</v>
      </c>
      <c r="B5774" s="319" t="s">
        <v>21215</v>
      </c>
      <c r="C5774" s="321">
        <f t="shared" si="180"/>
        <v>6</v>
      </c>
      <c r="D5774" s="321" t="str">
        <f t="shared" si="181"/>
        <v>Residential Urunga</v>
      </c>
      <c r="E5774" s="321" t="s">
        <v>25835</v>
      </c>
      <c r="F5774" s="319" t="s">
        <v>3605</v>
      </c>
      <c r="G5774" s="319" t="s">
        <v>24335</v>
      </c>
      <c r="H5774" s="319" t="s">
        <v>24336</v>
      </c>
      <c r="I5774" s="319" t="s">
        <v>24337</v>
      </c>
    </row>
    <row r="5775" spans="1:9" ht="75" x14ac:dyDescent="0.2">
      <c r="A5775" s="319" t="s">
        <v>24338</v>
      </c>
      <c r="B5775" s="319" t="s">
        <v>21215</v>
      </c>
      <c r="C5775" s="321">
        <f t="shared" si="180"/>
        <v>6</v>
      </c>
      <c r="D5775" s="321" t="str">
        <f t="shared" si="181"/>
        <v>Residential Urunga</v>
      </c>
      <c r="E5775" s="321" t="s">
        <v>4460</v>
      </c>
      <c r="F5775" s="319" t="s">
        <v>3342</v>
      </c>
      <c r="G5775" s="319" t="s">
        <v>3644</v>
      </c>
      <c r="H5775" s="319" t="s">
        <v>24339</v>
      </c>
      <c r="I5775" s="319" t="s">
        <v>24340</v>
      </c>
    </row>
    <row r="5776" spans="1:9" ht="90" x14ac:dyDescent="0.2">
      <c r="A5776" s="319" t="s">
        <v>24341</v>
      </c>
      <c r="B5776" s="319" t="s">
        <v>21215</v>
      </c>
      <c r="C5776" s="321">
        <f t="shared" si="180"/>
        <v>6</v>
      </c>
      <c r="D5776" s="321" t="str">
        <f t="shared" si="181"/>
        <v>Residential Urunga</v>
      </c>
      <c r="E5776" s="321" t="s">
        <v>25835</v>
      </c>
      <c r="F5776" s="319" t="s">
        <v>4260</v>
      </c>
      <c r="G5776" s="319" t="s">
        <v>5987</v>
      </c>
      <c r="H5776" s="319" t="s">
        <v>24342</v>
      </c>
      <c r="I5776" s="319" t="s">
        <v>24343</v>
      </c>
    </row>
    <row r="5777" spans="1:9" ht="75" x14ac:dyDescent="0.2">
      <c r="A5777" s="319" t="s">
        <v>24344</v>
      </c>
      <c r="B5777" s="319" t="s">
        <v>21215</v>
      </c>
      <c r="C5777" s="321">
        <f t="shared" si="180"/>
        <v>6</v>
      </c>
      <c r="D5777" s="321" t="str">
        <f t="shared" si="181"/>
        <v>Residential Urunga</v>
      </c>
      <c r="E5777" s="321" t="s">
        <v>4460</v>
      </c>
      <c r="F5777" s="319" t="s">
        <v>3676</v>
      </c>
      <c r="G5777" s="319" t="s">
        <v>6329</v>
      </c>
      <c r="H5777" s="319" t="s">
        <v>24345</v>
      </c>
      <c r="I5777" s="319" t="s">
        <v>24346</v>
      </c>
    </row>
    <row r="5778" spans="1:9" ht="90" x14ac:dyDescent="0.25">
      <c r="A5778" s="319" t="s">
        <v>24347</v>
      </c>
      <c r="B5778" s="319" t="s">
        <v>21215</v>
      </c>
      <c r="C5778" s="321">
        <f t="shared" si="180"/>
        <v>6</v>
      </c>
      <c r="D5778" s="321" t="str">
        <f t="shared" si="181"/>
        <v>Residential Urunga</v>
      </c>
      <c r="E5778" s="321" t="s">
        <v>25835</v>
      </c>
      <c r="F5778" s="317"/>
      <c r="G5778" s="319" t="s">
        <v>7678</v>
      </c>
      <c r="H5778" s="319" t="s">
        <v>24348</v>
      </c>
      <c r="I5778" s="319" t="s">
        <v>24349</v>
      </c>
    </row>
    <row r="5779" spans="1:9" ht="90" x14ac:dyDescent="0.2">
      <c r="A5779" s="319" t="s">
        <v>24350</v>
      </c>
      <c r="B5779" s="319" t="s">
        <v>21215</v>
      </c>
      <c r="C5779" s="321">
        <f t="shared" si="180"/>
        <v>6</v>
      </c>
      <c r="D5779" s="321" t="str">
        <f t="shared" si="181"/>
        <v>Residential Urunga</v>
      </c>
      <c r="E5779" s="321" t="s">
        <v>4460</v>
      </c>
      <c r="F5779" s="319" t="s">
        <v>20707</v>
      </c>
      <c r="G5779" s="319" t="s">
        <v>7416</v>
      </c>
      <c r="H5779" s="319" t="s">
        <v>24351</v>
      </c>
      <c r="I5779" s="319" t="s">
        <v>24352</v>
      </c>
    </row>
    <row r="5780" spans="1:9" ht="90" x14ac:dyDescent="0.2">
      <c r="A5780" s="319" t="s">
        <v>24353</v>
      </c>
      <c r="B5780" s="319" t="s">
        <v>21215</v>
      </c>
      <c r="C5780" s="321">
        <f t="shared" si="180"/>
        <v>6</v>
      </c>
      <c r="D5780" s="321" t="str">
        <f t="shared" si="181"/>
        <v>Residential Urunga</v>
      </c>
      <c r="E5780" s="321" t="s">
        <v>25835</v>
      </c>
      <c r="F5780" s="319" t="s">
        <v>24354</v>
      </c>
      <c r="G5780" s="319" t="s">
        <v>24355</v>
      </c>
      <c r="H5780" s="319" t="s">
        <v>24356</v>
      </c>
      <c r="I5780" s="319" t="s">
        <v>24357</v>
      </c>
    </row>
    <row r="5781" spans="1:9" ht="90" x14ac:dyDescent="0.2">
      <c r="A5781" s="319" t="s">
        <v>24358</v>
      </c>
      <c r="B5781" s="319" t="s">
        <v>21215</v>
      </c>
      <c r="C5781" s="321">
        <f t="shared" si="180"/>
        <v>6</v>
      </c>
      <c r="D5781" s="321" t="str">
        <f t="shared" si="181"/>
        <v>Residential Urunga</v>
      </c>
      <c r="E5781" s="321" t="s">
        <v>4460</v>
      </c>
      <c r="F5781" s="319" t="s">
        <v>24359</v>
      </c>
      <c r="G5781" s="319" t="s">
        <v>24360</v>
      </c>
      <c r="H5781" s="319" t="s">
        <v>24361</v>
      </c>
      <c r="I5781" s="319" t="s">
        <v>24362</v>
      </c>
    </row>
    <row r="5782" spans="1:9" ht="90" x14ac:dyDescent="0.2">
      <c r="A5782" s="319" t="s">
        <v>24363</v>
      </c>
      <c r="B5782" s="319" t="s">
        <v>21215</v>
      </c>
      <c r="C5782" s="321">
        <f t="shared" si="180"/>
        <v>6</v>
      </c>
      <c r="D5782" s="321" t="str">
        <f t="shared" si="181"/>
        <v>Residential Urunga</v>
      </c>
      <c r="E5782" s="321" t="s">
        <v>25835</v>
      </c>
      <c r="F5782" s="319" t="s">
        <v>4074</v>
      </c>
      <c r="G5782" s="319" t="s">
        <v>6781</v>
      </c>
      <c r="H5782" s="319" t="s">
        <v>24364</v>
      </c>
      <c r="I5782" s="319" t="s">
        <v>24365</v>
      </c>
    </row>
    <row r="5783" spans="1:9" ht="90" x14ac:dyDescent="0.2">
      <c r="A5783" s="319" t="s">
        <v>24366</v>
      </c>
      <c r="B5783" s="319" t="s">
        <v>21215</v>
      </c>
      <c r="C5783" s="321">
        <f t="shared" si="180"/>
        <v>6</v>
      </c>
      <c r="D5783" s="321" t="str">
        <f t="shared" si="181"/>
        <v>Residential Urunga</v>
      </c>
      <c r="E5783" s="321" t="s">
        <v>4460</v>
      </c>
      <c r="F5783" s="319" t="s">
        <v>24367</v>
      </c>
      <c r="G5783" s="319" t="s">
        <v>24368</v>
      </c>
      <c r="H5783" s="319" t="s">
        <v>24369</v>
      </c>
      <c r="I5783" s="319" t="s">
        <v>24370</v>
      </c>
    </row>
    <row r="5784" spans="1:9" ht="90" x14ac:dyDescent="0.2">
      <c r="A5784" s="319" t="s">
        <v>24371</v>
      </c>
      <c r="B5784" s="319" t="s">
        <v>21215</v>
      </c>
      <c r="C5784" s="321">
        <f t="shared" si="180"/>
        <v>6</v>
      </c>
      <c r="D5784" s="321" t="str">
        <f t="shared" si="181"/>
        <v>Residential Urunga</v>
      </c>
      <c r="E5784" s="321" t="s">
        <v>25835</v>
      </c>
      <c r="F5784" s="319" t="s">
        <v>1355</v>
      </c>
      <c r="G5784" s="319" t="s">
        <v>24372</v>
      </c>
      <c r="H5784" s="319" t="s">
        <v>24373</v>
      </c>
      <c r="I5784" s="319" t="s">
        <v>24374</v>
      </c>
    </row>
    <row r="5785" spans="1:9" ht="90" x14ac:dyDescent="0.2">
      <c r="A5785" s="319" t="s">
        <v>24375</v>
      </c>
      <c r="B5785" s="319" t="s">
        <v>21215</v>
      </c>
      <c r="C5785" s="321">
        <f t="shared" si="180"/>
        <v>6</v>
      </c>
      <c r="D5785" s="321" t="str">
        <f t="shared" si="181"/>
        <v>Residential Urunga</v>
      </c>
      <c r="E5785" s="321" t="s">
        <v>4460</v>
      </c>
      <c r="F5785" s="319" t="s">
        <v>24376</v>
      </c>
      <c r="G5785" s="319" t="s">
        <v>24377</v>
      </c>
      <c r="H5785" s="319" t="s">
        <v>24378</v>
      </c>
      <c r="I5785" s="319" t="s">
        <v>24379</v>
      </c>
    </row>
    <row r="5786" spans="1:9" ht="90" x14ac:dyDescent="0.2">
      <c r="A5786" s="319" t="s">
        <v>24380</v>
      </c>
      <c r="B5786" s="319" t="s">
        <v>21215</v>
      </c>
      <c r="C5786" s="321">
        <f t="shared" si="180"/>
        <v>6</v>
      </c>
      <c r="D5786" s="321" t="str">
        <f t="shared" si="181"/>
        <v>Residential Urunga</v>
      </c>
      <c r="E5786" s="321" t="s">
        <v>25835</v>
      </c>
      <c r="F5786" s="319" t="s">
        <v>5657</v>
      </c>
      <c r="G5786" s="319" t="s">
        <v>24381</v>
      </c>
      <c r="H5786" s="319" t="s">
        <v>24382</v>
      </c>
      <c r="I5786" s="319" t="s">
        <v>24383</v>
      </c>
    </row>
    <row r="5787" spans="1:9" ht="90" x14ac:dyDescent="0.2">
      <c r="A5787" s="319" t="s">
        <v>24384</v>
      </c>
      <c r="B5787" s="319" t="s">
        <v>21215</v>
      </c>
      <c r="C5787" s="321">
        <f t="shared" si="180"/>
        <v>6</v>
      </c>
      <c r="D5787" s="321" t="str">
        <f t="shared" si="181"/>
        <v>Residential Urunga</v>
      </c>
      <c r="E5787" s="321" t="s">
        <v>4460</v>
      </c>
      <c r="F5787" s="319" t="s">
        <v>2425</v>
      </c>
      <c r="G5787" s="319" t="s">
        <v>7513</v>
      </c>
      <c r="H5787" s="319" t="s">
        <v>24385</v>
      </c>
      <c r="I5787" s="319" t="s">
        <v>24386</v>
      </c>
    </row>
    <row r="5788" spans="1:9" ht="90" x14ac:dyDescent="0.25">
      <c r="A5788" s="319" t="s">
        <v>24387</v>
      </c>
      <c r="B5788" s="319" t="s">
        <v>21215</v>
      </c>
      <c r="C5788" s="321">
        <f t="shared" si="180"/>
        <v>6</v>
      </c>
      <c r="D5788" s="321" t="str">
        <f t="shared" si="181"/>
        <v>Residential Urunga</v>
      </c>
      <c r="E5788" s="321" t="s">
        <v>25835</v>
      </c>
      <c r="F5788" s="317"/>
      <c r="G5788" s="319" t="s">
        <v>7678</v>
      </c>
      <c r="H5788" s="319" t="s">
        <v>24388</v>
      </c>
      <c r="I5788" s="319" t="s">
        <v>24389</v>
      </c>
    </row>
    <row r="5789" spans="1:9" ht="90" x14ac:dyDescent="0.2">
      <c r="A5789" s="319" t="s">
        <v>24390</v>
      </c>
      <c r="B5789" s="319" t="s">
        <v>21215</v>
      </c>
      <c r="C5789" s="321">
        <f t="shared" si="180"/>
        <v>6</v>
      </c>
      <c r="D5789" s="321" t="str">
        <f t="shared" si="181"/>
        <v>Residential Urunga</v>
      </c>
      <c r="E5789" s="321" t="s">
        <v>4460</v>
      </c>
      <c r="F5789" s="319" t="s">
        <v>14711</v>
      </c>
      <c r="G5789" s="319" t="s">
        <v>24391</v>
      </c>
      <c r="H5789" s="319" t="s">
        <v>24392</v>
      </c>
      <c r="I5789" s="319" t="s">
        <v>24393</v>
      </c>
    </row>
    <row r="5790" spans="1:9" ht="90" x14ac:dyDescent="0.2">
      <c r="A5790" s="319" t="s">
        <v>24394</v>
      </c>
      <c r="B5790" s="319" t="s">
        <v>21215</v>
      </c>
      <c r="C5790" s="321">
        <f t="shared" si="180"/>
        <v>6</v>
      </c>
      <c r="D5790" s="321" t="str">
        <f t="shared" si="181"/>
        <v>Residential Urunga</v>
      </c>
      <c r="E5790" s="321" t="s">
        <v>25835</v>
      </c>
      <c r="F5790" s="319" t="s">
        <v>24395</v>
      </c>
      <c r="G5790" s="319" t="s">
        <v>5869</v>
      </c>
      <c r="H5790" s="319" t="s">
        <v>24396</v>
      </c>
      <c r="I5790" s="319" t="s">
        <v>24397</v>
      </c>
    </row>
    <row r="5791" spans="1:9" ht="90" x14ac:dyDescent="0.2">
      <c r="A5791" s="319" t="s">
        <v>24398</v>
      </c>
      <c r="B5791" s="319" t="s">
        <v>21215</v>
      </c>
      <c r="C5791" s="321">
        <f t="shared" si="180"/>
        <v>6</v>
      </c>
      <c r="D5791" s="321" t="str">
        <f t="shared" si="181"/>
        <v>Residential Urunga</v>
      </c>
      <c r="E5791" s="321" t="s">
        <v>4460</v>
      </c>
      <c r="F5791" s="319" t="s">
        <v>2865</v>
      </c>
      <c r="G5791" s="319" t="s">
        <v>24399</v>
      </c>
      <c r="H5791" s="319" t="s">
        <v>24400</v>
      </c>
      <c r="I5791" s="319" t="s">
        <v>24401</v>
      </c>
    </row>
    <row r="5792" spans="1:9" ht="90" x14ac:dyDescent="0.2">
      <c r="A5792" s="319" t="s">
        <v>24402</v>
      </c>
      <c r="B5792" s="319" t="s">
        <v>21215</v>
      </c>
      <c r="C5792" s="321">
        <f t="shared" si="180"/>
        <v>6</v>
      </c>
      <c r="D5792" s="321" t="str">
        <f t="shared" si="181"/>
        <v>Residential Urunga</v>
      </c>
      <c r="E5792" s="321" t="s">
        <v>25835</v>
      </c>
      <c r="F5792" s="319" t="s">
        <v>8456</v>
      </c>
      <c r="G5792" s="319" t="s">
        <v>24403</v>
      </c>
      <c r="H5792" s="319" t="s">
        <v>24404</v>
      </c>
      <c r="I5792" s="319" t="s">
        <v>24405</v>
      </c>
    </row>
    <row r="5793" spans="1:9" ht="90" x14ac:dyDescent="0.2">
      <c r="A5793" s="319" t="s">
        <v>24406</v>
      </c>
      <c r="B5793" s="319" t="s">
        <v>21215</v>
      </c>
      <c r="C5793" s="321">
        <f t="shared" si="180"/>
        <v>6</v>
      </c>
      <c r="D5793" s="321" t="str">
        <f t="shared" si="181"/>
        <v>Residential Urunga</v>
      </c>
      <c r="E5793" s="321" t="s">
        <v>4460</v>
      </c>
      <c r="F5793" s="319" t="s">
        <v>1540</v>
      </c>
      <c r="G5793" s="319" t="s">
        <v>9707</v>
      </c>
      <c r="H5793" s="319" t="s">
        <v>24407</v>
      </c>
      <c r="I5793" s="319" t="s">
        <v>24408</v>
      </c>
    </row>
    <row r="5794" spans="1:9" ht="90" x14ac:dyDescent="0.2">
      <c r="A5794" s="319" t="s">
        <v>24409</v>
      </c>
      <c r="B5794" s="319" t="s">
        <v>21215</v>
      </c>
      <c r="C5794" s="321">
        <f t="shared" si="180"/>
        <v>6</v>
      </c>
      <c r="D5794" s="321" t="str">
        <f t="shared" si="181"/>
        <v>Residential Urunga</v>
      </c>
      <c r="E5794" s="321" t="s">
        <v>25835</v>
      </c>
      <c r="F5794" s="319" t="s">
        <v>2979</v>
      </c>
      <c r="G5794" s="319" t="s">
        <v>24410</v>
      </c>
      <c r="H5794" s="319" t="s">
        <v>24411</v>
      </c>
      <c r="I5794" s="319" t="s">
        <v>24412</v>
      </c>
    </row>
    <row r="5795" spans="1:9" ht="90" x14ac:dyDescent="0.2">
      <c r="A5795" s="319" t="s">
        <v>24413</v>
      </c>
      <c r="B5795" s="319" t="s">
        <v>21215</v>
      </c>
      <c r="C5795" s="321">
        <f t="shared" si="180"/>
        <v>6</v>
      </c>
      <c r="D5795" s="321" t="str">
        <f t="shared" si="181"/>
        <v>Residential Urunga</v>
      </c>
      <c r="E5795" s="321" t="s">
        <v>4460</v>
      </c>
      <c r="F5795" s="319" t="s">
        <v>8957</v>
      </c>
      <c r="G5795" s="319" t="s">
        <v>24414</v>
      </c>
      <c r="H5795" s="319" t="s">
        <v>24415</v>
      </c>
      <c r="I5795" s="319" t="s">
        <v>24416</v>
      </c>
    </row>
    <row r="5796" spans="1:9" ht="90" x14ac:dyDescent="0.2">
      <c r="A5796" s="319" t="s">
        <v>24417</v>
      </c>
      <c r="B5796" s="319" t="s">
        <v>21215</v>
      </c>
      <c r="C5796" s="321">
        <f t="shared" si="180"/>
        <v>6</v>
      </c>
      <c r="D5796" s="321" t="str">
        <f t="shared" si="181"/>
        <v>Residential Urunga</v>
      </c>
      <c r="E5796" s="321" t="s">
        <v>25835</v>
      </c>
      <c r="F5796" s="319" t="s">
        <v>799</v>
      </c>
      <c r="G5796" s="319" t="s">
        <v>24418</v>
      </c>
      <c r="H5796" s="319" t="s">
        <v>24419</v>
      </c>
      <c r="I5796" s="319" t="s">
        <v>24420</v>
      </c>
    </row>
    <row r="5797" spans="1:9" ht="90" x14ac:dyDescent="0.2">
      <c r="A5797" s="319" t="s">
        <v>24421</v>
      </c>
      <c r="B5797" s="319" t="s">
        <v>21215</v>
      </c>
      <c r="C5797" s="321">
        <f t="shared" si="180"/>
        <v>6</v>
      </c>
      <c r="D5797" s="321" t="str">
        <f t="shared" si="181"/>
        <v>Residential Urunga</v>
      </c>
      <c r="E5797" s="321" t="s">
        <v>4460</v>
      </c>
      <c r="F5797" s="319" t="s">
        <v>3311</v>
      </c>
      <c r="G5797" s="319" t="s">
        <v>24422</v>
      </c>
      <c r="H5797" s="319" t="s">
        <v>24423</v>
      </c>
      <c r="I5797" s="319" t="s">
        <v>24424</v>
      </c>
    </row>
    <row r="5798" spans="1:9" ht="90" x14ac:dyDescent="0.2">
      <c r="A5798" s="319" t="s">
        <v>24425</v>
      </c>
      <c r="B5798" s="319" t="s">
        <v>21215</v>
      </c>
      <c r="C5798" s="321">
        <f t="shared" si="180"/>
        <v>6</v>
      </c>
      <c r="D5798" s="321" t="str">
        <f t="shared" si="181"/>
        <v>Residential Urunga</v>
      </c>
      <c r="E5798" s="321" t="s">
        <v>25835</v>
      </c>
      <c r="F5798" s="319" t="s">
        <v>623</v>
      </c>
      <c r="G5798" s="319" t="s">
        <v>24426</v>
      </c>
      <c r="H5798" s="319" t="s">
        <v>24427</v>
      </c>
      <c r="I5798" s="319" t="s">
        <v>24428</v>
      </c>
    </row>
    <row r="5799" spans="1:9" ht="90" x14ac:dyDescent="0.2">
      <c r="A5799" s="319" t="s">
        <v>24429</v>
      </c>
      <c r="B5799" s="319" t="s">
        <v>21215</v>
      </c>
      <c r="C5799" s="321">
        <f t="shared" si="180"/>
        <v>6</v>
      </c>
      <c r="D5799" s="321" t="str">
        <f t="shared" si="181"/>
        <v>Residential Urunga</v>
      </c>
      <c r="E5799" s="321" t="s">
        <v>4460</v>
      </c>
      <c r="F5799" s="319" t="s">
        <v>24430</v>
      </c>
      <c r="G5799" s="319" t="s">
        <v>24431</v>
      </c>
      <c r="H5799" s="319" t="s">
        <v>24432</v>
      </c>
      <c r="I5799" s="319" t="s">
        <v>24433</v>
      </c>
    </row>
    <row r="5800" spans="1:9" ht="90" x14ac:dyDescent="0.2">
      <c r="A5800" s="319" t="s">
        <v>24434</v>
      </c>
      <c r="B5800" s="319" t="s">
        <v>21215</v>
      </c>
      <c r="C5800" s="321">
        <f t="shared" si="180"/>
        <v>6</v>
      </c>
      <c r="D5800" s="321" t="str">
        <f t="shared" si="181"/>
        <v>Residential Urunga</v>
      </c>
      <c r="E5800" s="321" t="s">
        <v>25835</v>
      </c>
      <c r="F5800" s="319" t="s">
        <v>24435</v>
      </c>
      <c r="G5800" s="319" t="s">
        <v>24436</v>
      </c>
      <c r="H5800" s="319" t="s">
        <v>24437</v>
      </c>
      <c r="I5800" s="319" t="s">
        <v>24438</v>
      </c>
    </row>
    <row r="5801" spans="1:9" ht="90" x14ac:dyDescent="0.2">
      <c r="A5801" s="319" t="s">
        <v>24439</v>
      </c>
      <c r="B5801" s="319" t="s">
        <v>21215</v>
      </c>
      <c r="C5801" s="321">
        <f t="shared" si="180"/>
        <v>6</v>
      </c>
      <c r="D5801" s="321" t="str">
        <f t="shared" si="181"/>
        <v>Residential Urunga</v>
      </c>
      <c r="E5801" s="321" t="s">
        <v>4460</v>
      </c>
      <c r="F5801" s="319" t="s">
        <v>24440</v>
      </c>
      <c r="G5801" s="319" t="s">
        <v>24441</v>
      </c>
      <c r="H5801" s="319" t="s">
        <v>24442</v>
      </c>
      <c r="I5801" s="319" t="s">
        <v>24443</v>
      </c>
    </row>
    <row r="5802" spans="1:9" ht="90" x14ac:dyDescent="0.2">
      <c r="A5802" s="319" t="s">
        <v>24444</v>
      </c>
      <c r="B5802" s="319" t="s">
        <v>21215</v>
      </c>
      <c r="C5802" s="321">
        <f t="shared" si="180"/>
        <v>6</v>
      </c>
      <c r="D5802" s="321" t="str">
        <f t="shared" si="181"/>
        <v>Residential Urunga</v>
      </c>
      <c r="E5802" s="321" t="s">
        <v>25835</v>
      </c>
      <c r="F5802" s="319" t="s">
        <v>1355</v>
      </c>
      <c r="G5802" s="319" t="s">
        <v>24445</v>
      </c>
      <c r="H5802" s="319" t="s">
        <v>24446</v>
      </c>
      <c r="I5802" s="319" t="s">
        <v>24447</v>
      </c>
    </row>
    <row r="5803" spans="1:9" ht="90" x14ac:dyDescent="0.2">
      <c r="A5803" s="319" t="s">
        <v>24448</v>
      </c>
      <c r="B5803" s="319" t="s">
        <v>21215</v>
      </c>
      <c r="C5803" s="321">
        <f t="shared" si="180"/>
        <v>6</v>
      </c>
      <c r="D5803" s="321" t="str">
        <f t="shared" si="181"/>
        <v>Residential Urunga</v>
      </c>
      <c r="E5803" s="321" t="s">
        <v>4460</v>
      </c>
      <c r="F5803" s="319" t="s">
        <v>414</v>
      </c>
      <c r="G5803" s="319" t="s">
        <v>8426</v>
      </c>
      <c r="H5803" s="319" t="s">
        <v>24449</v>
      </c>
      <c r="I5803" s="319" t="s">
        <v>24450</v>
      </c>
    </row>
    <row r="5804" spans="1:9" ht="90" x14ac:dyDescent="0.2">
      <c r="A5804" s="319" t="s">
        <v>24451</v>
      </c>
      <c r="B5804" s="319" t="s">
        <v>21215</v>
      </c>
      <c r="C5804" s="321">
        <f t="shared" si="180"/>
        <v>6</v>
      </c>
      <c r="D5804" s="321" t="str">
        <f t="shared" si="181"/>
        <v>Residential Urunga</v>
      </c>
      <c r="E5804" s="321" t="s">
        <v>25835</v>
      </c>
      <c r="F5804" s="319" t="s">
        <v>15803</v>
      </c>
      <c r="G5804" s="319" t="s">
        <v>24452</v>
      </c>
      <c r="H5804" s="319" t="s">
        <v>24453</v>
      </c>
      <c r="I5804" s="319" t="s">
        <v>24454</v>
      </c>
    </row>
    <row r="5805" spans="1:9" ht="90" x14ac:dyDescent="0.25">
      <c r="A5805" s="319" t="s">
        <v>24455</v>
      </c>
      <c r="B5805" s="319" t="s">
        <v>21215</v>
      </c>
      <c r="C5805" s="321">
        <f t="shared" si="180"/>
        <v>6</v>
      </c>
      <c r="D5805" s="321" t="str">
        <f t="shared" si="181"/>
        <v>Residential Urunga</v>
      </c>
      <c r="E5805" s="321" t="s">
        <v>4460</v>
      </c>
      <c r="F5805" s="317"/>
      <c r="G5805" s="319" t="s">
        <v>7756</v>
      </c>
      <c r="H5805" s="319" t="s">
        <v>24456</v>
      </c>
      <c r="I5805" s="319" t="s">
        <v>24457</v>
      </c>
    </row>
    <row r="5806" spans="1:9" ht="90" x14ac:dyDescent="0.25">
      <c r="A5806" s="319" t="s">
        <v>24458</v>
      </c>
      <c r="B5806" s="319" t="s">
        <v>21215</v>
      </c>
      <c r="C5806" s="321">
        <f t="shared" si="180"/>
        <v>6</v>
      </c>
      <c r="D5806" s="321" t="str">
        <f t="shared" si="181"/>
        <v>Residential Urunga</v>
      </c>
      <c r="E5806" s="321" t="s">
        <v>25835</v>
      </c>
      <c r="F5806" s="317"/>
      <c r="G5806" s="319" t="s">
        <v>7756</v>
      </c>
      <c r="H5806" s="319" t="s">
        <v>24459</v>
      </c>
      <c r="I5806" s="319" t="s">
        <v>24460</v>
      </c>
    </row>
    <row r="5807" spans="1:9" ht="90" x14ac:dyDescent="0.2">
      <c r="A5807" s="319" t="s">
        <v>24461</v>
      </c>
      <c r="B5807" s="319" t="s">
        <v>21215</v>
      </c>
      <c r="C5807" s="321">
        <f t="shared" si="180"/>
        <v>6</v>
      </c>
      <c r="D5807" s="321" t="str">
        <f t="shared" si="181"/>
        <v>Residential Urunga</v>
      </c>
      <c r="E5807" s="321" t="s">
        <v>4460</v>
      </c>
      <c r="F5807" s="319" t="s">
        <v>24462</v>
      </c>
      <c r="G5807" s="319" t="s">
        <v>1838</v>
      </c>
      <c r="H5807" s="319" t="s">
        <v>24463</v>
      </c>
      <c r="I5807" s="319" t="s">
        <v>24464</v>
      </c>
    </row>
    <row r="5808" spans="1:9" ht="90" x14ac:dyDescent="0.2">
      <c r="A5808" s="319" t="s">
        <v>24465</v>
      </c>
      <c r="B5808" s="319" t="s">
        <v>21215</v>
      </c>
      <c r="C5808" s="321">
        <f t="shared" si="180"/>
        <v>6</v>
      </c>
      <c r="D5808" s="321" t="str">
        <f t="shared" si="181"/>
        <v>Residential Urunga</v>
      </c>
      <c r="E5808" s="321" t="s">
        <v>25835</v>
      </c>
      <c r="F5808" s="319" t="s">
        <v>5902</v>
      </c>
      <c r="G5808" s="319" t="s">
        <v>3677</v>
      </c>
      <c r="H5808" s="319" t="s">
        <v>24466</v>
      </c>
      <c r="I5808" s="319" t="s">
        <v>24467</v>
      </c>
    </row>
    <row r="5809" spans="1:9" ht="90" x14ac:dyDescent="0.2">
      <c r="A5809" s="319" t="s">
        <v>24468</v>
      </c>
      <c r="B5809" s="319" t="s">
        <v>21215</v>
      </c>
      <c r="C5809" s="321">
        <f t="shared" si="180"/>
        <v>6</v>
      </c>
      <c r="D5809" s="321" t="str">
        <f t="shared" si="181"/>
        <v>Residential Urunga</v>
      </c>
      <c r="E5809" s="321" t="s">
        <v>4460</v>
      </c>
      <c r="F5809" s="319" t="s">
        <v>3535</v>
      </c>
      <c r="G5809" s="319" t="s">
        <v>24469</v>
      </c>
      <c r="H5809" s="319" t="s">
        <v>24470</v>
      </c>
      <c r="I5809" s="319" t="s">
        <v>24471</v>
      </c>
    </row>
    <row r="5810" spans="1:9" ht="90" x14ac:dyDescent="0.2">
      <c r="A5810" s="319" t="s">
        <v>24472</v>
      </c>
      <c r="B5810" s="319" t="s">
        <v>21215</v>
      </c>
      <c r="C5810" s="321">
        <f t="shared" si="180"/>
        <v>6</v>
      </c>
      <c r="D5810" s="321" t="str">
        <f t="shared" si="181"/>
        <v>Residential Urunga</v>
      </c>
      <c r="E5810" s="321" t="s">
        <v>25835</v>
      </c>
      <c r="F5810" s="319" t="s">
        <v>24473</v>
      </c>
      <c r="G5810" s="319" t="s">
        <v>24474</v>
      </c>
      <c r="H5810" s="319" t="s">
        <v>24475</v>
      </c>
      <c r="I5810" s="319" t="s">
        <v>24476</v>
      </c>
    </row>
    <row r="5811" spans="1:9" ht="90" x14ac:dyDescent="0.2">
      <c r="A5811" s="319" t="s">
        <v>24477</v>
      </c>
      <c r="B5811" s="319" t="s">
        <v>21215</v>
      </c>
      <c r="C5811" s="321">
        <f t="shared" si="180"/>
        <v>6</v>
      </c>
      <c r="D5811" s="321" t="str">
        <f t="shared" si="181"/>
        <v>Residential Urunga</v>
      </c>
      <c r="E5811" s="321" t="s">
        <v>4460</v>
      </c>
      <c r="F5811" s="319" t="s">
        <v>24478</v>
      </c>
      <c r="G5811" s="319" t="s">
        <v>24479</v>
      </c>
      <c r="H5811" s="319" t="s">
        <v>24480</v>
      </c>
      <c r="I5811" s="319" t="s">
        <v>24481</v>
      </c>
    </row>
    <row r="5812" spans="1:9" ht="90" x14ac:dyDescent="0.2">
      <c r="A5812" s="319" t="s">
        <v>24482</v>
      </c>
      <c r="B5812" s="319" t="s">
        <v>21215</v>
      </c>
      <c r="C5812" s="321">
        <f t="shared" si="180"/>
        <v>6</v>
      </c>
      <c r="D5812" s="321" t="str">
        <f t="shared" si="181"/>
        <v>Residential Urunga</v>
      </c>
      <c r="E5812" s="321" t="s">
        <v>25835</v>
      </c>
      <c r="F5812" s="319" t="s">
        <v>24483</v>
      </c>
      <c r="G5812" s="319" t="s">
        <v>5296</v>
      </c>
      <c r="H5812" s="319" t="s">
        <v>24484</v>
      </c>
      <c r="I5812" s="319" t="s">
        <v>24485</v>
      </c>
    </row>
    <row r="5813" spans="1:9" ht="90" x14ac:dyDescent="0.2">
      <c r="A5813" s="319" t="s">
        <v>24486</v>
      </c>
      <c r="B5813" s="319" t="s">
        <v>21215</v>
      </c>
      <c r="C5813" s="321">
        <f t="shared" si="180"/>
        <v>6</v>
      </c>
      <c r="D5813" s="321" t="str">
        <f t="shared" si="181"/>
        <v>Residential Urunga</v>
      </c>
      <c r="E5813" s="321" t="s">
        <v>4460</v>
      </c>
      <c r="F5813" s="319" t="s">
        <v>3381</v>
      </c>
      <c r="G5813" s="319" t="s">
        <v>1383</v>
      </c>
      <c r="H5813" s="319" t="s">
        <v>24487</v>
      </c>
      <c r="I5813" s="319" t="s">
        <v>24488</v>
      </c>
    </row>
    <row r="5814" spans="1:9" ht="90" x14ac:dyDescent="0.2">
      <c r="A5814" s="319" t="s">
        <v>24489</v>
      </c>
      <c r="B5814" s="319" t="s">
        <v>21215</v>
      </c>
      <c r="C5814" s="321">
        <f t="shared" si="180"/>
        <v>6</v>
      </c>
      <c r="D5814" s="321" t="str">
        <f t="shared" si="181"/>
        <v>Residential Urunga</v>
      </c>
      <c r="E5814" s="321" t="s">
        <v>25835</v>
      </c>
      <c r="F5814" s="319" t="s">
        <v>24490</v>
      </c>
      <c r="G5814" s="319" t="s">
        <v>24491</v>
      </c>
      <c r="H5814" s="319" t="s">
        <v>24492</v>
      </c>
      <c r="I5814" s="319" t="s">
        <v>24493</v>
      </c>
    </row>
    <row r="5815" spans="1:9" ht="90" x14ac:dyDescent="0.2">
      <c r="A5815" s="319" t="s">
        <v>24494</v>
      </c>
      <c r="B5815" s="319" t="s">
        <v>21215</v>
      </c>
      <c r="C5815" s="321">
        <f t="shared" si="180"/>
        <v>6</v>
      </c>
      <c r="D5815" s="321" t="str">
        <f t="shared" si="181"/>
        <v>Residential Urunga</v>
      </c>
      <c r="E5815" s="321" t="s">
        <v>4460</v>
      </c>
      <c r="F5815" s="319" t="s">
        <v>8183</v>
      </c>
      <c r="G5815" s="319" t="s">
        <v>9093</v>
      </c>
      <c r="H5815" s="319" t="s">
        <v>24495</v>
      </c>
      <c r="I5815" s="319" t="s">
        <v>24496</v>
      </c>
    </row>
    <row r="5816" spans="1:9" ht="90" x14ac:dyDescent="0.2">
      <c r="A5816" s="319" t="s">
        <v>24497</v>
      </c>
      <c r="B5816" s="319" t="s">
        <v>21215</v>
      </c>
      <c r="C5816" s="321">
        <f t="shared" si="180"/>
        <v>6</v>
      </c>
      <c r="D5816" s="321" t="str">
        <f t="shared" si="181"/>
        <v>Residential Urunga</v>
      </c>
      <c r="E5816" s="321" t="s">
        <v>25835</v>
      </c>
      <c r="F5816" s="319" t="s">
        <v>508</v>
      </c>
      <c r="G5816" s="319" t="s">
        <v>23213</v>
      </c>
      <c r="H5816" s="319" t="s">
        <v>24498</v>
      </c>
      <c r="I5816" s="319" t="s">
        <v>24499</v>
      </c>
    </row>
    <row r="5817" spans="1:9" ht="90" x14ac:dyDescent="0.2">
      <c r="A5817" s="319" t="s">
        <v>24500</v>
      </c>
      <c r="B5817" s="319" t="s">
        <v>21215</v>
      </c>
      <c r="C5817" s="321">
        <f t="shared" si="180"/>
        <v>6</v>
      </c>
      <c r="D5817" s="321" t="str">
        <f t="shared" si="181"/>
        <v>Residential Urunga</v>
      </c>
      <c r="E5817" s="321" t="s">
        <v>4460</v>
      </c>
      <c r="F5817" s="319" t="s">
        <v>1961</v>
      </c>
      <c r="G5817" s="319" t="s">
        <v>8662</v>
      </c>
      <c r="H5817" s="319" t="s">
        <v>24501</v>
      </c>
      <c r="I5817" s="319" t="s">
        <v>24502</v>
      </c>
    </row>
    <row r="5818" spans="1:9" ht="90" x14ac:dyDescent="0.2">
      <c r="A5818" s="319" t="s">
        <v>24503</v>
      </c>
      <c r="B5818" s="319" t="s">
        <v>21215</v>
      </c>
      <c r="C5818" s="321">
        <f t="shared" si="180"/>
        <v>6</v>
      </c>
      <c r="D5818" s="321" t="str">
        <f t="shared" si="181"/>
        <v>Residential Urunga</v>
      </c>
      <c r="E5818" s="321" t="s">
        <v>25835</v>
      </c>
      <c r="F5818" s="319" t="s">
        <v>24504</v>
      </c>
      <c r="G5818" s="319" t="s">
        <v>6334</v>
      </c>
      <c r="H5818" s="319" t="s">
        <v>24505</v>
      </c>
      <c r="I5818" s="319" t="s">
        <v>24506</v>
      </c>
    </row>
    <row r="5819" spans="1:9" ht="90" x14ac:dyDescent="0.2">
      <c r="A5819" s="319" t="s">
        <v>24507</v>
      </c>
      <c r="B5819" s="319" t="s">
        <v>21215</v>
      </c>
      <c r="C5819" s="321">
        <f t="shared" si="180"/>
        <v>6</v>
      </c>
      <c r="D5819" s="321" t="str">
        <f t="shared" si="181"/>
        <v>Residential Urunga</v>
      </c>
      <c r="E5819" s="321" t="s">
        <v>4460</v>
      </c>
      <c r="F5819" s="319" t="s">
        <v>24508</v>
      </c>
      <c r="G5819" s="319" t="s">
        <v>24509</v>
      </c>
      <c r="H5819" s="319" t="s">
        <v>24510</v>
      </c>
      <c r="I5819" s="319" t="s">
        <v>24511</v>
      </c>
    </row>
    <row r="5820" spans="1:9" ht="90" x14ac:dyDescent="0.25">
      <c r="A5820" s="319" t="s">
        <v>24512</v>
      </c>
      <c r="B5820" s="319" t="s">
        <v>21215</v>
      </c>
      <c r="C5820" s="321">
        <f t="shared" si="180"/>
        <v>6</v>
      </c>
      <c r="D5820" s="321" t="str">
        <f t="shared" si="181"/>
        <v>Residential Urunga</v>
      </c>
      <c r="E5820" s="321" t="s">
        <v>25835</v>
      </c>
      <c r="F5820" s="317"/>
      <c r="G5820" s="319" t="s">
        <v>1647</v>
      </c>
      <c r="H5820" s="319" t="s">
        <v>24513</v>
      </c>
      <c r="I5820" s="319" t="s">
        <v>24514</v>
      </c>
    </row>
    <row r="5821" spans="1:9" ht="90" x14ac:dyDescent="0.2">
      <c r="A5821" s="319" t="s">
        <v>24515</v>
      </c>
      <c r="B5821" s="319" t="s">
        <v>21215</v>
      </c>
      <c r="C5821" s="321">
        <f t="shared" si="180"/>
        <v>6</v>
      </c>
      <c r="D5821" s="321" t="str">
        <f t="shared" si="181"/>
        <v>Residential Urunga</v>
      </c>
      <c r="E5821" s="321" t="s">
        <v>4460</v>
      </c>
      <c r="F5821" s="319" t="s">
        <v>24516</v>
      </c>
      <c r="G5821" s="319" t="s">
        <v>24517</v>
      </c>
      <c r="H5821" s="319" t="s">
        <v>24518</v>
      </c>
      <c r="I5821" s="319" t="s">
        <v>24519</v>
      </c>
    </row>
    <row r="5822" spans="1:9" ht="90" x14ac:dyDescent="0.25">
      <c r="A5822" s="319" t="s">
        <v>24520</v>
      </c>
      <c r="B5822" s="319" t="s">
        <v>21215</v>
      </c>
      <c r="C5822" s="321">
        <f t="shared" si="180"/>
        <v>6</v>
      </c>
      <c r="D5822" s="321" t="str">
        <f t="shared" si="181"/>
        <v>Residential Urunga</v>
      </c>
      <c r="E5822" s="321" t="s">
        <v>25835</v>
      </c>
      <c r="F5822" s="317"/>
      <c r="G5822" s="319" t="s">
        <v>7678</v>
      </c>
      <c r="H5822" s="319" t="s">
        <v>24521</v>
      </c>
      <c r="I5822" s="319" t="s">
        <v>24522</v>
      </c>
    </row>
    <row r="5823" spans="1:9" ht="90" x14ac:dyDescent="0.2">
      <c r="A5823" s="319" t="s">
        <v>24523</v>
      </c>
      <c r="B5823" s="319" t="s">
        <v>21215</v>
      </c>
      <c r="C5823" s="321">
        <f t="shared" si="180"/>
        <v>6</v>
      </c>
      <c r="D5823" s="321" t="str">
        <f t="shared" si="181"/>
        <v>Residential Urunga</v>
      </c>
      <c r="E5823" s="321" t="s">
        <v>4460</v>
      </c>
      <c r="F5823" s="319" t="s">
        <v>24524</v>
      </c>
      <c r="G5823" s="319" t="s">
        <v>24525</v>
      </c>
      <c r="H5823" s="319" t="s">
        <v>24526</v>
      </c>
      <c r="I5823" s="319" t="s">
        <v>24527</v>
      </c>
    </row>
    <row r="5824" spans="1:9" ht="90" x14ac:dyDescent="0.2">
      <c r="A5824" s="319" t="s">
        <v>24528</v>
      </c>
      <c r="B5824" s="319" t="s">
        <v>21215</v>
      </c>
      <c r="C5824" s="321">
        <f t="shared" si="180"/>
        <v>6</v>
      </c>
      <c r="D5824" s="321" t="str">
        <f t="shared" si="181"/>
        <v>Residential Urunga</v>
      </c>
      <c r="E5824" s="321" t="s">
        <v>25835</v>
      </c>
      <c r="F5824" s="319" t="s">
        <v>2916</v>
      </c>
      <c r="G5824" s="319" t="s">
        <v>6781</v>
      </c>
      <c r="H5824" s="319" t="s">
        <v>24529</v>
      </c>
      <c r="I5824" s="319" t="s">
        <v>24530</v>
      </c>
    </row>
    <row r="5825" spans="1:9" ht="90" x14ac:dyDescent="0.2">
      <c r="A5825" s="319" t="s">
        <v>24531</v>
      </c>
      <c r="B5825" s="319" t="s">
        <v>21215</v>
      </c>
      <c r="C5825" s="321">
        <f t="shared" si="180"/>
        <v>6</v>
      </c>
      <c r="D5825" s="321" t="str">
        <f t="shared" si="181"/>
        <v>Residential Urunga</v>
      </c>
      <c r="E5825" s="321" t="s">
        <v>4460</v>
      </c>
      <c r="F5825" s="319" t="s">
        <v>24532</v>
      </c>
      <c r="G5825" s="319" t="s">
        <v>19246</v>
      </c>
      <c r="H5825" s="319" t="s">
        <v>24533</v>
      </c>
      <c r="I5825" s="319" t="s">
        <v>24534</v>
      </c>
    </row>
    <row r="5826" spans="1:9" ht="90" x14ac:dyDescent="0.2">
      <c r="A5826" s="319" t="s">
        <v>24535</v>
      </c>
      <c r="B5826" s="319" t="s">
        <v>21215</v>
      </c>
      <c r="C5826" s="321">
        <f t="shared" ref="C5826:C5889" si="182">+VLOOKUP($A5826,Assess,2,FALSE)</f>
        <v>6</v>
      </c>
      <c r="D5826" s="321" t="str">
        <f t="shared" ref="D5826:D5889" si="183">+VLOOKUP($A5826,Assess,3,FALSE)</f>
        <v>Residential Urunga</v>
      </c>
      <c r="E5826" s="321" t="s">
        <v>25835</v>
      </c>
      <c r="F5826" s="319" t="s">
        <v>351</v>
      </c>
      <c r="G5826" s="319" t="s">
        <v>24536</v>
      </c>
      <c r="H5826" s="319" t="s">
        <v>24537</v>
      </c>
      <c r="I5826" s="319" t="s">
        <v>24538</v>
      </c>
    </row>
    <row r="5827" spans="1:9" ht="90" x14ac:dyDescent="0.2">
      <c r="A5827" s="319" t="s">
        <v>24539</v>
      </c>
      <c r="B5827" s="319" t="s">
        <v>21215</v>
      </c>
      <c r="C5827" s="321">
        <f t="shared" si="182"/>
        <v>6</v>
      </c>
      <c r="D5827" s="321" t="str">
        <f t="shared" si="183"/>
        <v>Residential Urunga</v>
      </c>
      <c r="E5827" s="321" t="s">
        <v>4460</v>
      </c>
      <c r="F5827" s="319" t="s">
        <v>24540</v>
      </c>
      <c r="G5827" s="319" t="s">
        <v>24541</v>
      </c>
      <c r="H5827" s="319" t="s">
        <v>24542</v>
      </c>
      <c r="I5827" s="319" t="s">
        <v>24543</v>
      </c>
    </row>
    <row r="5828" spans="1:9" ht="90" x14ac:dyDescent="0.2">
      <c r="A5828" s="319" t="s">
        <v>24544</v>
      </c>
      <c r="B5828" s="319" t="s">
        <v>21215</v>
      </c>
      <c r="C5828" s="321">
        <f t="shared" si="182"/>
        <v>6</v>
      </c>
      <c r="D5828" s="321" t="str">
        <f t="shared" si="183"/>
        <v>Residential Urunga</v>
      </c>
      <c r="E5828" s="321" t="s">
        <v>25835</v>
      </c>
      <c r="F5828" s="319" t="s">
        <v>24545</v>
      </c>
      <c r="G5828" s="319" t="s">
        <v>24546</v>
      </c>
      <c r="H5828" s="319" t="s">
        <v>24547</v>
      </c>
      <c r="I5828" s="319" t="s">
        <v>24548</v>
      </c>
    </row>
    <row r="5829" spans="1:9" ht="90" x14ac:dyDescent="0.2">
      <c r="A5829" s="319" t="s">
        <v>24549</v>
      </c>
      <c r="B5829" s="319" t="s">
        <v>21215</v>
      </c>
      <c r="C5829" s="321">
        <f t="shared" si="182"/>
        <v>6</v>
      </c>
      <c r="D5829" s="321" t="str">
        <f t="shared" si="183"/>
        <v>Residential Urunga</v>
      </c>
      <c r="E5829" s="321" t="s">
        <v>4460</v>
      </c>
      <c r="F5829" s="319" t="s">
        <v>2979</v>
      </c>
      <c r="G5829" s="319" t="s">
        <v>24550</v>
      </c>
      <c r="H5829" s="319" t="s">
        <v>24551</v>
      </c>
      <c r="I5829" s="319" t="s">
        <v>24552</v>
      </c>
    </row>
    <row r="5830" spans="1:9" ht="90" x14ac:dyDescent="0.2">
      <c r="A5830" s="319" t="s">
        <v>24553</v>
      </c>
      <c r="B5830" s="319" t="s">
        <v>21215</v>
      </c>
      <c r="C5830" s="321">
        <f t="shared" si="182"/>
        <v>6</v>
      </c>
      <c r="D5830" s="321" t="str">
        <f t="shared" si="183"/>
        <v>Residential Urunga</v>
      </c>
      <c r="E5830" s="321" t="s">
        <v>25835</v>
      </c>
      <c r="F5830" s="319" t="s">
        <v>24554</v>
      </c>
      <c r="G5830" s="319" t="s">
        <v>4879</v>
      </c>
      <c r="H5830" s="319" t="s">
        <v>24555</v>
      </c>
      <c r="I5830" s="319" t="s">
        <v>24556</v>
      </c>
    </row>
    <row r="5831" spans="1:9" ht="90" x14ac:dyDescent="0.2">
      <c r="A5831" s="319" t="s">
        <v>24557</v>
      </c>
      <c r="B5831" s="319" t="s">
        <v>21215</v>
      </c>
      <c r="C5831" s="321">
        <f t="shared" si="182"/>
        <v>6</v>
      </c>
      <c r="D5831" s="321" t="str">
        <f t="shared" si="183"/>
        <v>Residential Urunga</v>
      </c>
      <c r="E5831" s="321" t="s">
        <v>4460</v>
      </c>
      <c r="F5831" s="319" t="s">
        <v>24558</v>
      </c>
      <c r="G5831" s="319" t="s">
        <v>24559</v>
      </c>
      <c r="H5831" s="319" t="s">
        <v>24560</v>
      </c>
      <c r="I5831" s="319" t="s">
        <v>24561</v>
      </c>
    </row>
    <row r="5832" spans="1:9" ht="90" x14ac:dyDescent="0.2">
      <c r="A5832" s="319" t="s">
        <v>24562</v>
      </c>
      <c r="B5832" s="319" t="s">
        <v>21215</v>
      </c>
      <c r="C5832" s="321">
        <f t="shared" si="182"/>
        <v>6</v>
      </c>
      <c r="D5832" s="321" t="str">
        <f t="shared" si="183"/>
        <v>Residential Urunga</v>
      </c>
      <c r="E5832" s="321" t="s">
        <v>25835</v>
      </c>
      <c r="F5832" s="319" t="s">
        <v>24563</v>
      </c>
      <c r="G5832" s="319" t="s">
        <v>22665</v>
      </c>
      <c r="H5832" s="319" t="s">
        <v>24564</v>
      </c>
      <c r="I5832" s="319" t="s">
        <v>24565</v>
      </c>
    </row>
    <row r="5833" spans="1:9" ht="90" x14ac:dyDescent="0.2">
      <c r="A5833" s="319" t="s">
        <v>24566</v>
      </c>
      <c r="B5833" s="319" t="s">
        <v>21215</v>
      </c>
      <c r="C5833" s="321">
        <f t="shared" si="182"/>
        <v>6</v>
      </c>
      <c r="D5833" s="321" t="str">
        <f t="shared" si="183"/>
        <v>Residential Urunga</v>
      </c>
      <c r="E5833" s="321" t="s">
        <v>4460</v>
      </c>
      <c r="F5833" s="319" t="s">
        <v>7727</v>
      </c>
      <c r="G5833" s="319" t="s">
        <v>24567</v>
      </c>
      <c r="H5833" s="319" t="s">
        <v>24568</v>
      </c>
      <c r="I5833" s="319" t="s">
        <v>24569</v>
      </c>
    </row>
    <row r="5834" spans="1:9" ht="90" x14ac:dyDescent="0.2">
      <c r="A5834" s="319" t="s">
        <v>24570</v>
      </c>
      <c r="B5834" s="319" t="s">
        <v>21215</v>
      </c>
      <c r="C5834" s="321">
        <f t="shared" si="182"/>
        <v>6</v>
      </c>
      <c r="D5834" s="321" t="str">
        <f t="shared" si="183"/>
        <v>Residential Urunga</v>
      </c>
      <c r="E5834" s="321" t="s">
        <v>25835</v>
      </c>
      <c r="F5834" s="319" t="s">
        <v>24571</v>
      </c>
      <c r="G5834" s="319" t="s">
        <v>24572</v>
      </c>
      <c r="H5834" s="319" t="s">
        <v>24573</v>
      </c>
      <c r="I5834" s="319" t="s">
        <v>24574</v>
      </c>
    </row>
    <row r="5835" spans="1:9" ht="90" x14ac:dyDescent="0.2">
      <c r="A5835" s="319" t="s">
        <v>24575</v>
      </c>
      <c r="B5835" s="319" t="s">
        <v>21215</v>
      </c>
      <c r="C5835" s="321">
        <f t="shared" si="182"/>
        <v>6</v>
      </c>
      <c r="D5835" s="321" t="str">
        <f t="shared" si="183"/>
        <v>Residential Urunga</v>
      </c>
      <c r="E5835" s="321" t="s">
        <v>4460</v>
      </c>
      <c r="F5835" s="319" t="s">
        <v>1961</v>
      </c>
      <c r="G5835" s="319" t="s">
        <v>927</v>
      </c>
      <c r="H5835" s="319" t="s">
        <v>24576</v>
      </c>
      <c r="I5835" s="319" t="s">
        <v>24577</v>
      </c>
    </row>
    <row r="5836" spans="1:9" ht="90" x14ac:dyDescent="0.2">
      <c r="A5836" s="319" t="s">
        <v>24578</v>
      </c>
      <c r="B5836" s="319" t="s">
        <v>21215</v>
      </c>
      <c r="C5836" s="321">
        <f t="shared" si="182"/>
        <v>6</v>
      </c>
      <c r="D5836" s="321" t="str">
        <f t="shared" si="183"/>
        <v>Residential Urunga</v>
      </c>
      <c r="E5836" s="321" t="s">
        <v>25835</v>
      </c>
      <c r="F5836" s="319" t="s">
        <v>24579</v>
      </c>
      <c r="G5836" s="319" t="s">
        <v>5524</v>
      </c>
      <c r="H5836" s="319" t="s">
        <v>24580</v>
      </c>
      <c r="I5836" s="319" t="s">
        <v>24581</v>
      </c>
    </row>
    <row r="5837" spans="1:9" ht="90" x14ac:dyDescent="0.2">
      <c r="A5837" s="319" t="s">
        <v>24582</v>
      </c>
      <c r="B5837" s="319" t="s">
        <v>21215</v>
      </c>
      <c r="C5837" s="321">
        <f t="shared" si="182"/>
        <v>6</v>
      </c>
      <c r="D5837" s="321" t="str">
        <f t="shared" si="183"/>
        <v>Residential Urunga</v>
      </c>
      <c r="E5837" s="321" t="s">
        <v>4460</v>
      </c>
      <c r="F5837" s="319" t="s">
        <v>24583</v>
      </c>
      <c r="G5837" s="319" t="s">
        <v>24584</v>
      </c>
      <c r="H5837" s="319" t="s">
        <v>24585</v>
      </c>
      <c r="I5837" s="319" t="s">
        <v>24586</v>
      </c>
    </row>
    <row r="5838" spans="1:9" ht="90" x14ac:dyDescent="0.2">
      <c r="A5838" s="319" t="s">
        <v>24587</v>
      </c>
      <c r="B5838" s="319" t="s">
        <v>21215</v>
      </c>
      <c r="C5838" s="321">
        <f t="shared" si="182"/>
        <v>6</v>
      </c>
      <c r="D5838" s="321" t="str">
        <f t="shared" si="183"/>
        <v>Residential Urunga</v>
      </c>
      <c r="E5838" s="321" t="s">
        <v>25835</v>
      </c>
      <c r="F5838" s="319" t="s">
        <v>24588</v>
      </c>
      <c r="G5838" s="319" t="s">
        <v>24589</v>
      </c>
      <c r="H5838" s="319" t="s">
        <v>24590</v>
      </c>
      <c r="I5838" s="319" t="s">
        <v>24591</v>
      </c>
    </row>
    <row r="5839" spans="1:9" ht="90" x14ac:dyDescent="0.2">
      <c r="A5839" s="319" t="s">
        <v>24592</v>
      </c>
      <c r="B5839" s="319" t="s">
        <v>21215</v>
      </c>
      <c r="C5839" s="321">
        <f t="shared" si="182"/>
        <v>6</v>
      </c>
      <c r="D5839" s="321" t="str">
        <f t="shared" si="183"/>
        <v>Residential Urunga</v>
      </c>
      <c r="E5839" s="321" t="s">
        <v>4460</v>
      </c>
      <c r="F5839" s="319" t="s">
        <v>24593</v>
      </c>
      <c r="G5839" s="319" t="s">
        <v>24594</v>
      </c>
      <c r="H5839" s="319" t="s">
        <v>24595</v>
      </c>
      <c r="I5839" s="319" t="s">
        <v>24596</v>
      </c>
    </row>
    <row r="5840" spans="1:9" ht="90" x14ac:dyDescent="0.2">
      <c r="A5840" s="319" t="s">
        <v>24597</v>
      </c>
      <c r="B5840" s="319" t="s">
        <v>21215</v>
      </c>
      <c r="C5840" s="321">
        <f t="shared" si="182"/>
        <v>6</v>
      </c>
      <c r="D5840" s="321" t="str">
        <f t="shared" si="183"/>
        <v>Residential Urunga</v>
      </c>
      <c r="E5840" s="321" t="s">
        <v>25835</v>
      </c>
      <c r="F5840" s="319" t="s">
        <v>24598</v>
      </c>
      <c r="G5840" s="319" t="s">
        <v>8897</v>
      </c>
      <c r="H5840" s="319" t="s">
        <v>24599</v>
      </c>
      <c r="I5840" s="319" t="s">
        <v>24600</v>
      </c>
    </row>
    <row r="5841" spans="1:9" ht="90" x14ac:dyDescent="0.2">
      <c r="A5841" s="319" t="s">
        <v>24601</v>
      </c>
      <c r="B5841" s="319" t="s">
        <v>21215</v>
      </c>
      <c r="C5841" s="321">
        <f t="shared" si="182"/>
        <v>6</v>
      </c>
      <c r="D5841" s="321" t="str">
        <f t="shared" si="183"/>
        <v>Residential Urunga</v>
      </c>
      <c r="E5841" s="321" t="s">
        <v>4460</v>
      </c>
      <c r="F5841" s="319" t="s">
        <v>3676</v>
      </c>
      <c r="G5841" s="319" t="s">
        <v>24602</v>
      </c>
      <c r="H5841" s="319" t="s">
        <v>24603</v>
      </c>
      <c r="I5841" s="319" t="s">
        <v>24604</v>
      </c>
    </row>
    <row r="5842" spans="1:9" ht="90" x14ac:dyDescent="0.25">
      <c r="A5842" s="319" t="s">
        <v>24605</v>
      </c>
      <c r="B5842" s="319" t="s">
        <v>21215</v>
      </c>
      <c r="C5842" s="321">
        <f t="shared" si="182"/>
        <v>6</v>
      </c>
      <c r="D5842" s="321" t="str">
        <f t="shared" si="183"/>
        <v>Residential Urunga</v>
      </c>
      <c r="E5842" s="321" t="s">
        <v>25835</v>
      </c>
      <c r="F5842" s="317"/>
      <c r="G5842" s="319" t="s">
        <v>24606</v>
      </c>
      <c r="H5842" s="319" t="s">
        <v>24607</v>
      </c>
      <c r="I5842" s="319" t="s">
        <v>24608</v>
      </c>
    </row>
    <row r="5843" spans="1:9" ht="90" x14ac:dyDescent="0.2">
      <c r="A5843" s="319" t="s">
        <v>24609</v>
      </c>
      <c r="B5843" s="319" t="s">
        <v>21215</v>
      </c>
      <c r="C5843" s="321">
        <f t="shared" si="182"/>
        <v>6</v>
      </c>
      <c r="D5843" s="321" t="str">
        <f t="shared" si="183"/>
        <v>Residential Urunga</v>
      </c>
      <c r="E5843" s="321" t="s">
        <v>4460</v>
      </c>
      <c r="F5843" s="319" t="s">
        <v>1058</v>
      </c>
      <c r="G5843" s="319" t="s">
        <v>24610</v>
      </c>
      <c r="H5843" s="319" t="s">
        <v>24611</v>
      </c>
      <c r="I5843" s="319" t="s">
        <v>24612</v>
      </c>
    </row>
    <row r="5844" spans="1:9" ht="90" x14ac:dyDescent="0.2">
      <c r="A5844" s="319" t="s">
        <v>24613</v>
      </c>
      <c r="B5844" s="319" t="s">
        <v>21215</v>
      </c>
      <c r="C5844" s="321">
        <f t="shared" si="182"/>
        <v>6</v>
      </c>
      <c r="D5844" s="321" t="str">
        <f t="shared" si="183"/>
        <v>Residential Urunga</v>
      </c>
      <c r="E5844" s="321" t="s">
        <v>25835</v>
      </c>
      <c r="F5844" s="319" t="s">
        <v>24614</v>
      </c>
      <c r="G5844" s="319" t="s">
        <v>24615</v>
      </c>
      <c r="H5844" s="319" t="s">
        <v>24616</v>
      </c>
      <c r="I5844" s="319" t="s">
        <v>24617</v>
      </c>
    </row>
    <row r="5845" spans="1:9" ht="90" x14ac:dyDescent="0.2">
      <c r="A5845" s="319" t="s">
        <v>24618</v>
      </c>
      <c r="B5845" s="319" t="s">
        <v>21215</v>
      </c>
      <c r="C5845" s="321">
        <f t="shared" si="182"/>
        <v>6</v>
      </c>
      <c r="D5845" s="321" t="str">
        <f t="shared" si="183"/>
        <v>Residential Urunga</v>
      </c>
      <c r="E5845" s="321" t="s">
        <v>4460</v>
      </c>
      <c r="F5845" s="319" t="s">
        <v>24619</v>
      </c>
      <c r="G5845" s="319" t="s">
        <v>24620</v>
      </c>
      <c r="H5845" s="319" t="s">
        <v>24621</v>
      </c>
      <c r="I5845" s="319" t="s">
        <v>24622</v>
      </c>
    </row>
    <row r="5846" spans="1:9" ht="90" x14ac:dyDescent="0.2">
      <c r="A5846" s="319" t="s">
        <v>24623</v>
      </c>
      <c r="B5846" s="319" t="s">
        <v>21215</v>
      </c>
      <c r="C5846" s="321">
        <f t="shared" si="182"/>
        <v>6</v>
      </c>
      <c r="D5846" s="321" t="str">
        <f t="shared" si="183"/>
        <v>Residential Urunga</v>
      </c>
      <c r="E5846" s="321" t="s">
        <v>25835</v>
      </c>
      <c r="F5846" s="319" t="s">
        <v>24624</v>
      </c>
      <c r="G5846" s="319" t="s">
        <v>24625</v>
      </c>
      <c r="H5846" s="319" t="s">
        <v>24626</v>
      </c>
      <c r="I5846" s="319" t="s">
        <v>24627</v>
      </c>
    </row>
    <row r="5847" spans="1:9" ht="90" x14ac:dyDescent="0.25">
      <c r="A5847" s="319" t="s">
        <v>24628</v>
      </c>
      <c r="B5847" s="319" t="s">
        <v>21215</v>
      </c>
      <c r="C5847" s="321">
        <f t="shared" si="182"/>
        <v>6</v>
      </c>
      <c r="D5847" s="321" t="str">
        <f t="shared" si="183"/>
        <v>Residential Urunga</v>
      </c>
      <c r="E5847" s="321" t="s">
        <v>4460</v>
      </c>
      <c r="F5847" s="317"/>
      <c r="G5847" s="319" t="s">
        <v>7678</v>
      </c>
      <c r="H5847" s="319" t="s">
        <v>24629</v>
      </c>
      <c r="I5847" s="319" t="s">
        <v>24630</v>
      </c>
    </row>
    <row r="5848" spans="1:9" ht="90" x14ac:dyDescent="0.2">
      <c r="A5848" s="319" t="s">
        <v>24631</v>
      </c>
      <c r="B5848" s="319" t="s">
        <v>21215</v>
      </c>
      <c r="C5848" s="321">
        <f t="shared" si="182"/>
        <v>6</v>
      </c>
      <c r="D5848" s="321" t="str">
        <f t="shared" si="183"/>
        <v>Residential Urunga</v>
      </c>
      <c r="E5848" s="321" t="s">
        <v>25835</v>
      </c>
      <c r="F5848" s="319" t="s">
        <v>18901</v>
      </c>
      <c r="G5848" s="319" t="s">
        <v>18902</v>
      </c>
      <c r="H5848" s="319" t="s">
        <v>24632</v>
      </c>
      <c r="I5848" s="319" t="s">
        <v>24633</v>
      </c>
    </row>
    <row r="5849" spans="1:9" ht="90" x14ac:dyDescent="0.2">
      <c r="A5849" s="319" t="s">
        <v>24634</v>
      </c>
      <c r="B5849" s="319" t="s">
        <v>21215</v>
      </c>
      <c r="C5849" s="321">
        <f t="shared" si="182"/>
        <v>6</v>
      </c>
      <c r="D5849" s="321" t="str">
        <f t="shared" si="183"/>
        <v>Residential Urunga</v>
      </c>
      <c r="E5849" s="321" t="s">
        <v>4460</v>
      </c>
      <c r="F5849" s="319" t="s">
        <v>24635</v>
      </c>
      <c r="G5849" s="319" t="s">
        <v>24636</v>
      </c>
      <c r="H5849" s="319" t="s">
        <v>24637</v>
      </c>
      <c r="I5849" s="319" t="s">
        <v>24638</v>
      </c>
    </row>
    <row r="5850" spans="1:9" ht="90" x14ac:dyDescent="0.2">
      <c r="A5850" s="319" t="s">
        <v>24639</v>
      </c>
      <c r="B5850" s="319" t="s">
        <v>21215</v>
      </c>
      <c r="C5850" s="321">
        <f t="shared" si="182"/>
        <v>6</v>
      </c>
      <c r="D5850" s="321" t="str">
        <f t="shared" si="183"/>
        <v>Residential Urunga</v>
      </c>
      <c r="E5850" s="321" t="s">
        <v>25835</v>
      </c>
      <c r="F5850" s="319" t="s">
        <v>24640</v>
      </c>
      <c r="G5850" s="319" t="s">
        <v>24641</v>
      </c>
      <c r="H5850" s="319" t="s">
        <v>24642</v>
      </c>
      <c r="I5850" s="319" t="s">
        <v>24643</v>
      </c>
    </row>
    <row r="5851" spans="1:9" ht="90" x14ac:dyDescent="0.2">
      <c r="A5851" s="319" t="s">
        <v>24644</v>
      </c>
      <c r="B5851" s="319" t="s">
        <v>21215</v>
      </c>
      <c r="C5851" s="321">
        <f t="shared" si="182"/>
        <v>6</v>
      </c>
      <c r="D5851" s="321" t="str">
        <f t="shared" si="183"/>
        <v>Residential Urunga</v>
      </c>
      <c r="E5851" s="321" t="s">
        <v>4460</v>
      </c>
      <c r="F5851" s="319" t="s">
        <v>24645</v>
      </c>
      <c r="G5851" s="319" t="s">
        <v>24646</v>
      </c>
      <c r="H5851" s="319" t="s">
        <v>24647</v>
      </c>
      <c r="I5851" s="319" t="s">
        <v>24648</v>
      </c>
    </row>
    <row r="5852" spans="1:9" ht="90" x14ac:dyDescent="0.2">
      <c r="A5852" s="319" t="s">
        <v>24649</v>
      </c>
      <c r="B5852" s="319" t="s">
        <v>21215</v>
      </c>
      <c r="C5852" s="321">
        <f t="shared" si="182"/>
        <v>6</v>
      </c>
      <c r="D5852" s="321" t="str">
        <f t="shared" si="183"/>
        <v>Residential Urunga</v>
      </c>
      <c r="E5852" s="321" t="s">
        <v>25835</v>
      </c>
      <c r="F5852" s="319" t="s">
        <v>5573</v>
      </c>
      <c r="G5852" s="319" t="s">
        <v>6329</v>
      </c>
      <c r="H5852" s="319" t="s">
        <v>24650</v>
      </c>
      <c r="I5852" s="319" t="s">
        <v>24651</v>
      </c>
    </row>
    <row r="5853" spans="1:9" ht="90" x14ac:dyDescent="0.2">
      <c r="A5853" s="319" t="s">
        <v>24652</v>
      </c>
      <c r="B5853" s="319" t="s">
        <v>21215</v>
      </c>
      <c r="C5853" s="321">
        <f t="shared" si="182"/>
        <v>6</v>
      </c>
      <c r="D5853" s="321" t="str">
        <f t="shared" si="183"/>
        <v>Residential Urunga</v>
      </c>
      <c r="E5853" s="321" t="s">
        <v>4460</v>
      </c>
      <c r="F5853" s="319" t="s">
        <v>24653</v>
      </c>
      <c r="G5853" s="319" t="s">
        <v>24654</v>
      </c>
      <c r="H5853" s="319" t="s">
        <v>24655</v>
      </c>
      <c r="I5853" s="319" t="s">
        <v>24656</v>
      </c>
    </row>
    <row r="5854" spans="1:9" ht="90" x14ac:dyDescent="0.2">
      <c r="A5854" s="319" t="s">
        <v>24657</v>
      </c>
      <c r="B5854" s="319" t="s">
        <v>21215</v>
      </c>
      <c r="C5854" s="321">
        <f t="shared" si="182"/>
        <v>6</v>
      </c>
      <c r="D5854" s="321" t="str">
        <f t="shared" si="183"/>
        <v>Residential Urunga</v>
      </c>
      <c r="E5854" s="321" t="s">
        <v>25835</v>
      </c>
      <c r="F5854" s="319" t="s">
        <v>24658</v>
      </c>
      <c r="G5854" s="319" t="s">
        <v>16495</v>
      </c>
      <c r="H5854" s="319" t="s">
        <v>24659</v>
      </c>
      <c r="I5854" s="319" t="s">
        <v>24660</v>
      </c>
    </row>
    <row r="5855" spans="1:9" ht="90" x14ac:dyDescent="0.2">
      <c r="A5855" s="319" t="s">
        <v>24661</v>
      </c>
      <c r="B5855" s="319" t="s">
        <v>21215</v>
      </c>
      <c r="C5855" s="321">
        <f t="shared" si="182"/>
        <v>6</v>
      </c>
      <c r="D5855" s="321" t="str">
        <f t="shared" si="183"/>
        <v>Residential Urunga</v>
      </c>
      <c r="E5855" s="321" t="s">
        <v>4460</v>
      </c>
      <c r="F5855" s="319" t="s">
        <v>24662</v>
      </c>
      <c r="G5855" s="319" t="s">
        <v>24663</v>
      </c>
      <c r="H5855" s="319" t="s">
        <v>24664</v>
      </c>
      <c r="I5855" s="319" t="s">
        <v>24665</v>
      </c>
    </row>
    <row r="5856" spans="1:9" ht="135" x14ac:dyDescent="0.2">
      <c r="A5856" s="319" t="s">
        <v>24666</v>
      </c>
      <c r="B5856" s="319" t="s">
        <v>21215</v>
      </c>
      <c r="C5856" s="321">
        <f t="shared" si="182"/>
        <v>6</v>
      </c>
      <c r="D5856" s="321" t="str">
        <f t="shared" si="183"/>
        <v>Residential Urunga</v>
      </c>
      <c r="E5856" s="321" t="s">
        <v>25835</v>
      </c>
      <c r="F5856" s="319" t="s">
        <v>17919</v>
      </c>
      <c r="G5856" s="319" t="s">
        <v>3348</v>
      </c>
      <c r="H5856" s="319" t="s">
        <v>24667</v>
      </c>
      <c r="I5856" s="319" t="s">
        <v>24668</v>
      </c>
    </row>
    <row r="5857" spans="1:9" ht="75" x14ac:dyDescent="0.2">
      <c r="A5857" s="319" t="s">
        <v>24669</v>
      </c>
      <c r="B5857" s="319" t="s">
        <v>21215</v>
      </c>
      <c r="C5857" s="321">
        <f t="shared" si="182"/>
        <v>6</v>
      </c>
      <c r="D5857" s="321" t="str">
        <f t="shared" si="183"/>
        <v>Residential Urunga</v>
      </c>
      <c r="E5857" s="321" t="s">
        <v>4460</v>
      </c>
      <c r="F5857" s="319" t="s">
        <v>24670</v>
      </c>
      <c r="G5857" s="319" t="s">
        <v>23121</v>
      </c>
      <c r="H5857" s="319" t="s">
        <v>24671</v>
      </c>
      <c r="I5857" s="319" t="s">
        <v>24672</v>
      </c>
    </row>
    <row r="5858" spans="1:9" ht="75" x14ac:dyDescent="0.2">
      <c r="A5858" s="319" t="s">
        <v>24673</v>
      </c>
      <c r="B5858" s="319" t="s">
        <v>21215</v>
      </c>
      <c r="C5858" s="321">
        <f t="shared" si="182"/>
        <v>6</v>
      </c>
      <c r="D5858" s="321" t="str">
        <f t="shared" si="183"/>
        <v>Residential Urunga</v>
      </c>
      <c r="E5858" s="321" t="s">
        <v>25835</v>
      </c>
      <c r="F5858" s="319" t="s">
        <v>24674</v>
      </c>
      <c r="G5858" s="319" t="s">
        <v>24675</v>
      </c>
      <c r="H5858" s="319" t="s">
        <v>24676</v>
      </c>
      <c r="I5858" s="319" t="s">
        <v>24677</v>
      </c>
    </row>
    <row r="5859" spans="1:9" ht="75" x14ac:dyDescent="0.2">
      <c r="A5859" s="319" t="s">
        <v>24678</v>
      </c>
      <c r="B5859" s="319" t="s">
        <v>21215</v>
      </c>
      <c r="C5859" s="321">
        <f t="shared" si="182"/>
        <v>6</v>
      </c>
      <c r="D5859" s="321" t="str">
        <f t="shared" si="183"/>
        <v>Residential Urunga</v>
      </c>
      <c r="E5859" s="321" t="s">
        <v>4460</v>
      </c>
      <c r="F5859" s="319" t="s">
        <v>380</v>
      </c>
      <c r="G5859" s="319" t="s">
        <v>8235</v>
      </c>
      <c r="H5859" s="319" t="s">
        <v>24679</v>
      </c>
      <c r="I5859" s="319" t="s">
        <v>24680</v>
      </c>
    </row>
    <row r="5860" spans="1:9" ht="75" x14ac:dyDescent="0.2">
      <c r="A5860" s="319" t="s">
        <v>24681</v>
      </c>
      <c r="B5860" s="319" t="s">
        <v>21215</v>
      </c>
      <c r="C5860" s="321">
        <f t="shared" si="182"/>
        <v>6</v>
      </c>
      <c r="D5860" s="321" t="str">
        <f t="shared" si="183"/>
        <v>Residential Urunga</v>
      </c>
      <c r="E5860" s="321" t="s">
        <v>25835</v>
      </c>
      <c r="F5860" s="319" t="s">
        <v>1813</v>
      </c>
      <c r="G5860" s="319" t="s">
        <v>24682</v>
      </c>
      <c r="H5860" s="319" t="s">
        <v>24683</v>
      </c>
      <c r="I5860" s="319" t="s">
        <v>24684</v>
      </c>
    </row>
    <row r="5861" spans="1:9" ht="75" x14ac:dyDescent="0.2">
      <c r="A5861" s="319" t="s">
        <v>24685</v>
      </c>
      <c r="B5861" s="319" t="s">
        <v>21215</v>
      </c>
      <c r="C5861" s="321">
        <f t="shared" si="182"/>
        <v>6</v>
      </c>
      <c r="D5861" s="321" t="str">
        <f t="shared" si="183"/>
        <v>Residential Urunga</v>
      </c>
      <c r="E5861" s="321" t="s">
        <v>4460</v>
      </c>
      <c r="F5861" s="319" t="s">
        <v>3662</v>
      </c>
      <c r="G5861" s="319" t="s">
        <v>3715</v>
      </c>
      <c r="H5861" s="319" t="s">
        <v>24686</v>
      </c>
      <c r="I5861" s="319" t="s">
        <v>24687</v>
      </c>
    </row>
    <row r="5862" spans="1:9" ht="75" x14ac:dyDescent="0.2">
      <c r="A5862" s="319" t="s">
        <v>24688</v>
      </c>
      <c r="B5862" s="319" t="s">
        <v>21215</v>
      </c>
      <c r="C5862" s="321">
        <f t="shared" si="182"/>
        <v>6</v>
      </c>
      <c r="D5862" s="321" t="str">
        <f t="shared" si="183"/>
        <v>Residential Urunga</v>
      </c>
      <c r="E5862" s="321" t="s">
        <v>25835</v>
      </c>
      <c r="F5862" s="319" t="s">
        <v>2704</v>
      </c>
      <c r="G5862" s="319" t="s">
        <v>24689</v>
      </c>
      <c r="H5862" s="319" t="s">
        <v>24690</v>
      </c>
      <c r="I5862" s="319" t="s">
        <v>24691</v>
      </c>
    </row>
    <row r="5863" spans="1:9" ht="75" x14ac:dyDescent="0.2">
      <c r="A5863" s="319" t="s">
        <v>24692</v>
      </c>
      <c r="B5863" s="319" t="s">
        <v>21215</v>
      </c>
      <c r="C5863" s="321">
        <f t="shared" si="182"/>
        <v>6</v>
      </c>
      <c r="D5863" s="321" t="str">
        <f t="shared" si="183"/>
        <v>Residential Urunga</v>
      </c>
      <c r="E5863" s="321" t="s">
        <v>4460</v>
      </c>
      <c r="F5863" s="319" t="s">
        <v>24693</v>
      </c>
      <c r="G5863" s="319" t="s">
        <v>3476</v>
      </c>
      <c r="H5863" s="319" t="s">
        <v>24694</v>
      </c>
      <c r="I5863" s="319" t="s">
        <v>24695</v>
      </c>
    </row>
    <row r="5864" spans="1:9" ht="75" x14ac:dyDescent="0.25">
      <c r="A5864" s="319" t="s">
        <v>24696</v>
      </c>
      <c r="B5864" s="319" t="s">
        <v>21215</v>
      </c>
      <c r="C5864" s="321">
        <f t="shared" si="182"/>
        <v>6</v>
      </c>
      <c r="D5864" s="321" t="str">
        <f t="shared" si="183"/>
        <v>Residential Urunga</v>
      </c>
      <c r="E5864" s="321" t="s">
        <v>25835</v>
      </c>
      <c r="F5864" s="317"/>
      <c r="G5864" s="319" t="s">
        <v>7756</v>
      </c>
      <c r="H5864" s="319" t="s">
        <v>24697</v>
      </c>
      <c r="I5864" s="319" t="s">
        <v>24698</v>
      </c>
    </row>
    <row r="5865" spans="1:9" ht="75" x14ac:dyDescent="0.25">
      <c r="A5865" s="319" t="s">
        <v>24699</v>
      </c>
      <c r="B5865" s="319" t="s">
        <v>21215</v>
      </c>
      <c r="C5865" s="321">
        <f t="shared" si="182"/>
        <v>6</v>
      </c>
      <c r="D5865" s="321" t="str">
        <f t="shared" si="183"/>
        <v>Residential Urunga</v>
      </c>
      <c r="E5865" s="321" t="s">
        <v>4460</v>
      </c>
      <c r="F5865" s="317"/>
      <c r="G5865" s="319" t="s">
        <v>7756</v>
      </c>
      <c r="H5865" s="319" t="s">
        <v>24700</v>
      </c>
      <c r="I5865" s="319" t="s">
        <v>24701</v>
      </c>
    </row>
    <row r="5866" spans="1:9" ht="75" x14ac:dyDescent="0.25">
      <c r="A5866" s="319" t="s">
        <v>24702</v>
      </c>
      <c r="B5866" s="319" t="s">
        <v>21215</v>
      </c>
      <c r="C5866" s="321">
        <f t="shared" si="182"/>
        <v>6</v>
      </c>
      <c r="D5866" s="321" t="str">
        <f t="shared" si="183"/>
        <v>Residential Urunga</v>
      </c>
      <c r="E5866" s="321" t="s">
        <v>25835</v>
      </c>
      <c r="F5866" s="317"/>
      <c r="G5866" s="319" t="s">
        <v>7756</v>
      </c>
      <c r="H5866" s="319" t="s">
        <v>24703</v>
      </c>
      <c r="I5866" s="319" t="s">
        <v>24704</v>
      </c>
    </row>
    <row r="5867" spans="1:9" ht="90" x14ac:dyDescent="0.2">
      <c r="A5867" s="319" t="s">
        <v>24705</v>
      </c>
      <c r="B5867" s="319" t="s">
        <v>21215</v>
      </c>
      <c r="C5867" s="321">
        <f t="shared" si="182"/>
        <v>6</v>
      </c>
      <c r="D5867" s="321" t="str">
        <f t="shared" si="183"/>
        <v>Residential Urunga</v>
      </c>
      <c r="E5867" s="321" t="s">
        <v>4460</v>
      </c>
      <c r="F5867" s="319" t="s">
        <v>24706</v>
      </c>
      <c r="G5867" s="319" t="s">
        <v>24707</v>
      </c>
      <c r="H5867" s="319" t="s">
        <v>24708</v>
      </c>
      <c r="I5867" s="319" t="s">
        <v>24709</v>
      </c>
    </row>
    <row r="5868" spans="1:9" ht="90" x14ac:dyDescent="0.2">
      <c r="A5868" s="319" t="s">
        <v>24710</v>
      </c>
      <c r="B5868" s="319" t="s">
        <v>21215</v>
      </c>
      <c r="C5868" s="321">
        <f t="shared" si="182"/>
        <v>6</v>
      </c>
      <c r="D5868" s="321" t="str">
        <f t="shared" si="183"/>
        <v>Residential Urunga</v>
      </c>
      <c r="E5868" s="321" t="s">
        <v>25835</v>
      </c>
      <c r="F5868" s="319" t="s">
        <v>24711</v>
      </c>
      <c r="G5868" s="319" t="s">
        <v>24712</v>
      </c>
      <c r="H5868" s="319" t="s">
        <v>24713</v>
      </c>
      <c r="I5868" s="319" t="s">
        <v>24714</v>
      </c>
    </row>
    <row r="5869" spans="1:9" ht="90" x14ac:dyDescent="0.2">
      <c r="A5869" s="319" t="s">
        <v>24715</v>
      </c>
      <c r="B5869" s="319" t="s">
        <v>21215</v>
      </c>
      <c r="C5869" s="321">
        <f t="shared" si="182"/>
        <v>6</v>
      </c>
      <c r="D5869" s="321" t="str">
        <f t="shared" si="183"/>
        <v>Residential Urunga</v>
      </c>
      <c r="E5869" s="321" t="s">
        <v>4460</v>
      </c>
      <c r="F5869" s="319" t="s">
        <v>24716</v>
      </c>
      <c r="G5869" s="319" t="s">
        <v>24717</v>
      </c>
      <c r="H5869" s="319" t="s">
        <v>24718</v>
      </c>
      <c r="I5869" s="319" t="s">
        <v>24719</v>
      </c>
    </row>
    <row r="5870" spans="1:9" ht="90" x14ac:dyDescent="0.2">
      <c r="A5870" s="319" t="s">
        <v>24720</v>
      </c>
      <c r="B5870" s="319" t="s">
        <v>21215</v>
      </c>
      <c r="C5870" s="321">
        <f t="shared" si="182"/>
        <v>6</v>
      </c>
      <c r="D5870" s="321" t="str">
        <f t="shared" si="183"/>
        <v>Residential Urunga</v>
      </c>
      <c r="E5870" s="321" t="s">
        <v>25835</v>
      </c>
      <c r="F5870" s="319" t="s">
        <v>5305</v>
      </c>
      <c r="G5870" s="319" t="s">
        <v>24721</v>
      </c>
      <c r="H5870" s="319" t="s">
        <v>24722</v>
      </c>
      <c r="I5870" s="319" t="s">
        <v>24723</v>
      </c>
    </row>
    <row r="5871" spans="1:9" ht="75" x14ac:dyDescent="0.2">
      <c r="A5871" s="319" t="s">
        <v>24724</v>
      </c>
      <c r="B5871" s="319" t="s">
        <v>21215</v>
      </c>
      <c r="C5871" s="321">
        <f t="shared" si="182"/>
        <v>6</v>
      </c>
      <c r="D5871" s="321" t="str">
        <f t="shared" si="183"/>
        <v>Residential Urunga</v>
      </c>
      <c r="E5871" s="321" t="s">
        <v>4460</v>
      </c>
      <c r="F5871" s="319" t="s">
        <v>10970</v>
      </c>
      <c r="G5871" s="319" t="s">
        <v>10971</v>
      </c>
      <c r="H5871" s="319" t="s">
        <v>24725</v>
      </c>
      <c r="I5871" s="319" t="s">
        <v>24726</v>
      </c>
    </row>
    <row r="5872" spans="1:9" ht="90" x14ac:dyDescent="0.2">
      <c r="A5872" s="319" t="s">
        <v>24727</v>
      </c>
      <c r="B5872" s="319" t="s">
        <v>21215</v>
      </c>
      <c r="C5872" s="321">
        <f t="shared" si="182"/>
        <v>6</v>
      </c>
      <c r="D5872" s="321" t="str">
        <f t="shared" si="183"/>
        <v>Residential Urunga</v>
      </c>
      <c r="E5872" s="321" t="s">
        <v>25835</v>
      </c>
      <c r="F5872" s="319" t="s">
        <v>24728</v>
      </c>
      <c r="G5872" s="319" t="s">
        <v>24729</v>
      </c>
      <c r="H5872" s="319" t="s">
        <v>24730</v>
      </c>
      <c r="I5872" s="319" t="s">
        <v>24731</v>
      </c>
    </row>
    <row r="5873" spans="1:9" ht="90" x14ac:dyDescent="0.2">
      <c r="A5873" s="319" t="s">
        <v>24732</v>
      </c>
      <c r="B5873" s="319" t="s">
        <v>21215</v>
      </c>
      <c r="C5873" s="321">
        <f t="shared" si="182"/>
        <v>6</v>
      </c>
      <c r="D5873" s="321" t="str">
        <f t="shared" si="183"/>
        <v>Residential Urunga</v>
      </c>
      <c r="E5873" s="321" t="s">
        <v>4460</v>
      </c>
      <c r="F5873" s="319" t="s">
        <v>24733</v>
      </c>
      <c r="G5873" s="319" t="s">
        <v>24734</v>
      </c>
      <c r="H5873" s="319" t="s">
        <v>24735</v>
      </c>
      <c r="I5873" s="319" t="s">
        <v>24736</v>
      </c>
    </row>
    <row r="5874" spans="1:9" ht="90" x14ac:dyDescent="0.2">
      <c r="A5874" s="319" t="s">
        <v>24737</v>
      </c>
      <c r="B5874" s="319" t="s">
        <v>21215</v>
      </c>
      <c r="C5874" s="321">
        <f t="shared" si="182"/>
        <v>6</v>
      </c>
      <c r="D5874" s="321" t="str">
        <f t="shared" si="183"/>
        <v>Residential Urunga</v>
      </c>
      <c r="E5874" s="321" t="s">
        <v>25835</v>
      </c>
      <c r="F5874" s="319" t="s">
        <v>24738</v>
      </c>
      <c r="G5874" s="319" t="s">
        <v>1943</v>
      </c>
      <c r="H5874" s="319" t="s">
        <v>24739</v>
      </c>
      <c r="I5874" s="319" t="s">
        <v>24740</v>
      </c>
    </row>
    <row r="5875" spans="1:9" ht="90" x14ac:dyDescent="0.2">
      <c r="A5875" s="319" t="s">
        <v>24741</v>
      </c>
      <c r="B5875" s="319" t="s">
        <v>21215</v>
      </c>
      <c r="C5875" s="321">
        <f t="shared" si="182"/>
        <v>6</v>
      </c>
      <c r="D5875" s="321" t="str">
        <f t="shared" si="183"/>
        <v>Residential Urunga</v>
      </c>
      <c r="E5875" s="321" t="s">
        <v>4460</v>
      </c>
      <c r="F5875" s="319" t="s">
        <v>2552</v>
      </c>
      <c r="G5875" s="319" t="s">
        <v>10139</v>
      </c>
      <c r="H5875" s="319" t="s">
        <v>24742</v>
      </c>
      <c r="I5875" s="319" t="s">
        <v>24743</v>
      </c>
    </row>
    <row r="5876" spans="1:9" ht="90" x14ac:dyDescent="0.2">
      <c r="A5876" s="319" t="s">
        <v>24744</v>
      </c>
      <c r="B5876" s="319" t="s">
        <v>21215</v>
      </c>
      <c r="C5876" s="321">
        <f t="shared" si="182"/>
        <v>6</v>
      </c>
      <c r="D5876" s="321" t="str">
        <f t="shared" si="183"/>
        <v>Residential Urunga</v>
      </c>
      <c r="E5876" s="321" t="s">
        <v>25835</v>
      </c>
      <c r="F5876" s="319" t="s">
        <v>8456</v>
      </c>
      <c r="G5876" s="319" t="s">
        <v>21678</v>
      </c>
      <c r="H5876" s="319" t="s">
        <v>24745</v>
      </c>
      <c r="I5876" s="319" t="s">
        <v>24746</v>
      </c>
    </row>
    <row r="5877" spans="1:9" ht="90" x14ac:dyDescent="0.2">
      <c r="A5877" s="319" t="s">
        <v>24747</v>
      </c>
      <c r="B5877" s="319" t="s">
        <v>21215</v>
      </c>
      <c r="C5877" s="321">
        <f t="shared" si="182"/>
        <v>6</v>
      </c>
      <c r="D5877" s="321" t="str">
        <f t="shared" si="183"/>
        <v>Residential Urunga</v>
      </c>
      <c r="E5877" s="321" t="s">
        <v>4460</v>
      </c>
      <c r="F5877" s="319" t="s">
        <v>4712</v>
      </c>
      <c r="G5877" s="319" t="s">
        <v>9792</v>
      </c>
      <c r="H5877" s="319" t="s">
        <v>24748</v>
      </c>
      <c r="I5877" s="319" t="s">
        <v>24749</v>
      </c>
    </row>
    <row r="5878" spans="1:9" ht="90" x14ac:dyDescent="0.2">
      <c r="A5878" s="319" t="s">
        <v>24750</v>
      </c>
      <c r="B5878" s="319" t="s">
        <v>21215</v>
      </c>
      <c r="C5878" s="321">
        <f t="shared" si="182"/>
        <v>6</v>
      </c>
      <c r="D5878" s="321" t="str">
        <f t="shared" si="183"/>
        <v>Residential Urunga</v>
      </c>
      <c r="E5878" s="321" t="s">
        <v>25835</v>
      </c>
      <c r="F5878" s="319" t="s">
        <v>4712</v>
      </c>
      <c r="G5878" s="319" t="s">
        <v>9792</v>
      </c>
      <c r="H5878" s="319" t="s">
        <v>24751</v>
      </c>
      <c r="I5878" s="319" t="s">
        <v>24752</v>
      </c>
    </row>
    <row r="5879" spans="1:9" ht="90" x14ac:dyDescent="0.2">
      <c r="A5879" s="319" t="s">
        <v>24753</v>
      </c>
      <c r="B5879" s="319" t="s">
        <v>21215</v>
      </c>
      <c r="C5879" s="321">
        <f t="shared" si="182"/>
        <v>6</v>
      </c>
      <c r="D5879" s="321" t="str">
        <f t="shared" si="183"/>
        <v>Residential Urunga</v>
      </c>
      <c r="E5879" s="321" t="s">
        <v>4460</v>
      </c>
      <c r="F5879" s="319" t="s">
        <v>3714</v>
      </c>
      <c r="G5879" s="319" t="s">
        <v>7747</v>
      </c>
      <c r="H5879" s="319" t="s">
        <v>24754</v>
      </c>
      <c r="I5879" s="319" t="s">
        <v>24755</v>
      </c>
    </row>
    <row r="5880" spans="1:9" ht="90" x14ac:dyDescent="0.2">
      <c r="A5880" s="319" t="s">
        <v>24756</v>
      </c>
      <c r="B5880" s="319" t="s">
        <v>21215</v>
      </c>
      <c r="C5880" s="321">
        <f t="shared" si="182"/>
        <v>6</v>
      </c>
      <c r="D5880" s="321" t="str">
        <f t="shared" si="183"/>
        <v>Residential Urunga</v>
      </c>
      <c r="E5880" s="321" t="s">
        <v>25835</v>
      </c>
      <c r="F5880" s="319" t="s">
        <v>181</v>
      </c>
      <c r="G5880" s="319" t="s">
        <v>10036</v>
      </c>
      <c r="H5880" s="319" t="s">
        <v>24757</v>
      </c>
      <c r="I5880" s="319" t="s">
        <v>24758</v>
      </c>
    </row>
    <row r="5881" spans="1:9" ht="90" x14ac:dyDescent="0.2">
      <c r="A5881" s="319" t="s">
        <v>24759</v>
      </c>
      <c r="B5881" s="319" t="s">
        <v>21215</v>
      </c>
      <c r="C5881" s="321">
        <f t="shared" si="182"/>
        <v>6</v>
      </c>
      <c r="D5881" s="321" t="str">
        <f t="shared" si="183"/>
        <v>Residential Urunga</v>
      </c>
      <c r="E5881" s="321" t="s">
        <v>4460</v>
      </c>
      <c r="F5881" s="319" t="s">
        <v>24760</v>
      </c>
      <c r="G5881" s="319" t="s">
        <v>24761</v>
      </c>
      <c r="H5881" s="319" t="s">
        <v>24762</v>
      </c>
      <c r="I5881" s="319" t="s">
        <v>24763</v>
      </c>
    </row>
    <row r="5882" spans="1:9" ht="75" x14ac:dyDescent="0.2">
      <c r="A5882" s="319" t="s">
        <v>24764</v>
      </c>
      <c r="B5882" s="319" t="s">
        <v>21215</v>
      </c>
      <c r="C5882" s="321">
        <f t="shared" si="182"/>
        <v>6</v>
      </c>
      <c r="D5882" s="321" t="str">
        <f t="shared" si="183"/>
        <v>Residential Urunga</v>
      </c>
      <c r="E5882" s="321" t="s">
        <v>25835</v>
      </c>
      <c r="F5882" s="319" t="s">
        <v>24765</v>
      </c>
      <c r="G5882" s="319" t="s">
        <v>24766</v>
      </c>
      <c r="H5882" s="319" t="s">
        <v>24767</v>
      </c>
      <c r="I5882" s="319" t="s">
        <v>24768</v>
      </c>
    </row>
    <row r="5883" spans="1:9" ht="75" x14ac:dyDescent="0.2">
      <c r="A5883" s="319" t="s">
        <v>24769</v>
      </c>
      <c r="B5883" s="319" t="s">
        <v>21215</v>
      </c>
      <c r="C5883" s="321">
        <f t="shared" si="182"/>
        <v>6</v>
      </c>
      <c r="D5883" s="321" t="str">
        <f t="shared" si="183"/>
        <v>Residential Urunga</v>
      </c>
      <c r="E5883" s="321" t="s">
        <v>4460</v>
      </c>
      <c r="F5883" s="319" t="s">
        <v>17514</v>
      </c>
      <c r="G5883" s="319" t="s">
        <v>24770</v>
      </c>
      <c r="H5883" s="319" t="s">
        <v>24771</v>
      </c>
      <c r="I5883" s="319" t="s">
        <v>24772</v>
      </c>
    </row>
    <row r="5884" spans="1:9" ht="75" x14ac:dyDescent="0.2">
      <c r="A5884" s="319" t="s">
        <v>24773</v>
      </c>
      <c r="B5884" s="319" t="s">
        <v>21215</v>
      </c>
      <c r="C5884" s="321">
        <f t="shared" si="182"/>
        <v>6</v>
      </c>
      <c r="D5884" s="321" t="str">
        <f t="shared" si="183"/>
        <v>Residential Urunga</v>
      </c>
      <c r="E5884" s="321" t="s">
        <v>25835</v>
      </c>
      <c r="F5884" s="319" t="s">
        <v>1505</v>
      </c>
      <c r="G5884" s="319" t="s">
        <v>1506</v>
      </c>
      <c r="H5884" s="319" t="s">
        <v>24774</v>
      </c>
      <c r="I5884" s="319" t="s">
        <v>24775</v>
      </c>
    </row>
    <row r="5885" spans="1:9" ht="75" x14ac:dyDescent="0.2">
      <c r="A5885" s="319" t="s">
        <v>24776</v>
      </c>
      <c r="B5885" s="319" t="s">
        <v>21215</v>
      </c>
      <c r="C5885" s="321">
        <f t="shared" si="182"/>
        <v>6</v>
      </c>
      <c r="D5885" s="321" t="str">
        <f t="shared" si="183"/>
        <v>Residential Urunga</v>
      </c>
      <c r="E5885" s="321" t="s">
        <v>4460</v>
      </c>
      <c r="F5885" s="319" t="s">
        <v>2814</v>
      </c>
      <c r="G5885" s="319" t="s">
        <v>24777</v>
      </c>
      <c r="H5885" s="319" t="s">
        <v>24778</v>
      </c>
      <c r="I5885" s="319" t="s">
        <v>24779</v>
      </c>
    </row>
    <row r="5886" spans="1:9" ht="75" x14ac:dyDescent="0.2">
      <c r="A5886" s="319" t="s">
        <v>24780</v>
      </c>
      <c r="B5886" s="319" t="s">
        <v>21215</v>
      </c>
      <c r="C5886" s="321">
        <f t="shared" si="182"/>
        <v>6</v>
      </c>
      <c r="D5886" s="321" t="str">
        <f t="shared" si="183"/>
        <v>Residential Urunga</v>
      </c>
      <c r="E5886" s="321" t="s">
        <v>25835</v>
      </c>
      <c r="F5886" s="319" t="s">
        <v>5996</v>
      </c>
      <c r="G5886" s="319" t="s">
        <v>5997</v>
      </c>
      <c r="H5886" s="319" t="s">
        <v>24781</v>
      </c>
      <c r="I5886" s="319" t="s">
        <v>24782</v>
      </c>
    </row>
    <row r="5887" spans="1:9" ht="75" x14ac:dyDescent="0.2">
      <c r="A5887" s="319" t="s">
        <v>24783</v>
      </c>
      <c r="B5887" s="319" t="s">
        <v>21215</v>
      </c>
      <c r="C5887" s="321">
        <f t="shared" si="182"/>
        <v>6</v>
      </c>
      <c r="D5887" s="321" t="str">
        <f t="shared" si="183"/>
        <v>Residential Urunga</v>
      </c>
      <c r="E5887" s="321" t="s">
        <v>4460</v>
      </c>
      <c r="F5887" s="319" t="s">
        <v>24784</v>
      </c>
      <c r="G5887" s="319" t="s">
        <v>24785</v>
      </c>
      <c r="H5887" s="319" t="s">
        <v>24786</v>
      </c>
      <c r="I5887" s="319" t="s">
        <v>24787</v>
      </c>
    </row>
    <row r="5888" spans="1:9" ht="75" x14ac:dyDescent="0.2">
      <c r="A5888" s="319" t="s">
        <v>24788</v>
      </c>
      <c r="B5888" s="319" t="s">
        <v>21215</v>
      </c>
      <c r="C5888" s="321">
        <f t="shared" si="182"/>
        <v>6</v>
      </c>
      <c r="D5888" s="321" t="str">
        <f t="shared" si="183"/>
        <v>Residential Urunga</v>
      </c>
      <c r="E5888" s="321" t="s">
        <v>25835</v>
      </c>
      <c r="F5888" s="319" t="s">
        <v>586</v>
      </c>
      <c r="G5888" s="319" t="s">
        <v>4518</v>
      </c>
      <c r="H5888" s="319" t="s">
        <v>24789</v>
      </c>
      <c r="I5888" s="319" t="s">
        <v>24790</v>
      </c>
    </row>
    <row r="5889" spans="1:9" ht="75" x14ac:dyDescent="0.2">
      <c r="A5889" s="319" t="s">
        <v>24791</v>
      </c>
      <c r="B5889" s="319" t="s">
        <v>21215</v>
      </c>
      <c r="C5889" s="321">
        <f t="shared" si="182"/>
        <v>6</v>
      </c>
      <c r="D5889" s="321" t="str">
        <f t="shared" si="183"/>
        <v>Residential Urunga</v>
      </c>
      <c r="E5889" s="321" t="s">
        <v>4460</v>
      </c>
      <c r="F5889" s="319" t="s">
        <v>1521</v>
      </c>
      <c r="G5889" s="319" t="s">
        <v>1501</v>
      </c>
      <c r="H5889" s="319" t="s">
        <v>24792</v>
      </c>
      <c r="I5889" s="319" t="s">
        <v>24793</v>
      </c>
    </row>
    <row r="5890" spans="1:9" ht="75" x14ac:dyDescent="0.2">
      <c r="A5890" s="319" t="s">
        <v>24794</v>
      </c>
      <c r="B5890" s="319" t="s">
        <v>21215</v>
      </c>
      <c r="C5890" s="321">
        <f t="shared" ref="C5890:C5953" si="184">+VLOOKUP($A5890,Assess,2,FALSE)</f>
        <v>6</v>
      </c>
      <c r="D5890" s="321" t="str">
        <f t="shared" ref="D5890:D5953" si="185">+VLOOKUP($A5890,Assess,3,FALSE)</f>
        <v>Residential Urunga</v>
      </c>
      <c r="E5890" s="321" t="s">
        <v>25835</v>
      </c>
      <c r="F5890" s="319" t="s">
        <v>24795</v>
      </c>
      <c r="G5890" s="319" t="s">
        <v>20670</v>
      </c>
      <c r="H5890" s="319" t="s">
        <v>24796</v>
      </c>
      <c r="I5890" s="319" t="s">
        <v>24797</v>
      </c>
    </row>
    <row r="5891" spans="1:9" ht="75" x14ac:dyDescent="0.2">
      <c r="A5891" s="319" t="s">
        <v>24798</v>
      </c>
      <c r="B5891" s="319" t="s">
        <v>21215</v>
      </c>
      <c r="C5891" s="321">
        <f t="shared" si="184"/>
        <v>6</v>
      </c>
      <c r="D5891" s="321" t="str">
        <f t="shared" si="185"/>
        <v>Residential Urunga</v>
      </c>
      <c r="E5891" s="321" t="s">
        <v>4460</v>
      </c>
      <c r="F5891" s="319" t="s">
        <v>2247</v>
      </c>
      <c r="G5891" s="319" t="s">
        <v>24799</v>
      </c>
      <c r="H5891" s="319" t="s">
        <v>24800</v>
      </c>
      <c r="I5891" s="319" t="s">
        <v>24801</v>
      </c>
    </row>
    <row r="5892" spans="1:9" ht="75" x14ac:dyDescent="0.2">
      <c r="A5892" s="319" t="s">
        <v>24802</v>
      </c>
      <c r="B5892" s="319" t="s">
        <v>21215</v>
      </c>
      <c r="C5892" s="321">
        <f t="shared" si="184"/>
        <v>6</v>
      </c>
      <c r="D5892" s="321" t="str">
        <f t="shared" si="185"/>
        <v>Residential Urunga</v>
      </c>
      <c r="E5892" s="321" t="s">
        <v>25835</v>
      </c>
      <c r="F5892" s="319" t="s">
        <v>512</v>
      </c>
      <c r="G5892" s="319" t="s">
        <v>7779</v>
      </c>
      <c r="H5892" s="319" t="s">
        <v>24803</v>
      </c>
      <c r="I5892" s="319" t="s">
        <v>24804</v>
      </c>
    </row>
    <row r="5893" spans="1:9" ht="75" x14ac:dyDescent="0.2">
      <c r="A5893" s="319" t="s">
        <v>24805</v>
      </c>
      <c r="B5893" s="319" t="s">
        <v>21215</v>
      </c>
      <c r="C5893" s="321">
        <f t="shared" si="184"/>
        <v>6</v>
      </c>
      <c r="D5893" s="321" t="str">
        <f t="shared" si="185"/>
        <v>Residential Urunga</v>
      </c>
      <c r="E5893" s="321" t="s">
        <v>4460</v>
      </c>
      <c r="F5893" s="319" t="s">
        <v>24806</v>
      </c>
      <c r="G5893" s="319" t="s">
        <v>24807</v>
      </c>
      <c r="H5893" s="319" t="s">
        <v>24808</v>
      </c>
      <c r="I5893" s="319" t="s">
        <v>24809</v>
      </c>
    </row>
    <row r="5894" spans="1:9" ht="90" x14ac:dyDescent="0.2">
      <c r="A5894" s="319" t="s">
        <v>24810</v>
      </c>
      <c r="B5894" s="319" t="s">
        <v>21215</v>
      </c>
      <c r="C5894" s="321">
        <f t="shared" si="184"/>
        <v>6</v>
      </c>
      <c r="D5894" s="321" t="str">
        <f t="shared" si="185"/>
        <v>Residential Urunga</v>
      </c>
      <c r="E5894" s="321" t="s">
        <v>25835</v>
      </c>
      <c r="F5894" s="319" t="s">
        <v>24811</v>
      </c>
      <c r="G5894" s="319" t="s">
        <v>9457</v>
      </c>
      <c r="H5894" s="319" t="s">
        <v>24812</v>
      </c>
      <c r="I5894" s="319" t="s">
        <v>24813</v>
      </c>
    </row>
    <row r="5895" spans="1:9" ht="90" x14ac:dyDescent="0.2">
      <c r="A5895" s="319" t="s">
        <v>24814</v>
      </c>
      <c r="B5895" s="319" t="s">
        <v>21215</v>
      </c>
      <c r="C5895" s="321">
        <f t="shared" si="184"/>
        <v>6</v>
      </c>
      <c r="D5895" s="321" t="str">
        <f t="shared" si="185"/>
        <v>Residential Urunga</v>
      </c>
      <c r="E5895" s="321" t="s">
        <v>4460</v>
      </c>
      <c r="F5895" s="319" t="s">
        <v>24815</v>
      </c>
      <c r="G5895" s="319" t="s">
        <v>1948</v>
      </c>
      <c r="H5895" s="319" t="s">
        <v>24816</v>
      </c>
      <c r="I5895" s="319" t="s">
        <v>24817</v>
      </c>
    </row>
    <row r="5896" spans="1:9" ht="90" x14ac:dyDescent="0.2">
      <c r="A5896" s="319" t="s">
        <v>24818</v>
      </c>
      <c r="B5896" s="319" t="s">
        <v>21215</v>
      </c>
      <c r="C5896" s="321">
        <f t="shared" si="184"/>
        <v>6</v>
      </c>
      <c r="D5896" s="321" t="str">
        <f t="shared" si="185"/>
        <v>Residential Urunga</v>
      </c>
      <c r="E5896" s="321" t="s">
        <v>25835</v>
      </c>
      <c r="F5896" s="319" t="s">
        <v>5035</v>
      </c>
      <c r="G5896" s="319" t="s">
        <v>24819</v>
      </c>
      <c r="H5896" s="319" t="s">
        <v>24820</v>
      </c>
      <c r="I5896" s="319" t="s">
        <v>24821</v>
      </c>
    </row>
    <row r="5897" spans="1:9" ht="90" x14ac:dyDescent="0.2">
      <c r="A5897" s="319" t="s">
        <v>24822</v>
      </c>
      <c r="B5897" s="319" t="s">
        <v>21215</v>
      </c>
      <c r="C5897" s="321">
        <f t="shared" si="184"/>
        <v>6</v>
      </c>
      <c r="D5897" s="321" t="str">
        <f t="shared" si="185"/>
        <v>Residential Urunga</v>
      </c>
      <c r="E5897" s="321" t="s">
        <v>4460</v>
      </c>
      <c r="F5897" s="319" t="s">
        <v>13037</v>
      </c>
      <c r="G5897" s="319" t="s">
        <v>19494</v>
      </c>
      <c r="H5897" s="319" t="s">
        <v>24823</v>
      </c>
      <c r="I5897" s="319" t="s">
        <v>24824</v>
      </c>
    </row>
    <row r="5898" spans="1:9" ht="90" x14ac:dyDescent="0.2">
      <c r="A5898" s="319" t="s">
        <v>24825</v>
      </c>
      <c r="B5898" s="319" t="s">
        <v>21215</v>
      </c>
      <c r="C5898" s="321">
        <f t="shared" si="184"/>
        <v>6</v>
      </c>
      <c r="D5898" s="321" t="str">
        <f t="shared" si="185"/>
        <v>Residential Urunga</v>
      </c>
      <c r="E5898" s="321" t="s">
        <v>25835</v>
      </c>
      <c r="F5898" s="319" t="s">
        <v>24826</v>
      </c>
      <c r="G5898" s="319" t="s">
        <v>24827</v>
      </c>
      <c r="H5898" s="319" t="s">
        <v>24828</v>
      </c>
      <c r="I5898" s="319" t="s">
        <v>24829</v>
      </c>
    </row>
    <row r="5899" spans="1:9" ht="75" x14ac:dyDescent="0.25">
      <c r="A5899" s="319" t="s">
        <v>24830</v>
      </c>
      <c r="B5899" s="319" t="s">
        <v>21215</v>
      </c>
      <c r="C5899" s="321">
        <f t="shared" si="184"/>
        <v>6</v>
      </c>
      <c r="D5899" s="321" t="str">
        <f t="shared" si="185"/>
        <v>Residential Urunga</v>
      </c>
      <c r="E5899" s="321" t="s">
        <v>4460</v>
      </c>
      <c r="F5899" s="317"/>
      <c r="G5899" s="319" t="s">
        <v>7756</v>
      </c>
      <c r="H5899" s="319" t="s">
        <v>24831</v>
      </c>
      <c r="I5899" s="319" t="s">
        <v>24832</v>
      </c>
    </row>
    <row r="5900" spans="1:9" ht="75" x14ac:dyDescent="0.25">
      <c r="A5900" s="319" t="s">
        <v>24833</v>
      </c>
      <c r="B5900" s="319" t="s">
        <v>21215</v>
      </c>
      <c r="C5900" s="321">
        <f t="shared" si="184"/>
        <v>6</v>
      </c>
      <c r="D5900" s="321" t="str">
        <f t="shared" si="185"/>
        <v>Residential Urunga</v>
      </c>
      <c r="E5900" s="321" t="s">
        <v>25835</v>
      </c>
      <c r="F5900" s="317"/>
      <c r="G5900" s="319" t="s">
        <v>7756</v>
      </c>
      <c r="H5900" s="319" t="s">
        <v>24834</v>
      </c>
      <c r="I5900" s="319" t="s">
        <v>24835</v>
      </c>
    </row>
    <row r="5901" spans="1:9" ht="75" x14ac:dyDescent="0.25">
      <c r="A5901" s="319" t="s">
        <v>24836</v>
      </c>
      <c r="B5901" s="319" t="s">
        <v>21215</v>
      </c>
      <c r="C5901" s="321">
        <f t="shared" si="184"/>
        <v>6</v>
      </c>
      <c r="D5901" s="321" t="str">
        <f t="shared" si="185"/>
        <v>Residential Urunga</v>
      </c>
      <c r="E5901" s="321" t="s">
        <v>4460</v>
      </c>
      <c r="F5901" s="317"/>
      <c r="G5901" s="319" t="s">
        <v>7756</v>
      </c>
      <c r="H5901" s="319" t="s">
        <v>24837</v>
      </c>
      <c r="I5901" s="319" t="s">
        <v>24838</v>
      </c>
    </row>
    <row r="5902" spans="1:9" ht="75" x14ac:dyDescent="0.2">
      <c r="A5902" s="319" t="s">
        <v>24839</v>
      </c>
      <c r="B5902" s="319" t="s">
        <v>21215</v>
      </c>
      <c r="C5902" s="321">
        <f t="shared" si="184"/>
        <v>6</v>
      </c>
      <c r="D5902" s="321" t="str">
        <f t="shared" si="185"/>
        <v>Residential Urunga</v>
      </c>
      <c r="E5902" s="321" t="s">
        <v>25835</v>
      </c>
      <c r="F5902" s="319" t="s">
        <v>2170</v>
      </c>
      <c r="G5902" s="319" t="s">
        <v>381</v>
      </c>
      <c r="H5902" s="319" t="s">
        <v>24840</v>
      </c>
      <c r="I5902" s="319" t="s">
        <v>24841</v>
      </c>
    </row>
    <row r="5903" spans="1:9" ht="75" x14ac:dyDescent="0.2">
      <c r="A5903" s="319" t="s">
        <v>24842</v>
      </c>
      <c r="B5903" s="319" t="s">
        <v>21215</v>
      </c>
      <c r="C5903" s="321">
        <f t="shared" si="184"/>
        <v>6</v>
      </c>
      <c r="D5903" s="321" t="str">
        <f t="shared" si="185"/>
        <v>Residential Urunga</v>
      </c>
      <c r="E5903" s="321" t="s">
        <v>4460</v>
      </c>
      <c r="F5903" s="319" t="s">
        <v>1612</v>
      </c>
      <c r="G5903" s="319" t="s">
        <v>24410</v>
      </c>
      <c r="H5903" s="319" t="s">
        <v>24843</v>
      </c>
      <c r="I5903" s="319" t="s">
        <v>24844</v>
      </c>
    </row>
    <row r="5904" spans="1:9" ht="90" x14ac:dyDescent="0.2">
      <c r="A5904" s="319" t="s">
        <v>24845</v>
      </c>
      <c r="B5904" s="319" t="s">
        <v>21215</v>
      </c>
      <c r="C5904" s="321">
        <f t="shared" si="184"/>
        <v>6</v>
      </c>
      <c r="D5904" s="321" t="str">
        <f t="shared" si="185"/>
        <v>Residential Urunga</v>
      </c>
      <c r="E5904" s="321" t="s">
        <v>25835</v>
      </c>
      <c r="F5904" s="319" t="s">
        <v>2288</v>
      </c>
      <c r="G5904" s="319" t="s">
        <v>18158</v>
      </c>
      <c r="H5904" s="319" t="s">
        <v>24846</v>
      </c>
      <c r="I5904" s="319" t="s">
        <v>24847</v>
      </c>
    </row>
    <row r="5905" spans="1:9" ht="90" x14ac:dyDescent="0.2">
      <c r="A5905" s="319" t="s">
        <v>24848</v>
      </c>
      <c r="B5905" s="319" t="s">
        <v>21215</v>
      </c>
      <c r="C5905" s="321">
        <f t="shared" si="184"/>
        <v>6</v>
      </c>
      <c r="D5905" s="321" t="str">
        <f t="shared" si="185"/>
        <v>Residential Urunga</v>
      </c>
      <c r="E5905" s="321" t="s">
        <v>4460</v>
      </c>
      <c r="F5905" s="319" t="s">
        <v>3255</v>
      </c>
      <c r="G5905" s="319" t="s">
        <v>24849</v>
      </c>
      <c r="H5905" s="319" t="s">
        <v>24850</v>
      </c>
      <c r="I5905" s="319" t="s">
        <v>24851</v>
      </c>
    </row>
    <row r="5906" spans="1:9" ht="90" x14ac:dyDescent="0.2">
      <c r="A5906" s="319" t="s">
        <v>24852</v>
      </c>
      <c r="B5906" s="319" t="s">
        <v>21215</v>
      </c>
      <c r="C5906" s="321">
        <f t="shared" si="184"/>
        <v>6</v>
      </c>
      <c r="D5906" s="321" t="str">
        <f t="shared" si="185"/>
        <v>Residential Urunga</v>
      </c>
      <c r="E5906" s="321" t="s">
        <v>25835</v>
      </c>
      <c r="F5906" s="319" t="s">
        <v>17514</v>
      </c>
      <c r="G5906" s="319" t="s">
        <v>24770</v>
      </c>
      <c r="H5906" s="319" t="s">
        <v>24853</v>
      </c>
      <c r="I5906" s="319" t="s">
        <v>24854</v>
      </c>
    </row>
    <row r="5907" spans="1:9" ht="90" x14ac:dyDescent="0.2">
      <c r="A5907" s="319" t="s">
        <v>24855</v>
      </c>
      <c r="B5907" s="319" t="s">
        <v>21215</v>
      </c>
      <c r="C5907" s="321">
        <f t="shared" si="184"/>
        <v>6</v>
      </c>
      <c r="D5907" s="321" t="str">
        <f t="shared" si="185"/>
        <v>Residential Urunga</v>
      </c>
      <c r="E5907" s="321" t="s">
        <v>4460</v>
      </c>
      <c r="F5907" s="319" t="s">
        <v>24856</v>
      </c>
      <c r="G5907" s="319" t="s">
        <v>24857</v>
      </c>
      <c r="H5907" s="319" t="s">
        <v>24858</v>
      </c>
      <c r="I5907" s="319" t="s">
        <v>24859</v>
      </c>
    </row>
    <row r="5908" spans="1:9" ht="90" x14ac:dyDescent="0.2">
      <c r="A5908" s="319" t="s">
        <v>24860</v>
      </c>
      <c r="B5908" s="319" t="s">
        <v>21215</v>
      </c>
      <c r="C5908" s="321">
        <f t="shared" si="184"/>
        <v>6</v>
      </c>
      <c r="D5908" s="321" t="str">
        <f t="shared" si="185"/>
        <v>Residential Urunga</v>
      </c>
      <c r="E5908" s="321" t="s">
        <v>25835</v>
      </c>
      <c r="F5908" s="319" t="s">
        <v>2288</v>
      </c>
      <c r="G5908" s="319" t="s">
        <v>23175</v>
      </c>
      <c r="H5908" s="319" t="s">
        <v>24861</v>
      </c>
      <c r="I5908" s="319" t="s">
        <v>24862</v>
      </c>
    </row>
    <row r="5909" spans="1:9" ht="90" x14ac:dyDescent="0.2">
      <c r="A5909" s="319" t="s">
        <v>24863</v>
      </c>
      <c r="B5909" s="319" t="s">
        <v>21215</v>
      </c>
      <c r="C5909" s="321">
        <f t="shared" si="184"/>
        <v>6</v>
      </c>
      <c r="D5909" s="321" t="str">
        <f t="shared" si="185"/>
        <v>Residential Urunga</v>
      </c>
      <c r="E5909" s="321" t="s">
        <v>4460</v>
      </c>
      <c r="F5909" s="319" t="s">
        <v>24864</v>
      </c>
      <c r="G5909" s="319" t="s">
        <v>22280</v>
      </c>
      <c r="H5909" s="319" t="s">
        <v>24865</v>
      </c>
      <c r="I5909" s="319" t="s">
        <v>24866</v>
      </c>
    </row>
    <row r="5910" spans="1:9" ht="90" x14ac:dyDescent="0.2">
      <c r="A5910" s="319" t="s">
        <v>24867</v>
      </c>
      <c r="B5910" s="319" t="s">
        <v>21215</v>
      </c>
      <c r="C5910" s="321">
        <f t="shared" si="184"/>
        <v>6</v>
      </c>
      <c r="D5910" s="321" t="str">
        <f t="shared" si="185"/>
        <v>Residential Urunga</v>
      </c>
      <c r="E5910" s="321" t="s">
        <v>25835</v>
      </c>
      <c r="F5910" s="319" t="s">
        <v>24868</v>
      </c>
      <c r="G5910" s="319" t="s">
        <v>24869</v>
      </c>
      <c r="H5910" s="319" t="s">
        <v>24870</v>
      </c>
      <c r="I5910" s="319" t="s">
        <v>24871</v>
      </c>
    </row>
    <row r="5911" spans="1:9" ht="90" x14ac:dyDescent="0.2">
      <c r="A5911" s="319" t="s">
        <v>24872</v>
      </c>
      <c r="B5911" s="319" t="s">
        <v>21215</v>
      </c>
      <c r="C5911" s="321">
        <f t="shared" si="184"/>
        <v>6</v>
      </c>
      <c r="D5911" s="321" t="str">
        <f t="shared" si="185"/>
        <v>Residential Urunga</v>
      </c>
      <c r="E5911" s="321" t="s">
        <v>4460</v>
      </c>
      <c r="F5911" s="319" t="s">
        <v>24873</v>
      </c>
      <c r="G5911" s="319" t="s">
        <v>24874</v>
      </c>
      <c r="H5911" s="319" t="s">
        <v>24875</v>
      </c>
      <c r="I5911" s="319" t="s">
        <v>24876</v>
      </c>
    </row>
    <row r="5912" spans="1:9" ht="90" x14ac:dyDescent="0.2">
      <c r="A5912" s="319" t="s">
        <v>24877</v>
      </c>
      <c r="B5912" s="319" t="s">
        <v>21215</v>
      </c>
      <c r="C5912" s="321">
        <f t="shared" si="184"/>
        <v>6</v>
      </c>
      <c r="D5912" s="321" t="str">
        <f t="shared" si="185"/>
        <v>Residential Urunga</v>
      </c>
      <c r="E5912" s="321" t="s">
        <v>25835</v>
      </c>
      <c r="F5912" s="319" t="s">
        <v>5964</v>
      </c>
      <c r="G5912" s="319" t="s">
        <v>24878</v>
      </c>
      <c r="H5912" s="319" t="s">
        <v>24879</v>
      </c>
      <c r="I5912" s="319" t="s">
        <v>24880</v>
      </c>
    </row>
    <row r="5913" spans="1:9" ht="75" x14ac:dyDescent="0.2">
      <c r="A5913" s="319" t="s">
        <v>24881</v>
      </c>
      <c r="B5913" s="319" t="s">
        <v>21215</v>
      </c>
      <c r="C5913" s="321">
        <f t="shared" si="184"/>
        <v>6</v>
      </c>
      <c r="D5913" s="321" t="str">
        <f t="shared" si="185"/>
        <v>Residential Urunga</v>
      </c>
      <c r="E5913" s="321" t="s">
        <v>4460</v>
      </c>
      <c r="F5913" s="319" t="s">
        <v>21456</v>
      </c>
      <c r="G5913" s="319" t="s">
        <v>21457</v>
      </c>
      <c r="H5913" s="319" t="s">
        <v>24882</v>
      </c>
      <c r="I5913" s="319" t="s">
        <v>24883</v>
      </c>
    </row>
    <row r="5914" spans="1:9" ht="75" x14ac:dyDescent="0.25">
      <c r="A5914" s="319" t="s">
        <v>24884</v>
      </c>
      <c r="B5914" s="319" t="s">
        <v>21215</v>
      </c>
      <c r="C5914" s="321">
        <f t="shared" si="184"/>
        <v>6</v>
      </c>
      <c r="D5914" s="321" t="str">
        <f t="shared" si="185"/>
        <v>Residential Urunga</v>
      </c>
      <c r="E5914" s="321" t="s">
        <v>25835</v>
      </c>
      <c r="F5914" s="317"/>
      <c r="G5914" s="319" t="s">
        <v>1661</v>
      </c>
      <c r="H5914" s="319" t="s">
        <v>24885</v>
      </c>
      <c r="I5914" s="319" t="s">
        <v>24886</v>
      </c>
    </row>
    <row r="5915" spans="1:9" ht="75" x14ac:dyDescent="0.2">
      <c r="A5915" s="319" t="s">
        <v>24887</v>
      </c>
      <c r="B5915" s="319" t="s">
        <v>21215</v>
      </c>
      <c r="C5915" s="321">
        <f t="shared" si="184"/>
        <v>6</v>
      </c>
      <c r="D5915" s="321" t="str">
        <f t="shared" si="185"/>
        <v>Residential Urunga</v>
      </c>
      <c r="E5915" s="321" t="s">
        <v>4460</v>
      </c>
      <c r="F5915" s="319" t="s">
        <v>24888</v>
      </c>
      <c r="G5915" s="319" t="s">
        <v>24889</v>
      </c>
      <c r="H5915" s="319" t="s">
        <v>24890</v>
      </c>
      <c r="I5915" s="319" t="s">
        <v>24891</v>
      </c>
    </row>
    <row r="5916" spans="1:9" ht="75" x14ac:dyDescent="0.2">
      <c r="A5916" s="319" t="s">
        <v>24892</v>
      </c>
      <c r="B5916" s="319" t="s">
        <v>21215</v>
      </c>
      <c r="C5916" s="321">
        <f t="shared" si="184"/>
        <v>6</v>
      </c>
      <c r="D5916" s="321" t="str">
        <f t="shared" si="185"/>
        <v>Residential Urunga</v>
      </c>
      <c r="E5916" s="321" t="s">
        <v>25835</v>
      </c>
      <c r="F5916" s="319" t="s">
        <v>24888</v>
      </c>
      <c r="G5916" s="319" t="s">
        <v>24889</v>
      </c>
      <c r="H5916" s="319" t="s">
        <v>24893</v>
      </c>
      <c r="I5916" s="319" t="s">
        <v>24894</v>
      </c>
    </row>
    <row r="5917" spans="1:9" ht="75" x14ac:dyDescent="0.2">
      <c r="A5917" s="319" t="s">
        <v>24895</v>
      </c>
      <c r="B5917" s="319" t="s">
        <v>21215</v>
      </c>
      <c r="C5917" s="321">
        <f t="shared" si="184"/>
        <v>6</v>
      </c>
      <c r="D5917" s="321" t="str">
        <f t="shared" si="185"/>
        <v>Residential Urunga</v>
      </c>
      <c r="E5917" s="321" t="s">
        <v>4460</v>
      </c>
      <c r="F5917" s="319" t="s">
        <v>24896</v>
      </c>
      <c r="G5917" s="319" t="s">
        <v>24897</v>
      </c>
      <c r="H5917" s="319" t="s">
        <v>24898</v>
      </c>
      <c r="I5917" s="319" t="s">
        <v>24899</v>
      </c>
    </row>
    <row r="5918" spans="1:9" ht="75" x14ac:dyDescent="0.2">
      <c r="A5918" s="319" t="s">
        <v>24900</v>
      </c>
      <c r="B5918" s="319" t="s">
        <v>21215</v>
      </c>
      <c r="C5918" s="321">
        <f t="shared" si="184"/>
        <v>6</v>
      </c>
      <c r="D5918" s="321" t="str">
        <f t="shared" si="185"/>
        <v>Residential Urunga</v>
      </c>
      <c r="E5918" s="321" t="s">
        <v>25835</v>
      </c>
      <c r="F5918" s="319" t="s">
        <v>24901</v>
      </c>
      <c r="G5918" s="319" t="s">
        <v>24902</v>
      </c>
      <c r="H5918" s="319" t="s">
        <v>24903</v>
      </c>
      <c r="I5918" s="319" t="s">
        <v>24904</v>
      </c>
    </row>
    <row r="5919" spans="1:9" ht="75" x14ac:dyDescent="0.2">
      <c r="A5919" s="319" t="s">
        <v>24905</v>
      </c>
      <c r="B5919" s="319" t="s">
        <v>21215</v>
      </c>
      <c r="C5919" s="321">
        <f t="shared" si="184"/>
        <v>6</v>
      </c>
      <c r="D5919" s="321" t="str">
        <f t="shared" si="185"/>
        <v>Residential Urunga</v>
      </c>
      <c r="E5919" s="321" t="s">
        <v>4460</v>
      </c>
      <c r="F5919" s="319" t="s">
        <v>1456</v>
      </c>
      <c r="G5919" s="319" t="s">
        <v>800</v>
      </c>
      <c r="H5919" s="319" t="s">
        <v>24906</v>
      </c>
      <c r="I5919" s="319" t="s">
        <v>24907</v>
      </c>
    </row>
    <row r="5920" spans="1:9" ht="75" x14ac:dyDescent="0.2">
      <c r="A5920" s="319" t="s">
        <v>24908</v>
      </c>
      <c r="B5920" s="319" t="s">
        <v>21215</v>
      </c>
      <c r="C5920" s="321">
        <f t="shared" si="184"/>
        <v>6</v>
      </c>
      <c r="D5920" s="321" t="str">
        <f t="shared" si="185"/>
        <v>Residential Urunga</v>
      </c>
      <c r="E5920" s="321" t="s">
        <v>25835</v>
      </c>
      <c r="F5920" s="319" t="s">
        <v>5348</v>
      </c>
      <c r="G5920" s="319" t="s">
        <v>24909</v>
      </c>
      <c r="H5920" s="319" t="s">
        <v>24910</v>
      </c>
      <c r="I5920" s="319" t="s">
        <v>24911</v>
      </c>
    </row>
    <row r="5921" spans="1:9" ht="105" x14ac:dyDescent="0.2">
      <c r="A5921" s="319" t="s">
        <v>24912</v>
      </c>
      <c r="B5921" s="319" t="s">
        <v>21215</v>
      </c>
      <c r="C5921" s="321">
        <f t="shared" si="184"/>
        <v>6</v>
      </c>
      <c r="D5921" s="321" t="str">
        <f t="shared" si="185"/>
        <v>Residential Urunga</v>
      </c>
      <c r="E5921" s="321" t="s">
        <v>4460</v>
      </c>
      <c r="F5921" s="319" t="s">
        <v>24913</v>
      </c>
      <c r="G5921" s="319" t="s">
        <v>18776</v>
      </c>
      <c r="H5921" s="319" t="s">
        <v>24914</v>
      </c>
      <c r="I5921" s="319" t="s">
        <v>24915</v>
      </c>
    </row>
    <row r="5922" spans="1:9" ht="90" x14ac:dyDescent="0.2">
      <c r="A5922" s="319" t="s">
        <v>24916</v>
      </c>
      <c r="B5922" s="319" t="s">
        <v>21215</v>
      </c>
      <c r="C5922" s="321">
        <f t="shared" si="184"/>
        <v>6</v>
      </c>
      <c r="D5922" s="321" t="str">
        <f t="shared" si="185"/>
        <v>Residential Urunga</v>
      </c>
      <c r="E5922" s="321" t="s">
        <v>25835</v>
      </c>
      <c r="F5922" s="319" t="s">
        <v>8074</v>
      </c>
      <c r="G5922" s="319" t="s">
        <v>24917</v>
      </c>
      <c r="H5922" s="319" t="s">
        <v>24918</v>
      </c>
      <c r="I5922" s="319" t="s">
        <v>24919</v>
      </c>
    </row>
    <row r="5923" spans="1:9" ht="90" x14ac:dyDescent="0.2">
      <c r="A5923" s="319" t="s">
        <v>24920</v>
      </c>
      <c r="B5923" s="319" t="s">
        <v>21215</v>
      </c>
      <c r="C5923" s="321">
        <f t="shared" si="184"/>
        <v>6</v>
      </c>
      <c r="D5923" s="321" t="str">
        <f t="shared" si="185"/>
        <v>Residential Urunga</v>
      </c>
      <c r="E5923" s="321" t="s">
        <v>4460</v>
      </c>
      <c r="F5923" s="319" t="s">
        <v>20050</v>
      </c>
      <c r="G5923" s="319" t="s">
        <v>20051</v>
      </c>
      <c r="H5923" s="319" t="s">
        <v>24921</v>
      </c>
      <c r="I5923" s="319" t="s">
        <v>24922</v>
      </c>
    </row>
    <row r="5924" spans="1:9" ht="90" x14ac:dyDescent="0.2">
      <c r="A5924" s="319" t="s">
        <v>24923</v>
      </c>
      <c r="B5924" s="319" t="s">
        <v>21215</v>
      </c>
      <c r="C5924" s="321">
        <f t="shared" si="184"/>
        <v>6</v>
      </c>
      <c r="D5924" s="321" t="str">
        <f t="shared" si="185"/>
        <v>Residential Urunga</v>
      </c>
      <c r="E5924" s="321" t="s">
        <v>25835</v>
      </c>
      <c r="F5924" s="319" t="s">
        <v>24924</v>
      </c>
      <c r="G5924" s="319" t="s">
        <v>24925</v>
      </c>
      <c r="H5924" s="319" t="s">
        <v>24926</v>
      </c>
      <c r="I5924" s="319" t="s">
        <v>24927</v>
      </c>
    </row>
    <row r="5925" spans="1:9" ht="90" x14ac:dyDescent="0.2">
      <c r="A5925" s="319" t="s">
        <v>24928</v>
      </c>
      <c r="B5925" s="319" t="s">
        <v>21215</v>
      </c>
      <c r="C5925" s="321">
        <f t="shared" si="184"/>
        <v>6</v>
      </c>
      <c r="D5925" s="321" t="str">
        <f t="shared" si="185"/>
        <v>Residential Urunga</v>
      </c>
      <c r="E5925" s="321" t="s">
        <v>4460</v>
      </c>
      <c r="F5925" s="319" t="s">
        <v>24929</v>
      </c>
      <c r="G5925" s="319" t="s">
        <v>24930</v>
      </c>
      <c r="H5925" s="319" t="s">
        <v>24931</v>
      </c>
      <c r="I5925" s="319" t="s">
        <v>24932</v>
      </c>
    </row>
    <row r="5926" spans="1:9" ht="105" x14ac:dyDescent="0.2">
      <c r="A5926" s="319" t="s">
        <v>24933</v>
      </c>
      <c r="B5926" s="319" t="s">
        <v>21215</v>
      </c>
      <c r="C5926" s="321">
        <f t="shared" si="184"/>
        <v>6</v>
      </c>
      <c r="D5926" s="321" t="str">
        <f t="shared" si="185"/>
        <v>Residential Urunga</v>
      </c>
      <c r="E5926" s="321" t="s">
        <v>25835</v>
      </c>
      <c r="F5926" s="319" t="s">
        <v>24934</v>
      </c>
      <c r="G5926" s="319" t="s">
        <v>12116</v>
      </c>
      <c r="H5926" s="319" t="s">
        <v>24935</v>
      </c>
      <c r="I5926" s="319" t="s">
        <v>24936</v>
      </c>
    </row>
    <row r="5927" spans="1:9" ht="105" x14ac:dyDescent="0.2">
      <c r="A5927" s="319" t="s">
        <v>24937</v>
      </c>
      <c r="B5927" s="319" t="s">
        <v>21215</v>
      </c>
      <c r="C5927" s="321">
        <f t="shared" si="184"/>
        <v>6</v>
      </c>
      <c r="D5927" s="321" t="str">
        <f t="shared" si="185"/>
        <v>Residential Urunga</v>
      </c>
      <c r="E5927" s="321" t="s">
        <v>4460</v>
      </c>
      <c r="F5927" s="319" t="s">
        <v>24938</v>
      </c>
      <c r="G5927" s="319" t="s">
        <v>24939</v>
      </c>
      <c r="H5927" s="319" t="s">
        <v>24940</v>
      </c>
      <c r="I5927" s="319" t="s">
        <v>24941</v>
      </c>
    </row>
    <row r="5928" spans="1:9" ht="105" x14ac:dyDescent="0.2">
      <c r="A5928" s="319" t="s">
        <v>24942</v>
      </c>
      <c r="B5928" s="319" t="s">
        <v>21215</v>
      </c>
      <c r="C5928" s="321">
        <f t="shared" si="184"/>
        <v>6</v>
      </c>
      <c r="D5928" s="321" t="str">
        <f t="shared" si="185"/>
        <v>Residential Urunga</v>
      </c>
      <c r="E5928" s="321" t="s">
        <v>25835</v>
      </c>
      <c r="F5928" s="319" t="s">
        <v>1456</v>
      </c>
      <c r="G5928" s="319" t="s">
        <v>24943</v>
      </c>
      <c r="H5928" s="319" t="s">
        <v>24944</v>
      </c>
      <c r="I5928" s="319" t="s">
        <v>24945</v>
      </c>
    </row>
    <row r="5929" spans="1:9" ht="105" x14ac:dyDescent="0.25">
      <c r="A5929" s="319" t="s">
        <v>24946</v>
      </c>
      <c r="B5929" s="319" t="s">
        <v>21215</v>
      </c>
      <c r="C5929" s="321">
        <f t="shared" si="184"/>
        <v>6</v>
      </c>
      <c r="D5929" s="321" t="str">
        <f t="shared" si="185"/>
        <v>Residential Urunga</v>
      </c>
      <c r="E5929" s="321" t="s">
        <v>4460</v>
      </c>
      <c r="F5929" s="317"/>
      <c r="G5929" s="319" t="s">
        <v>7756</v>
      </c>
      <c r="H5929" s="319" t="s">
        <v>24947</v>
      </c>
      <c r="I5929" s="319" t="s">
        <v>24948</v>
      </c>
    </row>
    <row r="5930" spans="1:9" ht="105" x14ac:dyDescent="0.2">
      <c r="A5930" s="319" t="s">
        <v>24949</v>
      </c>
      <c r="B5930" s="319" t="s">
        <v>21215</v>
      </c>
      <c r="C5930" s="321">
        <f t="shared" si="184"/>
        <v>6</v>
      </c>
      <c r="D5930" s="321" t="str">
        <f t="shared" si="185"/>
        <v>Residential Urunga</v>
      </c>
      <c r="E5930" s="321" t="s">
        <v>25835</v>
      </c>
      <c r="F5930" s="319" t="s">
        <v>24950</v>
      </c>
      <c r="G5930" s="319" t="s">
        <v>24951</v>
      </c>
      <c r="H5930" s="319" t="s">
        <v>24952</v>
      </c>
      <c r="I5930" s="319" t="s">
        <v>24953</v>
      </c>
    </row>
    <row r="5931" spans="1:9" ht="105" x14ac:dyDescent="0.2">
      <c r="A5931" s="319" t="s">
        <v>24954</v>
      </c>
      <c r="B5931" s="319" t="s">
        <v>21215</v>
      </c>
      <c r="C5931" s="321">
        <f t="shared" si="184"/>
        <v>6</v>
      </c>
      <c r="D5931" s="321" t="str">
        <f t="shared" si="185"/>
        <v>Residential Urunga</v>
      </c>
      <c r="E5931" s="321" t="s">
        <v>4460</v>
      </c>
      <c r="F5931" s="319" t="s">
        <v>24955</v>
      </c>
      <c r="G5931" s="319" t="s">
        <v>7172</v>
      </c>
      <c r="H5931" s="319" t="s">
        <v>24956</v>
      </c>
      <c r="I5931" s="319" t="s">
        <v>24957</v>
      </c>
    </row>
    <row r="5932" spans="1:9" ht="105" x14ac:dyDescent="0.25">
      <c r="A5932" s="319" t="s">
        <v>24958</v>
      </c>
      <c r="B5932" s="319" t="s">
        <v>21215</v>
      </c>
      <c r="C5932" s="321">
        <f t="shared" si="184"/>
        <v>6</v>
      </c>
      <c r="D5932" s="321" t="str">
        <f t="shared" si="185"/>
        <v>Residential Urunga</v>
      </c>
      <c r="E5932" s="321" t="s">
        <v>25835</v>
      </c>
      <c r="F5932" s="317"/>
      <c r="G5932" s="319" t="s">
        <v>7678</v>
      </c>
      <c r="H5932" s="319" t="s">
        <v>24959</v>
      </c>
      <c r="I5932" s="319" t="s">
        <v>24960</v>
      </c>
    </row>
    <row r="5933" spans="1:9" ht="105" x14ac:dyDescent="0.25">
      <c r="A5933" s="319" t="s">
        <v>24961</v>
      </c>
      <c r="B5933" s="319" t="s">
        <v>21215</v>
      </c>
      <c r="C5933" s="321">
        <f t="shared" si="184"/>
        <v>6</v>
      </c>
      <c r="D5933" s="321" t="str">
        <f t="shared" si="185"/>
        <v>Residential Urunga</v>
      </c>
      <c r="E5933" s="321" t="s">
        <v>4460</v>
      </c>
      <c r="F5933" s="317"/>
      <c r="G5933" s="319" t="s">
        <v>7678</v>
      </c>
      <c r="H5933" s="319" t="s">
        <v>24962</v>
      </c>
      <c r="I5933" s="319" t="s">
        <v>24963</v>
      </c>
    </row>
    <row r="5934" spans="1:9" ht="105" x14ac:dyDescent="0.25">
      <c r="A5934" s="319" t="s">
        <v>24964</v>
      </c>
      <c r="B5934" s="319" t="s">
        <v>21215</v>
      </c>
      <c r="C5934" s="321">
        <f t="shared" si="184"/>
        <v>6</v>
      </c>
      <c r="D5934" s="321" t="str">
        <f t="shared" si="185"/>
        <v>Residential Urunga</v>
      </c>
      <c r="E5934" s="321" t="s">
        <v>25835</v>
      </c>
      <c r="F5934" s="317"/>
      <c r="G5934" s="319" t="s">
        <v>7678</v>
      </c>
      <c r="H5934" s="319" t="s">
        <v>24965</v>
      </c>
      <c r="I5934" s="319" t="s">
        <v>24966</v>
      </c>
    </row>
    <row r="5935" spans="1:9" ht="105" x14ac:dyDescent="0.2">
      <c r="A5935" s="319" t="s">
        <v>24967</v>
      </c>
      <c r="B5935" s="319" t="s">
        <v>21215</v>
      </c>
      <c r="C5935" s="321">
        <f t="shared" si="184"/>
        <v>6</v>
      </c>
      <c r="D5935" s="321" t="str">
        <f t="shared" si="185"/>
        <v>Residential Urunga</v>
      </c>
      <c r="E5935" s="321" t="s">
        <v>4460</v>
      </c>
      <c r="F5935" s="319" t="s">
        <v>24968</v>
      </c>
      <c r="G5935" s="319" t="s">
        <v>3441</v>
      </c>
      <c r="H5935" s="319" t="s">
        <v>24969</v>
      </c>
      <c r="I5935" s="319" t="s">
        <v>24970</v>
      </c>
    </row>
    <row r="5936" spans="1:9" ht="105" x14ac:dyDescent="0.2">
      <c r="A5936" s="319" t="s">
        <v>24971</v>
      </c>
      <c r="B5936" s="319" t="s">
        <v>21215</v>
      </c>
      <c r="C5936" s="321">
        <f t="shared" si="184"/>
        <v>6</v>
      </c>
      <c r="D5936" s="321" t="str">
        <f t="shared" si="185"/>
        <v>Residential Urunga</v>
      </c>
      <c r="E5936" s="321" t="s">
        <v>25835</v>
      </c>
      <c r="F5936" s="319" t="s">
        <v>24972</v>
      </c>
      <c r="G5936" s="319" t="s">
        <v>11172</v>
      </c>
      <c r="H5936" s="319" t="s">
        <v>24973</v>
      </c>
      <c r="I5936" s="319" t="s">
        <v>24974</v>
      </c>
    </row>
    <row r="5937" spans="1:9" ht="105" x14ac:dyDescent="0.2">
      <c r="A5937" s="319" t="s">
        <v>24975</v>
      </c>
      <c r="B5937" s="319" t="s">
        <v>21215</v>
      </c>
      <c r="C5937" s="321">
        <f t="shared" si="184"/>
        <v>6</v>
      </c>
      <c r="D5937" s="321" t="str">
        <f t="shared" si="185"/>
        <v>Residential Urunga</v>
      </c>
      <c r="E5937" s="321" t="s">
        <v>4460</v>
      </c>
      <c r="F5937" s="319" t="s">
        <v>7435</v>
      </c>
      <c r="G5937" s="319" t="s">
        <v>24976</v>
      </c>
      <c r="H5937" s="319" t="s">
        <v>24977</v>
      </c>
      <c r="I5937" s="319" t="s">
        <v>24978</v>
      </c>
    </row>
    <row r="5938" spans="1:9" ht="105" x14ac:dyDescent="0.2">
      <c r="A5938" s="319" t="s">
        <v>24979</v>
      </c>
      <c r="B5938" s="319" t="s">
        <v>21215</v>
      </c>
      <c r="C5938" s="321">
        <f t="shared" si="184"/>
        <v>6</v>
      </c>
      <c r="D5938" s="321" t="str">
        <f t="shared" si="185"/>
        <v>Residential Urunga</v>
      </c>
      <c r="E5938" s="321" t="s">
        <v>25835</v>
      </c>
      <c r="F5938" s="319" t="s">
        <v>24980</v>
      </c>
      <c r="G5938" s="319" t="s">
        <v>24981</v>
      </c>
      <c r="H5938" s="319" t="s">
        <v>24982</v>
      </c>
      <c r="I5938" s="319" t="s">
        <v>24983</v>
      </c>
    </row>
    <row r="5939" spans="1:9" ht="105" x14ac:dyDescent="0.2">
      <c r="A5939" s="319" t="s">
        <v>24984</v>
      </c>
      <c r="B5939" s="319" t="s">
        <v>21215</v>
      </c>
      <c r="C5939" s="321">
        <f t="shared" si="184"/>
        <v>6</v>
      </c>
      <c r="D5939" s="321" t="str">
        <f t="shared" si="185"/>
        <v>Residential Urunga</v>
      </c>
      <c r="E5939" s="321" t="s">
        <v>4460</v>
      </c>
      <c r="F5939" s="319" t="s">
        <v>5104</v>
      </c>
      <c r="G5939" s="319" t="s">
        <v>24985</v>
      </c>
      <c r="H5939" s="319" t="s">
        <v>24986</v>
      </c>
      <c r="I5939" s="319" t="s">
        <v>24987</v>
      </c>
    </row>
    <row r="5940" spans="1:9" ht="105" x14ac:dyDescent="0.2">
      <c r="A5940" s="319" t="s">
        <v>24988</v>
      </c>
      <c r="B5940" s="319" t="s">
        <v>21215</v>
      </c>
      <c r="C5940" s="321">
        <f t="shared" si="184"/>
        <v>6</v>
      </c>
      <c r="D5940" s="321" t="str">
        <f t="shared" si="185"/>
        <v>Residential Urunga</v>
      </c>
      <c r="E5940" s="321" t="s">
        <v>25835</v>
      </c>
      <c r="F5940" s="319" t="s">
        <v>543</v>
      </c>
      <c r="G5940" s="319" t="s">
        <v>15872</v>
      </c>
      <c r="H5940" s="319" t="s">
        <v>24989</v>
      </c>
      <c r="I5940" s="319" t="s">
        <v>24990</v>
      </c>
    </row>
    <row r="5941" spans="1:9" ht="105" x14ac:dyDescent="0.2">
      <c r="A5941" s="319" t="s">
        <v>24991</v>
      </c>
      <c r="B5941" s="319" t="s">
        <v>21215</v>
      </c>
      <c r="C5941" s="321">
        <f t="shared" si="184"/>
        <v>6</v>
      </c>
      <c r="D5941" s="321" t="str">
        <f t="shared" si="185"/>
        <v>Residential Urunga</v>
      </c>
      <c r="E5941" s="321" t="s">
        <v>4460</v>
      </c>
      <c r="F5941" s="319" t="s">
        <v>24992</v>
      </c>
      <c r="G5941" s="319" t="s">
        <v>5492</v>
      </c>
      <c r="H5941" s="319" t="s">
        <v>24993</v>
      </c>
      <c r="I5941" s="319" t="s">
        <v>24994</v>
      </c>
    </row>
    <row r="5942" spans="1:9" ht="105" x14ac:dyDescent="0.2">
      <c r="A5942" s="319" t="s">
        <v>24995</v>
      </c>
      <c r="B5942" s="319" t="s">
        <v>21215</v>
      </c>
      <c r="C5942" s="321">
        <f t="shared" si="184"/>
        <v>6</v>
      </c>
      <c r="D5942" s="321" t="str">
        <f t="shared" si="185"/>
        <v>Residential Urunga</v>
      </c>
      <c r="E5942" s="321" t="s">
        <v>25835</v>
      </c>
      <c r="F5942" s="319" t="s">
        <v>17198</v>
      </c>
      <c r="G5942" s="319" t="s">
        <v>11115</v>
      </c>
      <c r="H5942" s="319" t="s">
        <v>24996</v>
      </c>
      <c r="I5942" s="319" t="s">
        <v>24997</v>
      </c>
    </row>
    <row r="5943" spans="1:9" ht="105" x14ac:dyDescent="0.2">
      <c r="A5943" s="319" t="s">
        <v>24998</v>
      </c>
      <c r="B5943" s="319" t="s">
        <v>21215</v>
      </c>
      <c r="C5943" s="321">
        <f t="shared" si="184"/>
        <v>6</v>
      </c>
      <c r="D5943" s="321" t="str">
        <f t="shared" si="185"/>
        <v>Residential Urunga</v>
      </c>
      <c r="E5943" s="321" t="s">
        <v>4460</v>
      </c>
      <c r="F5943" s="319" t="s">
        <v>351</v>
      </c>
      <c r="G5943" s="319" t="s">
        <v>24999</v>
      </c>
      <c r="H5943" s="319" t="s">
        <v>25000</v>
      </c>
      <c r="I5943" s="319" t="s">
        <v>25001</v>
      </c>
    </row>
    <row r="5944" spans="1:9" ht="105" x14ac:dyDescent="0.2">
      <c r="A5944" s="319" t="s">
        <v>25002</v>
      </c>
      <c r="B5944" s="319" t="s">
        <v>21215</v>
      </c>
      <c r="C5944" s="321">
        <f t="shared" si="184"/>
        <v>6</v>
      </c>
      <c r="D5944" s="321" t="str">
        <f t="shared" si="185"/>
        <v>Residential Urunga</v>
      </c>
      <c r="E5944" s="321" t="s">
        <v>25835</v>
      </c>
      <c r="F5944" s="319" t="s">
        <v>12826</v>
      </c>
      <c r="G5944" s="319" t="s">
        <v>13505</v>
      </c>
      <c r="H5944" s="319" t="s">
        <v>25003</v>
      </c>
      <c r="I5944" s="319" t="s">
        <v>25004</v>
      </c>
    </row>
    <row r="5945" spans="1:9" ht="105" x14ac:dyDescent="0.2">
      <c r="A5945" s="319" t="s">
        <v>25005</v>
      </c>
      <c r="B5945" s="319" t="s">
        <v>21215</v>
      </c>
      <c r="C5945" s="321">
        <f t="shared" si="184"/>
        <v>6</v>
      </c>
      <c r="D5945" s="321" t="str">
        <f t="shared" si="185"/>
        <v>Residential Urunga</v>
      </c>
      <c r="E5945" s="321" t="s">
        <v>4460</v>
      </c>
      <c r="F5945" s="319" t="s">
        <v>25006</v>
      </c>
      <c r="G5945" s="319" t="s">
        <v>25007</v>
      </c>
      <c r="H5945" s="319" t="s">
        <v>25008</v>
      </c>
      <c r="I5945" s="319" t="s">
        <v>25009</v>
      </c>
    </row>
    <row r="5946" spans="1:9" ht="105" x14ac:dyDescent="0.2">
      <c r="A5946" s="319" t="s">
        <v>25010</v>
      </c>
      <c r="B5946" s="319" t="s">
        <v>21215</v>
      </c>
      <c r="C5946" s="321">
        <f t="shared" si="184"/>
        <v>6</v>
      </c>
      <c r="D5946" s="321" t="str">
        <f t="shared" si="185"/>
        <v>Residential Urunga</v>
      </c>
      <c r="E5946" s="321" t="s">
        <v>25835</v>
      </c>
      <c r="F5946" s="319" t="s">
        <v>19128</v>
      </c>
      <c r="G5946" s="319" t="s">
        <v>19129</v>
      </c>
      <c r="H5946" s="319" t="s">
        <v>25011</v>
      </c>
      <c r="I5946" s="319" t="s">
        <v>25012</v>
      </c>
    </row>
    <row r="5947" spans="1:9" ht="105" x14ac:dyDescent="0.2">
      <c r="A5947" s="319" t="s">
        <v>25013</v>
      </c>
      <c r="B5947" s="319" t="s">
        <v>21215</v>
      </c>
      <c r="C5947" s="321">
        <f t="shared" si="184"/>
        <v>6</v>
      </c>
      <c r="D5947" s="321" t="str">
        <f t="shared" si="185"/>
        <v>Residential Urunga</v>
      </c>
      <c r="E5947" s="321" t="s">
        <v>4460</v>
      </c>
      <c r="F5947" s="319" t="s">
        <v>2170</v>
      </c>
      <c r="G5947" s="319" t="s">
        <v>381</v>
      </c>
      <c r="H5947" s="319" t="s">
        <v>25014</v>
      </c>
      <c r="I5947" s="319" t="s">
        <v>25015</v>
      </c>
    </row>
    <row r="5948" spans="1:9" ht="105" x14ac:dyDescent="0.2">
      <c r="A5948" s="319" t="s">
        <v>25016</v>
      </c>
      <c r="B5948" s="319" t="s">
        <v>21215</v>
      </c>
      <c r="C5948" s="321">
        <f t="shared" si="184"/>
        <v>6</v>
      </c>
      <c r="D5948" s="321" t="str">
        <f t="shared" si="185"/>
        <v>Residential Urunga</v>
      </c>
      <c r="E5948" s="321" t="s">
        <v>25835</v>
      </c>
      <c r="F5948" s="319" t="s">
        <v>25017</v>
      </c>
      <c r="G5948" s="319" t="s">
        <v>8812</v>
      </c>
      <c r="H5948" s="319" t="s">
        <v>25018</v>
      </c>
      <c r="I5948" s="319" t="s">
        <v>25019</v>
      </c>
    </row>
    <row r="5949" spans="1:9" ht="105" x14ac:dyDescent="0.2">
      <c r="A5949" s="319" t="s">
        <v>25020</v>
      </c>
      <c r="B5949" s="319" t="s">
        <v>21215</v>
      </c>
      <c r="C5949" s="321">
        <f t="shared" si="184"/>
        <v>6</v>
      </c>
      <c r="D5949" s="321" t="str">
        <f t="shared" si="185"/>
        <v>Residential Urunga</v>
      </c>
      <c r="E5949" s="321" t="s">
        <v>4460</v>
      </c>
      <c r="F5949" s="319" t="s">
        <v>5211</v>
      </c>
      <c r="G5949" s="319" t="s">
        <v>23048</v>
      </c>
      <c r="H5949" s="319" t="s">
        <v>25021</v>
      </c>
      <c r="I5949" s="319" t="s">
        <v>25022</v>
      </c>
    </row>
    <row r="5950" spans="1:9" ht="105" x14ac:dyDescent="0.2">
      <c r="A5950" s="319" t="s">
        <v>25023</v>
      </c>
      <c r="B5950" s="319" t="s">
        <v>21215</v>
      </c>
      <c r="C5950" s="321">
        <f t="shared" si="184"/>
        <v>6</v>
      </c>
      <c r="D5950" s="321" t="str">
        <f t="shared" si="185"/>
        <v>Residential Urunga</v>
      </c>
      <c r="E5950" s="321" t="s">
        <v>25835</v>
      </c>
      <c r="F5950" s="319" t="s">
        <v>25024</v>
      </c>
      <c r="G5950" s="319" t="s">
        <v>25025</v>
      </c>
      <c r="H5950" s="319" t="s">
        <v>25026</v>
      </c>
      <c r="I5950" s="319" t="s">
        <v>25027</v>
      </c>
    </row>
    <row r="5951" spans="1:9" ht="105" x14ac:dyDescent="0.2">
      <c r="A5951" s="319" t="s">
        <v>25028</v>
      </c>
      <c r="B5951" s="319" t="s">
        <v>21215</v>
      </c>
      <c r="C5951" s="321">
        <f t="shared" si="184"/>
        <v>6</v>
      </c>
      <c r="D5951" s="321" t="str">
        <f t="shared" si="185"/>
        <v>Residential Urunga</v>
      </c>
      <c r="E5951" s="321" t="s">
        <v>4460</v>
      </c>
      <c r="F5951" s="319" t="s">
        <v>25029</v>
      </c>
      <c r="G5951" s="319" t="s">
        <v>25030</v>
      </c>
      <c r="H5951" s="319" t="s">
        <v>25031</v>
      </c>
      <c r="I5951" s="319" t="s">
        <v>25032</v>
      </c>
    </row>
    <row r="5952" spans="1:9" ht="105" x14ac:dyDescent="0.2">
      <c r="A5952" s="319" t="s">
        <v>25033</v>
      </c>
      <c r="B5952" s="319" t="s">
        <v>21215</v>
      </c>
      <c r="C5952" s="321">
        <f t="shared" si="184"/>
        <v>6</v>
      </c>
      <c r="D5952" s="321" t="str">
        <f t="shared" si="185"/>
        <v>Residential Urunga</v>
      </c>
      <c r="E5952" s="321" t="s">
        <v>25835</v>
      </c>
      <c r="F5952" s="319" t="s">
        <v>5472</v>
      </c>
      <c r="G5952" s="319" t="s">
        <v>23684</v>
      </c>
      <c r="H5952" s="319" t="s">
        <v>25034</v>
      </c>
      <c r="I5952" s="319" t="s">
        <v>25035</v>
      </c>
    </row>
    <row r="5953" spans="1:9" ht="105" x14ac:dyDescent="0.2">
      <c r="A5953" s="319" t="s">
        <v>25036</v>
      </c>
      <c r="B5953" s="319" t="s">
        <v>21215</v>
      </c>
      <c r="C5953" s="321">
        <f t="shared" si="184"/>
        <v>6</v>
      </c>
      <c r="D5953" s="321" t="str">
        <f t="shared" si="185"/>
        <v>Residential Urunga</v>
      </c>
      <c r="E5953" s="321" t="s">
        <v>4460</v>
      </c>
      <c r="F5953" s="319" t="s">
        <v>25037</v>
      </c>
      <c r="G5953" s="319" t="s">
        <v>8189</v>
      </c>
      <c r="H5953" s="319" t="s">
        <v>25038</v>
      </c>
      <c r="I5953" s="319" t="s">
        <v>25039</v>
      </c>
    </row>
    <row r="5954" spans="1:9" ht="90" x14ac:dyDescent="0.2">
      <c r="A5954" s="319" t="s">
        <v>25040</v>
      </c>
      <c r="B5954" s="319" t="s">
        <v>21215</v>
      </c>
      <c r="C5954" s="321">
        <f t="shared" ref="C5954:C6017" si="186">+VLOOKUP($A5954,Assess,2,FALSE)</f>
        <v>6</v>
      </c>
      <c r="D5954" s="321" t="str">
        <f t="shared" ref="D5954:D6017" si="187">+VLOOKUP($A5954,Assess,3,FALSE)</f>
        <v>Residential Urunga</v>
      </c>
      <c r="E5954" s="321" t="s">
        <v>25835</v>
      </c>
      <c r="F5954" s="319" t="s">
        <v>414</v>
      </c>
      <c r="G5954" s="319" t="s">
        <v>25041</v>
      </c>
      <c r="H5954" s="319" t="s">
        <v>25042</v>
      </c>
      <c r="I5954" s="319" t="s">
        <v>25043</v>
      </c>
    </row>
    <row r="5955" spans="1:9" ht="90" x14ac:dyDescent="0.25">
      <c r="A5955" s="319" t="s">
        <v>25044</v>
      </c>
      <c r="B5955" s="319" t="s">
        <v>21215</v>
      </c>
      <c r="C5955" s="321">
        <f t="shared" si="186"/>
        <v>6</v>
      </c>
      <c r="D5955" s="321" t="str">
        <f t="shared" si="187"/>
        <v>Residential Urunga</v>
      </c>
      <c r="E5955" s="321" t="s">
        <v>4460</v>
      </c>
      <c r="F5955" s="317"/>
      <c r="G5955" s="319" t="s">
        <v>7756</v>
      </c>
      <c r="H5955" s="319" t="s">
        <v>25045</v>
      </c>
      <c r="I5955" s="319" t="s">
        <v>25046</v>
      </c>
    </row>
    <row r="5956" spans="1:9" ht="90" x14ac:dyDescent="0.2">
      <c r="A5956" s="319" t="s">
        <v>25047</v>
      </c>
      <c r="B5956" s="319" t="s">
        <v>21215</v>
      </c>
      <c r="C5956" s="321">
        <f t="shared" si="186"/>
        <v>6</v>
      </c>
      <c r="D5956" s="321" t="str">
        <f t="shared" si="187"/>
        <v>Residential Urunga</v>
      </c>
      <c r="E5956" s="321" t="s">
        <v>25835</v>
      </c>
      <c r="F5956" s="319" t="s">
        <v>581</v>
      </c>
      <c r="G5956" s="319" t="s">
        <v>25048</v>
      </c>
      <c r="H5956" s="319" t="s">
        <v>25049</v>
      </c>
      <c r="I5956" s="319" t="s">
        <v>25050</v>
      </c>
    </row>
    <row r="5957" spans="1:9" ht="90" x14ac:dyDescent="0.25">
      <c r="A5957" s="319" t="s">
        <v>25051</v>
      </c>
      <c r="B5957" s="319" t="s">
        <v>21215</v>
      </c>
      <c r="C5957" s="321">
        <f t="shared" si="186"/>
        <v>6</v>
      </c>
      <c r="D5957" s="321" t="str">
        <f t="shared" si="187"/>
        <v>Residential Urunga</v>
      </c>
      <c r="E5957" s="321" t="s">
        <v>4460</v>
      </c>
      <c r="F5957" s="317"/>
      <c r="G5957" s="319" t="s">
        <v>7756</v>
      </c>
      <c r="H5957" s="319" t="s">
        <v>25052</v>
      </c>
      <c r="I5957" s="319" t="s">
        <v>25053</v>
      </c>
    </row>
    <row r="5958" spans="1:9" ht="90" x14ac:dyDescent="0.2">
      <c r="A5958" s="319" t="s">
        <v>25054</v>
      </c>
      <c r="B5958" s="319" t="s">
        <v>21215</v>
      </c>
      <c r="C5958" s="321">
        <f t="shared" si="186"/>
        <v>6</v>
      </c>
      <c r="D5958" s="321" t="str">
        <f t="shared" si="187"/>
        <v>Residential Urunga</v>
      </c>
      <c r="E5958" s="321" t="s">
        <v>25835</v>
      </c>
      <c r="F5958" s="319" t="s">
        <v>25055</v>
      </c>
      <c r="G5958" s="319" t="s">
        <v>25056</v>
      </c>
      <c r="H5958" s="319" t="s">
        <v>25057</v>
      </c>
      <c r="I5958" s="319" t="s">
        <v>25058</v>
      </c>
    </row>
    <row r="5959" spans="1:9" ht="90" x14ac:dyDescent="0.2">
      <c r="A5959" s="319" t="s">
        <v>25059</v>
      </c>
      <c r="B5959" s="319" t="s">
        <v>21215</v>
      </c>
      <c r="C5959" s="321">
        <f t="shared" si="186"/>
        <v>6</v>
      </c>
      <c r="D5959" s="321" t="str">
        <f t="shared" si="187"/>
        <v>Residential Urunga</v>
      </c>
      <c r="E5959" s="321" t="s">
        <v>4460</v>
      </c>
      <c r="F5959" s="319" t="s">
        <v>3381</v>
      </c>
      <c r="G5959" s="319" t="s">
        <v>629</v>
      </c>
      <c r="H5959" s="319" t="s">
        <v>25060</v>
      </c>
      <c r="I5959" s="319" t="s">
        <v>25061</v>
      </c>
    </row>
    <row r="5960" spans="1:9" ht="75" x14ac:dyDescent="0.2">
      <c r="A5960" s="319" t="s">
        <v>25062</v>
      </c>
      <c r="B5960" s="319" t="s">
        <v>21215</v>
      </c>
      <c r="C5960" s="321">
        <f t="shared" si="186"/>
        <v>6</v>
      </c>
      <c r="D5960" s="321" t="str">
        <f t="shared" si="187"/>
        <v>Residential Urunga</v>
      </c>
      <c r="E5960" s="321" t="s">
        <v>25835</v>
      </c>
      <c r="F5960" s="319" t="s">
        <v>25063</v>
      </c>
      <c r="G5960" s="319" t="s">
        <v>25064</v>
      </c>
      <c r="H5960" s="319" t="s">
        <v>25065</v>
      </c>
      <c r="I5960" s="319" t="s">
        <v>25066</v>
      </c>
    </row>
    <row r="5961" spans="1:9" ht="75" x14ac:dyDescent="0.2">
      <c r="A5961" s="319" t="s">
        <v>25067</v>
      </c>
      <c r="B5961" s="319" t="s">
        <v>21215</v>
      </c>
      <c r="C5961" s="321">
        <f t="shared" si="186"/>
        <v>6</v>
      </c>
      <c r="D5961" s="321" t="str">
        <f t="shared" si="187"/>
        <v>Residential Urunga</v>
      </c>
      <c r="E5961" s="321" t="s">
        <v>4460</v>
      </c>
      <c r="F5961" s="319" t="s">
        <v>3676</v>
      </c>
      <c r="G5961" s="319" t="s">
        <v>25068</v>
      </c>
      <c r="H5961" s="319" t="s">
        <v>25069</v>
      </c>
      <c r="I5961" s="319" t="s">
        <v>25070</v>
      </c>
    </row>
    <row r="5962" spans="1:9" ht="105" x14ac:dyDescent="0.2">
      <c r="A5962" s="319" t="s">
        <v>25071</v>
      </c>
      <c r="B5962" s="319" t="s">
        <v>21215</v>
      </c>
      <c r="C5962" s="321">
        <f t="shared" si="186"/>
        <v>6</v>
      </c>
      <c r="D5962" s="321" t="str">
        <f t="shared" si="187"/>
        <v>Residential Urunga</v>
      </c>
      <c r="E5962" s="321" t="s">
        <v>25835</v>
      </c>
      <c r="F5962" s="319" t="s">
        <v>25072</v>
      </c>
      <c r="G5962" s="319" t="s">
        <v>25073</v>
      </c>
      <c r="H5962" s="319" t="s">
        <v>25074</v>
      </c>
      <c r="I5962" s="319" t="s">
        <v>25075</v>
      </c>
    </row>
    <row r="5963" spans="1:9" ht="75" x14ac:dyDescent="0.2">
      <c r="A5963" s="319" t="s">
        <v>25076</v>
      </c>
      <c r="B5963" s="319" t="s">
        <v>21215</v>
      </c>
      <c r="C5963" s="321">
        <f t="shared" si="186"/>
        <v>6</v>
      </c>
      <c r="D5963" s="321" t="str">
        <f t="shared" si="187"/>
        <v>Residential Urunga</v>
      </c>
      <c r="E5963" s="321" t="s">
        <v>4460</v>
      </c>
      <c r="F5963" s="319" t="s">
        <v>25077</v>
      </c>
      <c r="G5963" s="319" t="s">
        <v>20218</v>
      </c>
      <c r="H5963" s="319" t="s">
        <v>25078</v>
      </c>
      <c r="I5963" s="319" t="s">
        <v>25079</v>
      </c>
    </row>
    <row r="5964" spans="1:9" ht="90" x14ac:dyDescent="0.2">
      <c r="A5964" s="319" t="s">
        <v>25080</v>
      </c>
      <c r="B5964" s="319" t="s">
        <v>21215</v>
      </c>
      <c r="C5964" s="321">
        <f t="shared" si="186"/>
        <v>6</v>
      </c>
      <c r="D5964" s="321" t="str">
        <f t="shared" si="187"/>
        <v>Residential Urunga</v>
      </c>
      <c r="E5964" s="321" t="s">
        <v>25835</v>
      </c>
      <c r="F5964" s="319" t="s">
        <v>1166</v>
      </c>
      <c r="G5964" s="319" t="s">
        <v>25081</v>
      </c>
      <c r="H5964" s="319" t="s">
        <v>25082</v>
      </c>
      <c r="I5964" s="319" t="s">
        <v>25083</v>
      </c>
    </row>
    <row r="5965" spans="1:9" ht="105" x14ac:dyDescent="0.2">
      <c r="A5965" s="319" t="s">
        <v>25084</v>
      </c>
      <c r="B5965" s="319" t="s">
        <v>21215</v>
      </c>
      <c r="C5965" s="321">
        <f t="shared" si="186"/>
        <v>6</v>
      </c>
      <c r="D5965" s="321" t="str">
        <f t="shared" si="187"/>
        <v>Residential Urunga</v>
      </c>
      <c r="E5965" s="321" t="s">
        <v>4460</v>
      </c>
      <c r="F5965" s="319" t="s">
        <v>12647</v>
      </c>
      <c r="G5965" s="319" t="s">
        <v>25085</v>
      </c>
      <c r="H5965" s="319" t="s">
        <v>25086</v>
      </c>
      <c r="I5965" s="319" t="s">
        <v>25087</v>
      </c>
    </row>
    <row r="5966" spans="1:9" ht="90" x14ac:dyDescent="0.2">
      <c r="A5966" s="319" t="s">
        <v>25088</v>
      </c>
      <c r="B5966" s="319" t="s">
        <v>21215</v>
      </c>
      <c r="C5966" s="321">
        <f t="shared" si="186"/>
        <v>6</v>
      </c>
      <c r="D5966" s="321" t="str">
        <f t="shared" si="187"/>
        <v>Residential Urunga</v>
      </c>
      <c r="E5966" s="321" t="s">
        <v>25835</v>
      </c>
      <c r="F5966" s="319" t="s">
        <v>11067</v>
      </c>
      <c r="G5966" s="319" t="s">
        <v>25089</v>
      </c>
      <c r="H5966" s="319" t="s">
        <v>25090</v>
      </c>
      <c r="I5966" s="319" t="s">
        <v>25091</v>
      </c>
    </row>
    <row r="5967" spans="1:9" ht="75" x14ac:dyDescent="0.25">
      <c r="A5967" s="319" t="s">
        <v>25092</v>
      </c>
      <c r="B5967" s="319" t="s">
        <v>21215</v>
      </c>
      <c r="C5967" s="321">
        <f t="shared" si="186"/>
        <v>6</v>
      </c>
      <c r="D5967" s="321" t="str">
        <f t="shared" si="187"/>
        <v>Residential Urunga</v>
      </c>
      <c r="E5967" s="321" t="s">
        <v>4460</v>
      </c>
      <c r="F5967" s="317"/>
      <c r="G5967" s="319" t="s">
        <v>25093</v>
      </c>
      <c r="H5967" s="319" t="s">
        <v>489</v>
      </c>
      <c r="I5967" s="319" t="s">
        <v>25094</v>
      </c>
    </row>
    <row r="5968" spans="1:9" ht="90" x14ac:dyDescent="0.2">
      <c r="A5968" s="319" t="s">
        <v>25095</v>
      </c>
      <c r="B5968" s="319" t="s">
        <v>21215</v>
      </c>
      <c r="C5968" s="321">
        <f t="shared" si="186"/>
        <v>6</v>
      </c>
      <c r="D5968" s="321" t="str">
        <f t="shared" si="187"/>
        <v>Residential Urunga</v>
      </c>
      <c r="E5968" s="321" t="s">
        <v>25835</v>
      </c>
      <c r="F5968" s="319" t="s">
        <v>25096</v>
      </c>
      <c r="G5968" s="319" t="s">
        <v>25097</v>
      </c>
      <c r="H5968" s="319" t="s">
        <v>25098</v>
      </c>
      <c r="I5968" s="319" t="s">
        <v>25099</v>
      </c>
    </row>
    <row r="5969" spans="1:9" ht="90" x14ac:dyDescent="0.2">
      <c r="A5969" s="319" t="s">
        <v>25100</v>
      </c>
      <c r="B5969" s="319" t="s">
        <v>21215</v>
      </c>
      <c r="C5969" s="321">
        <f t="shared" si="186"/>
        <v>6</v>
      </c>
      <c r="D5969" s="321" t="str">
        <f t="shared" si="187"/>
        <v>Residential Urunga</v>
      </c>
      <c r="E5969" s="321" t="s">
        <v>4460</v>
      </c>
      <c r="F5969" s="319" t="s">
        <v>20121</v>
      </c>
      <c r="G5969" s="319" t="s">
        <v>25101</v>
      </c>
      <c r="H5969" s="319" t="s">
        <v>25102</v>
      </c>
      <c r="I5969" s="319" t="s">
        <v>25103</v>
      </c>
    </row>
    <row r="5970" spans="1:9" ht="90" x14ac:dyDescent="0.2">
      <c r="A5970" s="319" t="s">
        <v>25104</v>
      </c>
      <c r="B5970" s="319" t="s">
        <v>21215</v>
      </c>
      <c r="C5970" s="321">
        <f t="shared" si="186"/>
        <v>6</v>
      </c>
      <c r="D5970" s="321" t="str">
        <f t="shared" si="187"/>
        <v>Residential Urunga</v>
      </c>
      <c r="E5970" s="321" t="s">
        <v>25835</v>
      </c>
      <c r="F5970" s="319" t="s">
        <v>25105</v>
      </c>
      <c r="G5970" s="319" t="s">
        <v>25106</v>
      </c>
      <c r="H5970" s="319" t="s">
        <v>25107</v>
      </c>
      <c r="I5970" s="319" t="s">
        <v>25108</v>
      </c>
    </row>
    <row r="5971" spans="1:9" ht="90" x14ac:dyDescent="0.2">
      <c r="A5971" s="319" t="s">
        <v>25109</v>
      </c>
      <c r="B5971" s="319" t="s">
        <v>21215</v>
      </c>
      <c r="C5971" s="321">
        <f t="shared" si="186"/>
        <v>6</v>
      </c>
      <c r="D5971" s="321" t="str">
        <f t="shared" si="187"/>
        <v>Residential Urunga</v>
      </c>
      <c r="E5971" s="321" t="s">
        <v>4460</v>
      </c>
      <c r="F5971" s="319" t="s">
        <v>25110</v>
      </c>
      <c r="G5971" s="319" t="s">
        <v>16871</v>
      </c>
      <c r="H5971" s="319" t="s">
        <v>25111</v>
      </c>
      <c r="I5971" s="319" t="s">
        <v>25112</v>
      </c>
    </row>
    <row r="5972" spans="1:9" ht="90" x14ac:dyDescent="0.2">
      <c r="A5972" s="319" t="s">
        <v>25113</v>
      </c>
      <c r="B5972" s="319" t="s">
        <v>21215</v>
      </c>
      <c r="C5972" s="321">
        <f t="shared" si="186"/>
        <v>6</v>
      </c>
      <c r="D5972" s="321" t="str">
        <f t="shared" si="187"/>
        <v>Residential Urunga</v>
      </c>
      <c r="E5972" s="321" t="s">
        <v>25835</v>
      </c>
      <c r="F5972" s="319" t="s">
        <v>25114</v>
      </c>
      <c r="G5972" s="319" t="s">
        <v>25115</v>
      </c>
      <c r="H5972" s="319" t="s">
        <v>25116</v>
      </c>
      <c r="I5972" s="319" t="s">
        <v>25117</v>
      </c>
    </row>
    <row r="5973" spans="1:9" ht="90" x14ac:dyDescent="0.2">
      <c r="A5973" s="319" t="s">
        <v>25118</v>
      </c>
      <c r="B5973" s="319" t="s">
        <v>21215</v>
      </c>
      <c r="C5973" s="321">
        <f t="shared" si="186"/>
        <v>6</v>
      </c>
      <c r="D5973" s="321" t="str">
        <f t="shared" si="187"/>
        <v>Residential Urunga</v>
      </c>
      <c r="E5973" s="321" t="s">
        <v>4460</v>
      </c>
      <c r="F5973" s="319" t="s">
        <v>628</v>
      </c>
      <c r="G5973" s="319" t="s">
        <v>25119</v>
      </c>
      <c r="H5973" s="319" t="s">
        <v>25120</v>
      </c>
      <c r="I5973" s="319" t="s">
        <v>25121</v>
      </c>
    </row>
    <row r="5974" spans="1:9" ht="90" x14ac:dyDescent="0.2">
      <c r="A5974" s="319" t="s">
        <v>25122</v>
      </c>
      <c r="B5974" s="319" t="s">
        <v>21215</v>
      </c>
      <c r="C5974" s="321">
        <f t="shared" si="186"/>
        <v>6</v>
      </c>
      <c r="D5974" s="321" t="str">
        <f t="shared" si="187"/>
        <v>Residential Urunga</v>
      </c>
      <c r="E5974" s="321" t="s">
        <v>25835</v>
      </c>
      <c r="F5974" s="319" t="s">
        <v>25123</v>
      </c>
      <c r="G5974" s="319" t="s">
        <v>11853</v>
      </c>
      <c r="H5974" s="319" t="s">
        <v>25124</v>
      </c>
      <c r="I5974" s="319" t="s">
        <v>25125</v>
      </c>
    </row>
    <row r="5975" spans="1:9" ht="90" x14ac:dyDescent="0.2">
      <c r="A5975" s="319" t="s">
        <v>25126</v>
      </c>
      <c r="B5975" s="319" t="s">
        <v>21215</v>
      </c>
      <c r="C5975" s="321">
        <f t="shared" si="186"/>
        <v>6</v>
      </c>
      <c r="D5975" s="321" t="str">
        <f t="shared" si="187"/>
        <v>Residential Urunga</v>
      </c>
      <c r="E5975" s="321" t="s">
        <v>4460</v>
      </c>
      <c r="F5975" s="319" t="s">
        <v>25127</v>
      </c>
      <c r="G5975" s="319" t="s">
        <v>25128</v>
      </c>
      <c r="H5975" s="319" t="s">
        <v>25129</v>
      </c>
      <c r="I5975" s="319" t="s">
        <v>25130</v>
      </c>
    </row>
    <row r="5976" spans="1:9" ht="90" x14ac:dyDescent="0.2">
      <c r="A5976" s="319" t="s">
        <v>25131</v>
      </c>
      <c r="B5976" s="319" t="s">
        <v>21215</v>
      </c>
      <c r="C5976" s="321">
        <f t="shared" si="186"/>
        <v>6</v>
      </c>
      <c r="D5976" s="321" t="str">
        <f t="shared" si="187"/>
        <v>Residential Urunga</v>
      </c>
      <c r="E5976" s="321" t="s">
        <v>25835</v>
      </c>
      <c r="F5976" s="319" t="s">
        <v>25132</v>
      </c>
      <c r="G5976" s="319" t="s">
        <v>18785</v>
      </c>
      <c r="H5976" s="319" t="s">
        <v>25133</v>
      </c>
      <c r="I5976" s="319" t="s">
        <v>25134</v>
      </c>
    </row>
    <row r="5977" spans="1:9" ht="90" x14ac:dyDescent="0.2">
      <c r="A5977" s="319" t="s">
        <v>25135</v>
      </c>
      <c r="B5977" s="319" t="s">
        <v>21215</v>
      </c>
      <c r="C5977" s="321">
        <f t="shared" si="186"/>
        <v>6</v>
      </c>
      <c r="D5977" s="321" t="str">
        <f t="shared" si="187"/>
        <v>Residential Urunga</v>
      </c>
      <c r="E5977" s="321" t="s">
        <v>4460</v>
      </c>
      <c r="F5977" s="319" t="s">
        <v>25136</v>
      </c>
      <c r="G5977" s="319" t="s">
        <v>1948</v>
      </c>
      <c r="H5977" s="319" t="s">
        <v>25137</v>
      </c>
      <c r="I5977" s="319" t="s">
        <v>25138</v>
      </c>
    </row>
    <row r="5978" spans="1:9" ht="90" x14ac:dyDescent="0.2">
      <c r="A5978" s="319" t="s">
        <v>25139</v>
      </c>
      <c r="B5978" s="319" t="s">
        <v>21215</v>
      </c>
      <c r="C5978" s="321">
        <f t="shared" si="186"/>
        <v>6</v>
      </c>
      <c r="D5978" s="321" t="str">
        <f t="shared" si="187"/>
        <v>Residential Urunga</v>
      </c>
      <c r="E5978" s="321" t="s">
        <v>25835</v>
      </c>
      <c r="F5978" s="319" t="s">
        <v>3027</v>
      </c>
      <c r="G5978" s="319" t="s">
        <v>25140</v>
      </c>
      <c r="H5978" s="319" t="s">
        <v>25141</v>
      </c>
      <c r="I5978" s="319" t="s">
        <v>25142</v>
      </c>
    </row>
    <row r="5979" spans="1:9" ht="75" x14ac:dyDescent="0.2">
      <c r="A5979" s="319" t="s">
        <v>25143</v>
      </c>
      <c r="B5979" s="319" t="s">
        <v>21215</v>
      </c>
      <c r="C5979" s="321">
        <f t="shared" si="186"/>
        <v>6</v>
      </c>
      <c r="D5979" s="321" t="str">
        <f t="shared" si="187"/>
        <v>Residential Urunga</v>
      </c>
      <c r="E5979" s="321" t="s">
        <v>4460</v>
      </c>
      <c r="F5979" s="319" t="s">
        <v>24226</v>
      </c>
      <c r="G5979" s="319" t="s">
        <v>18339</v>
      </c>
      <c r="H5979" s="319" t="s">
        <v>25144</v>
      </c>
      <c r="I5979" s="319" t="s">
        <v>25145</v>
      </c>
    </row>
    <row r="5980" spans="1:9" ht="90" x14ac:dyDescent="0.2">
      <c r="A5980" s="319" t="s">
        <v>25146</v>
      </c>
      <c r="B5980" s="319" t="s">
        <v>21215</v>
      </c>
      <c r="C5980" s="321">
        <f t="shared" si="186"/>
        <v>6</v>
      </c>
      <c r="D5980" s="321" t="str">
        <f t="shared" si="187"/>
        <v>Residential Urunga</v>
      </c>
      <c r="E5980" s="321" t="s">
        <v>25835</v>
      </c>
      <c r="F5980" s="319" t="s">
        <v>25147</v>
      </c>
      <c r="G5980" s="319" t="s">
        <v>25148</v>
      </c>
      <c r="H5980" s="319" t="s">
        <v>25149</v>
      </c>
      <c r="I5980" s="319" t="s">
        <v>25150</v>
      </c>
    </row>
    <row r="5981" spans="1:9" ht="90" x14ac:dyDescent="0.2">
      <c r="A5981" s="319" t="s">
        <v>25151</v>
      </c>
      <c r="B5981" s="319" t="s">
        <v>21215</v>
      </c>
      <c r="C5981" s="321">
        <f t="shared" si="186"/>
        <v>6</v>
      </c>
      <c r="D5981" s="321" t="str">
        <f t="shared" si="187"/>
        <v>Residential Urunga</v>
      </c>
      <c r="E5981" s="321" t="s">
        <v>4460</v>
      </c>
      <c r="F5981" s="319" t="s">
        <v>25152</v>
      </c>
      <c r="G5981" s="319" t="s">
        <v>8189</v>
      </c>
      <c r="H5981" s="319" t="s">
        <v>25153</v>
      </c>
      <c r="I5981" s="319" t="s">
        <v>25154</v>
      </c>
    </row>
    <row r="5982" spans="1:9" ht="75" x14ac:dyDescent="0.2">
      <c r="A5982" s="319" t="s">
        <v>25155</v>
      </c>
      <c r="B5982" s="319" t="s">
        <v>21215</v>
      </c>
      <c r="C5982" s="321">
        <f t="shared" si="186"/>
        <v>6</v>
      </c>
      <c r="D5982" s="321" t="str">
        <f t="shared" si="187"/>
        <v>Residential Urunga</v>
      </c>
      <c r="E5982" s="321" t="s">
        <v>25835</v>
      </c>
      <c r="F5982" s="319" t="s">
        <v>25156</v>
      </c>
      <c r="G5982" s="319" t="s">
        <v>25157</v>
      </c>
      <c r="H5982" s="319" t="s">
        <v>25158</v>
      </c>
      <c r="I5982" s="319" t="s">
        <v>25159</v>
      </c>
    </row>
    <row r="5983" spans="1:9" ht="75" x14ac:dyDescent="0.2">
      <c r="A5983" s="319" t="s">
        <v>25160</v>
      </c>
      <c r="B5983" s="319" t="s">
        <v>21215</v>
      </c>
      <c r="C5983" s="321">
        <f t="shared" si="186"/>
        <v>6</v>
      </c>
      <c r="D5983" s="321" t="str">
        <f t="shared" si="187"/>
        <v>Residential Urunga</v>
      </c>
      <c r="E5983" s="321" t="s">
        <v>4460</v>
      </c>
      <c r="F5983" s="319" t="s">
        <v>25161</v>
      </c>
      <c r="G5983" s="319" t="s">
        <v>25162</v>
      </c>
      <c r="H5983" s="319" t="s">
        <v>25163</v>
      </c>
      <c r="I5983" s="319" t="s">
        <v>25164</v>
      </c>
    </row>
    <row r="5984" spans="1:9" ht="90" x14ac:dyDescent="0.2">
      <c r="A5984" s="319" t="s">
        <v>25165</v>
      </c>
      <c r="B5984" s="319" t="s">
        <v>21215</v>
      </c>
      <c r="C5984" s="321">
        <f t="shared" si="186"/>
        <v>6</v>
      </c>
      <c r="D5984" s="321" t="str">
        <f t="shared" si="187"/>
        <v>Residential Urunga</v>
      </c>
      <c r="E5984" s="321" t="s">
        <v>25835</v>
      </c>
      <c r="F5984" s="319" t="s">
        <v>25166</v>
      </c>
      <c r="G5984" s="319" t="s">
        <v>6437</v>
      </c>
      <c r="H5984" s="319" t="s">
        <v>25167</v>
      </c>
      <c r="I5984" s="319" t="s">
        <v>25168</v>
      </c>
    </row>
    <row r="5985" spans="1:9" ht="90" x14ac:dyDescent="0.2">
      <c r="A5985" s="319" t="s">
        <v>25169</v>
      </c>
      <c r="B5985" s="319" t="s">
        <v>21215</v>
      </c>
      <c r="C5985" s="321">
        <f t="shared" si="186"/>
        <v>6</v>
      </c>
      <c r="D5985" s="321" t="str">
        <f t="shared" si="187"/>
        <v>Residential Urunga</v>
      </c>
      <c r="E5985" s="321" t="s">
        <v>4460</v>
      </c>
      <c r="F5985" s="319" t="s">
        <v>7664</v>
      </c>
      <c r="G5985" s="319" t="s">
        <v>25170</v>
      </c>
      <c r="H5985" s="319" t="s">
        <v>25171</v>
      </c>
      <c r="I5985" s="319" t="s">
        <v>25172</v>
      </c>
    </row>
    <row r="5986" spans="1:9" ht="75" x14ac:dyDescent="0.2">
      <c r="A5986" s="319" t="s">
        <v>25173</v>
      </c>
      <c r="B5986" s="319" t="s">
        <v>21215</v>
      </c>
      <c r="C5986" s="321">
        <f t="shared" si="186"/>
        <v>6</v>
      </c>
      <c r="D5986" s="321" t="str">
        <f t="shared" si="187"/>
        <v>Residential Urunga</v>
      </c>
      <c r="E5986" s="321" t="s">
        <v>25835</v>
      </c>
      <c r="F5986" s="319" t="s">
        <v>1058</v>
      </c>
      <c r="G5986" s="319" t="s">
        <v>25174</v>
      </c>
      <c r="H5986" s="319" t="s">
        <v>25175</v>
      </c>
      <c r="I5986" s="319" t="s">
        <v>25176</v>
      </c>
    </row>
    <row r="5987" spans="1:9" ht="75" x14ac:dyDescent="0.2">
      <c r="A5987" s="319" t="s">
        <v>25177</v>
      </c>
      <c r="B5987" s="319" t="s">
        <v>21215</v>
      </c>
      <c r="C5987" s="321">
        <f t="shared" si="186"/>
        <v>6</v>
      </c>
      <c r="D5987" s="321" t="str">
        <f t="shared" si="187"/>
        <v>Residential Urunga</v>
      </c>
      <c r="E5987" s="321" t="s">
        <v>4460</v>
      </c>
      <c r="F5987" s="319" t="s">
        <v>25178</v>
      </c>
      <c r="G5987" s="319" t="s">
        <v>25179</v>
      </c>
      <c r="H5987" s="319" t="s">
        <v>25180</v>
      </c>
      <c r="I5987" s="319" t="s">
        <v>25181</v>
      </c>
    </row>
    <row r="5988" spans="1:9" ht="75" x14ac:dyDescent="0.2">
      <c r="A5988" s="319" t="s">
        <v>25182</v>
      </c>
      <c r="B5988" s="319" t="s">
        <v>21215</v>
      </c>
      <c r="C5988" s="321">
        <f t="shared" si="186"/>
        <v>6</v>
      </c>
      <c r="D5988" s="321" t="str">
        <f t="shared" si="187"/>
        <v>Residential Urunga</v>
      </c>
      <c r="E5988" s="321" t="s">
        <v>25835</v>
      </c>
      <c r="F5988" s="319" t="s">
        <v>25183</v>
      </c>
      <c r="G5988" s="319" t="s">
        <v>25184</v>
      </c>
      <c r="H5988" s="319" t="s">
        <v>25185</v>
      </c>
      <c r="I5988" s="319" t="s">
        <v>25186</v>
      </c>
    </row>
    <row r="5989" spans="1:9" ht="90" x14ac:dyDescent="0.2">
      <c r="A5989" s="319" t="s">
        <v>25187</v>
      </c>
      <c r="B5989" s="319" t="s">
        <v>21215</v>
      </c>
      <c r="C5989" s="321">
        <f t="shared" si="186"/>
        <v>6</v>
      </c>
      <c r="D5989" s="321" t="str">
        <f t="shared" si="187"/>
        <v>Residential Urunga</v>
      </c>
      <c r="E5989" s="321" t="s">
        <v>4460</v>
      </c>
      <c r="F5989" s="319" t="s">
        <v>25188</v>
      </c>
      <c r="G5989" s="319" t="s">
        <v>25189</v>
      </c>
      <c r="H5989" s="319" t="s">
        <v>25190</v>
      </c>
      <c r="I5989" s="319" t="s">
        <v>25191</v>
      </c>
    </row>
    <row r="5990" spans="1:9" ht="75" x14ac:dyDescent="0.2">
      <c r="A5990" s="319" t="s">
        <v>25192</v>
      </c>
      <c r="B5990" s="319" t="s">
        <v>21215</v>
      </c>
      <c r="C5990" s="321">
        <f t="shared" si="186"/>
        <v>6</v>
      </c>
      <c r="D5990" s="321" t="str">
        <f t="shared" si="187"/>
        <v>Residential Urunga</v>
      </c>
      <c r="E5990" s="321" t="s">
        <v>25835</v>
      </c>
      <c r="F5990" s="319" t="s">
        <v>25193</v>
      </c>
      <c r="G5990" s="319" t="s">
        <v>25194</v>
      </c>
      <c r="H5990" s="319" t="s">
        <v>25195</v>
      </c>
      <c r="I5990" s="319" t="s">
        <v>25196</v>
      </c>
    </row>
    <row r="5991" spans="1:9" ht="75" x14ac:dyDescent="0.2">
      <c r="A5991" s="319" t="s">
        <v>25197</v>
      </c>
      <c r="B5991" s="319" t="s">
        <v>21215</v>
      </c>
      <c r="C5991" s="321">
        <f t="shared" si="186"/>
        <v>6</v>
      </c>
      <c r="D5991" s="321" t="str">
        <f t="shared" si="187"/>
        <v>Residential Urunga</v>
      </c>
      <c r="E5991" s="321" t="s">
        <v>4460</v>
      </c>
      <c r="F5991" s="319" t="s">
        <v>16244</v>
      </c>
      <c r="G5991" s="319" t="s">
        <v>16245</v>
      </c>
      <c r="H5991" s="319" t="s">
        <v>25198</v>
      </c>
      <c r="I5991" s="319" t="s">
        <v>25199</v>
      </c>
    </row>
    <row r="5992" spans="1:9" ht="75" x14ac:dyDescent="0.2">
      <c r="A5992" s="319" t="s">
        <v>25200</v>
      </c>
      <c r="B5992" s="319" t="s">
        <v>21215</v>
      </c>
      <c r="C5992" s="321">
        <f t="shared" si="186"/>
        <v>6</v>
      </c>
      <c r="D5992" s="321" t="str">
        <f t="shared" si="187"/>
        <v>Residential Urunga</v>
      </c>
      <c r="E5992" s="321" t="s">
        <v>25835</v>
      </c>
      <c r="F5992" s="319" t="s">
        <v>2906</v>
      </c>
      <c r="G5992" s="319" t="s">
        <v>18154</v>
      </c>
      <c r="H5992" s="319" t="s">
        <v>25201</v>
      </c>
      <c r="I5992" s="319" t="s">
        <v>25202</v>
      </c>
    </row>
    <row r="5993" spans="1:9" ht="75" x14ac:dyDescent="0.2">
      <c r="A5993" s="319" t="s">
        <v>25203</v>
      </c>
      <c r="B5993" s="319" t="s">
        <v>21215</v>
      </c>
      <c r="C5993" s="321">
        <f t="shared" si="186"/>
        <v>6</v>
      </c>
      <c r="D5993" s="321" t="str">
        <f t="shared" si="187"/>
        <v>Residential Urunga</v>
      </c>
      <c r="E5993" s="321" t="s">
        <v>4460</v>
      </c>
      <c r="F5993" s="319" t="s">
        <v>19002</v>
      </c>
      <c r="G5993" s="319" t="s">
        <v>7779</v>
      </c>
      <c r="H5993" s="319" t="s">
        <v>25204</v>
      </c>
      <c r="I5993" s="319" t="s">
        <v>25205</v>
      </c>
    </row>
    <row r="5994" spans="1:9" ht="75" x14ac:dyDescent="0.2">
      <c r="A5994" s="319" t="s">
        <v>25206</v>
      </c>
      <c r="B5994" s="319" t="s">
        <v>21215</v>
      </c>
      <c r="C5994" s="321">
        <f t="shared" si="186"/>
        <v>6</v>
      </c>
      <c r="D5994" s="321" t="str">
        <f t="shared" si="187"/>
        <v>Residential Urunga</v>
      </c>
      <c r="E5994" s="321" t="s">
        <v>25835</v>
      </c>
      <c r="F5994" s="319" t="s">
        <v>342</v>
      </c>
      <c r="G5994" s="319" t="s">
        <v>1686</v>
      </c>
      <c r="H5994" s="319" t="s">
        <v>25207</v>
      </c>
      <c r="I5994" s="319" t="s">
        <v>25208</v>
      </c>
    </row>
    <row r="5995" spans="1:9" ht="75" x14ac:dyDescent="0.2">
      <c r="A5995" s="319" t="s">
        <v>25209</v>
      </c>
      <c r="B5995" s="319" t="s">
        <v>21215</v>
      </c>
      <c r="C5995" s="321">
        <f t="shared" si="186"/>
        <v>6</v>
      </c>
      <c r="D5995" s="321" t="str">
        <f t="shared" si="187"/>
        <v>Residential Urunga</v>
      </c>
      <c r="E5995" s="321" t="s">
        <v>4460</v>
      </c>
      <c r="F5995" s="319" t="s">
        <v>25210</v>
      </c>
      <c r="G5995" s="319" t="s">
        <v>25211</v>
      </c>
      <c r="H5995" s="319" t="s">
        <v>25212</v>
      </c>
      <c r="I5995" s="319" t="s">
        <v>25213</v>
      </c>
    </row>
    <row r="5996" spans="1:9" ht="75" x14ac:dyDescent="0.2">
      <c r="A5996" s="319" t="s">
        <v>25214</v>
      </c>
      <c r="B5996" s="319" t="s">
        <v>21215</v>
      </c>
      <c r="C5996" s="321">
        <f t="shared" si="186"/>
        <v>6</v>
      </c>
      <c r="D5996" s="321" t="str">
        <f t="shared" si="187"/>
        <v>Residential Urunga</v>
      </c>
      <c r="E5996" s="321" t="s">
        <v>25835</v>
      </c>
      <c r="F5996" s="319" t="s">
        <v>14308</v>
      </c>
      <c r="G5996" s="319" t="s">
        <v>25215</v>
      </c>
      <c r="H5996" s="319" t="s">
        <v>25216</v>
      </c>
      <c r="I5996" s="319" t="s">
        <v>25217</v>
      </c>
    </row>
    <row r="5997" spans="1:9" ht="75" x14ac:dyDescent="0.2">
      <c r="A5997" s="319" t="s">
        <v>25218</v>
      </c>
      <c r="B5997" s="319" t="s">
        <v>21215</v>
      </c>
      <c r="C5997" s="321">
        <f t="shared" si="186"/>
        <v>6</v>
      </c>
      <c r="D5997" s="321" t="str">
        <f t="shared" si="187"/>
        <v>Residential Urunga</v>
      </c>
      <c r="E5997" s="321" t="s">
        <v>4460</v>
      </c>
      <c r="F5997" s="319" t="s">
        <v>25219</v>
      </c>
      <c r="G5997" s="319" t="s">
        <v>25220</v>
      </c>
      <c r="H5997" s="319" t="s">
        <v>25221</v>
      </c>
      <c r="I5997" s="319" t="s">
        <v>25222</v>
      </c>
    </row>
    <row r="5998" spans="1:9" ht="75" x14ac:dyDescent="0.2">
      <c r="A5998" s="319" t="s">
        <v>25223</v>
      </c>
      <c r="B5998" s="319" t="s">
        <v>21215</v>
      </c>
      <c r="C5998" s="321">
        <f t="shared" si="186"/>
        <v>6</v>
      </c>
      <c r="D5998" s="321" t="str">
        <f t="shared" si="187"/>
        <v>Residential Urunga</v>
      </c>
      <c r="E5998" s="321" t="s">
        <v>25835</v>
      </c>
      <c r="F5998" s="319" t="s">
        <v>25224</v>
      </c>
      <c r="G5998" s="319" t="s">
        <v>25225</v>
      </c>
      <c r="H5998" s="319" t="s">
        <v>25226</v>
      </c>
      <c r="I5998" s="319" t="s">
        <v>25227</v>
      </c>
    </row>
    <row r="5999" spans="1:9" ht="75" x14ac:dyDescent="0.2">
      <c r="A5999" s="319" t="s">
        <v>25228</v>
      </c>
      <c r="B5999" s="319" t="s">
        <v>21215</v>
      </c>
      <c r="C5999" s="321">
        <f t="shared" si="186"/>
        <v>6</v>
      </c>
      <c r="D5999" s="321" t="str">
        <f t="shared" si="187"/>
        <v>Residential Urunga</v>
      </c>
      <c r="E5999" s="321" t="s">
        <v>4460</v>
      </c>
      <c r="F5999" s="319" t="s">
        <v>25229</v>
      </c>
      <c r="G5999" s="319" t="s">
        <v>25230</v>
      </c>
      <c r="H5999" s="319" t="s">
        <v>25231</v>
      </c>
      <c r="I5999" s="319" t="s">
        <v>25232</v>
      </c>
    </row>
    <row r="6000" spans="1:9" ht="75" x14ac:dyDescent="0.2">
      <c r="A6000" s="319" t="s">
        <v>25233</v>
      </c>
      <c r="B6000" s="319" t="s">
        <v>21215</v>
      </c>
      <c r="C6000" s="321">
        <f t="shared" si="186"/>
        <v>6</v>
      </c>
      <c r="D6000" s="321" t="str">
        <f t="shared" si="187"/>
        <v>Residential Urunga</v>
      </c>
      <c r="E6000" s="321" t="s">
        <v>25835</v>
      </c>
      <c r="F6000" s="319" t="s">
        <v>25234</v>
      </c>
      <c r="G6000" s="319" t="s">
        <v>25235</v>
      </c>
      <c r="H6000" s="319" t="s">
        <v>25236</v>
      </c>
      <c r="I6000" s="319" t="s">
        <v>25237</v>
      </c>
    </row>
    <row r="6001" spans="1:9" ht="75" x14ac:dyDescent="0.2">
      <c r="A6001" s="319" t="s">
        <v>25238</v>
      </c>
      <c r="B6001" s="319" t="s">
        <v>21215</v>
      </c>
      <c r="C6001" s="321">
        <f t="shared" si="186"/>
        <v>6</v>
      </c>
      <c r="D6001" s="321" t="str">
        <f t="shared" si="187"/>
        <v>Residential Urunga</v>
      </c>
      <c r="E6001" s="321" t="s">
        <v>4460</v>
      </c>
      <c r="F6001" s="319" t="s">
        <v>25239</v>
      </c>
      <c r="G6001" s="319" t="s">
        <v>5407</v>
      </c>
      <c r="H6001" s="319" t="s">
        <v>25240</v>
      </c>
      <c r="I6001" s="319" t="s">
        <v>25241</v>
      </c>
    </row>
    <row r="6002" spans="1:9" ht="75" x14ac:dyDescent="0.2">
      <c r="A6002" s="319" t="s">
        <v>25242</v>
      </c>
      <c r="B6002" s="319" t="s">
        <v>21215</v>
      </c>
      <c r="C6002" s="321">
        <f t="shared" si="186"/>
        <v>6</v>
      </c>
      <c r="D6002" s="321" t="str">
        <f t="shared" si="187"/>
        <v>Residential Urunga</v>
      </c>
      <c r="E6002" s="321" t="s">
        <v>25835</v>
      </c>
      <c r="F6002" s="319" t="s">
        <v>25243</v>
      </c>
      <c r="G6002" s="319" t="s">
        <v>2470</v>
      </c>
      <c r="H6002" s="319" t="s">
        <v>25244</v>
      </c>
      <c r="I6002" s="319" t="s">
        <v>25245</v>
      </c>
    </row>
    <row r="6003" spans="1:9" ht="75" x14ac:dyDescent="0.2">
      <c r="A6003" s="319" t="s">
        <v>25246</v>
      </c>
      <c r="B6003" s="319" t="s">
        <v>21215</v>
      </c>
      <c r="C6003" s="321">
        <f t="shared" si="186"/>
        <v>6</v>
      </c>
      <c r="D6003" s="321" t="str">
        <f t="shared" si="187"/>
        <v>Residential Urunga</v>
      </c>
      <c r="E6003" s="321" t="s">
        <v>4460</v>
      </c>
      <c r="F6003" s="319" t="s">
        <v>25247</v>
      </c>
      <c r="G6003" s="319" t="s">
        <v>8938</v>
      </c>
      <c r="H6003" s="319" t="s">
        <v>25248</v>
      </c>
      <c r="I6003" s="319" t="s">
        <v>25249</v>
      </c>
    </row>
    <row r="6004" spans="1:9" ht="75" x14ac:dyDescent="0.2">
      <c r="A6004" s="319" t="s">
        <v>25250</v>
      </c>
      <c r="B6004" s="319" t="s">
        <v>21215</v>
      </c>
      <c r="C6004" s="321">
        <f t="shared" si="186"/>
        <v>6</v>
      </c>
      <c r="D6004" s="321" t="str">
        <f t="shared" si="187"/>
        <v>Residential Urunga</v>
      </c>
      <c r="E6004" s="321" t="s">
        <v>25835</v>
      </c>
      <c r="F6004" s="319" t="s">
        <v>25251</v>
      </c>
      <c r="G6004" s="319" t="s">
        <v>25252</v>
      </c>
      <c r="H6004" s="319" t="s">
        <v>25253</v>
      </c>
      <c r="I6004" s="319" t="s">
        <v>25254</v>
      </c>
    </row>
    <row r="6005" spans="1:9" ht="75" x14ac:dyDescent="0.2">
      <c r="A6005" s="319" t="s">
        <v>25255</v>
      </c>
      <c r="B6005" s="319" t="s">
        <v>21215</v>
      </c>
      <c r="C6005" s="321">
        <f t="shared" si="186"/>
        <v>6</v>
      </c>
      <c r="D6005" s="321" t="str">
        <f t="shared" si="187"/>
        <v>Residential Urunga</v>
      </c>
      <c r="E6005" s="321" t="s">
        <v>4460</v>
      </c>
      <c r="F6005" s="319" t="s">
        <v>835</v>
      </c>
      <c r="G6005" s="319" t="s">
        <v>3193</v>
      </c>
      <c r="H6005" s="319" t="s">
        <v>25256</v>
      </c>
      <c r="I6005" s="319" t="s">
        <v>25257</v>
      </c>
    </row>
    <row r="6006" spans="1:9" ht="75" x14ac:dyDescent="0.2">
      <c r="A6006" s="319" t="s">
        <v>25258</v>
      </c>
      <c r="B6006" s="319" t="s">
        <v>21215</v>
      </c>
      <c r="C6006" s="321">
        <f t="shared" si="186"/>
        <v>6</v>
      </c>
      <c r="D6006" s="321" t="str">
        <f t="shared" si="187"/>
        <v>Residential Urunga</v>
      </c>
      <c r="E6006" s="321" t="s">
        <v>25835</v>
      </c>
      <c r="F6006" s="319" t="s">
        <v>16166</v>
      </c>
      <c r="G6006" s="319" t="s">
        <v>18978</v>
      </c>
      <c r="H6006" s="319" t="s">
        <v>25259</v>
      </c>
      <c r="I6006" s="319" t="s">
        <v>25260</v>
      </c>
    </row>
    <row r="6007" spans="1:9" ht="75" x14ac:dyDescent="0.2">
      <c r="A6007" s="319" t="s">
        <v>25261</v>
      </c>
      <c r="B6007" s="319" t="s">
        <v>21215</v>
      </c>
      <c r="C6007" s="321">
        <f t="shared" si="186"/>
        <v>6</v>
      </c>
      <c r="D6007" s="321" t="str">
        <f t="shared" si="187"/>
        <v>Residential Urunga</v>
      </c>
      <c r="E6007" s="321" t="s">
        <v>4460</v>
      </c>
      <c r="F6007" s="319" t="s">
        <v>25262</v>
      </c>
      <c r="G6007" s="319" t="s">
        <v>25263</v>
      </c>
      <c r="H6007" s="319" t="s">
        <v>25264</v>
      </c>
      <c r="I6007" s="319" t="s">
        <v>25265</v>
      </c>
    </row>
    <row r="6008" spans="1:9" ht="75" x14ac:dyDescent="0.2">
      <c r="A6008" s="319" t="s">
        <v>25266</v>
      </c>
      <c r="B6008" s="319" t="s">
        <v>21215</v>
      </c>
      <c r="C6008" s="321">
        <f t="shared" si="186"/>
        <v>6</v>
      </c>
      <c r="D6008" s="321" t="str">
        <f t="shared" si="187"/>
        <v>Residential Urunga</v>
      </c>
      <c r="E6008" s="321" t="s">
        <v>25835</v>
      </c>
      <c r="F6008" s="319" t="s">
        <v>25267</v>
      </c>
      <c r="G6008" s="319" t="s">
        <v>25268</v>
      </c>
      <c r="H6008" s="319" t="s">
        <v>25269</v>
      </c>
      <c r="I6008" s="319" t="s">
        <v>25270</v>
      </c>
    </row>
    <row r="6009" spans="1:9" ht="75" x14ac:dyDescent="0.2">
      <c r="A6009" s="319" t="s">
        <v>25271</v>
      </c>
      <c r="B6009" s="319" t="s">
        <v>21215</v>
      </c>
      <c r="C6009" s="321">
        <f t="shared" si="186"/>
        <v>6</v>
      </c>
      <c r="D6009" s="321" t="str">
        <f t="shared" si="187"/>
        <v>Residential Urunga</v>
      </c>
      <c r="E6009" s="321" t="s">
        <v>4460</v>
      </c>
      <c r="F6009" s="319" t="s">
        <v>25272</v>
      </c>
      <c r="G6009" s="319" t="s">
        <v>25273</v>
      </c>
      <c r="H6009" s="319" t="s">
        <v>25274</v>
      </c>
      <c r="I6009" s="319" t="s">
        <v>25275</v>
      </c>
    </row>
    <row r="6010" spans="1:9" ht="75" x14ac:dyDescent="0.2">
      <c r="A6010" s="319" t="s">
        <v>25276</v>
      </c>
      <c r="B6010" s="319" t="s">
        <v>21215</v>
      </c>
      <c r="C6010" s="321">
        <f t="shared" si="186"/>
        <v>6</v>
      </c>
      <c r="D6010" s="321" t="str">
        <f t="shared" si="187"/>
        <v>Residential Urunga</v>
      </c>
      <c r="E6010" s="321" t="s">
        <v>25835</v>
      </c>
      <c r="F6010" s="319" t="s">
        <v>25277</v>
      </c>
      <c r="G6010" s="319" t="s">
        <v>25278</v>
      </c>
      <c r="H6010" s="319" t="s">
        <v>25279</v>
      </c>
      <c r="I6010" s="319" t="s">
        <v>25280</v>
      </c>
    </row>
    <row r="6011" spans="1:9" ht="75" x14ac:dyDescent="0.2">
      <c r="A6011" s="319" t="s">
        <v>25281</v>
      </c>
      <c r="B6011" s="319" t="s">
        <v>21215</v>
      </c>
      <c r="C6011" s="321">
        <f t="shared" si="186"/>
        <v>6</v>
      </c>
      <c r="D6011" s="321" t="str">
        <f t="shared" si="187"/>
        <v>Residential Urunga</v>
      </c>
      <c r="E6011" s="321" t="s">
        <v>4460</v>
      </c>
      <c r="F6011" s="319" t="s">
        <v>2329</v>
      </c>
      <c r="G6011" s="319" t="s">
        <v>25282</v>
      </c>
      <c r="H6011" s="319" t="s">
        <v>25283</v>
      </c>
      <c r="I6011" s="319" t="s">
        <v>25284</v>
      </c>
    </row>
    <row r="6012" spans="1:9" ht="75" x14ac:dyDescent="0.2">
      <c r="A6012" s="319" t="s">
        <v>25285</v>
      </c>
      <c r="B6012" s="319" t="s">
        <v>21215</v>
      </c>
      <c r="C6012" s="321">
        <f t="shared" si="186"/>
        <v>6</v>
      </c>
      <c r="D6012" s="321" t="str">
        <f t="shared" si="187"/>
        <v>Residential Urunga</v>
      </c>
      <c r="E6012" s="321" t="s">
        <v>25835</v>
      </c>
      <c r="F6012" s="319" t="s">
        <v>1612</v>
      </c>
      <c r="G6012" s="319" t="s">
        <v>25286</v>
      </c>
      <c r="H6012" s="319" t="s">
        <v>25287</v>
      </c>
      <c r="I6012" s="319" t="s">
        <v>25288</v>
      </c>
    </row>
    <row r="6013" spans="1:9" ht="75" x14ac:dyDescent="0.2">
      <c r="A6013" s="319" t="s">
        <v>25289</v>
      </c>
      <c r="B6013" s="319" t="s">
        <v>21215</v>
      </c>
      <c r="C6013" s="321">
        <f t="shared" si="186"/>
        <v>6</v>
      </c>
      <c r="D6013" s="321" t="str">
        <f t="shared" si="187"/>
        <v>Residential Urunga</v>
      </c>
      <c r="E6013" s="321" t="s">
        <v>4460</v>
      </c>
      <c r="F6013" s="319" t="s">
        <v>25290</v>
      </c>
      <c r="G6013" s="319" t="s">
        <v>25291</v>
      </c>
      <c r="H6013" s="319" t="s">
        <v>25292</v>
      </c>
      <c r="I6013" s="319" t="s">
        <v>25293</v>
      </c>
    </row>
    <row r="6014" spans="1:9" ht="75" x14ac:dyDescent="0.2">
      <c r="A6014" s="319" t="s">
        <v>25294</v>
      </c>
      <c r="B6014" s="319" t="s">
        <v>21215</v>
      </c>
      <c r="C6014" s="321">
        <f t="shared" si="186"/>
        <v>6</v>
      </c>
      <c r="D6014" s="321" t="str">
        <f t="shared" si="187"/>
        <v>Residential Urunga</v>
      </c>
      <c r="E6014" s="321" t="s">
        <v>25835</v>
      </c>
      <c r="F6014" s="319" t="s">
        <v>25295</v>
      </c>
      <c r="G6014" s="319" t="s">
        <v>25296</v>
      </c>
      <c r="H6014" s="319" t="s">
        <v>25297</v>
      </c>
      <c r="I6014" s="319" t="s">
        <v>25298</v>
      </c>
    </row>
    <row r="6015" spans="1:9" ht="75" x14ac:dyDescent="0.2">
      <c r="A6015" s="319" t="s">
        <v>25299</v>
      </c>
      <c r="B6015" s="319" t="s">
        <v>21215</v>
      </c>
      <c r="C6015" s="321">
        <f t="shared" si="186"/>
        <v>6</v>
      </c>
      <c r="D6015" s="321" t="str">
        <f t="shared" si="187"/>
        <v>Residential Urunga</v>
      </c>
      <c r="E6015" s="321" t="s">
        <v>4460</v>
      </c>
      <c r="F6015" s="319" t="s">
        <v>25300</v>
      </c>
      <c r="G6015" s="319" t="s">
        <v>25301</v>
      </c>
      <c r="H6015" s="319" t="s">
        <v>25302</v>
      </c>
      <c r="I6015" s="319" t="s">
        <v>25303</v>
      </c>
    </row>
    <row r="6016" spans="1:9" ht="75" x14ac:dyDescent="0.2">
      <c r="A6016" s="319" t="s">
        <v>25304</v>
      </c>
      <c r="B6016" s="319" t="s">
        <v>21215</v>
      </c>
      <c r="C6016" s="321">
        <f t="shared" si="186"/>
        <v>6</v>
      </c>
      <c r="D6016" s="321" t="str">
        <f t="shared" si="187"/>
        <v>Residential Urunga</v>
      </c>
      <c r="E6016" s="321" t="s">
        <v>25835</v>
      </c>
      <c r="F6016" s="319" t="s">
        <v>25305</v>
      </c>
      <c r="G6016" s="319" t="s">
        <v>25306</v>
      </c>
      <c r="H6016" s="319" t="s">
        <v>25307</v>
      </c>
      <c r="I6016" s="319" t="s">
        <v>25308</v>
      </c>
    </row>
    <row r="6017" spans="1:9" ht="90" x14ac:dyDescent="0.2">
      <c r="A6017" s="319" t="s">
        <v>25309</v>
      </c>
      <c r="B6017" s="319" t="s">
        <v>21215</v>
      </c>
      <c r="C6017" s="321">
        <f t="shared" si="186"/>
        <v>6</v>
      </c>
      <c r="D6017" s="321" t="str">
        <f t="shared" si="187"/>
        <v>Residential Urunga</v>
      </c>
      <c r="E6017" s="321" t="s">
        <v>4460</v>
      </c>
      <c r="F6017" s="319" t="s">
        <v>25310</v>
      </c>
      <c r="G6017" s="319" t="s">
        <v>24951</v>
      </c>
      <c r="H6017" s="319" t="s">
        <v>25311</v>
      </c>
      <c r="I6017" s="319" t="s">
        <v>25312</v>
      </c>
    </row>
    <row r="6018" spans="1:9" ht="75" x14ac:dyDescent="0.2">
      <c r="A6018" s="319" t="s">
        <v>25313</v>
      </c>
      <c r="B6018" s="319" t="s">
        <v>21215</v>
      </c>
      <c r="C6018" s="321">
        <f t="shared" ref="C6018:C6081" si="188">+VLOOKUP($A6018,Assess,2,FALSE)</f>
        <v>6</v>
      </c>
      <c r="D6018" s="321" t="str">
        <f t="shared" ref="D6018:D6081" si="189">+VLOOKUP($A6018,Assess,3,FALSE)</f>
        <v>Residential Urunga</v>
      </c>
      <c r="E6018" s="321" t="s">
        <v>25835</v>
      </c>
      <c r="F6018" s="319" t="s">
        <v>25314</v>
      </c>
      <c r="G6018" s="319" t="s">
        <v>25315</v>
      </c>
      <c r="H6018" s="319" t="s">
        <v>25316</v>
      </c>
      <c r="I6018" s="319" t="s">
        <v>25317</v>
      </c>
    </row>
    <row r="6019" spans="1:9" ht="90" x14ac:dyDescent="0.2">
      <c r="A6019" s="319" t="s">
        <v>25318</v>
      </c>
      <c r="B6019" s="319" t="s">
        <v>21215</v>
      </c>
      <c r="C6019" s="321">
        <f t="shared" si="188"/>
        <v>6</v>
      </c>
      <c r="D6019" s="321" t="str">
        <f t="shared" si="189"/>
        <v>Residential Urunga</v>
      </c>
      <c r="E6019" s="321" t="s">
        <v>4460</v>
      </c>
      <c r="F6019" s="319" t="s">
        <v>14677</v>
      </c>
      <c r="G6019" s="319" t="s">
        <v>25319</v>
      </c>
      <c r="H6019" s="319" t="s">
        <v>25320</v>
      </c>
      <c r="I6019" s="319" t="s">
        <v>25321</v>
      </c>
    </row>
    <row r="6020" spans="1:9" ht="75" x14ac:dyDescent="0.2">
      <c r="A6020" s="319" t="s">
        <v>25322</v>
      </c>
      <c r="B6020" s="319" t="s">
        <v>21215</v>
      </c>
      <c r="C6020" s="321">
        <f t="shared" si="188"/>
        <v>6</v>
      </c>
      <c r="D6020" s="321" t="str">
        <f t="shared" si="189"/>
        <v>Residential Urunga</v>
      </c>
      <c r="E6020" s="321" t="s">
        <v>25835</v>
      </c>
      <c r="F6020" s="319" t="s">
        <v>25323</v>
      </c>
      <c r="G6020" s="319" t="s">
        <v>25324</v>
      </c>
      <c r="H6020" s="319" t="s">
        <v>25325</v>
      </c>
      <c r="I6020" s="319" t="s">
        <v>25326</v>
      </c>
    </row>
    <row r="6021" spans="1:9" ht="90" x14ac:dyDescent="0.2">
      <c r="A6021" s="319" t="s">
        <v>25327</v>
      </c>
      <c r="B6021" s="319" t="s">
        <v>21215</v>
      </c>
      <c r="C6021" s="321">
        <f t="shared" si="188"/>
        <v>6</v>
      </c>
      <c r="D6021" s="321" t="str">
        <f t="shared" si="189"/>
        <v>Residential Urunga</v>
      </c>
      <c r="E6021" s="321" t="s">
        <v>4460</v>
      </c>
      <c r="F6021" s="319" t="s">
        <v>25328</v>
      </c>
      <c r="G6021" s="319" t="s">
        <v>25329</v>
      </c>
      <c r="H6021" s="319" t="s">
        <v>25330</v>
      </c>
      <c r="I6021" s="319" t="s">
        <v>25331</v>
      </c>
    </row>
    <row r="6022" spans="1:9" ht="75" x14ac:dyDescent="0.2">
      <c r="A6022" s="319" t="s">
        <v>25332</v>
      </c>
      <c r="B6022" s="319" t="s">
        <v>21215</v>
      </c>
      <c r="C6022" s="321">
        <f t="shared" si="188"/>
        <v>6</v>
      </c>
      <c r="D6022" s="321" t="str">
        <f t="shared" si="189"/>
        <v>Residential Urunga</v>
      </c>
      <c r="E6022" s="321" t="s">
        <v>25835</v>
      </c>
      <c r="F6022" s="319" t="s">
        <v>3255</v>
      </c>
      <c r="G6022" s="319" t="s">
        <v>5060</v>
      </c>
      <c r="H6022" s="319" t="s">
        <v>25333</v>
      </c>
      <c r="I6022" s="319" t="s">
        <v>25334</v>
      </c>
    </row>
    <row r="6023" spans="1:9" ht="90" x14ac:dyDescent="0.2">
      <c r="A6023" s="319" t="s">
        <v>25335</v>
      </c>
      <c r="B6023" s="319" t="s">
        <v>21215</v>
      </c>
      <c r="C6023" s="321">
        <f t="shared" si="188"/>
        <v>6</v>
      </c>
      <c r="D6023" s="321" t="str">
        <f t="shared" si="189"/>
        <v>Residential Urunga</v>
      </c>
      <c r="E6023" s="321" t="s">
        <v>4460</v>
      </c>
      <c r="F6023" s="319" t="s">
        <v>561</v>
      </c>
      <c r="G6023" s="319" t="s">
        <v>12844</v>
      </c>
      <c r="H6023" s="319" t="s">
        <v>25336</v>
      </c>
      <c r="I6023" s="319" t="s">
        <v>25337</v>
      </c>
    </row>
    <row r="6024" spans="1:9" ht="90" x14ac:dyDescent="0.2">
      <c r="A6024" s="319" t="s">
        <v>25338</v>
      </c>
      <c r="B6024" s="319" t="s">
        <v>21215</v>
      </c>
      <c r="C6024" s="321">
        <f t="shared" si="188"/>
        <v>6</v>
      </c>
      <c r="D6024" s="321" t="str">
        <f t="shared" si="189"/>
        <v>Residential Urunga</v>
      </c>
      <c r="E6024" s="321" t="s">
        <v>25835</v>
      </c>
      <c r="F6024" s="319" t="s">
        <v>25339</v>
      </c>
      <c r="G6024" s="319" t="s">
        <v>25340</v>
      </c>
      <c r="H6024" s="319" t="s">
        <v>25341</v>
      </c>
      <c r="I6024" s="319" t="s">
        <v>25342</v>
      </c>
    </row>
    <row r="6025" spans="1:9" ht="105" x14ac:dyDescent="0.2">
      <c r="A6025" s="319" t="s">
        <v>25343</v>
      </c>
      <c r="B6025" s="319" t="s">
        <v>21215</v>
      </c>
      <c r="C6025" s="321">
        <f t="shared" si="188"/>
        <v>6</v>
      </c>
      <c r="D6025" s="321" t="str">
        <f t="shared" si="189"/>
        <v>Residential Urunga</v>
      </c>
      <c r="E6025" s="321" t="s">
        <v>4460</v>
      </c>
      <c r="F6025" s="319" t="s">
        <v>9676</v>
      </c>
      <c r="G6025" s="319" t="s">
        <v>25344</v>
      </c>
      <c r="H6025" s="319" t="s">
        <v>25345</v>
      </c>
      <c r="I6025" s="319" t="s">
        <v>25346</v>
      </c>
    </row>
    <row r="6026" spans="1:9" ht="195" x14ac:dyDescent="0.2">
      <c r="A6026" s="319" t="s">
        <v>25347</v>
      </c>
      <c r="B6026" s="319" t="s">
        <v>21215</v>
      </c>
      <c r="C6026" s="321">
        <f t="shared" si="188"/>
        <v>6</v>
      </c>
      <c r="D6026" s="321" t="str">
        <f t="shared" si="189"/>
        <v>Residential Urunga</v>
      </c>
      <c r="E6026" s="321" t="s">
        <v>25835</v>
      </c>
      <c r="F6026" s="319" t="s">
        <v>380</v>
      </c>
      <c r="G6026" s="319" t="s">
        <v>25348</v>
      </c>
      <c r="H6026" s="319" t="s">
        <v>25349</v>
      </c>
      <c r="I6026" s="319" t="s">
        <v>25350</v>
      </c>
    </row>
    <row r="6027" spans="1:9" ht="90" x14ac:dyDescent="0.2">
      <c r="A6027" s="319" t="s">
        <v>25351</v>
      </c>
      <c r="B6027" s="319" t="s">
        <v>21215</v>
      </c>
      <c r="C6027" s="321">
        <f t="shared" si="188"/>
        <v>6</v>
      </c>
      <c r="D6027" s="321" t="str">
        <f t="shared" si="189"/>
        <v>Residential Urunga</v>
      </c>
      <c r="E6027" s="321" t="s">
        <v>4460</v>
      </c>
      <c r="F6027" s="319" t="s">
        <v>25352</v>
      </c>
      <c r="G6027" s="319" t="s">
        <v>14359</v>
      </c>
      <c r="H6027" s="319" t="s">
        <v>25353</v>
      </c>
      <c r="I6027" s="319" t="s">
        <v>25354</v>
      </c>
    </row>
    <row r="6028" spans="1:9" ht="90" x14ac:dyDescent="0.2">
      <c r="A6028" s="319" t="s">
        <v>25355</v>
      </c>
      <c r="B6028" s="319" t="s">
        <v>21215</v>
      </c>
      <c r="C6028" s="321">
        <f t="shared" si="188"/>
        <v>6</v>
      </c>
      <c r="D6028" s="321" t="str">
        <f t="shared" si="189"/>
        <v>Residential Urunga</v>
      </c>
      <c r="E6028" s="321" t="s">
        <v>25835</v>
      </c>
      <c r="F6028" s="319" t="s">
        <v>2906</v>
      </c>
      <c r="G6028" s="319" t="s">
        <v>21636</v>
      </c>
      <c r="H6028" s="319" t="s">
        <v>25356</v>
      </c>
      <c r="I6028" s="319" t="s">
        <v>25357</v>
      </c>
    </row>
    <row r="6029" spans="1:9" ht="90" x14ac:dyDescent="0.2">
      <c r="A6029" s="319" t="s">
        <v>25358</v>
      </c>
      <c r="B6029" s="319" t="s">
        <v>21215</v>
      </c>
      <c r="C6029" s="321">
        <f t="shared" si="188"/>
        <v>6</v>
      </c>
      <c r="D6029" s="321" t="str">
        <f t="shared" si="189"/>
        <v>Residential Urunga</v>
      </c>
      <c r="E6029" s="321" t="s">
        <v>4460</v>
      </c>
      <c r="F6029" s="319" t="s">
        <v>892</v>
      </c>
      <c r="G6029" s="319" t="s">
        <v>17147</v>
      </c>
      <c r="H6029" s="319" t="s">
        <v>25359</v>
      </c>
      <c r="I6029" s="319" t="s">
        <v>25360</v>
      </c>
    </row>
    <row r="6030" spans="1:9" ht="90" x14ac:dyDescent="0.2">
      <c r="A6030" s="319" t="s">
        <v>25361</v>
      </c>
      <c r="B6030" s="319" t="s">
        <v>21215</v>
      </c>
      <c r="C6030" s="321">
        <f t="shared" si="188"/>
        <v>6</v>
      </c>
      <c r="D6030" s="321" t="str">
        <f t="shared" si="189"/>
        <v>Residential Urunga</v>
      </c>
      <c r="E6030" s="321" t="s">
        <v>25835</v>
      </c>
      <c r="F6030" s="319" t="s">
        <v>25362</v>
      </c>
      <c r="G6030" s="319" t="s">
        <v>24572</v>
      </c>
      <c r="H6030" s="319" t="s">
        <v>25363</v>
      </c>
      <c r="I6030" s="319" t="s">
        <v>25364</v>
      </c>
    </row>
    <row r="6031" spans="1:9" ht="90" x14ac:dyDescent="0.2">
      <c r="A6031" s="319" t="s">
        <v>25365</v>
      </c>
      <c r="B6031" s="319" t="s">
        <v>21215</v>
      </c>
      <c r="C6031" s="321">
        <f t="shared" si="188"/>
        <v>6</v>
      </c>
      <c r="D6031" s="321" t="str">
        <f t="shared" si="189"/>
        <v>Residential Urunga</v>
      </c>
      <c r="E6031" s="321" t="s">
        <v>4460</v>
      </c>
      <c r="F6031" s="319" t="s">
        <v>1350</v>
      </c>
      <c r="G6031" s="319" t="s">
        <v>1351</v>
      </c>
      <c r="H6031" s="319" t="s">
        <v>25366</v>
      </c>
      <c r="I6031" s="319" t="s">
        <v>25367</v>
      </c>
    </row>
    <row r="6032" spans="1:9" ht="90" x14ac:dyDescent="0.2">
      <c r="A6032" s="319" t="s">
        <v>25368</v>
      </c>
      <c r="B6032" s="319" t="s">
        <v>21215</v>
      </c>
      <c r="C6032" s="321">
        <f t="shared" si="188"/>
        <v>6</v>
      </c>
      <c r="D6032" s="321" t="str">
        <f t="shared" si="189"/>
        <v>Residential Urunga</v>
      </c>
      <c r="E6032" s="321" t="s">
        <v>25835</v>
      </c>
      <c r="F6032" s="319" t="s">
        <v>25369</v>
      </c>
      <c r="G6032" s="319" t="s">
        <v>11188</v>
      </c>
      <c r="H6032" s="319" t="s">
        <v>25370</v>
      </c>
      <c r="I6032" s="319" t="s">
        <v>25371</v>
      </c>
    </row>
    <row r="6033" spans="1:9" ht="75" x14ac:dyDescent="0.2">
      <c r="A6033" s="319" t="s">
        <v>25372</v>
      </c>
      <c r="B6033" s="319" t="s">
        <v>21215</v>
      </c>
      <c r="C6033" s="321">
        <f t="shared" si="188"/>
        <v>6</v>
      </c>
      <c r="D6033" s="321" t="str">
        <f t="shared" si="189"/>
        <v>Residential Urunga</v>
      </c>
      <c r="E6033" s="321" t="s">
        <v>4460</v>
      </c>
      <c r="F6033" s="319" t="s">
        <v>25373</v>
      </c>
      <c r="G6033" s="319" t="s">
        <v>25374</v>
      </c>
      <c r="H6033" s="319" t="s">
        <v>25375</v>
      </c>
      <c r="I6033" s="319" t="s">
        <v>25376</v>
      </c>
    </row>
    <row r="6034" spans="1:9" ht="75" x14ac:dyDescent="0.2">
      <c r="A6034" s="319" t="s">
        <v>25377</v>
      </c>
      <c r="B6034" s="319" t="s">
        <v>21215</v>
      </c>
      <c r="C6034" s="321">
        <f t="shared" si="188"/>
        <v>6</v>
      </c>
      <c r="D6034" s="321" t="str">
        <f t="shared" si="189"/>
        <v>Residential Urunga</v>
      </c>
      <c r="E6034" s="321" t="s">
        <v>25835</v>
      </c>
      <c r="F6034" s="319" t="s">
        <v>3543</v>
      </c>
      <c r="G6034" s="319" t="s">
        <v>1351</v>
      </c>
      <c r="H6034" s="319" t="s">
        <v>25378</v>
      </c>
      <c r="I6034" s="319" t="s">
        <v>25379</v>
      </c>
    </row>
    <row r="6035" spans="1:9" ht="105" x14ac:dyDescent="0.2">
      <c r="A6035" s="319" t="s">
        <v>25380</v>
      </c>
      <c r="B6035" s="319" t="s">
        <v>21215</v>
      </c>
      <c r="C6035" s="321">
        <f t="shared" si="188"/>
        <v>6</v>
      </c>
      <c r="D6035" s="321" t="str">
        <f t="shared" si="189"/>
        <v>Residential Urunga</v>
      </c>
      <c r="E6035" s="321" t="s">
        <v>4460</v>
      </c>
      <c r="F6035" s="319" t="s">
        <v>2941</v>
      </c>
      <c r="G6035" s="319" t="s">
        <v>25381</v>
      </c>
      <c r="H6035" s="319" t="s">
        <v>25382</v>
      </c>
      <c r="I6035" s="319" t="s">
        <v>25383</v>
      </c>
    </row>
    <row r="6036" spans="1:9" ht="75" x14ac:dyDescent="0.2">
      <c r="A6036" s="319" t="s">
        <v>25384</v>
      </c>
      <c r="B6036" s="319" t="s">
        <v>21215</v>
      </c>
      <c r="C6036" s="321">
        <f t="shared" si="188"/>
        <v>6</v>
      </c>
      <c r="D6036" s="321" t="str">
        <f t="shared" si="189"/>
        <v>Residential Urunga</v>
      </c>
      <c r="E6036" s="321" t="s">
        <v>25835</v>
      </c>
      <c r="F6036" s="319" t="s">
        <v>1166</v>
      </c>
      <c r="G6036" s="319" t="s">
        <v>7838</v>
      </c>
      <c r="H6036" s="319" t="s">
        <v>25385</v>
      </c>
      <c r="I6036" s="319" t="s">
        <v>25386</v>
      </c>
    </row>
    <row r="6037" spans="1:9" ht="75" x14ac:dyDescent="0.2">
      <c r="A6037" s="319" t="s">
        <v>25387</v>
      </c>
      <c r="B6037" s="319" t="s">
        <v>21215</v>
      </c>
      <c r="C6037" s="321">
        <f t="shared" si="188"/>
        <v>6</v>
      </c>
      <c r="D6037" s="321" t="str">
        <f t="shared" si="189"/>
        <v>Residential Urunga</v>
      </c>
      <c r="E6037" s="321" t="s">
        <v>4460</v>
      </c>
      <c r="F6037" s="319" t="s">
        <v>25388</v>
      </c>
      <c r="G6037" s="319" t="s">
        <v>25389</v>
      </c>
      <c r="H6037" s="319" t="s">
        <v>25390</v>
      </c>
      <c r="I6037" s="319" t="s">
        <v>25391</v>
      </c>
    </row>
    <row r="6038" spans="1:9" ht="90" x14ac:dyDescent="0.2">
      <c r="A6038" s="319" t="s">
        <v>25392</v>
      </c>
      <c r="B6038" s="319" t="s">
        <v>21215</v>
      </c>
      <c r="C6038" s="321">
        <f t="shared" si="188"/>
        <v>6</v>
      </c>
      <c r="D6038" s="321" t="str">
        <f t="shared" si="189"/>
        <v>Residential Urunga</v>
      </c>
      <c r="E6038" s="321" t="s">
        <v>25835</v>
      </c>
      <c r="F6038" s="319" t="s">
        <v>4460</v>
      </c>
      <c r="G6038" s="319" t="s">
        <v>25393</v>
      </c>
      <c r="H6038" s="319" t="s">
        <v>25394</v>
      </c>
      <c r="I6038" s="319" t="s">
        <v>25395</v>
      </c>
    </row>
    <row r="6039" spans="1:9" ht="90" x14ac:dyDescent="0.2">
      <c r="A6039" s="319" t="s">
        <v>25396</v>
      </c>
      <c r="B6039" s="319" t="s">
        <v>21215</v>
      </c>
      <c r="C6039" s="321">
        <f t="shared" si="188"/>
        <v>6</v>
      </c>
      <c r="D6039" s="321" t="str">
        <f t="shared" si="189"/>
        <v>Residential Urunga</v>
      </c>
      <c r="E6039" s="321" t="s">
        <v>4460</v>
      </c>
      <c r="F6039" s="319" t="s">
        <v>4935</v>
      </c>
      <c r="G6039" s="319" t="s">
        <v>4936</v>
      </c>
      <c r="H6039" s="319" t="s">
        <v>25397</v>
      </c>
      <c r="I6039" s="319" t="s">
        <v>25398</v>
      </c>
    </row>
    <row r="6040" spans="1:9" ht="90" x14ac:dyDescent="0.2">
      <c r="A6040" s="319" t="s">
        <v>25399</v>
      </c>
      <c r="B6040" s="319" t="s">
        <v>21215</v>
      </c>
      <c r="C6040" s="321">
        <f t="shared" si="188"/>
        <v>6</v>
      </c>
      <c r="D6040" s="321" t="str">
        <f t="shared" si="189"/>
        <v>Residential Urunga</v>
      </c>
      <c r="E6040" s="321" t="s">
        <v>25835</v>
      </c>
      <c r="F6040" s="319" t="s">
        <v>25400</v>
      </c>
      <c r="G6040" s="319" t="s">
        <v>22716</v>
      </c>
      <c r="H6040" s="319" t="s">
        <v>25401</v>
      </c>
      <c r="I6040" s="319" t="s">
        <v>25402</v>
      </c>
    </row>
    <row r="6041" spans="1:9" ht="90" x14ac:dyDescent="0.2">
      <c r="A6041" s="319" t="s">
        <v>25403</v>
      </c>
      <c r="B6041" s="319" t="s">
        <v>21215</v>
      </c>
      <c r="C6041" s="321">
        <f t="shared" si="188"/>
        <v>6</v>
      </c>
      <c r="D6041" s="321" t="str">
        <f t="shared" si="189"/>
        <v>Residential Urunga</v>
      </c>
      <c r="E6041" s="321" t="s">
        <v>4460</v>
      </c>
      <c r="F6041" s="319" t="s">
        <v>15241</v>
      </c>
      <c r="G6041" s="319" t="s">
        <v>15242</v>
      </c>
      <c r="H6041" s="319" t="s">
        <v>25404</v>
      </c>
      <c r="I6041" s="319" t="s">
        <v>25405</v>
      </c>
    </row>
    <row r="6042" spans="1:9" ht="75" x14ac:dyDescent="0.2">
      <c r="A6042" s="319" t="s">
        <v>25406</v>
      </c>
      <c r="B6042" s="319" t="s">
        <v>21215</v>
      </c>
      <c r="C6042" s="321">
        <f t="shared" si="188"/>
        <v>6</v>
      </c>
      <c r="D6042" s="321" t="str">
        <f t="shared" si="189"/>
        <v>Residential Urunga</v>
      </c>
      <c r="E6042" s="321" t="s">
        <v>25835</v>
      </c>
      <c r="F6042" s="319" t="s">
        <v>7596</v>
      </c>
      <c r="G6042" s="319" t="s">
        <v>7513</v>
      </c>
      <c r="H6042" s="319" t="s">
        <v>25407</v>
      </c>
      <c r="I6042" s="319" t="s">
        <v>25408</v>
      </c>
    </row>
    <row r="6043" spans="1:9" ht="90" x14ac:dyDescent="0.2">
      <c r="A6043" s="319" t="s">
        <v>25409</v>
      </c>
      <c r="B6043" s="319" t="s">
        <v>21215</v>
      </c>
      <c r="C6043" s="321">
        <f t="shared" si="188"/>
        <v>6</v>
      </c>
      <c r="D6043" s="321" t="str">
        <f t="shared" si="189"/>
        <v>Residential Urunga</v>
      </c>
      <c r="E6043" s="321" t="s">
        <v>4460</v>
      </c>
      <c r="F6043" s="319" t="s">
        <v>25410</v>
      </c>
      <c r="G6043" s="319" t="s">
        <v>25411</v>
      </c>
      <c r="H6043" s="319" t="s">
        <v>25412</v>
      </c>
      <c r="I6043" s="319" t="s">
        <v>25413</v>
      </c>
    </row>
    <row r="6044" spans="1:9" ht="75" x14ac:dyDescent="0.2">
      <c r="A6044" s="319" t="s">
        <v>25414</v>
      </c>
      <c r="B6044" s="319" t="s">
        <v>21215</v>
      </c>
      <c r="C6044" s="321">
        <f t="shared" si="188"/>
        <v>6</v>
      </c>
      <c r="D6044" s="321" t="str">
        <f t="shared" si="189"/>
        <v>Residential Urunga</v>
      </c>
      <c r="E6044" s="321" t="s">
        <v>25835</v>
      </c>
      <c r="F6044" s="319" t="s">
        <v>3714</v>
      </c>
      <c r="G6044" s="319" t="s">
        <v>25415</v>
      </c>
      <c r="H6044" s="319" t="s">
        <v>25416</v>
      </c>
      <c r="I6044" s="319" t="s">
        <v>25417</v>
      </c>
    </row>
    <row r="6045" spans="1:9" ht="75" x14ac:dyDescent="0.2">
      <c r="A6045" s="319" t="s">
        <v>25418</v>
      </c>
      <c r="B6045" s="319" t="s">
        <v>21215</v>
      </c>
      <c r="C6045" s="321">
        <f t="shared" si="188"/>
        <v>6</v>
      </c>
      <c r="D6045" s="321" t="str">
        <f t="shared" si="189"/>
        <v>Residential Urunga</v>
      </c>
      <c r="E6045" s="321" t="s">
        <v>4460</v>
      </c>
      <c r="F6045" s="319" t="s">
        <v>4517</v>
      </c>
      <c r="G6045" s="319" t="s">
        <v>25419</v>
      </c>
      <c r="H6045" s="319" t="s">
        <v>25420</v>
      </c>
      <c r="I6045" s="319" t="s">
        <v>25421</v>
      </c>
    </row>
    <row r="6046" spans="1:9" ht="90" x14ac:dyDescent="0.2">
      <c r="A6046" s="319" t="s">
        <v>25422</v>
      </c>
      <c r="B6046" s="319" t="s">
        <v>21215</v>
      </c>
      <c r="C6046" s="321">
        <f t="shared" si="188"/>
        <v>6</v>
      </c>
      <c r="D6046" s="321" t="str">
        <f t="shared" si="189"/>
        <v>Residential Urunga</v>
      </c>
      <c r="E6046" s="321" t="s">
        <v>25835</v>
      </c>
      <c r="F6046" s="319" t="s">
        <v>25423</v>
      </c>
      <c r="G6046" s="319" t="s">
        <v>25424</v>
      </c>
      <c r="H6046" s="319" t="s">
        <v>25425</v>
      </c>
      <c r="I6046" s="319" t="s">
        <v>25426</v>
      </c>
    </row>
    <row r="6047" spans="1:9" ht="105" x14ac:dyDescent="0.2">
      <c r="A6047" s="319" t="s">
        <v>25427</v>
      </c>
      <c r="B6047" s="319" t="s">
        <v>21215</v>
      </c>
      <c r="C6047" s="321">
        <f t="shared" si="188"/>
        <v>6</v>
      </c>
      <c r="D6047" s="321" t="str">
        <f t="shared" si="189"/>
        <v>Residential Urunga</v>
      </c>
      <c r="E6047" s="321" t="s">
        <v>4460</v>
      </c>
      <c r="F6047" s="319" t="s">
        <v>25428</v>
      </c>
      <c r="G6047" s="319" t="s">
        <v>3133</v>
      </c>
      <c r="H6047" s="319" t="s">
        <v>25429</v>
      </c>
      <c r="I6047" s="319" t="s">
        <v>25430</v>
      </c>
    </row>
    <row r="6048" spans="1:9" ht="75" x14ac:dyDescent="0.2">
      <c r="A6048" s="319" t="s">
        <v>25431</v>
      </c>
      <c r="B6048" s="319" t="s">
        <v>21215</v>
      </c>
      <c r="C6048" s="321">
        <f t="shared" si="188"/>
        <v>6</v>
      </c>
      <c r="D6048" s="321" t="str">
        <f t="shared" si="189"/>
        <v>Residential Urunga</v>
      </c>
      <c r="E6048" s="321" t="s">
        <v>25835</v>
      </c>
      <c r="F6048" s="319" t="s">
        <v>2941</v>
      </c>
      <c r="G6048" s="319" t="s">
        <v>5253</v>
      </c>
      <c r="H6048" s="319" t="s">
        <v>25432</v>
      </c>
      <c r="I6048" s="319" t="s">
        <v>25433</v>
      </c>
    </row>
    <row r="6049" spans="1:9" ht="75" x14ac:dyDescent="0.2">
      <c r="A6049" s="319" t="s">
        <v>25434</v>
      </c>
      <c r="B6049" s="319" t="s">
        <v>21215</v>
      </c>
      <c r="C6049" s="321">
        <f t="shared" si="188"/>
        <v>6</v>
      </c>
      <c r="D6049" s="321" t="str">
        <f t="shared" si="189"/>
        <v>Residential Urunga</v>
      </c>
      <c r="E6049" s="321" t="s">
        <v>4460</v>
      </c>
      <c r="F6049" s="319" t="s">
        <v>2288</v>
      </c>
      <c r="G6049" s="319" t="s">
        <v>25435</v>
      </c>
      <c r="H6049" s="319" t="s">
        <v>25436</v>
      </c>
      <c r="I6049" s="319" t="s">
        <v>25437</v>
      </c>
    </row>
    <row r="6050" spans="1:9" ht="75" x14ac:dyDescent="0.2">
      <c r="A6050" s="319" t="s">
        <v>25438</v>
      </c>
      <c r="B6050" s="319" t="s">
        <v>21215</v>
      </c>
      <c r="C6050" s="321">
        <f t="shared" si="188"/>
        <v>6</v>
      </c>
      <c r="D6050" s="321" t="str">
        <f t="shared" si="189"/>
        <v>Residential Urunga</v>
      </c>
      <c r="E6050" s="321" t="s">
        <v>25835</v>
      </c>
      <c r="F6050" s="319" t="s">
        <v>2509</v>
      </c>
      <c r="G6050" s="319" t="s">
        <v>3976</v>
      </c>
      <c r="H6050" s="319" t="s">
        <v>25439</v>
      </c>
      <c r="I6050" s="319" t="s">
        <v>25440</v>
      </c>
    </row>
    <row r="6051" spans="1:9" ht="105" x14ac:dyDescent="0.2">
      <c r="A6051" s="319" t="s">
        <v>25441</v>
      </c>
      <c r="B6051" s="319" t="s">
        <v>21215</v>
      </c>
      <c r="C6051" s="321">
        <f t="shared" si="188"/>
        <v>6</v>
      </c>
      <c r="D6051" s="321" t="str">
        <f t="shared" si="189"/>
        <v>Residential Urunga</v>
      </c>
      <c r="E6051" s="321" t="s">
        <v>4460</v>
      </c>
      <c r="F6051" s="319" t="s">
        <v>25442</v>
      </c>
      <c r="G6051" s="319" t="s">
        <v>25443</v>
      </c>
      <c r="H6051" s="319" t="s">
        <v>25444</v>
      </c>
      <c r="I6051" s="319" t="s">
        <v>25445</v>
      </c>
    </row>
    <row r="6052" spans="1:9" ht="90" x14ac:dyDescent="0.2">
      <c r="A6052" s="319" t="s">
        <v>25446</v>
      </c>
      <c r="B6052" s="319" t="s">
        <v>21215</v>
      </c>
      <c r="C6052" s="321">
        <f t="shared" si="188"/>
        <v>6</v>
      </c>
      <c r="D6052" s="321" t="str">
        <f t="shared" si="189"/>
        <v>Residential Urunga</v>
      </c>
      <c r="E6052" s="321" t="s">
        <v>25835</v>
      </c>
      <c r="F6052" s="319" t="s">
        <v>2979</v>
      </c>
      <c r="G6052" s="319" t="s">
        <v>18500</v>
      </c>
      <c r="H6052" s="319" t="s">
        <v>25447</v>
      </c>
      <c r="I6052" s="319" t="s">
        <v>25448</v>
      </c>
    </row>
    <row r="6053" spans="1:9" ht="75" x14ac:dyDescent="0.2">
      <c r="A6053" s="319" t="s">
        <v>25449</v>
      </c>
      <c r="B6053" s="319" t="s">
        <v>21215</v>
      </c>
      <c r="C6053" s="321">
        <f t="shared" si="188"/>
        <v>6</v>
      </c>
      <c r="D6053" s="321" t="str">
        <f t="shared" si="189"/>
        <v>Residential Urunga</v>
      </c>
      <c r="E6053" s="321" t="s">
        <v>4460</v>
      </c>
      <c r="F6053" s="319" t="s">
        <v>25450</v>
      </c>
      <c r="G6053" s="319" t="s">
        <v>25451</v>
      </c>
      <c r="H6053" s="319" t="s">
        <v>25452</v>
      </c>
      <c r="I6053" s="319" t="s">
        <v>25453</v>
      </c>
    </row>
    <row r="6054" spans="1:9" ht="75" x14ac:dyDescent="0.2">
      <c r="A6054" s="319" t="s">
        <v>25454</v>
      </c>
      <c r="B6054" s="319" t="s">
        <v>21215</v>
      </c>
      <c r="C6054" s="321">
        <f t="shared" si="188"/>
        <v>6</v>
      </c>
      <c r="D6054" s="321" t="str">
        <f t="shared" si="189"/>
        <v>Residential Urunga</v>
      </c>
      <c r="E6054" s="321" t="s">
        <v>25835</v>
      </c>
      <c r="F6054" s="319" t="s">
        <v>25455</v>
      </c>
      <c r="G6054" s="319" t="s">
        <v>25456</v>
      </c>
      <c r="H6054" s="319" t="s">
        <v>25457</v>
      </c>
      <c r="I6054" s="319" t="s">
        <v>25458</v>
      </c>
    </row>
    <row r="6055" spans="1:9" ht="75" x14ac:dyDescent="0.2">
      <c r="A6055" s="319" t="s">
        <v>25459</v>
      </c>
      <c r="B6055" s="319" t="s">
        <v>21215</v>
      </c>
      <c r="C6055" s="321">
        <f t="shared" si="188"/>
        <v>6</v>
      </c>
      <c r="D6055" s="321" t="str">
        <f t="shared" si="189"/>
        <v>Residential Urunga</v>
      </c>
      <c r="E6055" s="321" t="s">
        <v>4460</v>
      </c>
      <c r="F6055" s="319" t="s">
        <v>2376</v>
      </c>
      <c r="G6055" s="319" t="s">
        <v>25460</v>
      </c>
      <c r="H6055" s="319" t="s">
        <v>25461</v>
      </c>
      <c r="I6055" s="319" t="s">
        <v>25462</v>
      </c>
    </row>
    <row r="6056" spans="1:9" ht="75" x14ac:dyDescent="0.2">
      <c r="A6056" s="319" t="s">
        <v>25463</v>
      </c>
      <c r="B6056" s="319" t="s">
        <v>21215</v>
      </c>
      <c r="C6056" s="321">
        <f t="shared" si="188"/>
        <v>6</v>
      </c>
      <c r="D6056" s="321" t="str">
        <f t="shared" si="189"/>
        <v>Residential Urunga</v>
      </c>
      <c r="E6056" s="321" t="s">
        <v>25835</v>
      </c>
      <c r="F6056" s="319" t="s">
        <v>2085</v>
      </c>
      <c r="G6056" s="319" t="s">
        <v>25464</v>
      </c>
      <c r="H6056" s="319" t="s">
        <v>25465</v>
      </c>
      <c r="I6056" s="319" t="s">
        <v>25466</v>
      </c>
    </row>
    <row r="6057" spans="1:9" ht="90" x14ac:dyDescent="0.2">
      <c r="A6057" s="319" t="s">
        <v>25467</v>
      </c>
      <c r="B6057" s="319" t="s">
        <v>21215</v>
      </c>
      <c r="C6057" s="321">
        <f t="shared" si="188"/>
        <v>6</v>
      </c>
      <c r="D6057" s="321" t="str">
        <f t="shared" si="189"/>
        <v>Residential Urunga</v>
      </c>
      <c r="E6057" s="321" t="s">
        <v>4460</v>
      </c>
      <c r="F6057" s="319" t="s">
        <v>2979</v>
      </c>
      <c r="G6057" s="319" t="s">
        <v>25468</v>
      </c>
      <c r="H6057" s="319" t="s">
        <v>25469</v>
      </c>
      <c r="I6057" s="319" t="s">
        <v>25470</v>
      </c>
    </row>
    <row r="6058" spans="1:9" ht="75" x14ac:dyDescent="0.2">
      <c r="A6058" s="319" t="s">
        <v>25471</v>
      </c>
      <c r="B6058" s="319" t="s">
        <v>21215</v>
      </c>
      <c r="C6058" s="321">
        <f t="shared" si="188"/>
        <v>6</v>
      </c>
      <c r="D6058" s="321" t="str">
        <f t="shared" si="189"/>
        <v>Residential Urunga</v>
      </c>
      <c r="E6058" s="321" t="s">
        <v>25835</v>
      </c>
      <c r="F6058" s="319" t="s">
        <v>25472</v>
      </c>
      <c r="G6058" s="319" t="s">
        <v>25473</v>
      </c>
      <c r="H6058" s="319" t="s">
        <v>25474</v>
      </c>
      <c r="I6058" s="319" t="s">
        <v>25475</v>
      </c>
    </row>
    <row r="6059" spans="1:9" ht="90" x14ac:dyDescent="0.2">
      <c r="A6059" s="319" t="s">
        <v>25476</v>
      </c>
      <c r="B6059" s="319" t="s">
        <v>21215</v>
      </c>
      <c r="C6059" s="321">
        <f t="shared" si="188"/>
        <v>6</v>
      </c>
      <c r="D6059" s="321" t="str">
        <f t="shared" si="189"/>
        <v>Residential Urunga</v>
      </c>
      <c r="E6059" s="321" t="s">
        <v>4460</v>
      </c>
      <c r="F6059" s="319" t="s">
        <v>8797</v>
      </c>
      <c r="G6059" s="319" t="s">
        <v>25477</v>
      </c>
      <c r="H6059" s="319" t="s">
        <v>25478</v>
      </c>
      <c r="I6059" s="319" t="s">
        <v>25479</v>
      </c>
    </row>
    <row r="6060" spans="1:9" ht="120" x14ac:dyDescent="0.25">
      <c r="A6060" s="319" t="s">
        <v>25480</v>
      </c>
      <c r="B6060" s="319" t="s">
        <v>21215</v>
      </c>
      <c r="C6060" s="321">
        <f t="shared" si="188"/>
        <v>6</v>
      </c>
      <c r="D6060" s="321" t="str">
        <f t="shared" si="189"/>
        <v>Residential Urunga</v>
      </c>
      <c r="E6060" s="321" t="s">
        <v>25835</v>
      </c>
      <c r="F6060" s="317"/>
      <c r="G6060" s="319" t="s">
        <v>25481</v>
      </c>
      <c r="H6060" s="319" t="s">
        <v>25482</v>
      </c>
      <c r="I6060" s="319" t="s">
        <v>25483</v>
      </c>
    </row>
    <row r="6061" spans="1:9" ht="75" x14ac:dyDescent="0.2">
      <c r="A6061" s="319" t="s">
        <v>25484</v>
      </c>
      <c r="B6061" s="319" t="s">
        <v>21215</v>
      </c>
      <c r="C6061" s="321">
        <f t="shared" si="188"/>
        <v>6</v>
      </c>
      <c r="D6061" s="321" t="str">
        <f t="shared" si="189"/>
        <v>Residential Urunga</v>
      </c>
      <c r="E6061" s="321" t="s">
        <v>4460</v>
      </c>
      <c r="F6061" s="319" t="s">
        <v>25485</v>
      </c>
      <c r="G6061" s="319" t="s">
        <v>24110</v>
      </c>
      <c r="H6061" s="319" t="s">
        <v>25486</v>
      </c>
      <c r="I6061" s="319" t="s">
        <v>25487</v>
      </c>
    </row>
    <row r="6062" spans="1:9" ht="75" x14ac:dyDescent="0.2">
      <c r="A6062" s="319" t="s">
        <v>25488</v>
      </c>
      <c r="B6062" s="319" t="s">
        <v>21215</v>
      </c>
      <c r="C6062" s="321">
        <f t="shared" si="188"/>
        <v>6</v>
      </c>
      <c r="D6062" s="321" t="str">
        <f t="shared" si="189"/>
        <v>Residential Urunga</v>
      </c>
      <c r="E6062" s="321" t="s">
        <v>25835</v>
      </c>
      <c r="F6062" s="319" t="s">
        <v>12339</v>
      </c>
      <c r="G6062" s="319" t="s">
        <v>25489</v>
      </c>
      <c r="H6062" s="319" t="s">
        <v>25490</v>
      </c>
      <c r="I6062" s="319" t="s">
        <v>25491</v>
      </c>
    </row>
    <row r="6063" spans="1:9" ht="90" x14ac:dyDescent="0.2">
      <c r="A6063" s="319" t="s">
        <v>25492</v>
      </c>
      <c r="B6063" s="319" t="s">
        <v>21215</v>
      </c>
      <c r="C6063" s="321">
        <f t="shared" si="188"/>
        <v>6</v>
      </c>
      <c r="D6063" s="321" t="str">
        <f t="shared" si="189"/>
        <v>Residential Urunga</v>
      </c>
      <c r="E6063" s="321" t="s">
        <v>4460</v>
      </c>
      <c r="F6063" s="319" t="s">
        <v>25493</v>
      </c>
      <c r="G6063" s="319" t="s">
        <v>25494</v>
      </c>
      <c r="H6063" s="319" t="s">
        <v>25495</v>
      </c>
      <c r="I6063" s="319" t="s">
        <v>25496</v>
      </c>
    </row>
    <row r="6064" spans="1:9" ht="90" x14ac:dyDescent="0.2">
      <c r="A6064" s="319" t="s">
        <v>25497</v>
      </c>
      <c r="B6064" s="319" t="s">
        <v>21215</v>
      </c>
      <c r="C6064" s="321">
        <f t="shared" si="188"/>
        <v>6</v>
      </c>
      <c r="D6064" s="321" t="str">
        <f t="shared" si="189"/>
        <v>Residential Urunga</v>
      </c>
      <c r="E6064" s="321" t="s">
        <v>25835</v>
      </c>
      <c r="F6064" s="319" t="s">
        <v>25498</v>
      </c>
      <c r="G6064" s="319" t="s">
        <v>25499</v>
      </c>
      <c r="H6064" s="319" t="s">
        <v>25500</v>
      </c>
      <c r="I6064" s="319" t="s">
        <v>25501</v>
      </c>
    </row>
    <row r="6065" spans="1:9" ht="90" x14ac:dyDescent="0.2">
      <c r="A6065" s="319" t="s">
        <v>25502</v>
      </c>
      <c r="B6065" s="319" t="s">
        <v>21215</v>
      </c>
      <c r="C6065" s="321">
        <f t="shared" si="188"/>
        <v>6</v>
      </c>
      <c r="D6065" s="321" t="str">
        <f t="shared" si="189"/>
        <v>Residential Urunga</v>
      </c>
      <c r="E6065" s="321" t="s">
        <v>4460</v>
      </c>
      <c r="F6065" s="319" t="s">
        <v>25503</v>
      </c>
      <c r="G6065" s="319" t="s">
        <v>25504</v>
      </c>
      <c r="H6065" s="319" t="s">
        <v>25505</v>
      </c>
      <c r="I6065" s="319" t="s">
        <v>25506</v>
      </c>
    </row>
    <row r="6066" spans="1:9" ht="75" x14ac:dyDescent="0.2">
      <c r="A6066" s="319" t="s">
        <v>25507</v>
      </c>
      <c r="B6066" s="319" t="s">
        <v>21215</v>
      </c>
      <c r="C6066" s="321">
        <f t="shared" si="188"/>
        <v>6</v>
      </c>
      <c r="D6066" s="321" t="str">
        <f t="shared" si="189"/>
        <v>Residential Urunga</v>
      </c>
      <c r="E6066" s="321" t="s">
        <v>25835</v>
      </c>
      <c r="F6066" s="319" t="s">
        <v>21230</v>
      </c>
      <c r="G6066" s="319" t="s">
        <v>1828</v>
      </c>
      <c r="H6066" s="319" t="s">
        <v>25508</v>
      </c>
      <c r="I6066" s="319" t="s">
        <v>25509</v>
      </c>
    </row>
    <row r="6067" spans="1:9" ht="75" x14ac:dyDescent="0.2">
      <c r="A6067" s="319" t="s">
        <v>25510</v>
      </c>
      <c r="B6067" s="319" t="s">
        <v>21215</v>
      </c>
      <c r="C6067" s="321">
        <f t="shared" si="188"/>
        <v>6</v>
      </c>
      <c r="D6067" s="321" t="str">
        <f t="shared" si="189"/>
        <v>Residential Urunga</v>
      </c>
      <c r="E6067" s="321" t="s">
        <v>4460</v>
      </c>
      <c r="F6067" s="319" t="s">
        <v>25511</v>
      </c>
      <c r="G6067" s="319" t="s">
        <v>25512</v>
      </c>
      <c r="H6067" s="319" t="s">
        <v>25513</v>
      </c>
      <c r="I6067" s="319" t="s">
        <v>25514</v>
      </c>
    </row>
    <row r="6068" spans="1:9" ht="90" x14ac:dyDescent="0.2">
      <c r="A6068" s="319" t="s">
        <v>25515</v>
      </c>
      <c r="B6068" s="319" t="s">
        <v>21215</v>
      </c>
      <c r="C6068" s="321">
        <f t="shared" si="188"/>
        <v>6</v>
      </c>
      <c r="D6068" s="321" t="str">
        <f t="shared" si="189"/>
        <v>Residential Urunga</v>
      </c>
      <c r="E6068" s="321" t="s">
        <v>25835</v>
      </c>
      <c r="F6068" s="319" t="s">
        <v>9899</v>
      </c>
      <c r="G6068" s="319" t="s">
        <v>25516</v>
      </c>
      <c r="H6068" s="319" t="s">
        <v>25517</v>
      </c>
      <c r="I6068" s="319" t="s">
        <v>25518</v>
      </c>
    </row>
    <row r="6069" spans="1:9" ht="75" x14ac:dyDescent="0.2">
      <c r="A6069" s="319" t="s">
        <v>25519</v>
      </c>
      <c r="B6069" s="319" t="s">
        <v>21215</v>
      </c>
      <c r="C6069" s="321">
        <f t="shared" si="188"/>
        <v>6</v>
      </c>
      <c r="D6069" s="321" t="str">
        <f t="shared" si="189"/>
        <v>Residential Urunga</v>
      </c>
      <c r="E6069" s="321" t="s">
        <v>4460</v>
      </c>
      <c r="F6069" s="319" t="s">
        <v>23603</v>
      </c>
      <c r="G6069" s="319" t="s">
        <v>23604</v>
      </c>
      <c r="H6069" s="319" t="s">
        <v>25520</v>
      </c>
      <c r="I6069" s="319" t="s">
        <v>25521</v>
      </c>
    </row>
    <row r="6070" spans="1:9" ht="90" x14ac:dyDescent="0.2">
      <c r="A6070" s="319" t="s">
        <v>25522</v>
      </c>
      <c r="B6070" s="319" t="s">
        <v>21215</v>
      </c>
      <c r="C6070" s="321">
        <f t="shared" si="188"/>
        <v>6</v>
      </c>
      <c r="D6070" s="321" t="str">
        <f t="shared" si="189"/>
        <v>Residential Urunga</v>
      </c>
      <c r="E6070" s="321" t="s">
        <v>25835</v>
      </c>
      <c r="F6070" s="319" t="s">
        <v>1382</v>
      </c>
      <c r="G6070" s="319" t="s">
        <v>25523</v>
      </c>
      <c r="H6070" s="319" t="s">
        <v>25524</v>
      </c>
      <c r="I6070" s="319" t="s">
        <v>25525</v>
      </c>
    </row>
    <row r="6071" spans="1:9" ht="90" x14ac:dyDescent="0.2">
      <c r="A6071" s="319" t="s">
        <v>25526</v>
      </c>
      <c r="B6071" s="319" t="s">
        <v>21215</v>
      </c>
      <c r="C6071" s="321">
        <f t="shared" si="188"/>
        <v>6</v>
      </c>
      <c r="D6071" s="321" t="str">
        <f t="shared" si="189"/>
        <v>Residential Urunga</v>
      </c>
      <c r="E6071" s="321" t="s">
        <v>4460</v>
      </c>
      <c r="F6071" s="319" t="s">
        <v>22086</v>
      </c>
      <c r="G6071" s="319" t="s">
        <v>22087</v>
      </c>
      <c r="H6071" s="319" t="s">
        <v>25527</v>
      </c>
      <c r="I6071" s="319" t="s">
        <v>25528</v>
      </c>
    </row>
    <row r="6072" spans="1:9" ht="90" x14ac:dyDescent="0.2">
      <c r="A6072" s="319" t="s">
        <v>25529</v>
      </c>
      <c r="B6072" s="319" t="s">
        <v>21215</v>
      </c>
      <c r="C6072" s="321">
        <f t="shared" si="188"/>
        <v>6</v>
      </c>
      <c r="D6072" s="321" t="str">
        <f t="shared" si="189"/>
        <v>Residential Urunga</v>
      </c>
      <c r="E6072" s="321" t="s">
        <v>25835</v>
      </c>
      <c r="F6072" s="319" t="s">
        <v>25530</v>
      </c>
      <c r="G6072" s="319" t="s">
        <v>4204</v>
      </c>
      <c r="H6072" s="319" t="s">
        <v>25531</v>
      </c>
      <c r="I6072" s="319" t="s">
        <v>25532</v>
      </c>
    </row>
    <row r="6073" spans="1:9" ht="75" x14ac:dyDescent="0.2">
      <c r="A6073" s="319" t="s">
        <v>25533</v>
      </c>
      <c r="B6073" s="319" t="s">
        <v>21215</v>
      </c>
      <c r="C6073" s="321">
        <f t="shared" si="188"/>
        <v>6</v>
      </c>
      <c r="D6073" s="321" t="str">
        <f t="shared" si="189"/>
        <v>Residential Urunga</v>
      </c>
      <c r="E6073" s="321" t="s">
        <v>4460</v>
      </c>
      <c r="F6073" s="319" t="s">
        <v>25534</v>
      </c>
      <c r="G6073" s="319" t="s">
        <v>25535</v>
      </c>
      <c r="H6073" s="319" t="s">
        <v>25536</v>
      </c>
      <c r="I6073" s="319" t="s">
        <v>25537</v>
      </c>
    </row>
    <row r="6074" spans="1:9" ht="105" x14ac:dyDescent="0.2">
      <c r="A6074" s="319" t="s">
        <v>25538</v>
      </c>
      <c r="B6074" s="319" t="s">
        <v>21215</v>
      </c>
      <c r="C6074" s="321">
        <f t="shared" si="188"/>
        <v>6</v>
      </c>
      <c r="D6074" s="321" t="str">
        <f t="shared" si="189"/>
        <v>Residential Urunga</v>
      </c>
      <c r="E6074" s="321" t="s">
        <v>25835</v>
      </c>
      <c r="F6074" s="319" t="s">
        <v>2611</v>
      </c>
      <c r="G6074" s="319" t="s">
        <v>25539</v>
      </c>
      <c r="H6074" s="319" t="s">
        <v>25540</v>
      </c>
      <c r="I6074" s="319" t="s">
        <v>25541</v>
      </c>
    </row>
    <row r="6075" spans="1:9" ht="105" x14ac:dyDescent="0.2">
      <c r="A6075" s="319" t="s">
        <v>25542</v>
      </c>
      <c r="B6075" s="319" t="s">
        <v>21215</v>
      </c>
      <c r="C6075" s="321">
        <f t="shared" si="188"/>
        <v>6</v>
      </c>
      <c r="D6075" s="321" t="str">
        <f t="shared" si="189"/>
        <v>Residential Urunga</v>
      </c>
      <c r="E6075" s="321" t="s">
        <v>4460</v>
      </c>
      <c r="F6075" s="319" t="s">
        <v>12068</v>
      </c>
      <c r="G6075" s="319" t="s">
        <v>25543</v>
      </c>
      <c r="H6075" s="319" t="s">
        <v>25544</v>
      </c>
      <c r="I6075" s="319" t="s">
        <v>25545</v>
      </c>
    </row>
    <row r="6076" spans="1:9" ht="105" x14ac:dyDescent="0.2">
      <c r="A6076" s="319" t="s">
        <v>25546</v>
      </c>
      <c r="B6076" s="319" t="s">
        <v>21215</v>
      </c>
      <c r="C6076" s="321">
        <f t="shared" si="188"/>
        <v>6</v>
      </c>
      <c r="D6076" s="321" t="str">
        <f t="shared" si="189"/>
        <v>Residential Urunga</v>
      </c>
      <c r="E6076" s="321" t="s">
        <v>25835</v>
      </c>
      <c r="F6076" s="319" t="s">
        <v>12068</v>
      </c>
      <c r="G6076" s="319" t="s">
        <v>25543</v>
      </c>
      <c r="H6076" s="319" t="s">
        <v>25547</v>
      </c>
      <c r="I6076" s="319" t="s">
        <v>25548</v>
      </c>
    </row>
    <row r="6077" spans="1:9" ht="75" x14ac:dyDescent="0.25">
      <c r="A6077" s="319" t="s">
        <v>25549</v>
      </c>
      <c r="B6077" s="319" t="s">
        <v>21215</v>
      </c>
      <c r="C6077" s="321">
        <f t="shared" si="188"/>
        <v>6</v>
      </c>
      <c r="D6077" s="321" t="str">
        <f t="shared" si="189"/>
        <v>Residential Urunga</v>
      </c>
      <c r="E6077" s="321" t="s">
        <v>4460</v>
      </c>
      <c r="F6077" s="317"/>
      <c r="G6077" s="319" t="s">
        <v>142</v>
      </c>
      <c r="H6077" s="319" t="s">
        <v>25550</v>
      </c>
      <c r="I6077" s="319" t="s">
        <v>25551</v>
      </c>
    </row>
    <row r="6078" spans="1:9" ht="90" x14ac:dyDescent="0.2">
      <c r="A6078" s="319" t="s">
        <v>25552</v>
      </c>
      <c r="B6078" s="319" t="s">
        <v>21215</v>
      </c>
      <c r="C6078" s="321">
        <f t="shared" si="188"/>
        <v>6</v>
      </c>
      <c r="D6078" s="321" t="str">
        <f t="shared" si="189"/>
        <v>Residential Urunga</v>
      </c>
      <c r="E6078" s="321" t="s">
        <v>25835</v>
      </c>
      <c r="F6078" s="319" t="s">
        <v>25553</v>
      </c>
      <c r="G6078" s="319" t="s">
        <v>15434</v>
      </c>
      <c r="H6078" s="319" t="s">
        <v>25554</v>
      </c>
      <c r="I6078" s="319" t="s">
        <v>25555</v>
      </c>
    </row>
    <row r="6079" spans="1:9" ht="90" x14ac:dyDescent="0.2">
      <c r="A6079" s="319" t="s">
        <v>25556</v>
      </c>
      <c r="B6079" s="319" t="s">
        <v>21215</v>
      </c>
      <c r="C6079" s="321">
        <f t="shared" si="188"/>
        <v>6</v>
      </c>
      <c r="D6079" s="321" t="str">
        <f t="shared" si="189"/>
        <v>Residential Urunga</v>
      </c>
      <c r="E6079" s="321" t="s">
        <v>4460</v>
      </c>
      <c r="F6079" s="319" t="s">
        <v>1292</v>
      </c>
      <c r="G6079" s="319" t="s">
        <v>21788</v>
      </c>
      <c r="H6079" s="319" t="s">
        <v>25557</v>
      </c>
      <c r="I6079" s="319" t="s">
        <v>25558</v>
      </c>
    </row>
    <row r="6080" spans="1:9" ht="75" x14ac:dyDescent="0.2">
      <c r="A6080" s="319" t="s">
        <v>25559</v>
      </c>
      <c r="B6080" s="319" t="s">
        <v>21215</v>
      </c>
      <c r="C6080" s="321">
        <f t="shared" si="188"/>
        <v>6</v>
      </c>
      <c r="D6080" s="321" t="str">
        <f t="shared" si="189"/>
        <v>Residential Urunga</v>
      </c>
      <c r="E6080" s="321" t="s">
        <v>25835</v>
      </c>
      <c r="F6080" s="319" t="s">
        <v>6328</v>
      </c>
      <c r="G6080" s="319" t="s">
        <v>908</v>
      </c>
      <c r="H6080" s="319" t="s">
        <v>25560</v>
      </c>
      <c r="I6080" s="319" t="s">
        <v>25561</v>
      </c>
    </row>
    <row r="6081" spans="1:9" ht="75" x14ac:dyDescent="0.2">
      <c r="A6081" s="319" t="s">
        <v>25562</v>
      </c>
      <c r="B6081" s="319" t="s">
        <v>21215</v>
      </c>
      <c r="C6081" s="321">
        <f t="shared" si="188"/>
        <v>6</v>
      </c>
      <c r="D6081" s="321" t="str">
        <f t="shared" si="189"/>
        <v>Residential Urunga</v>
      </c>
      <c r="E6081" s="321" t="s">
        <v>4460</v>
      </c>
      <c r="F6081" s="319" t="s">
        <v>6696</v>
      </c>
      <c r="G6081" s="319" t="s">
        <v>25563</v>
      </c>
      <c r="H6081" s="319" t="s">
        <v>25564</v>
      </c>
      <c r="I6081" s="319" t="s">
        <v>25565</v>
      </c>
    </row>
    <row r="6082" spans="1:9" ht="75" x14ac:dyDescent="0.25">
      <c r="A6082" s="319" t="s">
        <v>25566</v>
      </c>
      <c r="B6082" s="319" t="s">
        <v>21215</v>
      </c>
      <c r="C6082" s="321">
        <f t="shared" ref="C6082:C6145" si="190">+VLOOKUP($A6082,Assess,2,FALSE)</f>
        <v>6</v>
      </c>
      <c r="D6082" s="321" t="str">
        <f t="shared" ref="D6082:D6145" si="191">+VLOOKUP($A6082,Assess,3,FALSE)</f>
        <v>Residential Urunga</v>
      </c>
      <c r="E6082" s="321" t="s">
        <v>25835</v>
      </c>
      <c r="F6082" s="317"/>
      <c r="G6082" s="319" t="s">
        <v>25567</v>
      </c>
      <c r="H6082" s="319" t="s">
        <v>25568</v>
      </c>
      <c r="I6082" s="319" t="s">
        <v>25569</v>
      </c>
    </row>
    <row r="6083" spans="1:9" ht="75" x14ac:dyDescent="0.2">
      <c r="A6083" s="319" t="s">
        <v>25570</v>
      </c>
      <c r="B6083" s="319" t="s">
        <v>21215</v>
      </c>
      <c r="C6083" s="321">
        <f t="shared" si="190"/>
        <v>6</v>
      </c>
      <c r="D6083" s="321" t="str">
        <f t="shared" si="191"/>
        <v>Residential Urunga</v>
      </c>
      <c r="E6083" s="321" t="s">
        <v>4460</v>
      </c>
      <c r="F6083" s="319" t="s">
        <v>351</v>
      </c>
      <c r="G6083" s="319" t="s">
        <v>10393</v>
      </c>
      <c r="H6083" s="319" t="s">
        <v>25571</v>
      </c>
      <c r="I6083" s="319" t="s">
        <v>25572</v>
      </c>
    </row>
    <row r="6084" spans="1:9" ht="105" x14ac:dyDescent="0.2">
      <c r="A6084" s="319" t="s">
        <v>25573</v>
      </c>
      <c r="B6084" s="319" t="s">
        <v>21215</v>
      </c>
      <c r="C6084" s="321">
        <f t="shared" si="190"/>
        <v>6</v>
      </c>
      <c r="D6084" s="321" t="str">
        <f t="shared" si="191"/>
        <v>Residential Urunga</v>
      </c>
      <c r="E6084" s="321" t="s">
        <v>25835</v>
      </c>
      <c r="F6084" s="319" t="s">
        <v>3980</v>
      </c>
      <c r="G6084" s="319" t="s">
        <v>25574</v>
      </c>
      <c r="H6084" s="319" t="s">
        <v>25575</v>
      </c>
      <c r="I6084" s="319" t="s">
        <v>25576</v>
      </c>
    </row>
    <row r="6085" spans="1:9" ht="105" x14ac:dyDescent="0.2">
      <c r="A6085" s="319" t="s">
        <v>25577</v>
      </c>
      <c r="B6085" s="319" t="s">
        <v>21215</v>
      </c>
      <c r="C6085" s="321">
        <f t="shared" si="190"/>
        <v>6</v>
      </c>
      <c r="D6085" s="321" t="str">
        <f t="shared" si="191"/>
        <v>Residential Urunga</v>
      </c>
      <c r="E6085" s="321" t="s">
        <v>4460</v>
      </c>
      <c r="F6085" s="319" t="s">
        <v>3980</v>
      </c>
      <c r="G6085" s="319" t="s">
        <v>25574</v>
      </c>
      <c r="H6085" s="319" t="s">
        <v>25578</v>
      </c>
      <c r="I6085" s="319" t="s">
        <v>25579</v>
      </c>
    </row>
    <row r="6086" spans="1:9" ht="75" x14ac:dyDescent="0.2">
      <c r="A6086" s="319" t="s">
        <v>25580</v>
      </c>
      <c r="B6086" s="319" t="s">
        <v>21215</v>
      </c>
      <c r="C6086" s="321">
        <f t="shared" si="190"/>
        <v>6</v>
      </c>
      <c r="D6086" s="321" t="str">
        <f t="shared" si="191"/>
        <v>Residential Urunga</v>
      </c>
      <c r="E6086" s="321" t="s">
        <v>25835</v>
      </c>
      <c r="F6086" s="319" t="s">
        <v>1292</v>
      </c>
      <c r="G6086" s="319" t="s">
        <v>10620</v>
      </c>
      <c r="H6086" s="319" t="s">
        <v>25581</v>
      </c>
      <c r="I6086" s="319" t="s">
        <v>25582</v>
      </c>
    </row>
    <row r="6087" spans="1:9" ht="90" x14ac:dyDescent="0.2">
      <c r="A6087" s="319" t="s">
        <v>25583</v>
      </c>
      <c r="B6087" s="319" t="s">
        <v>21215</v>
      </c>
      <c r="C6087" s="321">
        <f t="shared" si="190"/>
        <v>6</v>
      </c>
      <c r="D6087" s="321" t="str">
        <f t="shared" si="191"/>
        <v>Residential Urunga</v>
      </c>
      <c r="E6087" s="321" t="s">
        <v>4460</v>
      </c>
      <c r="F6087" s="319" t="s">
        <v>7664</v>
      </c>
      <c r="G6087" s="319" t="s">
        <v>24682</v>
      </c>
      <c r="H6087" s="319" t="s">
        <v>25584</v>
      </c>
      <c r="I6087" s="319" t="s">
        <v>25585</v>
      </c>
    </row>
    <row r="6088" spans="1:9" ht="90" x14ac:dyDescent="0.2">
      <c r="A6088" s="319" t="s">
        <v>25586</v>
      </c>
      <c r="B6088" s="319" t="s">
        <v>21215</v>
      </c>
      <c r="C6088" s="321">
        <f t="shared" si="190"/>
        <v>6</v>
      </c>
      <c r="D6088" s="321" t="str">
        <f t="shared" si="191"/>
        <v>Residential Urunga</v>
      </c>
      <c r="E6088" s="321" t="s">
        <v>25835</v>
      </c>
      <c r="F6088" s="319" t="s">
        <v>6701</v>
      </c>
      <c r="G6088" s="319" t="s">
        <v>24682</v>
      </c>
      <c r="H6088" s="319" t="s">
        <v>25587</v>
      </c>
      <c r="I6088" s="319" t="s">
        <v>25588</v>
      </c>
    </row>
    <row r="6089" spans="1:9" ht="90" x14ac:dyDescent="0.2">
      <c r="A6089" s="319" t="s">
        <v>25589</v>
      </c>
      <c r="B6089" s="319" t="s">
        <v>21215</v>
      </c>
      <c r="C6089" s="321">
        <f t="shared" si="190"/>
        <v>6</v>
      </c>
      <c r="D6089" s="321" t="str">
        <f t="shared" si="191"/>
        <v>Residential Urunga</v>
      </c>
      <c r="E6089" s="321" t="s">
        <v>4460</v>
      </c>
      <c r="F6089" s="319" t="s">
        <v>3980</v>
      </c>
      <c r="G6089" s="319" t="s">
        <v>25590</v>
      </c>
      <c r="H6089" s="319" t="s">
        <v>25591</v>
      </c>
      <c r="I6089" s="319" t="s">
        <v>25592</v>
      </c>
    </row>
    <row r="6090" spans="1:9" ht="90" x14ac:dyDescent="0.2">
      <c r="A6090" s="319" t="s">
        <v>25593</v>
      </c>
      <c r="B6090" s="319" t="s">
        <v>21215</v>
      </c>
      <c r="C6090" s="321">
        <f t="shared" si="190"/>
        <v>6</v>
      </c>
      <c r="D6090" s="321" t="str">
        <f t="shared" si="191"/>
        <v>Residential Urunga</v>
      </c>
      <c r="E6090" s="321" t="s">
        <v>25835</v>
      </c>
      <c r="F6090" s="319" t="s">
        <v>6091</v>
      </c>
      <c r="G6090" s="319" t="s">
        <v>25594</v>
      </c>
      <c r="H6090" s="319" t="s">
        <v>25595</v>
      </c>
      <c r="I6090" s="319" t="s">
        <v>25596</v>
      </c>
    </row>
    <row r="6091" spans="1:9" ht="90" x14ac:dyDescent="0.2">
      <c r="A6091" s="319" t="s">
        <v>25597</v>
      </c>
      <c r="B6091" s="319" t="s">
        <v>21215</v>
      </c>
      <c r="C6091" s="321">
        <f t="shared" si="190"/>
        <v>6</v>
      </c>
      <c r="D6091" s="321" t="str">
        <f t="shared" si="191"/>
        <v>Residential Urunga</v>
      </c>
      <c r="E6091" s="321" t="s">
        <v>4460</v>
      </c>
      <c r="F6091" s="319" t="s">
        <v>25598</v>
      </c>
      <c r="G6091" s="319" t="s">
        <v>15751</v>
      </c>
      <c r="H6091" s="319" t="s">
        <v>25599</v>
      </c>
      <c r="I6091" s="319" t="s">
        <v>25600</v>
      </c>
    </row>
    <row r="6092" spans="1:9" ht="105" x14ac:dyDescent="0.2">
      <c r="A6092" s="319" t="s">
        <v>25601</v>
      </c>
      <c r="B6092" s="319" t="s">
        <v>21215</v>
      </c>
      <c r="C6092" s="321">
        <f t="shared" si="190"/>
        <v>6</v>
      </c>
      <c r="D6092" s="321" t="str">
        <f t="shared" si="191"/>
        <v>Residential Urunga</v>
      </c>
      <c r="E6092" s="321" t="s">
        <v>25835</v>
      </c>
      <c r="F6092" s="319" t="s">
        <v>2170</v>
      </c>
      <c r="G6092" s="319" t="s">
        <v>25602</v>
      </c>
      <c r="H6092" s="319" t="s">
        <v>25603</v>
      </c>
      <c r="I6092" s="319" t="s">
        <v>25604</v>
      </c>
    </row>
    <row r="6093" spans="1:9" ht="90" x14ac:dyDescent="0.2">
      <c r="A6093" s="319" t="s">
        <v>25605</v>
      </c>
      <c r="B6093" s="319" t="s">
        <v>21215</v>
      </c>
      <c r="C6093" s="321">
        <f t="shared" si="190"/>
        <v>6</v>
      </c>
      <c r="D6093" s="321" t="str">
        <f t="shared" si="191"/>
        <v>Residential Urunga</v>
      </c>
      <c r="E6093" s="321" t="s">
        <v>4460</v>
      </c>
      <c r="F6093" s="319" t="s">
        <v>3945</v>
      </c>
      <c r="G6093" s="319" t="s">
        <v>3946</v>
      </c>
      <c r="H6093" s="319" t="s">
        <v>25606</v>
      </c>
      <c r="I6093" s="319" t="s">
        <v>25607</v>
      </c>
    </row>
    <row r="6094" spans="1:9" ht="105" x14ac:dyDescent="0.2">
      <c r="A6094" s="319" t="s">
        <v>25608</v>
      </c>
      <c r="B6094" s="319" t="s">
        <v>21215</v>
      </c>
      <c r="C6094" s="321">
        <f t="shared" si="190"/>
        <v>6</v>
      </c>
      <c r="D6094" s="321" t="str">
        <f t="shared" si="191"/>
        <v>Residential Urunga</v>
      </c>
      <c r="E6094" s="321" t="s">
        <v>25835</v>
      </c>
      <c r="F6094" s="319" t="s">
        <v>25609</v>
      </c>
      <c r="G6094" s="319" t="s">
        <v>5524</v>
      </c>
      <c r="H6094" s="319" t="s">
        <v>25610</v>
      </c>
      <c r="I6094" s="319" t="s">
        <v>25611</v>
      </c>
    </row>
    <row r="6095" spans="1:9" ht="75" x14ac:dyDescent="0.2">
      <c r="A6095" s="319" t="s">
        <v>25612</v>
      </c>
      <c r="B6095" s="319" t="s">
        <v>21215</v>
      </c>
      <c r="C6095" s="321">
        <f t="shared" si="190"/>
        <v>6</v>
      </c>
      <c r="D6095" s="321" t="str">
        <f t="shared" si="191"/>
        <v>Residential Urunga</v>
      </c>
      <c r="E6095" s="321" t="s">
        <v>4460</v>
      </c>
      <c r="F6095" s="319" t="s">
        <v>2941</v>
      </c>
      <c r="G6095" s="319" t="s">
        <v>24203</v>
      </c>
      <c r="H6095" s="319" t="s">
        <v>25613</v>
      </c>
      <c r="I6095" s="319" t="s">
        <v>25614</v>
      </c>
    </row>
    <row r="6096" spans="1:9" ht="90" x14ac:dyDescent="0.2">
      <c r="A6096" s="319" t="s">
        <v>25615</v>
      </c>
      <c r="B6096" s="319" t="s">
        <v>21215</v>
      </c>
      <c r="C6096" s="321">
        <f t="shared" si="190"/>
        <v>6</v>
      </c>
      <c r="D6096" s="321" t="str">
        <f t="shared" si="191"/>
        <v>Residential Urunga</v>
      </c>
      <c r="E6096" s="321" t="s">
        <v>25835</v>
      </c>
      <c r="F6096" s="319" t="s">
        <v>3543</v>
      </c>
      <c r="G6096" s="319" t="s">
        <v>3544</v>
      </c>
      <c r="H6096" s="319" t="s">
        <v>25616</v>
      </c>
      <c r="I6096" s="319" t="s">
        <v>25617</v>
      </c>
    </row>
    <row r="6097" spans="1:9" ht="90" x14ac:dyDescent="0.2">
      <c r="A6097" s="319" t="s">
        <v>25618</v>
      </c>
      <c r="B6097" s="319" t="s">
        <v>21215</v>
      </c>
      <c r="C6097" s="321">
        <f t="shared" si="190"/>
        <v>6</v>
      </c>
      <c r="D6097" s="321" t="str">
        <f t="shared" si="191"/>
        <v>Residential Urunga</v>
      </c>
      <c r="E6097" s="321" t="s">
        <v>4460</v>
      </c>
      <c r="F6097" s="319" t="s">
        <v>943</v>
      </c>
      <c r="G6097" s="319" t="s">
        <v>25619</v>
      </c>
      <c r="H6097" s="319" t="s">
        <v>25620</v>
      </c>
      <c r="I6097" s="319" t="s">
        <v>25621</v>
      </c>
    </row>
    <row r="6098" spans="1:9" ht="90" x14ac:dyDescent="0.2">
      <c r="A6098" s="319" t="s">
        <v>25622</v>
      </c>
      <c r="B6098" s="319" t="s">
        <v>21215</v>
      </c>
      <c r="C6098" s="321">
        <f t="shared" si="190"/>
        <v>6</v>
      </c>
      <c r="D6098" s="321" t="str">
        <f t="shared" si="191"/>
        <v>Residential Urunga</v>
      </c>
      <c r="E6098" s="321" t="s">
        <v>25835</v>
      </c>
      <c r="F6098" s="319" t="s">
        <v>25623</v>
      </c>
      <c r="G6098" s="319" t="s">
        <v>6437</v>
      </c>
      <c r="H6098" s="319" t="s">
        <v>25624</v>
      </c>
      <c r="I6098" s="319" t="s">
        <v>25625</v>
      </c>
    </row>
    <row r="6099" spans="1:9" ht="90" x14ac:dyDescent="0.2">
      <c r="A6099" s="319" t="s">
        <v>25626</v>
      </c>
      <c r="B6099" s="319" t="s">
        <v>21215</v>
      </c>
      <c r="C6099" s="321">
        <f t="shared" si="190"/>
        <v>6</v>
      </c>
      <c r="D6099" s="321" t="str">
        <f t="shared" si="191"/>
        <v>Residential Urunga</v>
      </c>
      <c r="E6099" s="321" t="s">
        <v>4460</v>
      </c>
      <c r="F6099" s="319" t="s">
        <v>8074</v>
      </c>
      <c r="G6099" s="319" t="s">
        <v>1984</v>
      </c>
      <c r="H6099" s="319" t="s">
        <v>25627</v>
      </c>
      <c r="I6099" s="319" t="s">
        <v>25628</v>
      </c>
    </row>
    <row r="6100" spans="1:9" ht="90" x14ac:dyDescent="0.2">
      <c r="A6100" s="319" t="s">
        <v>25629</v>
      </c>
      <c r="B6100" s="319" t="s">
        <v>21215</v>
      </c>
      <c r="C6100" s="321">
        <f t="shared" si="190"/>
        <v>6</v>
      </c>
      <c r="D6100" s="321" t="str">
        <f t="shared" si="191"/>
        <v>Residential Urunga</v>
      </c>
      <c r="E6100" s="321" t="s">
        <v>25835</v>
      </c>
      <c r="F6100" s="319" t="s">
        <v>181</v>
      </c>
      <c r="G6100" s="319" t="s">
        <v>25630</v>
      </c>
      <c r="H6100" s="319" t="s">
        <v>25631</v>
      </c>
      <c r="I6100" s="319" t="s">
        <v>25632</v>
      </c>
    </row>
    <row r="6101" spans="1:9" ht="90" x14ac:dyDescent="0.2">
      <c r="A6101" s="319" t="s">
        <v>25633</v>
      </c>
      <c r="B6101" s="319" t="s">
        <v>21215</v>
      </c>
      <c r="C6101" s="321">
        <f t="shared" si="190"/>
        <v>6</v>
      </c>
      <c r="D6101" s="321" t="str">
        <f t="shared" si="191"/>
        <v>Residential Urunga</v>
      </c>
      <c r="E6101" s="321" t="s">
        <v>4460</v>
      </c>
      <c r="F6101" s="319" t="s">
        <v>11114</v>
      </c>
      <c r="G6101" s="319" t="s">
        <v>11115</v>
      </c>
      <c r="H6101" s="319" t="s">
        <v>25634</v>
      </c>
      <c r="I6101" s="319" t="s">
        <v>25635</v>
      </c>
    </row>
    <row r="6102" spans="1:9" ht="90" x14ac:dyDescent="0.2">
      <c r="A6102" s="319" t="s">
        <v>25636</v>
      </c>
      <c r="B6102" s="319" t="s">
        <v>21215</v>
      </c>
      <c r="C6102" s="321">
        <f t="shared" si="190"/>
        <v>6</v>
      </c>
      <c r="D6102" s="321" t="str">
        <f t="shared" si="191"/>
        <v>Residential Urunga</v>
      </c>
      <c r="E6102" s="321" t="s">
        <v>25835</v>
      </c>
      <c r="F6102" s="319" t="s">
        <v>25637</v>
      </c>
      <c r="G6102" s="319" t="s">
        <v>25638</v>
      </c>
      <c r="H6102" s="319" t="s">
        <v>25639</v>
      </c>
      <c r="I6102" s="319" t="s">
        <v>25640</v>
      </c>
    </row>
    <row r="6103" spans="1:9" ht="90" x14ac:dyDescent="0.2">
      <c r="A6103" s="319" t="s">
        <v>25641</v>
      </c>
      <c r="B6103" s="319" t="s">
        <v>21215</v>
      </c>
      <c r="C6103" s="321">
        <f t="shared" si="190"/>
        <v>6</v>
      </c>
      <c r="D6103" s="321" t="str">
        <f t="shared" si="191"/>
        <v>Residential Urunga</v>
      </c>
      <c r="E6103" s="321" t="s">
        <v>4460</v>
      </c>
      <c r="F6103" s="319" t="s">
        <v>25642</v>
      </c>
      <c r="G6103" s="319" t="s">
        <v>19011</v>
      </c>
      <c r="H6103" s="319" t="s">
        <v>25643</v>
      </c>
      <c r="I6103" s="319" t="s">
        <v>25644</v>
      </c>
    </row>
    <row r="6104" spans="1:9" ht="90" x14ac:dyDescent="0.2">
      <c r="A6104" s="319" t="s">
        <v>25645</v>
      </c>
      <c r="B6104" s="319" t="s">
        <v>21215</v>
      </c>
      <c r="C6104" s="321">
        <f t="shared" si="190"/>
        <v>6</v>
      </c>
      <c r="D6104" s="321" t="str">
        <f t="shared" si="191"/>
        <v>Residential Urunga</v>
      </c>
      <c r="E6104" s="321" t="s">
        <v>25835</v>
      </c>
      <c r="F6104" s="319" t="s">
        <v>11209</v>
      </c>
      <c r="G6104" s="319" t="s">
        <v>25646</v>
      </c>
      <c r="H6104" s="319" t="s">
        <v>25647</v>
      </c>
      <c r="I6104" s="319" t="s">
        <v>25648</v>
      </c>
    </row>
    <row r="6105" spans="1:9" ht="90" x14ac:dyDescent="0.2">
      <c r="A6105" s="319" t="s">
        <v>25649</v>
      </c>
      <c r="B6105" s="319" t="s">
        <v>21215</v>
      </c>
      <c r="C6105" s="321">
        <f t="shared" si="190"/>
        <v>6</v>
      </c>
      <c r="D6105" s="321" t="str">
        <f t="shared" si="191"/>
        <v>Residential Urunga</v>
      </c>
      <c r="E6105" s="321" t="s">
        <v>4460</v>
      </c>
      <c r="F6105" s="319" t="s">
        <v>25650</v>
      </c>
      <c r="G6105" s="319" t="s">
        <v>25651</v>
      </c>
      <c r="H6105" s="319" t="s">
        <v>25652</v>
      </c>
      <c r="I6105" s="319" t="s">
        <v>25653</v>
      </c>
    </row>
    <row r="6106" spans="1:9" ht="90" x14ac:dyDescent="0.2">
      <c r="A6106" s="319" t="s">
        <v>25654</v>
      </c>
      <c r="B6106" s="319" t="s">
        <v>21215</v>
      </c>
      <c r="C6106" s="321">
        <f t="shared" si="190"/>
        <v>6</v>
      </c>
      <c r="D6106" s="321" t="str">
        <f t="shared" si="191"/>
        <v>Residential Urunga</v>
      </c>
      <c r="E6106" s="321" t="s">
        <v>25835</v>
      </c>
      <c r="F6106" s="319" t="s">
        <v>3019</v>
      </c>
      <c r="G6106" s="319" t="s">
        <v>23461</v>
      </c>
      <c r="H6106" s="319" t="s">
        <v>25655</v>
      </c>
      <c r="I6106" s="319" t="s">
        <v>25656</v>
      </c>
    </row>
    <row r="6107" spans="1:9" ht="90" x14ac:dyDescent="0.2">
      <c r="A6107" s="319" t="s">
        <v>25657</v>
      </c>
      <c r="B6107" s="319" t="s">
        <v>21215</v>
      </c>
      <c r="C6107" s="321">
        <f t="shared" si="190"/>
        <v>6</v>
      </c>
      <c r="D6107" s="321" t="str">
        <f t="shared" si="191"/>
        <v>Residential Urunga</v>
      </c>
      <c r="E6107" s="321" t="s">
        <v>4460</v>
      </c>
      <c r="F6107" s="319" t="s">
        <v>821</v>
      </c>
      <c r="G6107" s="319" t="s">
        <v>25658</v>
      </c>
      <c r="H6107" s="319" t="s">
        <v>25659</v>
      </c>
      <c r="I6107" s="319" t="s">
        <v>25660</v>
      </c>
    </row>
    <row r="6108" spans="1:9" ht="90" x14ac:dyDescent="0.2">
      <c r="A6108" s="319" t="s">
        <v>25661</v>
      </c>
      <c r="B6108" s="319" t="s">
        <v>21215</v>
      </c>
      <c r="C6108" s="321">
        <f t="shared" si="190"/>
        <v>6</v>
      </c>
      <c r="D6108" s="321" t="str">
        <f t="shared" si="191"/>
        <v>Residential Urunga</v>
      </c>
      <c r="E6108" s="321" t="s">
        <v>25835</v>
      </c>
      <c r="F6108" s="319" t="s">
        <v>25662</v>
      </c>
      <c r="G6108" s="319" t="s">
        <v>25663</v>
      </c>
      <c r="H6108" s="319" t="s">
        <v>25664</v>
      </c>
      <c r="I6108" s="319" t="s">
        <v>25665</v>
      </c>
    </row>
    <row r="6109" spans="1:9" ht="90" x14ac:dyDescent="0.2">
      <c r="A6109" s="319" t="s">
        <v>25666</v>
      </c>
      <c r="B6109" s="319" t="s">
        <v>21215</v>
      </c>
      <c r="C6109" s="321">
        <f t="shared" si="190"/>
        <v>6</v>
      </c>
      <c r="D6109" s="321" t="str">
        <f t="shared" si="191"/>
        <v>Residential Urunga</v>
      </c>
      <c r="E6109" s="321" t="s">
        <v>4460</v>
      </c>
      <c r="F6109" s="319" t="s">
        <v>25667</v>
      </c>
      <c r="G6109" s="319" t="s">
        <v>7036</v>
      </c>
      <c r="H6109" s="319" t="s">
        <v>25668</v>
      </c>
      <c r="I6109" s="319" t="s">
        <v>25669</v>
      </c>
    </row>
    <row r="6110" spans="1:9" ht="90" x14ac:dyDescent="0.2">
      <c r="A6110" s="319" t="s">
        <v>25670</v>
      </c>
      <c r="B6110" s="319" t="s">
        <v>21215</v>
      </c>
      <c r="C6110" s="321">
        <f t="shared" si="190"/>
        <v>6</v>
      </c>
      <c r="D6110" s="321" t="str">
        <f t="shared" si="191"/>
        <v>Residential Urunga</v>
      </c>
      <c r="E6110" s="321" t="s">
        <v>25835</v>
      </c>
      <c r="F6110" s="319" t="s">
        <v>3985</v>
      </c>
      <c r="G6110" s="319" t="s">
        <v>3986</v>
      </c>
      <c r="H6110" s="319" t="s">
        <v>25671</v>
      </c>
      <c r="I6110" s="319" t="s">
        <v>25672</v>
      </c>
    </row>
    <row r="6111" spans="1:9" ht="90" x14ac:dyDescent="0.2">
      <c r="A6111" s="319" t="s">
        <v>25673</v>
      </c>
      <c r="B6111" s="319" t="s">
        <v>21215</v>
      </c>
      <c r="C6111" s="321">
        <f t="shared" si="190"/>
        <v>6</v>
      </c>
      <c r="D6111" s="321" t="str">
        <f t="shared" si="191"/>
        <v>Residential Urunga</v>
      </c>
      <c r="E6111" s="321" t="s">
        <v>4460</v>
      </c>
      <c r="F6111" s="319" t="s">
        <v>5911</v>
      </c>
      <c r="G6111" s="319" t="s">
        <v>5912</v>
      </c>
      <c r="H6111" s="319" t="s">
        <v>25674</v>
      </c>
      <c r="I6111" s="319" t="s">
        <v>25675</v>
      </c>
    </row>
    <row r="6112" spans="1:9" ht="90" x14ac:dyDescent="0.2">
      <c r="A6112" s="319" t="s">
        <v>25676</v>
      </c>
      <c r="B6112" s="319" t="s">
        <v>21215</v>
      </c>
      <c r="C6112" s="321">
        <f t="shared" si="190"/>
        <v>6</v>
      </c>
      <c r="D6112" s="321" t="str">
        <f t="shared" si="191"/>
        <v>Residential Urunga</v>
      </c>
      <c r="E6112" s="321" t="s">
        <v>25835</v>
      </c>
      <c r="F6112" s="319" t="s">
        <v>351</v>
      </c>
      <c r="G6112" s="319" t="s">
        <v>22514</v>
      </c>
      <c r="H6112" s="319" t="s">
        <v>25677</v>
      </c>
      <c r="I6112" s="319" t="s">
        <v>25678</v>
      </c>
    </row>
    <row r="6113" spans="1:9" ht="90" x14ac:dyDescent="0.2">
      <c r="A6113" s="319" t="s">
        <v>25679</v>
      </c>
      <c r="B6113" s="319" t="s">
        <v>21215</v>
      </c>
      <c r="C6113" s="321">
        <f t="shared" si="190"/>
        <v>6</v>
      </c>
      <c r="D6113" s="321" t="str">
        <f t="shared" si="191"/>
        <v>Residential Urunga</v>
      </c>
      <c r="E6113" s="321" t="s">
        <v>4460</v>
      </c>
      <c r="F6113" s="319" t="s">
        <v>5206</v>
      </c>
      <c r="G6113" s="319" t="s">
        <v>9895</v>
      </c>
      <c r="H6113" s="319" t="s">
        <v>25680</v>
      </c>
      <c r="I6113" s="319" t="s">
        <v>25681</v>
      </c>
    </row>
    <row r="6114" spans="1:9" ht="90" x14ac:dyDescent="0.2">
      <c r="A6114" s="319" t="s">
        <v>25682</v>
      </c>
      <c r="B6114" s="319" t="s">
        <v>21215</v>
      </c>
      <c r="C6114" s="321">
        <f t="shared" si="190"/>
        <v>6</v>
      </c>
      <c r="D6114" s="321" t="str">
        <f t="shared" si="191"/>
        <v>Residential Urunga</v>
      </c>
      <c r="E6114" s="321" t="s">
        <v>25835</v>
      </c>
      <c r="F6114" s="319" t="s">
        <v>821</v>
      </c>
      <c r="G6114" s="319" t="s">
        <v>25683</v>
      </c>
      <c r="H6114" s="319" t="s">
        <v>25684</v>
      </c>
      <c r="I6114" s="319" t="s">
        <v>25685</v>
      </c>
    </row>
    <row r="6115" spans="1:9" ht="90" x14ac:dyDescent="0.2">
      <c r="A6115" s="319" t="s">
        <v>25686</v>
      </c>
      <c r="B6115" s="319" t="s">
        <v>21215</v>
      </c>
      <c r="C6115" s="321">
        <f t="shared" si="190"/>
        <v>6</v>
      </c>
      <c r="D6115" s="321" t="str">
        <f t="shared" si="191"/>
        <v>Residential Urunga</v>
      </c>
      <c r="E6115" s="321" t="s">
        <v>4460</v>
      </c>
      <c r="F6115" s="319" t="s">
        <v>25687</v>
      </c>
      <c r="G6115" s="319" t="s">
        <v>25688</v>
      </c>
      <c r="H6115" s="319" t="s">
        <v>25689</v>
      </c>
      <c r="I6115" s="319" t="s">
        <v>25690</v>
      </c>
    </row>
    <row r="6116" spans="1:9" ht="90" x14ac:dyDescent="0.2">
      <c r="A6116" s="319" t="s">
        <v>25691</v>
      </c>
      <c r="B6116" s="319" t="s">
        <v>21215</v>
      </c>
      <c r="C6116" s="321">
        <f t="shared" si="190"/>
        <v>6</v>
      </c>
      <c r="D6116" s="321" t="str">
        <f t="shared" si="191"/>
        <v>Residential Urunga</v>
      </c>
      <c r="E6116" s="321" t="s">
        <v>25835</v>
      </c>
      <c r="F6116" s="319" t="s">
        <v>5348</v>
      </c>
      <c r="G6116" s="319" t="s">
        <v>17387</v>
      </c>
      <c r="H6116" s="319" t="s">
        <v>25692</v>
      </c>
      <c r="I6116" s="319" t="s">
        <v>25693</v>
      </c>
    </row>
    <row r="6117" spans="1:9" ht="90" x14ac:dyDescent="0.2">
      <c r="A6117" s="319" t="s">
        <v>25694</v>
      </c>
      <c r="B6117" s="319" t="s">
        <v>21215</v>
      </c>
      <c r="C6117" s="321">
        <f t="shared" si="190"/>
        <v>6</v>
      </c>
      <c r="D6117" s="321" t="str">
        <f t="shared" si="191"/>
        <v>Residential Urunga</v>
      </c>
      <c r="E6117" s="321" t="s">
        <v>4460</v>
      </c>
      <c r="F6117" s="319" t="s">
        <v>15121</v>
      </c>
      <c r="G6117" s="319" t="s">
        <v>15122</v>
      </c>
      <c r="H6117" s="319" t="s">
        <v>25695</v>
      </c>
      <c r="I6117" s="319" t="s">
        <v>25696</v>
      </c>
    </row>
    <row r="6118" spans="1:9" ht="90" x14ac:dyDescent="0.2">
      <c r="A6118" s="319" t="s">
        <v>25697</v>
      </c>
      <c r="B6118" s="319" t="s">
        <v>21215</v>
      </c>
      <c r="C6118" s="321">
        <f t="shared" si="190"/>
        <v>6</v>
      </c>
      <c r="D6118" s="321" t="str">
        <f t="shared" si="191"/>
        <v>Residential Urunga</v>
      </c>
      <c r="E6118" s="321" t="s">
        <v>25835</v>
      </c>
      <c r="F6118" s="319" t="s">
        <v>12647</v>
      </c>
      <c r="G6118" s="319" t="s">
        <v>25698</v>
      </c>
      <c r="H6118" s="319" t="s">
        <v>25699</v>
      </c>
      <c r="I6118" s="319" t="s">
        <v>25700</v>
      </c>
    </row>
    <row r="6119" spans="1:9" ht="90" x14ac:dyDescent="0.2">
      <c r="A6119" s="319" t="s">
        <v>25701</v>
      </c>
      <c r="B6119" s="319" t="s">
        <v>21215</v>
      </c>
      <c r="C6119" s="321">
        <f t="shared" si="190"/>
        <v>6</v>
      </c>
      <c r="D6119" s="321" t="str">
        <f t="shared" si="191"/>
        <v>Residential Urunga</v>
      </c>
      <c r="E6119" s="321" t="s">
        <v>4460</v>
      </c>
      <c r="F6119" s="319" t="s">
        <v>25702</v>
      </c>
      <c r="G6119" s="319" t="s">
        <v>25703</v>
      </c>
      <c r="H6119" s="319" t="s">
        <v>25704</v>
      </c>
      <c r="I6119" s="319" t="s">
        <v>25705</v>
      </c>
    </row>
    <row r="6120" spans="1:9" ht="90" x14ac:dyDescent="0.2">
      <c r="A6120" s="319" t="s">
        <v>25706</v>
      </c>
      <c r="B6120" s="319" t="s">
        <v>21215</v>
      </c>
      <c r="C6120" s="321">
        <f t="shared" si="190"/>
        <v>6</v>
      </c>
      <c r="D6120" s="321" t="str">
        <f t="shared" si="191"/>
        <v>Residential Urunga</v>
      </c>
      <c r="E6120" s="321" t="s">
        <v>25835</v>
      </c>
      <c r="F6120" s="319" t="s">
        <v>7094</v>
      </c>
      <c r="G6120" s="319" t="s">
        <v>3193</v>
      </c>
      <c r="H6120" s="319" t="s">
        <v>25707</v>
      </c>
      <c r="I6120" s="319" t="s">
        <v>25708</v>
      </c>
    </row>
    <row r="6121" spans="1:9" ht="105" x14ac:dyDescent="0.2">
      <c r="A6121" s="319" t="s">
        <v>25709</v>
      </c>
      <c r="B6121" s="319" t="s">
        <v>21215</v>
      </c>
      <c r="C6121" s="321">
        <f t="shared" si="190"/>
        <v>6</v>
      </c>
      <c r="D6121" s="321" t="str">
        <f t="shared" si="191"/>
        <v>Residential Urunga</v>
      </c>
      <c r="E6121" s="321" t="s">
        <v>4460</v>
      </c>
      <c r="F6121" s="319" t="s">
        <v>25710</v>
      </c>
      <c r="G6121" s="319" t="s">
        <v>25711</v>
      </c>
      <c r="H6121" s="319" t="s">
        <v>25712</v>
      </c>
      <c r="I6121" s="319" t="s">
        <v>25713</v>
      </c>
    </row>
    <row r="6122" spans="1:9" ht="105" x14ac:dyDescent="0.2">
      <c r="A6122" s="319" t="s">
        <v>25714</v>
      </c>
      <c r="B6122" s="319" t="s">
        <v>21215</v>
      </c>
      <c r="C6122" s="321">
        <f t="shared" si="190"/>
        <v>6</v>
      </c>
      <c r="D6122" s="321" t="str">
        <f t="shared" si="191"/>
        <v>Residential Urunga</v>
      </c>
      <c r="E6122" s="321" t="s">
        <v>25835</v>
      </c>
      <c r="F6122" s="319" t="s">
        <v>13224</v>
      </c>
      <c r="G6122" s="319" t="s">
        <v>927</v>
      </c>
      <c r="H6122" s="319" t="s">
        <v>25715</v>
      </c>
      <c r="I6122" s="319" t="s">
        <v>25716</v>
      </c>
    </row>
    <row r="6123" spans="1:9" ht="105" x14ac:dyDescent="0.2">
      <c r="A6123" s="319" t="s">
        <v>25717</v>
      </c>
      <c r="B6123" s="319" t="s">
        <v>21215</v>
      </c>
      <c r="C6123" s="321">
        <f t="shared" si="190"/>
        <v>6</v>
      </c>
      <c r="D6123" s="321" t="str">
        <f t="shared" si="191"/>
        <v>Residential Urunga</v>
      </c>
      <c r="E6123" s="321" t="s">
        <v>4460</v>
      </c>
      <c r="F6123" s="319" t="s">
        <v>17919</v>
      </c>
      <c r="G6123" s="319" t="s">
        <v>3348</v>
      </c>
      <c r="H6123" s="319" t="s">
        <v>25718</v>
      </c>
      <c r="I6123" s="319" t="s">
        <v>25719</v>
      </c>
    </row>
    <row r="6124" spans="1:9" ht="90" x14ac:dyDescent="0.2">
      <c r="A6124" s="319" t="s">
        <v>25720</v>
      </c>
      <c r="B6124" s="319" t="s">
        <v>21215</v>
      </c>
      <c r="C6124" s="321">
        <f t="shared" si="190"/>
        <v>6</v>
      </c>
      <c r="D6124" s="321" t="str">
        <f t="shared" si="191"/>
        <v>Residential Urunga</v>
      </c>
      <c r="E6124" s="321" t="s">
        <v>25835</v>
      </c>
      <c r="F6124" s="319" t="s">
        <v>2489</v>
      </c>
      <c r="G6124" s="319" t="s">
        <v>12791</v>
      </c>
      <c r="H6124" s="319" t="s">
        <v>25721</v>
      </c>
      <c r="I6124" s="319" t="s">
        <v>25722</v>
      </c>
    </row>
    <row r="6125" spans="1:9" ht="90" x14ac:dyDescent="0.2">
      <c r="A6125" s="319" t="s">
        <v>25723</v>
      </c>
      <c r="B6125" s="319" t="s">
        <v>21215</v>
      </c>
      <c r="C6125" s="321">
        <f t="shared" si="190"/>
        <v>6</v>
      </c>
      <c r="D6125" s="321" t="str">
        <f t="shared" si="191"/>
        <v>Residential Urunga</v>
      </c>
      <c r="E6125" s="321" t="s">
        <v>4460</v>
      </c>
      <c r="F6125" s="319" t="s">
        <v>2489</v>
      </c>
      <c r="G6125" s="319" t="s">
        <v>12791</v>
      </c>
      <c r="H6125" s="319" t="s">
        <v>25724</v>
      </c>
      <c r="I6125" s="319" t="s">
        <v>25725</v>
      </c>
    </row>
    <row r="6126" spans="1:9" ht="75" x14ac:dyDescent="0.2">
      <c r="A6126" s="319" t="s">
        <v>25726</v>
      </c>
      <c r="B6126" s="319" t="s">
        <v>21215</v>
      </c>
      <c r="C6126" s="321">
        <f t="shared" si="190"/>
        <v>6</v>
      </c>
      <c r="D6126" s="321" t="str">
        <f t="shared" si="191"/>
        <v>Residential Urunga</v>
      </c>
      <c r="E6126" s="321" t="s">
        <v>25835</v>
      </c>
      <c r="F6126" s="319" t="s">
        <v>25727</v>
      </c>
      <c r="G6126" s="319" t="s">
        <v>25728</v>
      </c>
      <c r="H6126" s="319" t="s">
        <v>25729</v>
      </c>
      <c r="I6126" s="319" t="s">
        <v>25730</v>
      </c>
    </row>
    <row r="6127" spans="1:9" ht="105" x14ac:dyDescent="0.2">
      <c r="A6127" s="319" t="s">
        <v>25731</v>
      </c>
      <c r="B6127" s="319" t="s">
        <v>21215</v>
      </c>
      <c r="C6127" s="321" t="e">
        <f t="shared" si="190"/>
        <v>#N/A</v>
      </c>
      <c r="D6127" s="321" t="e">
        <f t="shared" si="191"/>
        <v>#N/A</v>
      </c>
      <c r="E6127" s="321" t="s">
        <v>4460</v>
      </c>
      <c r="F6127" s="319" t="s">
        <v>20164</v>
      </c>
      <c r="G6127" s="319" t="s">
        <v>20165</v>
      </c>
      <c r="H6127" s="319" t="s">
        <v>25732</v>
      </c>
      <c r="I6127" s="319" t="s">
        <v>25733</v>
      </c>
    </row>
    <row r="6128" spans="1:9" ht="75" x14ac:dyDescent="0.2">
      <c r="A6128" s="319" t="s">
        <v>25734</v>
      </c>
      <c r="B6128" s="319" t="s">
        <v>21215</v>
      </c>
      <c r="C6128" s="321" t="e">
        <f t="shared" si="190"/>
        <v>#N/A</v>
      </c>
      <c r="D6128" s="321" t="e">
        <f t="shared" si="191"/>
        <v>#N/A</v>
      </c>
      <c r="E6128" s="321" t="s">
        <v>25835</v>
      </c>
      <c r="F6128" s="319" t="s">
        <v>21517</v>
      </c>
      <c r="G6128" s="319" t="s">
        <v>21518</v>
      </c>
      <c r="H6128" s="319" t="s">
        <v>21519</v>
      </c>
      <c r="I6128" s="319" t="s">
        <v>25735</v>
      </c>
    </row>
    <row r="6129" spans="1:9" ht="90" x14ac:dyDescent="0.2">
      <c r="A6129" s="319" t="s">
        <v>25737</v>
      </c>
      <c r="B6129" s="319" t="s">
        <v>25736</v>
      </c>
      <c r="C6129" s="321">
        <f t="shared" si="190"/>
        <v>12</v>
      </c>
      <c r="D6129" s="321" t="str">
        <f t="shared" si="191"/>
        <v>Business Industrial</v>
      </c>
      <c r="E6129" s="321" t="s">
        <v>4460</v>
      </c>
      <c r="F6129" s="319" t="s">
        <v>25738</v>
      </c>
      <c r="G6129" s="319" t="s">
        <v>25739</v>
      </c>
      <c r="H6129" s="319" t="s">
        <v>25740</v>
      </c>
      <c r="I6129" s="319" t="s">
        <v>25741</v>
      </c>
    </row>
    <row r="6130" spans="1:9" ht="90" x14ac:dyDescent="0.2">
      <c r="A6130" s="319" t="s">
        <v>25742</v>
      </c>
      <c r="B6130" s="319" t="s">
        <v>25736</v>
      </c>
      <c r="C6130" s="321">
        <f t="shared" si="190"/>
        <v>12</v>
      </c>
      <c r="D6130" s="321" t="str">
        <f t="shared" si="191"/>
        <v>Business Industrial</v>
      </c>
      <c r="E6130" s="321" t="s">
        <v>25835</v>
      </c>
      <c r="F6130" s="319" t="s">
        <v>6150</v>
      </c>
      <c r="G6130" s="319" t="s">
        <v>25743</v>
      </c>
      <c r="H6130" s="319" t="s">
        <v>25744</v>
      </c>
      <c r="I6130" s="319" t="s">
        <v>25745</v>
      </c>
    </row>
    <row r="6131" spans="1:9" ht="90" x14ac:dyDescent="0.2">
      <c r="A6131" s="319" t="s">
        <v>25746</v>
      </c>
      <c r="B6131" s="319" t="s">
        <v>25736</v>
      </c>
      <c r="C6131" s="321">
        <f t="shared" si="190"/>
        <v>12</v>
      </c>
      <c r="D6131" s="321" t="str">
        <f t="shared" si="191"/>
        <v>Business Industrial</v>
      </c>
      <c r="E6131" s="321" t="s">
        <v>4460</v>
      </c>
      <c r="F6131" s="319" t="s">
        <v>5837</v>
      </c>
      <c r="G6131" s="319" t="s">
        <v>2051</v>
      </c>
      <c r="H6131" s="319" t="s">
        <v>25747</v>
      </c>
      <c r="I6131" s="319" t="s">
        <v>25748</v>
      </c>
    </row>
    <row r="6132" spans="1:9" ht="90" x14ac:dyDescent="0.2">
      <c r="A6132" s="319" t="s">
        <v>25749</v>
      </c>
      <c r="B6132" s="319" t="s">
        <v>25736</v>
      </c>
      <c r="C6132" s="321">
        <f t="shared" si="190"/>
        <v>12</v>
      </c>
      <c r="D6132" s="321" t="str">
        <f t="shared" si="191"/>
        <v>Business Industrial</v>
      </c>
      <c r="E6132" s="321" t="s">
        <v>25835</v>
      </c>
      <c r="F6132" s="319" t="s">
        <v>25485</v>
      </c>
      <c r="G6132" s="319" t="s">
        <v>24110</v>
      </c>
      <c r="H6132" s="319" t="s">
        <v>25750</v>
      </c>
      <c r="I6132" s="319" t="s">
        <v>25751</v>
      </c>
    </row>
    <row r="6133" spans="1:9" ht="90" x14ac:dyDescent="0.25">
      <c r="A6133" s="319" t="s">
        <v>25752</v>
      </c>
      <c r="B6133" s="319" t="s">
        <v>25736</v>
      </c>
      <c r="C6133" s="321">
        <f t="shared" si="190"/>
        <v>12</v>
      </c>
      <c r="D6133" s="321" t="str">
        <f t="shared" si="191"/>
        <v>Business Industrial</v>
      </c>
      <c r="E6133" s="321" t="s">
        <v>4460</v>
      </c>
      <c r="F6133" s="317"/>
      <c r="G6133" s="319" t="s">
        <v>25753</v>
      </c>
      <c r="H6133" s="319" t="s">
        <v>25754</v>
      </c>
      <c r="I6133" s="319" t="s">
        <v>25755</v>
      </c>
    </row>
    <row r="6134" spans="1:9" ht="90" x14ac:dyDescent="0.2">
      <c r="A6134" s="319" t="s">
        <v>25756</v>
      </c>
      <c r="B6134" s="319" t="s">
        <v>25736</v>
      </c>
      <c r="C6134" s="321">
        <f t="shared" si="190"/>
        <v>12</v>
      </c>
      <c r="D6134" s="321" t="str">
        <f t="shared" si="191"/>
        <v>Business Industrial</v>
      </c>
      <c r="E6134" s="321" t="s">
        <v>25835</v>
      </c>
      <c r="F6134" s="319" t="s">
        <v>1728</v>
      </c>
      <c r="G6134" s="319" t="s">
        <v>3343</v>
      </c>
      <c r="H6134" s="319" t="s">
        <v>25757</v>
      </c>
      <c r="I6134" s="319" t="s">
        <v>25758</v>
      </c>
    </row>
    <row r="6135" spans="1:9" ht="90" x14ac:dyDescent="0.2">
      <c r="A6135" s="319" t="s">
        <v>25759</v>
      </c>
      <c r="B6135" s="319" t="s">
        <v>25736</v>
      </c>
      <c r="C6135" s="321">
        <f t="shared" si="190"/>
        <v>12</v>
      </c>
      <c r="D6135" s="321" t="str">
        <f t="shared" si="191"/>
        <v>Business Industrial</v>
      </c>
      <c r="E6135" s="321" t="s">
        <v>4460</v>
      </c>
      <c r="F6135" s="319" t="s">
        <v>181</v>
      </c>
      <c r="G6135" s="319" t="s">
        <v>25760</v>
      </c>
      <c r="H6135" s="319" t="s">
        <v>25761</v>
      </c>
      <c r="I6135" s="319" t="s">
        <v>25762</v>
      </c>
    </row>
    <row r="6136" spans="1:9" ht="90" x14ac:dyDescent="0.25">
      <c r="A6136" s="319" t="s">
        <v>25763</v>
      </c>
      <c r="B6136" s="319" t="s">
        <v>25736</v>
      </c>
      <c r="C6136" s="321">
        <f t="shared" si="190"/>
        <v>12</v>
      </c>
      <c r="D6136" s="321" t="str">
        <f t="shared" si="191"/>
        <v>Business Industrial</v>
      </c>
      <c r="E6136" s="321" t="s">
        <v>25835</v>
      </c>
      <c r="F6136" s="317"/>
      <c r="G6136" s="319" t="s">
        <v>817</v>
      </c>
      <c r="H6136" s="319" t="s">
        <v>25764</v>
      </c>
      <c r="I6136" s="319" t="s">
        <v>25765</v>
      </c>
    </row>
    <row r="6137" spans="1:9" ht="90" x14ac:dyDescent="0.2">
      <c r="A6137" s="319" t="s">
        <v>25766</v>
      </c>
      <c r="B6137" s="319" t="s">
        <v>25736</v>
      </c>
      <c r="C6137" s="321">
        <f t="shared" si="190"/>
        <v>12</v>
      </c>
      <c r="D6137" s="321" t="str">
        <f t="shared" si="191"/>
        <v>Business Industrial</v>
      </c>
      <c r="E6137" s="321" t="s">
        <v>4460</v>
      </c>
      <c r="F6137" s="319" t="s">
        <v>7320</v>
      </c>
      <c r="G6137" s="319" t="s">
        <v>20428</v>
      </c>
      <c r="H6137" s="319" t="s">
        <v>25767</v>
      </c>
      <c r="I6137" s="319" t="s">
        <v>25768</v>
      </c>
    </row>
    <row r="6138" spans="1:9" ht="90" x14ac:dyDescent="0.25">
      <c r="A6138" s="319" t="s">
        <v>25769</v>
      </c>
      <c r="B6138" s="319" t="s">
        <v>25736</v>
      </c>
      <c r="C6138" s="321">
        <f t="shared" si="190"/>
        <v>12</v>
      </c>
      <c r="D6138" s="321" t="str">
        <f t="shared" si="191"/>
        <v>Business Industrial</v>
      </c>
      <c r="E6138" s="321" t="s">
        <v>25835</v>
      </c>
      <c r="F6138" s="317"/>
      <c r="G6138" s="319" t="s">
        <v>25770</v>
      </c>
      <c r="H6138" s="319" t="s">
        <v>25771</v>
      </c>
      <c r="I6138" s="319" t="s">
        <v>25772</v>
      </c>
    </row>
    <row r="6139" spans="1:9" ht="90" x14ac:dyDescent="0.2">
      <c r="A6139" s="319" t="s">
        <v>25773</v>
      </c>
      <c r="B6139" s="319" t="s">
        <v>25736</v>
      </c>
      <c r="C6139" s="321">
        <f t="shared" si="190"/>
        <v>12</v>
      </c>
      <c r="D6139" s="321" t="str">
        <f t="shared" si="191"/>
        <v>Business Industrial</v>
      </c>
      <c r="E6139" s="321" t="s">
        <v>4460</v>
      </c>
      <c r="F6139" s="319" t="s">
        <v>5012</v>
      </c>
      <c r="G6139" s="319" t="s">
        <v>9895</v>
      </c>
      <c r="H6139" s="319" t="s">
        <v>25774</v>
      </c>
      <c r="I6139" s="319" t="s">
        <v>25775</v>
      </c>
    </row>
    <row r="6140" spans="1:9" ht="90" x14ac:dyDescent="0.2">
      <c r="A6140" s="319" t="s">
        <v>25776</v>
      </c>
      <c r="B6140" s="319" t="s">
        <v>25736</v>
      </c>
      <c r="C6140" s="321">
        <f t="shared" si="190"/>
        <v>12</v>
      </c>
      <c r="D6140" s="321" t="str">
        <f t="shared" si="191"/>
        <v>Business Industrial</v>
      </c>
      <c r="E6140" s="321" t="s">
        <v>25835</v>
      </c>
      <c r="F6140" s="319" t="s">
        <v>7089</v>
      </c>
      <c r="G6140" s="319" t="s">
        <v>22496</v>
      </c>
      <c r="H6140" s="319" t="s">
        <v>25777</v>
      </c>
      <c r="I6140" s="319" t="s">
        <v>25778</v>
      </c>
    </row>
    <row r="6141" spans="1:9" ht="90" x14ac:dyDescent="0.2">
      <c r="A6141" s="319" t="s">
        <v>25779</v>
      </c>
      <c r="B6141" s="319" t="s">
        <v>25736</v>
      </c>
      <c r="C6141" s="321">
        <f t="shared" si="190"/>
        <v>12</v>
      </c>
      <c r="D6141" s="321" t="str">
        <f t="shared" si="191"/>
        <v>Business Industrial</v>
      </c>
      <c r="E6141" s="321" t="s">
        <v>4460</v>
      </c>
      <c r="F6141" s="319" t="s">
        <v>548</v>
      </c>
      <c r="G6141" s="319" t="s">
        <v>10146</v>
      </c>
      <c r="H6141" s="319" t="s">
        <v>25780</v>
      </c>
      <c r="I6141" s="319" t="s">
        <v>25781</v>
      </c>
    </row>
    <row r="6142" spans="1:9" ht="90" x14ac:dyDescent="0.25">
      <c r="A6142" s="319" t="s">
        <v>25782</v>
      </c>
      <c r="B6142" s="319" t="s">
        <v>25736</v>
      </c>
      <c r="C6142" s="321">
        <f t="shared" si="190"/>
        <v>12</v>
      </c>
      <c r="D6142" s="321" t="str">
        <f t="shared" si="191"/>
        <v>Business Industrial</v>
      </c>
      <c r="E6142" s="321" t="s">
        <v>25835</v>
      </c>
      <c r="F6142" s="317"/>
      <c r="G6142" s="319" t="s">
        <v>25783</v>
      </c>
      <c r="H6142" s="319" t="s">
        <v>25784</v>
      </c>
      <c r="I6142" s="319" t="s">
        <v>25785</v>
      </c>
    </row>
    <row r="6143" spans="1:9" ht="90" x14ac:dyDescent="0.2">
      <c r="A6143" s="319" t="s">
        <v>25786</v>
      </c>
      <c r="B6143" s="319" t="s">
        <v>25736</v>
      </c>
      <c r="C6143" s="321">
        <f t="shared" si="190"/>
        <v>12</v>
      </c>
      <c r="D6143" s="321" t="str">
        <f t="shared" si="191"/>
        <v>Business Industrial</v>
      </c>
      <c r="E6143" s="321" t="s">
        <v>4460</v>
      </c>
      <c r="F6143" s="319" t="s">
        <v>181</v>
      </c>
      <c r="G6143" s="319" t="s">
        <v>25760</v>
      </c>
      <c r="H6143" s="319" t="s">
        <v>25787</v>
      </c>
      <c r="I6143" s="319" t="s">
        <v>25788</v>
      </c>
    </row>
    <row r="6144" spans="1:9" ht="90" x14ac:dyDescent="0.2">
      <c r="A6144" s="319" t="s">
        <v>25789</v>
      </c>
      <c r="B6144" s="319" t="s">
        <v>25736</v>
      </c>
      <c r="C6144" s="321">
        <f t="shared" si="190"/>
        <v>12</v>
      </c>
      <c r="D6144" s="321" t="str">
        <f t="shared" si="191"/>
        <v>Business Industrial</v>
      </c>
      <c r="E6144" s="321" t="s">
        <v>25835</v>
      </c>
      <c r="F6144" s="319" t="s">
        <v>5837</v>
      </c>
      <c r="G6144" s="319" t="s">
        <v>2051</v>
      </c>
      <c r="H6144" s="319" t="s">
        <v>25790</v>
      </c>
      <c r="I6144" s="319" t="s">
        <v>25791</v>
      </c>
    </row>
    <row r="6145" spans="1:9" ht="90" x14ac:dyDescent="0.2">
      <c r="A6145" s="319" t="s">
        <v>25792</v>
      </c>
      <c r="B6145" s="319" t="s">
        <v>25736</v>
      </c>
      <c r="C6145" s="321">
        <f t="shared" si="190"/>
        <v>12</v>
      </c>
      <c r="D6145" s="321" t="str">
        <f t="shared" si="191"/>
        <v>Business Industrial</v>
      </c>
      <c r="E6145" s="321" t="s">
        <v>4460</v>
      </c>
      <c r="F6145" s="319" t="s">
        <v>24711</v>
      </c>
      <c r="G6145" s="319" t="s">
        <v>1002</v>
      </c>
      <c r="H6145" s="319" t="s">
        <v>25793</v>
      </c>
      <c r="I6145" s="319" t="s">
        <v>25794</v>
      </c>
    </row>
    <row r="6146" spans="1:9" ht="90" x14ac:dyDescent="0.2">
      <c r="A6146" s="319" t="s">
        <v>25795</v>
      </c>
      <c r="B6146" s="319" t="s">
        <v>25736</v>
      </c>
      <c r="C6146" s="321">
        <f t="shared" ref="C6146:C6155" si="192">+VLOOKUP($A6146,Assess,2,FALSE)</f>
        <v>12</v>
      </c>
      <c r="D6146" s="321" t="str">
        <f t="shared" ref="D6146:D6155" si="193">+VLOOKUP($A6146,Assess,3,FALSE)</f>
        <v>Business Industrial</v>
      </c>
      <c r="E6146" s="321" t="s">
        <v>25835</v>
      </c>
      <c r="F6146" s="319" t="s">
        <v>727</v>
      </c>
      <c r="G6146" s="319" t="s">
        <v>25796</v>
      </c>
      <c r="H6146" s="319" t="s">
        <v>25797</v>
      </c>
      <c r="I6146" s="319" t="s">
        <v>25798</v>
      </c>
    </row>
    <row r="6147" spans="1:9" ht="90" x14ac:dyDescent="0.25">
      <c r="A6147" s="319" t="s">
        <v>25799</v>
      </c>
      <c r="B6147" s="319" t="s">
        <v>25736</v>
      </c>
      <c r="C6147" s="321">
        <f t="shared" si="192"/>
        <v>12</v>
      </c>
      <c r="D6147" s="321" t="str">
        <f t="shared" si="193"/>
        <v>Business Industrial</v>
      </c>
      <c r="E6147" s="321" t="s">
        <v>4460</v>
      </c>
      <c r="F6147" s="317"/>
      <c r="G6147" s="319" t="s">
        <v>25800</v>
      </c>
      <c r="H6147" s="319" t="s">
        <v>25801</v>
      </c>
      <c r="I6147" s="319" t="s">
        <v>25802</v>
      </c>
    </row>
    <row r="6148" spans="1:9" ht="90" x14ac:dyDescent="0.2">
      <c r="A6148" s="319" t="s">
        <v>25803</v>
      </c>
      <c r="B6148" s="319" t="s">
        <v>25736</v>
      </c>
      <c r="C6148" s="321">
        <f t="shared" si="192"/>
        <v>12</v>
      </c>
      <c r="D6148" s="321" t="str">
        <f t="shared" si="193"/>
        <v>Business Industrial</v>
      </c>
      <c r="E6148" s="321" t="s">
        <v>25835</v>
      </c>
      <c r="F6148" s="319" t="s">
        <v>1728</v>
      </c>
      <c r="G6148" s="319" t="s">
        <v>15139</v>
      </c>
      <c r="H6148" s="319" t="s">
        <v>25804</v>
      </c>
      <c r="I6148" s="319" t="s">
        <v>25805</v>
      </c>
    </row>
    <row r="6149" spans="1:9" ht="75" x14ac:dyDescent="0.2">
      <c r="A6149" s="319" t="s">
        <v>25806</v>
      </c>
      <c r="B6149" s="319" t="s">
        <v>25736</v>
      </c>
      <c r="C6149" s="321">
        <f t="shared" si="192"/>
        <v>12</v>
      </c>
      <c r="D6149" s="321" t="str">
        <f t="shared" si="193"/>
        <v>Business Industrial</v>
      </c>
      <c r="E6149" s="321" t="s">
        <v>4460</v>
      </c>
      <c r="F6149" s="319" t="s">
        <v>25807</v>
      </c>
      <c r="G6149" s="319" t="s">
        <v>25808</v>
      </c>
      <c r="H6149" s="319" t="s">
        <v>25809</v>
      </c>
      <c r="I6149" s="319" t="s">
        <v>25810</v>
      </c>
    </row>
    <row r="6150" spans="1:9" ht="75" x14ac:dyDescent="0.25">
      <c r="A6150" s="319" t="s">
        <v>25811</v>
      </c>
      <c r="B6150" s="319" t="s">
        <v>25736</v>
      </c>
      <c r="C6150" s="321">
        <f t="shared" si="192"/>
        <v>12</v>
      </c>
      <c r="D6150" s="321" t="str">
        <f t="shared" si="193"/>
        <v>Business Industrial</v>
      </c>
      <c r="E6150" s="321" t="s">
        <v>25835</v>
      </c>
      <c r="F6150" s="317"/>
      <c r="G6150" s="319" t="s">
        <v>25812</v>
      </c>
      <c r="H6150" s="319" t="s">
        <v>25813</v>
      </c>
      <c r="I6150" s="319" t="s">
        <v>25814</v>
      </c>
    </row>
    <row r="6151" spans="1:9" ht="105" x14ac:dyDescent="0.25">
      <c r="A6151" s="319" t="s">
        <v>25815</v>
      </c>
      <c r="B6151" s="319" t="s">
        <v>25736</v>
      </c>
      <c r="C6151" s="321">
        <f t="shared" si="192"/>
        <v>12</v>
      </c>
      <c r="D6151" s="321" t="str">
        <f t="shared" si="193"/>
        <v>Business Industrial</v>
      </c>
      <c r="E6151" s="321" t="s">
        <v>4460</v>
      </c>
      <c r="F6151" s="317"/>
      <c r="G6151" s="319" t="s">
        <v>142</v>
      </c>
      <c r="H6151" s="319" t="s">
        <v>25816</v>
      </c>
      <c r="I6151" s="319" t="s">
        <v>25817</v>
      </c>
    </row>
    <row r="6152" spans="1:9" ht="90" x14ac:dyDescent="0.2">
      <c r="A6152" s="319" t="s">
        <v>25818</v>
      </c>
      <c r="B6152" s="319" t="s">
        <v>25736</v>
      </c>
      <c r="C6152" s="321">
        <f t="shared" si="192"/>
        <v>12</v>
      </c>
      <c r="D6152" s="321" t="str">
        <f t="shared" si="193"/>
        <v>Business Industrial</v>
      </c>
      <c r="E6152" s="321" t="s">
        <v>25835</v>
      </c>
      <c r="F6152" s="319" t="s">
        <v>7320</v>
      </c>
      <c r="G6152" s="319" t="s">
        <v>20428</v>
      </c>
      <c r="H6152" s="319" t="s">
        <v>25819</v>
      </c>
      <c r="I6152" s="319" t="s">
        <v>25820</v>
      </c>
    </row>
    <row r="6153" spans="1:9" ht="90" x14ac:dyDescent="0.25">
      <c r="A6153" s="319" t="s">
        <v>25821</v>
      </c>
      <c r="B6153" s="319" t="s">
        <v>25736</v>
      </c>
      <c r="C6153" s="321">
        <f t="shared" si="192"/>
        <v>12</v>
      </c>
      <c r="D6153" s="321" t="str">
        <f t="shared" si="193"/>
        <v>Business Industrial</v>
      </c>
      <c r="E6153" s="321" t="s">
        <v>4460</v>
      </c>
      <c r="F6153" s="317"/>
      <c r="G6153" s="319" t="s">
        <v>25822</v>
      </c>
      <c r="H6153" s="319" t="s">
        <v>25823</v>
      </c>
      <c r="I6153" s="319" t="s">
        <v>25824</v>
      </c>
    </row>
    <row r="6154" spans="1:9" ht="75" x14ac:dyDescent="0.25">
      <c r="A6154" s="319" t="s">
        <v>25825</v>
      </c>
      <c r="B6154" s="319" t="s">
        <v>25736</v>
      </c>
      <c r="C6154" s="321">
        <f t="shared" si="192"/>
        <v>12</v>
      </c>
      <c r="D6154" s="321" t="str">
        <f t="shared" si="193"/>
        <v>Business Industrial</v>
      </c>
      <c r="E6154" s="321" t="s">
        <v>25835</v>
      </c>
      <c r="F6154" s="317"/>
      <c r="G6154" s="319" t="s">
        <v>25826</v>
      </c>
      <c r="H6154" s="319" t="s">
        <v>25827</v>
      </c>
      <c r="I6154" s="319" t="s">
        <v>25828</v>
      </c>
    </row>
    <row r="6155" spans="1:9" ht="90" x14ac:dyDescent="0.25">
      <c r="A6155" s="319" t="s">
        <v>25829</v>
      </c>
      <c r="B6155" s="319" t="s">
        <v>25736</v>
      </c>
      <c r="C6155" s="321">
        <f t="shared" si="192"/>
        <v>12</v>
      </c>
      <c r="D6155" s="321" t="str">
        <f t="shared" si="193"/>
        <v>Business Industrial</v>
      </c>
      <c r="E6155" s="321" t="s">
        <v>4460</v>
      </c>
      <c r="F6155" s="317"/>
      <c r="G6155" s="319" t="s">
        <v>142</v>
      </c>
      <c r="H6155" s="319" t="s">
        <v>25830</v>
      </c>
      <c r="I6155" s="319" t="s">
        <v>25831</v>
      </c>
    </row>
    <row r="6156" spans="1:9" ht="15" x14ac:dyDescent="0.2">
      <c r="A6156" s="323" t="s">
        <v>25851</v>
      </c>
    </row>
  </sheetData>
  <pageMargins left="0.7" right="0.7" top="0.75" bottom="0.75" header="0.3" footer="0.3"/>
  <ignoredErrors>
    <ignoredError sqref="C2"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E95"/>
  <sheetViews>
    <sheetView zoomScaleNormal="100" workbookViewId="0">
      <pane ySplit="6" topLeftCell="A28" activePane="bottomLeft" state="frozen"/>
      <selection pane="bottomLeft" activeCell="AF14" sqref="AF14"/>
    </sheetView>
  </sheetViews>
  <sheetFormatPr defaultColWidth="9.140625" defaultRowHeight="12.75" x14ac:dyDescent="0.2"/>
  <cols>
    <col min="1" max="1" width="28.5703125" customWidth="1"/>
    <col min="2" max="2" width="0.85546875" customWidth="1"/>
    <col min="3" max="3" width="6.5703125" customWidth="1"/>
    <col min="4" max="5" width="7.42578125" style="12" customWidth="1"/>
    <col min="6" max="6" width="0.7109375" style="2" customWidth="1"/>
    <col min="7" max="7" width="7.28515625" style="12" customWidth="1"/>
    <col min="8" max="8" width="1" style="2" customWidth="1"/>
    <col min="9" max="9" width="6.5703125" style="12" customWidth="1"/>
    <col min="10" max="10" width="7.42578125" style="2" customWidth="1"/>
    <col min="11" max="11" width="0.7109375" style="2" customWidth="1"/>
    <col min="12" max="12" width="7.42578125" style="2" customWidth="1"/>
    <col min="13" max="13" width="9.42578125" style="2" customWidth="1"/>
    <col min="14" max="14" width="1" style="2" customWidth="1"/>
    <col min="15" max="15" width="3.85546875" style="2" customWidth="1"/>
    <col min="16" max="16" width="1" customWidth="1"/>
    <col min="17" max="17" width="6.85546875" customWidth="1"/>
    <col min="18" max="18" width="7" customWidth="1"/>
    <col min="19" max="19" width="7.42578125" customWidth="1"/>
    <col min="20" max="20" width="0.85546875" customWidth="1"/>
    <col min="21" max="23" width="7.42578125" customWidth="1"/>
    <col min="24" max="24" width="0.85546875" customWidth="1"/>
    <col min="25" max="27" width="7.42578125" customWidth="1"/>
    <col min="28" max="28" width="0.85546875" customWidth="1"/>
    <col min="29" max="31" width="7.42578125" customWidth="1"/>
  </cols>
  <sheetData>
    <row r="1" spans="1:31" s="7" customFormat="1" ht="38.25" customHeight="1" x14ac:dyDescent="0.2">
      <c r="A1" s="522" t="s">
        <v>3</v>
      </c>
      <c r="B1" s="522"/>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row>
    <row r="2" spans="1:31" s="14" customFormat="1" ht="48" customHeight="1" x14ac:dyDescent="0.2">
      <c r="A2" s="54" t="s">
        <v>39</v>
      </c>
      <c r="B2" s="32"/>
      <c r="C2" s="501" t="s">
        <v>14</v>
      </c>
      <c r="D2" s="501"/>
      <c r="E2" s="501"/>
      <c r="F2" s="501"/>
      <c r="G2" s="501"/>
      <c r="H2" s="21"/>
      <c r="I2" s="501" t="s">
        <v>15</v>
      </c>
      <c r="J2" s="501"/>
      <c r="K2" s="501"/>
      <c r="L2" s="501"/>
      <c r="M2" s="501"/>
      <c r="N2" s="21"/>
      <c r="O2" s="501" t="s">
        <v>16</v>
      </c>
      <c r="P2" s="501"/>
      <c r="Q2" s="501"/>
      <c r="R2" s="501"/>
      <c r="S2" s="501"/>
      <c r="U2" s="501" t="s">
        <v>17</v>
      </c>
      <c r="V2" s="501"/>
      <c r="W2" s="501"/>
      <c r="X2" s="16"/>
      <c r="Y2" s="501" t="s">
        <v>30</v>
      </c>
      <c r="Z2" s="518"/>
      <c r="AA2" s="518"/>
      <c r="AC2" s="501" t="s">
        <v>18</v>
      </c>
      <c r="AD2" s="501"/>
      <c r="AE2" s="501"/>
    </row>
    <row r="3" spans="1:31" s="15" customFormat="1" ht="25.5" customHeight="1" x14ac:dyDescent="0.2">
      <c r="A3" s="55">
        <v>200000</v>
      </c>
      <c r="B3" s="25"/>
      <c r="C3" s="521">
        <v>3</v>
      </c>
      <c r="D3" s="521"/>
      <c r="E3" s="521"/>
      <c r="F3" s="521"/>
      <c r="G3" s="521"/>
      <c r="H3" s="26"/>
      <c r="I3" s="519">
        <v>2</v>
      </c>
      <c r="J3" s="519"/>
      <c r="K3" s="519"/>
      <c r="L3" s="519"/>
      <c r="M3" s="519"/>
      <c r="N3" s="26"/>
      <c r="O3" s="521"/>
      <c r="P3" s="521"/>
      <c r="Q3" s="521"/>
      <c r="R3" s="521">
        <v>2</v>
      </c>
      <c r="S3" s="521"/>
      <c r="T3" s="27">
        <v>5</v>
      </c>
      <c r="U3" s="519">
        <v>2</v>
      </c>
      <c r="V3" s="519"/>
      <c r="W3" s="519"/>
      <c r="X3" s="27"/>
      <c r="Y3" s="520">
        <v>1</v>
      </c>
      <c r="Z3" s="520"/>
      <c r="AA3" s="520"/>
      <c r="AC3" s="520"/>
      <c r="AD3" s="520">
        <v>2</v>
      </c>
      <c r="AE3" s="520"/>
    </row>
    <row r="4" spans="1:31" ht="6" customHeight="1" x14ac:dyDescent="0.2"/>
    <row r="5" spans="1:31" x14ac:dyDescent="0.2">
      <c r="A5" s="458" t="s">
        <v>44</v>
      </c>
      <c r="C5" s="535" t="s">
        <v>4</v>
      </c>
      <c r="D5" s="536"/>
      <c r="E5" s="537"/>
      <c r="F5" s="16"/>
      <c r="G5" s="477" t="s">
        <v>5</v>
      </c>
      <c r="H5" s="478"/>
      <c r="I5" s="478"/>
      <c r="J5" s="479"/>
      <c r="L5" s="512" t="s">
        <v>6</v>
      </c>
      <c r="M5" s="513"/>
      <c r="N5" s="513"/>
      <c r="O5" s="514"/>
      <c r="Q5" s="526" t="s">
        <v>7</v>
      </c>
      <c r="R5" s="527"/>
      <c r="S5" s="528"/>
      <c r="U5" s="481" t="s">
        <v>8</v>
      </c>
      <c r="V5" s="482"/>
      <c r="W5" s="483"/>
      <c r="X5" s="16"/>
      <c r="Y5" s="509" t="s">
        <v>9</v>
      </c>
      <c r="Z5" s="510"/>
      <c r="AA5" s="511"/>
      <c r="AC5" s="503" t="s">
        <v>10</v>
      </c>
      <c r="AD5" s="504"/>
      <c r="AE5" s="505"/>
    </row>
    <row r="6" spans="1:31" ht="13.5" customHeight="1" x14ac:dyDescent="0.2">
      <c r="A6" s="458"/>
      <c r="C6" s="471" t="s">
        <v>25</v>
      </c>
      <c r="D6" s="472"/>
      <c r="E6" s="473"/>
      <c r="F6" s="16"/>
      <c r="G6" s="474" t="s">
        <v>21</v>
      </c>
      <c r="H6" s="475"/>
      <c r="I6" s="475"/>
      <c r="J6" s="476"/>
      <c r="K6" s="16"/>
      <c r="L6" s="484" t="s">
        <v>22</v>
      </c>
      <c r="M6" s="485"/>
      <c r="N6" s="485"/>
      <c r="O6" s="486"/>
      <c r="P6" s="16"/>
      <c r="Q6" s="495" t="s">
        <v>23</v>
      </c>
      <c r="R6" s="496"/>
      <c r="S6" s="497"/>
      <c r="T6" s="16"/>
      <c r="U6" s="492" t="s">
        <v>24</v>
      </c>
      <c r="V6" s="493"/>
      <c r="W6" s="494"/>
      <c r="X6" s="16"/>
      <c r="Y6" s="532"/>
      <c r="Z6" s="533"/>
      <c r="AA6" s="534"/>
      <c r="AC6" s="506"/>
      <c r="AD6" s="507"/>
      <c r="AE6" s="508"/>
    </row>
    <row r="7" spans="1:31" ht="6" customHeight="1" x14ac:dyDescent="0.2">
      <c r="C7" s="20"/>
      <c r="D7" s="20"/>
      <c r="E7" s="20"/>
      <c r="F7" s="16"/>
      <c r="G7" s="43"/>
      <c r="H7" s="43"/>
      <c r="I7" s="43"/>
      <c r="J7" s="43"/>
      <c r="K7" s="16"/>
      <c r="L7" s="67"/>
      <c r="M7" s="67"/>
      <c r="N7" s="67"/>
      <c r="O7" s="67"/>
      <c r="P7" s="16"/>
      <c r="Q7" s="45"/>
      <c r="R7" s="45"/>
      <c r="S7" s="45"/>
      <c r="T7" s="16"/>
      <c r="U7" s="49"/>
      <c r="V7" s="49"/>
      <c r="W7" s="49"/>
      <c r="X7" s="16"/>
      <c r="Y7" s="47"/>
      <c r="Z7" s="47"/>
      <c r="AA7" s="47"/>
      <c r="AC7" s="19"/>
      <c r="AD7" s="19"/>
      <c r="AE7" s="19"/>
    </row>
    <row r="8" spans="1:31" ht="13.5" customHeight="1" x14ac:dyDescent="0.2">
      <c r="A8" s="115" t="s">
        <v>26</v>
      </c>
      <c r="B8" s="116"/>
      <c r="C8" s="489">
        <f>VLOOKUP($C$3,Ordinary_Rates,4)</f>
        <v>524.79999999999995</v>
      </c>
      <c r="D8" s="489"/>
      <c r="E8" s="489"/>
      <c r="F8" s="117"/>
      <c r="G8" s="498">
        <f>C8*1.033</f>
        <v>542.11839999999995</v>
      </c>
      <c r="H8" s="498"/>
      <c r="I8" s="498"/>
      <c r="J8" s="498"/>
      <c r="K8" s="117"/>
      <c r="L8" s="487">
        <f>G8*1.033</f>
        <v>560.00830719999988</v>
      </c>
      <c r="M8" s="487"/>
      <c r="N8" s="487"/>
      <c r="O8" s="487"/>
      <c r="P8" s="117"/>
      <c r="Q8" s="488">
        <f>L8*1.033</f>
        <v>578.48858133759984</v>
      </c>
      <c r="R8" s="488"/>
      <c r="S8" s="488"/>
      <c r="T8" s="117"/>
      <c r="U8" s="515">
        <f>Q8*1.033</f>
        <v>597.57870452174063</v>
      </c>
      <c r="V8" s="515"/>
      <c r="W8" s="515"/>
      <c r="X8" s="117"/>
      <c r="Y8" s="499">
        <f>(U8-75)*1.033</f>
        <v>539.82380177095808</v>
      </c>
      <c r="Z8" s="499"/>
      <c r="AA8" s="499"/>
      <c r="AB8" s="118"/>
      <c r="AC8" s="516">
        <f>Y8*1.033</f>
        <v>557.63798722939964</v>
      </c>
      <c r="AD8" s="516"/>
      <c r="AE8" s="517"/>
    </row>
    <row r="9" spans="1:31" ht="13.5" customHeight="1" x14ac:dyDescent="0.2">
      <c r="A9" s="119" t="s">
        <v>34</v>
      </c>
      <c r="C9" s="453">
        <f>$A$3*VLOOKUP($C$3,Ordinary_Rates,5)/100</f>
        <v>0</v>
      </c>
      <c r="D9" s="453"/>
      <c r="E9" s="453"/>
      <c r="F9" s="28"/>
      <c r="G9" s="467">
        <f>C9*1.033</f>
        <v>0</v>
      </c>
      <c r="H9" s="467"/>
      <c r="I9" s="467"/>
      <c r="J9" s="467"/>
      <c r="K9" s="28"/>
      <c r="L9" s="457">
        <f>G9*1.033</f>
        <v>0</v>
      </c>
      <c r="M9" s="457"/>
      <c r="N9" s="457"/>
      <c r="O9" s="457"/>
      <c r="P9" s="28"/>
      <c r="Q9" s="468">
        <f>L9*1.033</f>
        <v>0</v>
      </c>
      <c r="R9" s="468"/>
      <c r="S9" s="468"/>
      <c r="T9" s="28"/>
      <c r="U9" s="502">
        <f>Q9*1.033</f>
        <v>0</v>
      </c>
      <c r="V9" s="502"/>
      <c r="W9" s="502"/>
      <c r="X9" s="28"/>
      <c r="Y9" s="454">
        <f>U9*1.033</f>
        <v>0</v>
      </c>
      <c r="Z9" s="454"/>
      <c r="AA9" s="454"/>
      <c r="AB9" s="22"/>
      <c r="AC9" s="455">
        <f>Y9*1.033</f>
        <v>0</v>
      </c>
      <c r="AD9" s="455"/>
      <c r="AE9" s="500"/>
    </row>
    <row r="10" spans="1:31" x14ac:dyDescent="0.2">
      <c r="A10" s="119" t="s">
        <v>27</v>
      </c>
      <c r="C10" s="453">
        <f>VLOOKUP($I$3,Waste_Mgmt,4)</f>
        <v>211</v>
      </c>
      <c r="D10" s="453"/>
      <c r="E10" s="453"/>
      <c r="F10" s="18"/>
      <c r="G10" s="469">
        <f>C10*1.0291</f>
        <v>217.14009999999999</v>
      </c>
      <c r="H10" s="469"/>
      <c r="I10" s="469"/>
      <c r="J10" s="469"/>
      <c r="K10" s="18"/>
      <c r="L10" s="490">
        <f>G10*1.5</f>
        <v>325.71015</v>
      </c>
      <c r="M10" s="490"/>
      <c r="N10" s="490"/>
      <c r="O10" s="490"/>
      <c r="P10" s="18"/>
      <c r="Q10" s="465">
        <f>L10*1.0213</f>
        <v>332.64777619500001</v>
      </c>
      <c r="R10" s="465"/>
      <c r="S10" s="465"/>
      <c r="T10" s="18"/>
      <c r="U10" s="466">
        <f>Q10*1.029</f>
        <v>342.294561704655</v>
      </c>
      <c r="V10" s="466"/>
      <c r="W10" s="466"/>
      <c r="X10" s="18"/>
      <c r="Y10" s="491">
        <f>U10*1.0296</f>
        <v>352.4264807311128</v>
      </c>
      <c r="Z10" s="491"/>
      <c r="AA10" s="491"/>
      <c r="AB10" s="18"/>
      <c r="AC10" s="530">
        <f>Y10*1.0287</f>
        <v>362.54112072809573</v>
      </c>
      <c r="AD10" s="530"/>
      <c r="AE10" s="531"/>
    </row>
    <row r="11" spans="1:31" ht="13.5" customHeight="1" x14ac:dyDescent="0.2">
      <c r="A11" s="119" t="s">
        <v>52</v>
      </c>
      <c r="C11" s="464">
        <f>VLOOKUP($R$3,Add_Garbage,4)</f>
        <v>162</v>
      </c>
      <c r="D11" s="464"/>
      <c r="E11" s="464"/>
      <c r="F11" s="29"/>
      <c r="G11" s="470">
        <f>C11*1.0291</f>
        <v>166.71419999999998</v>
      </c>
      <c r="H11" s="470"/>
      <c r="I11" s="470"/>
      <c r="J11" s="470"/>
      <c r="K11" s="29"/>
      <c r="L11" s="490">
        <f>G11*1.5</f>
        <v>250.07129999999995</v>
      </c>
      <c r="M11" s="490"/>
      <c r="N11" s="490"/>
      <c r="O11" s="490"/>
      <c r="P11" s="29"/>
      <c r="Q11" s="465">
        <f>L11*1.0213</f>
        <v>255.39781868999998</v>
      </c>
      <c r="R11" s="465"/>
      <c r="S11" s="465"/>
      <c r="T11" s="29"/>
      <c r="U11" s="466">
        <f>Q11*1.029</f>
        <v>262.80435543200997</v>
      </c>
      <c r="V11" s="466"/>
      <c r="W11" s="466"/>
      <c r="X11" s="29"/>
      <c r="Y11" s="491">
        <f>U11*1.0296</f>
        <v>270.5833643527975</v>
      </c>
      <c r="Z11" s="491"/>
      <c r="AA11" s="491"/>
      <c r="AB11" s="18"/>
      <c r="AC11" s="530">
        <f>Y11*1.0287</f>
        <v>278.34910690972276</v>
      </c>
      <c r="AD11" s="530"/>
      <c r="AE11" s="531"/>
    </row>
    <row r="12" spans="1:31" ht="13.5" customHeight="1" x14ac:dyDescent="0.2">
      <c r="A12" s="119" t="s">
        <v>53</v>
      </c>
      <c r="C12" s="464">
        <f>VLOOKUP($U$3,Water,4)</f>
        <v>150</v>
      </c>
      <c r="D12" s="464"/>
      <c r="E12" s="464"/>
      <c r="F12" s="29"/>
      <c r="G12" s="470">
        <f>C12*1.0291</f>
        <v>154.36499999999998</v>
      </c>
      <c r="H12" s="470"/>
      <c r="I12" s="470"/>
      <c r="J12" s="470"/>
      <c r="K12" s="29"/>
      <c r="L12" s="490">
        <f>G12*1.5</f>
        <v>231.54749999999996</v>
      </c>
      <c r="M12" s="490"/>
      <c r="N12" s="490"/>
      <c r="O12" s="490"/>
      <c r="P12" s="29"/>
      <c r="Q12" s="465">
        <f>L12*1.0213</f>
        <v>236.47946174999998</v>
      </c>
      <c r="R12" s="465"/>
      <c r="S12" s="465"/>
      <c r="T12" s="29"/>
      <c r="U12" s="466">
        <f>Q12*1.029</f>
        <v>243.33736614074996</v>
      </c>
      <c r="V12" s="466"/>
      <c r="W12" s="466"/>
      <c r="X12" s="29"/>
      <c r="Y12" s="491">
        <f>U12*1.0296</f>
        <v>250.54015217851617</v>
      </c>
      <c r="Z12" s="491"/>
      <c r="AA12" s="491"/>
      <c r="AB12" s="18"/>
      <c r="AC12" s="530">
        <f>Y12*1.0287</f>
        <v>257.73065454603955</v>
      </c>
      <c r="AD12" s="530"/>
      <c r="AE12" s="531"/>
    </row>
    <row r="13" spans="1:31" ht="13.5" customHeight="1" x14ac:dyDescent="0.2">
      <c r="A13" s="119" t="s">
        <v>32</v>
      </c>
      <c r="C13" s="453">
        <f>IF($C$3&lt;3, VLOOKUP($Y$3,Sewer,4),IF($C$3=10, VLOOKUP($Y$3,Sewer,4), IF($C$3=3, VLOOKUP($Y$3,Sewer,5), IF($C$3=4, VLOOKUP($Y$3,Sewer,5), IF($C$3=11, VLOOKUP($Y$3,Sewer,5), 0)))))</f>
        <v>0</v>
      </c>
      <c r="D13" s="453"/>
      <c r="E13" s="453"/>
      <c r="F13" s="29"/>
      <c r="G13" s="470">
        <f>C13*1.0284</f>
        <v>0</v>
      </c>
      <c r="H13" s="470"/>
      <c r="I13" s="470"/>
      <c r="J13" s="470"/>
      <c r="K13" s="29"/>
      <c r="L13" s="538">
        <f>G13*1.0296</f>
        <v>0</v>
      </c>
      <c r="M13" s="538"/>
      <c r="N13" s="538"/>
      <c r="O13" s="538"/>
      <c r="P13" s="29"/>
      <c r="Q13" s="539">
        <f>L13*1.0287</f>
        <v>0</v>
      </c>
      <c r="R13" s="539"/>
      <c r="S13" s="539"/>
      <c r="T13" s="29"/>
      <c r="U13" s="540">
        <f>Q13*1.0298</f>
        <v>0</v>
      </c>
      <c r="V13" s="540"/>
      <c r="W13" s="540"/>
      <c r="X13" s="29"/>
      <c r="Y13" s="529">
        <f>U13*1.0289</f>
        <v>0</v>
      </c>
      <c r="Z13" s="529"/>
      <c r="AA13" s="529"/>
      <c r="AB13" s="18"/>
      <c r="AC13" s="530">
        <f>Y13*1.0299</f>
        <v>0</v>
      </c>
      <c r="AD13" s="530"/>
      <c r="AE13" s="531"/>
    </row>
    <row r="14" spans="1:31" ht="13.5" customHeight="1" x14ac:dyDescent="0.2">
      <c r="A14" s="119" t="s">
        <v>33</v>
      </c>
      <c r="C14" s="453">
        <f>-IF($C$3&lt;5,VLOOKUP($AD$3,Pensioner,4),IF($C$3&gt;8,0,VLOOKUP($AD$3,Pensioner,5)))</f>
        <v>-250</v>
      </c>
      <c r="D14" s="453"/>
      <c r="E14" s="453"/>
      <c r="F14" s="29"/>
      <c r="G14" s="470">
        <f>C14*1.033</f>
        <v>-258.25</v>
      </c>
      <c r="H14" s="470"/>
      <c r="I14" s="470"/>
      <c r="J14" s="470"/>
      <c r="K14" s="29"/>
      <c r="L14" s="538">
        <f>G14*1.033</f>
        <v>-266.77224999999999</v>
      </c>
      <c r="M14" s="538"/>
      <c r="N14" s="538"/>
      <c r="O14" s="538"/>
      <c r="P14" s="29"/>
      <c r="Q14" s="539">
        <f>L14*1.033</f>
        <v>-275.57573424999998</v>
      </c>
      <c r="R14" s="539"/>
      <c r="S14" s="539"/>
      <c r="T14" s="29"/>
      <c r="U14" s="540">
        <f>Q14*1.033</f>
        <v>-284.66973348024993</v>
      </c>
      <c r="V14" s="540"/>
      <c r="W14" s="540"/>
      <c r="X14" s="29"/>
      <c r="Y14" s="529">
        <f>U14*1.033</f>
        <v>-294.06383468509813</v>
      </c>
      <c r="Z14" s="529"/>
      <c r="AA14" s="529"/>
      <c r="AB14" s="18"/>
      <c r="AC14" s="530">
        <f>Y14*1.033</f>
        <v>-303.76794122970637</v>
      </c>
      <c r="AD14" s="530"/>
      <c r="AE14" s="531"/>
    </row>
    <row r="15" spans="1:31" ht="5.25" customHeight="1" x14ac:dyDescent="0.2">
      <c r="A15" s="120"/>
      <c r="C15" s="99"/>
      <c r="D15" s="99"/>
      <c r="E15" s="99"/>
      <c r="F15" s="29"/>
      <c r="G15" s="87"/>
      <c r="H15" s="87"/>
      <c r="I15" s="87"/>
      <c r="J15" s="87"/>
      <c r="K15" s="29"/>
      <c r="L15" s="88"/>
      <c r="M15" s="88"/>
      <c r="N15" s="88"/>
      <c r="O15" s="88"/>
      <c r="P15" s="29"/>
      <c r="Q15" s="89"/>
      <c r="R15" s="89"/>
      <c r="S15" s="89"/>
      <c r="T15" s="29"/>
      <c r="U15" s="90"/>
      <c r="V15" s="90"/>
      <c r="W15" s="90"/>
      <c r="X15" s="29"/>
      <c r="Y15" s="91"/>
      <c r="Z15" s="91"/>
      <c r="AA15" s="51"/>
      <c r="AB15" s="18"/>
      <c r="AC15" s="52"/>
      <c r="AD15" s="52"/>
      <c r="AE15" s="121"/>
    </row>
    <row r="16" spans="1:31" s="8" customFormat="1" ht="44.25" customHeight="1" x14ac:dyDescent="0.2">
      <c r="A16" s="122" t="s">
        <v>51</v>
      </c>
      <c r="B16" s="35"/>
      <c r="C16" s="459">
        <f>SUM(C8:E9)</f>
        <v>524.79999999999995</v>
      </c>
      <c r="D16" s="459"/>
      <c r="E16" s="459"/>
      <c r="F16" s="36"/>
      <c r="G16" s="460">
        <f>SUM(G8:J9)</f>
        <v>542.11839999999995</v>
      </c>
      <c r="H16" s="460"/>
      <c r="I16" s="460"/>
      <c r="J16" s="460"/>
      <c r="K16" s="36"/>
      <c r="L16" s="461">
        <f>SUM(L8:O9)</f>
        <v>560.00830719999988</v>
      </c>
      <c r="M16" s="461"/>
      <c r="N16" s="461"/>
      <c r="O16" s="461"/>
      <c r="P16" s="36"/>
      <c r="Q16" s="462">
        <f>SUM(Q8:S9)</f>
        <v>578.48858133759984</v>
      </c>
      <c r="R16" s="462"/>
      <c r="S16" s="462"/>
      <c r="T16" s="36"/>
      <c r="U16" s="463">
        <f>SUM(U8:W9)</f>
        <v>597.57870452174063</v>
      </c>
      <c r="V16" s="463"/>
      <c r="W16" s="463"/>
      <c r="X16" s="36"/>
      <c r="Y16" s="523">
        <f>SUM(Y8:AA9)</f>
        <v>539.82380177095808</v>
      </c>
      <c r="Z16" s="523"/>
      <c r="AA16" s="523"/>
      <c r="AB16" s="36"/>
      <c r="AC16" s="524">
        <f>SUM(AC8:AE9)</f>
        <v>557.63798722939964</v>
      </c>
      <c r="AD16" s="524"/>
      <c r="AE16" s="525"/>
    </row>
    <row r="17" spans="1:31" s="8" customFormat="1" ht="4.5" customHeight="1" x14ac:dyDescent="0.2">
      <c r="A17" s="123"/>
      <c r="C17" s="93"/>
      <c r="D17" s="93"/>
      <c r="E17" s="93"/>
      <c r="F17" s="23"/>
      <c r="G17" s="94"/>
      <c r="H17" s="94"/>
      <c r="I17" s="94"/>
      <c r="J17" s="94"/>
      <c r="K17" s="23"/>
      <c r="L17" s="95"/>
      <c r="M17" s="95"/>
      <c r="N17" s="95"/>
      <c r="O17" s="95"/>
      <c r="P17" s="23"/>
      <c r="Q17" s="96"/>
      <c r="R17" s="96"/>
      <c r="S17" s="96"/>
      <c r="T17" s="23"/>
      <c r="U17" s="97"/>
      <c r="V17" s="97"/>
      <c r="W17" s="97"/>
      <c r="X17" s="23"/>
      <c r="Y17" s="98"/>
      <c r="Z17" s="98"/>
      <c r="AA17" s="98"/>
      <c r="AB17" s="23"/>
      <c r="AC17" s="92"/>
      <c r="AD17" s="92"/>
      <c r="AE17" s="124"/>
    </row>
    <row r="18" spans="1:31" s="56" customFormat="1" ht="20.25" customHeight="1" x14ac:dyDescent="0.2">
      <c r="A18" s="125" t="s">
        <v>42</v>
      </c>
      <c r="B18" s="126"/>
      <c r="C18" s="480">
        <f>SUM(C8:E14)</f>
        <v>797.8</v>
      </c>
      <c r="D18" s="480"/>
      <c r="E18" s="480"/>
      <c r="F18" s="127"/>
      <c r="G18" s="546">
        <f>SUM(G8:J14)</f>
        <v>822.08769999999981</v>
      </c>
      <c r="H18" s="546"/>
      <c r="I18" s="546"/>
      <c r="J18" s="546"/>
      <c r="K18" s="127"/>
      <c r="L18" s="547">
        <f>SUM(L8:O14)</f>
        <v>1100.5650071999996</v>
      </c>
      <c r="M18" s="547"/>
      <c r="N18" s="547"/>
      <c r="O18" s="547"/>
      <c r="P18" s="127"/>
      <c r="Q18" s="548">
        <f>SUM(Q8:S14)</f>
        <v>1127.4379037225999</v>
      </c>
      <c r="R18" s="548"/>
      <c r="S18" s="548"/>
      <c r="T18" s="127"/>
      <c r="U18" s="549">
        <f>SUM(U8:W14)</f>
        <v>1161.3452543189055</v>
      </c>
      <c r="V18" s="549"/>
      <c r="W18" s="549"/>
      <c r="X18" s="127"/>
      <c r="Y18" s="550">
        <f>SUM(Y8:AA14)</f>
        <v>1119.3099643482863</v>
      </c>
      <c r="Z18" s="550"/>
      <c r="AA18" s="550"/>
      <c r="AB18" s="127"/>
      <c r="AC18" s="542">
        <f>SUM(AC8:AE14)</f>
        <v>1152.4909281835514</v>
      </c>
      <c r="AD18" s="542"/>
      <c r="AE18" s="543"/>
    </row>
    <row r="19" spans="1:31" s="33" customFormat="1" ht="6" customHeight="1" x14ac:dyDescent="0.2">
      <c r="A19" s="34"/>
      <c r="C19" s="41"/>
      <c r="D19" s="41"/>
      <c r="E19" s="41"/>
      <c r="F19" s="24"/>
      <c r="G19" s="44"/>
      <c r="H19" s="44"/>
      <c r="I19" s="44"/>
      <c r="J19" s="44"/>
      <c r="K19" s="24"/>
      <c r="L19" s="68"/>
      <c r="M19" s="68"/>
      <c r="N19" s="68"/>
      <c r="O19" s="68"/>
      <c r="P19" s="24"/>
      <c r="Q19" s="46"/>
      <c r="R19" s="46"/>
      <c r="S19" s="46"/>
      <c r="T19" s="24"/>
      <c r="U19" s="50"/>
      <c r="V19" s="50"/>
      <c r="W19" s="50"/>
      <c r="X19" s="24"/>
      <c r="Y19" s="48"/>
      <c r="Z19" s="48"/>
      <c r="AA19" s="48"/>
      <c r="AB19" s="24"/>
      <c r="AC19" s="53"/>
      <c r="AD19" s="53"/>
      <c r="AE19" s="53"/>
    </row>
    <row r="20" spans="1:31" ht="13.5" customHeight="1" x14ac:dyDescent="0.2">
      <c r="A20" s="128" t="s">
        <v>38</v>
      </c>
      <c r="B20" s="129"/>
      <c r="C20" s="427">
        <f>IF($C$3=8,VLOOKUP($C$3,Ordinary_Rates,4),0)</f>
        <v>0</v>
      </c>
      <c r="D20" s="427"/>
      <c r="E20" s="427"/>
      <c r="F20" s="130"/>
      <c r="G20" s="428">
        <f>C20*1.1</f>
        <v>0</v>
      </c>
      <c r="H20" s="428"/>
      <c r="I20" s="428"/>
      <c r="J20" s="428"/>
      <c r="K20" s="130"/>
      <c r="L20" s="429">
        <f>G20*1.1</f>
        <v>0</v>
      </c>
      <c r="M20" s="429"/>
      <c r="N20" s="429"/>
      <c r="O20" s="429"/>
      <c r="P20" s="130"/>
      <c r="Q20" s="430">
        <f>L20*1.1</f>
        <v>0</v>
      </c>
      <c r="R20" s="430"/>
      <c r="S20" s="430"/>
      <c r="T20" s="130"/>
      <c r="U20" s="431">
        <f>Q20*1.1</f>
        <v>0</v>
      </c>
      <c r="V20" s="431"/>
      <c r="W20" s="431"/>
      <c r="X20" s="130"/>
      <c r="Y20" s="541">
        <f>U20*1.033</f>
        <v>0</v>
      </c>
      <c r="Z20" s="541"/>
      <c r="AA20" s="541"/>
      <c r="AB20" s="131"/>
      <c r="AC20" s="544">
        <f>Y20*1.033</f>
        <v>0</v>
      </c>
      <c r="AD20" s="544"/>
      <c r="AE20" s="545"/>
    </row>
    <row r="21" spans="1:31" ht="13.5" customHeight="1" x14ac:dyDescent="0.2">
      <c r="A21" s="132" t="s">
        <v>37</v>
      </c>
      <c r="C21" s="453">
        <f>IF($C$3&lt;&gt;8,VLOOKUP($C$3,Ordinary_Rates,4),0)</f>
        <v>524.79999999999995</v>
      </c>
      <c r="D21" s="453"/>
      <c r="E21" s="453"/>
      <c r="F21" s="28"/>
      <c r="G21" s="467">
        <f>C21*1.1</f>
        <v>577.28</v>
      </c>
      <c r="H21" s="467"/>
      <c r="I21" s="467"/>
      <c r="J21" s="467"/>
      <c r="K21" s="28"/>
      <c r="L21" s="457">
        <f>G21*1.1</f>
        <v>635.00800000000004</v>
      </c>
      <c r="M21" s="457"/>
      <c r="N21" s="457"/>
      <c r="O21" s="457"/>
      <c r="P21" s="28"/>
      <c r="Q21" s="468">
        <f>L21*1.1</f>
        <v>698.50880000000006</v>
      </c>
      <c r="R21" s="468"/>
      <c r="S21" s="468"/>
      <c r="T21" s="28"/>
      <c r="U21" s="502">
        <f>Q21*1.1</f>
        <v>768.35968000000014</v>
      </c>
      <c r="V21" s="502"/>
      <c r="W21" s="502"/>
      <c r="X21" s="28"/>
      <c r="Y21" s="454">
        <f>U21*1.033</f>
        <v>793.71554944000013</v>
      </c>
      <c r="Z21" s="454"/>
      <c r="AA21" s="454"/>
      <c r="AB21" s="22"/>
      <c r="AC21" s="455">
        <f>Y21*1.033</f>
        <v>819.90816257152005</v>
      </c>
      <c r="AD21" s="455"/>
      <c r="AE21" s="456"/>
    </row>
    <row r="22" spans="1:31" ht="13.5" customHeight="1" x14ac:dyDescent="0.2">
      <c r="A22" s="132" t="s">
        <v>35</v>
      </c>
      <c r="C22" s="453">
        <f>IF($C$3=8,$A$3*VLOOKUP($C$3,Ordinary_Rates,5)/100,0)</f>
        <v>0</v>
      </c>
      <c r="D22" s="453"/>
      <c r="E22" s="453"/>
      <c r="F22" s="28"/>
      <c r="G22" s="467">
        <f>C22*1.1</f>
        <v>0</v>
      </c>
      <c r="H22" s="467"/>
      <c r="I22" s="467"/>
      <c r="J22" s="467"/>
      <c r="K22" s="28"/>
      <c r="L22" s="457">
        <f>G22*1.1</f>
        <v>0</v>
      </c>
      <c r="M22" s="457"/>
      <c r="N22" s="457"/>
      <c r="O22" s="457"/>
      <c r="P22" s="28"/>
      <c r="Q22" s="468">
        <f>L22*1.1</f>
        <v>0</v>
      </c>
      <c r="R22" s="468"/>
      <c r="S22" s="468"/>
      <c r="T22" s="28"/>
      <c r="U22" s="502">
        <f>Q22*1.1</f>
        <v>0</v>
      </c>
      <c r="V22" s="502"/>
      <c r="W22" s="502"/>
      <c r="X22" s="28"/>
      <c r="Y22" s="454">
        <f>U22*1.033</f>
        <v>0</v>
      </c>
      <c r="Z22" s="454"/>
      <c r="AA22" s="454"/>
      <c r="AB22" s="22"/>
      <c r="AC22" s="455">
        <f>Y22*1.033</f>
        <v>0</v>
      </c>
      <c r="AD22" s="455"/>
      <c r="AE22" s="456"/>
    </row>
    <row r="23" spans="1:31" ht="13.5" customHeight="1" x14ac:dyDescent="0.2">
      <c r="A23" s="132" t="s">
        <v>36</v>
      </c>
      <c r="C23" s="453">
        <f>IF($C$3&lt;&gt;8,$A$3*VLOOKUP($C$3,Ordinary_Rates,5)/100,0)</f>
        <v>0</v>
      </c>
      <c r="D23" s="453"/>
      <c r="E23" s="453"/>
      <c r="F23" s="28"/>
      <c r="G23" s="470">
        <f>C23*1.1</f>
        <v>0</v>
      </c>
      <c r="H23" s="470"/>
      <c r="I23" s="470"/>
      <c r="J23" s="470"/>
      <c r="K23" s="28"/>
      <c r="L23" s="538">
        <f>G23*1.1</f>
        <v>0</v>
      </c>
      <c r="M23" s="538"/>
      <c r="N23" s="538"/>
      <c r="O23" s="538"/>
      <c r="P23" s="28"/>
      <c r="Q23" s="539">
        <f>L23*1.1</f>
        <v>0</v>
      </c>
      <c r="R23" s="539"/>
      <c r="S23" s="539"/>
      <c r="T23" s="28"/>
      <c r="U23" s="540">
        <f>Q23*1.1</f>
        <v>0</v>
      </c>
      <c r="V23" s="540"/>
      <c r="W23" s="540"/>
      <c r="X23" s="28"/>
      <c r="Y23" s="529">
        <f>U23*1.033</f>
        <v>0</v>
      </c>
      <c r="Z23" s="529"/>
      <c r="AA23" s="529"/>
      <c r="AB23" s="22"/>
      <c r="AC23" s="552">
        <f>Y23*1.033</f>
        <v>0</v>
      </c>
      <c r="AD23" s="552"/>
      <c r="AE23" s="553"/>
    </row>
    <row r="24" spans="1:31" x14ac:dyDescent="0.2">
      <c r="A24" s="132" t="s">
        <v>27</v>
      </c>
      <c r="C24" s="453">
        <f>VLOOKUP($I$3,Waste_Mgmt,4)</f>
        <v>211</v>
      </c>
      <c r="D24" s="453"/>
      <c r="E24" s="453"/>
      <c r="F24" s="18"/>
      <c r="G24" s="469">
        <f>C24*1.0291</f>
        <v>217.14009999999999</v>
      </c>
      <c r="H24" s="469"/>
      <c r="I24" s="469"/>
      <c r="J24" s="469"/>
      <c r="K24" s="18"/>
      <c r="L24" s="490">
        <f>G24*1.5</f>
        <v>325.71015</v>
      </c>
      <c r="M24" s="490"/>
      <c r="N24" s="490"/>
      <c r="O24" s="490"/>
      <c r="P24" s="18"/>
      <c r="Q24" s="465">
        <f>L24*1.0213</f>
        <v>332.64777619500001</v>
      </c>
      <c r="R24" s="465"/>
      <c r="S24" s="465"/>
      <c r="T24" s="18"/>
      <c r="U24" s="466">
        <f>Q24*1.029</f>
        <v>342.294561704655</v>
      </c>
      <c r="V24" s="466"/>
      <c r="W24" s="466"/>
      <c r="X24" s="18"/>
      <c r="Y24" s="491">
        <f>U24*1.0296</f>
        <v>352.4264807311128</v>
      </c>
      <c r="Z24" s="491"/>
      <c r="AA24" s="491"/>
      <c r="AB24" s="18"/>
      <c r="AC24" s="530">
        <f>Y24*1.0287</f>
        <v>362.54112072809573</v>
      </c>
      <c r="AD24" s="530"/>
      <c r="AE24" s="551"/>
    </row>
    <row r="25" spans="1:31" ht="13.5" customHeight="1" x14ac:dyDescent="0.2">
      <c r="A25" s="132" t="s">
        <v>28</v>
      </c>
      <c r="C25" s="464">
        <f>VLOOKUP($R$3,Add_Garbage,4)</f>
        <v>162</v>
      </c>
      <c r="D25" s="464"/>
      <c r="E25" s="464"/>
      <c r="F25" s="29"/>
      <c r="G25" s="470">
        <f>C25*1.0291</f>
        <v>166.71419999999998</v>
      </c>
      <c r="H25" s="470"/>
      <c r="I25" s="470"/>
      <c r="J25" s="470"/>
      <c r="K25" s="29"/>
      <c r="L25" s="490">
        <f>G25*1.5</f>
        <v>250.07129999999995</v>
      </c>
      <c r="M25" s="490"/>
      <c r="N25" s="490"/>
      <c r="O25" s="490"/>
      <c r="P25" s="29"/>
      <c r="Q25" s="465">
        <f>L25*1.0213</f>
        <v>255.39781868999998</v>
      </c>
      <c r="R25" s="465"/>
      <c r="S25" s="465"/>
      <c r="T25" s="29"/>
      <c r="U25" s="466">
        <f>Q25*1.029</f>
        <v>262.80435543200997</v>
      </c>
      <c r="V25" s="466"/>
      <c r="W25" s="466"/>
      <c r="X25" s="29"/>
      <c r="Y25" s="491">
        <f>U25*1.0296</f>
        <v>270.5833643527975</v>
      </c>
      <c r="Z25" s="491"/>
      <c r="AA25" s="491"/>
      <c r="AB25" s="18"/>
      <c r="AC25" s="530">
        <f>Y25*1.0287</f>
        <v>278.34910690972276</v>
      </c>
      <c r="AD25" s="530"/>
      <c r="AE25" s="551"/>
    </row>
    <row r="26" spans="1:31" ht="13.5" customHeight="1" x14ac:dyDescent="0.2">
      <c r="A26" s="132" t="s">
        <v>29</v>
      </c>
      <c r="C26" s="464">
        <f>VLOOKUP($U$3,Water,4)</f>
        <v>150</v>
      </c>
      <c r="D26" s="464"/>
      <c r="E26" s="464"/>
      <c r="F26" s="29"/>
      <c r="G26" s="470">
        <f>C26*1.0291</f>
        <v>154.36499999999998</v>
      </c>
      <c r="H26" s="470"/>
      <c r="I26" s="470"/>
      <c r="J26" s="470"/>
      <c r="K26" s="29"/>
      <c r="L26" s="490">
        <f>G26*1.5</f>
        <v>231.54749999999996</v>
      </c>
      <c r="M26" s="490"/>
      <c r="N26" s="490"/>
      <c r="O26" s="490"/>
      <c r="P26" s="29"/>
      <c r="Q26" s="465">
        <f>L26*1.0213</f>
        <v>236.47946174999998</v>
      </c>
      <c r="R26" s="465"/>
      <c r="S26" s="465"/>
      <c r="T26" s="29"/>
      <c r="U26" s="466">
        <f>Q26*1.029</f>
        <v>243.33736614074996</v>
      </c>
      <c r="V26" s="466"/>
      <c r="W26" s="466"/>
      <c r="X26" s="29"/>
      <c r="Y26" s="491">
        <f>U26*1.0296</f>
        <v>250.54015217851617</v>
      </c>
      <c r="Z26" s="491"/>
      <c r="AA26" s="491"/>
      <c r="AB26" s="18"/>
      <c r="AC26" s="530">
        <f>Y26*1.0287</f>
        <v>257.73065454603955</v>
      </c>
      <c r="AD26" s="530"/>
      <c r="AE26" s="551"/>
    </row>
    <row r="27" spans="1:31" ht="13.5" customHeight="1" x14ac:dyDescent="0.2">
      <c r="A27" s="132" t="s">
        <v>32</v>
      </c>
      <c r="C27" s="453">
        <f>IF($C$3&lt;3, VLOOKUP($Y$3,Sewer,4),IF($C$3=10, VLOOKUP($Y$3,Sewer,4), IF($C$3=3, VLOOKUP($Y$3,Sewer,5), IF($C$3=4, VLOOKUP($Y$3,Sewer,5), IF($C$3=11, VLOOKUP($Y$3,Sewer,5), 0)))))</f>
        <v>0</v>
      </c>
      <c r="D27" s="453"/>
      <c r="E27" s="453"/>
      <c r="F27" s="29"/>
      <c r="G27" s="470">
        <f>C27*1.0284</f>
        <v>0</v>
      </c>
      <c r="H27" s="470"/>
      <c r="I27" s="470"/>
      <c r="J27" s="470"/>
      <c r="K27" s="29"/>
      <c r="L27" s="538">
        <f>G27*1.0296</f>
        <v>0</v>
      </c>
      <c r="M27" s="538"/>
      <c r="N27" s="538"/>
      <c r="O27" s="538"/>
      <c r="P27" s="29"/>
      <c r="Q27" s="539">
        <f>L27*1.0287</f>
        <v>0</v>
      </c>
      <c r="R27" s="539"/>
      <c r="S27" s="539"/>
      <c r="T27" s="29"/>
      <c r="U27" s="540">
        <f>Q27*1.0298</f>
        <v>0</v>
      </c>
      <c r="V27" s="540"/>
      <c r="W27" s="540"/>
      <c r="X27" s="29"/>
      <c r="Y27" s="529">
        <f>U27*1.0289</f>
        <v>0</v>
      </c>
      <c r="Z27" s="529"/>
      <c r="AA27" s="529"/>
      <c r="AB27" s="18"/>
      <c r="AC27" s="530">
        <f>Y27*1.0299</f>
        <v>0</v>
      </c>
      <c r="AD27" s="530"/>
      <c r="AE27" s="551"/>
    </row>
    <row r="28" spans="1:31" ht="13.5" customHeight="1" x14ac:dyDescent="0.2">
      <c r="A28" s="132" t="s">
        <v>33</v>
      </c>
      <c r="C28" s="453">
        <f>-IF($C$3&lt;5,VLOOKUP($AD$3,Pensioner,4),IF($C$3&gt;8,0,VLOOKUP($AD$3,Pensioner,5)))</f>
        <v>-250</v>
      </c>
      <c r="D28" s="453"/>
      <c r="E28" s="453"/>
      <c r="F28" s="29"/>
      <c r="G28" s="470">
        <f>C28*1.1</f>
        <v>-275</v>
      </c>
      <c r="H28" s="470"/>
      <c r="I28" s="470"/>
      <c r="J28" s="470"/>
      <c r="K28" s="29"/>
      <c r="L28" s="538">
        <f>G28*1.11</f>
        <v>-305.25</v>
      </c>
      <c r="M28" s="538"/>
      <c r="N28" s="538"/>
      <c r="O28" s="538"/>
      <c r="P28" s="29"/>
      <c r="Q28" s="539">
        <f>L28*1.1</f>
        <v>-335.77500000000003</v>
      </c>
      <c r="R28" s="539"/>
      <c r="S28" s="539"/>
      <c r="T28" s="29"/>
      <c r="U28" s="540">
        <f>Q28*1.1</f>
        <v>-369.35250000000008</v>
      </c>
      <c r="V28" s="540"/>
      <c r="W28" s="540"/>
      <c r="X28" s="29"/>
      <c r="Y28" s="529">
        <f>U28*1.033</f>
        <v>-381.54113250000006</v>
      </c>
      <c r="Z28" s="529"/>
      <c r="AA28" s="529"/>
      <c r="AB28" s="18"/>
      <c r="AC28" s="530">
        <f>Y28*1.033</f>
        <v>-394.13198987250001</v>
      </c>
      <c r="AD28" s="530"/>
      <c r="AE28" s="551"/>
    </row>
    <row r="29" spans="1:31" s="8" customFormat="1" ht="43.5" customHeight="1" x14ac:dyDescent="0.2">
      <c r="A29" s="37" t="s">
        <v>54</v>
      </c>
      <c r="B29" s="30"/>
      <c r="C29" s="459">
        <f>SUM(C20:E23)</f>
        <v>524.79999999999995</v>
      </c>
      <c r="D29" s="459"/>
      <c r="E29" s="459"/>
      <c r="F29" s="30"/>
      <c r="G29" s="460">
        <f>SUM(G20:J23)</f>
        <v>577.28</v>
      </c>
      <c r="H29" s="460"/>
      <c r="I29" s="460"/>
      <c r="J29" s="460"/>
      <c r="K29" s="31"/>
      <c r="L29" s="461">
        <f>SUM(L20:O23)</f>
        <v>635.00800000000004</v>
      </c>
      <c r="M29" s="461"/>
      <c r="N29" s="461"/>
      <c r="O29" s="461"/>
      <c r="P29" s="31"/>
      <c r="Q29" s="462">
        <f>SUM(Q20:S23)</f>
        <v>698.50880000000006</v>
      </c>
      <c r="R29" s="462"/>
      <c r="S29" s="462"/>
      <c r="T29" s="31"/>
      <c r="U29" s="463">
        <f>SUM(U20:W23)</f>
        <v>768.35968000000014</v>
      </c>
      <c r="V29" s="463"/>
      <c r="W29" s="463"/>
      <c r="X29" s="31"/>
      <c r="Y29" s="523">
        <f>SUM(Y20:AA23)</f>
        <v>793.71554944000013</v>
      </c>
      <c r="Z29" s="523"/>
      <c r="AA29" s="523"/>
      <c r="AB29" s="31"/>
      <c r="AC29" s="554">
        <f>SUM(AC20:AE23)</f>
        <v>819.90816257152005</v>
      </c>
      <c r="AD29" s="554"/>
      <c r="AE29" s="555"/>
    </row>
    <row r="30" spans="1:31" s="8" customFormat="1" ht="4.5" customHeight="1" x14ac:dyDescent="0.2">
      <c r="A30" s="133"/>
      <c r="C30" s="93"/>
      <c r="D30" s="93"/>
      <c r="E30" s="93"/>
      <c r="F30" s="23"/>
      <c r="G30" s="94"/>
      <c r="H30" s="94"/>
      <c r="I30" s="94"/>
      <c r="J30" s="94"/>
      <c r="K30" s="23"/>
      <c r="L30" s="95"/>
      <c r="M30" s="95"/>
      <c r="N30" s="95"/>
      <c r="O30" s="95"/>
      <c r="P30" s="23"/>
      <c r="Q30" s="96"/>
      <c r="R30" s="96"/>
      <c r="S30" s="96"/>
      <c r="T30" s="23"/>
      <c r="U30" s="97"/>
      <c r="V30" s="97"/>
      <c r="W30" s="97"/>
      <c r="X30" s="23"/>
      <c r="Y30" s="98"/>
      <c r="Z30" s="98"/>
      <c r="AA30" s="98"/>
      <c r="AB30" s="23"/>
      <c r="AC30" s="100"/>
      <c r="AD30" s="100"/>
      <c r="AE30" s="134"/>
    </row>
    <row r="31" spans="1:31" s="56" customFormat="1" ht="15.75" customHeight="1" x14ac:dyDescent="0.2">
      <c r="A31" s="135" t="s">
        <v>43</v>
      </c>
      <c r="B31" s="57"/>
      <c r="C31" s="556">
        <f>C16-C29</f>
        <v>0</v>
      </c>
      <c r="D31" s="556"/>
      <c r="E31" s="556"/>
      <c r="F31" s="31"/>
      <c r="G31" s="557">
        <f>G29-G16</f>
        <v>35.161600000000021</v>
      </c>
      <c r="H31" s="557"/>
      <c r="I31" s="557"/>
      <c r="J31" s="557"/>
      <c r="K31" s="31"/>
      <c r="L31" s="558">
        <f>L29-L16</f>
        <v>74.999692800000162</v>
      </c>
      <c r="M31" s="558"/>
      <c r="N31" s="558"/>
      <c r="O31" s="558"/>
      <c r="P31" s="31"/>
      <c r="Q31" s="559">
        <f>Q29-Q16</f>
        <v>120.02021866240023</v>
      </c>
      <c r="R31" s="559"/>
      <c r="S31" s="559"/>
      <c r="T31" s="31"/>
      <c r="U31" s="560">
        <f>U29-U16</f>
        <v>170.78097547825951</v>
      </c>
      <c r="V31" s="560"/>
      <c r="W31" s="560"/>
      <c r="X31" s="31"/>
      <c r="Y31" s="561">
        <f>Y29-Y16</f>
        <v>253.89174766904205</v>
      </c>
      <c r="Z31" s="561"/>
      <c r="AA31" s="561"/>
      <c r="AB31" s="31"/>
      <c r="AC31" s="562">
        <f>AC29-AC16</f>
        <v>262.27017534212041</v>
      </c>
      <c r="AD31" s="562"/>
      <c r="AE31" s="563"/>
    </row>
    <row r="32" spans="1:31" s="33" customFormat="1" ht="4.5" customHeight="1" x14ac:dyDescent="0.2">
      <c r="A32" s="136"/>
      <c r="C32" s="41"/>
      <c r="D32" s="41"/>
      <c r="E32" s="41"/>
      <c r="F32" s="24"/>
      <c r="G32" s="58"/>
      <c r="H32" s="58"/>
      <c r="I32" s="58"/>
      <c r="J32" s="58"/>
      <c r="K32" s="24"/>
      <c r="L32" s="69"/>
      <c r="M32" s="69"/>
      <c r="N32" s="69"/>
      <c r="O32" s="69"/>
      <c r="P32" s="24"/>
      <c r="Q32" s="59"/>
      <c r="R32" s="59"/>
      <c r="S32" s="59"/>
      <c r="T32" s="24"/>
      <c r="U32" s="60"/>
      <c r="V32" s="60"/>
      <c r="W32" s="60"/>
      <c r="X32" s="24"/>
      <c r="Y32" s="61"/>
      <c r="Z32" s="61"/>
      <c r="AA32" s="61"/>
      <c r="AB32" s="24"/>
      <c r="AC32" s="62"/>
      <c r="AD32" s="62"/>
      <c r="AE32" s="137"/>
    </row>
    <row r="33" spans="1:31" s="56" customFormat="1" ht="15.75" customHeight="1" x14ac:dyDescent="0.2">
      <c r="A33" s="135" t="s">
        <v>45</v>
      </c>
      <c r="B33" s="57"/>
      <c r="C33" s="556">
        <v>0</v>
      </c>
      <c r="D33" s="556"/>
      <c r="E33" s="556"/>
      <c r="F33" s="31"/>
      <c r="G33" s="557">
        <f>G31</f>
        <v>35.161600000000021</v>
      </c>
      <c r="H33" s="557"/>
      <c r="I33" s="557"/>
      <c r="J33" s="557"/>
      <c r="K33" s="31"/>
      <c r="L33" s="558">
        <f>G33+L31</f>
        <v>110.16129280000018</v>
      </c>
      <c r="M33" s="558"/>
      <c r="N33" s="558"/>
      <c r="O33" s="558"/>
      <c r="P33" s="31"/>
      <c r="Q33" s="559">
        <f>L33+Q31</f>
        <v>230.18151146240041</v>
      </c>
      <c r="R33" s="559"/>
      <c r="S33" s="559"/>
      <c r="T33" s="31"/>
      <c r="U33" s="560">
        <f>Q33+U31</f>
        <v>400.96248694065991</v>
      </c>
      <c r="V33" s="560"/>
      <c r="W33" s="560"/>
      <c r="X33" s="31"/>
      <c r="Y33" s="561">
        <f>U33+Y31</f>
        <v>654.85423460970196</v>
      </c>
      <c r="Z33" s="561"/>
      <c r="AA33" s="561"/>
      <c r="AB33" s="31"/>
      <c r="AC33" s="562">
        <f>Y33+AC31</f>
        <v>917.12440995182237</v>
      </c>
      <c r="AD33" s="562"/>
      <c r="AE33" s="563"/>
    </row>
    <row r="34" spans="1:31" s="56" customFormat="1" ht="5.25" customHeight="1" x14ac:dyDescent="0.2">
      <c r="A34" s="138"/>
      <c r="C34" s="107"/>
      <c r="D34" s="107"/>
      <c r="E34" s="107"/>
      <c r="F34" s="23"/>
      <c r="G34" s="108"/>
      <c r="H34" s="108"/>
      <c r="I34" s="108"/>
      <c r="J34" s="108"/>
      <c r="K34" s="23"/>
      <c r="L34" s="109"/>
      <c r="M34" s="109"/>
      <c r="N34" s="109"/>
      <c r="O34" s="109"/>
      <c r="P34" s="23"/>
      <c r="Q34" s="110"/>
      <c r="R34" s="110"/>
      <c r="S34" s="110"/>
      <c r="T34" s="23"/>
      <c r="U34" s="111"/>
      <c r="V34" s="111"/>
      <c r="W34" s="111"/>
      <c r="X34" s="23"/>
      <c r="Y34" s="112"/>
      <c r="Z34" s="112"/>
      <c r="AA34" s="112"/>
      <c r="AB34" s="23"/>
      <c r="AC34" s="113"/>
      <c r="AD34" s="113"/>
      <c r="AE34" s="139"/>
    </row>
    <row r="35" spans="1:31" s="56" customFormat="1" ht="15.75" customHeight="1" x14ac:dyDescent="0.2">
      <c r="A35" s="135" t="s">
        <v>42</v>
      </c>
      <c r="B35" s="57"/>
      <c r="C35" s="459">
        <f>SUM(C20:E28)</f>
        <v>797.8</v>
      </c>
      <c r="D35" s="459"/>
      <c r="E35" s="459"/>
      <c r="F35" s="31"/>
      <c r="G35" s="460">
        <f>SUM(G20:J28)</f>
        <v>840.49929999999995</v>
      </c>
      <c r="H35" s="460"/>
      <c r="I35" s="460"/>
      <c r="J35" s="460"/>
      <c r="K35" s="31"/>
      <c r="L35" s="461">
        <f>SUM(L20:O28)</f>
        <v>1137.0869499999999</v>
      </c>
      <c r="M35" s="461"/>
      <c r="N35" s="461"/>
      <c r="O35" s="461"/>
      <c r="P35" s="31"/>
      <c r="Q35" s="462">
        <f>SUM(Q20:S28)</f>
        <v>1187.2588566349998</v>
      </c>
      <c r="R35" s="462"/>
      <c r="S35" s="462"/>
      <c r="T35" s="31"/>
      <c r="U35" s="463">
        <f>SUM(U20:W28)</f>
        <v>1247.443463277415</v>
      </c>
      <c r="V35" s="463"/>
      <c r="W35" s="463"/>
      <c r="X35" s="31"/>
      <c r="Y35" s="523">
        <f>SUM(Y20:AA28)</f>
        <v>1285.7244142024265</v>
      </c>
      <c r="Z35" s="523"/>
      <c r="AA35" s="523"/>
      <c r="AB35" s="31"/>
      <c r="AC35" s="524">
        <f>SUM(AC20:AE28)</f>
        <v>1324.3970548828779</v>
      </c>
      <c r="AD35" s="524"/>
      <c r="AE35" s="572"/>
    </row>
    <row r="36" spans="1:31" s="56" customFormat="1" ht="6" customHeight="1" x14ac:dyDescent="0.2">
      <c r="A36" s="138"/>
      <c r="C36" s="93"/>
      <c r="D36" s="93"/>
      <c r="E36" s="93"/>
      <c r="F36" s="23"/>
      <c r="G36" s="94"/>
      <c r="H36" s="94"/>
      <c r="I36" s="94"/>
      <c r="J36" s="94"/>
      <c r="K36" s="23"/>
      <c r="L36" s="95"/>
      <c r="M36" s="95"/>
      <c r="N36" s="95"/>
      <c r="O36" s="95"/>
      <c r="P36" s="23"/>
      <c r="Q36" s="96"/>
      <c r="R36" s="96"/>
      <c r="S36" s="96"/>
      <c r="T36" s="23"/>
      <c r="U36" s="97"/>
      <c r="V36" s="97"/>
      <c r="W36" s="97"/>
      <c r="X36" s="23"/>
      <c r="Y36" s="98"/>
      <c r="Z36" s="98"/>
      <c r="AA36" s="98"/>
      <c r="AB36" s="23"/>
      <c r="AC36" s="92"/>
      <c r="AD36" s="92"/>
      <c r="AE36" s="140"/>
    </row>
    <row r="37" spans="1:31" s="33" customFormat="1" ht="15.75" customHeight="1" x14ac:dyDescent="0.2">
      <c r="A37" s="141" t="s">
        <v>46</v>
      </c>
      <c r="B37" s="142"/>
      <c r="C37" s="564">
        <f>(C35-C18)/C35</f>
        <v>0</v>
      </c>
      <c r="D37" s="564"/>
      <c r="E37" s="564"/>
      <c r="F37" s="143"/>
      <c r="G37" s="565">
        <f>(G35-G18)/G35</f>
        <v>2.1905550664944203E-2</v>
      </c>
      <c r="H37" s="565"/>
      <c r="I37" s="565"/>
      <c r="J37" s="565"/>
      <c r="K37" s="143"/>
      <c r="L37" s="566">
        <f>(L35-L18)/L35</f>
        <v>3.2118865492212594E-2</v>
      </c>
      <c r="M37" s="566"/>
      <c r="N37" s="566"/>
      <c r="O37" s="566"/>
      <c r="P37" s="143"/>
      <c r="Q37" s="567">
        <f>(Q35-Q18)/Q35</f>
        <v>5.0385771037285011E-2</v>
      </c>
      <c r="R37" s="567"/>
      <c r="S37" s="567"/>
      <c r="T37" s="143"/>
      <c r="U37" s="568">
        <f>(U35-U18)/U35</f>
        <v>6.9019728342880754E-2</v>
      </c>
      <c r="V37" s="568"/>
      <c r="W37" s="568"/>
      <c r="X37" s="143"/>
      <c r="Y37" s="569">
        <f>(Y35-Y18)/Y35</f>
        <v>0.12943244136603888</v>
      </c>
      <c r="Z37" s="569"/>
      <c r="AA37" s="569"/>
      <c r="AB37" s="143"/>
      <c r="AC37" s="573">
        <f>(AC35-AC18)/AC35</f>
        <v>0.12979953863951235</v>
      </c>
      <c r="AD37" s="573"/>
      <c r="AE37" s="574"/>
    </row>
    <row r="38" spans="1:31" s="33" customFormat="1" ht="6" customHeight="1" x14ac:dyDescent="0.2">
      <c r="A38" s="34"/>
      <c r="C38" s="42"/>
      <c r="D38" s="42"/>
      <c r="E38" s="42"/>
      <c r="F38" s="24"/>
      <c r="G38" s="44"/>
      <c r="H38" s="44"/>
      <c r="I38" s="44"/>
      <c r="J38" s="44"/>
      <c r="K38" s="24"/>
      <c r="L38" s="68"/>
      <c r="M38" s="68"/>
      <c r="N38" s="68"/>
      <c r="O38" s="68"/>
      <c r="P38" s="24"/>
      <c r="Q38" s="46"/>
      <c r="R38" s="46"/>
      <c r="S38" s="46"/>
      <c r="T38" s="24"/>
      <c r="U38" s="50"/>
      <c r="V38" s="50"/>
      <c r="W38" s="50"/>
      <c r="X38" s="24"/>
      <c r="Y38" s="48"/>
      <c r="Z38" s="48"/>
      <c r="AA38" s="48"/>
      <c r="AB38" s="24"/>
      <c r="AC38" s="53"/>
      <c r="AD38" s="53"/>
      <c r="AE38" s="53"/>
    </row>
    <row r="39" spans="1:31" ht="13.5" customHeight="1" x14ac:dyDescent="0.2">
      <c r="A39" s="144" t="s">
        <v>38</v>
      </c>
      <c r="B39" s="145"/>
      <c r="C39" s="575">
        <f>IF($C$3=8,VLOOKUP($C$3,Ordinary_Rates,4),0)</f>
        <v>0</v>
      </c>
      <c r="D39" s="575"/>
      <c r="E39" s="575"/>
      <c r="F39" s="146"/>
      <c r="G39" s="576">
        <f>C39*1.15</f>
        <v>0</v>
      </c>
      <c r="H39" s="576"/>
      <c r="I39" s="576"/>
      <c r="J39" s="576"/>
      <c r="K39" s="146"/>
      <c r="L39" s="577">
        <f>G39*1.15</f>
        <v>0</v>
      </c>
      <c r="M39" s="577"/>
      <c r="N39" s="577"/>
      <c r="O39" s="577"/>
      <c r="P39" s="146"/>
      <c r="Q39" s="578">
        <f>L39*1.15</f>
        <v>0</v>
      </c>
      <c r="R39" s="578"/>
      <c r="S39" s="578"/>
      <c r="T39" s="146"/>
      <c r="U39" s="579">
        <f>Q39*1.15</f>
        <v>0</v>
      </c>
      <c r="V39" s="579"/>
      <c r="W39" s="579"/>
      <c r="X39" s="146"/>
      <c r="Y39" s="580">
        <f>U39*1.033</f>
        <v>0</v>
      </c>
      <c r="Z39" s="580"/>
      <c r="AA39" s="580"/>
      <c r="AB39" s="147"/>
      <c r="AC39" s="570">
        <f>Y39*1.033</f>
        <v>0</v>
      </c>
      <c r="AD39" s="570"/>
      <c r="AE39" s="571"/>
    </row>
    <row r="40" spans="1:31" ht="13.5" customHeight="1" x14ac:dyDescent="0.2">
      <c r="A40" s="148" t="s">
        <v>37</v>
      </c>
      <c r="C40" s="453">
        <f>IF($C$3&lt;&gt;8,VLOOKUP($C$3,Ordinary_Rates,4),0)</f>
        <v>524.79999999999995</v>
      </c>
      <c r="D40" s="453"/>
      <c r="E40" s="453"/>
      <c r="F40" s="28"/>
      <c r="G40" s="467">
        <f>C40*1.15</f>
        <v>603.51999999999987</v>
      </c>
      <c r="H40" s="467"/>
      <c r="I40" s="467"/>
      <c r="J40" s="467"/>
      <c r="K40" s="28"/>
      <c r="L40" s="457">
        <f>G40*1.15</f>
        <v>694.04799999999977</v>
      </c>
      <c r="M40" s="457"/>
      <c r="N40" s="457"/>
      <c r="O40" s="457"/>
      <c r="P40" s="28"/>
      <c r="Q40" s="468">
        <f>L40*1.15</f>
        <v>798.1551999999997</v>
      </c>
      <c r="R40" s="468"/>
      <c r="S40" s="468"/>
      <c r="T40" s="28"/>
      <c r="U40" s="502">
        <f>Q40*1.15</f>
        <v>917.87847999999963</v>
      </c>
      <c r="V40" s="502"/>
      <c r="W40" s="502"/>
      <c r="X40" s="28"/>
      <c r="Y40" s="454">
        <f>U40*1.033</f>
        <v>948.16846983999949</v>
      </c>
      <c r="Z40" s="454"/>
      <c r="AA40" s="454"/>
      <c r="AB40" s="22"/>
      <c r="AC40" s="455">
        <f>Y40*1.033</f>
        <v>979.45802934471942</v>
      </c>
      <c r="AD40" s="455"/>
      <c r="AE40" s="581"/>
    </row>
    <row r="41" spans="1:31" ht="13.5" customHeight="1" x14ac:dyDescent="0.2">
      <c r="A41" s="148" t="s">
        <v>35</v>
      </c>
      <c r="C41" s="453">
        <f>IF($C$3=8,$A$3*VLOOKUP($C$3,Ordinary_Rates,5)/100,0)</f>
        <v>0</v>
      </c>
      <c r="D41" s="453"/>
      <c r="E41" s="453"/>
      <c r="F41" s="28"/>
      <c r="G41" s="467">
        <f>C41*1.15</f>
        <v>0</v>
      </c>
      <c r="H41" s="467"/>
      <c r="I41" s="467"/>
      <c r="J41" s="467"/>
      <c r="K41" s="28"/>
      <c r="L41" s="457">
        <f>G41*1.15</f>
        <v>0</v>
      </c>
      <c r="M41" s="457"/>
      <c r="N41" s="457"/>
      <c r="O41" s="457"/>
      <c r="P41" s="28"/>
      <c r="Q41" s="468">
        <f>L41*1.15</f>
        <v>0</v>
      </c>
      <c r="R41" s="468"/>
      <c r="S41" s="468"/>
      <c r="T41" s="28"/>
      <c r="U41" s="502">
        <f>Q41*1.15</f>
        <v>0</v>
      </c>
      <c r="V41" s="502"/>
      <c r="W41" s="502"/>
      <c r="X41" s="28"/>
      <c r="Y41" s="454">
        <f>U41*1.033</f>
        <v>0</v>
      </c>
      <c r="Z41" s="454"/>
      <c r="AA41" s="454"/>
      <c r="AB41" s="22"/>
      <c r="AC41" s="455">
        <f>Y41*1.033</f>
        <v>0</v>
      </c>
      <c r="AD41" s="455"/>
      <c r="AE41" s="581"/>
    </row>
    <row r="42" spans="1:31" ht="13.5" customHeight="1" x14ac:dyDescent="0.2">
      <c r="A42" s="148" t="s">
        <v>36</v>
      </c>
      <c r="C42" s="453">
        <f>IF($C$3&lt;&gt;8,$A$3*VLOOKUP($C$3,Ordinary_Rates,5)/100,0)</f>
        <v>0</v>
      </c>
      <c r="D42" s="453"/>
      <c r="E42" s="453"/>
      <c r="F42" s="28"/>
      <c r="G42" s="470">
        <f>C42*1.15</f>
        <v>0</v>
      </c>
      <c r="H42" s="470"/>
      <c r="I42" s="470"/>
      <c r="J42" s="470"/>
      <c r="K42" s="28"/>
      <c r="L42" s="538">
        <f>G42*1.15</f>
        <v>0</v>
      </c>
      <c r="M42" s="538"/>
      <c r="N42" s="538"/>
      <c r="O42" s="538"/>
      <c r="P42" s="28"/>
      <c r="Q42" s="539">
        <f>L42*1.15</f>
        <v>0</v>
      </c>
      <c r="R42" s="539"/>
      <c r="S42" s="539"/>
      <c r="T42" s="28"/>
      <c r="U42" s="540">
        <f>Q42*1.15</f>
        <v>0</v>
      </c>
      <c r="V42" s="540"/>
      <c r="W42" s="540"/>
      <c r="X42" s="28"/>
      <c r="Y42" s="529">
        <f>U42*1.033</f>
        <v>0</v>
      </c>
      <c r="Z42" s="529"/>
      <c r="AA42" s="529"/>
      <c r="AB42" s="22"/>
      <c r="AC42" s="552">
        <f>Y42*1.033</f>
        <v>0</v>
      </c>
      <c r="AD42" s="552"/>
      <c r="AE42" s="582"/>
    </row>
    <row r="43" spans="1:31" x14ac:dyDescent="0.2">
      <c r="A43" s="148" t="s">
        <v>27</v>
      </c>
      <c r="C43" s="453">
        <f>VLOOKUP($I$3,Waste_Mgmt,4)</f>
        <v>211</v>
      </c>
      <c r="D43" s="453"/>
      <c r="E43" s="453"/>
      <c r="F43" s="18"/>
      <c r="G43" s="469">
        <f>C43*1.0291</f>
        <v>217.14009999999999</v>
      </c>
      <c r="H43" s="469"/>
      <c r="I43" s="469"/>
      <c r="J43" s="469"/>
      <c r="K43" s="18"/>
      <c r="L43" s="490">
        <f>G43*1.5</f>
        <v>325.71015</v>
      </c>
      <c r="M43" s="490"/>
      <c r="N43" s="490"/>
      <c r="O43" s="490"/>
      <c r="P43" s="18"/>
      <c r="Q43" s="465">
        <f>L43*1.0213</f>
        <v>332.64777619500001</v>
      </c>
      <c r="R43" s="465"/>
      <c r="S43" s="465"/>
      <c r="T43" s="18"/>
      <c r="U43" s="466">
        <f>Q43*1.029</f>
        <v>342.294561704655</v>
      </c>
      <c r="V43" s="466"/>
      <c r="W43" s="466"/>
      <c r="X43" s="18"/>
      <c r="Y43" s="491">
        <f>U43*1.0296</f>
        <v>352.4264807311128</v>
      </c>
      <c r="Z43" s="491"/>
      <c r="AA43" s="491"/>
      <c r="AB43" s="18"/>
      <c r="AC43" s="530">
        <f>Y43*1.0287</f>
        <v>362.54112072809573</v>
      </c>
      <c r="AD43" s="530"/>
      <c r="AE43" s="583"/>
    </row>
    <row r="44" spans="1:31" ht="13.5" customHeight="1" x14ac:dyDescent="0.2">
      <c r="A44" s="148" t="s">
        <v>28</v>
      </c>
      <c r="C44" s="464">
        <f>VLOOKUP($R$3,Add_Garbage,4)</f>
        <v>162</v>
      </c>
      <c r="D44" s="464"/>
      <c r="E44" s="464"/>
      <c r="F44" s="29"/>
      <c r="G44" s="470">
        <f>C44*1.0291</f>
        <v>166.71419999999998</v>
      </c>
      <c r="H44" s="470"/>
      <c r="I44" s="470"/>
      <c r="J44" s="470"/>
      <c r="K44" s="29"/>
      <c r="L44" s="490">
        <f>G44*1.5</f>
        <v>250.07129999999995</v>
      </c>
      <c r="M44" s="490"/>
      <c r="N44" s="490"/>
      <c r="O44" s="490"/>
      <c r="P44" s="29"/>
      <c r="Q44" s="465">
        <f>L44*1.0213</f>
        <v>255.39781868999998</v>
      </c>
      <c r="R44" s="465"/>
      <c r="S44" s="465"/>
      <c r="T44" s="29"/>
      <c r="U44" s="466">
        <f>Q44*1.029</f>
        <v>262.80435543200997</v>
      </c>
      <c r="V44" s="466"/>
      <c r="W44" s="466"/>
      <c r="X44" s="29"/>
      <c r="Y44" s="491">
        <f>U44*1.0296</f>
        <v>270.5833643527975</v>
      </c>
      <c r="Z44" s="491"/>
      <c r="AA44" s="491"/>
      <c r="AB44" s="18"/>
      <c r="AC44" s="530">
        <f>Y44*1.0287</f>
        <v>278.34910690972276</v>
      </c>
      <c r="AD44" s="530"/>
      <c r="AE44" s="583"/>
    </row>
    <row r="45" spans="1:31" ht="13.5" customHeight="1" x14ac:dyDescent="0.2">
      <c r="A45" s="148" t="s">
        <v>29</v>
      </c>
      <c r="C45" s="464">
        <f>VLOOKUP($U$3,Water,4)</f>
        <v>150</v>
      </c>
      <c r="D45" s="464"/>
      <c r="E45" s="464"/>
      <c r="F45" s="29"/>
      <c r="G45" s="470">
        <f>C45*1.0291</f>
        <v>154.36499999999998</v>
      </c>
      <c r="H45" s="470"/>
      <c r="I45" s="470"/>
      <c r="J45" s="470"/>
      <c r="K45" s="29"/>
      <c r="L45" s="490">
        <f>G45*1.5</f>
        <v>231.54749999999996</v>
      </c>
      <c r="M45" s="490"/>
      <c r="N45" s="490"/>
      <c r="O45" s="490"/>
      <c r="P45" s="29"/>
      <c r="Q45" s="465">
        <f>L45*1.0213</f>
        <v>236.47946174999998</v>
      </c>
      <c r="R45" s="465"/>
      <c r="S45" s="465"/>
      <c r="T45" s="29"/>
      <c r="U45" s="466">
        <f>Q45*1.029</f>
        <v>243.33736614074996</v>
      </c>
      <c r="V45" s="466"/>
      <c r="W45" s="466"/>
      <c r="X45" s="29"/>
      <c r="Y45" s="491">
        <f>U45*1.0296</f>
        <v>250.54015217851617</v>
      </c>
      <c r="Z45" s="491"/>
      <c r="AA45" s="491"/>
      <c r="AB45" s="18"/>
      <c r="AC45" s="530">
        <f>Y45*1.0287</f>
        <v>257.73065454603955</v>
      </c>
      <c r="AD45" s="530"/>
      <c r="AE45" s="583"/>
    </row>
    <row r="46" spans="1:31" ht="13.5" customHeight="1" x14ac:dyDescent="0.2">
      <c r="A46" s="148" t="s">
        <v>32</v>
      </c>
      <c r="C46" s="453">
        <f>IF($C$3&lt;3, VLOOKUP($Y$3,Sewer,4),IF($C$3=10, VLOOKUP($Y$3,Sewer,4), IF($C$3=3, VLOOKUP($Y$3,Sewer,5), IF($C$3=4, VLOOKUP($Y$3,Sewer,5), IF($C$3=11, VLOOKUP($Y$3,Sewer,5), 0)))))</f>
        <v>0</v>
      </c>
      <c r="D46" s="453"/>
      <c r="E46" s="453"/>
      <c r="F46" s="29"/>
      <c r="G46" s="470">
        <f>C46*1.0284</f>
        <v>0</v>
      </c>
      <c r="H46" s="470"/>
      <c r="I46" s="470"/>
      <c r="J46" s="470"/>
      <c r="K46" s="29"/>
      <c r="L46" s="538">
        <f>G46*1.0296</f>
        <v>0</v>
      </c>
      <c r="M46" s="538"/>
      <c r="N46" s="538"/>
      <c r="O46" s="538"/>
      <c r="P46" s="29"/>
      <c r="Q46" s="539">
        <f>L46*1.0287</f>
        <v>0</v>
      </c>
      <c r="R46" s="539"/>
      <c r="S46" s="539"/>
      <c r="T46" s="29"/>
      <c r="U46" s="540">
        <f>Q46*1.0298</f>
        <v>0</v>
      </c>
      <c r="V46" s="540"/>
      <c r="W46" s="540"/>
      <c r="X46" s="29"/>
      <c r="Y46" s="529">
        <f>U46*1.0289</f>
        <v>0</v>
      </c>
      <c r="Z46" s="529"/>
      <c r="AA46" s="529"/>
      <c r="AB46" s="18"/>
      <c r="AC46" s="530">
        <f>Y46*1.0299</f>
        <v>0</v>
      </c>
      <c r="AD46" s="530"/>
      <c r="AE46" s="583"/>
    </row>
    <row r="47" spans="1:31" ht="13.5" customHeight="1" x14ac:dyDescent="0.2">
      <c r="A47" s="148" t="s">
        <v>33</v>
      </c>
      <c r="C47" s="453">
        <f>-IF($C$3&lt;5,VLOOKUP($AD$3,Pensioner,4),IF($C$3&gt;8,0,VLOOKUP($AD$3,Pensioner,5)))</f>
        <v>-250</v>
      </c>
      <c r="D47" s="453"/>
      <c r="E47" s="453"/>
      <c r="F47" s="29"/>
      <c r="G47" s="470">
        <f>C47*1.15</f>
        <v>-287.5</v>
      </c>
      <c r="H47" s="470"/>
      <c r="I47" s="470"/>
      <c r="J47" s="470"/>
      <c r="K47" s="29"/>
      <c r="L47" s="538">
        <f>G47*1.15</f>
        <v>-330.625</v>
      </c>
      <c r="M47" s="538"/>
      <c r="N47" s="538"/>
      <c r="O47" s="538"/>
      <c r="P47" s="29"/>
      <c r="Q47" s="539">
        <f>L47*1.15</f>
        <v>-380.21874999999994</v>
      </c>
      <c r="R47" s="539"/>
      <c r="S47" s="539"/>
      <c r="T47" s="29"/>
      <c r="U47" s="540">
        <f>Q47*1.15</f>
        <v>-437.25156249999992</v>
      </c>
      <c r="V47" s="540"/>
      <c r="W47" s="540"/>
      <c r="X47" s="29"/>
      <c r="Y47" s="529">
        <f>U47*1.033</f>
        <v>-451.68086406249989</v>
      </c>
      <c r="Z47" s="529"/>
      <c r="AA47" s="529"/>
      <c r="AB47" s="18"/>
      <c r="AC47" s="586">
        <f>Y47*1.033</f>
        <v>-466.58633257656237</v>
      </c>
      <c r="AD47" s="586"/>
      <c r="AE47" s="587"/>
    </row>
    <row r="48" spans="1:31" s="7" customFormat="1" ht="48" customHeight="1" x14ac:dyDescent="0.2">
      <c r="A48" s="38" t="s">
        <v>55</v>
      </c>
      <c r="B48" s="40"/>
      <c r="C48" s="459">
        <f>SUM(C39:E42)</f>
        <v>524.79999999999995</v>
      </c>
      <c r="D48" s="459"/>
      <c r="E48" s="459"/>
      <c r="F48" s="39"/>
      <c r="G48" s="460">
        <f>SUM(G39:J42)</f>
        <v>603.51999999999987</v>
      </c>
      <c r="H48" s="460"/>
      <c r="I48" s="460"/>
      <c r="J48" s="460"/>
      <c r="K48" s="39"/>
      <c r="L48" s="461">
        <f>SUM(L39:O42)</f>
        <v>694.04799999999977</v>
      </c>
      <c r="M48" s="461"/>
      <c r="N48" s="461"/>
      <c r="O48" s="461"/>
      <c r="P48" s="39"/>
      <c r="Q48" s="462">
        <f>SUM(Q39:S42)</f>
        <v>798.1551999999997</v>
      </c>
      <c r="R48" s="462"/>
      <c r="S48" s="462"/>
      <c r="T48" s="39"/>
      <c r="U48" s="463">
        <f>SUM(U39:W42)</f>
        <v>917.87847999999963</v>
      </c>
      <c r="V48" s="463"/>
      <c r="W48" s="463"/>
      <c r="X48" s="39"/>
      <c r="Y48" s="523">
        <f>SUM(Y39:AA42)</f>
        <v>948.16846983999949</v>
      </c>
      <c r="Z48" s="523"/>
      <c r="AA48" s="523"/>
      <c r="AB48" s="39"/>
      <c r="AC48" s="584">
        <f>SUM(AC39:AE42)</f>
        <v>979.45802934471942</v>
      </c>
      <c r="AD48" s="584"/>
      <c r="AE48" s="585"/>
    </row>
    <row r="49" spans="1:31" s="8" customFormat="1" ht="4.5" customHeight="1" x14ac:dyDescent="0.2">
      <c r="A49" s="149"/>
      <c r="C49" s="93"/>
      <c r="D49" s="93"/>
      <c r="E49" s="93"/>
      <c r="F49" s="23"/>
      <c r="G49" s="94"/>
      <c r="H49" s="94"/>
      <c r="I49" s="94"/>
      <c r="J49" s="94"/>
      <c r="K49" s="23"/>
      <c r="L49" s="95"/>
      <c r="M49" s="95"/>
      <c r="N49" s="95"/>
      <c r="O49" s="95"/>
      <c r="P49" s="23"/>
      <c r="Q49" s="96"/>
      <c r="R49" s="96"/>
      <c r="S49" s="96"/>
      <c r="T49" s="23"/>
      <c r="U49" s="97"/>
      <c r="V49" s="97"/>
      <c r="W49" s="97"/>
      <c r="X49" s="23"/>
      <c r="Y49" s="98"/>
      <c r="Z49" s="98"/>
      <c r="AA49" s="98"/>
      <c r="AB49" s="23"/>
      <c r="AC49" s="114"/>
      <c r="AD49" s="114"/>
      <c r="AE49" s="150"/>
    </row>
    <row r="50" spans="1:31" s="56" customFormat="1" ht="15.75" customHeight="1" x14ac:dyDescent="0.2">
      <c r="A50" s="151" t="s">
        <v>47</v>
      </c>
      <c r="B50" s="63"/>
      <c r="C50" s="556">
        <f>C48-C16</f>
        <v>0</v>
      </c>
      <c r="D50" s="556"/>
      <c r="E50" s="556"/>
      <c r="F50" s="39"/>
      <c r="G50" s="557">
        <f>G48-G16</f>
        <v>61.401599999999917</v>
      </c>
      <c r="H50" s="557"/>
      <c r="I50" s="557"/>
      <c r="J50" s="557"/>
      <c r="K50" s="39"/>
      <c r="L50" s="558">
        <f>L48-L16</f>
        <v>134.0396927999999</v>
      </c>
      <c r="M50" s="558"/>
      <c r="N50" s="558"/>
      <c r="O50" s="558"/>
      <c r="P50" s="39"/>
      <c r="Q50" s="559">
        <f>Q48-Q16</f>
        <v>219.66661866239986</v>
      </c>
      <c r="R50" s="559"/>
      <c r="S50" s="559"/>
      <c r="T50" s="39"/>
      <c r="U50" s="560">
        <f>U48-U16</f>
        <v>320.29977547825899</v>
      </c>
      <c r="V50" s="560"/>
      <c r="W50" s="560"/>
      <c r="X50" s="39"/>
      <c r="Y50" s="561">
        <f>Y48-Y16</f>
        <v>408.3446680690414</v>
      </c>
      <c r="Z50" s="561"/>
      <c r="AA50" s="561"/>
      <c r="AB50" s="39"/>
      <c r="AC50" s="590">
        <f>AC48-AC16</f>
        <v>421.82004211531978</v>
      </c>
      <c r="AD50" s="590"/>
      <c r="AE50" s="591"/>
    </row>
    <row r="51" spans="1:31" s="33" customFormat="1" ht="4.5" customHeight="1" x14ac:dyDescent="0.2">
      <c r="A51" s="152"/>
      <c r="C51" s="70"/>
      <c r="D51" s="70"/>
      <c r="E51" s="70"/>
      <c r="F51" s="71"/>
      <c r="G51" s="103"/>
      <c r="H51" s="103"/>
      <c r="I51" s="103"/>
      <c r="J51" s="103"/>
      <c r="K51" s="71"/>
      <c r="L51" s="104"/>
      <c r="M51" s="104"/>
      <c r="N51" s="104"/>
      <c r="O51" s="104"/>
      <c r="P51" s="71"/>
      <c r="Q51" s="105"/>
      <c r="R51" s="105"/>
      <c r="S51" s="105"/>
      <c r="T51" s="71"/>
      <c r="U51" s="106"/>
      <c r="V51" s="106"/>
      <c r="W51" s="106"/>
      <c r="X51" s="71"/>
      <c r="Y51" s="101"/>
      <c r="Z51" s="101"/>
      <c r="AA51" s="101"/>
      <c r="AB51" s="71"/>
      <c r="AC51" s="72"/>
      <c r="AD51" s="72"/>
      <c r="AE51" s="153"/>
    </row>
    <row r="52" spans="1:31" s="56" customFormat="1" ht="15.75" customHeight="1" x14ac:dyDescent="0.2">
      <c r="A52" s="151" t="s">
        <v>45</v>
      </c>
      <c r="B52" s="63"/>
      <c r="C52" s="556">
        <v>0</v>
      </c>
      <c r="D52" s="556"/>
      <c r="E52" s="556"/>
      <c r="F52" s="39"/>
      <c r="G52" s="557">
        <f>G50</f>
        <v>61.401599999999917</v>
      </c>
      <c r="H52" s="557"/>
      <c r="I52" s="557"/>
      <c r="J52" s="557"/>
      <c r="K52" s="39"/>
      <c r="L52" s="558">
        <f>L50+G52</f>
        <v>195.44129279999981</v>
      </c>
      <c r="M52" s="558"/>
      <c r="N52" s="558"/>
      <c r="O52" s="558"/>
      <c r="P52" s="39"/>
      <c r="Q52" s="559">
        <f>Q50+L52</f>
        <v>415.10791146239967</v>
      </c>
      <c r="R52" s="559"/>
      <c r="S52" s="559"/>
      <c r="T52" s="39"/>
      <c r="U52" s="560">
        <f>U50+Q52</f>
        <v>735.40768694065866</v>
      </c>
      <c r="V52" s="560"/>
      <c r="W52" s="560"/>
      <c r="X52" s="39"/>
      <c r="Y52" s="561">
        <f>Y50+U52</f>
        <v>1143.7523550097001</v>
      </c>
      <c r="Z52" s="561"/>
      <c r="AA52" s="561"/>
      <c r="AB52" s="39"/>
      <c r="AC52" s="588">
        <f>AC50+Y52</f>
        <v>1565.57239712502</v>
      </c>
      <c r="AD52" s="588"/>
      <c r="AE52" s="589"/>
    </row>
    <row r="53" spans="1:31" s="33" customFormat="1" ht="6" customHeight="1" x14ac:dyDescent="0.2">
      <c r="A53" s="152"/>
      <c r="C53" s="102"/>
      <c r="D53" s="102"/>
      <c r="E53" s="102"/>
      <c r="F53" s="71"/>
      <c r="G53" s="103"/>
      <c r="H53" s="103"/>
      <c r="I53" s="103"/>
      <c r="J53" s="103"/>
      <c r="K53" s="71"/>
      <c r="L53" s="104"/>
      <c r="M53" s="104"/>
      <c r="N53" s="104"/>
      <c r="O53" s="104"/>
      <c r="P53" s="71"/>
      <c r="Q53" s="105"/>
      <c r="R53" s="105"/>
      <c r="S53" s="105"/>
      <c r="T53" s="71"/>
      <c r="U53" s="106"/>
      <c r="V53" s="106"/>
      <c r="W53" s="106"/>
      <c r="X53" s="71"/>
      <c r="Y53" s="101"/>
      <c r="Z53" s="101"/>
      <c r="AA53" s="101"/>
      <c r="AB53" s="71"/>
      <c r="AC53" s="72"/>
      <c r="AD53" s="72"/>
      <c r="AE53" s="153"/>
    </row>
    <row r="54" spans="1:31" ht="17.25" customHeight="1" x14ac:dyDescent="0.2">
      <c r="A54" s="154" t="s">
        <v>42</v>
      </c>
      <c r="B54" s="65"/>
      <c r="C54" s="444">
        <f>SUM(C39:E47)</f>
        <v>797.8</v>
      </c>
      <c r="D54" s="445"/>
      <c r="E54" s="445"/>
      <c r="F54" s="73"/>
      <c r="G54" s="447">
        <f>SUM(G39:G47)</f>
        <v>854.23929999999973</v>
      </c>
      <c r="H54" s="447"/>
      <c r="I54" s="447"/>
      <c r="J54" s="447"/>
      <c r="K54" s="73"/>
      <c r="L54" s="448">
        <f>SUM(L39:O47)</f>
        <v>1170.7519499999996</v>
      </c>
      <c r="M54" s="448"/>
      <c r="N54" s="448"/>
      <c r="O54" s="448"/>
      <c r="P54" s="74"/>
      <c r="Q54" s="449">
        <f>SUM(Q39:S47)</f>
        <v>1242.4615066349995</v>
      </c>
      <c r="R54" s="450"/>
      <c r="S54" s="450"/>
      <c r="T54" s="74"/>
      <c r="U54" s="451">
        <f>SUM(U39:W47)</f>
        <v>1329.0632007774147</v>
      </c>
      <c r="V54" s="452"/>
      <c r="W54" s="452"/>
      <c r="X54" s="1"/>
      <c r="Y54" s="432">
        <f>SUM(Y39:AA47)</f>
        <v>1370.0376030399261</v>
      </c>
      <c r="Z54" s="433"/>
      <c r="AA54" s="433"/>
      <c r="AB54" s="1"/>
      <c r="AC54" s="434">
        <f>SUM(AC39:AE47)</f>
        <v>1411.492578952015</v>
      </c>
      <c r="AD54" s="435"/>
      <c r="AE54" s="436"/>
    </row>
    <row r="55" spans="1:31" ht="4.5" customHeight="1" x14ac:dyDescent="0.2">
      <c r="A55" s="155"/>
      <c r="C55" s="75"/>
      <c r="D55" s="76"/>
      <c r="E55" s="76"/>
      <c r="F55" s="77"/>
      <c r="G55" s="78"/>
      <c r="H55" s="78"/>
      <c r="I55" s="78"/>
      <c r="J55" s="78"/>
      <c r="K55" s="77"/>
      <c r="L55" s="79"/>
      <c r="M55" s="79"/>
      <c r="N55" s="79"/>
      <c r="O55" s="79"/>
      <c r="P55" s="1"/>
      <c r="Q55" s="80"/>
      <c r="R55" s="80"/>
      <c r="S55" s="80"/>
      <c r="T55" s="1"/>
      <c r="U55" s="81"/>
      <c r="V55" s="81"/>
      <c r="W55" s="81"/>
      <c r="X55" s="1"/>
      <c r="Y55" s="82"/>
      <c r="Z55" s="82"/>
      <c r="AA55" s="82"/>
      <c r="AB55" s="1"/>
      <c r="AC55" s="83"/>
      <c r="AD55" s="83"/>
      <c r="AE55" s="156"/>
    </row>
    <row r="56" spans="1:31" s="64" customFormat="1" ht="16.5" customHeight="1" x14ac:dyDescent="0.2">
      <c r="A56" s="157" t="s">
        <v>48</v>
      </c>
      <c r="B56" s="66"/>
      <c r="C56" s="446">
        <f>(C54-C18)/C54</f>
        <v>0</v>
      </c>
      <c r="D56" s="446"/>
      <c r="E56" s="446"/>
      <c r="F56" s="84"/>
      <c r="G56" s="437">
        <f>(G54-G18)/G54</f>
        <v>3.763769707153479E-2</v>
      </c>
      <c r="H56" s="437"/>
      <c r="I56" s="437"/>
      <c r="J56" s="437"/>
      <c r="K56" s="84"/>
      <c r="L56" s="438">
        <f>(L54-L18)/L54</f>
        <v>5.9950310396664312E-2</v>
      </c>
      <c r="M56" s="438"/>
      <c r="N56" s="438"/>
      <c r="O56" s="438"/>
      <c r="P56" s="85"/>
      <c r="Q56" s="439">
        <f>(Q54-Q18)/Q54</f>
        <v>9.257719639453614E-2</v>
      </c>
      <c r="R56" s="439"/>
      <c r="S56" s="439"/>
      <c r="T56" s="85"/>
      <c r="U56" s="440">
        <f>(U54-U18)/U54</f>
        <v>0.12619260420452935</v>
      </c>
      <c r="V56" s="440"/>
      <c r="W56" s="440"/>
      <c r="X56" s="86"/>
      <c r="Y56" s="441">
        <f>(Y54-Y18)/Y54</f>
        <v>0.18300785185407284</v>
      </c>
      <c r="Z56" s="441"/>
      <c r="AA56" s="441"/>
      <c r="AB56" s="86"/>
      <c r="AC56" s="442">
        <f>(AC54-AC18)/AC54</f>
        <v>0.18349487247092966</v>
      </c>
      <c r="AD56" s="442"/>
      <c r="AE56" s="443"/>
    </row>
    <row r="57" spans="1:31" ht="6" customHeight="1" x14ac:dyDescent="0.2">
      <c r="A57" s="158"/>
      <c r="B57" s="159"/>
      <c r="C57" s="160"/>
      <c r="D57" s="161"/>
      <c r="E57" s="161"/>
      <c r="F57" s="162"/>
      <c r="G57" s="163"/>
      <c r="H57" s="163"/>
      <c r="I57" s="163"/>
      <c r="J57" s="163"/>
      <c r="K57" s="162"/>
      <c r="L57" s="164"/>
      <c r="M57" s="164"/>
      <c r="N57" s="164"/>
      <c r="O57" s="164"/>
      <c r="P57" s="159"/>
      <c r="Q57" s="165"/>
      <c r="R57" s="165"/>
      <c r="S57" s="165"/>
      <c r="T57" s="159"/>
      <c r="U57" s="166"/>
      <c r="V57" s="166"/>
      <c r="W57" s="166"/>
      <c r="X57" s="159"/>
      <c r="Y57" s="167"/>
      <c r="Z57" s="167"/>
      <c r="AA57" s="167"/>
      <c r="AB57" s="159"/>
      <c r="AC57" s="168"/>
      <c r="AD57" s="168"/>
      <c r="AE57" s="169"/>
    </row>
    <row r="61" spans="1:31" ht="20.25" customHeight="1" x14ac:dyDescent="0.2">
      <c r="O61"/>
    </row>
    <row r="62" spans="1:31" ht="20.25" customHeight="1" x14ac:dyDescent="0.2"/>
    <row r="63" spans="1:31" ht="20.25" customHeight="1" x14ac:dyDescent="0.2"/>
    <row r="64" spans="1:31" ht="20.25" customHeight="1" x14ac:dyDescent="0.2"/>
    <row r="65" ht="20.25" customHeight="1" x14ac:dyDescent="0.2"/>
    <row r="66" ht="20.25" customHeight="1" x14ac:dyDescent="0.2"/>
    <row r="67" ht="20.25" customHeight="1" x14ac:dyDescent="0.2"/>
    <row r="68" ht="20.25" customHeight="1" x14ac:dyDescent="0.2"/>
    <row r="69" ht="20.25" customHeight="1" x14ac:dyDescent="0.2"/>
    <row r="70" ht="20.25" customHeight="1" x14ac:dyDescent="0.2"/>
    <row r="71" ht="20.25" customHeight="1" x14ac:dyDescent="0.2"/>
    <row r="72" ht="20.25" customHeight="1" x14ac:dyDescent="0.2"/>
    <row r="73" ht="20.25" customHeight="1" x14ac:dyDescent="0.2"/>
    <row r="74" ht="20.25" customHeight="1" x14ac:dyDescent="0.2"/>
    <row r="75" ht="20.25" customHeight="1" x14ac:dyDescent="0.2"/>
    <row r="76" ht="20.25" customHeight="1" x14ac:dyDescent="0.2"/>
    <row r="77" ht="20.25" customHeight="1" x14ac:dyDescent="0.2"/>
    <row r="78" ht="20.25" customHeight="1" x14ac:dyDescent="0.2"/>
    <row r="79" ht="20.25" customHeight="1" x14ac:dyDescent="0.2"/>
    <row r="80" ht="20.25" customHeight="1" x14ac:dyDescent="0.2"/>
    <row r="81" ht="20.25" customHeight="1" x14ac:dyDescent="0.2"/>
    <row r="82" ht="20.25" customHeight="1" x14ac:dyDescent="0.2"/>
    <row r="83" ht="20.25" customHeight="1" x14ac:dyDescent="0.2"/>
    <row r="84" ht="20.25" customHeight="1" x14ac:dyDescent="0.2"/>
    <row r="85" ht="20.25" customHeight="1" x14ac:dyDescent="0.2"/>
    <row r="86" ht="20.25" customHeight="1" x14ac:dyDescent="0.2"/>
    <row r="87" ht="20.25" customHeight="1" x14ac:dyDescent="0.2"/>
    <row r="88" ht="20.25" customHeight="1" x14ac:dyDescent="0.2"/>
    <row r="89" ht="20.25" customHeight="1" x14ac:dyDescent="0.2"/>
    <row r="90" ht="20.25" customHeight="1" x14ac:dyDescent="0.2"/>
    <row r="91" ht="20.25" customHeight="1" x14ac:dyDescent="0.2"/>
    <row r="92" ht="20.25" customHeight="1" x14ac:dyDescent="0.2"/>
    <row r="93" ht="20.25" customHeight="1" x14ac:dyDescent="0.2"/>
    <row r="94" ht="20.25" customHeight="1" x14ac:dyDescent="0.2"/>
    <row r="95" ht="20.25" customHeight="1" x14ac:dyDescent="0.2"/>
  </sheetData>
  <sheetProtection selectLockedCells="1"/>
  <dataConsolidate/>
  <mergeCells count="287">
    <mergeCell ref="U50:W50"/>
    <mergeCell ref="U48:W48"/>
    <mergeCell ref="AC52:AE52"/>
    <mergeCell ref="Y46:AA46"/>
    <mergeCell ref="AC46:AE46"/>
    <mergeCell ref="C47:E47"/>
    <mergeCell ref="G47:J47"/>
    <mergeCell ref="L47:O47"/>
    <mergeCell ref="Q47:S47"/>
    <mergeCell ref="U47:W47"/>
    <mergeCell ref="Y47:AA47"/>
    <mergeCell ref="Q48:S48"/>
    <mergeCell ref="C52:E52"/>
    <mergeCell ref="G52:J52"/>
    <mergeCell ref="L52:O52"/>
    <mergeCell ref="Q52:S52"/>
    <mergeCell ref="U52:W52"/>
    <mergeCell ref="Y52:AA52"/>
    <mergeCell ref="Y50:AA50"/>
    <mergeCell ref="AC50:AE50"/>
    <mergeCell ref="G48:J48"/>
    <mergeCell ref="L48:O48"/>
    <mergeCell ref="C50:E50"/>
    <mergeCell ref="G50:J50"/>
    <mergeCell ref="L50:O50"/>
    <mergeCell ref="Q50:S50"/>
    <mergeCell ref="Q46:S46"/>
    <mergeCell ref="U46:W46"/>
    <mergeCell ref="C48:E48"/>
    <mergeCell ref="Y44:AA44"/>
    <mergeCell ref="AC44:AE44"/>
    <mergeCell ref="C45:E45"/>
    <mergeCell ref="G45:J45"/>
    <mergeCell ref="L45:O45"/>
    <mergeCell ref="Q45:S45"/>
    <mergeCell ref="U45:W45"/>
    <mergeCell ref="Y48:AA48"/>
    <mergeCell ref="AC48:AE48"/>
    <mergeCell ref="C44:E44"/>
    <mergeCell ref="G44:J44"/>
    <mergeCell ref="L44:O44"/>
    <mergeCell ref="Q44:S44"/>
    <mergeCell ref="AC47:AE47"/>
    <mergeCell ref="C46:E46"/>
    <mergeCell ref="G46:J46"/>
    <mergeCell ref="L46:O46"/>
    <mergeCell ref="Y45:AA45"/>
    <mergeCell ref="AC45:AE45"/>
    <mergeCell ref="C43:E43"/>
    <mergeCell ref="G43:J43"/>
    <mergeCell ref="L43:O43"/>
    <mergeCell ref="Q43:S43"/>
    <mergeCell ref="U43:W43"/>
    <mergeCell ref="Y43:AA43"/>
    <mergeCell ref="AC43:AE43"/>
    <mergeCell ref="U44:W44"/>
    <mergeCell ref="Y42:AA42"/>
    <mergeCell ref="L42:O42"/>
    <mergeCell ref="Q42:S42"/>
    <mergeCell ref="U42:W42"/>
    <mergeCell ref="Y40:AA40"/>
    <mergeCell ref="C42:E42"/>
    <mergeCell ref="G42:J42"/>
    <mergeCell ref="U39:W39"/>
    <mergeCell ref="Y39:AA39"/>
    <mergeCell ref="G40:J40"/>
    <mergeCell ref="L40:O40"/>
    <mergeCell ref="Q40:S40"/>
    <mergeCell ref="AC40:AE40"/>
    <mergeCell ref="C41:E41"/>
    <mergeCell ref="G41:J41"/>
    <mergeCell ref="L41:O41"/>
    <mergeCell ref="Q41:S41"/>
    <mergeCell ref="U41:W41"/>
    <mergeCell ref="Y41:AA41"/>
    <mergeCell ref="AC41:AE41"/>
    <mergeCell ref="C40:E40"/>
    <mergeCell ref="U40:W40"/>
    <mergeCell ref="AC42:AE42"/>
    <mergeCell ref="Y33:AA33"/>
    <mergeCell ref="C37:E37"/>
    <mergeCell ref="G37:J37"/>
    <mergeCell ref="L37:O37"/>
    <mergeCell ref="Q37:S37"/>
    <mergeCell ref="U37:W37"/>
    <mergeCell ref="Y37:AA37"/>
    <mergeCell ref="AC33:AE33"/>
    <mergeCell ref="AC39:AE39"/>
    <mergeCell ref="Y35:AA35"/>
    <mergeCell ref="AC35:AE35"/>
    <mergeCell ref="AC37:AE37"/>
    <mergeCell ref="C33:E33"/>
    <mergeCell ref="G33:J33"/>
    <mergeCell ref="L33:O33"/>
    <mergeCell ref="Q33:S33"/>
    <mergeCell ref="U33:W33"/>
    <mergeCell ref="C39:E39"/>
    <mergeCell ref="G39:J39"/>
    <mergeCell ref="L39:O39"/>
    <mergeCell ref="Q39:S39"/>
    <mergeCell ref="AC29:AE29"/>
    <mergeCell ref="C31:E31"/>
    <mergeCell ref="G31:J31"/>
    <mergeCell ref="L31:O31"/>
    <mergeCell ref="Q31:S31"/>
    <mergeCell ref="U31:W31"/>
    <mergeCell ref="Y31:AA31"/>
    <mergeCell ref="AC31:AE31"/>
    <mergeCell ref="C29:E29"/>
    <mergeCell ref="G29:J29"/>
    <mergeCell ref="Y29:AA29"/>
    <mergeCell ref="L29:O29"/>
    <mergeCell ref="Q29:S29"/>
    <mergeCell ref="U29:W29"/>
    <mergeCell ref="AC27:AE27"/>
    <mergeCell ref="Y28:AA28"/>
    <mergeCell ref="AC28:AE28"/>
    <mergeCell ref="C23:E23"/>
    <mergeCell ref="G23:J23"/>
    <mergeCell ref="L23:O23"/>
    <mergeCell ref="Q23:S23"/>
    <mergeCell ref="U23:W23"/>
    <mergeCell ref="Y23:AA23"/>
    <mergeCell ref="AC23:AE23"/>
    <mergeCell ref="C28:E28"/>
    <mergeCell ref="C27:E27"/>
    <mergeCell ref="G27:J27"/>
    <mergeCell ref="L27:O27"/>
    <mergeCell ref="Q27:S27"/>
    <mergeCell ref="U27:W27"/>
    <mergeCell ref="Y27:AA27"/>
    <mergeCell ref="G28:J28"/>
    <mergeCell ref="L28:O28"/>
    <mergeCell ref="Q28:S28"/>
    <mergeCell ref="U28:W28"/>
    <mergeCell ref="C26:E26"/>
    <mergeCell ref="G26:J26"/>
    <mergeCell ref="L26:O26"/>
    <mergeCell ref="Q26:S26"/>
    <mergeCell ref="U26:W26"/>
    <mergeCell ref="Y24:AA24"/>
    <mergeCell ref="L24:O24"/>
    <mergeCell ref="Q24:S24"/>
    <mergeCell ref="U24:W24"/>
    <mergeCell ref="Y26:AA26"/>
    <mergeCell ref="AC24:AE24"/>
    <mergeCell ref="AC26:AE26"/>
    <mergeCell ref="C25:E25"/>
    <mergeCell ref="G25:J25"/>
    <mergeCell ref="L25:O25"/>
    <mergeCell ref="Q25:S25"/>
    <mergeCell ref="U25:W25"/>
    <mergeCell ref="Y25:AA25"/>
    <mergeCell ref="AC25:AE25"/>
    <mergeCell ref="C24:E24"/>
    <mergeCell ref="G24:J24"/>
    <mergeCell ref="L14:O14"/>
    <mergeCell ref="Q14:S14"/>
    <mergeCell ref="U14:W14"/>
    <mergeCell ref="G22:J22"/>
    <mergeCell ref="L22:O22"/>
    <mergeCell ref="Q22:S22"/>
    <mergeCell ref="U22:W22"/>
    <mergeCell ref="L16:O16"/>
    <mergeCell ref="AC14:AE14"/>
    <mergeCell ref="Y20:AA20"/>
    <mergeCell ref="AC18:AE18"/>
    <mergeCell ref="Y14:AA14"/>
    <mergeCell ref="G16:J16"/>
    <mergeCell ref="Y22:AA22"/>
    <mergeCell ref="AC22:AE22"/>
    <mergeCell ref="AC20:AE20"/>
    <mergeCell ref="G18:J18"/>
    <mergeCell ref="L18:O18"/>
    <mergeCell ref="Q18:S18"/>
    <mergeCell ref="U18:W18"/>
    <mergeCell ref="Y18:AA18"/>
    <mergeCell ref="G21:J21"/>
    <mergeCell ref="Q21:S21"/>
    <mergeCell ref="U21:W21"/>
    <mergeCell ref="A1:AE1"/>
    <mergeCell ref="C2:G2"/>
    <mergeCell ref="AC3:AE3"/>
    <mergeCell ref="C3:G3"/>
    <mergeCell ref="Q16:S16"/>
    <mergeCell ref="U16:W16"/>
    <mergeCell ref="Y16:AA16"/>
    <mergeCell ref="AC16:AE16"/>
    <mergeCell ref="Q5:S5"/>
    <mergeCell ref="Y13:AA13"/>
    <mergeCell ref="Y11:AA11"/>
    <mergeCell ref="AC10:AE10"/>
    <mergeCell ref="AC11:AE11"/>
    <mergeCell ref="Y6:AA6"/>
    <mergeCell ref="C5:E5"/>
    <mergeCell ref="C16:E16"/>
    <mergeCell ref="C14:E14"/>
    <mergeCell ref="Y12:AA12"/>
    <mergeCell ref="AC12:AE12"/>
    <mergeCell ref="AC13:AE13"/>
    <mergeCell ref="L13:O13"/>
    <mergeCell ref="Q13:S13"/>
    <mergeCell ref="U13:W13"/>
    <mergeCell ref="G14:J14"/>
    <mergeCell ref="Y10:AA10"/>
    <mergeCell ref="U6:W6"/>
    <mergeCell ref="Q6:S6"/>
    <mergeCell ref="L10:O10"/>
    <mergeCell ref="G8:J8"/>
    <mergeCell ref="Y8:AA8"/>
    <mergeCell ref="AC9:AE9"/>
    <mergeCell ref="O2:S2"/>
    <mergeCell ref="U9:W9"/>
    <mergeCell ref="Y9:AA9"/>
    <mergeCell ref="AC5:AE5"/>
    <mergeCell ref="AC6:AE6"/>
    <mergeCell ref="Y5:AA5"/>
    <mergeCell ref="L5:O5"/>
    <mergeCell ref="U8:W8"/>
    <mergeCell ref="AC8:AE8"/>
    <mergeCell ref="I2:M2"/>
    <mergeCell ref="U2:W2"/>
    <mergeCell ref="Y2:AA2"/>
    <mergeCell ref="AC2:AE2"/>
    <mergeCell ref="U3:W3"/>
    <mergeCell ref="Y3:AA3"/>
    <mergeCell ref="O3:S3"/>
    <mergeCell ref="I3:M3"/>
    <mergeCell ref="U5:W5"/>
    <mergeCell ref="L6:O6"/>
    <mergeCell ref="L8:O8"/>
    <mergeCell ref="Q8:S8"/>
    <mergeCell ref="C8:E8"/>
    <mergeCell ref="L11:O11"/>
    <mergeCell ref="Q11:S11"/>
    <mergeCell ref="G12:J12"/>
    <mergeCell ref="L12:O12"/>
    <mergeCell ref="Q12:S12"/>
    <mergeCell ref="U12:W12"/>
    <mergeCell ref="A5:A6"/>
    <mergeCell ref="C35:E35"/>
    <mergeCell ref="G35:J35"/>
    <mergeCell ref="L35:O35"/>
    <mergeCell ref="Q35:S35"/>
    <mergeCell ref="U35:W35"/>
    <mergeCell ref="C12:E12"/>
    <mergeCell ref="Q10:S10"/>
    <mergeCell ref="U10:W10"/>
    <mergeCell ref="U11:W11"/>
    <mergeCell ref="C11:E11"/>
    <mergeCell ref="C13:E13"/>
    <mergeCell ref="C9:E9"/>
    <mergeCell ref="G9:J9"/>
    <mergeCell ref="L9:O9"/>
    <mergeCell ref="Q9:S9"/>
    <mergeCell ref="G10:J10"/>
    <mergeCell ref="C10:E10"/>
    <mergeCell ref="G13:J13"/>
    <mergeCell ref="G11:J11"/>
    <mergeCell ref="C6:E6"/>
    <mergeCell ref="G6:J6"/>
    <mergeCell ref="G5:J5"/>
    <mergeCell ref="C18:E18"/>
    <mergeCell ref="C20:E20"/>
    <mergeCell ref="G20:J20"/>
    <mergeCell ref="L20:O20"/>
    <mergeCell ref="Q20:S20"/>
    <mergeCell ref="U20:W20"/>
    <mergeCell ref="Y54:AA54"/>
    <mergeCell ref="AC54:AE54"/>
    <mergeCell ref="G56:J56"/>
    <mergeCell ref="L56:O56"/>
    <mergeCell ref="Q56:S56"/>
    <mergeCell ref="U56:W56"/>
    <mergeCell ref="Y56:AA56"/>
    <mergeCell ref="AC56:AE56"/>
    <mergeCell ref="C54:E54"/>
    <mergeCell ref="C56:E56"/>
    <mergeCell ref="G54:J54"/>
    <mergeCell ref="L54:O54"/>
    <mergeCell ref="Q54:S54"/>
    <mergeCell ref="U54:W54"/>
    <mergeCell ref="C21:E21"/>
    <mergeCell ref="Y21:AA21"/>
    <mergeCell ref="AC21:AE21"/>
    <mergeCell ref="L21:O21"/>
    <mergeCell ref="C22:E22"/>
  </mergeCells>
  <phoneticPr fontId="0" type="noConversion"/>
  <printOptions horizontalCentered="1"/>
  <pageMargins left="0.37" right="0.33" top="0.45" bottom="0.42" header="0.36" footer="0.37"/>
  <pageSetup paperSize="9" scale="72"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2" r:id="rId4" name="Drop Down 10">
              <controlPr locked="0" defaultSize="0" autoLine="0" autoPict="0">
                <anchor moveWithCells="1">
                  <from>
                    <xdr:col>16</xdr:col>
                    <xdr:colOff>114300</xdr:colOff>
                    <xdr:row>2</xdr:row>
                    <xdr:rowOff>104775</xdr:rowOff>
                  </from>
                  <to>
                    <xdr:col>18</xdr:col>
                    <xdr:colOff>76200</xdr:colOff>
                    <xdr:row>2</xdr:row>
                    <xdr:rowOff>400050</xdr:rowOff>
                  </to>
                </anchor>
              </controlPr>
            </control>
          </mc:Choice>
        </mc:AlternateContent>
        <mc:AlternateContent xmlns:mc="http://schemas.openxmlformats.org/markup-compatibility/2006">
          <mc:Choice Requires="x14">
            <control shapeId="3084" r:id="rId5" name="Drop Down 12">
              <controlPr locked="0" defaultSize="0" autoLine="0" autoPict="0">
                <anchor moveWithCells="1">
                  <from>
                    <xdr:col>2</xdr:col>
                    <xdr:colOff>47625</xdr:colOff>
                    <xdr:row>2</xdr:row>
                    <xdr:rowOff>85725</xdr:rowOff>
                  </from>
                  <to>
                    <xdr:col>6</xdr:col>
                    <xdr:colOff>742950</xdr:colOff>
                    <xdr:row>2</xdr:row>
                    <xdr:rowOff>390525</xdr:rowOff>
                  </to>
                </anchor>
              </controlPr>
            </control>
          </mc:Choice>
        </mc:AlternateContent>
        <mc:AlternateContent xmlns:mc="http://schemas.openxmlformats.org/markup-compatibility/2006">
          <mc:Choice Requires="x14">
            <control shapeId="3086" r:id="rId6" name="Drop Down 14">
              <controlPr locked="0" defaultSize="0" autoLine="0" autoPict="0">
                <anchor moveWithCells="1">
                  <from>
                    <xdr:col>8</xdr:col>
                    <xdr:colOff>342900</xdr:colOff>
                    <xdr:row>2</xdr:row>
                    <xdr:rowOff>104775</xdr:rowOff>
                  </from>
                  <to>
                    <xdr:col>12</xdr:col>
                    <xdr:colOff>704850</xdr:colOff>
                    <xdr:row>2</xdr:row>
                    <xdr:rowOff>400050</xdr:rowOff>
                  </to>
                </anchor>
              </controlPr>
            </control>
          </mc:Choice>
        </mc:AlternateContent>
        <mc:AlternateContent xmlns:mc="http://schemas.openxmlformats.org/markup-compatibility/2006">
          <mc:Choice Requires="x14">
            <control shapeId="3087" r:id="rId7" name="Drop Down 15">
              <controlPr locked="0" defaultSize="0" autoLine="0" autoPict="0">
                <anchor moveWithCells="1">
                  <from>
                    <xdr:col>28</xdr:col>
                    <xdr:colOff>733425</xdr:colOff>
                    <xdr:row>2</xdr:row>
                    <xdr:rowOff>104775</xdr:rowOff>
                  </from>
                  <to>
                    <xdr:col>30</xdr:col>
                    <xdr:colOff>47625</xdr:colOff>
                    <xdr:row>2</xdr:row>
                    <xdr:rowOff>400050</xdr:rowOff>
                  </to>
                </anchor>
              </controlPr>
            </control>
          </mc:Choice>
        </mc:AlternateContent>
        <mc:AlternateContent xmlns:mc="http://schemas.openxmlformats.org/markup-compatibility/2006">
          <mc:Choice Requires="x14">
            <control shapeId="3088" r:id="rId8" name="Drop Down 16">
              <controlPr locked="0" defaultSize="0" autoLine="0" autoPict="0">
                <anchor moveWithCells="1">
                  <from>
                    <xdr:col>24</xdr:col>
                    <xdr:colOff>114300</xdr:colOff>
                    <xdr:row>2</xdr:row>
                    <xdr:rowOff>114300</xdr:rowOff>
                  </from>
                  <to>
                    <xdr:col>26</xdr:col>
                    <xdr:colOff>657225</xdr:colOff>
                    <xdr:row>2</xdr:row>
                    <xdr:rowOff>419100</xdr:rowOff>
                  </to>
                </anchor>
              </controlPr>
            </control>
          </mc:Choice>
        </mc:AlternateContent>
        <mc:AlternateContent xmlns:mc="http://schemas.openxmlformats.org/markup-compatibility/2006">
          <mc:Choice Requires="x14">
            <control shapeId="3089" r:id="rId9" name="Drop Down 17">
              <controlPr locked="0" defaultSize="0" autoLine="0" autoPict="0">
                <anchor moveWithCells="1">
                  <from>
                    <xdr:col>20</xdr:col>
                    <xdr:colOff>457200</xdr:colOff>
                    <xdr:row>2</xdr:row>
                    <xdr:rowOff>114300</xdr:rowOff>
                  </from>
                  <to>
                    <xdr:col>22</xdr:col>
                    <xdr:colOff>314325</xdr:colOff>
                    <xdr:row>2</xdr:row>
                    <xdr:rowOff>419100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11</vt:i4>
      </vt:variant>
    </vt:vector>
  </HeadingPairs>
  <TitlesOfParts>
    <vt:vector size="16" baseType="lpstr">
      <vt:lpstr>Rates Calculator - Simplified</vt:lpstr>
      <vt:lpstr>Database</vt:lpstr>
      <vt:lpstr>Tables</vt:lpstr>
      <vt:lpstr>Assessment Database</vt:lpstr>
      <vt:lpstr>Calculator - Audit-View</vt:lpstr>
      <vt:lpstr>Add_Garbage</vt:lpstr>
      <vt:lpstr>Assess</vt:lpstr>
      <vt:lpstr>Assessment</vt:lpstr>
      <vt:lpstr>Database</vt:lpstr>
      <vt:lpstr>Fulldata</vt:lpstr>
      <vt:lpstr>Ordinary_Rates</vt:lpstr>
      <vt:lpstr>Pensioner</vt:lpstr>
      <vt:lpstr>Sewer</vt:lpstr>
      <vt:lpstr>Table</vt:lpstr>
      <vt:lpstr>Waste_Mgmt</vt:lpstr>
      <vt:lpstr>Water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SRV Rate Increase Calculator</dc:title>
  <dc:subject>SRV</dc:subject>
  <dc:creator>Tim Weeks</dc:creator>
  <cp:keywords>Special Rate Variation</cp:keywords>
  <cp:lastModifiedBy>Gemma Steller</cp:lastModifiedBy>
  <cp:lastPrinted>2017-12-05T03:38:31Z</cp:lastPrinted>
  <dcterms:created xsi:type="dcterms:W3CDTF">2001-06-27T05:11:45Z</dcterms:created>
  <dcterms:modified xsi:type="dcterms:W3CDTF">2023-05-24T04:49:42Z</dcterms:modified>
</cp:coreProperties>
</file>